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6"/>
  <workbookPr codeName="ThisWorkbook"/>
  <mc:AlternateContent xmlns:mc="http://schemas.openxmlformats.org/markup-compatibility/2006">
    <mc:Choice Requires="x15">
      <x15ac:absPath xmlns:x15ac="http://schemas.microsoft.com/office/spreadsheetml/2010/11/ac" url="https://mmiholdingsltd-my.sharepoint.com/personal/roberts_grava_caiml_com/Documents/CAIM/2024/2410 CB Seminar/day 3/"/>
    </mc:Choice>
  </mc:AlternateContent>
  <xr:revisionPtr revIDLastSave="0" documentId="8_{8B5220BB-ECB5-4A4D-BF96-C1589CAA154D}" xr6:coauthVersionLast="47" xr6:coauthVersionMax="47" xr10:uidLastSave="{00000000-0000-0000-0000-000000000000}"/>
  <bookViews>
    <workbookView xWindow="0" yWindow="2360" windowWidth="28800" windowHeight="16340" activeTab="3" xr2:uid="{00000000-000D-0000-FFFF-FFFF00000000}"/>
  </bookViews>
  <sheets>
    <sheet name="Disclaimer" sheetId="4" r:id="rId1"/>
    <sheet name="README" sheetId="3" r:id="rId2"/>
    <sheet name="Control Panel" sheetId="6" r:id="rId3"/>
    <sheet name="Returns" sheetId="7" r:id="rId4"/>
    <sheet name="Boiler Room" sheetId="5" r:id="rId5"/>
  </sheets>
  <definedNames>
    <definedName name="asset_mu">'Control Panel'!$D$7:$AA$7</definedName>
    <definedName name="asset_names">'Boiler Room'!$C$5:$Z$5</definedName>
    <definedName name="asset_rets_base">Returns!$BG$6:$CD$295</definedName>
    <definedName name="asset_rets_loc">Returns!$B$6:$Y$295</definedName>
    <definedName name="asset_rets_norm">'Boiler Room'!$BH$10:$CE$299</definedName>
    <definedName name="asset_rets_usd">Returns!$AF$6:$BC$295</definedName>
    <definedName name="base_fx_rets">Returns!$BE$6:$BE$295</definedName>
    <definedName name="base_fx_wts">'Control Panel'!$D$35:$G$35</definedName>
    <definedName name="calc_types">'Boiler Room'!$C$4:$AD$4</definedName>
    <definedName name="durations">'Boiler Room'!$C$2:$Z$2</definedName>
    <definedName name="fx_ix">'Boiler Room'!$C$3:$Z$3</definedName>
    <definedName name="fx_mu">'Control Panel'!$D$31:$G$31</definedName>
    <definedName name="fx_names">'Boiler Room'!$AA$5:$AD$5</definedName>
    <definedName name="fx_rets">Returns!$AA$6:$AD$295</definedName>
    <definedName name="fx_rets_norm">'Boiler Room'!$CF$10:$CI$299</definedName>
    <definedName name="glb">'Control Panel'!$AC$45:$AC$66</definedName>
    <definedName name="gub">'Control Panel'!$AE$45:$AE$66</definedName>
    <definedName name="hist_mean_assets">'Boiler Room'!$AF$3:$BC$3</definedName>
    <definedName name="hist_mean_fx">'Boiler Room'!$BD$3:$BG$3</definedName>
    <definedName name="lb">'Control Panel'!$D$41:$AA$41</definedName>
    <definedName name="opt_results">'Control Panel'!$AD$45:$AD$66</definedName>
    <definedName name="opt_wts">'Control Panel'!$D$38:$AA$38</definedName>
    <definedName name="port_ix">'Control Panel'!$A$38</definedName>
    <definedName name="port_names">'Control Panel'!$C$20:$C$24</definedName>
    <definedName name="port_rets">Returns!$CF$6:$CL$295</definedName>
    <definedName name="port_wts">'Control Panel'!$D$20:$AA$26</definedName>
    <definedName name="scen_ix">'Control Panel'!$A$3</definedName>
    <definedName name="scenarios">'Control Panel'!$D$3:$AA$5</definedName>
    <definedName name="solver_adj" localSheetId="2" hidden="1">'Control Panel'!$D$25:$AA$25</definedName>
    <definedName name="solver_cvg" localSheetId="2" hidden="1">0.0001</definedName>
    <definedName name="solver_drv" localSheetId="2" hidden="1">1</definedName>
    <definedName name="solver_eng" localSheetId="2" hidden="1">1</definedName>
    <definedName name="solver_itr" localSheetId="2" hidden="1">2147483647</definedName>
    <definedName name="solver_lhs1" localSheetId="2" hidden="1">'Control Panel'!$AD$45:$AD$66</definedName>
    <definedName name="solver_lhs2" localSheetId="2" hidden="1">'Control Panel'!$AD$45:$AD$66</definedName>
    <definedName name="solver_lhs3" localSheetId="2" hidden="1">'Control Panel'!$D$38:$AA$38</definedName>
    <definedName name="solver_lhs4" localSheetId="2" hidden="1">'Control Panel'!$D$38:$AA$38</definedName>
    <definedName name="solver_lhs5" localSheetId="2" hidden="1">'Control Panel'!$D$21:$AA$21</definedName>
    <definedName name="solver_lin" localSheetId="2" hidden="1">2</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2</definedName>
    <definedName name="solver_nod" localSheetId="2" hidden="1">2147483647</definedName>
    <definedName name="solver_num" localSheetId="2" hidden="1">4</definedName>
    <definedName name="solver_opt" localSheetId="2" hidden="1">'Control Panel'!$Q$30</definedName>
    <definedName name="solver_pre" localSheetId="2" hidden="1">0.000001</definedName>
    <definedName name="solver_rbv" localSheetId="2" hidden="1">1</definedName>
    <definedName name="solver_rel1" localSheetId="2" hidden="1">1</definedName>
    <definedName name="solver_rel2" localSheetId="2" hidden="1">3</definedName>
    <definedName name="solver_rel3" localSheetId="2" hidden="1">1</definedName>
    <definedName name="solver_rel4" localSheetId="2" hidden="1">3</definedName>
    <definedName name="solver_rel5" localSheetId="2" hidden="1">3</definedName>
    <definedName name="solver_rhs1" localSheetId="2" hidden="1">gub</definedName>
    <definedName name="solver_rhs2" localSheetId="2" hidden="1">glb</definedName>
    <definedName name="solver_rhs3" localSheetId="2" hidden="1">ub</definedName>
    <definedName name="solver_rhs4" localSheetId="2" hidden="1">lb</definedName>
    <definedName name="solver_rhs5" localSheetId="2" hidden="1">lb</definedName>
    <definedName name="solver_rlx" localSheetId="2" hidden="1">2</definedName>
    <definedName name="solver_rsd" localSheetId="2" hidden="1">0</definedName>
    <definedName name="solver_scl" localSheetId="2" hidden="1">1</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1</definedName>
    <definedName name="solver_val" localSheetId="2" hidden="1">0</definedName>
    <definedName name="solver_ver" localSheetId="2" hidden="1">2</definedName>
    <definedName name="SpreadsheetBuilder_1" hidden="1">#REF!</definedName>
    <definedName name="ub">'Control Panel'!$D$40:$AA$40</definedName>
    <definedName name="wts">'Control Panel'!$D$38:$AA$38</definedName>
    <definedName name="wts_a">'Control Panel'!$D$21:$AA$21</definedName>
    <definedName name="wts_hedge_a">'Control Panel'!$X$21:$AA$21</definedName>
    <definedName name="yields_now">'Boiler Room'!$C$1:$Z$1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6" l="1" a="1"/>
  <c r="D8" i="6" s="1"/>
  <c r="E8" i="6"/>
  <c r="F8" i="6"/>
  <c r="G8" i="6"/>
  <c r="H8" i="6"/>
  <c r="I8" i="6"/>
  <c r="J8" i="6"/>
  <c r="K8" i="6"/>
  <c r="L8" i="6"/>
  <c r="M8" i="6"/>
  <c r="N8" i="6"/>
  <c r="O8" i="6"/>
  <c r="Q8" i="6"/>
  <c r="R8" i="6"/>
  <c r="S8" i="6"/>
  <c r="T8" i="6"/>
  <c r="U8" i="6"/>
  <c r="V8" i="6"/>
  <c r="W8" i="6"/>
  <c r="X8" i="6"/>
  <c r="Y8" i="6"/>
  <c r="Z8" i="6"/>
  <c r="AA8" i="6"/>
  <c r="D4" i="6" a="1"/>
  <c r="D4" i="6" s="1"/>
  <c r="H4" i="6"/>
  <c r="I4" i="6"/>
  <c r="J4" i="6"/>
  <c r="K4" i="6"/>
  <c r="L4" i="6"/>
  <c r="M4" i="6"/>
  <c r="N4" i="6"/>
  <c r="O4" i="6"/>
  <c r="T4" i="6"/>
  <c r="U4" i="6"/>
  <c r="V4" i="6"/>
  <c r="W4" i="6"/>
  <c r="X4" i="6"/>
  <c r="Y4" i="6"/>
  <c r="Z4" i="6"/>
  <c r="AA4" i="6"/>
  <c r="P8" i="6" l="1"/>
  <c r="S4" i="6"/>
  <c r="G4" i="6"/>
  <c r="R4" i="6"/>
  <c r="F4" i="6"/>
  <c r="Q4" i="6"/>
  <c r="E4" i="6"/>
  <c r="P4" i="6"/>
  <c r="AC25" i="6" l="1"/>
  <c r="D38" i="6" a="1"/>
  <c r="D38" i="6" s="1"/>
  <c r="C37" i="6" a="1"/>
  <c r="C37" i="6" s="1"/>
  <c r="AB21" i="6"/>
  <c r="AB22" i="6"/>
  <c r="AB23" i="6"/>
  <c r="AB24" i="6"/>
  <c r="AB25" i="6"/>
  <c r="AB26" i="6"/>
  <c r="AB20" i="6"/>
  <c r="AB46" i="6"/>
  <c r="AB47" i="6"/>
  <c r="AB48" i="6"/>
  <c r="AB49" i="6"/>
  <c r="AB50" i="6"/>
  <c r="AB51" i="6"/>
  <c r="AB52" i="6"/>
  <c r="AB53" i="6"/>
  <c r="AB54" i="6"/>
  <c r="AB55" i="6"/>
  <c r="AB56" i="6"/>
  <c r="AB57" i="6"/>
  <c r="AB58" i="6"/>
  <c r="AB59" i="6"/>
  <c r="AB60" i="6"/>
  <c r="AB61" i="6"/>
  <c r="AB62" i="6"/>
  <c r="AB63" i="6"/>
  <c r="AB64" i="6"/>
  <c r="AB65" i="6"/>
  <c r="AB66" i="6"/>
  <c r="AB45" i="6"/>
  <c r="D44" i="6" a="1"/>
  <c r="D44" i="6" s="1"/>
  <c r="M26" i="6"/>
  <c r="N26" i="6"/>
  <c r="O26" i="6"/>
  <c r="P26" i="6"/>
  <c r="Q26" i="6"/>
  <c r="R26" i="6"/>
  <c r="S26" i="6"/>
  <c r="T26" i="6"/>
  <c r="U26" i="6"/>
  <c r="V26" i="6"/>
  <c r="W26" i="6"/>
  <c r="X26" i="6"/>
  <c r="Y26" i="6"/>
  <c r="Z26" i="6"/>
  <c r="AA26" i="6"/>
  <c r="D26" i="6"/>
  <c r="E26" i="6"/>
  <c r="F26" i="6"/>
  <c r="G26" i="6"/>
  <c r="H26" i="6"/>
  <c r="I26" i="6"/>
  <c r="J26" i="6"/>
  <c r="K26" i="6"/>
  <c r="L26" i="6"/>
  <c r="E46" i="6"/>
  <c r="F46" i="6"/>
  <c r="G46" i="6"/>
  <c r="H46" i="6"/>
  <c r="I46" i="6"/>
  <c r="J46" i="6"/>
  <c r="K46" i="6"/>
  <c r="L46" i="6"/>
  <c r="M46" i="6"/>
  <c r="N46" i="6"/>
  <c r="O46" i="6"/>
  <c r="P46" i="6"/>
  <c r="Q46" i="6"/>
  <c r="R46" i="6"/>
  <c r="S46" i="6"/>
  <c r="T46" i="6"/>
  <c r="U46" i="6"/>
  <c r="V46" i="6"/>
  <c r="W46" i="6"/>
  <c r="X46" i="6"/>
  <c r="Y46" i="6"/>
  <c r="Z46" i="6"/>
  <c r="AA46" i="6"/>
  <c r="D46" i="6"/>
  <c r="W38" i="6" l="1"/>
  <c r="W42" i="6" s="1"/>
  <c r="R38" i="6"/>
  <c r="R42" i="6" s="1"/>
  <c r="X38" i="6"/>
  <c r="X42" i="6" s="1"/>
  <c r="P38" i="6"/>
  <c r="P42" i="6" s="1"/>
  <c r="O38" i="6"/>
  <c r="O42" i="6" s="1"/>
  <c r="N38" i="6"/>
  <c r="N42" i="6" s="1"/>
  <c r="AA38" i="6"/>
  <c r="AA42" i="6" s="1"/>
  <c r="K38" i="6"/>
  <c r="K42" i="6" s="1"/>
  <c r="Z38" i="6"/>
  <c r="Z42" i="6" s="1"/>
  <c r="J38" i="6"/>
  <c r="J42" i="6" s="1"/>
  <c r="V38" i="6"/>
  <c r="V42" i="6" s="1"/>
  <c r="H38" i="6"/>
  <c r="H42" i="6" s="1"/>
  <c r="S38" i="6"/>
  <c r="S42" i="6" s="1"/>
  <c r="G38" i="6"/>
  <c r="G42" i="6" s="1"/>
  <c r="F38" i="6"/>
  <c r="F42" i="6" s="1"/>
  <c r="Y38" i="6"/>
  <c r="Y42" i="6" s="1"/>
  <c r="Q38" i="6"/>
  <c r="Q42" i="6" s="1"/>
  <c r="I38" i="6"/>
  <c r="I42" i="6" s="1"/>
  <c r="U38" i="6"/>
  <c r="U42" i="6" s="1"/>
  <c r="M38" i="6"/>
  <c r="M42" i="6" s="1"/>
  <c r="E38" i="6"/>
  <c r="T38" i="6"/>
  <c r="T42" i="6" s="1"/>
  <c r="L38" i="6"/>
  <c r="V44" i="6"/>
  <c r="N44" i="6"/>
  <c r="F44" i="6"/>
  <c r="U44" i="6"/>
  <c r="M44" i="6"/>
  <c r="E44" i="6"/>
  <c r="AA44" i="6"/>
  <c r="S44" i="6"/>
  <c r="K44" i="6"/>
  <c r="Z44" i="6"/>
  <c r="R44" i="6"/>
  <c r="J44" i="6"/>
  <c r="Y44" i="6"/>
  <c r="Q44" i="6"/>
  <c r="I44" i="6"/>
  <c r="X44" i="6"/>
  <c r="P44" i="6"/>
  <c r="H44" i="6"/>
  <c r="W44" i="6"/>
  <c r="O44" i="6"/>
  <c r="G44" i="6"/>
  <c r="T44" i="6"/>
  <c r="L44" i="6"/>
  <c r="D42" i="6"/>
  <c r="AD53" i="6" l="1"/>
  <c r="AF53" i="6" s="1"/>
  <c r="AD46" i="6"/>
  <c r="AF46" i="6" s="1"/>
  <c r="AD50" i="6"/>
  <c r="AF50" i="6" s="1"/>
  <c r="AD47" i="6"/>
  <c r="AF47" i="6" s="1"/>
  <c r="L42" i="6"/>
  <c r="AD59" i="6"/>
  <c r="AF59" i="6" s="1"/>
  <c r="AD49" i="6"/>
  <c r="AF49" i="6" s="1"/>
  <c r="AD66" i="6"/>
  <c r="AF66" i="6" s="1"/>
  <c r="AD51" i="6"/>
  <c r="AF51" i="6" s="1"/>
  <c r="AD62" i="6"/>
  <c r="AF62" i="6" s="1"/>
  <c r="AD58" i="6"/>
  <c r="AF58" i="6" s="1"/>
  <c r="AD54" i="6"/>
  <c r="AF54" i="6" s="1"/>
  <c r="E42" i="6"/>
  <c r="AD48" i="6"/>
  <c r="AF48" i="6" s="1"/>
  <c r="AD56" i="6"/>
  <c r="AF56" i="6" s="1"/>
  <c r="AD64" i="6"/>
  <c r="AF64" i="6" s="1"/>
  <c r="AD57" i="6"/>
  <c r="AF57" i="6" s="1"/>
  <c r="AD65" i="6"/>
  <c r="AF65" i="6" s="1"/>
  <c r="AD60" i="6"/>
  <c r="AF60" i="6" s="1"/>
  <c r="AD63" i="6"/>
  <c r="AF63" i="6" s="1"/>
  <c r="AD61" i="6"/>
  <c r="AF61" i="6" s="1"/>
  <c r="AD52" i="6"/>
  <c r="AF52" i="6" s="1"/>
  <c r="AD55" i="6"/>
  <c r="AF55" i="6" s="1"/>
  <c r="AE26" i="6"/>
  <c r="AC26" i="6"/>
  <c r="AG26" i="6" s="1"/>
  <c r="AE25" i="6"/>
  <c r="AG25" i="6" s="1"/>
  <c r="A26" i="6" l="1"/>
  <c r="A25" i="6" l="1"/>
  <c r="AC21" i="6"/>
  <c r="AE21" i="6"/>
  <c r="AE22" i="6"/>
  <c r="AE20" i="6"/>
  <c r="AC22" i="6"/>
  <c r="AC20" i="6"/>
  <c r="J29" i="6" a="1"/>
  <c r="J29" i="6" s="1"/>
  <c r="CF5" i="7" a="1"/>
  <c r="CF5" i="7" s="1"/>
  <c r="N23" i="6"/>
  <c r="O23" i="6"/>
  <c r="P23" i="6"/>
  <c r="Q23" i="6"/>
  <c r="R23" i="6"/>
  <c r="S23" i="6"/>
  <c r="T23" i="6"/>
  <c r="U23" i="6"/>
  <c r="V23" i="6"/>
  <c r="W23" i="6"/>
  <c r="X23" i="6"/>
  <c r="Y23" i="6"/>
  <c r="Z23" i="6"/>
  <c r="AA23" i="6"/>
  <c r="N24" i="6"/>
  <c r="O24" i="6"/>
  <c r="P24" i="6"/>
  <c r="Q24" i="6"/>
  <c r="R24" i="6"/>
  <c r="S24" i="6"/>
  <c r="T24" i="6"/>
  <c r="U24" i="6"/>
  <c r="V24" i="6"/>
  <c r="W24" i="6"/>
  <c r="X24" i="6"/>
  <c r="Y24" i="6"/>
  <c r="Z24" i="6"/>
  <c r="AA24" i="6"/>
  <c r="E23" i="6"/>
  <c r="F23" i="6"/>
  <c r="G23" i="6"/>
  <c r="H23" i="6"/>
  <c r="I23" i="6"/>
  <c r="J23" i="6"/>
  <c r="K23" i="6"/>
  <c r="L23" i="6"/>
  <c r="M23" i="6"/>
  <c r="E24" i="6"/>
  <c r="F24" i="6"/>
  <c r="G24" i="6"/>
  <c r="H24" i="6"/>
  <c r="I24" i="6"/>
  <c r="J24" i="6"/>
  <c r="K24" i="6"/>
  <c r="L24" i="6"/>
  <c r="M24" i="6"/>
  <c r="D24" i="6"/>
  <c r="D23" i="6"/>
  <c r="D19" i="6" a="1"/>
  <c r="AA19" i="6" s="1"/>
  <c r="D10" i="6" a="1"/>
  <c r="D10" i="6" s="1"/>
  <c r="BG5" i="7" a="1"/>
  <c r="BG5" i="7" s="1"/>
  <c r="AF5" i="7" a="1"/>
  <c r="AF5" i="7" s="1"/>
  <c r="D34" i="6" a="1"/>
  <c r="G34" i="6" s="1"/>
  <c r="D28" i="6" a="1"/>
  <c r="AA5" i="7" a="1"/>
  <c r="AA5" i="7" s="1"/>
  <c r="B5" i="7" a="1"/>
  <c r="B5" i="7" s="1"/>
  <c r="D2" i="6" a="1"/>
  <c r="P2" i="6" s="1"/>
  <c r="CF9" i="5" a="1"/>
  <c r="CI9" i="5" s="1"/>
  <c r="BH9" i="5" a="1"/>
  <c r="CB9" i="5" s="1"/>
  <c r="AF11" i="5" a="1"/>
  <c r="AF11" i="5" s="1"/>
  <c r="AG11" i="5" a="1"/>
  <c r="AG11" i="5" s="1"/>
  <c r="AH11" i="5" a="1"/>
  <c r="AH11" i="5" s="1"/>
  <c r="AI11" i="5" a="1"/>
  <c r="AI11" i="5" s="1"/>
  <c r="AJ11" i="5" a="1"/>
  <c r="AJ11" i="5" s="1"/>
  <c r="AK11" i="5" a="1"/>
  <c r="AK11" i="5" s="1"/>
  <c r="AL11" i="5" a="1"/>
  <c r="AL11" i="5" s="1"/>
  <c r="AM11" i="5" a="1"/>
  <c r="AM11" i="5" s="1"/>
  <c r="AN11" i="5" a="1"/>
  <c r="AN11" i="5" s="1"/>
  <c r="AO11" i="5" a="1"/>
  <c r="AO11" i="5" s="1"/>
  <c r="AP11" i="5" a="1"/>
  <c r="AP11" i="5" s="1"/>
  <c r="AQ11" i="5" a="1"/>
  <c r="AQ11" i="5" s="1"/>
  <c r="AR11" i="5" a="1"/>
  <c r="AR11" i="5" s="1"/>
  <c r="AS11" i="5" a="1"/>
  <c r="AS11" i="5" s="1"/>
  <c r="AT11" i="5" a="1"/>
  <c r="AT11" i="5" s="1"/>
  <c r="AU11" i="5" a="1"/>
  <c r="AU11" i="5" s="1"/>
  <c r="AV11" i="5" a="1"/>
  <c r="AV11" i="5" s="1"/>
  <c r="AW11" i="5" a="1"/>
  <c r="AW11" i="5" s="1"/>
  <c r="AX11" i="5" a="1"/>
  <c r="AX11" i="5" s="1"/>
  <c r="AY11" i="5" a="1"/>
  <c r="AY11" i="5" s="1"/>
  <c r="AZ11" i="5" a="1"/>
  <c r="AZ11" i="5" s="1"/>
  <c r="BA11" i="5" a="1"/>
  <c r="BA11" i="5" s="1"/>
  <c r="BB11" i="5" a="1"/>
  <c r="BB11" i="5" s="1"/>
  <c r="BC11" i="5" a="1"/>
  <c r="BC11" i="5" s="1"/>
  <c r="BD11" i="5" a="1"/>
  <c r="BD11" i="5" s="1"/>
  <c r="BE11" i="5" a="1"/>
  <c r="BE11" i="5" s="1"/>
  <c r="BF11" i="5" a="1"/>
  <c r="BF11" i="5" s="1"/>
  <c r="BG11" i="5" a="1"/>
  <c r="BG11" i="5" s="1"/>
  <c r="AF12" i="5" a="1"/>
  <c r="AF12" i="5" s="1"/>
  <c r="AG12" i="5" a="1"/>
  <c r="AG12" i="5" s="1"/>
  <c r="AH12" i="5" a="1"/>
  <c r="AH12" i="5" s="1"/>
  <c r="AI12" i="5" a="1"/>
  <c r="AI12" i="5" s="1"/>
  <c r="AJ12" i="5" a="1"/>
  <c r="AJ12" i="5" s="1"/>
  <c r="AK12" i="5" a="1"/>
  <c r="AK12" i="5" s="1"/>
  <c r="AL12" i="5" a="1"/>
  <c r="AL12" i="5" s="1"/>
  <c r="AM12" i="5" a="1"/>
  <c r="AM12" i="5" s="1"/>
  <c r="AN12" i="5" a="1"/>
  <c r="AN12" i="5" s="1"/>
  <c r="AO12" i="5" a="1"/>
  <c r="AO12" i="5" s="1"/>
  <c r="AP12" i="5" a="1"/>
  <c r="AP12" i="5" s="1"/>
  <c r="AQ12" i="5" a="1"/>
  <c r="AQ12" i="5" s="1"/>
  <c r="AR12" i="5" a="1"/>
  <c r="AR12" i="5" s="1"/>
  <c r="AS12" i="5" a="1"/>
  <c r="AS12" i="5" s="1"/>
  <c r="AT12" i="5" a="1"/>
  <c r="AT12" i="5" s="1"/>
  <c r="AU12" i="5" a="1"/>
  <c r="AU12" i="5" s="1"/>
  <c r="AV12" i="5" a="1"/>
  <c r="AV12" i="5" s="1"/>
  <c r="AW12" i="5" a="1"/>
  <c r="AW12" i="5" s="1"/>
  <c r="AX12" i="5" a="1"/>
  <c r="AX12" i="5" s="1"/>
  <c r="AY12" i="5" a="1"/>
  <c r="AY12" i="5" s="1"/>
  <c r="AZ12" i="5" a="1"/>
  <c r="AZ12" i="5" s="1"/>
  <c r="BA12" i="5" a="1"/>
  <c r="BA12" i="5" s="1"/>
  <c r="BB12" i="5" a="1"/>
  <c r="BB12" i="5" s="1"/>
  <c r="BC12" i="5" a="1"/>
  <c r="BC12" i="5" s="1"/>
  <c r="BD12" i="5" a="1"/>
  <c r="BD12" i="5" s="1"/>
  <c r="BE12" i="5" a="1"/>
  <c r="BE12" i="5" s="1"/>
  <c r="BF12" i="5" a="1"/>
  <c r="BF12" i="5" s="1"/>
  <c r="BG12" i="5" a="1"/>
  <c r="BG12" i="5" s="1"/>
  <c r="AF13" i="5" a="1"/>
  <c r="AF13" i="5" s="1"/>
  <c r="AG13" i="5" a="1"/>
  <c r="AG13" i="5" s="1"/>
  <c r="AH13" i="5" a="1"/>
  <c r="AH13" i="5" s="1"/>
  <c r="AI13" i="5" a="1"/>
  <c r="AI13" i="5" s="1"/>
  <c r="AJ13" i="5" a="1"/>
  <c r="AJ13" i="5" s="1"/>
  <c r="AK13" i="5" a="1"/>
  <c r="AK13" i="5" s="1"/>
  <c r="AL13" i="5" a="1"/>
  <c r="AL13" i="5" s="1"/>
  <c r="AM13" i="5" a="1"/>
  <c r="AM13" i="5" s="1"/>
  <c r="AN13" i="5" a="1"/>
  <c r="AN13" i="5" s="1"/>
  <c r="AO13" i="5" a="1"/>
  <c r="AO13" i="5" s="1"/>
  <c r="AP13" i="5" a="1"/>
  <c r="AP13" i="5" s="1"/>
  <c r="AQ13" i="5" a="1"/>
  <c r="AQ13" i="5" s="1"/>
  <c r="AR13" i="5" a="1"/>
  <c r="AR13" i="5" s="1"/>
  <c r="AS13" i="5" a="1"/>
  <c r="AS13" i="5" s="1"/>
  <c r="AT13" i="5" a="1"/>
  <c r="AT13" i="5" s="1"/>
  <c r="AU13" i="5" a="1"/>
  <c r="AU13" i="5" s="1"/>
  <c r="AV13" i="5" a="1"/>
  <c r="AV13" i="5" s="1"/>
  <c r="AW13" i="5" a="1"/>
  <c r="AW13" i="5" s="1"/>
  <c r="AX13" i="5" a="1"/>
  <c r="AX13" i="5" s="1"/>
  <c r="AY13" i="5" a="1"/>
  <c r="AY13" i="5" s="1"/>
  <c r="AZ13" i="5" a="1"/>
  <c r="AZ13" i="5" s="1"/>
  <c r="BA13" i="5" a="1"/>
  <c r="BA13" i="5" s="1"/>
  <c r="BB13" i="5" a="1"/>
  <c r="BB13" i="5" s="1"/>
  <c r="BC13" i="5" a="1"/>
  <c r="BC13" i="5" s="1"/>
  <c r="BD13" i="5" a="1"/>
  <c r="BD13" i="5" s="1"/>
  <c r="BE13" i="5" a="1"/>
  <c r="BE13" i="5" s="1"/>
  <c r="BF13" i="5" a="1"/>
  <c r="BF13" i="5" s="1"/>
  <c r="BG13" i="5" a="1"/>
  <c r="BG13" i="5" s="1"/>
  <c r="AF14" i="5" a="1"/>
  <c r="AF14" i="5" s="1"/>
  <c r="AG14" i="5" a="1"/>
  <c r="AG14" i="5" s="1"/>
  <c r="AH14" i="5" a="1"/>
  <c r="AH14" i="5" s="1"/>
  <c r="AI14" i="5" a="1"/>
  <c r="AI14" i="5" s="1"/>
  <c r="AJ14" i="5" a="1"/>
  <c r="AJ14" i="5" s="1"/>
  <c r="AK14" i="5" a="1"/>
  <c r="AK14" i="5" s="1"/>
  <c r="AL14" i="5" a="1"/>
  <c r="AL14" i="5" s="1"/>
  <c r="AM14" i="5" a="1"/>
  <c r="AM14" i="5" s="1"/>
  <c r="AN14" i="5" a="1"/>
  <c r="AN14" i="5" s="1"/>
  <c r="AO14" i="5" a="1"/>
  <c r="AO14" i="5" s="1"/>
  <c r="AP14" i="5" a="1"/>
  <c r="AP14" i="5" s="1"/>
  <c r="AQ14" i="5" a="1"/>
  <c r="AQ14" i="5" s="1"/>
  <c r="AR14" i="5" a="1"/>
  <c r="AR14" i="5" s="1"/>
  <c r="AS14" i="5" a="1"/>
  <c r="AS14" i="5" s="1"/>
  <c r="AT14" i="5" a="1"/>
  <c r="AT14" i="5" s="1"/>
  <c r="AU14" i="5" a="1"/>
  <c r="AU14" i="5" s="1"/>
  <c r="AV14" i="5" a="1"/>
  <c r="AV14" i="5" s="1"/>
  <c r="AW14" i="5" a="1"/>
  <c r="AW14" i="5" s="1"/>
  <c r="AX14" i="5" a="1"/>
  <c r="AX14" i="5" s="1"/>
  <c r="AY14" i="5" a="1"/>
  <c r="AY14" i="5" s="1"/>
  <c r="AZ14" i="5" a="1"/>
  <c r="AZ14" i="5" s="1"/>
  <c r="BA14" i="5" a="1"/>
  <c r="BA14" i="5" s="1"/>
  <c r="BB14" i="5" a="1"/>
  <c r="BB14" i="5" s="1"/>
  <c r="BC14" i="5" a="1"/>
  <c r="BC14" i="5" s="1"/>
  <c r="BD14" i="5" a="1"/>
  <c r="BD14" i="5" s="1"/>
  <c r="BE14" i="5" a="1"/>
  <c r="BE14" i="5" s="1"/>
  <c r="BF14" i="5" a="1"/>
  <c r="BF14" i="5" s="1"/>
  <c r="BG14" i="5" a="1"/>
  <c r="BG14" i="5" s="1"/>
  <c r="AF15" i="5" a="1"/>
  <c r="AF15" i="5" s="1"/>
  <c r="AG15" i="5" a="1"/>
  <c r="AG15" i="5" s="1"/>
  <c r="AH15" i="5" a="1"/>
  <c r="AH15" i="5" s="1"/>
  <c r="AI15" i="5" a="1"/>
  <c r="AI15" i="5" s="1"/>
  <c r="AJ15" i="5" a="1"/>
  <c r="AJ15" i="5" s="1"/>
  <c r="AK15" i="5" a="1"/>
  <c r="AK15" i="5" s="1"/>
  <c r="AL15" i="5" a="1"/>
  <c r="AL15" i="5" s="1"/>
  <c r="AM15" i="5" a="1"/>
  <c r="AM15" i="5" s="1"/>
  <c r="AN15" i="5" a="1"/>
  <c r="AN15" i="5" s="1"/>
  <c r="AO15" i="5" a="1"/>
  <c r="AO15" i="5" s="1"/>
  <c r="AP15" i="5" a="1"/>
  <c r="AP15" i="5" s="1"/>
  <c r="AQ15" i="5" a="1"/>
  <c r="AQ15" i="5" s="1"/>
  <c r="AR15" i="5" a="1"/>
  <c r="AR15" i="5" s="1"/>
  <c r="AS15" i="5" a="1"/>
  <c r="AS15" i="5" s="1"/>
  <c r="AT15" i="5" a="1"/>
  <c r="AT15" i="5" s="1"/>
  <c r="AU15" i="5" a="1"/>
  <c r="AU15" i="5" s="1"/>
  <c r="AV15" i="5" a="1"/>
  <c r="AV15" i="5" s="1"/>
  <c r="AW15" i="5" a="1"/>
  <c r="AW15" i="5" s="1"/>
  <c r="AX15" i="5" a="1"/>
  <c r="AX15" i="5" s="1"/>
  <c r="AY15" i="5" a="1"/>
  <c r="AY15" i="5" s="1"/>
  <c r="AZ15" i="5" a="1"/>
  <c r="AZ15" i="5" s="1"/>
  <c r="BA15" i="5" a="1"/>
  <c r="BA15" i="5" s="1"/>
  <c r="BB15" i="5" a="1"/>
  <c r="BB15" i="5" s="1"/>
  <c r="BC15" i="5" a="1"/>
  <c r="BC15" i="5" s="1"/>
  <c r="BD15" i="5" a="1"/>
  <c r="BD15" i="5" s="1"/>
  <c r="BE15" i="5" a="1"/>
  <c r="BE15" i="5" s="1"/>
  <c r="BF15" i="5" a="1"/>
  <c r="BF15" i="5" s="1"/>
  <c r="BG15" i="5" a="1"/>
  <c r="BG15" i="5" s="1"/>
  <c r="AF16" i="5" a="1"/>
  <c r="AF16" i="5" s="1"/>
  <c r="AG16" i="5" a="1"/>
  <c r="AG16" i="5" s="1"/>
  <c r="AH16" i="5" a="1"/>
  <c r="AH16" i="5" s="1"/>
  <c r="AI16" i="5" a="1"/>
  <c r="AI16" i="5" s="1"/>
  <c r="AJ16" i="5" a="1"/>
  <c r="AJ16" i="5" s="1"/>
  <c r="AK16" i="5" a="1"/>
  <c r="AK16" i="5" s="1"/>
  <c r="AL16" i="5" a="1"/>
  <c r="AL16" i="5" s="1"/>
  <c r="AM16" i="5" a="1"/>
  <c r="AM16" i="5" s="1"/>
  <c r="AN16" i="5" a="1"/>
  <c r="AN16" i="5" s="1"/>
  <c r="AO16" i="5" a="1"/>
  <c r="AO16" i="5" s="1"/>
  <c r="AP16" i="5" a="1"/>
  <c r="AP16" i="5" s="1"/>
  <c r="AQ16" i="5" a="1"/>
  <c r="AQ16" i="5" s="1"/>
  <c r="AR16" i="5" a="1"/>
  <c r="AR16" i="5" s="1"/>
  <c r="AS16" i="5" a="1"/>
  <c r="AS16" i="5" s="1"/>
  <c r="AT16" i="5" a="1"/>
  <c r="AT16" i="5" s="1"/>
  <c r="AU16" i="5" a="1"/>
  <c r="AU16" i="5" s="1"/>
  <c r="AV16" i="5" a="1"/>
  <c r="AV16" i="5" s="1"/>
  <c r="AW16" i="5" a="1"/>
  <c r="AW16" i="5" s="1"/>
  <c r="AX16" i="5" a="1"/>
  <c r="AX16" i="5" s="1"/>
  <c r="AY16" i="5" a="1"/>
  <c r="AY16" i="5" s="1"/>
  <c r="AZ16" i="5" a="1"/>
  <c r="AZ16" i="5" s="1"/>
  <c r="BA16" i="5" a="1"/>
  <c r="BA16" i="5" s="1"/>
  <c r="BB16" i="5" a="1"/>
  <c r="BB16" i="5" s="1"/>
  <c r="BC16" i="5" a="1"/>
  <c r="BC16" i="5" s="1"/>
  <c r="BD16" i="5" a="1"/>
  <c r="BD16" i="5" s="1"/>
  <c r="BE16" i="5" a="1"/>
  <c r="BE16" i="5" s="1"/>
  <c r="BF16" i="5" a="1"/>
  <c r="BF16" i="5" s="1"/>
  <c r="BG16" i="5" a="1"/>
  <c r="BG16" i="5" s="1"/>
  <c r="AF17" i="5" a="1"/>
  <c r="AF17" i="5" s="1"/>
  <c r="AG17" i="5" a="1"/>
  <c r="AG17" i="5" s="1"/>
  <c r="AH17" i="5" a="1"/>
  <c r="AH17" i="5" s="1"/>
  <c r="AI17" i="5" a="1"/>
  <c r="AI17" i="5" s="1"/>
  <c r="AJ17" i="5" a="1"/>
  <c r="AJ17" i="5" s="1"/>
  <c r="AK17" i="5" a="1"/>
  <c r="AK17" i="5" s="1"/>
  <c r="AL17" i="5" a="1"/>
  <c r="AL17" i="5" s="1"/>
  <c r="AM17" i="5" a="1"/>
  <c r="AM17" i="5" s="1"/>
  <c r="AN17" i="5" a="1"/>
  <c r="AN17" i="5" s="1"/>
  <c r="AO17" i="5" a="1"/>
  <c r="AO17" i="5" s="1"/>
  <c r="AP17" i="5" a="1"/>
  <c r="AP17" i="5" s="1"/>
  <c r="AQ17" i="5" a="1"/>
  <c r="AQ17" i="5" s="1"/>
  <c r="AR17" i="5" a="1"/>
  <c r="AR17" i="5" s="1"/>
  <c r="AS17" i="5" a="1"/>
  <c r="AS17" i="5" s="1"/>
  <c r="AT17" i="5" a="1"/>
  <c r="AT17" i="5" s="1"/>
  <c r="AU17" i="5" a="1"/>
  <c r="AU17" i="5" s="1"/>
  <c r="AV17" i="5" a="1"/>
  <c r="AV17" i="5" s="1"/>
  <c r="AW17" i="5" a="1"/>
  <c r="AW17" i="5" s="1"/>
  <c r="AX17" i="5" a="1"/>
  <c r="AX17" i="5" s="1"/>
  <c r="AY17" i="5" a="1"/>
  <c r="AY17" i="5" s="1"/>
  <c r="AZ17" i="5" a="1"/>
  <c r="AZ17" i="5" s="1"/>
  <c r="BA17" i="5" a="1"/>
  <c r="BA17" i="5" s="1"/>
  <c r="BB17" i="5" a="1"/>
  <c r="BB17" i="5" s="1"/>
  <c r="BC17" i="5" a="1"/>
  <c r="BC17" i="5" s="1"/>
  <c r="BD17" i="5" a="1"/>
  <c r="BD17" i="5" s="1"/>
  <c r="BE17" i="5" a="1"/>
  <c r="BE17" i="5" s="1"/>
  <c r="BF17" i="5" a="1"/>
  <c r="BF17" i="5" s="1"/>
  <c r="BG17" i="5" a="1"/>
  <c r="BG17" i="5" s="1"/>
  <c r="AF18" i="5" a="1"/>
  <c r="AF18" i="5" s="1"/>
  <c r="AG18" i="5" a="1"/>
  <c r="AG18" i="5" s="1"/>
  <c r="AH18" i="5" a="1"/>
  <c r="AH18" i="5" s="1"/>
  <c r="AI18" i="5" a="1"/>
  <c r="AI18" i="5" s="1"/>
  <c r="AJ18" i="5" a="1"/>
  <c r="AJ18" i="5" s="1"/>
  <c r="AK18" i="5" a="1"/>
  <c r="AK18" i="5" s="1"/>
  <c r="AL18" i="5" a="1"/>
  <c r="AL18" i="5" s="1"/>
  <c r="AM18" i="5" a="1"/>
  <c r="AM18" i="5" s="1"/>
  <c r="AN18" i="5" a="1"/>
  <c r="AN18" i="5" s="1"/>
  <c r="AO18" i="5" a="1"/>
  <c r="AO18" i="5" s="1"/>
  <c r="AP18" i="5" a="1"/>
  <c r="AP18" i="5" s="1"/>
  <c r="AQ18" i="5" a="1"/>
  <c r="AQ18" i="5" s="1"/>
  <c r="AR18" i="5" a="1"/>
  <c r="AR18" i="5" s="1"/>
  <c r="AS18" i="5" a="1"/>
  <c r="AS18" i="5" s="1"/>
  <c r="AT18" i="5" a="1"/>
  <c r="AT18" i="5" s="1"/>
  <c r="AU18" i="5" a="1"/>
  <c r="AU18" i="5" s="1"/>
  <c r="AV18" i="5" a="1"/>
  <c r="AV18" i="5" s="1"/>
  <c r="AW18" i="5" a="1"/>
  <c r="AW18" i="5" s="1"/>
  <c r="AX18" i="5" a="1"/>
  <c r="AX18" i="5" s="1"/>
  <c r="AY18" i="5" a="1"/>
  <c r="AY18" i="5" s="1"/>
  <c r="AZ18" i="5" a="1"/>
  <c r="AZ18" i="5" s="1"/>
  <c r="BA18" i="5" a="1"/>
  <c r="BA18" i="5" s="1"/>
  <c r="BB18" i="5" a="1"/>
  <c r="BB18" i="5" s="1"/>
  <c r="BC18" i="5" a="1"/>
  <c r="BC18" i="5" s="1"/>
  <c r="BD18" i="5" a="1"/>
  <c r="BD18" i="5" s="1"/>
  <c r="BE18" i="5" a="1"/>
  <c r="BE18" i="5" s="1"/>
  <c r="BF18" i="5" a="1"/>
  <c r="BF18" i="5" s="1"/>
  <c r="BG18" i="5" a="1"/>
  <c r="BG18" i="5" s="1"/>
  <c r="AF19" i="5" a="1"/>
  <c r="AF19" i="5" s="1"/>
  <c r="AG19" i="5" a="1"/>
  <c r="AG19" i="5" s="1"/>
  <c r="AH19" i="5" a="1"/>
  <c r="AH19" i="5" s="1"/>
  <c r="AI19" i="5" a="1"/>
  <c r="AI19" i="5" s="1"/>
  <c r="AJ19" i="5" a="1"/>
  <c r="AJ19" i="5" s="1"/>
  <c r="AK19" i="5" a="1"/>
  <c r="AK19" i="5" s="1"/>
  <c r="AL19" i="5" a="1"/>
  <c r="AL19" i="5" s="1"/>
  <c r="AM19" i="5" a="1"/>
  <c r="AM19" i="5" s="1"/>
  <c r="AN19" i="5" a="1"/>
  <c r="AN19" i="5" s="1"/>
  <c r="AO19" i="5" a="1"/>
  <c r="AO19" i="5" s="1"/>
  <c r="AP19" i="5" a="1"/>
  <c r="AP19" i="5" s="1"/>
  <c r="AQ19" i="5" a="1"/>
  <c r="AQ19" i="5" s="1"/>
  <c r="AR19" i="5" a="1"/>
  <c r="AR19" i="5" s="1"/>
  <c r="AS19" i="5" a="1"/>
  <c r="AS19" i="5" s="1"/>
  <c r="AT19" i="5" a="1"/>
  <c r="AT19" i="5" s="1"/>
  <c r="AU19" i="5" a="1"/>
  <c r="AU19" i="5" s="1"/>
  <c r="AV19" i="5" a="1"/>
  <c r="AV19" i="5" s="1"/>
  <c r="AW19" i="5" a="1"/>
  <c r="AW19" i="5" s="1"/>
  <c r="AX19" i="5" a="1"/>
  <c r="AX19" i="5" s="1"/>
  <c r="AY19" i="5" a="1"/>
  <c r="AY19" i="5" s="1"/>
  <c r="AZ19" i="5" a="1"/>
  <c r="AZ19" i="5" s="1"/>
  <c r="BA19" i="5" a="1"/>
  <c r="BA19" i="5" s="1"/>
  <c r="BB19" i="5" a="1"/>
  <c r="BB19" i="5" s="1"/>
  <c r="BC19" i="5" a="1"/>
  <c r="BC19" i="5" s="1"/>
  <c r="BD19" i="5" a="1"/>
  <c r="BD19" i="5" s="1"/>
  <c r="BE19" i="5" a="1"/>
  <c r="BE19" i="5" s="1"/>
  <c r="BF19" i="5" a="1"/>
  <c r="BF19" i="5" s="1"/>
  <c r="BG19" i="5" a="1"/>
  <c r="BG19" i="5" s="1"/>
  <c r="AF20" i="5" a="1"/>
  <c r="AF20" i="5" s="1"/>
  <c r="AG20" i="5" a="1"/>
  <c r="AG20" i="5" s="1"/>
  <c r="AH20" i="5" a="1"/>
  <c r="AH20" i="5" s="1"/>
  <c r="AI20" i="5" a="1"/>
  <c r="AI20" i="5" s="1"/>
  <c r="AJ20" i="5" a="1"/>
  <c r="AJ20" i="5" s="1"/>
  <c r="AK20" i="5" a="1"/>
  <c r="AK20" i="5" s="1"/>
  <c r="AL20" i="5" a="1"/>
  <c r="AL20" i="5" s="1"/>
  <c r="AM20" i="5" a="1"/>
  <c r="AM20" i="5" s="1"/>
  <c r="AN20" i="5" a="1"/>
  <c r="AN20" i="5" s="1"/>
  <c r="AO20" i="5" a="1"/>
  <c r="AO20" i="5" s="1"/>
  <c r="AP20" i="5" a="1"/>
  <c r="AP20" i="5" s="1"/>
  <c r="AQ20" i="5" a="1"/>
  <c r="AQ20" i="5" s="1"/>
  <c r="AR20" i="5" a="1"/>
  <c r="AR20" i="5" s="1"/>
  <c r="AS20" i="5" a="1"/>
  <c r="AS20" i="5" s="1"/>
  <c r="AT20" i="5" a="1"/>
  <c r="AT20" i="5" s="1"/>
  <c r="AU20" i="5" a="1"/>
  <c r="AU20" i="5" s="1"/>
  <c r="AV20" i="5" a="1"/>
  <c r="AV20" i="5" s="1"/>
  <c r="AW20" i="5" a="1"/>
  <c r="AW20" i="5" s="1"/>
  <c r="AX20" i="5" a="1"/>
  <c r="AX20" i="5" s="1"/>
  <c r="AY20" i="5" a="1"/>
  <c r="AY20" i="5" s="1"/>
  <c r="AZ20" i="5" a="1"/>
  <c r="AZ20" i="5" s="1"/>
  <c r="BA20" i="5" a="1"/>
  <c r="BA20" i="5" s="1"/>
  <c r="BB20" i="5" a="1"/>
  <c r="BB20" i="5" s="1"/>
  <c r="BC20" i="5" a="1"/>
  <c r="BC20" i="5" s="1"/>
  <c r="BD20" i="5" a="1"/>
  <c r="BD20" i="5" s="1"/>
  <c r="BE20" i="5" a="1"/>
  <c r="BE20" i="5" s="1"/>
  <c r="BF20" i="5" a="1"/>
  <c r="BF20" i="5" s="1"/>
  <c r="BG20" i="5" a="1"/>
  <c r="BG20" i="5" s="1"/>
  <c r="AF21" i="5" a="1"/>
  <c r="AF21" i="5" s="1"/>
  <c r="AG21" i="5" a="1"/>
  <c r="AG21" i="5" s="1"/>
  <c r="AH21" i="5" a="1"/>
  <c r="AH21" i="5" s="1"/>
  <c r="AI21" i="5" a="1"/>
  <c r="AI21" i="5" s="1"/>
  <c r="AJ21" i="5" a="1"/>
  <c r="AJ21" i="5" s="1"/>
  <c r="AK21" i="5" a="1"/>
  <c r="AK21" i="5" s="1"/>
  <c r="AL21" i="5" a="1"/>
  <c r="AL21" i="5" s="1"/>
  <c r="AM21" i="5" a="1"/>
  <c r="AM21" i="5" s="1"/>
  <c r="AN21" i="5" a="1"/>
  <c r="AN21" i="5" s="1"/>
  <c r="AO21" i="5" a="1"/>
  <c r="AO21" i="5" s="1"/>
  <c r="AP21" i="5" a="1"/>
  <c r="AP21" i="5" s="1"/>
  <c r="AQ21" i="5" a="1"/>
  <c r="AQ21" i="5" s="1"/>
  <c r="AR21" i="5" a="1"/>
  <c r="AR21" i="5" s="1"/>
  <c r="AS21" i="5" a="1"/>
  <c r="AS21" i="5" s="1"/>
  <c r="AT21" i="5" a="1"/>
  <c r="AT21" i="5" s="1"/>
  <c r="AU21" i="5" a="1"/>
  <c r="AU21" i="5" s="1"/>
  <c r="AV21" i="5" a="1"/>
  <c r="AV21" i="5" s="1"/>
  <c r="AW21" i="5" a="1"/>
  <c r="AW21" i="5" s="1"/>
  <c r="AX21" i="5" a="1"/>
  <c r="AX21" i="5" s="1"/>
  <c r="AY21" i="5" a="1"/>
  <c r="AY21" i="5" s="1"/>
  <c r="AZ21" i="5" a="1"/>
  <c r="AZ21" i="5" s="1"/>
  <c r="BA21" i="5" a="1"/>
  <c r="BA21" i="5" s="1"/>
  <c r="BB21" i="5" a="1"/>
  <c r="BB21" i="5" s="1"/>
  <c r="BC21" i="5" a="1"/>
  <c r="BC21" i="5" s="1"/>
  <c r="BD21" i="5" a="1"/>
  <c r="BD21" i="5" s="1"/>
  <c r="BE21" i="5" a="1"/>
  <c r="BE21" i="5" s="1"/>
  <c r="BF21" i="5" a="1"/>
  <c r="BF21" i="5" s="1"/>
  <c r="BG21" i="5" a="1"/>
  <c r="BG21" i="5" s="1"/>
  <c r="AF22" i="5" a="1"/>
  <c r="AF22" i="5" s="1"/>
  <c r="AG22" i="5" a="1"/>
  <c r="AG22" i="5" s="1"/>
  <c r="AH22" i="5" a="1"/>
  <c r="AH22" i="5" s="1"/>
  <c r="AI22" i="5" a="1"/>
  <c r="AI22" i="5" s="1"/>
  <c r="AJ22" i="5" a="1"/>
  <c r="AJ22" i="5" s="1"/>
  <c r="AK22" i="5" a="1"/>
  <c r="AK22" i="5" s="1"/>
  <c r="AL22" i="5" a="1"/>
  <c r="AL22" i="5" s="1"/>
  <c r="AM22" i="5" a="1"/>
  <c r="AM22" i="5" s="1"/>
  <c r="AN22" i="5" a="1"/>
  <c r="AN22" i="5" s="1"/>
  <c r="AO22" i="5" a="1"/>
  <c r="AO22" i="5" s="1"/>
  <c r="AP22" i="5" a="1"/>
  <c r="AP22" i="5" s="1"/>
  <c r="AQ22" i="5" a="1"/>
  <c r="AQ22" i="5" s="1"/>
  <c r="AR22" i="5" a="1"/>
  <c r="AR22" i="5" s="1"/>
  <c r="AS22" i="5" a="1"/>
  <c r="AS22" i="5" s="1"/>
  <c r="AT22" i="5" a="1"/>
  <c r="AT22" i="5" s="1"/>
  <c r="AU22" i="5" a="1"/>
  <c r="AU22" i="5" s="1"/>
  <c r="AV22" i="5" a="1"/>
  <c r="AV22" i="5" s="1"/>
  <c r="AW22" i="5" a="1"/>
  <c r="AW22" i="5" s="1"/>
  <c r="AX22" i="5" a="1"/>
  <c r="AX22" i="5" s="1"/>
  <c r="AY22" i="5" a="1"/>
  <c r="AY22" i="5" s="1"/>
  <c r="AZ22" i="5" a="1"/>
  <c r="AZ22" i="5" s="1"/>
  <c r="BA22" i="5" a="1"/>
  <c r="BA22" i="5" s="1"/>
  <c r="BB22" i="5" a="1"/>
  <c r="BB22" i="5" s="1"/>
  <c r="BC22" i="5" a="1"/>
  <c r="BC22" i="5" s="1"/>
  <c r="BD22" i="5" a="1"/>
  <c r="BD22" i="5" s="1"/>
  <c r="BE22" i="5" a="1"/>
  <c r="BE22" i="5" s="1"/>
  <c r="BF22" i="5" a="1"/>
  <c r="BF22" i="5" s="1"/>
  <c r="BG22" i="5" a="1"/>
  <c r="BG22" i="5" s="1"/>
  <c r="AF23" i="5" a="1"/>
  <c r="AF23" i="5" s="1"/>
  <c r="AG23" i="5" a="1"/>
  <c r="AG23" i="5" s="1"/>
  <c r="AH23" i="5" a="1"/>
  <c r="AH23" i="5" s="1"/>
  <c r="AI23" i="5" a="1"/>
  <c r="AI23" i="5" s="1"/>
  <c r="AJ23" i="5" a="1"/>
  <c r="AJ23" i="5" s="1"/>
  <c r="AK23" i="5" a="1"/>
  <c r="AK23" i="5" s="1"/>
  <c r="AL23" i="5" a="1"/>
  <c r="AL23" i="5" s="1"/>
  <c r="AM23" i="5" a="1"/>
  <c r="AM23" i="5" s="1"/>
  <c r="AN23" i="5" a="1"/>
  <c r="AN23" i="5" s="1"/>
  <c r="AO23" i="5" a="1"/>
  <c r="AO23" i="5" s="1"/>
  <c r="AP23" i="5" a="1"/>
  <c r="AP23" i="5" s="1"/>
  <c r="AQ23" i="5" a="1"/>
  <c r="AQ23" i="5" s="1"/>
  <c r="AR23" i="5" a="1"/>
  <c r="AR23" i="5" s="1"/>
  <c r="AS23" i="5" a="1"/>
  <c r="AS23" i="5" s="1"/>
  <c r="AT23" i="5" a="1"/>
  <c r="AT23" i="5" s="1"/>
  <c r="AU23" i="5" a="1"/>
  <c r="AU23" i="5" s="1"/>
  <c r="AV23" i="5" a="1"/>
  <c r="AV23" i="5" s="1"/>
  <c r="AW23" i="5" a="1"/>
  <c r="AW23" i="5" s="1"/>
  <c r="AX23" i="5" a="1"/>
  <c r="AX23" i="5" s="1"/>
  <c r="AY23" i="5" a="1"/>
  <c r="AY23" i="5" s="1"/>
  <c r="AZ23" i="5" a="1"/>
  <c r="AZ23" i="5" s="1"/>
  <c r="BA23" i="5" a="1"/>
  <c r="BA23" i="5" s="1"/>
  <c r="BB23" i="5" a="1"/>
  <c r="BB23" i="5" s="1"/>
  <c r="BC23" i="5" a="1"/>
  <c r="BC23" i="5" s="1"/>
  <c r="BD23" i="5" a="1"/>
  <c r="BD23" i="5" s="1"/>
  <c r="BE23" i="5" a="1"/>
  <c r="BE23" i="5" s="1"/>
  <c r="BF23" i="5" a="1"/>
  <c r="BF23" i="5" s="1"/>
  <c r="BG23" i="5" a="1"/>
  <c r="BG23" i="5" s="1"/>
  <c r="AF24" i="5" a="1"/>
  <c r="AF24" i="5" s="1"/>
  <c r="AG24" i="5" a="1"/>
  <c r="AG24" i="5" s="1"/>
  <c r="AH24" i="5" a="1"/>
  <c r="AH24" i="5" s="1"/>
  <c r="AI24" i="5" a="1"/>
  <c r="AI24" i="5" s="1"/>
  <c r="AJ24" i="5" a="1"/>
  <c r="AJ24" i="5" s="1"/>
  <c r="AK24" i="5" a="1"/>
  <c r="AK24" i="5" s="1"/>
  <c r="AL24" i="5" a="1"/>
  <c r="AL24" i="5" s="1"/>
  <c r="AM24" i="5" a="1"/>
  <c r="AM24" i="5" s="1"/>
  <c r="AN24" i="5" a="1"/>
  <c r="AN24" i="5" s="1"/>
  <c r="AO24" i="5" a="1"/>
  <c r="AO24" i="5" s="1"/>
  <c r="AP24" i="5" a="1"/>
  <c r="AP24" i="5" s="1"/>
  <c r="AQ24" i="5" a="1"/>
  <c r="AQ24" i="5" s="1"/>
  <c r="AR24" i="5" a="1"/>
  <c r="AR24" i="5" s="1"/>
  <c r="AS24" i="5" a="1"/>
  <c r="AS24" i="5" s="1"/>
  <c r="AT24" i="5" a="1"/>
  <c r="AT24" i="5" s="1"/>
  <c r="AU24" i="5" a="1"/>
  <c r="AU24" i="5" s="1"/>
  <c r="AV24" i="5" a="1"/>
  <c r="AV24" i="5" s="1"/>
  <c r="AW24" i="5" a="1"/>
  <c r="AW24" i="5" s="1"/>
  <c r="AX24" i="5" a="1"/>
  <c r="AX24" i="5" s="1"/>
  <c r="AY24" i="5" a="1"/>
  <c r="AY24" i="5" s="1"/>
  <c r="AZ24" i="5" a="1"/>
  <c r="AZ24" i="5" s="1"/>
  <c r="BA24" i="5" a="1"/>
  <c r="BA24" i="5" s="1"/>
  <c r="BB24" i="5" a="1"/>
  <c r="BB24" i="5" s="1"/>
  <c r="BC24" i="5" a="1"/>
  <c r="BC24" i="5" s="1"/>
  <c r="BD24" i="5" a="1"/>
  <c r="BD24" i="5" s="1"/>
  <c r="BE24" i="5" a="1"/>
  <c r="BE24" i="5" s="1"/>
  <c r="BF24" i="5" a="1"/>
  <c r="BF24" i="5" s="1"/>
  <c r="BG24" i="5" a="1"/>
  <c r="BG24" i="5" s="1"/>
  <c r="AF25" i="5" a="1"/>
  <c r="AF25" i="5" s="1"/>
  <c r="AG25" i="5" a="1"/>
  <c r="AG25" i="5" s="1"/>
  <c r="AH25" i="5" a="1"/>
  <c r="AH25" i="5" s="1"/>
  <c r="AI25" i="5" a="1"/>
  <c r="AI25" i="5" s="1"/>
  <c r="AJ25" i="5" a="1"/>
  <c r="AJ25" i="5" s="1"/>
  <c r="AK25" i="5" a="1"/>
  <c r="AK25" i="5" s="1"/>
  <c r="AL25" i="5" a="1"/>
  <c r="AL25" i="5" s="1"/>
  <c r="AM25" i="5" a="1"/>
  <c r="AM25" i="5" s="1"/>
  <c r="AN25" i="5" a="1"/>
  <c r="AN25" i="5" s="1"/>
  <c r="AO25" i="5" a="1"/>
  <c r="AO25" i="5" s="1"/>
  <c r="AP25" i="5" a="1"/>
  <c r="AP25" i="5" s="1"/>
  <c r="AQ25" i="5" a="1"/>
  <c r="AQ25" i="5" s="1"/>
  <c r="AR25" i="5" a="1"/>
  <c r="AR25" i="5" s="1"/>
  <c r="AS25" i="5" a="1"/>
  <c r="AS25" i="5" s="1"/>
  <c r="AT25" i="5" a="1"/>
  <c r="AT25" i="5" s="1"/>
  <c r="AU25" i="5" a="1"/>
  <c r="AU25" i="5" s="1"/>
  <c r="AV25" i="5" a="1"/>
  <c r="AV25" i="5" s="1"/>
  <c r="AW25" i="5" a="1"/>
  <c r="AW25" i="5" s="1"/>
  <c r="AX25" i="5" a="1"/>
  <c r="AX25" i="5" s="1"/>
  <c r="AY25" i="5" a="1"/>
  <c r="AY25" i="5" s="1"/>
  <c r="AZ25" i="5" a="1"/>
  <c r="AZ25" i="5" s="1"/>
  <c r="BA25" i="5" a="1"/>
  <c r="BA25" i="5" s="1"/>
  <c r="BB25" i="5" a="1"/>
  <c r="BB25" i="5" s="1"/>
  <c r="BC25" i="5" a="1"/>
  <c r="BC25" i="5" s="1"/>
  <c r="BD25" i="5" a="1"/>
  <c r="BD25" i="5" s="1"/>
  <c r="BE25" i="5" a="1"/>
  <c r="BE25" i="5" s="1"/>
  <c r="BF25" i="5" a="1"/>
  <c r="BF25" i="5" s="1"/>
  <c r="BG25" i="5" a="1"/>
  <c r="BG25" i="5" s="1"/>
  <c r="AF26" i="5" a="1"/>
  <c r="AF26" i="5" s="1"/>
  <c r="AG26" i="5" a="1"/>
  <c r="AG26" i="5" s="1"/>
  <c r="AH26" i="5" a="1"/>
  <c r="AH26" i="5" s="1"/>
  <c r="AI26" i="5" a="1"/>
  <c r="AI26" i="5" s="1"/>
  <c r="AJ26" i="5" a="1"/>
  <c r="AJ26" i="5" s="1"/>
  <c r="AK26" i="5" a="1"/>
  <c r="AK26" i="5" s="1"/>
  <c r="AL26" i="5" a="1"/>
  <c r="AL26" i="5" s="1"/>
  <c r="AM26" i="5" a="1"/>
  <c r="AM26" i="5" s="1"/>
  <c r="AN26" i="5" a="1"/>
  <c r="AN26" i="5" s="1"/>
  <c r="AO26" i="5" a="1"/>
  <c r="AO26" i="5" s="1"/>
  <c r="AP26" i="5" a="1"/>
  <c r="AP26" i="5" s="1"/>
  <c r="AQ26" i="5" a="1"/>
  <c r="AQ26" i="5" s="1"/>
  <c r="AR26" i="5" a="1"/>
  <c r="AR26" i="5" s="1"/>
  <c r="AS26" i="5" a="1"/>
  <c r="AS26" i="5" s="1"/>
  <c r="AT26" i="5" a="1"/>
  <c r="AT26" i="5" s="1"/>
  <c r="AU26" i="5" a="1"/>
  <c r="AU26" i="5" s="1"/>
  <c r="AV26" i="5" a="1"/>
  <c r="AV26" i="5" s="1"/>
  <c r="AW26" i="5" a="1"/>
  <c r="AW26" i="5" s="1"/>
  <c r="AX26" i="5" a="1"/>
  <c r="AX26" i="5" s="1"/>
  <c r="AY26" i="5" a="1"/>
  <c r="AY26" i="5" s="1"/>
  <c r="AZ26" i="5" a="1"/>
  <c r="AZ26" i="5" s="1"/>
  <c r="BA26" i="5" a="1"/>
  <c r="BA26" i="5" s="1"/>
  <c r="BB26" i="5" a="1"/>
  <c r="BB26" i="5" s="1"/>
  <c r="BC26" i="5" a="1"/>
  <c r="BC26" i="5" s="1"/>
  <c r="BD26" i="5" a="1"/>
  <c r="BD26" i="5" s="1"/>
  <c r="BE26" i="5" a="1"/>
  <c r="BE26" i="5" s="1"/>
  <c r="BF26" i="5" a="1"/>
  <c r="BF26" i="5" s="1"/>
  <c r="BG26" i="5" a="1"/>
  <c r="BG26" i="5" s="1"/>
  <c r="AF27" i="5" a="1"/>
  <c r="AF27" i="5" s="1"/>
  <c r="AG27" i="5" a="1"/>
  <c r="AG27" i="5" s="1"/>
  <c r="AH27" i="5" a="1"/>
  <c r="AH27" i="5" s="1"/>
  <c r="AI27" i="5" a="1"/>
  <c r="AI27" i="5" s="1"/>
  <c r="AJ27" i="5" a="1"/>
  <c r="AJ27" i="5" s="1"/>
  <c r="AK27" i="5" a="1"/>
  <c r="AK27" i="5" s="1"/>
  <c r="AL27" i="5" a="1"/>
  <c r="AL27" i="5" s="1"/>
  <c r="AM27" i="5" a="1"/>
  <c r="AM27" i="5" s="1"/>
  <c r="AN27" i="5" a="1"/>
  <c r="AN27" i="5" s="1"/>
  <c r="AO27" i="5" a="1"/>
  <c r="AO27" i="5" s="1"/>
  <c r="AP27" i="5" a="1"/>
  <c r="AP27" i="5" s="1"/>
  <c r="AQ27" i="5" a="1"/>
  <c r="AQ27" i="5" s="1"/>
  <c r="AR27" i="5" a="1"/>
  <c r="AR27" i="5" s="1"/>
  <c r="AS27" i="5" a="1"/>
  <c r="AS27" i="5" s="1"/>
  <c r="AT27" i="5" a="1"/>
  <c r="AT27" i="5" s="1"/>
  <c r="AU27" i="5" a="1"/>
  <c r="AU27" i="5" s="1"/>
  <c r="AV27" i="5" a="1"/>
  <c r="AV27" i="5" s="1"/>
  <c r="AW27" i="5" a="1"/>
  <c r="AW27" i="5" s="1"/>
  <c r="AX27" i="5" a="1"/>
  <c r="AX27" i="5" s="1"/>
  <c r="AY27" i="5" a="1"/>
  <c r="AY27" i="5" s="1"/>
  <c r="AZ27" i="5" a="1"/>
  <c r="AZ27" i="5" s="1"/>
  <c r="BA27" i="5" a="1"/>
  <c r="BA27" i="5" s="1"/>
  <c r="BB27" i="5" a="1"/>
  <c r="BB27" i="5" s="1"/>
  <c r="BC27" i="5" a="1"/>
  <c r="BC27" i="5" s="1"/>
  <c r="BD27" i="5" a="1"/>
  <c r="BD27" i="5" s="1"/>
  <c r="BE27" i="5" a="1"/>
  <c r="BE27" i="5" s="1"/>
  <c r="BF27" i="5" a="1"/>
  <c r="BF27" i="5" s="1"/>
  <c r="BG27" i="5" a="1"/>
  <c r="BG27" i="5" s="1"/>
  <c r="AF28" i="5" a="1"/>
  <c r="AF28" i="5" s="1"/>
  <c r="AG28" i="5" a="1"/>
  <c r="AG28" i="5" s="1"/>
  <c r="AH28" i="5" a="1"/>
  <c r="AH28" i="5" s="1"/>
  <c r="AI28" i="5" a="1"/>
  <c r="AI28" i="5" s="1"/>
  <c r="AJ28" i="5" a="1"/>
  <c r="AJ28" i="5" s="1"/>
  <c r="AK28" i="5" a="1"/>
  <c r="AK28" i="5" s="1"/>
  <c r="AL28" i="5" a="1"/>
  <c r="AL28" i="5" s="1"/>
  <c r="AM28" i="5" a="1"/>
  <c r="AM28" i="5" s="1"/>
  <c r="AN28" i="5" a="1"/>
  <c r="AN28" i="5" s="1"/>
  <c r="AO28" i="5" a="1"/>
  <c r="AO28" i="5" s="1"/>
  <c r="AP28" i="5" a="1"/>
  <c r="AP28" i="5" s="1"/>
  <c r="AQ28" i="5" a="1"/>
  <c r="AQ28" i="5" s="1"/>
  <c r="AR28" i="5" a="1"/>
  <c r="AR28" i="5" s="1"/>
  <c r="AS28" i="5" a="1"/>
  <c r="AS28" i="5" s="1"/>
  <c r="AT28" i="5" a="1"/>
  <c r="AT28" i="5" s="1"/>
  <c r="AU28" i="5" a="1"/>
  <c r="AU28" i="5" s="1"/>
  <c r="AV28" i="5" a="1"/>
  <c r="AV28" i="5" s="1"/>
  <c r="AW28" i="5" a="1"/>
  <c r="AW28" i="5" s="1"/>
  <c r="AX28" i="5" a="1"/>
  <c r="AX28" i="5" s="1"/>
  <c r="AY28" i="5" a="1"/>
  <c r="AY28" i="5" s="1"/>
  <c r="AZ28" i="5" a="1"/>
  <c r="AZ28" i="5" s="1"/>
  <c r="BA28" i="5" a="1"/>
  <c r="BA28" i="5" s="1"/>
  <c r="BB28" i="5" a="1"/>
  <c r="BB28" i="5" s="1"/>
  <c r="BC28" i="5" a="1"/>
  <c r="BC28" i="5" s="1"/>
  <c r="BD28" i="5" a="1"/>
  <c r="BD28" i="5" s="1"/>
  <c r="BE28" i="5" a="1"/>
  <c r="BE28" i="5" s="1"/>
  <c r="BF28" i="5" a="1"/>
  <c r="BF28" i="5" s="1"/>
  <c r="BG28" i="5" a="1"/>
  <c r="BG28" i="5" s="1"/>
  <c r="AF29" i="5" a="1"/>
  <c r="AF29" i="5" s="1"/>
  <c r="AG29" i="5" a="1"/>
  <c r="AG29" i="5" s="1"/>
  <c r="AH29" i="5" a="1"/>
  <c r="AH29" i="5" s="1"/>
  <c r="AI29" i="5" a="1"/>
  <c r="AI29" i="5" s="1"/>
  <c r="AJ29" i="5" a="1"/>
  <c r="AJ29" i="5" s="1"/>
  <c r="AK29" i="5" a="1"/>
  <c r="AK29" i="5" s="1"/>
  <c r="AL29" i="5" a="1"/>
  <c r="AL29" i="5" s="1"/>
  <c r="AM29" i="5" a="1"/>
  <c r="AM29" i="5" s="1"/>
  <c r="AN29" i="5" a="1"/>
  <c r="AN29" i="5" s="1"/>
  <c r="AO29" i="5" a="1"/>
  <c r="AO29" i="5" s="1"/>
  <c r="AP29" i="5" a="1"/>
  <c r="AP29" i="5" s="1"/>
  <c r="AQ29" i="5" a="1"/>
  <c r="AQ29" i="5" s="1"/>
  <c r="AR29" i="5" a="1"/>
  <c r="AR29" i="5" s="1"/>
  <c r="AS29" i="5" a="1"/>
  <c r="AS29" i="5" s="1"/>
  <c r="AT29" i="5" a="1"/>
  <c r="AT29" i="5" s="1"/>
  <c r="AU29" i="5" a="1"/>
  <c r="AU29" i="5" s="1"/>
  <c r="AV29" i="5" a="1"/>
  <c r="AV29" i="5" s="1"/>
  <c r="AW29" i="5" a="1"/>
  <c r="AW29" i="5" s="1"/>
  <c r="AX29" i="5" a="1"/>
  <c r="AX29" i="5" s="1"/>
  <c r="AY29" i="5" a="1"/>
  <c r="AY29" i="5" s="1"/>
  <c r="AZ29" i="5" a="1"/>
  <c r="AZ29" i="5" s="1"/>
  <c r="BA29" i="5" a="1"/>
  <c r="BA29" i="5" s="1"/>
  <c r="BB29" i="5" a="1"/>
  <c r="BB29" i="5" s="1"/>
  <c r="BC29" i="5" a="1"/>
  <c r="BC29" i="5" s="1"/>
  <c r="BD29" i="5" a="1"/>
  <c r="BD29" i="5" s="1"/>
  <c r="BE29" i="5" a="1"/>
  <c r="BE29" i="5" s="1"/>
  <c r="BF29" i="5" a="1"/>
  <c r="BF29" i="5" s="1"/>
  <c r="BG29" i="5" a="1"/>
  <c r="BG29" i="5" s="1"/>
  <c r="AF30" i="5" a="1"/>
  <c r="AF30" i="5" s="1"/>
  <c r="AG30" i="5" a="1"/>
  <c r="AG30" i="5" s="1"/>
  <c r="AH30" i="5" a="1"/>
  <c r="AH30" i="5" s="1"/>
  <c r="AI30" i="5" a="1"/>
  <c r="AI30" i="5" s="1"/>
  <c r="AJ30" i="5" a="1"/>
  <c r="AJ30" i="5" s="1"/>
  <c r="AK30" i="5" a="1"/>
  <c r="AK30" i="5" s="1"/>
  <c r="AL30" i="5" a="1"/>
  <c r="AL30" i="5" s="1"/>
  <c r="AM30" i="5" a="1"/>
  <c r="AM30" i="5" s="1"/>
  <c r="AN30" i="5" a="1"/>
  <c r="AN30" i="5" s="1"/>
  <c r="AO30" i="5" a="1"/>
  <c r="AO30" i="5" s="1"/>
  <c r="AP30" i="5" a="1"/>
  <c r="AP30" i="5" s="1"/>
  <c r="AQ30" i="5" a="1"/>
  <c r="AQ30" i="5" s="1"/>
  <c r="AR30" i="5" a="1"/>
  <c r="AR30" i="5" s="1"/>
  <c r="AS30" i="5" a="1"/>
  <c r="AS30" i="5" s="1"/>
  <c r="AT30" i="5" a="1"/>
  <c r="AT30" i="5" s="1"/>
  <c r="AU30" i="5" a="1"/>
  <c r="AU30" i="5" s="1"/>
  <c r="AV30" i="5" a="1"/>
  <c r="AV30" i="5" s="1"/>
  <c r="AW30" i="5" a="1"/>
  <c r="AW30" i="5" s="1"/>
  <c r="AX30" i="5" a="1"/>
  <c r="AX30" i="5" s="1"/>
  <c r="AY30" i="5" a="1"/>
  <c r="AY30" i="5" s="1"/>
  <c r="AZ30" i="5" a="1"/>
  <c r="AZ30" i="5" s="1"/>
  <c r="BA30" i="5" a="1"/>
  <c r="BA30" i="5" s="1"/>
  <c r="BB30" i="5" a="1"/>
  <c r="BB30" i="5" s="1"/>
  <c r="BC30" i="5" a="1"/>
  <c r="BC30" i="5" s="1"/>
  <c r="BD30" i="5" a="1"/>
  <c r="BD30" i="5" s="1"/>
  <c r="BE30" i="5" a="1"/>
  <c r="BE30" i="5" s="1"/>
  <c r="BF30" i="5" a="1"/>
  <c r="BF30" i="5" s="1"/>
  <c r="BG30" i="5" a="1"/>
  <c r="BG30" i="5" s="1"/>
  <c r="AF31" i="5" a="1"/>
  <c r="AF31" i="5" s="1"/>
  <c r="AG31" i="5" a="1"/>
  <c r="AG31" i="5" s="1"/>
  <c r="AH31" i="5" a="1"/>
  <c r="AH31" i="5" s="1"/>
  <c r="AI31" i="5" a="1"/>
  <c r="AI31" i="5" s="1"/>
  <c r="AJ31" i="5" a="1"/>
  <c r="AJ31" i="5" s="1"/>
  <c r="AK31" i="5" a="1"/>
  <c r="AK31" i="5" s="1"/>
  <c r="AL31" i="5" a="1"/>
  <c r="AL31" i="5" s="1"/>
  <c r="AM31" i="5" a="1"/>
  <c r="AM31" i="5" s="1"/>
  <c r="AN31" i="5" a="1"/>
  <c r="AN31" i="5" s="1"/>
  <c r="AO31" i="5" a="1"/>
  <c r="AO31" i="5" s="1"/>
  <c r="AP31" i="5" a="1"/>
  <c r="AP31" i="5" s="1"/>
  <c r="AQ31" i="5" a="1"/>
  <c r="AQ31" i="5" s="1"/>
  <c r="AR31" i="5" a="1"/>
  <c r="AR31" i="5" s="1"/>
  <c r="AS31" i="5" a="1"/>
  <c r="AS31" i="5" s="1"/>
  <c r="AT31" i="5" a="1"/>
  <c r="AT31" i="5" s="1"/>
  <c r="AU31" i="5" a="1"/>
  <c r="AU31" i="5" s="1"/>
  <c r="AV31" i="5" a="1"/>
  <c r="AV31" i="5" s="1"/>
  <c r="AW31" i="5" a="1"/>
  <c r="AW31" i="5" s="1"/>
  <c r="AX31" i="5" a="1"/>
  <c r="AX31" i="5" s="1"/>
  <c r="AY31" i="5" a="1"/>
  <c r="AY31" i="5" s="1"/>
  <c r="AZ31" i="5" a="1"/>
  <c r="AZ31" i="5" s="1"/>
  <c r="BA31" i="5" a="1"/>
  <c r="BA31" i="5" s="1"/>
  <c r="BB31" i="5" a="1"/>
  <c r="BB31" i="5" s="1"/>
  <c r="BC31" i="5" a="1"/>
  <c r="BC31" i="5" s="1"/>
  <c r="BD31" i="5" a="1"/>
  <c r="BD31" i="5" s="1"/>
  <c r="BE31" i="5" a="1"/>
  <c r="BE31" i="5" s="1"/>
  <c r="BF31" i="5" a="1"/>
  <c r="BF31" i="5" s="1"/>
  <c r="BG31" i="5" a="1"/>
  <c r="BG31" i="5" s="1"/>
  <c r="AF32" i="5" a="1"/>
  <c r="AF32" i="5" s="1"/>
  <c r="AG32" i="5" a="1"/>
  <c r="AG32" i="5" s="1"/>
  <c r="AH32" i="5" a="1"/>
  <c r="AH32" i="5" s="1"/>
  <c r="AI32" i="5" a="1"/>
  <c r="AI32" i="5" s="1"/>
  <c r="AJ32" i="5" a="1"/>
  <c r="AJ32" i="5" s="1"/>
  <c r="AK32" i="5" a="1"/>
  <c r="AK32" i="5" s="1"/>
  <c r="AL32" i="5" a="1"/>
  <c r="AL32" i="5" s="1"/>
  <c r="AM32" i="5" a="1"/>
  <c r="AM32" i="5" s="1"/>
  <c r="AN32" i="5" a="1"/>
  <c r="AN32" i="5" s="1"/>
  <c r="AO32" i="5" a="1"/>
  <c r="AO32" i="5" s="1"/>
  <c r="AP32" i="5" a="1"/>
  <c r="AP32" i="5" s="1"/>
  <c r="AQ32" i="5" a="1"/>
  <c r="AQ32" i="5" s="1"/>
  <c r="AR32" i="5" a="1"/>
  <c r="AR32" i="5" s="1"/>
  <c r="AS32" i="5" a="1"/>
  <c r="AS32" i="5" s="1"/>
  <c r="AT32" i="5" a="1"/>
  <c r="AT32" i="5" s="1"/>
  <c r="AU32" i="5" a="1"/>
  <c r="AU32" i="5" s="1"/>
  <c r="AV32" i="5" a="1"/>
  <c r="AV32" i="5" s="1"/>
  <c r="AW32" i="5" a="1"/>
  <c r="AW32" i="5" s="1"/>
  <c r="AX32" i="5" a="1"/>
  <c r="AX32" i="5" s="1"/>
  <c r="AY32" i="5" a="1"/>
  <c r="AY32" i="5" s="1"/>
  <c r="AZ32" i="5" a="1"/>
  <c r="AZ32" i="5" s="1"/>
  <c r="BA32" i="5" a="1"/>
  <c r="BA32" i="5" s="1"/>
  <c r="BB32" i="5" a="1"/>
  <c r="BB32" i="5" s="1"/>
  <c r="BC32" i="5" a="1"/>
  <c r="BC32" i="5" s="1"/>
  <c r="BD32" i="5" a="1"/>
  <c r="BD32" i="5" s="1"/>
  <c r="BE32" i="5" a="1"/>
  <c r="BE32" i="5" s="1"/>
  <c r="BF32" i="5" a="1"/>
  <c r="BF32" i="5" s="1"/>
  <c r="BG32" i="5" a="1"/>
  <c r="BG32" i="5" s="1"/>
  <c r="AF33" i="5" a="1"/>
  <c r="AF33" i="5" s="1"/>
  <c r="AG33" i="5" a="1"/>
  <c r="AG33" i="5" s="1"/>
  <c r="AH33" i="5" a="1"/>
  <c r="AH33" i="5" s="1"/>
  <c r="AI33" i="5" a="1"/>
  <c r="AI33" i="5" s="1"/>
  <c r="AJ33" i="5" a="1"/>
  <c r="AJ33" i="5" s="1"/>
  <c r="AK33" i="5" a="1"/>
  <c r="AK33" i="5" s="1"/>
  <c r="AL33" i="5" a="1"/>
  <c r="AL33" i="5" s="1"/>
  <c r="AM33" i="5" a="1"/>
  <c r="AM33" i="5" s="1"/>
  <c r="AN33" i="5" a="1"/>
  <c r="AN33" i="5" s="1"/>
  <c r="AO33" i="5" a="1"/>
  <c r="AO33" i="5" s="1"/>
  <c r="AP33" i="5" a="1"/>
  <c r="AP33" i="5" s="1"/>
  <c r="AQ33" i="5" a="1"/>
  <c r="AQ33" i="5" s="1"/>
  <c r="AR33" i="5" a="1"/>
  <c r="AR33" i="5" s="1"/>
  <c r="AS33" i="5" a="1"/>
  <c r="AS33" i="5" s="1"/>
  <c r="AT33" i="5" a="1"/>
  <c r="AT33" i="5" s="1"/>
  <c r="AU33" i="5" a="1"/>
  <c r="AU33" i="5" s="1"/>
  <c r="AV33" i="5" a="1"/>
  <c r="AV33" i="5" s="1"/>
  <c r="AW33" i="5" a="1"/>
  <c r="AW33" i="5" s="1"/>
  <c r="AX33" i="5" a="1"/>
  <c r="AX33" i="5" s="1"/>
  <c r="AY33" i="5" a="1"/>
  <c r="AY33" i="5" s="1"/>
  <c r="AZ33" i="5" a="1"/>
  <c r="AZ33" i="5" s="1"/>
  <c r="BA33" i="5" a="1"/>
  <c r="BA33" i="5" s="1"/>
  <c r="BB33" i="5" a="1"/>
  <c r="BB33" i="5" s="1"/>
  <c r="BC33" i="5" a="1"/>
  <c r="BC33" i="5" s="1"/>
  <c r="BD33" i="5" a="1"/>
  <c r="BD33" i="5" s="1"/>
  <c r="BE33" i="5" a="1"/>
  <c r="BE33" i="5" s="1"/>
  <c r="BF33" i="5" a="1"/>
  <c r="BF33" i="5" s="1"/>
  <c r="BG33" i="5" a="1"/>
  <c r="BG33" i="5" s="1"/>
  <c r="AF34" i="5" a="1"/>
  <c r="AF34" i="5" s="1"/>
  <c r="AG34" i="5" a="1"/>
  <c r="AG34" i="5" s="1"/>
  <c r="AH34" i="5" a="1"/>
  <c r="AH34" i="5" s="1"/>
  <c r="AI34" i="5" a="1"/>
  <c r="AI34" i="5" s="1"/>
  <c r="AJ34" i="5" a="1"/>
  <c r="AJ34" i="5" s="1"/>
  <c r="AK34" i="5" a="1"/>
  <c r="AK34" i="5" s="1"/>
  <c r="AL34" i="5" a="1"/>
  <c r="AL34" i="5" s="1"/>
  <c r="AM34" i="5" a="1"/>
  <c r="AM34" i="5" s="1"/>
  <c r="AN34" i="5" a="1"/>
  <c r="AN34" i="5" s="1"/>
  <c r="AO34" i="5" a="1"/>
  <c r="AO34" i="5" s="1"/>
  <c r="AP34" i="5" a="1"/>
  <c r="AP34" i="5" s="1"/>
  <c r="AQ34" i="5" a="1"/>
  <c r="AQ34" i="5" s="1"/>
  <c r="AR34" i="5" a="1"/>
  <c r="AR34" i="5" s="1"/>
  <c r="AS34" i="5" a="1"/>
  <c r="AS34" i="5" s="1"/>
  <c r="AT34" i="5" a="1"/>
  <c r="AT34" i="5" s="1"/>
  <c r="AU34" i="5" a="1"/>
  <c r="AU34" i="5" s="1"/>
  <c r="AV34" i="5" a="1"/>
  <c r="AV34" i="5" s="1"/>
  <c r="AW34" i="5" a="1"/>
  <c r="AW34" i="5" s="1"/>
  <c r="AX34" i="5" a="1"/>
  <c r="AX34" i="5" s="1"/>
  <c r="AY34" i="5" a="1"/>
  <c r="AY34" i="5" s="1"/>
  <c r="AZ34" i="5" a="1"/>
  <c r="AZ34" i="5" s="1"/>
  <c r="BA34" i="5" a="1"/>
  <c r="BA34" i="5" s="1"/>
  <c r="BB34" i="5" a="1"/>
  <c r="BB34" i="5" s="1"/>
  <c r="BC34" i="5" a="1"/>
  <c r="BC34" i="5" s="1"/>
  <c r="BD34" i="5" a="1"/>
  <c r="BD34" i="5" s="1"/>
  <c r="BE34" i="5" a="1"/>
  <c r="BE34" i="5" s="1"/>
  <c r="BF34" i="5" a="1"/>
  <c r="BF34" i="5" s="1"/>
  <c r="BG34" i="5" a="1"/>
  <c r="BG34" i="5" s="1"/>
  <c r="AF35" i="5" a="1"/>
  <c r="AF35" i="5" s="1"/>
  <c r="AG35" i="5" a="1"/>
  <c r="AG35" i="5" s="1"/>
  <c r="AH35" i="5" a="1"/>
  <c r="AH35" i="5" s="1"/>
  <c r="AI35" i="5" a="1"/>
  <c r="AI35" i="5" s="1"/>
  <c r="AJ35" i="5" a="1"/>
  <c r="AJ35" i="5" s="1"/>
  <c r="AK35" i="5" a="1"/>
  <c r="AK35" i="5" s="1"/>
  <c r="AL35" i="5" a="1"/>
  <c r="AL35" i="5" s="1"/>
  <c r="AM35" i="5" a="1"/>
  <c r="AM35" i="5" s="1"/>
  <c r="AN35" i="5" a="1"/>
  <c r="AN35" i="5" s="1"/>
  <c r="AO35" i="5" a="1"/>
  <c r="AO35" i="5" s="1"/>
  <c r="AP35" i="5" a="1"/>
  <c r="AP35" i="5" s="1"/>
  <c r="AQ35" i="5" a="1"/>
  <c r="AQ35" i="5" s="1"/>
  <c r="AR35" i="5" a="1"/>
  <c r="AR35" i="5" s="1"/>
  <c r="AS35" i="5" a="1"/>
  <c r="AS35" i="5" s="1"/>
  <c r="AT35" i="5" a="1"/>
  <c r="AT35" i="5" s="1"/>
  <c r="AU35" i="5" a="1"/>
  <c r="AU35" i="5" s="1"/>
  <c r="AV35" i="5" a="1"/>
  <c r="AV35" i="5" s="1"/>
  <c r="AW35" i="5" a="1"/>
  <c r="AW35" i="5" s="1"/>
  <c r="AX35" i="5" a="1"/>
  <c r="AX35" i="5" s="1"/>
  <c r="AY35" i="5" a="1"/>
  <c r="AY35" i="5" s="1"/>
  <c r="AZ35" i="5" a="1"/>
  <c r="AZ35" i="5" s="1"/>
  <c r="BA35" i="5" a="1"/>
  <c r="BA35" i="5" s="1"/>
  <c r="BB35" i="5" a="1"/>
  <c r="BB35" i="5" s="1"/>
  <c r="BC35" i="5" a="1"/>
  <c r="BC35" i="5" s="1"/>
  <c r="BD35" i="5" a="1"/>
  <c r="BD35" i="5" s="1"/>
  <c r="BE35" i="5" a="1"/>
  <c r="BE35" i="5" s="1"/>
  <c r="BF35" i="5" a="1"/>
  <c r="BF35" i="5" s="1"/>
  <c r="BG35" i="5" a="1"/>
  <c r="BG35" i="5" s="1"/>
  <c r="AF36" i="5" a="1"/>
  <c r="AF36" i="5" s="1"/>
  <c r="AG36" i="5" a="1"/>
  <c r="AG36" i="5" s="1"/>
  <c r="AH36" i="5" a="1"/>
  <c r="AH36" i="5" s="1"/>
  <c r="AI36" i="5" a="1"/>
  <c r="AI36" i="5" s="1"/>
  <c r="AJ36" i="5" a="1"/>
  <c r="AJ36" i="5" s="1"/>
  <c r="AK36" i="5" a="1"/>
  <c r="AK36" i="5" s="1"/>
  <c r="AL36" i="5" a="1"/>
  <c r="AL36" i="5" s="1"/>
  <c r="AM36" i="5" a="1"/>
  <c r="AM36" i="5" s="1"/>
  <c r="AN36" i="5" a="1"/>
  <c r="AN36" i="5" s="1"/>
  <c r="AO36" i="5" a="1"/>
  <c r="AO36" i="5" s="1"/>
  <c r="AP36" i="5" a="1"/>
  <c r="AP36" i="5" s="1"/>
  <c r="AQ36" i="5" a="1"/>
  <c r="AQ36" i="5" s="1"/>
  <c r="AR36" i="5" a="1"/>
  <c r="AR36" i="5" s="1"/>
  <c r="AS36" i="5" a="1"/>
  <c r="AS36" i="5" s="1"/>
  <c r="AT36" i="5" a="1"/>
  <c r="AT36" i="5" s="1"/>
  <c r="AU36" i="5" a="1"/>
  <c r="AU36" i="5" s="1"/>
  <c r="AV36" i="5" a="1"/>
  <c r="AV36" i="5" s="1"/>
  <c r="AW36" i="5" a="1"/>
  <c r="AW36" i="5" s="1"/>
  <c r="AX36" i="5" a="1"/>
  <c r="AX36" i="5" s="1"/>
  <c r="AY36" i="5" a="1"/>
  <c r="AY36" i="5" s="1"/>
  <c r="AZ36" i="5" a="1"/>
  <c r="AZ36" i="5" s="1"/>
  <c r="BA36" i="5" a="1"/>
  <c r="BA36" i="5" s="1"/>
  <c r="BB36" i="5" a="1"/>
  <c r="BB36" i="5" s="1"/>
  <c r="BC36" i="5" a="1"/>
  <c r="BC36" i="5" s="1"/>
  <c r="BD36" i="5" a="1"/>
  <c r="BD36" i="5" s="1"/>
  <c r="BE36" i="5" a="1"/>
  <c r="BE36" i="5" s="1"/>
  <c r="BF36" i="5" a="1"/>
  <c r="BF36" i="5" s="1"/>
  <c r="BG36" i="5" a="1"/>
  <c r="BG36" i="5" s="1"/>
  <c r="AF37" i="5" a="1"/>
  <c r="AF37" i="5" s="1"/>
  <c r="AG37" i="5" a="1"/>
  <c r="AG37" i="5" s="1"/>
  <c r="AH37" i="5" a="1"/>
  <c r="AH37" i="5" s="1"/>
  <c r="AI37" i="5" a="1"/>
  <c r="AI37" i="5" s="1"/>
  <c r="AJ37" i="5" a="1"/>
  <c r="AJ37" i="5" s="1"/>
  <c r="AK37" i="5" a="1"/>
  <c r="AK37" i="5" s="1"/>
  <c r="AL37" i="5" a="1"/>
  <c r="AL37" i="5" s="1"/>
  <c r="AM37" i="5" a="1"/>
  <c r="AM37" i="5" s="1"/>
  <c r="AN37" i="5" a="1"/>
  <c r="AN37" i="5" s="1"/>
  <c r="AO37" i="5" a="1"/>
  <c r="AO37" i="5" s="1"/>
  <c r="AP37" i="5" a="1"/>
  <c r="AP37" i="5" s="1"/>
  <c r="AQ37" i="5" a="1"/>
  <c r="AQ37" i="5" s="1"/>
  <c r="AR37" i="5" a="1"/>
  <c r="AR37" i="5" s="1"/>
  <c r="AS37" i="5" a="1"/>
  <c r="AS37" i="5" s="1"/>
  <c r="AT37" i="5" a="1"/>
  <c r="AT37" i="5" s="1"/>
  <c r="AU37" i="5" a="1"/>
  <c r="AU37" i="5" s="1"/>
  <c r="AV37" i="5" a="1"/>
  <c r="AV37" i="5" s="1"/>
  <c r="AW37" i="5" a="1"/>
  <c r="AW37" i="5" s="1"/>
  <c r="AX37" i="5" a="1"/>
  <c r="AX37" i="5" s="1"/>
  <c r="AY37" i="5" a="1"/>
  <c r="AY37" i="5" s="1"/>
  <c r="AZ37" i="5" a="1"/>
  <c r="AZ37" i="5" s="1"/>
  <c r="BA37" i="5" a="1"/>
  <c r="BA37" i="5" s="1"/>
  <c r="BB37" i="5" a="1"/>
  <c r="BB37" i="5" s="1"/>
  <c r="BC37" i="5" a="1"/>
  <c r="BC37" i="5" s="1"/>
  <c r="BD37" i="5" a="1"/>
  <c r="BD37" i="5" s="1"/>
  <c r="BE37" i="5" a="1"/>
  <c r="BE37" i="5" s="1"/>
  <c r="BF37" i="5" a="1"/>
  <c r="BF37" i="5" s="1"/>
  <c r="BG37" i="5" a="1"/>
  <c r="BG37" i="5" s="1"/>
  <c r="AF38" i="5" a="1"/>
  <c r="AF38" i="5" s="1"/>
  <c r="AG38" i="5" a="1"/>
  <c r="AG38" i="5" s="1"/>
  <c r="AH38" i="5" a="1"/>
  <c r="AH38" i="5" s="1"/>
  <c r="AI38" i="5" a="1"/>
  <c r="AI38" i="5" s="1"/>
  <c r="AJ38" i="5" a="1"/>
  <c r="AJ38" i="5" s="1"/>
  <c r="AK38" i="5" a="1"/>
  <c r="AK38" i="5" s="1"/>
  <c r="AL38" i="5" a="1"/>
  <c r="AL38" i="5" s="1"/>
  <c r="AM38" i="5" a="1"/>
  <c r="AM38" i="5" s="1"/>
  <c r="AN38" i="5" a="1"/>
  <c r="AN38" i="5" s="1"/>
  <c r="AO38" i="5" a="1"/>
  <c r="AO38" i="5" s="1"/>
  <c r="AP38" i="5" a="1"/>
  <c r="AP38" i="5" s="1"/>
  <c r="AQ38" i="5" a="1"/>
  <c r="AQ38" i="5" s="1"/>
  <c r="AR38" i="5" a="1"/>
  <c r="AR38" i="5" s="1"/>
  <c r="AS38" i="5" a="1"/>
  <c r="AS38" i="5" s="1"/>
  <c r="AT38" i="5" a="1"/>
  <c r="AT38" i="5" s="1"/>
  <c r="AU38" i="5" a="1"/>
  <c r="AU38" i="5" s="1"/>
  <c r="AV38" i="5" a="1"/>
  <c r="AV38" i="5" s="1"/>
  <c r="AW38" i="5" a="1"/>
  <c r="AW38" i="5" s="1"/>
  <c r="AX38" i="5" a="1"/>
  <c r="AX38" i="5" s="1"/>
  <c r="AY38" i="5" a="1"/>
  <c r="AY38" i="5" s="1"/>
  <c r="AZ38" i="5" a="1"/>
  <c r="AZ38" i="5" s="1"/>
  <c r="BA38" i="5" a="1"/>
  <c r="BA38" i="5" s="1"/>
  <c r="BB38" i="5" a="1"/>
  <c r="BB38" i="5" s="1"/>
  <c r="BC38" i="5" a="1"/>
  <c r="BC38" i="5" s="1"/>
  <c r="BD38" i="5" a="1"/>
  <c r="BD38" i="5" s="1"/>
  <c r="BE38" i="5" a="1"/>
  <c r="BE38" i="5" s="1"/>
  <c r="BF38" i="5" a="1"/>
  <c r="BF38" i="5" s="1"/>
  <c r="BG38" i="5" a="1"/>
  <c r="BG38" i="5" s="1"/>
  <c r="AF39" i="5" a="1"/>
  <c r="AF39" i="5" s="1"/>
  <c r="AG39" i="5" a="1"/>
  <c r="AG39" i="5" s="1"/>
  <c r="AH39" i="5" a="1"/>
  <c r="AH39" i="5" s="1"/>
  <c r="AI39" i="5" a="1"/>
  <c r="AI39" i="5" s="1"/>
  <c r="AJ39" i="5" a="1"/>
  <c r="AJ39" i="5" s="1"/>
  <c r="AK39" i="5" a="1"/>
  <c r="AK39" i="5" s="1"/>
  <c r="AL39" i="5" a="1"/>
  <c r="AL39" i="5" s="1"/>
  <c r="AM39" i="5" a="1"/>
  <c r="AM39" i="5" s="1"/>
  <c r="AN39" i="5" a="1"/>
  <c r="AN39" i="5" s="1"/>
  <c r="AO39" i="5" a="1"/>
  <c r="AO39" i="5" s="1"/>
  <c r="AP39" i="5" a="1"/>
  <c r="AP39" i="5" s="1"/>
  <c r="AQ39" i="5" a="1"/>
  <c r="AQ39" i="5" s="1"/>
  <c r="AR39" i="5" a="1"/>
  <c r="AR39" i="5" s="1"/>
  <c r="AS39" i="5" a="1"/>
  <c r="AS39" i="5" s="1"/>
  <c r="AT39" i="5" a="1"/>
  <c r="AT39" i="5" s="1"/>
  <c r="AU39" i="5" a="1"/>
  <c r="AU39" i="5" s="1"/>
  <c r="AV39" i="5" a="1"/>
  <c r="AV39" i="5" s="1"/>
  <c r="AW39" i="5" a="1"/>
  <c r="AW39" i="5" s="1"/>
  <c r="AX39" i="5" a="1"/>
  <c r="AX39" i="5" s="1"/>
  <c r="AY39" i="5" a="1"/>
  <c r="AY39" i="5" s="1"/>
  <c r="AZ39" i="5" a="1"/>
  <c r="AZ39" i="5" s="1"/>
  <c r="BA39" i="5" a="1"/>
  <c r="BA39" i="5" s="1"/>
  <c r="BB39" i="5" a="1"/>
  <c r="BB39" i="5" s="1"/>
  <c r="BC39" i="5" a="1"/>
  <c r="BC39" i="5" s="1"/>
  <c r="BD39" i="5" a="1"/>
  <c r="BD39" i="5" s="1"/>
  <c r="BE39" i="5" a="1"/>
  <c r="BE39" i="5" s="1"/>
  <c r="BF39" i="5" a="1"/>
  <c r="BF39" i="5" s="1"/>
  <c r="BG39" i="5" a="1"/>
  <c r="BG39" i="5" s="1"/>
  <c r="AF40" i="5" a="1"/>
  <c r="AF40" i="5" s="1"/>
  <c r="AG40" i="5" a="1"/>
  <c r="AG40" i="5" s="1"/>
  <c r="AH40" i="5" a="1"/>
  <c r="AH40" i="5" s="1"/>
  <c r="AI40" i="5" a="1"/>
  <c r="AI40" i="5" s="1"/>
  <c r="AJ40" i="5" a="1"/>
  <c r="AJ40" i="5" s="1"/>
  <c r="AK40" i="5" a="1"/>
  <c r="AK40" i="5" s="1"/>
  <c r="AL40" i="5" a="1"/>
  <c r="AL40" i="5" s="1"/>
  <c r="AM40" i="5" a="1"/>
  <c r="AM40" i="5" s="1"/>
  <c r="AN40" i="5" a="1"/>
  <c r="AN40" i="5" s="1"/>
  <c r="AO40" i="5" a="1"/>
  <c r="AO40" i="5" s="1"/>
  <c r="AP40" i="5" a="1"/>
  <c r="AP40" i="5" s="1"/>
  <c r="AQ40" i="5" a="1"/>
  <c r="AQ40" i="5" s="1"/>
  <c r="AR40" i="5" a="1"/>
  <c r="AR40" i="5" s="1"/>
  <c r="AS40" i="5" a="1"/>
  <c r="AS40" i="5" s="1"/>
  <c r="AT40" i="5" a="1"/>
  <c r="AT40" i="5" s="1"/>
  <c r="AU40" i="5" a="1"/>
  <c r="AU40" i="5" s="1"/>
  <c r="AV40" i="5" a="1"/>
  <c r="AV40" i="5" s="1"/>
  <c r="AW40" i="5" a="1"/>
  <c r="AW40" i="5" s="1"/>
  <c r="AX40" i="5" a="1"/>
  <c r="AX40" i="5" s="1"/>
  <c r="AY40" i="5" a="1"/>
  <c r="AY40" i="5" s="1"/>
  <c r="AZ40" i="5" a="1"/>
  <c r="AZ40" i="5" s="1"/>
  <c r="BA40" i="5" a="1"/>
  <c r="BA40" i="5" s="1"/>
  <c r="BB40" i="5" a="1"/>
  <c r="BB40" i="5" s="1"/>
  <c r="BC40" i="5" a="1"/>
  <c r="BC40" i="5" s="1"/>
  <c r="BD40" i="5" a="1"/>
  <c r="BD40" i="5" s="1"/>
  <c r="BE40" i="5" a="1"/>
  <c r="BE40" i="5" s="1"/>
  <c r="BF40" i="5" a="1"/>
  <c r="BF40" i="5" s="1"/>
  <c r="BG40" i="5" a="1"/>
  <c r="BG40" i="5" s="1"/>
  <c r="AF41" i="5" a="1"/>
  <c r="AF41" i="5" s="1"/>
  <c r="AG41" i="5" a="1"/>
  <c r="AG41" i="5" s="1"/>
  <c r="AH41" i="5" a="1"/>
  <c r="AH41" i="5" s="1"/>
  <c r="AI41" i="5" a="1"/>
  <c r="AI41" i="5" s="1"/>
  <c r="AJ41" i="5" a="1"/>
  <c r="AJ41" i="5" s="1"/>
  <c r="AK41" i="5" a="1"/>
  <c r="AK41" i="5" s="1"/>
  <c r="AL41" i="5" a="1"/>
  <c r="AL41" i="5" s="1"/>
  <c r="AM41" i="5" a="1"/>
  <c r="AM41" i="5" s="1"/>
  <c r="AN41" i="5" a="1"/>
  <c r="AN41" i="5" s="1"/>
  <c r="AO41" i="5" a="1"/>
  <c r="AO41" i="5" s="1"/>
  <c r="AP41" i="5" a="1"/>
  <c r="AP41" i="5" s="1"/>
  <c r="AQ41" i="5" a="1"/>
  <c r="AQ41" i="5" s="1"/>
  <c r="AR41" i="5" a="1"/>
  <c r="AR41" i="5" s="1"/>
  <c r="AS41" i="5" a="1"/>
  <c r="AS41" i="5" s="1"/>
  <c r="AT41" i="5" a="1"/>
  <c r="AT41" i="5" s="1"/>
  <c r="AU41" i="5" a="1"/>
  <c r="AU41" i="5" s="1"/>
  <c r="AV41" i="5" a="1"/>
  <c r="AV41" i="5" s="1"/>
  <c r="AW41" i="5" a="1"/>
  <c r="AW41" i="5" s="1"/>
  <c r="AX41" i="5" a="1"/>
  <c r="AX41" i="5" s="1"/>
  <c r="AY41" i="5" a="1"/>
  <c r="AY41" i="5" s="1"/>
  <c r="AZ41" i="5" a="1"/>
  <c r="AZ41" i="5" s="1"/>
  <c r="BA41" i="5" a="1"/>
  <c r="BA41" i="5" s="1"/>
  <c r="BB41" i="5" a="1"/>
  <c r="BB41" i="5" s="1"/>
  <c r="BC41" i="5" a="1"/>
  <c r="BC41" i="5" s="1"/>
  <c r="BD41" i="5" a="1"/>
  <c r="BD41" i="5" s="1"/>
  <c r="BE41" i="5" a="1"/>
  <c r="BE41" i="5" s="1"/>
  <c r="BF41" i="5" a="1"/>
  <c r="BF41" i="5" s="1"/>
  <c r="BG41" i="5" a="1"/>
  <c r="BG41" i="5" s="1"/>
  <c r="AF42" i="5" a="1"/>
  <c r="AF42" i="5" s="1"/>
  <c r="AG42" i="5" a="1"/>
  <c r="AG42" i="5" s="1"/>
  <c r="AH42" i="5" a="1"/>
  <c r="AH42" i="5" s="1"/>
  <c r="AI42" i="5" a="1"/>
  <c r="AI42" i="5" s="1"/>
  <c r="AJ42" i="5" a="1"/>
  <c r="AJ42" i="5" s="1"/>
  <c r="AK42" i="5" a="1"/>
  <c r="AK42" i="5" s="1"/>
  <c r="AL42" i="5" a="1"/>
  <c r="AL42" i="5" s="1"/>
  <c r="AM42" i="5" a="1"/>
  <c r="AM42" i="5" s="1"/>
  <c r="AN42" i="5" a="1"/>
  <c r="AN42" i="5" s="1"/>
  <c r="AO42" i="5" a="1"/>
  <c r="AO42" i="5" s="1"/>
  <c r="AP42" i="5" a="1"/>
  <c r="AP42" i="5" s="1"/>
  <c r="AQ42" i="5" a="1"/>
  <c r="AQ42" i="5" s="1"/>
  <c r="AR42" i="5" a="1"/>
  <c r="AR42" i="5" s="1"/>
  <c r="AS42" i="5" a="1"/>
  <c r="AS42" i="5" s="1"/>
  <c r="AT42" i="5" a="1"/>
  <c r="AT42" i="5" s="1"/>
  <c r="AU42" i="5" a="1"/>
  <c r="AU42" i="5" s="1"/>
  <c r="AV42" i="5" a="1"/>
  <c r="AV42" i="5" s="1"/>
  <c r="AW42" i="5" a="1"/>
  <c r="AW42" i="5" s="1"/>
  <c r="AX42" i="5" a="1"/>
  <c r="AX42" i="5" s="1"/>
  <c r="AY42" i="5" a="1"/>
  <c r="AY42" i="5" s="1"/>
  <c r="AZ42" i="5" a="1"/>
  <c r="AZ42" i="5" s="1"/>
  <c r="BA42" i="5" a="1"/>
  <c r="BA42" i="5" s="1"/>
  <c r="BB42" i="5" a="1"/>
  <c r="BB42" i="5" s="1"/>
  <c r="BC42" i="5" a="1"/>
  <c r="BC42" i="5" s="1"/>
  <c r="BD42" i="5" a="1"/>
  <c r="BD42" i="5" s="1"/>
  <c r="BE42" i="5" a="1"/>
  <c r="BE42" i="5" s="1"/>
  <c r="BF42" i="5" a="1"/>
  <c r="BF42" i="5" s="1"/>
  <c r="BG42" i="5" a="1"/>
  <c r="BG42" i="5" s="1"/>
  <c r="AF43" i="5" a="1"/>
  <c r="AF43" i="5" s="1"/>
  <c r="AG43" i="5" a="1"/>
  <c r="AG43" i="5" s="1"/>
  <c r="AH43" i="5" a="1"/>
  <c r="AH43" i="5" s="1"/>
  <c r="AI43" i="5" a="1"/>
  <c r="AI43" i="5" s="1"/>
  <c r="AJ43" i="5" a="1"/>
  <c r="AJ43" i="5" s="1"/>
  <c r="AK43" i="5" a="1"/>
  <c r="AK43" i="5" s="1"/>
  <c r="AL43" i="5" a="1"/>
  <c r="AL43" i="5" s="1"/>
  <c r="AM43" i="5" a="1"/>
  <c r="AM43" i="5" s="1"/>
  <c r="AN43" i="5" a="1"/>
  <c r="AN43" i="5" s="1"/>
  <c r="AO43" i="5" a="1"/>
  <c r="AO43" i="5" s="1"/>
  <c r="AP43" i="5" a="1"/>
  <c r="AP43" i="5" s="1"/>
  <c r="AQ43" i="5" a="1"/>
  <c r="AQ43" i="5" s="1"/>
  <c r="AR43" i="5" a="1"/>
  <c r="AR43" i="5" s="1"/>
  <c r="AS43" i="5" a="1"/>
  <c r="AS43" i="5" s="1"/>
  <c r="AT43" i="5" a="1"/>
  <c r="AT43" i="5" s="1"/>
  <c r="AU43" i="5" a="1"/>
  <c r="AU43" i="5" s="1"/>
  <c r="AV43" i="5" a="1"/>
  <c r="AV43" i="5" s="1"/>
  <c r="AW43" i="5" a="1"/>
  <c r="AW43" i="5" s="1"/>
  <c r="AX43" i="5" a="1"/>
  <c r="AX43" i="5" s="1"/>
  <c r="AY43" i="5" a="1"/>
  <c r="AY43" i="5" s="1"/>
  <c r="AZ43" i="5" a="1"/>
  <c r="AZ43" i="5" s="1"/>
  <c r="BA43" i="5" a="1"/>
  <c r="BA43" i="5" s="1"/>
  <c r="BB43" i="5" a="1"/>
  <c r="BB43" i="5" s="1"/>
  <c r="BC43" i="5" a="1"/>
  <c r="BC43" i="5" s="1"/>
  <c r="BD43" i="5" a="1"/>
  <c r="BD43" i="5" s="1"/>
  <c r="BE43" i="5" a="1"/>
  <c r="BE43" i="5" s="1"/>
  <c r="BF43" i="5" a="1"/>
  <c r="BF43" i="5" s="1"/>
  <c r="BG43" i="5" a="1"/>
  <c r="BG43" i="5" s="1"/>
  <c r="AF44" i="5" a="1"/>
  <c r="AF44" i="5" s="1"/>
  <c r="AG44" i="5" a="1"/>
  <c r="AG44" i="5" s="1"/>
  <c r="AH44" i="5" a="1"/>
  <c r="AH44" i="5" s="1"/>
  <c r="AI44" i="5" a="1"/>
  <c r="AI44" i="5" s="1"/>
  <c r="AJ44" i="5" a="1"/>
  <c r="AJ44" i="5" s="1"/>
  <c r="AK44" i="5" a="1"/>
  <c r="AK44" i="5" s="1"/>
  <c r="AL44" i="5" a="1"/>
  <c r="AL44" i="5" s="1"/>
  <c r="AM44" i="5" a="1"/>
  <c r="AM44" i="5" s="1"/>
  <c r="AN44" i="5" a="1"/>
  <c r="AN44" i="5" s="1"/>
  <c r="AO44" i="5" a="1"/>
  <c r="AO44" i="5" s="1"/>
  <c r="AP44" i="5" a="1"/>
  <c r="AP44" i="5" s="1"/>
  <c r="AQ44" i="5" a="1"/>
  <c r="AQ44" i="5" s="1"/>
  <c r="AR44" i="5" a="1"/>
  <c r="AR44" i="5" s="1"/>
  <c r="AS44" i="5" a="1"/>
  <c r="AS44" i="5" s="1"/>
  <c r="AT44" i="5" a="1"/>
  <c r="AT44" i="5" s="1"/>
  <c r="AU44" i="5" a="1"/>
  <c r="AU44" i="5" s="1"/>
  <c r="AV44" i="5" a="1"/>
  <c r="AV44" i="5" s="1"/>
  <c r="AW44" i="5" a="1"/>
  <c r="AW44" i="5" s="1"/>
  <c r="AX44" i="5" a="1"/>
  <c r="AX44" i="5" s="1"/>
  <c r="AY44" i="5" a="1"/>
  <c r="AY44" i="5" s="1"/>
  <c r="AZ44" i="5" a="1"/>
  <c r="AZ44" i="5" s="1"/>
  <c r="BA44" i="5" a="1"/>
  <c r="BA44" i="5" s="1"/>
  <c r="BB44" i="5" a="1"/>
  <c r="BB44" i="5" s="1"/>
  <c r="BC44" i="5" a="1"/>
  <c r="BC44" i="5" s="1"/>
  <c r="BD44" i="5" a="1"/>
  <c r="BD44" i="5" s="1"/>
  <c r="BE44" i="5" a="1"/>
  <c r="BE44" i="5" s="1"/>
  <c r="BF44" i="5" a="1"/>
  <c r="BF44" i="5" s="1"/>
  <c r="BG44" i="5" a="1"/>
  <c r="BG44" i="5" s="1"/>
  <c r="AF45" i="5" a="1"/>
  <c r="AF45" i="5" s="1"/>
  <c r="AG45" i="5" a="1"/>
  <c r="AG45" i="5" s="1"/>
  <c r="AH45" i="5" a="1"/>
  <c r="AH45" i="5" s="1"/>
  <c r="AI45" i="5" a="1"/>
  <c r="AI45" i="5" s="1"/>
  <c r="AJ45" i="5" a="1"/>
  <c r="AJ45" i="5" s="1"/>
  <c r="AK45" i="5" a="1"/>
  <c r="AK45" i="5" s="1"/>
  <c r="AL45" i="5" a="1"/>
  <c r="AL45" i="5" s="1"/>
  <c r="AM45" i="5" a="1"/>
  <c r="AM45" i="5" s="1"/>
  <c r="AN45" i="5" a="1"/>
  <c r="AN45" i="5" s="1"/>
  <c r="AO45" i="5" a="1"/>
  <c r="AO45" i="5" s="1"/>
  <c r="AP45" i="5" a="1"/>
  <c r="AP45" i="5" s="1"/>
  <c r="AQ45" i="5" a="1"/>
  <c r="AQ45" i="5" s="1"/>
  <c r="AR45" i="5" a="1"/>
  <c r="AR45" i="5" s="1"/>
  <c r="AS45" i="5" a="1"/>
  <c r="AS45" i="5" s="1"/>
  <c r="AT45" i="5" a="1"/>
  <c r="AT45" i="5" s="1"/>
  <c r="AU45" i="5" a="1"/>
  <c r="AU45" i="5" s="1"/>
  <c r="AV45" i="5" a="1"/>
  <c r="AV45" i="5" s="1"/>
  <c r="AW45" i="5" a="1"/>
  <c r="AW45" i="5" s="1"/>
  <c r="AX45" i="5" a="1"/>
  <c r="AX45" i="5" s="1"/>
  <c r="AY45" i="5" a="1"/>
  <c r="AY45" i="5" s="1"/>
  <c r="AZ45" i="5" a="1"/>
  <c r="AZ45" i="5" s="1"/>
  <c r="BA45" i="5" a="1"/>
  <c r="BA45" i="5" s="1"/>
  <c r="BB45" i="5" a="1"/>
  <c r="BB45" i="5" s="1"/>
  <c r="BC45" i="5" a="1"/>
  <c r="BC45" i="5" s="1"/>
  <c r="BD45" i="5" a="1"/>
  <c r="BD45" i="5" s="1"/>
  <c r="BE45" i="5" a="1"/>
  <c r="BE45" i="5" s="1"/>
  <c r="BF45" i="5" a="1"/>
  <c r="BF45" i="5" s="1"/>
  <c r="BG45" i="5" a="1"/>
  <c r="BG45" i="5" s="1"/>
  <c r="AF46" i="5" a="1"/>
  <c r="AF46" i="5" s="1"/>
  <c r="AG46" i="5" a="1"/>
  <c r="AG46" i="5" s="1"/>
  <c r="AH46" i="5" a="1"/>
  <c r="AH46" i="5" s="1"/>
  <c r="AI46" i="5" a="1"/>
  <c r="AI46" i="5" s="1"/>
  <c r="AJ46" i="5" a="1"/>
  <c r="AJ46" i="5" s="1"/>
  <c r="AK46" i="5" a="1"/>
  <c r="AK46" i="5" s="1"/>
  <c r="AL46" i="5" a="1"/>
  <c r="AL46" i="5" s="1"/>
  <c r="AM46" i="5" a="1"/>
  <c r="AM46" i="5" s="1"/>
  <c r="AN46" i="5" a="1"/>
  <c r="AN46" i="5" s="1"/>
  <c r="AO46" i="5" a="1"/>
  <c r="AO46" i="5" s="1"/>
  <c r="AP46" i="5" a="1"/>
  <c r="AP46" i="5" s="1"/>
  <c r="AQ46" i="5" a="1"/>
  <c r="AQ46" i="5" s="1"/>
  <c r="AR46" i="5" a="1"/>
  <c r="AR46" i="5" s="1"/>
  <c r="AS46" i="5" a="1"/>
  <c r="AS46" i="5" s="1"/>
  <c r="AT46" i="5" a="1"/>
  <c r="AT46" i="5" s="1"/>
  <c r="AU46" i="5" a="1"/>
  <c r="AU46" i="5" s="1"/>
  <c r="AV46" i="5" a="1"/>
  <c r="AV46" i="5" s="1"/>
  <c r="AW46" i="5" a="1"/>
  <c r="AW46" i="5" s="1"/>
  <c r="AX46" i="5" a="1"/>
  <c r="AX46" i="5" s="1"/>
  <c r="AY46" i="5" a="1"/>
  <c r="AY46" i="5" s="1"/>
  <c r="AZ46" i="5" a="1"/>
  <c r="AZ46" i="5" s="1"/>
  <c r="BA46" i="5" a="1"/>
  <c r="BA46" i="5" s="1"/>
  <c r="BB46" i="5" a="1"/>
  <c r="BB46" i="5" s="1"/>
  <c r="BC46" i="5" a="1"/>
  <c r="BC46" i="5" s="1"/>
  <c r="BD46" i="5" a="1"/>
  <c r="BD46" i="5" s="1"/>
  <c r="BE46" i="5" a="1"/>
  <c r="BE46" i="5" s="1"/>
  <c r="BF46" i="5" a="1"/>
  <c r="BF46" i="5" s="1"/>
  <c r="BG46" i="5" a="1"/>
  <c r="BG46" i="5" s="1"/>
  <c r="AF47" i="5" a="1"/>
  <c r="AF47" i="5" s="1"/>
  <c r="AG47" i="5" a="1"/>
  <c r="AG47" i="5" s="1"/>
  <c r="AH47" i="5" a="1"/>
  <c r="AH47" i="5" s="1"/>
  <c r="AI47" i="5" a="1"/>
  <c r="AI47" i="5" s="1"/>
  <c r="AJ47" i="5" a="1"/>
  <c r="AJ47" i="5" s="1"/>
  <c r="AK47" i="5" a="1"/>
  <c r="AK47" i="5" s="1"/>
  <c r="AL47" i="5" a="1"/>
  <c r="AL47" i="5" s="1"/>
  <c r="AM47" i="5" a="1"/>
  <c r="AM47" i="5" s="1"/>
  <c r="AN47" i="5" a="1"/>
  <c r="AN47" i="5" s="1"/>
  <c r="AO47" i="5" a="1"/>
  <c r="AO47" i="5" s="1"/>
  <c r="AP47" i="5" a="1"/>
  <c r="AP47" i="5" s="1"/>
  <c r="AQ47" i="5" a="1"/>
  <c r="AQ47" i="5" s="1"/>
  <c r="AR47" i="5" a="1"/>
  <c r="AR47" i="5" s="1"/>
  <c r="AS47" i="5" a="1"/>
  <c r="AS47" i="5" s="1"/>
  <c r="AT47" i="5" a="1"/>
  <c r="AT47" i="5" s="1"/>
  <c r="AU47" i="5" a="1"/>
  <c r="AU47" i="5" s="1"/>
  <c r="AV47" i="5" a="1"/>
  <c r="AV47" i="5" s="1"/>
  <c r="AW47" i="5" a="1"/>
  <c r="AW47" i="5" s="1"/>
  <c r="AX47" i="5" a="1"/>
  <c r="AX47" i="5" s="1"/>
  <c r="AY47" i="5" a="1"/>
  <c r="AY47" i="5" s="1"/>
  <c r="AZ47" i="5" a="1"/>
  <c r="AZ47" i="5" s="1"/>
  <c r="BA47" i="5" a="1"/>
  <c r="BA47" i="5" s="1"/>
  <c r="BB47" i="5" a="1"/>
  <c r="BB47" i="5" s="1"/>
  <c r="BC47" i="5" a="1"/>
  <c r="BC47" i="5" s="1"/>
  <c r="BD47" i="5" a="1"/>
  <c r="BD47" i="5" s="1"/>
  <c r="BE47" i="5" a="1"/>
  <c r="BE47" i="5" s="1"/>
  <c r="BF47" i="5" a="1"/>
  <c r="BF47" i="5" s="1"/>
  <c r="BG47" i="5" a="1"/>
  <c r="BG47" i="5" s="1"/>
  <c r="AF48" i="5" a="1"/>
  <c r="AF48" i="5" s="1"/>
  <c r="AG48" i="5" a="1"/>
  <c r="AG48" i="5" s="1"/>
  <c r="AH48" i="5" a="1"/>
  <c r="AH48" i="5" s="1"/>
  <c r="AI48" i="5" a="1"/>
  <c r="AI48" i="5" s="1"/>
  <c r="AJ48" i="5" a="1"/>
  <c r="AJ48" i="5" s="1"/>
  <c r="AK48" i="5" a="1"/>
  <c r="AK48" i="5" s="1"/>
  <c r="AL48" i="5" a="1"/>
  <c r="AL48" i="5" s="1"/>
  <c r="AM48" i="5" a="1"/>
  <c r="AM48" i="5" s="1"/>
  <c r="AN48" i="5" a="1"/>
  <c r="AN48" i="5" s="1"/>
  <c r="AO48" i="5" a="1"/>
  <c r="AO48" i="5" s="1"/>
  <c r="AP48" i="5" a="1"/>
  <c r="AP48" i="5" s="1"/>
  <c r="AQ48" i="5" a="1"/>
  <c r="AQ48" i="5" s="1"/>
  <c r="AR48" i="5" a="1"/>
  <c r="AR48" i="5" s="1"/>
  <c r="AS48" i="5" a="1"/>
  <c r="AS48" i="5" s="1"/>
  <c r="AT48" i="5" a="1"/>
  <c r="AT48" i="5" s="1"/>
  <c r="AU48" i="5" a="1"/>
  <c r="AU48" i="5" s="1"/>
  <c r="AV48" i="5" a="1"/>
  <c r="AV48" i="5" s="1"/>
  <c r="AW48" i="5" a="1"/>
  <c r="AW48" i="5" s="1"/>
  <c r="AX48" i="5" a="1"/>
  <c r="AX48" i="5" s="1"/>
  <c r="AY48" i="5" a="1"/>
  <c r="AY48" i="5" s="1"/>
  <c r="AZ48" i="5" a="1"/>
  <c r="AZ48" i="5" s="1"/>
  <c r="BA48" i="5" a="1"/>
  <c r="BA48" i="5" s="1"/>
  <c r="BB48" i="5" a="1"/>
  <c r="BB48" i="5" s="1"/>
  <c r="BC48" i="5" a="1"/>
  <c r="BC48" i="5" s="1"/>
  <c r="BD48" i="5" a="1"/>
  <c r="BD48" i="5" s="1"/>
  <c r="BE48" i="5" a="1"/>
  <c r="BE48" i="5" s="1"/>
  <c r="BF48" i="5" a="1"/>
  <c r="BF48" i="5" s="1"/>
  <c r="BG48" i="5" a="1"/>
  <c r="BG48" i="5" s="1"/>
  <c r="AF49" i="5" a="1"/>
  <c r="AF49" i="5" s="1"/>
  <c r="AG49" i="5" a="1"/>
  <c r="AG49" i="5" s="1"/>
  <c r="AH49" i="5" a="1"/>
  <c r="AH49" i="5" s="1"/>
  <c r="AI49" i="5" a="1"/>
  <c r="AI49" i="5" s="1"/>
  <c r="AJ49" i="5" a="1"/>
  <c r="AJ49" i="5" s="1"/>
  <c r="AK49" i="5" a="1"/>
  <c r="AK49" i="5" s="1"/>
  <c r="AL49" i="5" a="1"/>
  <c r="AL49" i="5" s="1"/>
  <c r="AM49" i="5" a="1"/>
  <c r="AM49" i="5" s="1"/>
  <c r="AN49" i="5" a="1"/>
  <c r="AN49" i="5" s="1"/>
  <c r="AO49" i="5" a="1"/>
  <c r="AO49" i="5" s="1"/>
  <c r="AP49" i="5" a="1"/>
  <c r="AP49" i="5" s="1"/>
  <c r="AQ49" i="5" a="1"/>
  <c r="AQ49" i="5" s="1"/>
  <c r="AR49" i="5" a="1"/>
  <c r="AR49" i="5" s="1"/>
  <c r="AS49" i="5" a="1"/>
  <c r="AS49" i="5" s="1"/>
  <c r="AT49" i="5" a="1"/>
  <c r="AT49" i="5" s="1"/>
  <c r="AU49" i="5" a="1"/>
  <c r="AU49" i="5" s="1"/>
  <c r="AV49" i="5" a="1"/>
  <c r="AV49" i="5" s="1"/>
  <c r="AW49" i="5" a="1"/>
  <c r="AW49" i="5" s="1"/>
  <c r="AX49" i="5" a="1"/>
  <c r="AX49" i="5" s="1"/>
  <c r="AY49" i="5" a="1"/>
  <c r="AY49" i="5" s="1"/>
  <c r="AZ49" i="5" a="1"/>
  <c r="AZ49" i="5" s="1"/>
  <c r="BA49" i="5" a="1"/>
  <c r="BA49" i="5" s="1"/>
  <c r="BB49" i="5" a="1"/>
  <c r="BB49" i="5" s="1"/>
  <c r="BC49" i="5" a="1"/>
  <c r="BC49" i="5" s="1"/>
  <c r="BD49" i="5" a="1"/>
  <c r="BD49" i="5" s="1"/>
  <c r="BE49" i="5" a="1"/>
  <c r="BE49" i="5" s="1"/>
  <c r="BF49" i="5" a="1"/>
  <c r="BF49" i="5" s="1"/>
  <c r="BG49" i="5" a="1"/>
  <c r="BG49" i="5" s="1"/>
  <c r="AF50" i="5" a="1"/>
  <c r="AF50" i="5" s="1"/>
  <c r="AG50" i="5" a="1"/>
  <c r="AG50" i="5" s="1"/>
  <c r="AH50" i="5" a="1"/>
  <c r="AH50" i="5" s="1"/>
  <c r="AI50" i="5" a="1"/>
  <c r="AI50" i="5" s="1"/>
  <c r="AJ50" i="5" a="1"/>
  <c r="AJ50" i="5" s="1"/>
  <c r="AK50" i="5" a="1"/>
  <c r="AK50" i="5" s="1"/>
  <c r="AL50" i="5" a="1"/>
  <c r="AL50" i="5" s="1"/>
  <c r="AM50" i="5" a="1"/>
  <c r="AM50" i="5" s="1"/>
  <c r="AN50" i="5" a="1"/>
  <c r="AN50" i="5" s="1"/>
  <c r="AO50" i="5" a="1"/>
  <c r="AO50" i="5" s="1"/>
  <c r="AP50" i="5" a="1"/>
  <c r="AP50" i="5" s="1"/>
  <c r="AQ50" i="5" a="1"/>
  <c r="AQ50" i="5" s="1"/>
  <c r="AR50" i="5" a="1"/>
  <c r="AR50" i="5" s="1"/>
  <c r="AS50" i="5" a="1"/>
  <c r="AS50" i="5" s="1"/>
  <c r="AT50" i="5" a="1"/>
  <c r="AT50" i="5" s="1"/>
  <c r="AU50" i="5" a="1"/>
  <c r="AU50" i="5" s="1"/>
  <c r="AV50" i="5" a="1"/>
  <c r="AV50" i="5" s="1"/>
  <c r="AW50" i="5" a="1"/>
  <c r="AW50" i="5" s="1"/>
  <c r="AX50" i="5" a="1"/>
  <c r="AX50" i="5" s="1"/>
  <c r="AY50" i="5" a="1"/>
  <c r="AY50" i="5" s="1"/>
  <c r="AZ50" i="5" a="1"/>
  <c r="AZ50" i="5" s="1"/>
  <c r="BA50" i="5" a="1"/>
  <c r="BA50" i="5" s="1"/>
  <c r="BB50" i="5" a="1"/>
  <c r="BB50" i="5" s="1"/>
  <c r="BC50" i="5" a="1"/>
  <c r="BC50" i="5" s="1"/>
  <c r="BD50" i="5" a="1"/>
  <c r="BD50" i="5" s="1"/>
  <c r="BE50" i="5" a="1"/>
  <c r="BE50" i="5" s="1"/>
  <c r="BF50" i="5" a="1"/>
  <c r="BF50" i="5" s="1"/>
  <c r="BG50" i="5" a="1"/>
  <c r="BG50" i="5" s="1"/>
  <c r="AF51" i="5" a="1"/>
  <c r="AF51" i="5" s="1"/>
  <c r="AG51" i="5" a="1"/>
  <c r="AG51" i="5" s="1"/>
  <c r="AH51" i="5" a="1"/>
  <c r="AH51" i="5" s="1"/>
  <c r="AI51" i="5" a="1"/>
  <c r="AI51" i="5" s="1"/>
  <c r="AJ51" i="5" a="1"/>
  <c r="AJ51" i="5" s="1"/>
  <c r="AK51" i="5" a="1"/>
  <c r="AK51" i="5" s="1"/>
  <c r="AL51" i="5" a="1"/>
  <c r="AL51" i="5" s="1"/>
  <c r="AM51" i="5" a="1"/>
  <c r="AM51" i="5" s="1"/>
  <c r="AN51" i="5" a="1"/>
  <c r="AN51" i="5" s="1"/>
  <c r="AO51" i="5" a="1"/>
  <c r="AO51" i="5" s="1"/>
  <c r="AP51" i="5" a="1"/>
  <c r="AP51" i="5" s="1"/>
  <c r="AQ51" i="5" a="1"/>
  <c r="AQ51" i="5" s="1"/>
  <c r="AR51" i="5" a="1"/>
  <c r="AR51" i="5" s="1"/>
  <c r="AS51" i="5" a="1"/>
  <c r="AS51" i="5" s="1"/>
  <c r="AT51" i="5" a="1"/>
  <c r="AT51" i="5" s="1"/>
  <c r="AU51" i="5" a="1"/>
  <c r="AU51" i="5" s="1"/>
  <c r="AV51" i="5" a="1"/>
  <c r="AV51" i="5" s="1"/>
  <c r="AW51" i="5" a="1"/>
  <c r="AW51" i="5" s="1"/>
  <c r="AX51" i="5" a="1"/>
  <c r="AX51" i="5" s="1"/>
  <c r="AY51" i="5" a="1"/>
  <c r="AY51" i="5" s="1"/>
  <c r="AZ51" i="5" a="1"/>
  <c r="AZ51" i="5" s="1"/>
  <c r="BA51" i="5" a="1"/>
  <c r="BA51" i="5" s="1"/>
  <c r="BB51" i="5" a="1"/>
  <c r="BB51" i="5" s="1"/>
  <c r="BC51" i="5" a="1"/>
  <c r="BC51" i="5" s="1"/>
  <c r="BD51" i="5" a="1"/>
  <c r="BD51" i="5" s="1"/>
  <c r="BE51" i="5" a="1"/>
  <c r="BE51" i="5" s="1"/>
  <c r="BF51" i="5" a="1"/>
  <c r="BF51" i="5" s="1"/>
  <c r="BG51" i="5" a="1"/>
  <c r="BG51" i="5" s="1"/>
  <c r="AF52" i="5" a="1"/>
  <c r="AF52" i="5" s="1"/>
  <c r="AG52" i="5" a="1"/>
  <c r="AG52" i="5" s="1"/>
  <c r="AH52" i="5" a="1"/>
  <c r="AH52" i="5" s="1"/>
  <c r="AI52" i="5" a="1"/>
  <c r="AI52" i="5" s="1"/>
  <c r="AJ52" i="5" a="1"/>
  <c r="AJ52" i="5" s="1"/>
  <c r="AK52" i="5" a="1"/>
  <c r="AK52" i="5" s="1"/>
  <c r="AL52" i="5" a="1"/>
  <c r="AL52" i="5" s="1"/>
  <c r="AM52" i="5" a="1"/>
  <c r="AM52" i="5" s="1"/>
  <c r="AN52" i="5" a="1"/>
  <c r="AN52" i="5" s="1"/>
  <c r="AO52" i="5" a="1"/>
  <c r="AO52" i="5" s="1"/>
  <c r="AP52" i="5" a="1"/>
  <c r="AP52" i="5" s="1"/>
  <c r="AQ52" i="5" a="1"/>
  <c r="AQ52" i="5" s="1"/>
  <c r="AR52" i="5" a="1"/>
  <c r="AR52" i="5" s="1"/>
  <c r="AS52" i="5" a="1"/>
  <c r="AS52" i="5" s="1"/>
  <c r="AT52" i="5" a="1"/>
  <c r="AT52" i="5" s="1"/>
  <c r="AU52" i="5" a="1"/>
  <c r="AU52" i="5" s="1"/>
  <c r="AV52" i="5" a="1"/>
  <c r="AV52" i="5" s="1"/>
  <c r="AW52" i="5" a="1"/>
  <c r="AW52" i="5" s="1"/>
  <c r="AX52" i="5" a="1"/>
  <c r="AX52" i="5" s="1"/>
  <c r="AY52" i="5" a="1"/>
  <c r="AY52" i="5" s="1"/>
  <c r="AZ52" i="5" a="1"/>
  <c r="AZ52" i="5" s="1"/>
  <c r="BA52" i="5" a="1"/>
  <c r="BA52" i="5" s="1"/>
  <c r="BB52" i="5" a="1"/>
  <c r="BB52" i="5" s="1"/>
  <c r="BC52" i="5" a="1"/>
  <c r="BC52" i="5" s="1"/>
  <c r="BD52" i="5" a="1"/>
  <c r="BD52" i="5" s="1"/>
  <c r="BE52" i="5" a="1"/>
  <c r="BE52" i="5" s="1"/>
  <c r="BF52" i="5" a="1"/>
  <c r="BF52" i="5" s="1"/>
  <c r="BG52" i="5" a="1"/>
  <c r="BG52" i="5" s="1"/>
  <c r="AF53" i="5" a="1"/>
  <c r="AF53" i="5" s="1"/>
  <c r="AG53" i="5" a="1"/>
  <c r="AG53" i="5" s="1"/>
  <c r="AH53" i="5" a="1"/>
  <c r="AH53" i="5" s="1"/>
  <c r="AI53" i="5" a="1"/>
  <c r="AI53" i="5" s="1"/>
  <c r="AJ53" i="5" a="1"/>
  <c r="AJ53" i="5" s="1"/>
  <c r="AK53" i="5" a="1"/>
  <c r="AK53" i="5" s="1"/>
  <c r="AL53" i="5" a="1"/>
  <c r="AL53" i="5" s="1"/>
  <c r="AM53" i="5" a="1"/>
  <c r="AM53" i="5" s="1"/>
  <c r="AN53" i="5" a="1"/>
  <c r="AN53" i="5" s="1"/>
  <c r="AO53" i="5" a="1"/>
  <c r="AO53" i="5" s="1"/>
  <c r="AP53" i="5" a="1"/>
  <c r="AP53" i="5" s="1"/>
  <c r="AQ53" i="5" a="1"/>
  <c r="AQ53" i="5" s="1"/>
  <c r="AR53" i="5" a="1"/>
  <c r="AR53" i="5" s="1"/>
  <c r="AS53" i="5" a="1"/>
  <c r="AS53" i="5" s="1"/>
  <c r="AT53" i="5" a="1"/>
  <c r="AT53" i="5" s="1"/>
  <c r="AU53" i="5" a="1"/>
  <c r="AU53" i="5" s="1"/>
  <c r="AV53" i="5" a="1"/>
  <c r="AV53" i="5" s="1"/>
  <c r="AW53" i="5" a="1"/>
  <c r="AW53" i="5" s="1"/>
  <c r="AX53" i="5" a="1"/>
  <c r="AX53" i="5" s="1"/>
  <c r="AY53" i="5" a="1"/>
  <c r="AY53" i="5" s="1"/>
  <c r="AZ53" i="5" a="1"/>
  <c r="AZ53" i="5" s="1"/>
  <c r="BA53" i="5" a="1"/>
  <c r="BA53" i="5" s="1"/>
  <c r="BB53" i="5" a="1"/>
  <c r="BB53" i="5" s="1"/>
  <c r="BC53" i="5" a="1"/>
  <c r="BC53" i="5" s="1"/>
  <c r="BD53" i="5" a="1"/>
  <c r="BD53" i="5" s="1"/>
  <c r="BE53" i="5" a="1"/>
  <c r="BE53" i="5" s="1"/>
  <c r="BF53" i="5" a="1"/>
  <c r="BF53" i="5" s="1"/>
  <c r="BG53" i="5" a="1"/>
  <c r="BG53" i="5" s="1"/>
  <c r="AF54" i="5" a="1"/>
  <c r="AF54" i="5" s="1"/>
  <c r="AG54" i="5" a="1"/>
  <c r="AG54" i="5" s="1"/>
  <c r="AH54" i="5" a="1"/>
  <c r="AH54" i="5" s="1"/>
  <c r="AI54" i="5" a="1"/>
  <c r="AI54" i="5" s="1"/>
  <c r="AJ54" i="5" a="1"/>
  <c r="AJ54" i="5" s="1"/>
  <c r="AK54" i="5" a="1"/>
  <c r="AK54" i="5" s="1"/>
  <c r="AL54" i="5" a="1"/>
  <c r="AL54" i="5" s="1"/>
  <c r="AM54" i="5" a="1"/>
  <c r="AM54" i="5" s="1"/>
  <c r="AN54" i="5" a="1"/>
  <c r="AN54" i="5" s="1"/>
  <c r="AO54" i="5" a="1"/>
  <c r="AO54" i="5" s="1"/>
  <c r="AP54" i="5" a="1"/>
  <c r="AP54" i="5" s="1"/>
  <c r="AQ54" i="5" a="1"/>
  <c r="AQ54" i="5" s="1"/>
  <c r="AR54" i="5" a="1"/>
  <c r="AR54" i="5" s="1"/>
  <c r="AS54" i="5" a="1"/>
  <c r="AS54" i="5" s="1"/>
  <c r="AT54" i="5" a="1"/>
  <c r="AT54" i="5" s="1"/>
  <c r="AU54" i="5" a="1"/>
  <c r="AU54" i="5" s="1"/>
  <c r="AV54" i="5" a="1"/>
  <c r="AV54" i="5" s="1"/>
  <c r="AW54" i="5" a="1"/>
  <c r="AW54" i="5" s="1"/>
  <c r="AX54" i="5" a="1"/>
  <c r="AX54" i="5" s="1"/>
  <c r="AY54" i="5" a="1"/>
  <c r="AY54" i="5" s="1"/>
  <c r="AZ54" i="5" a="1"/>
  <c r="AZ54" i="5" s="1"/>
  <c r="BA54" i="5" a="1"/>
  <c r="BA54" i="5" s="1"/>
  <c r="BB54" i="5" a="1"/>
  <c r="BB54" i="5" s="1"/>
  <c r="BC54" i="5" a="1"/>
  <c r="BC54" i="5" s="1"/>
  <c r="BD54" i="5" a="1"/>
  <c r="BD54" i="5" s="1"/>
  <c r="BE54" i="5" a="1"/>
  <c r="BE54" i="5" s="1"/>
  <c r="BF54" i="5" a="1"/>
  <c r="BF54" i="5" s="1"/>
  <c r="BG54" i="5" a="1"/>
  <c r="BG54" i="5" s="1"/>
  <c r="AF55" i="5" a="1"/>
  <c r="AF55" i="5" s="1"/>
  <c r="AG55" i="5" a="1"/>
  <c r="AG55" i="5" s="1"/>
  <c r="AH55" i="5" a="1"/>
  <c r="AH55" i="5" s="1"/>
  <c r="AI55" i="5" a="1"/>
  <c r="AI55" i="5" s="1"/>
  <c r="AJ55" i="5" a="1"/>
  <c r="AJ55" i="5" s="1"/>
  <c r="AK55" i="5" a="1"/>
  <c r="AK55" i="5" s="1"/>
  <c r="AL55" i="5" a="1"/>
  <c r="AL55" i="5" s="1"/>
  <c r="AM55" i="5" a="1"/>
  <c r="AM55" i="5" s="1"/>
  <c r="AN55" i="5" a="1"/>
  <c r="AN55" i="5" s="1"/>
  <c r="AO55" i="5" a="1"/>
  <c r="AO55" i="5" s="1"/>
  <c r="AP55" i="5" a="1"/>
  <c r="AP55" i="5" s="1"/>
  <c r="AQ55" i="5" a="1"/>
  <c r="AQ55" i="5" s="1"/>
  <c r="AR55" i="5" a="1"/>
  <c r="AR55" i="5" s="1"/>
  <c r="AS55" i="5" a="1"/>
  <c r="AS55" i="5" s="1"/>
  <c r="AT55" i="5" a="1"/>
  <c r="AT55" i="5" s="1"/>
  <c r="AU55" i="5" a="1"/>
  <c r="AU55" i="5" s="1"/>
  <c r="AV55" i="5" a="1"/>
  <c r="AV55" i="5" s="1"/>
  <c r="AW55" i="5" a="1"/>
  <c r="AW55" i="5" s="1"/>
  <c r="AX55" i="5" a="1"/>
  <c r="AX55" i="5" s="1"/>
  <c r="AY55" i="5" a="1"/>
  <c r="AY55" i="5" s="1"/>
  <c r="AZ55" i="5" a="1"/>
  <c r="AZ55" i="5" s="1"/>
  <c r="BA55" i="5" a="1"/>
  <c r="BA55" i="5" s="1"/>
  <c r="BB55" i="5" a="1"/>
  <c r="BB55" i="5" s="1"/>
  <c r="BC55" i="5" a="1"/>
  <c r="BC55" i="5" s="1"/>
  <c r="BD55" i="5" a="1"/>
  <c r="BD55" i="5" s="1"/>
  <c r="BE55" i="5" a="1"/>
  <c r="BE55" i="5" s="1"/>
  <c r="BF55" i="5" a="1"/>
  <c r="BF55" i="5" s="1"/>
  <c r="BG55" i="5" a="1"/>
  <c r="BG55" i="5" s="1"/>
  <c r="AF56" i="5" a="1"/>
  <c r="AF56" i="5" s="1"/>
  <c r="AG56" i="5" a="1"/>
  <c r="AG56" i="5" s="1"/>
  <c r="AH56" i="5" a="1"/>
  <c r="AH56" i="5" s="1"/>
  <c r="AI56" i="5" a="1"/>
  <c r="AI56" i="5" s="1"/>
  <c r="AJ56" i="5" a="1"/>
  <c r="AJ56" i="5" s="1"/>
  <c r="AK56" i="5" a="1"/>
  <c r="AK56" i="5" s="1"/>
  <c r="AL56" i="5" a="1"/>
  <c r="AL56" i="5" s="1"/>
  <c r="AM56" i="5" a="1"/>
  <c r="AM56" i="5" s="1"/>
  <c r="AN56" i="5" a="1"/>
  <c r="AN56" i="5" s="1"/>
  <c r="AO56" i="5" a="1"/>
  <c r="AO56" i="5" s="1"/>
  <c r="AP56" i="5" a="1"/>
  <c r="AP56" i="5" s="1"/>
  <c r="AQ56" i="5" a="1"/>
  <c r="AQ56" i="5" s="1"/>
  <c r="AR56" i="5" a="1"/>
  <c r="AR56" i="5" s="1"/>
  <c r="AS56" i="5" a="1"/>
  <c r="AS56" i="5" s="1"/>
  <c r="AT56" i="5" a="1"/>
  <c r="AT56" i="5" s="1"/>
  <c r="AU56" i="5" a="1"/>
  <c r="AU56" i="5" s="1"/>
  <c r="AV56" i="5" a="1"/>
  <c r="AV56" i="5" s="1"/>
  <c r="AW56" i="5" a="1"/>
  <c r="AW56" i="5" s="1"/>
  <c r="AX56" i="5" a="1"/>
  <c r="AX56" i="5" s="1"/>
  <c r="AY56" i="5" a="1"/>
  <c r="AY56" i="5" s="1"/>
  <c r="AZ56" i="5" a="1"/>
  <c r="AZ56" i="5" s="1"/>
  <c r="BA56" i="5" a="1"/>
  <c r="BA56" i="5" s="1"/>
  <c r="BB56" i="5" a="1"/>
  <c r="BB56" i="5" s="1"/>
  <c r="BC56" i="5" a="1"/>
  <c r="BC56" i="5" s="1"/>
  <c r="BD56" i="5" a="1"/>
  <c r="BD56" i="5" s="1"/>
  <c r="BE56" i="5" a="1"/>
  <c r="BE56" i="5" s="1"/>
  <c r="BF56" i="5" a="1"/>
  <c r="BF56" i="5" s="1"/>
  <c r="BG56" i="5" a="1"/>
  <c r="BG56" i="5" s="1"/>
  <c r="AF57" i="5" a="1"/>
  <c r="AF57" i="5" s="1"/>
  <c r="AG57" i="5" a="1"/>
  <c r="AG57" i="5" s="1"/>
  <c r="AH57" i="5" a="1"/>
  <c r="AH57" i="5" s="1"/>
  <c r="AI57" i="5" a="1"/>
  <c r="AI57" i="5" s="1"/>
  <c r="AJ57" i="5" a="1"/>
  <c r="AJ57" i="5" s="1"/>
  <c r="AK57" i="5" a="1"/>
  <c r="AK57" i="5" s="1"/>
  <c r="AL57" i="5" a="1"/>
  <c r="AL57" i="5" s="1"/>
  <c r="AM57" i="5" a="1"/>
  <c r="AM57" i="5" s="1"/>
  <c r="AN57" i="5" a="1"/>
  <c r="AN57" i="5" s="1"/>
  <c r="AO57" i="5" a="1"/>
  <c r="AO57" i="5" s="1"/>
  <c r="AP57" i="5" a="1"/>
  <c r="AP57" i="5" s="1"/>
  <c r="AQ57" i="5" a="1"/>
  <c r="AQ57" i="5" s="1"/>
  <c r="AR57" i="5" a="1"/>
  <c r="AR57" i="5" s="1"/>
  <c r="AS57" i="5" a="1"/>
  <c r="AS57" i="5" s="1"/>
  <c r="AT57" i="5" a="1"/>
  <c r="AT57" i="5" s="1"/>
  <c r="AU57" i="5" a="1"/>
  <c r="AU57" i="5" s="1"/>
  <c r="AV57" i="5" a="1"/>
  <c r="AV57" i="5" s="1"/>
  <c r="AW57" i="5" a="1"/>
  <c r="AW57" i="5" s="1"/>
  <c r="AX57" i="5" a="1"/>
  <c r="AX57" i="5" s="1"/>
  <c r="AY57" i="5" a="1"/>
  <c r="AY57" i="5" s="1"/>
  <c r="AZ57" i="5" a="1"/>
  <c r="AZ57" i="5" s="1"/>
  <c r="BA57" i="5" a="1"/>
  <c r="BA57" i="5" s="1"/>
  <c r="BB57" i="5" a="1"/>
  <c r="BB57" i="5" s="1"/>
  <c r="BC57" i="5" a="1"/>
  <c r="BC57" i="5" s="1"/>
  <c r="BD57" i="5" a="1"/>
  <c r="BD57" i="5" s="1"/>
  <c r="BE57" i="5" a="1"/>
  <c r="BE57" i="5" s="1"/>
  <c r="BF57" i="5" a="1"/>
  <c r="BF57" i="5" s="1"/>
  <c r="BG57" i="5" a="1"/>
  <c r="BG57" i="5" s="1"/>
  <c r="AF58" i="5" a="1"/>
  <c r="AF58" i="5" s="1"/>
  <c r="AG58" i="5" a="1"/>
  <c r="AG58" i="5" s="1"/>
  <c r="AH58" i="5" a="1"/>
  <c r="AH58" i="5" s="1"/>
  <c r="AI58" i="5" a="1"/>
  <c r="AI58" i="5" s="1"/>
  <c r="AJ58" i="5" a="1"/>
  <c r="AJ58" i="5" s="1"/>
  <c r="AK58" i="5" a="1"/>
  <c r="AK58" i="5" s="1"/>
  <c r="AL58" i="5" a="1"/>
  <c r="AL58" i="5" s="1"/>
  <c r="AM58" i="5" a="1"/>
  <c r="AM58" i="5" s="1"/>
  <c r="AN58" i="5" a="1"/>
  <c r="AN58" i="5" s="1"/>
  <c r="AO58" i="5" a="1"/>
  <c r="AO58" i="5" s="1"/>
  <c r="AP58" i="5" a="1"/>
  <c r="AP58" i="5" s="1"/>
  <c r="AQ58" i="5" a="1"/>
  <c r="AQ58" i="5" s="1"/>
  <c r="AR58" i="5" a="1"/>
  <c r="AR58" i="5" s="1"/>
  <c r="AS58" i="5" a="1"/>
  <c r="AS58" i="5" s="1"/>
  <c r="AT58" i="5" a="1"/>
  <c r="AT58" i="5" s="1"/>
  <c r="AU58" i="5" a="1"/>
  <c r="AU58" i="5" s="1"/>
  <c r="AV58" i="5" a="1"/>
  <c r="AV58" i="5" s="1"/>
  <c r="AW58" i="5" a="1"/>
  <c r="AW58" i="5" s="1"/>
  <c r="AX58" i="5" a="1"/>
  <c r="AX58" i="5" s="1"/>
  <c r="AY58" i="5" a="1"/>
  <c r="AY58" i="5" s="1"/>
  <c r="AZ58" i="5" a="1"/>
  <c r="AZ58" i="5" s="1"/>
  <c r="BA58" i="5" a="1"/>
  <c r="BA58" i="5" s="1"/>
  <c r="BB58" i="5" a="1"/>
  <c r="BB58" i="5" s="1"/>
  <c r="BC58" i="5" a="1"/>
  <c r="BC58" i="5" s="1"/>
  <c r="BD58" i="5" a="1"/>
  <c r="BD58" i="5" s="1"/>
  <c r="BE58" i="5" a="1"/>
  <c r="BE58" i="5" s="1"/>
  <c r="BF58" i="5" a="1"/>
  <c r="BF58" i="5" s="1"/>
  <c r="BG58" i="5" a="1"/>
  <c r="BG58" i="5" s="1"/>
  <c r="AF59" i="5" a="1"/>
  <c r="AF59" i="5" s="1"/>
  <c r="AG59" i="5" a="1"/>
  <c r="AG59" i="5" s="1"/>
  <c r="AH59" i="5" a="1"/>
  <c r="AH59" i="5" s="1"/>
  <c r="AI59" i="5" a="1"/>
  <c r="AI59" i="5" s="1"/>
  <c r="AJ59" i="5" a="1"/>
  <c r="AJ59" i="5" s="1"/>
  <c r="AK59" i="5" a="1"/>
  <c r="AK59" i="5" s="1"/>
  <c r="AL59" i="5" a="1"/>
  <c r="AL59" i="5" s="1"/>
  <c r="AM59" i="5" a="1"/>
  <c r="AM59" i="5" s="1"/>
  <c r="AN59" i="5" a="1"/>
  <c r="AN59" i="5" s="1"/>
  <c r="AO59" i="5" a="1"/>
  <c r="AO59" i="5" s="1"/>
  <c r="AP59" i="5" a="1"/>
  <c r="AP59" i="5" s="1"/>
  <c r="AQ59" i="5" a="1"/>
  <c r="AQ59" i="5" s="1"/>
  <c r="AR59" i="5" a="1"/>
  <c r="AR59" i="5" s="1"/>
  <c r="AS59" i="5" a="1"/>
  <c r="AS59" i="5" s="1"/>
  <c r="AT59" i="5" a="1"/>
  <c r="AT59" i="5" s="1"/>
  <c r="AU59" i="5" a="1"/>
  <c r="AU59" i="5" s="1"/>
  <c r="AV59" i="5" a="1"/>
  <c r="AV59" i="5" s="1"/>
  <c r="AW59" i="5" a="1"/>
  <c r="AW59" i="5" s="1"/>
  <c r="AX59" i="5" a="1"/>
  <c r="AX59" i="5" s="1"/>
  <c r="AY59" i="5" a="1"/>
  <c r="AY59" i="5" s="1"/>
  <c r="AZ59" i="5" a="1"/>
  <c r="AZ59" i="5" s="1"/>
  <c r="BA59" i="5" a="1"/>
  <c r="BA59" i="5" s="1"/>
  <c r="BB59" i="5" a="1"/>
  <c r="BB59" i="5" s="1"/>
  <c r="BC59" i="5" a="1"/>
  <c r="BC59" i="5" s="1"/>
  <c r="BD59" i="5" a="1"/>
  <c r="BD59" i="5" s="1"/>
  <c r="BE59" i="5" a="1"/>
  <c r="BE59" i="5" s="1"/>
  <c r="BF59" i="5" a="1"/>
  <c r="BF59" i="5" s="1"/>
  <c r="BG59" i="5" a="1"/>
  <c r="BG59" i="5" s="1"/>
  <c r="AF60" i="5" a="1"/>
  <c r="AF60" i="5" s="1"/>
  <c r="AG60" i="5" a="1"/>
  <c r="AG60" i="5" s="1"/>
  <c r="AH60" i="5" a="1"/>
  <c r="AH60" i="5" s="1"/>
  <c r="AI60" i="5" a="1"/>
  <c r="AI60" i="5" s="1"/>
  <c r="AJ60" i="5" a="1"/>
  <c r="AJ60" i="5" s="1"/>
  <c r="AK60" i="5" a="1"/>
  <c r="AK60" i="5" s="1"/>
  <c r="AL60" i="5" a="1"/>
  <c r="AL60" i="5" s="1"/>
  <c r="AM60" i="5" a="1"/>
  <c r="AM60" i="5" s="1"/>
  <c r="AN60" i="5" a="1"/>
  <c r="AN60" i="5" s="1"/>
  <c r="AO60" i="5" a="1"/>
  <c r="AO60" i="5" s="1"/>
  <c r="AP60" i="5" a="1"/>
  <c r="AP60" i="5" s="1"/>
  <c r="AQ60" i="5" a="1"/>
  <c r="AQ60" i="5" s="1"/>
  <c r="AR60" i="5" a="1"/>
  <c r="AR60" i="5" s="1"/>
  <c r="AS60" i="5" a="1"/>
  <c r="AS60" i="5" s="1"/>
  <c r="AT60" i="5" a="1"/>
  <c r="AT60" i="5" s="1"/>
  <c r="AU60" i="5" a="1"/>
  <c r="AU60" i="5" s="1"/>
  <c r="AV60" i="5" a="1"/>
  <c r="AV60" i="5" s="1"/>
  <c r="AW60" i="5" a="1"/>
  <c r="AW60" i="5" s="1"/>
  <c r="AX60" i="5" a="1"/>
  <c r="AX60" i="5" s="1"/>
  <c r="AY60" i="5" a="1"/>
  <c r="AY60" i="5" s="1"/>
  <c r="AZ60" i="5" a="1"/>
  <c r="AZ60" i="5" s="1"/>
  <c r="BA60" i="5" a="1"/>
  <c r="BA60" i="5" s="1"/>
  <c r="BB60" i="5" a="1"/>
  <c r="BB60" i="5" s="1"/>
  <c r="BC60" i="5" a="1"/>
  <c r="BC60" i="5" s="1"/>
  <c r="BD60" i="5" a="1"/>
  <c r="BD60" i="5" s="1"/>
  <c r="BE60" i="5" a="1"/>
  <c r="BE60" i="5" s="1"/>
  <c r="BF60" i="5" a="1"/>
  <c r="BF60" i="5" s="1"/>
  <c r="BG60" i="5" a="1"/>
  <c r="BG60" i="5" s="1"/>
  <c r="AF61" i="5" a="1"/>
  <c r="AF61" i="5" s="1"/>
  <c r="AG61" i="5" a="1"/>
  <c r="AG61" i="5" s="1"/>
  <c r="AH61" i="5" a="1"/>
  <c r="AH61" i="5" s="1"/>
  <c r="AI61" i="5" a="1"/>
  <c r="AI61" i="5" s="1"/>
  <c r="AJ61" i="5" a="1"/>
  <c r="AJ61" i="5" s="1"/>
  <c r="AK61" i="5" a="1"/>
  <c r="AK61" i="5" s="1"/>
  <c r="AL61" i="5" a="1"/>
  <c r="AL61" i="5" s="1"/>
  <c r="AM61" i="5" a="1"/>
  <c r="AM61" i="5" s="1"/>
  <c r="AN61" i="5" a="1"/>
  <c r="AN61" i="5" s="1"/>
  <c r="AO61" i="5" a="1"/>
  <c r="AO61" i="5" s="1"/>
  <c r="AP61" i="5" a="1"/>
  <c r="AP61" i="5" s="1"/>
  <c r="AQ61" i="5" a="1"/>
  <c r="AQ61" i="5" s="1"/>
  <c r="AR61" i="5" a="1"/>
  <c r="AR61" i="5" s="1"/>
  <c r="AS61" i="5" a="1"/>
  <c r="AS61" i="5" s="1"/>
  <c r="AT61" i="5" a="1"/>
  <c r="AT61" i="5" s="1"/>
  <c r="AU61" i="5" a="1"/>
  <c r="AU61" i="5" s="1"/>
  <c r="AV61" i="5" a="1"/>
  <c r="AV61" i="5" s="1"/>
  <c r="AW61" i="5" a="1"/>
  <c r="AW61" i="5" s="1"/>
  <c r="AX61" i="5" a="1"/>
  <c r="AX61" i="5" s="1"/>
  <c r="AY61" i="5" a="1"/>
  <c r="AY61" i="5" s="1"/>
  <c r="AZ61" i="5" a="1"/>
  <c r="AZ61" i="5" s="1"/>
  <c r="BA61" i="5" a="1"/>
  <c r="BA61" i="5" s="1"/>
  <c r="BB61" i="5" a="1"/>
  <c r="BB61" i="5" s="1"/>
  <c r="BC61" i="5" a="1"/>
  <c r="BC61" i="5" s="1"/>
  <c r="BD61" i="5" a="1"/>
  <c r="BD61" i="5" s="1"/>
  <c r="BE61" i="5" a="1"/>
  <c r="BE61" i="5" s="1"/>
  <c r="BF61" i="5" a="1"/>
  <c r="BF61" i="5" s="1"/>
  <c r="BG61" i="5" a="1"/>
  <c r="BG61" i="5" s="1"/>
  <c r="AF62" i="5" a="1"/>
  <c r="AF62" i="5" s="1"/>
  <c r="AG62" i="5" a="1"/>
  <c r="AG62" i="5" s="1"/>
  <c r="AH62" i="5" a="1"/>
  <c r="AH62" i="5" s="1"/>
  <c r="AI62" i="5" a="1"/>
  <c r="AI62" i="5" s="1"/>
  <c r="AJ62" i="5" a="1"/>
  <c r="AJ62" i="5" s="1"/>
  <c r="AK62" i="5" a="1"/>
  <c r="AK62" i="5" s="1"/>
  <c r="AL62" i="5" a="1"/>
  <c r="AL62" i="5" s="1"/>
  <c r="AM62" i="5" a="1"/>
  <c r="AM62" i="5" s="1"/>
  <c r="AN62" i="5" a="1"/>
  <c r="AN62" i="5" s="1"/>
  <c r="AO62" i="5" a="1"/>
  <c r="AO62" i="5" s="1"/>
  <c r="AP62" i="5" a="1"/>
  <c r="AP62" i="5" s="1"/>
  <c r="AQ62" i="5" a="1"/>
  <c r="AQ62" i="5" s="1"/>
  <c r="AR62" i="5" a="1"/>
  <c r="AR62" i="5" s="1"/>
  <c r="AS62" i="5" a="1"/>
  <c r="AS62" i="5" s="1"/>
  <c r="AT62" i="5" a="1"/>
  <c r="AT62" i="5" s="1"/>
  <c r="AU62" i="5" a="1"/>
  <c r="AU62" i="5" s="1"/>
  <c r="AV62" i="5" a="1"/>
  <c r="AV62" i="5" s="1"/>
  <c r="AW62" i="5" a="1"/>
  <c r="AW62" i="5" s="1"/>
  <c r="AX62" i="5" a="1"/>
  <c r="AX62" i="5" s="1"/>
  <c r="AY62" i="5" a="1"/>
  <c r="AY62" i="5" s="1"/>
  <c r="AZ62" i="5" a="1"/>
  <c r="AZ62" i="5" s="1"/>
  <c r="BA62" i="5" a="1"/>
  <c r="BA62" i="5" s="1"/>
  <c r="BB62" i="5" a="1"/>
  <c r="BB62" i="5" s="1"/>
  <c r="BC62" i="5" a="1"/>
  <c r="BC62" i="5" s="1"/>
  <c r="BD62" i="5" a="1"/>
  <c r="BD62" i="5" s="1"/>
  <c r="BE62" i="5" a="1"/>
  <c r="BE62" i="5" s="1"/>
  <c r="BF62" i="5" a="1"/>
  <c r="BF62" i="5" s="1"/>
  <c r="BG62" i="5" a="1"/>
  <c r="BG62" i="5" s="1"/>
  <c r="AF63" i="5" a="1"/>
  <c r="AF63" i="5" s="1"/>
  <c r="AG63" i="5" a="1"/>
  <c r="AG63" i="5" s="1"/>
  <c r="AH63" i="5" a="1"/>
  <c r="AH63" i="5" s="1"/>
  <c r="AI63" i="5" a="1"/>
  <c r="AI63" i="5" s="1"/>
  <c r="AJ63" i="5" a="1"/>
  <c r="AJ63" i="5" s="1"/>
  <c r="AK63" i="5" a="1"/>
  <c r="AK63" i="5" s="1"/>
  <c r="AL63" i="5" a="1"/>
  <c r="AL63" i="5" s="1"/>
  <c r="AM63" i="5" a="1"/>
  <c r="AM63" i="5" s="1"/>
  <c r="AN63" i="5" a="1"/>
  <c r="AN63" i="5" s="1"/>
  <c r="AO63" i="5" a="1"/>
  <c r="AO63" i="5" s="1"/>
  <c r="AP63" i="5" a="1"/>
  <c r="AP63" i="5" s="1"/>
  <c r="AQ63" i="5" a="1"/>
  <c r="AQ63" i="5" s="1"/>
  <c r="AR63" i="5" a="1"/>
  <c r="AR63" i="5" s="1"/>
  <c r="AS63" i="5" a="1"/>
  <c r="AS63" i="5" s="1"/>
  <c r="AT63" i="5" a="1"/>
  <c r="AT63" i="5" s="1"/>
  <c r="AU63" i="5" a="1"/>
  <c r="AU63" i="5" s="1"/>
  <c r="AV63" i="5" a="1"/>
  <c r="AV63" i="5" s="1"/>
  <c r="AW63" i="5" a="1"/>
  <c r="AW63" i="5" s="1"/>
  <c r="AX63" i="5" a="1"/>
  <c r="AX63" i="5" s="1"/>
  <c r="AY63" i="5" a="1"/>
  <c r="AY63" i="5" s="1"/>
  <c r="AZ63" i="5" a="1"/>
  <c r="AZ63" i="5" s="1"/>
  <c r="BA63" i="5" a="1"/>
  <c r="BA63" i="5" s="1"/>
  <c r="BB63" i="5" a="1"/>
  <c r="BB63" i="5" s="1"/>
  <c r="BC63" i="5" a="1"/>
  <c r="BC63" i="5" s="1"/>
  <c r="BD63" i="5" a="1"/>
  <c r="BD63" i="5" s="1"/>
  <c r="BE63" i="5" a="1"/>
  <c r="BE63" i="5" s="1"/>
  <c r="BF63" i="5" a="1"/>
  <c r="BF63" i="5" s="1"/>
  <c r="BG63" i="5" a="1"/>
  <c r="BG63" i="5" s="1"/>
  <c r="AF64" i="5" a="1"/>
  <c r="AF64" i="5" s="1"/>
  <c r="AG64" i="5" a="1"/>
  <c r="AG64" i="5" s="1"/>
  <c r="AH64" i="5" a="1"/>
  <c r="AH64" i="5" s="1"/>
  <c r="AI64" i="5" a="1"/>
  <c r="AI64" i="5" s="1"/>
  <c r="AJ64" i="5" a="1"/>
  <c r="AJ64" i="5" s="1"/>
  <c r="AK64" i="5" a="1"/>
  <c r="AK64" i="5" s="1"/>
  <c r="AL64" i="5" a="1"/>
  <c r="AL64" i="5" s="1"/>
  <c r="AM64" i="5" a="1"/>
  <c r="AM64" i="5" s="1"/>
  <c r="AN64" i="5" a="1"/>
  <c r="AN64" i="5" s="1"/>
  <c r="AO64" i="5" a="1"/>
  <c r="AO64" i="5" s="1"/>
  <c r="AP64" i="5" a="1"/>
  <c r="AP64" i="5" s="1"/>
  <c r="AQ64" i="5" a="1"/>
  <c r="AQ64" i="5" s="1"/>
  <c r="AR64" i="5" a="1"/>
  <c r="AR64" i="5" s="1"/>
  <c r="AS64" i="5" a="1"/>
  <c r="AS64" i="5" s="1"/>
  <c r="AT64" i="5" a="1"/>
  <c r="AT64" i="5" s="1"/>
  <c r="AU64" i="5" a="1"/>
  <c r="AU64" i="5" s="1"/>
  <c r="AV64" i="5" a="1"/>
  <c r="AV64" i="5" s="1"/>
  <c r="AW64" i="5" a="1"/>
  <c r="AW64" i="5" s="1"/>
  <c r="AX64" i="5" a="1"/>
  <c r="AX64" i="5" s="1"/>
  <c r="AY64" i="5" a="1"/>
  <c r="AY64" i="5" s="1"/>
  <c r="AZ64" i="5" a="1"/>
  <c r="AZ64" i="5" s="1"/>
  <c r="BA64" i="5" a="1"/>
  <c r="BA64" i="5" s="1"/>
  <c r="BB64" i="5" a="1"/>
  <c r="BB64" i="5" s="1"/>
  <c r="BC64" i="5" a="1"/>
  <c r="BC64" i="5" s="1"/>
  <c r="BD64" i="5" a="1"/>
  <c r="BD64" i="5" s="1"/>
  <c r="BE64" i="5" a="1"/>
  <c r="BE64" i="5" s="1"/>
  <c r="BF64" i="5" a="1"/>
  <c r="BF64" i="5" s="1"/>
  <c r="BG64" i="5" a="1"/>
  <c r="BG64" i="5" s="1"/>
  <c r="AF65" i="5" a="1"/>
  <c r="AF65" i="5" s="1"/>
  <c r="AG65" i="5" a="1"/>
  <c r="AG65" i="5" s="1"/>
  <c r="AH65" i="5" a="1"/>
  <c r="AH65" i="5" s="1"/>
  <c r="AI65" i="5" a="1"/>
  <c r="AI65" i="5" s="1"/>
  <c r="AJ65" i="5" a="1"/>
  <c r="AJ65" i="5" s="1"/>
  <c r="AK65" i="5" a="1"/>
  <c r="AK65" i="5" s="1"/>
  <c r="AL65" i="5" a="1"/>
  <c r="AL65" i="5" s="1"/>
  <c r="AM65" i="5" a="1"/>
  <c r="AM65" i="5" s="1"/>
  <c r="AN65" i="5" a="1"/>
  <c r="AN65" i="5" s="1"/>
  <c r="AO65" i="5" a="1"/>
  <c r="AO65" i="5" s="1"/>
  <c r="AP65" i="5" a="1"/>
  <c r="AP65" i="5" s="1"/>
  <c r="AQ65" i="5" a="1"/>
  <c r="AQ65" i="5" s="1"/>
  <c r="AR65" i="5" a="1"/>
  <c r="AR65" i="5" s="1"/>
  <c r="AS65" i="5" a="1"/>
  <c r="AS65" i="5" s="1"/>
  <c r="AT65" i="5" a="1"/>
  <c r="AT65" i="5" s="1"/>
  <c r="AU65" i="5" a="1"/>
  <c r="AU65" i="5" s="1"/>
  <c r="AV65" i="5" a="1"/>
  <c r="AV65" i="5" s="1"/>
  <c r="AW65" i="5" a="1"/>
  <c r="AW65" i="5" s="1"/>
  <c r="AX65" i="5" a="1"/>
  <c r="AX65" i="5" s="1"/>
  <c r="AY65" i="5" a="1"/>
  <c r="AY65" i="5" s="1"/>
  <c r="AZ65" i="5" a="1"/>
  <c r="AZ65" i="5" s="1"/>
  <c r="BA65" i="5" a="1"/>
  <c r="BA65" i="5" s="1"/>
  <c r="BB65" i="5" a="1"/>
  <c r="BB65" i="5" s="1"/>
  <c r="BC65" i="5" a="1"/>
  <c r="BC65" i="5" s="1"/>
  <c r="BD65" i="5" a="1"/>
  <c r="BD65" i="5" s="1"/>
  <c r="BE65" i="5" a="1"/>
  <c r="BE65" i="5" s="1"/>
  <c r="BF65" i="5" a="1"/>
  <c r="BF65" i="5" s="1"/>
  <c r="BG65" i="5" a="1"/>
  <c r="BG65" i="5" s="1"/>
  <c r="AF66" i="5" a="1"/>
  <c r="AF66" i="5" s="1"/>
  <c r="AG66" i="5" a="1"/>
  <c r="AG66" i="5" s="1"/>
  <c r="AH66" i="5" a="1"/>
  <c r="AH66" i="5" s="1"/>
  <c r="AI66" i="5" a="1"/>
  <c r="AI66" i="5" s="1"/>
  <c r="AJ66" i="5" a="1"/>
  <c r="AJ66" i="5" s="1"/>
  <c r="AK66" i="5" a="1"/>
  <c r="AK66" i="5" s="1"/>
  <c r="AL66" i="5" a="1"/>
  <c r="AL66" i="5" s="1"/>
  <c r="AM66" i="5" a="1"/>
  <c r="AM66" i="5" s="1"/>
  <c r="AN66" i="5" a="1"/>
  <c r="AN66" i="5" s="1"/>
  <c r="AO66" i="5" a="1"/>
  <c r="AO66" i="5" s="1"/>
  <c r="AP66" i="5" a="1"/>
  <c r="AP66" i="5" s="1"/>
  <c r="AQ66" i="5" a="1"/>
  <c r="AQ66" i="5" s="1"/>
  <c r="AR66" i="5" a="1"/>
  <c r="AR66" i="5" s="1"/>
  <c r="AS66" i="5" a="1"/>
  <c r="AS66" i="5" s="1"/>
  <c r="AT66" i="5" a="1"/>
  <c r="AT66" i="5" s="1"/>
  <c r="AU66" i="5" a="1"/>
  <c r="AU66" i="5" s="1"/>
  <c r="AV66" i="5" a="1"/>
  <c r="AV66" i="5" s="1"/>
  <c r="AW66" i="5" a="1"/>
  <c r="AW66" i="5" s="1"/>
  <c r="AX66" i="5" a="1"/>
  <c r="AX66" i="5" s="1"/>
  <c r="AY66" i="5" a="1"/>
  <c r="AY66" i="5" s="1"/>
  <c r="AZ66" i="5" a="1"/>
  <c r="AZ66" i="5" s="1"/>
  <c r="BA66" i="5" a="1"/>
  <c r="BA66" i="5" s="1"/>
  <c r="BB66" i="5" a="1"/>
  <c r="BB66" i="5" s="1"/>
  <c r="BC66" i="5" a="1"/>
  <c r="BC66" i="5" s="1"/>
  <c r="BD66" i="5" a="1"/>
  <c r="BD66" i="5" s="1"/>
  <c r="BE66" i="5" a="1"/>
  <c r="BE66" i="5" s="1"/>
  <c r="BF66" i="5" a="1"/>
  <c r="BF66" i="5" s="1"/>
  <c r="BG66" i="5" a="1"/>
  <c r="BG66" i="5" s="1"/>
  <c r="AF67" i="5" a="1"/>
  <c r="AF67" i="5" s="1"/>
  <c r="AG67" i="5" a="1"/>
  <c r="AG67" i="5" s="1"/>
  <c r="AH67" i="5" a="1"/>
  <c r="AH67" i="5" s="1"/>
  <c r="AI67" i="5" a="1"/>
  <c r="AI67" i="5" s="1"/>
  <c r="AJ67" i="5" a="1"/>
  <c r="AJ67" i="5" s="1"/>
  <c r="AK67" i="5" a="1"/>
  <c r="AK67" i="5" s="1"/>
  <c r="AL67" i="5" a="1"/>
  <c r="AL67" i="5" s="1"/>
  <c r="AM67" i="5" a="1"/>
  <c r="AM67" i="5" s="1"/>
  <c r="AN67" i="5" a="1"/>
  <c r="AN67" i="5" s="1"/>
  <c r="AO67" i="5" a="1"/>
  <c r="AO67" i="5" s="1"/>
  <c r="AP67" i="5" a="1"/>
  <c r="AP67" i="5" s="1"/>
  <c r="AQ67" i="5" a="1"/>
  <c r="AQ67" i="5" s="1"/>
  <c r="AR67" i="5" a="1"/>
  <c r="AR67" i="5" s="1"/>
  <c r="AS67" i="5" a="1"/>
  <c r="AS67" i="5" s="1"/>
  <c r="AT67" i="5" a="1"/>
  <c r="AT67" i="5" s="1"/>
  <c r="AU67" i="5" a="1"/>
  <c r="AU67" i="5" s="1"/>
  <c r="AV67" i="5" a="1"/>
  <c r="AV67" i="5" s="1"/>
  <c r="AW67" i="5" a="1"/>
  <c r="AW67" i="5" s="1"/>
  <c r="AX67" i="5" a="1"/>
  <c r="AX67" i="5" s="1"/>
  <c r="AY67" i="5" a="1"/>
  <c r="AY67" i="5" s="1"/>
  <c r="AZ67" i="5" a="1"/>
  <c r="AZ67" i="5" s="1"/>
  <c r="BA67" i="5" a="1"/>
  <c r="BA67" i="5" s="1"/>
  <c r="BB67" i="5" a="1"/>
  <c r="BB67" i="5" s="1"/>
  <c r="BC67" i="5" a="1"/>
  <c r="BC67" i="5" s="1"/>
  <c r="BD67" i="5" a="1"/>
  <c r="BD67" i="5" s="1"/>
  <c r="BE67" i="5" a="1"/>
  <c r="BE67" i="5" s="1"/>
  <c r="BF67" i="5" a="1"/>
  <c r="BF67" i="5" s="1"/>
  <c r="BG67" i="5" a="1"/>
  <c r="BG67" i="5" s="1"/>
  <c r="AF68" i="5" a="1"/>
  <c r="AF68" i="5" s="1"/>
  <c r="AG68" i="5" a="1"/>
  <c r="AG68" i="5" s="1"/>
  <c r="AH68" i="5" a="1"/>
  <c r="AH68" i="5" s="1"/>
  <c r="AI68" i="5" a="1"/>
  <c r="AI68" i="5" s="1"/>
  <c r="AJ68" i="5" a="1"/>
  <c r="AJ68" i="5" s="1"/>
  <c r="AK68" i="5" a="1"/>
  <c r="AK68" i="5" s="1"/>
  <c r="AL68" i="5" a="1"/>
  <c r="AL68" i="5" s="1"/>
  <c r="AM68" i="5" a="1"/>
  <c r="AM68" i="5" s="1"/>
  <c r="AN68" i="5" a="1"/>
  <c r="AN68" i="5" s="1"/>
  <c r="AO68" i="5" a="1"/>
  <c r="AO68" i="5" s="1"/>
  <c r="AP68" i="5" a="1"/>
  <c r="AP68" i="5" s="1"/>
  <c r="AQ68" i="5" a="1"/>
  <c r="AQ68" i="5" s="1"/>
  <c r="AR68" i="5" a="1"/>
  <c r="AR68" i="5" s="1"/>
  <c r="AS68" i="5" a="1"/>
  <c r="AS68" i="5" s="1"/>
  <c r="AT68" i="5" a="1"/>
  <c r="AT68" i="5" s="1"/>
  <c r="AU68" i="5" a="1"/>
  <c r="AU68" i="5" s="1"/>
  <c r="AV68" i="5" a="1"/>
  <c r="AV68" i="5" s="1"/>
  <c r="AW68" i="5" a="1"/>
  <c r="AW68" i="5" s="1"/>
  <c r="AX68" i="5" a="1"/>
  <c r="AX68" i="5" s="1"/>
  <c r="AY68" i="5" a="1"/>
  <c r="AY68" i="5" s="1"/>
  <c r="AZ68" i="5" a="1"/>
  <c r="AZ68" i="5" s="1"/>
  <c r="BA68" i="5" a="1"/>
  <c r="BA68" i="5" s="1"/>
  <c r="BB68" i="5" a="1"/>
  <c r="BB68" i="5" s="1"/>
  <c r="BC68" i="5" a="1"/>
  <c r="BC68" i="5" s="1"/>
  <c r="BD68" i="5" a="1"/>
  <c r="BD68" i="5" s="1"/>
  <c r="BE68" i="5" a="1"/>
  <c r="BE68" i="5" s="1"/>
  <c r="BF68" i="5" a="1"/>
  <c r="BF68" i="5" s="1"/>
  <c r="BG68" i="5" a="1"/>
  <c r="BG68" i="5" s="1"/>
  <c r="AF69" i="5" a="1"/>
  <c r="AF69" i="5" s="1"/>
  <c r="AG69" i="5" a="1"/>
  <c r="AG69" i="5" s="1"/>
  <c r="AH69" i="5" a="1"/>
  <c r="AH69" i="5" s="1"/>
  <c r="AI69" i="5" a="1"/>
  <c r="AI69" i="5" s="1"/>
  <c r="AJ69" i="5" a="1"/>
  <c r="AJ69" i="5" s="1"/>
  <c r="AK69" i="5" a="1"/>
  <c r="AK69" i="5" s="1"/>
  <c r="AL69" i="5" a="1"/>
  <c r="AL69" i="5" s="1"/>
  <c r="AM69" i="5" a="1"/>
  <c r="AM69" i="5" s="1"/>
  <c r="AN69" i="5" a="1"/>
  <c r="AN69" i="5" s="1"/>
  <c r="AO69" i="5" a="1"/>
  <c r="AO69" i="5" s="1"/>
  <c r="AP69" i="5" a="1"/>
  <c r="AP69" i="5" s="1"/>
  <c r="AQ69" i="5" a="1"/>
  <c r="AQ69" i="5" s="1"/>
  <c r="AR69" i="5" a="1"/>
  <c r="AR69" i="5" s="1"/>
  <c r="AS69" i="5" a="1"/>
  <c r="AS69" i="5" s="1"/>
  <c r="AT69" i="5" a="1"/>
  <c r="AT69" i="5" s="1"/>
  <c r="AU69" i="5" a="1"/>
  <c r="AU69" i="5" s="1"/>
  <c r="AV69" i="5" a="1"/>
  <c r="AV69" i="5" s="1"/>
  <c r="AW69" i="5" a="1"/>
  <c r="AW69" i="5" s="1"/>
  <c r="AX69" i="5" a="1"/>
  <c r="AX69" i="5" s="1"/>
  <c r="AY69" i="5" a="1"/>
  <c r="AY69" i="5" s="1"/>
  <c r="AZ69" i="5" a="1"/>
  <c r="AZ69" i="5" s="1"/>
  <c r="BA69" i="5" a="1"/>
  <c r="BA69" i="5" s="1"/>
  <c r="BB69" i="5" a="1"/>
  <c r="BB69" i="5" s="1"/>
  <c r="BC69" i="5" a="1"/>
  <c r="BC69" i="5" s="1"/>
  <c r="BD69" i="5" a="1"/>
  <c r="BD69" i="5" s="1"/>
  <c r="BE69" i="5" a="1"/>
  <c r="BE69" i="5" s="1"/>
  <c r="BF69" i="5" a="1"/>
  <c r="BF69" i="5" s="1"/>
  <c r="BG69" i="5" a="1"/>
  <c r="BG69" i="5" s="1"/>
  <c r="AF70" i="5" a="1"/>
  <c r="AF70" i="5" s="1"/>
  <c r="AG70" i="5" a="1"/>
  <c r="AG70" i="5" s="1"/>
  <c r="AH70" i="5" a="1"/>
  <c r="AH70" i="5" s="1"/>
  <c r="AI70" i="5" a="1"/>
  <c r="AI70" i="5" s="1"/>
  <c r="AJ70" i="5" a="1"/>
  <c r="AJ70" i="5" s="1"/>
  <c r="AK70" i="5" a="1"/>
  <c r="AK70" i="5" s="1"/>
  <c r="AL70" i="5" a="1"/>
  <c r="AL70" i="5" s="1"/>
  <c r="AM70" i="5" a="1"/>
  <c r="AM70" i="5" s="1"/>
  <c r="AN70" i="5" a="1"/>
  <c r="AN70" i="5" s="1"/>
  <c r="AO70" i="5" a="1"/>
  <c r="AO70" i="5" s="1"/>
  <c r="AP70" i="5" a="1"/>
  <c r="AP70" i="5" s="1"/>
  <c r="AQ70" i="5" a="1"/>
  <c r="AQ70" i="5" s="1"/>
  <c r="AR70" i="5" a="1"/>
  <c r="AR70" i="5" s="1"/>
  <c r="AS70" i="5" a="1"/>
  <c r="AS70" i="5" s="1"/>
  <c r="AT70" i="5" a="1"/>
  <c r="AT70" i="5" s="1"/>
  <c r="AU70" i="5" a="1"/>
  <c r="AU70" i="5" s="1"/>
  <c r="AV70" i="5" a="1"/>
  <c r="AV70" i="5" s="1"/>
  <c r="AW70" i="5" a="1"/>
  <c r="AW70" i="5" s="1"/>
  <c r="AX70" i="5" a="1"/>
  <c r="AX70" i="5" s="1"/>
  <c r="AY70" i="5" a="1"/>
  <c r="AY70" i="5" s="1"/>
  <c r="AZ70" i="5" a="1"/>
  <c r="AZ70" i="5" s="1"/>
  <c r="BA70" i="5" a="1"/>
  <c r="BA70" i="5" s="1"/>
  <c r="BB70" i="5" a="1"/>
  <c r="BB70" i="5" s="1"/>
  <c r="BC70" i="5" a="1"/>
  <c r="BC70" i="5" s="1"/>
  <c r="BD70" i="5" a="1"/>
  <c r="BD70" i="5" s="1"/>
  <c r="BE70" i="5" a="1"/>
  <c r="BE70" i="5" s="1"/>
  <c r="BF70" i="5" a="1"/>
  <c r="BF70" i="5" s="1"/>
  <c r="BG70" i="5" a="1"/>
  <c r="BG70" i="5" s="1"/>
  <c r="AF71" i="5" a="1"/>
  <c r="AF71" i="5" s="1"/>
  <c r="AG71" i="5" a="1"/>
  <c r="AG71" i="5" s="1"/>
  <c r="AH71" i="5" a="1"/>
  <c r="AH71" i="5" s="1"/>
  <c r="AI71" i="5" a="1"/>
  <c r="AI71" i="5" s="1"/>
  <c r="AJ71" i="5" a="1"/>
  <c r="AJ71" i="5" s="1"/>
  <c r="AK71" i="5" a="1"/>
  <c r="AK71" i="5" s="1"/>
  <c r="AL71" i="5" a="1"/>
  <c r="AL71" i="5" s="1"/>
  <c r="AM71" i="5" a="1"/>
  <c r="AM71" i="5" s="1"/>
  <c r="AN71" i="5" a="1"/>
  <c r="AN71" i="5" s="1"/>
  <c r="AO71" i="5" a="1"/>
  <c r="AO71" i="5" s="1"/>
  <c r="AP71" i="5" a="1"/>
  <c r="AP71" i="5" s="1"/>
  <c r="AQ71" i="5" a="1"/>
  <c r="AQ71" i="5" s="1"/>
  <c r="AR71" i="5" a="1"/>
  <c r="AR71" i="5" s="1"/>
  <c r="AS71" i="5" a="1"/>
  <c r="AS71" i="5" s="1"/>
  <c r="AT71" i="5" a="1"/>
  <c r="AT71" i="5" s="1"/>
  <c r="AU71" i="5" a="1"/>
  <c r="AU71" i="5" s="1"/>
  <c r="AV71" i="5" a="1"/>
  <c r="AV71" i="5" s="1"/>
  <c r="AW71" i="5" a="1"/>
  <c r="AW71" i="5" s="1"/>
  <c r="AX71" i="5" a="1"/>
  <c r="AX71" i="5" s="1"/>
  <c r="AY71" i="5" a="1"/>
  <c r="AY71" i="5" s="1"/>
  <c r="AZ71" i="5" a="1"/>
  <c r="AZ71" i="5" s="1"/>
  <c r="BA71" i="5" a="1"/>
  <c r="BA71" i="5" s="1"/>
  <c r="BB71" i="5" a="1"/>
  <c r="BB71" i="5" s="1"/>
  <c r="BC71" i="5" a="1"/>
  <c r="BC71" i="5" s="1"/>
  <c r="BD71" i="5" a="1"/>
  <c r="BD71" i="5" s="1"/>
  <c r="BE71" i="5" a="1"/>
  <c r="BE71" i="5" s="1"/>
  <c r="BF71" i="5" a="1"/>
  <c r="BF71" i="5" s="1"/>
  <c r="BG71" i="5" a="1"/>
  <c r="BG71" i="5" s="1"/>
  <c r="AF72" i="5" a="1"/>
  <c r="AF72" i="5" s="1"/>
  <c r="AG72" i="5" a="1"/>
  <c r="AG72" i="5" s="1"/>
  <c r="AH72" i="5" a="1"/>
  <c r="AH72" i="5" s="1"/>
  <c r="AI72" i="5" a="1"/>
  <c r="AI72" i="5" s="1"/>
  <c r="AJ72" i="5" a="1"/>
  <c r="AJ72" i="5" s="1"/>
  <c r="AK72" i="5" a="1"/>
  <c r="AK72" i="5" s="1"/>
  <c r="AL72" i="5" a="1"/>
  <c r="AL72" i="5" s="1"/>
  <c r="AM72" i="5" a="1"/>
  <c r="AM72" i="5" s="1"/>
  <c r="AN72" i="5" a="1"/>
  <c r="AN72" i="5" s="1"/>
  <c r="AO72" i="5" a="1"/>
  <c r="AO72" i="5" s="1"/>
  <c r="AP72" i="5" a="1"/>
  <c r="AP72" i="5" s="1"/>
  <c r="AQ72" i="5" a="1"/>
  <c r="AQ72" i="5" s="1"/>
  <c r="AR72" i="5" a="1"/>
  <c r="AR72" i="5" s="1"/>
  <c r="AS72" i="5" a="1"/>
  <c r="AS72" i="5" s="1"/>
  <c r="AT72" i="5" a="1"/>
  <c r="AT72" i="5" s="1"/>
  <c r="AU72" i="5" a="1"/>
  <c r="AU72" i="5" s="1"/>
  <c r="AV72" i="5" a="1"/>
  <c r="AV72" i="5" s="1"/>
  <c r="AW72" i="5" a="1"/>
  <c r="AW72" i="5" s="1"/>
  <c r="AX72" i="5" a="1"/>
  <c r="AX72" i="5" s="1"/>
  <c r="AY72" i="5" a="1"/>
  <c r="AY72" i="5" s="1"/>
  <c r="AZ72" i="5" a="1"/>
  <c r="AZ72" i="5" s="1"/>
  <c r="BA72" i="5" a="1"/>
  <c r="BA72" i="5" s="1"/>
  <c r="BB72" i="5" a="1"/>
  <c r="BB72" i="5" s="1"/>
  <c r="BC72" i="5" a="1"/>
  <c r="BC72" i="5" s="1"/>
  <c r="BD72" i="5" a="1"/>
  <c r="BD72" i="5" s="1"/>
  <c r="BE72" i="5" a="1"/>
  <c r="BE72" i="5" s="1"/>
  <c r="BF72" i="5" a="1"/>
  <c r="BF72" i="5" s="1"/>
  <c r="BG72" i="5" a="1"/>
  <c r="BG72" i="5" s="1"/>
  <c r="AF73" i="5" a="1"/>
  <c r="AF73" i="5" s="1"/>
  <c r="AG73" i="5" a="1"/>
  <c r="AG73" i="5" s="1"/>
  <c r="AH73" i="5" a="1"/>
  <c r="AH73" i="5" s="1"/>
  <c r="AI73" i="5" a="1"/>
  <c r="AI73" i="5" s="1"/>
  <c r="AJ73" i="5" a="1"/>
  <c r="AJ73" i="5" s="1"/>
  <c r="AK73" i="5" a="1"/>
  <c r="AK73" i="5" s="1"/>
  <c r="AL73" i="5" a="1"/>
  <c r="AL73" i="5" s="1"/>
  <c r="AM73" i="5" a="1"/>
  <c r="AM73" i="5" s="1"/>
  <c r="AN73" i="5" a="1"/>
  <c r="AN73" i="5" s="1"/>
  <c r="AO73" i="5" a="1"/>
  <c r="AO73" i="5" s="1"/>
  <c r="AP73" i="5" a="1"/>
  <c r="AP73" i="5" s="1"/>
  <c r="AQ73" i="5" a="1"/>
  <c r="AQ73" i="5" s="1"/>
  <c r="AR73" i="5" a="1"/>
  <c r="AR73" i="5" s="1"/>
  <c r="AS73" i="5" a="1"/>
  <c r="AS73" i="5" s="1"/>
  <c r="AT73" i="5" a="1"/>
  <c r="AT73" i="5" s="1"/>
  <c r="AU73" i="5" a="1"/>
  <c r="AU73" i="5" s="1"/>
  <c r="AV73" i="5" a="1"/>
  <c r="AV73" i="5" s="1"/>
  <c r="AW73" i="5" a="1"/>
  <c r="AW73" i="5" s="1"/>
  <c r="AX73" i="5" a="1"/>
  <c r="AX73" i="5" s="1"/>
  <c r="AY73" i="5" a="1"/>
  <c r="AY73" i="5" s="1"/>
  <c r="AZ73" i="5" a="1"/>
  <c r="AZ73" i="5" s="1"/>
  <c r="BA73" i="5" a="1"/>
  <c r="BA73" i="5" s="1"/>
  <c r="BB73" i="5" a="1"/>
  <c r="BB73" i="5" s="1"/>
  <c r="BC73" i="5" a="1"/>
  <c r="BC73" i="5" s="1"/>
  <c r="BD73" i="5" a="1"/>
  <c r="BD73" i="5" s="1"/>
  <c r="BE73" i="5" a="1"/>
  <c r="BE73" i="5" s="1"/>
  <c r="BF73" i="5" a="1"/>
  <c r="BF73" i="5" s="1"/>
  <c r="BG73" i="5" a="1"/>
  <c r="BG73" i="5" s="1"/>
  <c r="AF74" i="5" a="1"/>
  <c r="AF74" i="5" s="1"/>
  <c r="AG74" i="5" a="1"/>
  <c r="AG74" i="5" s="1"/>
  <c r="AH74" i="5" a="1"/>
  <c r="AH74" i="5" s="1"/>
  <c r="AI74" i="5" a="1"/>
  <c r="AI74" i="5" s="1"/>
  <c r="AJ74" i="5" a="1"/>
  <c r="AJ74" i="5" s="1"/>
  <c r="AK74" i="5" a="1"/>
  <c r="AK74" i="5" s="1"/>
  <c r="AL74" i="5" a="1"/>
  <c r="AL74" i="5" s="1"/>
  <c r="AM74" i="5" a="1"/>
  <c r="AM74" i="5" s="1"/>
  <c r="AN74" i="5" a="1"/>
  <c r="AN74" i="5" s="1"/>
  <c r="AO74" i="5" a="1"/>
  <c r="AO74" i="5" s="1"/>
  <c r="AP74" i="5" a="1"/>
  <c r="AP74" i="5" s="1"/>
  <c r="AQ74" i="5" a="1"/>
  <c r="AQ74" i="5" s="1"/>
  <c r="AR74" i="5" a="1"/>
  <c r="AR74" i="5" s="1"/>
  <c r="AS74" i="5" a="1"/>
  <c r="AS74" i="5" s="1"/>
  <c r="AT74" i="5" a="1"/>
  <c r="AT74" i="5" s="1"/>
  <c r="AU74" i="5" a="1"/>
  <c r="AU74" i="5" s="1"/>
  <c r="AV74" i="5" a="1"/>
  <c r="AV74" i="5" s="1"/>
  <c r="AW74" i="5" a="1"/>
  <c r="AW74" i="5" s="1"/>
  <c r="AX74" i="5" a="1"/>
  <c r="AX74" i="5" s="1"/>
  <c r="AY74" i="5" a="1"/>
  <c r="AY74" i="5" s="1"/>
  <c r="AZ74" i="5" a="1"/>
  <c r="AZ74" i="5" s="1"/>
  <c r="BA74" i="5" a="1"/>
  <c r="BA74" i="5" s="1"/>
  <c r="BB74" i="5" a="1"/>
  <c r="BB74" i="5" s="1"/>
  <c r="BC74" i="5" a="1"/>
  <c r="BC74" i="5" s="1"/>
  <c r="BD74" i="5" a="1"/>
  <c r="BD74" i="5" s="1"/>
  <c r="BE74" i="5" a="1"/>
  <c r="BE74" i="5" s="1"/>
  <c r="BF74" i="5" a="1"/>
  <c r="BF74" i="5" s="1"/>
  <c r="BG74" i="5" a="1"/>
  <c r="BG74" i="5" s="1"/>
  <c r="AF75" i="5" a="1"/>
  <c r="AF75" i="5" s="1"/>
  <c r="AG75" i="5" a="1"/>
  <c r="AG75" i="5" s="1"/>
  <c r="AH75" i="5" a="1"/>
  <c r="AH75" i="5" s="1"/>
  <c r="AI75" i="5" a="1"/>
  <c r="AI75" i="5" s="1"/>
  <c r="AJ75" i="5" a="1"/>
  <c r="AJ75" i="5" s="1"/>
  <c r="AK75" i="5" a="1"/>
  <c r="AK75" i="5" s="1"/>
  <c r="AL75" i="5" a="1"/>
  <c r="AL75" i="5" s="1"/>
  <c r="AM75" i="5" a="1"/>
  <c r="AM75" i="5" s="1"/>
  <c r="AN75" i="5" a="1"/>
  <c r="AN75" i="5" s="1"/>
  <c r="AO75" i="5" a="1"/>
  <c r="AO75" i="5" s="1"/>
  <c r="AP75" i="5" a="1"/>
  <c r="AP75" i="5" s="1"/>
  <c r="AQ75" i="5" a="1"/>
  <c r="AQ75" i="5" s="1"/>
  <c r="AR75" i="5" a="1"/>
  <c r="AR75" i="5" s="1"/>
  <c r="AS75" i="5" a="1"/>
  <c r="AS75" i="5" s="1"/>
  <c r="AT75" i="5" a="1"/>
  <c r="AT75" i="5" s="1"/>
  <c r="AU75" i="5" a="1"/>
  <c r="AU75" i="5" s="1"/>
  <c r="AV75" i="5" a="1"/>
  <c r="AV75" i="5" s="1"/>
  <c r="AW75" i="5" a="1"/>
  <c r="AW75" i="5" s="1"/>
  <c r="AX75" i="5" a="1"/>
  <c r="AX75" i="5" s="1"/>
  <c r="AY75" i="5" a="1"/>
  <c r="AY75" i="5" s="1"/>
  <c r="AZ75" i="5" a="1"/>
  <c r="AZ75" i="5" s="1"/>
  <c r="BA75" i="5" a="1"/>
  <c r="BA75" i="5" s="1"/>
  <c r="BB75" i="5" a="1"/>
  <c r="BB75" i="5" s="1"/>
  <c r="BC75" i="5" a="1"/>
  <c r="BC75" i="5" s="1"/>
  <c r="BD75" i="5" a="1"/>
  <c r="BD75" i="5" s="1"/>
  <c r="BE75" i="5" a="1"/>
  <c r="BE75" i="5" s="1"/>
  <c r="BF75" i="5" a="1"/>
  <c r="BF75" i="5" s="1"/>
  <c r="BG75" i="5" a="1"/>
  <c r="BG75" i="5" s="1"/>
  <c r="AF76" i="5" a="1"/>
  <c r="AF76" i="5" s="1"/>
  <c r="AG76" i="5" a="1"/>
  <c r="AG76" i="5" s="1"/>
  <c r="AH76" i="5" a="1"/>
  <c r="AH76" i="5" s="1"/>
  <c r="AI76" i="5" a="1"/>
  <c r="AI76" i="5" s="1"/>
  <c r="AJ76" i="5" a="1"/>
  <c r="AJ76" i="5" s="1"/>
  <c r="AK76" i="5" a="1"/>
  <c r="AK76" i="5" s="1"/>
  <c r="AL76" i="5" a="1"/>
  <c r="AL76" i="5" s="1"/>
  <c r="AM76" i="5" a="1"/>
  <c r="AM76" i="5" s="1"/>
  <c r="AN76" i="5" a="1"/>
  <c r="AN76" i="5" s="1"/>
  <c r="AO76" i="5" a="1"/>
  <c r="AO76" i="5" s="1"/>
  <c r="AP76" i="5" a="1"/>
  <c r="AP76" i="5" s="1"/>
  <c r="AQ76" i="5" a="1"/>
  <c r="AQ76" i="5" s="1"/>
  <c r="AR76" i="5" a="1"/>
  <c r="AR76" i="5" s="1"/>
  <c r="AS76" i="5" a="1"/>
  <c r="AS76" i="5" s="1"/>
  <c r="AT76" i="5" a="1"/>
  <c r="AT76" i="5" s="1"/>
  <c r="AU76" i="5" a="1"/>
  <c r="AU76" i="5" s="1"/>
  <c r="AV76" i="5" a="1"/>
  <c r="AV76" i="5" s="1"/>
  <c r="AW76" i="5" a="1"/>
  <c r="AW76" i="5" s="1"/>
  <c r="AX76" i="5" a="1"/>
  <c r="AX76" i="5" s="1"/>
  <c r="AY76" i="5" a="1"/>
  <c r="AY76" i="5" s="1"/>
  <c r="AZ76" i="5" a="1"/>
  <c r="AZ76" i="5" s="1"/>
  <c r="BA76" i="5" a="1"/>
  <c r="BA76" i="5" s="1"/>
  <c r="BB76" i="5" a="1"/>
  <c r="BB76" i="5" s="1"/>
  <c r="BC76" i="5" a="1"/>
  <c r="BC76" i="5" s="1"/>
  <c r="BD76" i="5" a="1"/>
  <c r="BD76" i="5" s="1"/>
  <c r="BE76" i="5" a="1"/>
  <c r="BE76" i="5" s="1"/>
  <c r="BF76" i="5" a="1"/>
  <c r="BF76" i="5" s="1"/>
  <c r="BG76" i="5" a="1"/>
  <c r="BG76" i="5" s="1"/>
  <c r="AF77" i="5" a="1"/>
  <c r="AF77" i="5" s="1"/>
  <c r="AG77" i="5" a="1"/>
  <c r="AG77" i="5" s="1"/>
  <c r="AH77" i="5" a="1"/>
  <c r="AH77" i="5" s="1"/>
  <c r="AI77" i="5" a="1"/>
  <c r="AI77" i="5" s="1"/>
  <c r="AJ77" i="5" a="1"/>
  <c r="AJ77" i="5" s="1"/>
  <c r="AK77" i="5" a="1"/>
  <c r="AK77" i="5" s="1"/>
  <c r="AL77" i="5" a="1"/>
  <c r="AL77" i="5" s="1"/>
  <c r="AM77" i="5" a="1"/>
  <c r="AM77" i="5" s="1"/>
  <c r="AN77" i="5" a="1"/>
  <c r="AN77" i="5" s="1"/>
  <c r="AO77" i="5" a="1"/>
  <c r="AO77" i="5" s="1"/>
  <c r="AP77" i="5" a="1"/>
  <c r="AP77" i="5" s="1"/>
  <c r="AQ77" i="5" a="1"/>
  <c r="AQ77" i="5" s="1"/>
  <c r="AR77" i="5" a="1"/>
  <c r="AR77" i="5" s="1"/>
  <c r="AS77" i="5" a="1"/>
  <c r="AS77" i="5" s="1"/>
  <c r="AT77" i="5" a="1"/>
  <c r="AT77" i="5" s="1"/>
  <c r="AU77" i="5" a="1"/>
  <c r="AU77" i="5" s="1"/>
  <c r="AV77" i="5" a="1"/>
  <c r="AV77" i="5" s="1"/>
  <c r="AW77" i="5" a="1"/>
  <c r="AW77" i="5" s="1"/>
  <c r="AX77" i="5" a="1"/>
  <c r="AX77" i="5" s="1"/>
  <c r="AY77" i="5" a="1"/>
  <c r="AY77" i="5" s="1"/>
  <c r="AZ77" i="5" a="1"/>
  <c r="AZ77" i="5" s="1"/>
  <c r="BA77" i="5" a="1"/>
  <c r="BA77" i="5" s="1"/>
  <c r="BB77" i="5" a="1"/>
  <c r="BB77" i="5" s="1"/>
  <c r="BC77" i="5" a="1"/>
  <c r="BC77" i="5" s="1"/>
  <c r="BD77" i="5" a="1"/>
  <c r="BD77" i="5" s="1"/>
  <c r="BE77" i="5" a="1"/>
  <c r="BE77" i="5" s="1"/>
  <c r="BF77" i="5" a="1"/>
  <c r="BF77" i="5" s="1"/>
  <c r="BG77" i="5" a="1"/>
  <c r="BG77" i="5" s="1"/>
  <c r="AF78" i="5" a="1"/>
  <c r="AF78" i="5" s="1"/>
  <c r="AG78" i="5" a="1"/>
  <c r="AG78" i="5" s="1"/>
  <c r="AH78" i="5" a="1"/>
  <c r="AH78" i="5" s="1"/>
  <c r="AI78" i="5" a="1"/>
  <c r="AI78" i="5" s="1"/>
  <c r="AJ78" i="5" a="1"/>
  <c r="AJ78" i="5" s="1"/>
  <c r="AK78" i="5" a="1"/>
  <c r="AK78" i="5" s="1"/>
  <c r="AL78" i="5" a="1"/>
  <c r="AL78" i="5" s="1"/>
  <c r="AM78" i="5" a="1"/>
  <c r="AM78" i="5" s="1"/>
  <c r="AN78" i="5" a="1"/>
  <c r="AN78" i="5" s="1"/>
  <c r="AO78" i="5" a="1"/>
  <c r="AO78" i="5" s="1"/>
  <c r="AP78" i="5" a="1"/>
  <c r="AP78" i="5" s="1"/>
  <c r="AQ78" i="5" a="1"/>
  <c r="AQ78" i="5" s="1"/>
  <c r="AR78" i="5" a="1"/>
  <c r="AR78" i="5" s="1"/>
  <c r="AS78" i="5" a="1"/>
  <c r="AS78" i="5" s="1"/>
  <c r="AT78" i="5" a="1"/>
  <c r="AT78" i="5" s="1"/>
  <c r="AU78" i="5" a="1"/>
  <c r="AU78" i="5" s="1"/>
  <c r="AV78" i="5" a="1"/>
  <c r="AV78" i="5" s="1"/>
  <c r="AW78" i="5" a="1"/>
  <c r="AW78" i="5" s="1"/>
  <c r="AX78" i="5" a="1"/>
  <c r="AX78" i="5" s="1"/>
  <c r="AY78" i="5" a="1"/>
  <c r="AY78" i="5" s="1"/>
  <c r="AZ78" i="5" a="1"/>
  <c r="AZ78" i="5" s="1"/>
  <c r="BA78" i="5" a="1"/>
  <c r="BA78" i="5" s="1"/>
  <c r="BB78" i="5" a="1"/>
  <c r="BB78" i="5" s="1"/>
  <c r="BC78" i="5" a="1"/>
  <c r="BC78" i="5" s="1"/>
  <c r="BD78" i="5" a="1"/>
  <c r="BD78" i="5" s="1"/>
  <c r="BE78" i="5" a="1"/>
  <c r="BE78" i="5" s="1"/>
  <c r="BF78" i="5" a="1"/>
  <c r="BF78" i="5" s="1"/>
  <c r="BG78" i="5" a="1"/>
  <c r="BG78" i="5" s="1"/>
  <c r="AF79" i="5" a="1"/>
  <c r="AF79" i="5" s="1"/>
  <c r="AG79" i="5" a="1"/>
  <c r="AG79" i="5" s="1"/>
  <c r="AH79" i="5" a="1"/>
  <c r="AH79" i="5" s="1"/>
  <c r="AI79" i="5" a="1"/>
  <c r="AI79" i="5" s="1"/>
  <c r="AJ79" i="5" a="1"/>
  <c r="AJ79" i="5" s="1"/>
  <c r="AK79" i="5" a="1"/>
  <c r="AK79" i="5" s="1"/>
  <c r="AL79" i="5" a="1"/>
  <c r="AL79" i="5" s="1"/>
  <c r="AM79" i="5" a="1"/>
  <c r="AM79" i="5" s="1"/>
  <c r="AN79" i="5" a="1"/>
  <c r="AN79" i="5" s="1"/>
  <c r="AO79" i="5" a="1"/>
  <c r="AO79" i="5" s="1"/>
  <c r="AP79" i="5" a="1"/>
  <c r="AP79" i="5" s="1"/>
  <c r="AQ79" i="5" a="1"/>
  <c r="AQ79" i="5" s="1"/>
  <c r="AR79" i="5" a="1"/>
  <c r="AR79" i="5" s="1"/>
  <c r="AS79" i="5" a="1"/>
  <c r="AS79" i="5" s="1"/>
  <c r="AT79" i="5" a="1"/>
  <c r="AT79" i="5" s="1"/>
  <c r="AU79" i="5" a="1"/>
  <c r="AU79" i="5" s="1"/>
  <c r="AV79" i="5" a="1"/>
  <c r="AV79" i="5" s="1"/>
  <c r="AW79" i="5" a="1"/>
  <c r="AW79" i="5" s="1"/>
  <c r="AX79" i="5" a="1"/>
  <c r="AX79" i="5" s="1"/>
  <c r="AY79" i="5" a="1"/>
  <c r="AY79" i="5" s="1"/>
  <c r="AZ79" i="5" a="1"/>
  <c r="AZ79" i="5" s="1"/>
  <c r="BA79" i="5" a="1"/>
  <c r="BA79" i="5" s="1"/>
  <c r="BB79" i="5" a="1"/>
  <c r="BB79" i="5" s="1"/>
  <c r="BC79" i="5" a="1"/>
  <c r="BC79" i="5" s="1"/>
  <c r="BD79" i="5" a="1"/>
  <c r="BD79" i="5" s="1"/>
  <c r="BE79" i="5" a="1"/>
  <c r="BE79" i="5" s="1"/>
  <c r="BF79" i="5" a="1"/>
  <c r="BF79" i="5" s="1"/>
  <c r="BG79" i="5" a="1"/>
  <c r="BG79" i="5" s="1"/>
  <c r="AF80" i="5" a="1"/>
  <c r="AF80" i="5" s="1"/>
  <c r="AG80" i="5" a="1"/>
  <c r="AG80" i="5" s="1"/>
  <c r="AH80" i="5" a="1"/>
  <c r="AH80" i="5" s="1"/>
  <c r="AI80" i="5" a="1"/>
  <c r="AI80" i="5" s="1"/>
  <c r="AJ80" i="5" a="1"/>
  <c r="AJ80" i="5" s="1"/>
  <c r="AK80" i="5" a="1"/>
  <c r="AK80" i="5" s="1"/>
  <c r="AL80" i="5" a="1"/>
  <c r="AL80" i="5" s="1"/>
  <c r="AM80" i="5" a="1"/>
  <c r="AM80" i="5" s="1"/>
  <c r="AN80" i="5" a="1"/>
  <c r="AN80" i="5" s="1"/>
  <c r="AO80" i="5" a="1"/>
  <c r="AO80" i="5" s="1"/>
  <c r="AP80" i="5" a="1"/>
  <c r="AP80" i="5" s="1"/>
  <c r="AQ80" i="5" a="1"/>
  <c r="AQ80" i="5" s="1"/>
  <c r="AR80" i="5" a="1"/>
  <c r="AR80" i="5" s="1"/>
  <c r="AS80" i="5" a="1"/>
  <c r="AS80" i="5" s="1"/>
  <c r="AT80" i="5" a="1"/>
  <c r="AT80" i="5" s="1"/>
  <c r="AU80" i="5" a="1"/>
  <c r="AU80" i="5" s="1"/>
  <c r="AV80" i="5" a="1"/>
  <c r="AV80" i="5" s="1"/>
  <c r="AW80" i="5" a="1"/>
  <c r="AW80" i="5" s="1"/>
  <c r="AX80" i="5" a="1"/>
  <c r="AX80" i="5" s="1"/>
  <c r="AY80" i="5" a="1"/>
  <c r="AY80" i="5" s="1"/>
  <c r="AZ80" i="5" a="1"/>
  <c r="AZ80" i="5" s="1"/>
  <c r="BA80" i="5" a="1"/>
  <c r="BA80" i="5" s="1"/>
  <c r="BB80" i="5" a="1"/>
  <c r="BB80" i="5" s="1"/>
  <c r="BC80" i="5" a="1"/>
  <c r="BC80" i="5" s="1"/>
  <c r="BD80" i="5" a="1"/>
  <c r="BD80" i="5" s="1"/>
  <c r="BE80" i="5" a="1"/>
  <c r="BE80" i="5" s="1"/>
  <c r="BF80" i="5" a="1"/>
  <c r="BF80" i="5" s="1"/>
  <c r="BG80" i="5" a="1"/>
  <c r="BG80" i="5" s="1"/>
  <c r="AF81" i="5" a="1"/>
  <c r="AF81" i="5" s="1"/>
  <c r="AG81" i="5" a="1"/>
  <c r="AG81" i="5" s="1"/>
  <c r="AH81" i="5" a="1"/>
  <c r="AH81" i="5" s="1"/>
  <c r="AI81" i="5" a="1"/>
  <c r="AI81" i="5" s="1"/>
  <c r="AJ81" i="5" a="1"/>
  <c r="AJ81" i="5" s="1"/>
  <c r="AK81" i="5" a="1"/>
  <c r="AK81" i="5" s="1"/>
  <c r="AL81" i="5" a="1"/>
  <c r="AL81" i="5" s="1"/>
  <c r="AM81" i="5" a="1"/>
  <c r="AM81" i="5" s="1"/>
  <c r="AN81" i="5" a="1"/>
  <c r="AN81" i="5" s="1"/>
  <c r="AO81" i="5" a="1"/>
  <c r="AO81" i="5" s="1"/>
  <c r="AP81" i="5" a="1"/>
  <c r="AP81" i="5" s="1"/>
  <c r="AQ81" i="5" a="1"/>
  <c r="AQ81" i="5" s="1"/>
  <c r="AR81" i="5" a="1"/>
  <c r="AR81" i="5" s="1"/>
  <c r="AS81" i="5" a="1"/>
  <c r="AS81" i="5" s="1"/>
  <c r="AT81" i="5" a="1"/>
  <c r="AT81" i="5" s="1"/>
  <c r="AU81" i="5" a="1"/>
  <c r="AU81" i="5" s="1"/>
  <c r="AV81" i="5" a="1"/>
  <c r="AV81" i="5" s="1"/>
  <c r="AW81" i="5" a="1"/>
  <c r="AW81" i="5" s="1"/>
  <c r="AX81" i="5" a="1"/>
  <c r="AX81" i="5" s="1"/>
  <c r="AY81" i="5" a="1"/>
  <c r="AY81" i="5" s="1"/>
  <c r="AZ81" i="5" a="1"/>
  <c r="AZ81" i="5" s="1"/>
  <c r="BA81" i="5" a="1"/>
  <c r="BA81" i="5" s="1"/>
  <c r="BB81" i="5" a="1"/>
  <c r="BB81" i="5" s="1"/>
  <c r="BC81" i="5" a="1"/>
  <c r="BC81" i="5" s="1"/>
  <c r="BD81" i="5" a="1"/>
  <c r="BD81" i="5" s="1"/>
  <c r="BE81" i="5" a="1"/>
  <c r="BE81" i="5" s="1"/>
  <c r="BF81" i="5" a="1"/>
  <c r="BF81" i="5" s="1"/>
  <c r="BG81" i="5" a="1"/>
  <c r="BG81" i="5" s="1"/>
  <c r="AF82" i="5" a="1"/>
  <c r="AF82" i="5" s="1"/>
  <c r="AG82" i="5" a="1"/>
  <c r="AG82" i="5" s="1"/>
  <c r="AH82" i="5" a="1"/>
  <c r="AH82" i="5" s="1"/>
  <c r="AI82" i="5" a="1"/>
  <c r="AI82" i="5" s="1"/>
  <c r="AJ82" i="5" a="1"/>
  <c r="AJ82" i="5" s="1"/>
  <c r="AK82" i="5" a="1"/>
  <c r="AK82" i="5" s="1"/>
  <c r="AL82" i="5" a="1"/>
  <c r="AL82" i="5" s="1"/>
  <c r="AM82" i="5" a="1"/>
  <c r="AM82" i="5" s="1"/>
  <c r="AN82" i="5" a="1"/>
  <c r="AN82" i="5" s="1"/>
  <c r="AO82" i="5" a="1"/>
  <c r="AO82" i="5" s="1"/>
  <c r="AP82" i="5" a="1"/>
  <c r="AP82" i="5" s="1"/>
  <c r="AQ82" i="5" a="1"/>
  <c r="AQ82" i="5" s="1"/>
  <c r="AR82" i="5" a="1"/>
  <c r="AR82" i="5" s="1"/>
  <c r="AS82" i="5" a="1"/>
  <c r="AS82" i="5" s="1"/>
  <c r="AT82" i="5" a="1"/>
  <c r="AT82" i="5" s="1"/>
  <c r="AU82" i="5" a="1"/>
  <c r="AU82" i="5" s="1"/>
  <c r="AV82" i="5" a="1"/>
  <c r="AV82" i="5" s="1"/>
  <c r="AW82" i="5" a="1"/>
  <c r="AW82" i="5" s="1"/>
  <c r="AX82" i="5" a="1"/>
  <c r="AX82" i="5" s="1"/>
  <c r="AY82" i="5" a="1"/>
  <c r="AY82" i="5" s="1"/>
  <c r="AZ82" i="5" a="1"/>
  <c r="AZ82" i="5" s="1"/>
  <c r="BA82" i="5" a="1"/>
  <c r="BA82" i="5" s="1"/>
  <c r="BB82" i="5" a="1"/>
  <c r="BB82" i="5" s="1"/>
  <c r="BC82" i="5" a="1"/>
  <c r="BC82" i="5" s="1"/>
  <c r="BD82" i="5" a="1"/>
  <c r="BD82" i="5" s="1"/>
  <c r="BE82" i="5" a="1"/>
  <c r="BE82" i="5" s="1"/>
  <c r="BF82" i="5" a="1"/>
  <c r="BF82" i="5" s="1"/>
  <c r="BG82" i="5" a="1"/>
  <c r="BG82" i="5" s="1"/>
  <c r="AF83" i="5" a="1"/>
  <c r="AF83" i="5" s="1"/>
  <c r="AG83" i="5" a="1"/>
  <c r="AG83" i="5" s="1"/>
  <c r="AH83" i="5" a="1"/>
  <c r="AH83" i="5" s="1"/>
  <c r="AI83" i="5" a="1"/>
  <c r="AI83" i="5" s="1"/>
  <c r="AJ83" i="5" a="1"/>
  <c r="AJ83" i="5" s="1"/>
  <c r="AK83" i="5" a="1"/>
  <c r="AK83" i="5" s="1"/>
  <c r="AL83" i="5" a="1"/>
  <c r="AL83" i="5" s="1"/>
  <c r="AM83" i="5" a="1"/>
  <c r="AM83" i="5" s="1"/>
  <c r="AN83" i="5" a="1"/>
  <c r="AN83" i="5" s="1"/>
  <c r="AO83" i="5" a="1"/>
  <c r="AO83" i="5" s="1"/>
  <c r="AP83" i="5" a="1"/>
  <c r="AP83" i="5" s="1"/>
  <c r="AQ83" i="5" a="1"/>
  <c r="AQ83" i="5" s="1"/>
  <c r="AR83" i="5" a="1"/>
  <c r="AR83" i="5" s="1"/>
  <c r="AS83" i="5" a="1"/>
  <c r="AS83" i="5" s="1"/>
  <c r="AT83" i="5" a="1"/>
  <c r="AT83" i="5" s="1"/>
  <c r="AU83" i="5" a="1"/>
  <c r="AU83" i="5" s="1"/>
  <c r="AV83" i="5" a="1"/>
  <c r="AV83" i="5" s="1"/>
  <c r="AW83" i="5" a="1"/>
  <c r="AW83" i="5" s="1"/>
  <c r="AX83" i="5" a="1"/>
  <c r="AX83" i="5" s="1"/>
  <c r="AY83" i="5" a="1"/>
  <c r="AY83" i="5" s="1"/>
  <c r="AZ83" i="5" a="1"/>
  <c r="AZ83" i="5" s="1"/>
  <c r="BA83" i="5" a="1"/>
  <c r="BA83" i="5" s="1"/>
  <c r="BB83" i="5" a="1"/>
  <c r="BB83" i="5" s="1"/>
  <c r="BC83" i="5" a="1"/>
  <c r="BC83" i="5" s="1"/>
  <c r="BD83" i="5" a="1"/>
  <c r="BD83" i="5" s="1"/>
  <c r="BE83" i="5" a="1"/>
  <c r="BE83" i="5" s="1"/>
  <c r="BF83" i="5" a="1"/>
  <c r="BF83" i="5" s="1"/>
  <c r="BG83" i="5" a="1"/>
  <c r="BG83" i="5" s="1"/>
  <c r="AF84" i="5" a="1"/>
  <c r="AF84" i="5" s="1"/>
  <c r="AG84" i="5" a="1"/>
  <c r="AG84" i="5" s="1"/>
  <c r="AH84" i="5" a="1"/>
  <c r="AH84" i="5" s="1"/>
  <c r="AI84" i="5" a="1"/>
  <c r="AI84" i="5" s="1"/>
  <c r="AJ84" i="5" a="1"/>
  <c r="AJ84" i="5" s="1"/>
  <c r="AK84" i="5" a="1"/>
  <c r="AK84" i="5" s="1"/>
  <c r="AL84" i="5" a="1"/>
  <c r="AL84" i="5" s="1"/>
  <c r="AM84" i="5" a="1"/>
  <c r="AM84" i="5" s="1"/>
  <c r="AN84" i="5" a="1"/>
  <c r="AN84" i="5" s="1"/>
  <c r="AO84" i="5" a="1"/>
  <c r="AO84" i="5" s="1"/>
  <c r="AP84" i="5" a="1"/>
  <c r="AP84" i="5" s="1"/>
  <c r="AQ84" i="5" a="1"/>
  <c r="AQ84" i="5" s="1"/>
  <c r="AR84" i="5" a="1"/>
  <c r="AR84" i="5" s="1"/>
  <c r="AS84" i="5" a="1"/>
  <c r="AS84" i="5" s="1"/>
  <c r="AT84" i="5" a="1"/>
  <c r="AT84" i="5" s="1"/>
  <c r="AU84" i="5" a="1"/>
  <c r="AU84" i="5" s="1"/>
  <c r="AV84" i="5" a="1"/>
  <c r="AV84" i="5" s="1"/>
  <c r="AW84" i="5" a="1"/>
  <c r="AW84" i="5" s="1"/>
  <c r="AX84" i="5" a="1"/>
  <c r="AX84" i="5" s="1"/>
  <c r="AY84" i="5" a="1"/>
  <c r="AY84" i="5" s="1"/>
  <c r="AZ84" i="5" a="1"/>
  <c r="AZ84" i="5" s="1"/>
  <c r="BA84" i="5" a="1"/>
  <c r="BA84" i="5" s="1"/>
  <c r="BB84" i="5" a="1"/>
  <c r="BB84" i="5" s="1"/>
  <c r="BC84" i="5" a="1"/>
  <c r="BC84" i="5" s="1"/>
  <c r="BD84" i="5" a="1"/>
  <c r="BD84" i="5" s="1"/>
  <c r="BE84" i="5" a="1"/>
  <c r="BE84" i="5" s="1"/>
  <c r="BF84" i="5" a="1"/>
  <c r="BF84" i="5" s="1"/>
  <c r="BG84" i="5" a="1"/>
  <c r="BG84" i="5" s="1"/>
  <c r="AF85" i="5" a="1"/>
  <c r="AF85" i="5" s="1"/>
  <c r="AG85" i="5" a="1"/>
  <c r="AG85" i="5" s="1"/>
  <c r="AH85" i="5" a="1"/>
  <c r="AH85" i="5" s="1"/>
  <c r="AI85" i="5" a="1"/>
  <c r="AI85" i="5" s="1"/>
  <c r="AJ85" i="5" a="1"/>
  <c r="AJ85" i="5" s="1"/>
  <c r="AK85" i="5" a="1"/>
  <c r="AK85" i="5" s="1"/>
  <c r="AL85" i="5" a="1"/>
  <c r="AL85" i="5" s="1"/>
  <c r="AM85" i="5" a="1"/>
  <c r="AM85" i="5" s="1"/>
  <c r="AN85" i="5" a="1"/>
  <c r="AN85" i="5" s="1"/>
  <c r="AO85" i="5" a="1"/>
  <c r="AO85" i="5" s="1"/>
  <c r="AP85" i="5" a="1"/>
  <c r="AP85" i="5" s="1"/>
  <c r="AQ85" i="5" a="1"/>
  <c r="AQ85" i="5" s="1"/>
  <c r="AR85" i="5" a="1"/>
  <c r="AR85" i="5" s="1"/>
  <c r="AS85" i="5" a="1"/>
  <c r="AS85" i="5" s="1"/>
  <c r="AT85" i="5" a="1"/>
  <c r="AT85" i="5" s="1"/>
  <c r="AU85" i="5" a="1"/>
  <c r="AU85" i="5" s="1"/>
  <c r="AV85" i="5" a="1"/>
  <c r="AV85" i="5" s="1"/>
  <c r="AW85" i="5" a="1"/>
  <c r="AW85" i="5" s="1"/>
  <c r="AX85" i="5" a="1"/>
  <c r="AX85" i="5" s="1"/>
  <c r="AY85" i="5" a="1"/>
  <c r="AY85" i="5" s="1"/>
  <c r="AZ85" i="5" a="1"/>
  <c r="AZ85" i="5" s="1"/>
  <c r="BA85" i="5" a="1"/>
  <c r="BA85" i="5" s="1"/>
  <c r="BB85" i="5" a="1"/>
  <c r="BB85" i="5" s="1"/>
  <c r="BC85" i="5" a="1"/>
  <c r="BC85" i="5" s="1"/>
  <c r="BD85" i="5" a="1"/>
  <c r="BD85" i="5" s="1"/>
  <c r="BE85" i="5" a="1"/>
  <c r="BE85" i="5" s="1"/>
  <c r="BF85" i="5" a="1"/>
  <c r="BF85" i="5" s="1"/>
  <c r="BG85" i="5" a="1"/>
  <c r="BG85" i="5" s="1"/>
  <c r="AF86" i="5" a="1"/>
  <c r="AF86" i="5" s="1"/>
  <c r="AG86" i="5" a="1"/>
  <c r="AG86" i="5" s="1"/>
  <c r="AH86" i="5" a="1"/>
  <c r="AH86" i="5" s="1"/>
  <c r="AI86" i="5" a="1"/>
  <c r="AI86" i="5" s="1"/>
  <c r="AJ86" i="5" a="1"/>
  <c r="AJ86" i="5" s="1"/>
  <c r="AK86" i="5" a="1"/>
  <c r="AK86" i="5" s="1"/>
  <c r="AL86" i="5" a="1"/>
  <c r="AL86" i="5" s="1"/>
  <c r="AM86" i="5" a="1"/>
  <c r="AM86" i="5" s="1"/>
  <c r="AN86" i="5" a="1"/>
  <c r="AN86" i="5" s="1"/>
  <c r="AO86" i="5" a="1"/>
  <c r="AO86" i="5" s="1"/>
  <c r="AP86" i="5" a="1"/>
  <c r="AP86" i="5" s="1"/>
  <c r="AQ86" i="5" a="1"/>
  <c r="AQ86" i="5" s="1"/>
  <c r="AR86" i="5" a="1"/>
  <c r="AR86" i="5" s="1"/>
  <c r="AS86" i="5" a="1"/>
  <c r="AS86" i="5" s="1"/>
  <c r="AT86" i="5" a="1"/>
  <c r="AT86" i="5" s="1"/>
  <c r="AU86" i="5" a="1"/>
  <c r="AU86" i="5" s="1"/>
  <c r="AV86" i="5" a="1"/>
  <c r="AV86" i="5" s="1"/>
  <c r="AW86" i="5" a="1"/>
  <c r="AW86" i="5" s="1"/>
  <c r="AX86" i="5" a="1"/>
  <c r="AX86" i="5" s="1"/>
  <c r="AY86" i="5" a="1"/>
  <c r="AY86" i="5" s="1"/>
  <c r="AZ86" i="5" a="1"/>
  <c r="AZ86" i="5" s="1"/>
  <c r="BA86" i="5" a="1"/>
  <c r="BA86" i="5" s="1"/>
  <c r="BB86" i="5" a="1"/>
  <c r="BB86" i="5" s="1"/>
  <c r="BC86" i="5" a="1"/>
  <c r="BC86" i="5" s="1"/>
  <c r="BD86" i="5" a="1"/>
  <c r="BD86" i="5" s="1"/>
  <c r="BE86" i="5" a="1"/>
  <c r="BE86" i="5" s="1"/>
  <c r="BF86" i="5" a="1"/>
  <c r="BF86" i="5" s="1"/>
  <c r="BG86" i="5" a="1"/>
  <c r="BG86" i="5" s="1"/>
  <c r="AF87" i="5" a="1"/>
  <c r="AF87" i="5" s="1"/>
  <c r="AG87" i="5" a="1"/>
  <c r="AG87" i="5" s="1"/>
  <c r="AH87" i="5" a="1"/>
  <c r="AH87" i="5" s="1"/>
  <c r="AI87" i="5" a="1"/>
  <c r="AI87" i="5" s="1"/>
  <c r="AJ87" i="5" a="1"/>
  <c r="AJ87" i="5" s="1"/>
  <c r="AK87" i="5" a="1"/>
  <c r="AK87" i="5" s="1"/>
  <c r="AL87" i="5" a="1"/>
  <c r="AL87" i="5" s="1"/>
  <c r="AM87" i="5" a="1"/>
  <c r="AM87" i="5" s="1"/>
  <c r="AN87" i="5" a="1"/>
  <c r="AN87" i="5" s="1"/>
  <c r="AO87" i="5" a="1"/>
  <c r="AO87" i="5" s="1"/>
  <c r="AP87" i="5" a="1"/>
  <c r="AP87" i="5" s="1"/>
  <c r="AQ87" i="5" a="1"/>
  <c r="AQ87" i="5" s="1"/>
  <c r="AR87" i="5" a="1"/>
  <c r="AR87" i="5" s="1"/>
  <c r="AS87" i="5" a="1"/>
  <c r="AS87" i="5" s="1"/>
  <c r="AT87" i="5" a="1"/>
  <c r="AT87" i="5" s="1"/>
  <c r="AU87" i="5" a="1"/>
  <c r="AU87" i="5" s="1"/>
  <c r="AV87" i="5" a="1"/>
  <c r="AV87" i="5" s="1"/>
  <c r="AW87" i="5" a="1"/>
  <c r="AW87" i="5" s="1"/>
  <c r="AX87" i="5" a="1"/>
  <c r="AX87" i="5" s="1"/>
  <c r="AY87" i="5" a="1"/>
  <c r="AY87" i="5" s="1"/>
  <c r="AZ87" i="5" a="1"/>
  <c r="AZ87" i="5" s="1"/>
  <c r="BA87" i="5" a="1"/>
  <c r="BA87" i="5" s="1"/>
  <c r="BB87" i="5" a="1"/>
  <c r="BB87" i="5" s="1"/>
  <c r="BC87" i="5" a="1"/>
  <c r="BC87" i="5" s="1"/>
  <c r="BD87" i="5" a="1"/>
  <c r="BD87" i="5" s="1"/>
  <c r="BE87" i="5" a="1"/>
  <c r="BE87" i="5" s="1"/>
  <c r="BF87" i="5" a="1"/>
  <c r="BF87" i="5" s="1"/>
  <c r="BG87" i="5" a="1"/>
  <c r="BG87" i="5" s="1"/>
  <c r="AF88" i="5" a="1"/>
  <c r="AF88" i="5" s="1"/>
  <c r="AG88" i="5" a="1"/>
  <c r="AG88" i="5" s="1"/>
  <c r="AH88" i="5" a="1"/>
  <c r="AH88" i="5" s="1"/>
  <c r="AI88" i="5" a="1"/>
  <c r="AI88" i="5" s="1"/>
  <c r="AJ88" i="5" a="1"/>
  <c r="AJ88" i="5" s="1"/>
  <c r="AK88" i="5" a="1"/>
  <c r="AK88" i="5" s="1"/>
  <c r="AL88" i="5" a="1"/>
  <c r="AL88" i="5" s="1"/>
  <c r="AM88" i="5" a="1"/>
  <c r="AM88" i="5" s="1"/>
  <c r="AN88" i="5" a="1"/>
  <c r="AN88" i="5" s="1"/>
  <c r="AO88" i="5" a="1"/>
  <c r="AO88" i="5" s="1"/>
  <c r="AP88" i="5" a="1"/>
  <c r="AP88" i="5" s="1"/>
  <c r="AQ88" i="5" a="1"/>
  <c r="AQ88" i="5" s="1"/>
  <c r="AR88" i="5" a="1"/>
  <c r="AR88" i="5" s="1"/>
  <c r="AS88" i="5" a="1"/>
  <c r="AS88" i="5" s="1"/>
  <c r="AT88" i="5" a="1"/>
  <c r="AT88" i="5" s="1"/>
  <c r="AU88" i="5" a="1"/>
  <c r="AU88" i="5" s="1"/>
  <c r="AV88" i="5" a="1"/>
  <c r="AV88" i="5" s="1"/>
  <c r="AW88" i="5" a="1"/>
  <c r="AW88" i="5" s="1"/>
  <c r="AX88" i="5" a="1"/>
  <c r="AX88" i="5" s="1"/>
  <c r="AY88" i="5" a="1"/>
  <c r="AY88" i="5" s="1"/>
  <c r="AZ88" i="5" a="1"/>
  <c r="AZ88" i="5" s="1"/>
  <c r="BA88" i="5" a="1"/>
  <c r="BA88" i="5" s="1"/>
  <c r="BB88" i="5" a="1"/>
  <c r="BB88" i="5" s="1"/>
  <c r="BC88" i="5" a="1"/>
  <c r="BC88" i="5" s="1"/>
  <c r="BD88" i="5" a="1"/>
  <c r="BD88" i="5" s="1"/>
  <c r="BE88" i="5" a="1"/>
  <c r="BE88" i="5" s="1"/>
  <c r="BF88" i="5" a="1"/>
  <c r="BF88" i="5" s="1"/>
  <c r="BG88" i="5" a="1"/>
  <c r="BG88" i="5" s="1"/>
  <c r="AF89" i="5" a="1"/>
  <c r="AF89" i="5" s="1"/>
  <c r="AG89" i="5" a="1"/>
  <c r="AG89" i="5" s="1"/>
  <c r="AH89" i="5" a="1"/>
  <c r="AH89" i="5" s="1"/>
  <c r="AI89" i="5" a="1"/>
  <c r="AI89" i="5" s="1"/>
  <c r="AJ89" i="5" a="1"/>
  <c r="AJ89" i="5" s="1"/>
  <c r="AK89" i="5" a="1"/>
  <c r="AK89" i="5" s="1"/>
  <c r="AL89" i="5" a="1"/>
  <c r="AL89" i="5" s="1"/>
  <c r="AM89" i="5" a="1"/>
  <c r="AM89" i="5" s="1"/>
  <c r="AN89" i="5" a="1"/>
  <c r="AN89" i="5" s="1"/>
  <c r="AO89" i="5" a="1"/>
  <c r="AO89" i="5" s="1"/>
  <c r="AP89" i="5" a="1"/>
  <c r="AP89" i="5" s="1"/>
  <c r="AQ89" i="5" a="1"/>
  <c r="AQ89" i="5" s="1"/>
  <c r="AR89" i="5" a="1"/>
  <c r="AR89" i="5" s="1"/>
  <c r="AS89" i="5" a="1"/>
  <c r="AS89" i="5" s="1"/>
  <c r="AT89" i="5" a="1"/>
  <c r="AT89" i="5" s="1"/>
  <c r="AU89" i="5" a="1"/>
  <c r="AU89" i="5" s="1"/>
  <c r="AV89" i="5" a="1"/>
  <c r="AV89" i="5" s="1"/>
  <c r="AW89" i="5" a="1"/>
  <c r="AW89" i="5" s="1"/>
  <c r="AX89" i="5" a="1"/>
  <c r="AX89" i="5" s="1"/>
  <c r="AY89" i="5" a="1"/>
  <c r="AY89" i="5" s="1"/>
  <c r="AZ89" i="5" a="1"/>
  <c r="AZ89" i="5" s="1"/>
  <c r="BA89" i="5" a="1"/>
  <c r="BA89" i="5" s="1"/>
  <c r="BB89" i="5" a="1"/>
  <c r="BB89" i="5" s="1"/>
  <c r="BC89" i="5" a="1"/>
  <c r="BC89" i="5" s="1"/>
  <c r="BD89" i="5" a="1"/>
  <c r="BD89" i="5" s="1"/>
  <c r="BE89" i="5" a="1"/>
  <c r="BE89" i="5" s="1"/>
  <c r="BF89" i="5" a="1"/>
  <c r="BF89" i="5" s="1"/>
  <c r="BG89" i="5" a="1"/>
  <c r="BG89" i="5" s="1"/>
  <c r="AF90" i="5" a="1"/>
  <c r="AF90" i="5" s="1"/>
  <c r="AG90" i="5" a="1"/>
  <c r="AG90" i="5" s="1"/>
  <c r="AH90" i="5" a="1"/>
  <c r="AH90" i="5" s="1"/>
  <c r="AI90" i="5" a="1"/>
  <c r="AI90" i="5" s="1"/>
  <c r="AJ90" i="5" a="1"/>
  <c r="AJ90" i="5" s="1"/>
  <c r="AK90" i="5" a="1"/>
  <c r="AK90" i="5" s="1"/>
  <c r="AL90" i="5" a="1"/>
  <c r="AL90" i="5" s="1"/>
  <c r="AM90" i="5" a="1"/>
  <c r="AM90" i="5" s="1"/>
  <c r="AN90" i="5" a="1"/>
  <c r="AN90" i="5" s="1"/>
  <c r="AO90" i="5" a="1"/>
  <c r="AO90" i="5" s="1"/>
  <c r="AP90" i="5" a="1"/>
  <c r="AP90" i="5" s="1"/>
  <c r="AQ90" i="5" a="1"/>
  <c r="AQ90" i="5" s="1"/>
  <c r="AR90" i="5" a="1"/>
  <c r="AR90" i="5" s="1"/>
  <c r="AS90" i="5" a="1"/>
  <c r="AS90" i="5" s="1"/>
  <c r="AT90" i="5" a="1"/>
  <c r="AT90" i="5" s="1"/>
  <c r="AU90" i="5" a="1"/>
  <c r="AU90" i="5" s="1"/>
  <c r="AV90" i="5" a="1"/>
  <c r="AV90" i="5" s="1"/>
  <c r="AW90" i="5" a="1"/>
  <c r="AW90" i="5" s="1"/>
  <c r="AX90" i="5" a="1"/>
  <c r="AX90" i="5" s="1"/>
  <c r="AY90" i="5" a="1"/>
  <c r="AY90" i="5" s="1"/>
  <c r="AZ90" i="5" a="1"/>
  <c r="AZ90" i="5" s="1"/>
  <c r="BA90" i="5" a="1"/>
  <c r="BA90" i="5" s="1"/>
  <c r="BB90" i="5" a="1"/>
  <c r="BB90" i="5" s="1"/>
  <c r="BC90" i="5" a="1"/>
  <c r="BC90" i="5" s="1"/>
  <c r="BD90" i="5" a="1"/>
  <c r="BD90" i="5" s="1"/>
  <c r="BE90" i="5" a="1"/>
  <c r="BE90" i="5" s="1"/>
  <c r="BF90" i="5" a="1"/>
  <c r="BF90" i="5" s="1"/>
  <c r="BG90" i="5" a="1"/>
  <c r="BG90" i="5" s="1"/>
  <c r="AF91" i="5" a="1"/>
  <c r="AF91" i="5" s="1"/>
  <c r="AG91" i="5" a="1"/>
  <c r="AG91" i="5" s="1"/>
  <c r="AH91" i="5" a="1"/>
  <c r="AH91" i="5" s="1"/>
  <c r="AI91" i="5" a="1"/>
  <c r="AI91" i="5" s="1"/>
  <c r="AJ91" i="5" a="1"/>
  <c r="AJ91" i="5" s="1"/>
  <c r="AK91" i="5" a="1"/>
  <c r="AK91" i="5" s="1"/>
  <c r="AL91" i="5" a="1"/>
  <c r="AL91" i="5" s="1"/>
  <c r="AM91" i="5" a="1"/>
  <c r="AM91" i="5" s="1"/>
  <c r="AN91" i="5" a="1"/>
  <c r="AN91" i="5" s="1"/>
  <c r="AO91" i="5" a="1"/>
  <c r="AO91" i="5" s="1"/>
  <c r="AP91" i="5" a="1"/>
  <c r="AP91" i="5" s="1"/>
  <c r="AQ91" i="5" a="1"/>
  <c r="AQ91" i="5" s="1"/>
  <c r="AR91" i="5" a="1"/>
  <c r="AR91" i="5" s="1"/>
  <c r="AS91" i="5" a="1"/>
  <c r="AS91" i="5" s="1"/>
  <c r="AT91" i="5" a="1"/>
  <c r="AT91" i="5" s="1"/>
  <c r="AU91" i="5" a="1"/>
  <c r="AU91" i="5" s="1"/>
  <c r="AV91" i="5" a="1"/>
  <c r="AV91" i="5" s="1"/>
  <c r="AW91" i="5" a="1"/>
  <c r="AW91" i="5" s="1"/>
  <c r="AX91" i="5" a="1"/>
  <c r="AX91" i="5" s="1"/>
  <c r="AY91" i="5" a="1"/>
  <c r="AY91" i="5" s="1"/>
  <c r="AZ91" i="5" a="1"/>
  <c r="AZ91" i="5" s="1"/>
  <c r="BA91" i="5" a="1"/>
  <c r="BA91" i="5" s="1"/>
  <c r="BB91" i="5" a="1"/>
  <c r="BB91" i="5" s="1"/>
  <c r="BC91" i="5" a="1"/>
  <c r="BC91" i="5" s="1"/>
  <c r="BD91" i="5" a="1"/>
  <c r="BD91" i="5" s="1"/>
  <c r="BE91" i="5" a="1"/>
  <c r="BE91" i="5" s="1"/>
  <c r="BF91" i="5" a="1"/>
  <c r="BF91" i="5" s="1"/>
  <c r="BG91" i="5" a="1"/>
  <c r="BG91" i="5" s="1"/>
  <c r="AF92" i="5" a="1"/>
  <c r="AF92" i="5" s="1"/>
  <c r="AG92" i="5" a="1"/>
  <c r="AG92" i="5" s="1"/>
  <c r="AH92" i="5" a="1"/>
  <c r="AH92" i="5" s="1"/>
  <c r="AI92" i="5" a="1"/>
  <c r="AI92" i="5" s="1"/>
  <c r="AJ92" i="5" a="1"/>
  <c r="AJ92" i="5" s="1"/>
  <c r="AK92" i="5" a="1"/>
  <c r="AK92" i="5" s="1"/>
  <c r="AL92" i="5" a="1"/>
  <c r="AL92" i="5" s="1"/>
  <c r="AM92" i="5" a="1"/>
  <c r="AM92" i="5" s="1"/>
  <c r="AN92" i="5" a="1"/>
  <c r="AN92" i="5" s="1"/>
  <c r="AO92" i="5" a="1"/>
  <c r="AO92" i="5" s="1"/>
  <c r="AP92" i="5" a="1"/>
  <c r="AP92" i="5" s="1"/>
  <c r="AQ92" i="5" a="1"/>
  <c r="AQ92" i="5" s="1"/>
  <c r="AR92" i="5" a="1"/>
  <c r="AR92" i="5" s="1"/>
  <c r="AS92" i="5" a="1"/>
  <c r="AS92" i="5" s="1"/>
  <c r="AT92" i="5" a="1"/>
  <c r="AT92" i="5" s="1"/>
  <c r="AU92" i="5" a="1"/>
  <c r="AU92" i="5" s="1"/>
  <c r="AV92" i="5" a="1"/>
  <c r="AV92" i="5" s="1"/>
  <c r="AW92" i="5" a="1"/>
  <c r="AW92" i="5" s="1"/>
  <c r="AX92" i="5" a="1"/>
  <c r="AX92" i="5" s="1"/>
  <c r="AY92" i="5" a="1"/>
  <c r="AY92" i="5" s="1"/>
  <c r="AZ92" i="5" a="1"/>
  <c r="AZ92" i="5" s="1"/>
  <c r="BA92" i="5" a="1"/>
  <c r="BA92" i="5" s="1"/>
  <c r="BB92" i="5" a="1"/>
  <c r="BB92" i="5" s="1"/>
  <c r="BC92" i="5" a="1"/>
  <c r="BC92" i="5" s="1"/>
  <c r="BD92" i="5" a="1"/>
  <c r="BD92" i="5" s="1"/>
  <c r="BE92" i="5" a="1"/>
  <c r="BE92" i="5" s="1"/>
  <c r="BF92" i="5" a="1"/>
  <c r="BF92" i="5" s="1"/>
  <c r="BG92" i="5" a="1"/>
  <c r="BG92" i="5" s="1"/>
  <c r="AF93" i="5" a="1"/>
  <c r="AF93" i="5" s="1"/>
  <c r="AG93" i="5" a="1"/>
  <c r="AG93" i="5" s="1"/>
  <c r="AH93" i="5" a="1"/>
  <c r="AH93" i="5" s="1"/>
  <c r="AI93" i="5" a="1"/>
  <c r="AI93" i="5" s="1"/>
  <c r="AJ93" i="5" a="1"/>
  <c r="AJ93" i="5" s="1"/>
  <c r="AK93" i="5" a="1"/>
  <c r="AK93" i="5" s="1"/>
  <c r="AL93" i="5" a="1"/>
  <c r="AL93" i="5" s="1"/>
  <c r="AM93" i="5" a="1"/>
  <c r="AM93" i="5" s="1"/>
  <c r="AN93" i="5" a="1"/>
  <c r="AN93" i="5" s="1"/>
  <c r="AO93" i="5" a="1"/>
  <c r="AO93" i="5" s="1"/>
  <c r="AP93" i="5" a="1"/>
  <c r="AP93" i="5" s="1"/>
  <c r="AQ93" i="5" a="1"/>
  <c r="AQ93" i="5" s="1"/>
  <c r="AR93" i="5" a="1"/>
  <c r="AR93" i="5" s="1"/>
  <c r="AS93" i="5" a="1"/>
  <c r="AS93" i="5" s="1"/>
  <c r="AT93" i="5" a="1"/>
  <c r="AT93" i="5" s="1"/>
  <c r="AU93" i="5" a="1"/>
  <c r="AU93" i="5" s="1"/>
  <c r="AV93" i="5" a="1"/>
  <c r="AV93" i="5" s="1"/>
  <c r="AW93" i="5" a="1"/>
  <c r="AW93" i="5" s="1"/>
  <c r="AX93" i="5" a="1"/>
  <c r="AX93" i="5" s="1"/>
  <c r="AY93" i="5" a="1"/>
  <c r="AY93" i="5" s="1"/>
  <c r="AZ93" i="5" a="1"/>
  <c r="AZ93" i="5" s="1"/>
  <c r="BA93" i="5" a="1"/>
  <c r="BA93" i="5" s="1"/>
  <c r="BB93" i="5" a="1"/>
  <c r="BB93" i="5" s="1"/>
  <c r="BC93" i="5" a="1"/>
  <c r="BC93" i="5" s="1"/>
  <c r="BD93" i="5" a="1"/>
  <c r="BD93" i="5" s="1"/>
  <c r="BE93" i="5" a="1"/>
  <c r="BE93" i="5" s="1"/>
  <c r="BF93" i="5" a="1"/>
  <c r="BF93" i="5" s="1"/>
  <c r="BG93" i="5" a="1"/>
  <c r="BG93" i="5" s="1"/>
  <c r="AF94" i="5" a="1"/>
  <c r="AF94" i="5" s="1"/>
  <c r="AG94" i="5" a="1"/>
  <c r="AG94" i="5" s="1"/>
  <c r="AH94" i="5" a="1"/>
  <c r="AH94" i="5" s="1"/>
  <c r="AI94" i="5" a="1"/>
  <c r="AI94" i="5" s="1"/>
  <c r="AJ94" i="5" a="1"/>
  <c r="AJ94" i="5" s="1"/>
  <c r="AK94" i="5" a="1"/>
  <c r="AK94" i="5" s="1"/>
  <c r="AL94" i="5" a="1"/>
  <c r="AL94" i="5" s="1"/>
  <c r="AM94" i="5" a="1"/>
  <c r="AM94" i="5" s="1"/>
  <c r="AN94" i="5" a="1"/>
  <c r="AN94" i="5" s="1"/>
  <c r="AO94" i="5" a="1"/>
  <c r="AO94" i="5" s="1"/>
  <c r="AP94" i="5" a="1"/>
  <c r="AP94" i="5" s="1"/>
  <c r="AQ94" i="5" a="1"/>
  <c r="AQ94" i="5" s="1"/>
  <c r="AR94" i="5" a="1"/>
  <c r="AR94" i="5" s="1"/>
  <c r="AS94" i="5" a="1"/>
  <c r="AS94" i="5" s="1"/>
  <c r="AT94" i="5" a="1"/>
  <c r="AT94" i="5" s="1"/>
  <c r="AU94" i="5" a="1"/>
  <c r="AU94" i="5" s="1"/>
  <c r="AV94" i="5" a="1"/>
  <c r="AV94" i="5" s="1"/>
  <c r="AW94" i="5" a="1"/>
  <c r="AW94" i="5" s="1"/>
  <c r="AX94" i="5" a="1"/>
  <c r="AX94" i="5" s="1"/>
  <c r="AY94" i="5" a="1"/>
  <c r="AY94" i="5" s="1"/>
  <c r="AZ94" i="5" a="1"/>
  <c r="AZ94" i="5" s="1"/>
  <c r="BA94" i="5" a="1"/>
  <c r="BA94" i="5" s="1"/>
  <c r="BB94" i="5" a="1"/>
  <c r="BB94" i="5" s="1"/>
  <c r="BC94" i="5" a="1"/>
  <c r="BC94" i="5" s="1"/>
  <c r="BD94" i="5" a="1"/>
  <c r="BD94" i="5" s="1"/>
  <c r="BE94" i="5" a="1"/>
  <c r="BE94" i="5" s="1"/>
  <c r="BF94" i="5" a="1"/>
  <c r="BF94" i="5" s="1"/>
  <c r="BG94" i="5" a="1"/>
  <c r="BG94" i="5" s="1"/>
  <c r="AF95" i="5" a="1"/>
  <c r="AF95" i="5" s="1"/>
  <c r="AG95" i="5" a="1"/>
  <c r="AG95" i="5" s="1"/>
  <c r="AH95" i="5" a="1"/>
  <c r="AH95" i="5" s="1"/>
  <c r="AI95" i="5" a="1"/>
  <c r="AI95" i="5" s="1"/>
  <c r="AJ95" i="5" a="1"/>
  <c r="AJ95" i="5" s="1"/>
  <c r="AK95" i="5" a="1"/>
  <c r="AK95" i="5" s="1"/>
  <c r="AL95" i="5" a="1"/>
  <c r="AL95" i="5" s="1"/>
  <c r="AM95" i="5" a="1"/>
  <c r="AM95" i="5" s="1"/>
  <c r="AN95" i="5" a="1"/>
  <c r="AN95" i="5" s="1"/>
  <c r="AO95" i="5" a="1"/>
  <c r="AO95" i="5" s="1"/>
  <c r="AP95" i="5" a="1"/>
  <c r="AP95" i="5" s="1"/>
  <c r="AQ95" i="5" a="1"/>
  <c r="AQ95" i="5" s="1"/>
  <c r="AR95" i="5" a="1"/>
  <c r="AR95" i="5" s="1"/>
  <c r="AS95" i="5" a="1"/>
  <c r="AS95" i="5" s="1"/>
  <c r="AT95" i="5" a="1"/>
  <c r="AT95" i="5" s="1"/>
  <c r="AU95" i="5" a="1"/>
  <c r="AU95" i="5" s="1"/>
  <c r="AV95" i="5" a="1"/>
  <c r="AV95" i="5" s="1"/>
  <c r="AW95" i="5" a="1"/>
  <c r="AW95" i="5" s="1"/>
  <c r="AX95" i="5" a="1"/>
  <c r="AX95" i="5" s="1"/>
  <c r="AY95" i="5" a="1"/>
  <c r="AY95" i="5" s="1"/>
  <c r="AZ95" i="5" a="1"/>
  <c r="AZ95" i="5" s="1"/>
  <c r="BA95" i="5" a="1"/>
  <c r="BA95" i="5" s="1"/>
  <c r="BB95" i="5" a="1"/>
  <c r="BB95" i="5" s="1"/>
  <c r="BC95" i="5" a="1"/>
  <c r="BC95" i="5" s="1"/>
  <c r="BD95" i="5" a="1"/>
  <c r="BD95" i="5" s="1"/>
  <c r="BE95" i="5" a="1"/>
  <c r="BE95" i="5" s="1"/>
  <c r="BF95" i="5" a="1"/>
  <c r="BF95" i="5" s="1"/>
  <c r="BG95" i="5" a="1"/>
  <c r="BG95" i="5" s="1"/>
  <c r="AF96" i="5" a="1"/>
  <c r="AF96" i="5" s="1"/>
  <c r="AG96" i="5" a="1"/>
  <c r="AG96" i="5" s="1"/>
  <c r="AH96" i="5" a="1"/>
  <c r="AH96" i="5" s="1"/>
  <c r="AI96" i="5" a="1"/>
  <c r="AI96" i="5" s="1"/>
  <c r="AJ96" i="5" a="1"/>
  <c r="AJ96" i="5" s="1"/>
  <c r="AK96" i="5" a="1"/>
  <c r="AK96" i="5" s="1"/>
  <c r="AL96" i="5" a="1"/>
  <c r="AL96" i="5" s="1"/>
  <c r="AM96" i="5" a="1"/>
  <c r="AM96" i="5" s="1"/>
  <c r="AN96" i="5" a="1"/>
  <c r="AN96" i="5" s="1"/>
  <c r="AO96" i="5" a="1"/>
  <c r="AO96" i="5" s="1"/>
  <c r="AP96" i="5" a="1"/>
  <c r="AP96" i="5" s="1"/>
  <c r="AQ96" i="5" a="1"/>
  <c r="AQ96" i="5" s="1"/>
  <c r="AR96" i="5" a="1"/>
  <c r="AR96" i="5" s="1"/>
  <c r="AS96" i="5" a="1"/>
  <c r="AS96" i="5" s="1"/>
  <c r="AT96" i="5" a="1"/>
  <c r="AT96" i="5" s="1"/>
  <c r="AU96" i="5" a="1"/>
  <c r="AU96" i="5" s="1"/>
  <c r="AV96" i="5" a="1"/>
  <c r="AV96" i="5" s="1"/>
  <c r="AW96" i="5" a="1"/>
  <c r="AW96" i="5" s="1"/>
  <c r="AX96" i="5" a="1"/>
  <c r="AX96" i="5" s="1"/>
  <c r="AY96" i="5" a="1"/>
  <c r="AY96" i="5" s="1"/>
  <c r="AZ96" i="5" a="1"/>
  <c r="AZ96" i="5" s="1"/>
  <c r="BA96" i="5" a="1"/>
  <c r="BA96" i="5" s="1"/>
  <c r="BB96" i="5" a="1"/>
  <c r="BB96" i="5" s="1"/>
  <c r="BC96" i="5" a="1"/>
  <c r="BC96" i="5" s="1"/>
  <c r="BD96" i="5" a="1"/>
  <c r="BD96" i="5" s="1"/>
  <c r="BE96" i="5" a="1"/>
  <c r="BE96" i="5" s="1"/>
  <c r="BF96" i="5" a="1"/>
  <c r="BF96" i="5" s="1"/>
  <c r="BG96" i="5" a="1"/>
  <c r="BG96" i="5" s="1"/>
  <c r="AF97" i="5" a="1"/>
  <c r="AF97" i="5" s="1"/>
  <c r="AG97" i="5" a="1"/>
  <c r="AG97" i="5" s="1"/>
  <c r="AH97" i="5" a="1"/>
  <c r="AH97" i="5" s="1"/>
  <c r="AI97" i="5" a="1"/>
  <c r="AI97" i="5" s="1"/>
  <c r="AJ97" i="5" a="1"/>
  <c r="AJ97" i="5" s="1"/>
  <c r="AK97" i="5" a="1"/>
  <c r="AK97" i="5" s="1"/>
  <c r="AL97" i="5" a="1"/>
  <c r="AL97" i="5" s="1"/>
  <c r="AM97" i="5" a="1"/>
  <c r="AM97" i="5" s="1"/>
  <c r="AN97" i="5" a="1"/>
  <c r="AN97" i="5" s="1"/>
  <c r="AO97" i="5" a="1"/>
  <c r="AO97" i="5" s="1"/>
  <c r="AP97" i="5" a="1"/>
  <c r="AP97" i="5" s="1"/>
  <c r="AQ97" i="5" a="1"/>
  <c r="AQ97" i="5" s="1"/>
  <c r="AR97" i="5" a="1"/>
  <c r="AR97" i="5" s="1"/>
  <c r="AS97" i="5" a="1"/>
  <c r="AS97" i="5" s="1"/>
  <c r="AT97" i="5" a="1"/>
  <c r="AT97" i="5" s="1"/>
  <c r="AU97" i="5" a="1"/>
  <c r="AU97" i="5" s="1"/>
  <c r="AV97" i="5" a="1"/>
  <c r="AV97" i="5" s="1"/>
  <c r="AW97" i="5" a="1"/>
  <c r="AW97" i="5" s="1"/>
  <c r="AX97" i="5" a="1"/>
  <c r="AX97" i="5" s="1"/>
  <c r="AY97" i="5" a="1"/>
  <c r="AY97" i="5" s="1"/>
  <c r="AZ97" i="5" a="1"/>
  <c r="AZ97" i="5" s="1"/>
  <c r="BA97" i="5" a="1"/>
  <c r="BA97" i="5" s="1"/>
  <c r="BB97" i="5" a="1"/>
  <c r="BB97" i="5" s="1"/>
  <c r="BC97" i="5" a="1"/>
  <c r="BC97" i="5" s="1"/>
  <c r="BD97" i="5" a="1"/>
  <c r="BD97" i="5" s="1"/>
  <c r="BE97" i="5" a="1"/>
  <c r="BE97" i="5" s="1"/>
  <c r="BF97" i="5" a="1"/>
  <c r="BF97" i="5" s="1"/>
  <c r="BG97" i="5" a="1"/>
  <c r="BG97" i="5" s="1"/>
  <c r="AF98" i="5" a="1"/>
  <c r="AF98" i="5" s="1"/>
  <c r="AG98" i="5" a="1"/>
  <c r="AG98" i="5" s="1"/>
  <c r="AH98" i="5" a="1"/>
  <c r="AH98" i="5" s="1"/>
  <c r="AI98" i="5" a="1"/>
  <c r="AI98" i="5" s="1"/>
  <c r="AJ98" i="5" a="1"/>
  <c r="AJ98" i="5" s="1"/>
  <c r="AK98" i="5" a="1"/>
  <c r="AK98" i="5" s="1"/>
  <c r="AL98" i="5" a="1"/>
  <c r="AL98" i="5" s="1"/>
  <c r="AM98" i="5" a="1"/>
  <c r="AM98" i="5" s="1"/>
  <c r="AN98" i="5" a="1"/>
  <c r="AN98" i="5" s="1"/>
  <c r="AO98" i="5" a="1"/>
  <c r="AO98" i="5" s="1"/>
  <c r="AP98" i="5" a="1"/>
  <c r="AP98" i="5" s="1"/>
  <c r="AQ98" i="5" a="1"/>
  <c r="AQ98" i="5" s="1"/>
  <c r="AR98" i="5" a="1"/>
  <c r="AR98" i="5" s="1"/>
  <c r="AS98" i="5" a="1"/>
  <c r="AS98" i="5" s="1"/>
  <c r="AT98" i="5" a="1"/>
  <c r="AT98" i="5" s="1"/>
  <c r="AU98" i="5" a="1"/>
  <c r="AU98" i="5" s="1"/>
  <c r="AV98" i="5" a="1"/>
  <c r="AV98" i="5" s="1"/>
  <c r="AW98" i="5" a="1"/>
  <c r="AW98" i="5" s="1"/>
  <c r="AX98" i="5" a="1"/>
  <c r="AX98" i="5" s="1"/>
  <c r="AY98" i="5" a="1"/>
  <c r="AY98" i="5" s="1"/>
  <c r="AZ98" i="5" a="1"/>
  <c r="AZ98" i="5" s="1"/>
  <c r="BA98" i="5" a="1"/>
  <c r="BA98" i="5" s="1"/>
  <c r="BB98" i="5" a="1"/>
  <c r="BB98" i="5" s="1"/>
  <c r="BC98" i="5" a="1"/>
  <c r="BC98" i="5" s="1"/>
  <c r="BD98" i="5" a="1"/>
  <c r="BD98" i="5" s="1"/>
  <c r="BE98" i="5" a="1"/>
  <c r="BE98" i="5" s="1"/>
  <c r="BF98" i="5" a="1"/>
  <c r="BF98" i="5" s="1"/>
  <c r="BG98" i="5" a="1"/>
  <c r="BG98" i="5" s="1"/>
  <c r="AF99" i="5" a="1"/>
  <c r="AF99" i="5" s="1"/>
  <c r="AG99" i="5" a="1"/>
  <c r="AG99" i="5" s="1"/>
  <c r="AH99" i="5" a="1"/>
  <c r="AH99" i="5" s="1"/>
  <c r="AI99" i="5" a="1"/>
  <c r="AI99" i="5" s="1"/>
  <c r="AJ99" i="5" a="1"/>
  <c r="AJ99" i="5" s="1"/>
  <c r="AK99" i="5" a="1"/>
  <c r="AK99" i="5" s="1"/>
  <c r="AL99" i="5" a="1"/>
  <c r="AL99" i="5" s="1"/>
  <c r="AM99" i="5" a="1"/>
  <c r="AM99" i="5" s="1"/>
  <c r="AN99" i="5" a="1"/>
  <c r="AN99" i="5" s="1"/>
  <c r="AO99" i="5" a="1"/>
  <c r="AO99" i="5" s="1"/>
  <c r="AP99" i="5" a="1"/>
  <c r="AP99" i="5" s="1"/>
  <c r="AQ99" i="5" a="1"/>
  <c r="AQ99" i="5" s="1"/>
  <c r="AR99" i="5" a="1"/>
  <c r="AR99" i="5" s="1"/>
  <c r="AS99" i="5" a="1"/>
  <c r="AS99" i="5" s="1"/>
  <c r="AT99" i="5" a="1"/>
  <c r="AT99" i="5" s="1"/>
  <c r="AU99" i="5" a="1"/>
  <c r="AU99" i="5" s="1"/>
  <c r="AV99" i="5" a="1"/>
  <c r="AV99" i="5" s="1"/>
  <c r="AW99" i="5" a="1"/>
  <c r="AW99" i="5" s="1"/>
  <c r="AX99" i="5" a="1"/>
  <c r="AX99" i="5" s="1"/>
  <c r="AY99" i="5" a="1"/>
  <c r="AY99" i="5" s="1"/>
  <c r="AZ99" i="5" a="1"/>
  <c r="AZ99" i="5" s="1"/>
  <c r="BA99" i="5" a="1"/>
  <c r="BA99" i="5" s="1"/>
  <c r="BB99" i="5" a="1"/>
  <c r="BB99" i="5" s="1"/>
  <c r="BC99" i="5" a="1"/>
  <c r="BC99" i="5" s="1"/>
  <c r="BD99" i="5" a="1"/>
  <c r="BD99" i="5" s="1"/>
  <c r="BE99" i="5" a="1"/>
  <c r="BE99" i="5" s="1"/>
  <c r="BF99" i="5" a="1"/>
  <c r="BF99" i="5" s="1"/>
  <c r="BG99" i="5" a="1"/>
  <c r="BG99" i="5" s="1"/>
  <c r="AF100" i="5" a="1"/>
  <c r="AF100" i="5" s="1"/>
  <c r="AG100" i="5" a="1"/>
  <c r="AG100" i="5" s="1"/>
  <c r="AH100" i="5" a="1"/>
  <c r="AH100" i="5" s="1"/>
  <c r="AI100" i="5" a="1"/>
  <c r="AI100" i="5" s="1"/>
  <c r="AJ100" i="5" a="1"/>
  <c r="AJ100" i="5" s="1"/>
  <c r="AK100" i="5" a="1"/>
  <c r="AK100" i="5" s="1"/>
  <c r="AL100" i="5" a="1"/>
  <c r="AL100" i="5" s="1"/>
  <c r="AM100" i="5" a="1"/>
  <c r="AM100" i="5" s="1"/>
  <c r="AN100" i="5" a="1"/>
  <c r="AN100" i="5" s="1"/>
  <c r="AO100" i="5" a="1"/>
  <c r="AO100" i="5" s="1"/>
  <c r="AP100" i="5" a="1"/>
  <c r="AP100" i="5" s="1"/>
  <c r="AQ100" i="5" a="1"/>
  <c r="AQ100" i="5" s="1"/>
  <c r="AR100" i="5" a="1"/>
  <c r="AR100" i="5" s="1"/>
  <c r="AS100" i="5" a="1"/>
  <c r="AS100" i="5" s="1"/>
  <c r="AT100" i="5" a="1"/>
  <c r="AT100" i="5" s="1"/>
  <c r="AU100" i="5" a="1"/>
  <c r="AU100" i="5" s="1"/>
  <c r="AV100" i="5" a="1"/>
  <c r="AV100" i="5" s="1"/>
  <c r="AW100" i="5" a="1"/>
  <c r="AW100" i="5" s="1"/>
  <c r="AX100" i="5" a="1"/>
  <c r="AX100" i="5" s="1"/>
  <c r="AY100" i="5" a="1"/>
  <c r="AY100" i="5" s="1"/>
  <c r="AZ100" i="5" a="1"/>
  <c r="AZ100" i="5" s="1"/>
  <c r="BA100" i="5" a="1"/>
  <c r="BA100" i="5" s="1"/>
  <c r="BB100" i="5" a="1"/>
  <c r="BB100" i="5" s="1"/>
  <c r="BC100" i="5" a="1"/>
  <c r="BC100" i="5" s="1"/>
  <c r="BD100" i="5" a="1"/>
  <c r="BD100" i="5" s="1"/>
  <c r="BE100" i="5" a="1"/>
  <c r="BE100" i="5" s="1"/>
  <c r="BF100" i="5" a="1"/>
  <c r="BF100" i="5" s="1"/>
  <c r="BG100" i="5" a="1"/>
  <c r="BG100" i="5" s="1"/>
  <c r="AF101" i="5" a="1"/>
  <c r="AF101" i="5" s="1"/>
  <c r="AG101" i="5" a="1"/>
  <c r="AG101" i="5" s="1"/>
  <c r="AH101" i="5" a="1"/>
  <c r="AH101" i="5" s="1"/>
  <c r="AI101" i="5" a="1"/>
  <c r="AI101" i="5" s="1"/>
  <c r="AJ101" i="5" a="1"/>
  <c r="AJ101" i="5" s="1"/>
  <c r="AK101" i="5" a="1"/>
  <c r="AK101" i="5" s="1"/>
  <c r="AL101" i="5" a="1"/>
  <c r="AL101" i="5" s="1"/>
  <c r="AM101" i="5" a="1"/>
  <c r="AM101" i="5" s="1"/>
  <c r="AN101" i="5" a="1"/>
  <c r="AN101" i="5" s="1"/>
  <c r="AO101" i="5" a="1"/>
  <c r="AO101" i="5" s="1"/>
  <c r="AP101" i="5" a="1"/>
  <c r="AP101" i="5" s="1"/>
  <c r="AQ101" i="5" a="1"/>
  <c r="AQ101" i="5" s="1"/>
  <c r="AR101" i="5" a="1"/>
  <c r="AR101" i="5" s="1"/>
  <c r="AS101" i="5" a="1"/>
  <c r="AS101" i="5" s="1"/>
  <c r="AT101" i="5" a="1"/>
  <c r="AT101" i="5" s="1"/>
  <c r="AU101" i="5" a="1"/>
  <c r="AU101" i="5" s="1"/>
  <c r="AV101" i="5" a="1"/>
  <c r="AV101" i="5" s="1"/>
  <c r="AW101" i="5" a="1"/>
  <c r="AW101" i="5" s="1"/>
  <c r="AX101" i="5" a="1"/>
  <c r="AX101" i="5" s="1"/>
  <c r="AY101" i="5" a="1"/>
  <c r="AY101" i="5" s="1"/>
  <c r="AZ101" i="5" a="1"/>
  <c r="AZ101" i="5" s="1"/>
  <c r="BA101" i="5" a="1"/>
  <c r="BA101" i="5" s="1"/>
  <c r="BB101" i="5" a="1"/>
  <c r="BB101" i="5" s="1"/>
  <c r="BC101" i="5" a="1"/>
  <c r="BC101" i="5" s="1"/>
  <c r="BD101" i="5" a="1"/>
  <c r="BD101" i="5" s="1"/>
  <c r="BE101" i="5" a="1"/>
  <c r="BE101" i="5" s="1"/>
  <c r="BF101" i="5" a="1"/>
  <c r="BF101" i="5" s="1"/>
  <c r="BG101" i="5" a="1"/>
  <c r="BG101" i="5" s="1"/>
  <c r="AF102" i="5" a="1"/>
  <c r="AF102" i="5" s="1"/>
  <c r="AG102" i="5" a="1"/>
  <c r="AG102" i="5" s="1"/>
  <c r="AH102" i="5" a="1"/>
  <c r="AH102" i="5" s="1"/>
  <c r="AI102" i="5" a="1"/>
  <c r="AI102" i="5" s="1"/>
  <c r="AJ102" i="5" a="1"/>
  <c r="AJ102" i="5" s="1"/>
  <c r="AK102" i="5" a="1"/>
  <c r="AK102" i="5" s="1"/>
  <c r="AL102" i="5" a="1"/>
  <c r="AL102" i="5" s="1"/>
  <c r="AM102" i="5" a="1"/>
  <c r="AM102" i="5" s="1"/>
  <c r="AN102" i="5" a="1"/>
  <c r="AN102" i="5" s="1"/>
  <c r="AO102" i="5" a="1"/>
  <c r="AO102" i="5" s="1"/>
  <c r="AP102" i="5" a="1"/>
  <c r="AP102" i="5" s="1"/>
  <c r="AQ102" i="5" a="1"/>
  <c r="AQ102" i="5" s="1"/>
  <c r="AR102" i="5" a="1"/>
  <c r="AR102" i="5" s="1"/>
  <c r="AS102" i="5" a="1"/>
  <c r="AS102" i="5" s="1"/>
  <c r="AT102" i="5" a="1"/>
  <c r="AT102" i="5" s="1"/>
  <c r="AU102" i="5" a="1"/>
  <c r="AU102" i="5" s="1"/>
  <c r="AV102" i="5" a="1"/>
  <c r="AV102" i="5" s="1"/>
  <c r="AW102" i="5" a="1"/>
  <c r="AW102" i="5" s="1"/>
  <c r="AX102" i="5" a="1"/>
  <c r="AX102" i="5" s="1"/>
  <c r="AY102" i="5" a="1"/>
  <c r="AY102" i="5" s="1"/>
  <c r="AZ102" i="5" a="1"/>
  <c r="AZ102" i="5" s="1"/>
  <c r="BA102" i="5" a="1"/>
  <c r="BA102" i="5" s="1"/>
  <c r="BB102" i="5" a="1"/>
  <c r="BB102" i="5" s="1"/>
  <c r="BC102" i="5" a="1"/>
  <c r="BC102" i="5" s="1"/>
  <c r="BD102" i="5" a="1"/>
  <c r="BD102" i="5" s="1"/>
  <c r="BE102" i="5" a="1"/>
  <c r="BE102" i="5" s="1"/>
  <c r="BF102" i="5" a="1"/>
  <c r="BF102" i="5" s="1"/>
  <c r="BG102" i="5" a="1"/>
  <c r="BG102" i="5" s="1"/>
  <c r="AF103" i="5" a="1"/>
  <c r="AF103" i="5" s="1"/>
  <c r="AG103" i="5" a="1"/>
  <c r="AG103" i="5" s="1"/>
  <c r="AH103" i="5" a="1"/>
  <c r="AH103" i="5" s="1"/>
  <c r="AI103" i="5" a="1"/>
  <c r="AI103" i="5" s="1"/>
  <c r="AJ103" i="5" a="1"/>
  <c r="AJ103" i="5" s="1"/>
  <c r="AK103" i="5" a="1"/>
  <c r="AK103" i="5" s="1"/>
  <c r="AL103" i="5" a="1"/>
  <c r="AL103" i="5" s="1"/>
  <c r="AM103" i="5" a="1"/>
  <c r="AM103" i="5" s="1"/>
  <c r="AN103" i="5" a="1"/>
  <c r="AN103" i="5" s="1"/>
  <c r="AO103" i="5" a="1"/>
  <c r="AO103" i="5" s="1"/>
  <c r="AP103" i="5" a="1"/>
  <c r="AP103" i="5" s="1"/>
  <c r="AQ103" i="5" a="1"/>
  <c r="AQ103" i="5" s="1"/>
  <c r="AR103" i="5" a="1"/>
  <c r="AR103" i="5" s="1"/>
  <c r="AS103" i="5" a="1"/>
  <c r="AS103" i="5" s="1"/>
  <c r="AT103" i="5" a="1"/>
  <c r="AT103" i="5" s="1"/>
  <c r="AU103" i="5" a="1"/>
  <c r="AU103" i="5" s="1"/>
  <c r="AV103" i="5" a="1"/>
  <c r="AV103" i="5" s="1"/>
  <c r="AW103" i="5" a="1"/>
  <c r="AW103" i="5" s="1"/>
  <c r="AX103" i="5" a="1"/>
  <c r="AX103" i="5" s="1"/>
  <c r="AY103" i="5" a="1"/>
  <c r="AY103" i="5" s="1"/>
  <c r="AZ103" i="5" a="1"/>
  <c r="AZ103" i="5" s="1"/>
  <c r="BA103" i="5" a="1"/>
  <c r="BA103" i="5" s="1"/>
  <c r="BB103" i="5" a="1"/>
  <c r="BB103" i="5" s="1"/>
  <c r="BC103" i="5" a="1"/>
  <c r="BC103" i="5" s="1"/>
  <c r="BD103" i="5" a="1"/>
  <c r="BD103" i="5" s="1"/>
  <c r="BE103" i="5" a="1"/>
  <c r="BE103" i="5" s="1"/>
  <c r="BF103" i="5" a="1"/>
  <c r="BF103" i="5" s="1"/>
  <c r="BG103" i="5" a="1"/>
  <c r="BG103" i="5" s="1"/>
  <c r="AF104" i="5" a="1"/>
  <c r="AF104" i="5" s="1"/>
  <c r="AG104" i="5" a="1"/>
  <c r="AG104" i="5" s="1"/>
  <c r="AH104" i="5" a="1"/>
  <c r="AH104" i="5" s="1"/>
  <c r="AI104" i="5" a="1"/>
  <c r="AI104" i="5" s="1"/>
  <c r="AJ104" i="5" a="1"/>
  <c r="AJ104" i="5" s="1"/>
  <c r="AK104" i="5" a="1"/>
  <c r="AK104" i="5" s="1"/>
  <c r="AL104" i="5" a="1"/>
  <c r="AL104" i="5" s="1"/>
  <c r="AM104" i="5" a="1"/>
  <c r="AM104" i="5" s="1"/>
  <c r="AN104" i="5" a="1"/>
  <c r="AN104" i="5" s="1"/>
  <c r="AO104" i="5" a="1"/>
  <c r="AO104" i="5" s="1"/>
  <c r="AP104" i="5" a="1"/>
  <c r="AP104" i="5" s="1"/>
  <c r="AQ104" i="5" a="1"/>
  <c r="AQ104" i="5" s="1"/>
  <c r="AR104" i="5" a="1"/>
  <c r="AR104" i="5" s="1"/>
  <c r="AS104" i="5" a="1"/>
  <c r="AS104" i="5" s="1"/>
  <c r="AT104" i="5" a="1"/>
  <c r="AT104" i="5" s="1"/>
  <c r="AU104" i="5" a="1"/>
  <c r="AU104" i="5" s="1"/>
  <c r="AV104" i="5" a="1"/>
  <c r="AV104" i="5" s="1"/>
  <c r="AW104" i="5" a="1"/>
  <c r="AW104" i="5" s="1"/>
  <c r="AX104" i="5" a="1"/>
  <c r="AX104" i="5" s="1"/>
  <c r="AY104" i="5" a="1"/>
  <c r="AY104" i="5" s="1"/>
  <c r="AZ104" i="5" a="1"/>
  <c r="AZ104" i="5" s="1"/>
  <c r="BA104" i="5" a="1"/>
  <c r="BA104" i="5" s="1"/>
  <c r="BB104" i="5" a="1"/>
  <c r="BB104" i="5" s="1"/>
  <c r="BC104" i="5" a="1"/>
  <c r="BC104" i="5" s="1"/>
  <c r="BD104" i="5" a="1"/>
  <c r="BD104" i="5" s="1"/>
  <c r="BE104" i="5" a="1"/>
  <c r="BE104" i="5" s="1"/>
  <c r="BF104" i="5" a="1"/>
  <c r="BF104" i="5" s="1"/>
  <c r="BG104" i="5" a="1"/>
  <c r="BG104" i="5" s="1"/>
  <c r="AF105" i="5" a="1"/>
  <c r="AF105" i="5" s="1"/>
  <c r="AG105" i="5" a="1"/>
  <c r="AG105" i="5" s="1"/>
  <c r="AH105" i="5" a="1"/>
  <c r="AH105" i="5" s="1"/>
  <c r="AI105" i="5" a="1"/>
  <c r="AI105" i="5" s="1"/>
  <c r="AJ105" i="5" a="1"/>
  <c r="AJ105" i="5" s="1"/>
  <c r="AK105" i="5" a="1"/>
  <c r="AK105" i="5" s="1"/>
  <c r="AL105" i="5" a="1"/>
  <c r="AL105" i="5" s="1"/>
  <c r="AM105" i="5" a="1"/>
  <c r="AM105" i="5" s="1"/>
  <c r="AN105" i="5" a="1"/>
  <c r="AN105" i="5" s="1"/>
  <c r="AO105" i="5" a="1"/>
  <c r="AO105" i="5" s="1"/>
  <c r="AP105" i="5" a="1"/>
  <c r="AP105" i="5" s="1"/>
  <c r="AQ105" i="5" a="1"/>
  <c r="AQ105" i="5" s="1"/>
  <c r="AR105" i="5" a="1"/>
  <c r="AR105" i="5" s="1"/>
  <c r="AS105" i="5" a="1"/>
  <c r="AS105" i="5" s="1"/>
  <c r="AT105" i="5" a="1"/>
  <c r="AT105" i="5" s="1"/>
  <c r="AU105" i="5" a="1"/>
  <c r="AU105" i="5" s="1"/>
  <c r="AV105" i="5" a="1"/>
  <c r="AV105" i="5" s="1"/>
  <c r="AW105" i="5" a="1"/>
  <c r="AW105" i="5" s="1"/>
  <c r="AX105" i="5" a="1"/>
  <c r="AX105" i="5" s="1"/>
  <c r="AY105" i="5" a="1"/>
  <c r="AY105" i="5" s="1"/>
  <c r="AZ105" i="5" a="1"/>
  <c r="AZ105" i="5" s="1"/>
  <c r="BA105" i="5" a="1"/>
  <c r="BA105" i="5" s="1"/>
  <c r="BB105" i="5" a="1"/>
  <c r="BB105" i="5" s="1"/>
  <c r="BC105" i="5" a="1"/>
  <c r="BC105" i="5" s="1"/>
  <c r="BD105" i="5" a="1"/>
  <c r="BD105" i="5" s="1"/>
  <c r="BE105" i="5" a="1"/>
  <c r="BE105" i="5" s="1"/>
  <c r="BF105" i="5" a="1"/>
  <c r="BF105" i="5" s="1"/>
  <c r="BG105" i="5" a="1"/>
  <c r="BG105" i="5" s="1"/>
  <c r="AF106" i="5" a="1"/>
  <c r="AF106" i="5" s="1"/>
  <c r="AG106" i="5" a="1"/>
  <c r="AG106" i="5" s="1"/>
  <c r="AH106" i="5" a="1"/>
  <c r="AH106" i="5" s="1"/>
  <c r="AI106" i="5" a="1"/>
  <c r="AI106" i="5" s="1"/>
  <c r="AJ106" i="5" a="1"/>
  <c r="AJ106" i="5" s="1"/>
  <c r="AK106" i="5" a="1"/>
  <c r="AK106" i="5" s="1"/>
  <c r="AL106" i="5" a="1"/>
  <c r="AL106" i="5" s="1"/>
  <c r="AM106" i="5" a="1"/>
  <c r="AM106" i="5" s="1"/>
  <c r="AN106" i="5" a="1"/>
  <c r="AN106" i="5" s="1"/>
  <c r="AO106" i="5" a="1"/>
  <c r="AO106" i="5" s="1"/>
  <c r="AP106" i="5" a="1"/>
  <c r="AP106" i="5" s="1"/>
  <c r="AQ106" i="5" a="1"/>
  <c r="AQ106" i="5" s="1"/>
  <c r="AR106" i="5" a="1"/>
  <c r="AR106" i="5" s="1"/>
  <c r="AS106" i="5" a="1"/>
  <c r="AS106" i="5" s="1"/>
  <c r="AT106" i="5" a="1"/>
  <c r="AT106" i="5" s="1"/>
  <c r="AU106" i="5" a="1"/>
  <c r="AU106" i="5" s="1"/>
  <c r="AV106" i="5" a="1"/>
  <c r="AV106" i="5" s="1"/>
  <c r="AW106" i="5" a="1"/>
  <c r="AW106" i="5" s="1"/>
  <c r="AX106" i="5" a="1"/>
  <c r="AX106" i="5" s="1"/>
  <c r="AY106" i="5" a="1"/>
  <c r="AY106" i="5" s="1"/>
  <c r="AZ106" i="5" a="1"/>
  <c r="AZ106" i="5" s="1"/>
  <c r="BA106" i="5" a="1"/>
  <c r="BA106" i="5" s="1"/>
  <c r="BB106" i="5" a="1"/>
  <c r="BB106" i="5" s="1"/>
  <c r="BC106" i="5" a="1"/>
  <c r="BC106" i="5" s="1"/>
  <c r="BD106" i="5" a="1"/>
  <c r="BD106" i="5" s="1"/>
  <c r="BE106" i="5" a="1"/>
  <c r="BE106" i="5" s="1"/>
  <c r="BF106" i="5" a="1"/>
  <c r="BF106" i="5" s="1"/>
  <c r="BG106" i="5" a="1"/>
  <c r="BG106" i="5" s="1"/>
  <c r="AF107" i="5" a="1"/>
  <c r="AF107" i="5" s="1"/>
  <c r="AG107" i="5" a="1"/>
  <c r="AG107" i="5" s="1"/>
  <c r="AH107" i="5" a="1"/>
  <c r="AH107" i="5" s="1"/>
  <c r="AI107" i="5" a="1"/>
  <c r="AI107" i="5" s="1"/>
  <c r="AJ107" i="5" a="1"/>
  <c r="AJ107" i="5" s="1"/>
  <c r="AK107" i="5" a="1"/>
  <c r="AK107" i="5" s="1"/>
  <c r="AL107" i="5" a="1"/>
  <c r="AL107" i="5" s="1"/>
  <c r="AM107" i="5" a="1"/>
  <c r="AM107" i="5" s="1"/>
  <c r="AN107" i="5" a="1"/>
  <c r="AN107" i="5" s="1"/>
  <c r="AO107" i="5" a="1"/>
  <c r="AO107" i="5" s="1"/>
  <c r="AP107" i="5" a="1"/>
  <c r="AP107" i="5" s="1"/>
  <c r="AQ107" i="5" a="1"/>
  <c r="AQ107" i="5" s="1"/>
  <c r="AR107" i="5" a="1"/>
  <c r="AR107" i="5" s="1"/>
  <c r="AS107" i="5" a="1"/>
  <c r="AS107" i="5" s="1"/>
  <c r="AT107" i="5" a="1"/>
  <c r="AT107" i="5" s="1"/>
  <c r="AU107" i="5" a="1"/>
  <c r="AU107" i="5" s="1"/>
  <c r="AV107" i="5" a="1"/>
  <c r="AV107" i="5" s="1"/>
  <c r="AW107" i="5" a="1"/>
  <c r="AW107" i="5" s="1"/>
  <c r="AX107" i="5" a="1"/>
  <c r="AX107" i="5" s="1"/>
  <c r="AY107" i="5" a="1"/>
  <c r="AY107" i="5" s="1"/>
  <c r="AZ107" i="5" a="1"/>
  <c r="AZ107" i="5" s="1"/>
  <c r="BA107" i="5" a="1"/>
  <c r="BA107" i="5" s="1"/>
  <c r="BB107" i="5" a="1"/>
  <c r="BB107" i="5" s="1"/>
  <c r="BC107" i="5" a="1"/>
  <c r="BC107" i="5" s="1"/>
  <c r="BD107" i="5" a="1"/>
  <c r="BD107" i="5" s="1"/>
  <c r="BE107" i="5" a="1"/>
  <c r="BE107" i="5" s="1"/>
  <c r="BF107" i="5" a="1"/>
  <c r="BF107" i="5" s="1"/>
  <c r="BG107" i="5" a="1"/>
  <c r="BG107" i="5" s="1"/>
  <c r="AF108" i="5" a="1"/>
  <c r="AF108" i="5" s="1"/>
  <c r="AG108" i="5" a="1"/>
  <c r="AG108" i="5" s="1"/>
  <c r="AH108" i="5" a="1"/>
  <c r="AH108" i="5" s="1"/>
  <c r="AI108" i="5" a="1"/>
  <c r="AI108" i="5" s="1"/>
  <c r="AJ108" i="5" a="1"/>
  <c r="AJ108" i="5" s="1"/>
  <c r="AK108" i="5" a="1"/>
  <c r="AK108" i="5" s="1"/>
  <c r="AL108" i="5" a="1"/>
  <c r="AL108" i="5" s="1"/>
  <c r="AM108" i="5" a="1"/>
  <c r="AM108" i="5" s="1"/>
  <c r="AN108" i="5" a="1"/>
  <c r="AN108" i="5" s="1"/>
  <c r="AO108" i="5" a="1"/>
  <c r="AO108" i="5" s="1"/>
  <c r="AP108" i="5" a="1"/>
  <c r="AP108" i="5" s="1"/>
  <c r="AQ108" i="5" a="1"/>
  <c r="AQ108" i="5" s="1"/>
  <c r="AR108" i="5" a="1"/>
  <c r="AR108" i="5" s="1"/>
  <c r="AS108" i="5" a="1"/>
  <c r="AS108" i="5" s="1"/>
  <c r="AT108" i="5" a="1"/>
  <c r="AT108" i="5" s="1"/>
  <c r="AU108" i="5" a="1"/>
  <c r="AU108" i="5" s="1"/>
  <c r="AV108" i="5" a="1"/>
  <c r="AV108" i="5" s="1"/>
  <c r="AW108" i="5" a="1"/>
  <c r="AW108" i="5" s="1"/>
  <c r="AX108" i="5" a="1"/>
  <c r="AX108" i="5" s="1"/>
  <c r="AY108" i="5" a="1"/>
  <c r="AY108" i="5" s="1"/>
  <c r="AZ108" i="5" a="1"/>
  <c r="AZ108" i="5" s="1"/>
  <c r="BA108" i="5" a="1"/>
  <c r="BA108" i="5" s="1"/>
  <c r="BB108" i="5" a="1"/>
  <c r="BB108" i="5" s="1"/>
  <c r="BC108" i="5" a="1"/>
  <c r="BC108" i="5" s="1"/>
  <c r="BD108" i="5" a="1"/>
  <c r="BD108" i="5" s="1"/>
  <c r="BE108" i="5" a="1"/>
  <c r="BE108" i="5" s="1"/>
  <c r="BF108" i="5" a="1"/>
  <c r="BF108" i="5" s="1"/>
  <c r="BG108" i="5" a="1"/>
  <c r="BG108" i="5" s="1"/>
  <c r="AF109" i="5" a="1"/>
  <c r="AF109" i="5" s="1"/>
  <c r="AG109" i="5" a="1"/>
  <c r="AG109" i="5" s="1"/>
  <c r="AH109" i="5" a="1"/>
  <c r="AH109" i="5" s="1"/>
  <c r="AI109" i="5" a="1"/>
  <c r="AI109" i="5" s="1"/>
  <c r="AJ109" i="5" a="1"/>
  <c r="AJ109" i="5" s="1"/>
  <c r="AK109" i="5" a="1"/>
  <c r="AK109" i="5" s="1"/>
  <c r="AL109" i="5" a="1"/>
  <c r="AL109" i="5" s="1"/>
  <c r="AM109" i="5" a="1"/>
  <c r="AM109" i="5" s="1"/>
  <c r="AN109" i="5" a="1"/>
  <c r="AN109" i="5" s="1"/>
  <c r="AO109" i="5" a="1"/>
  <c r="AO109" i="5" s="1"/>
  <c r="AP109" i="5" a="1"/>
  <c r="AP109" i="5" s="1"/>
  <c r="AQ109" i="5" a="1"/>
  <c r="AQ109" i="5" s="1"/>
  <c r="AR109" i="5" a="1"/>
  <c r="AR109" i="5" s="1"/>
  <c r="AS109" i="5" a="1"/>
  <c r="AS109" i="5" s="1"/>
  <c r="AT109" i="5" a="1"/>
  <c r="AT109" i="5" s="1"/>
  <c r="AU109" i="5" a="1"/>
  <c r="AU109" i="5" s="1"/>
  <c r="AV109" i="5" a="1"/>
  <c r="AV109" i="5" s="1"/>
  <c r="AW109" i="5" a="1"/>
  <c r="AW109" i="5" s="1"/>
  <c r="AX109" i="5" a="1"/>
  <c r="AX109" i="5" s="1"/>
  <c r="AY109" i="5" a="1"/>
  <c r="AY109" i="5" s="1"/>
  <c r="AZ109" i="5" a="1"/>
  <c r="AZ109" i="5" s="1"/>
  <c r="BA109" i="5" a="1"/>
  <c r="BA109" i="5" s="1"/>
  <c r="BB109" i="5" a="1"/>
  <c r="BB109" i="5" s="1"/>
  <c r="BC109" i="5" a="1"/>
  <c r="BC109" i="5" s="1"/>
  <c r="BD109" i="5" a="1"/>
  <c r="BD109" i="5" s="1"/>
  <c r="BE109" i="5" a="1"/>
  <c r="BE109" i="5" s="1"/>
  <c r="BF109" i="5" a="1"/>
  <c r="BF109" i="5" s="1"/>
  <c r="BG109" i="5" a="1"/>
  <c r="BG109" i="5" s="1"/>
  <c r="AF110" i="5" a="1"/>
  <c r="AF110" i="5" s="1"/>
  <c r="AG110" i="5" a="1"/>
  <c r="AG110" i="5" s="1"/>
  <c r="AH110" i="5" a="1"/>
  <c r="AH110" i="5" s="1"/>
  <c r="AI110" i="5" a="1"/>
  <c r="AI110" i="5" s="1"/>
  <c r="AJ110" i="5" a="1"/>
  <c r="AJ110" i="5" s="1"/>
  <c r="AK110" i="5" a="1"/>
  <c r="AK110" i="5" s="1"/>
  <c r="AL110" i="5" a="1"/>
  <c r="AL110" i="5" s="1"/>
  <c r="AM110" i="5" a="1"/>
  <c r="AM110" i="5" s="1"/>
  <c r="AN110" i="5" a="1"/>
  <c r="AN110" i="5" s="1"/>
  <c r="AO110" i="5" a="1"/>
  <c r="AO110" i="5" s="1"/>
  <c r="AP110" i="5" a="1"/>
  <c r="AP110" i="5" s="1"/>
  <c r="AQ110" i="5" a="1"/>
  <c r="AQ110" i="5" s="1"/>
  <c r="AR110" i="5" a="1"/>
  <c r="AR110" i="5" s="1"/>
  <c r="AS110" i="5" a="1"/>
  <c r="AS110" i="5" s="1"/>
  <c r="AT110" i="5" a="1"/>
  <c r="AT110" i="5" s="1"/>
  <c r="AU110" i="5" a="1"/>
  <c r="AU110" i="5" s="1"/>
  <c r="AV110" i="5" a="1"/>
  <c r="AV110" i="5" s="1"/>
  <c r="AW110" i="5" a="1"/>
  <c r="AW110" i="5" s="1"/>
  <c r="AX110" i="5" a="1"/>
  <c r="AX110" i="5" s="1"/>
  <c r="AY110" i="5" a="1"/>
  <c r="AY110" i="5" s="1"/>
  <c r="AZ110" i="5" a="1"/>
  <c r="AZ110" i="5" s="1"/>
  <c r="BA110" i="5" a="1"/>
  <c r="BA110" i="5" s="1"/>
  <c r="BB110" i="5" a="1"/>
  <c r="BB110" i="5" s="1"/>
  <c r="BC110" i="5" a="1"/>
  <c r="BC110" i="5" s="1"/>
  <c r="BD110" i="5" a="1"/>
  <c r="BD110" i="5" s="1"/>
  <c r="BE110" i="5" a="1"/>
  <c r="BE110" i="5" s="1"/>
  <c r="BF110" i="5" a="1"/>
  <c r="BF110" i="5" s="1"/>
  <c r="BG110" i="5" a="1"/>
  <c r="BG110" i="5" s="1"/>
  <c r="AF111" i="5" a="1"/>
  <c r="AF111" i="5" s="1"/>
  <c r="AG111" i="5" a="1"/>
  <c r="AG111" i="5" s="1"/>
  <c r="AH111" i="5" a="1"/>
  <c r="AH111" i="5" s="1"/>
  <c r="AI111" i="5" a="1"/>
  <c r="AI111" i="5" s="1"/>
  <c r="AJ111" i="5" a="1"/>
  <c r="AJ111" i="5" s="1"/>
  <c r="AK111" i="5" a="1"/>
  <c r="AK111" i="5" s="1"/>
  <c r="AL111" i="5" a="1"/>
  <c r="AL111" i="5" s="1"/>
  <c r="AM111" i="5" a="1"/>
  <c r="AM111" i="5" s="1"/>
  <c r="AN111" i="5" a="1"/>
  <c r="AN111" i="5" s="1"/>
  <c r="AO111" i="5" a="1"/>
  <c r="AO111" i="5" s="1"/>
  <c r="AP111" i="5" a="1"/>
  <c r="AP111" i="5" s="1"/>
  <c r="AQ111" i="5" a="1"/>
  <c r="AQ111" i="5" s="1"/>
  <c r="AR111" i="5" a="1"/>
  <c r="AR111" i="5" s="1"/>
  <c r="AS111" i="5" a="1"/>
  <c r="AS111" i="5" s="1"/>
  <c r="AT111" i="5" a="1"/>
  <c r="AT111" i="5" s="1"/>
  <c r="AU111" i="5" a="1"/>
  <c r="AU111" i="5" s="1"/>
  <c r="AV111" i="5" a="1"/>
  <c r="AV111" i="5" s="1"/>
  <c r="AW111" i="5" a="1"/>
  <c r="AW111" i="5" s="1"/>
  <c r="AX111" i="5" a="1"/>
  <c r="AX111" i="5" s="1"/>
  <c r="AY111" i="5" a="1"/>
  <c r="AY111" i="5" s="1"/>
  <c r="AZ111" i="5" a="1"/>
  <c r="AZ111" i="5" s="1"/>
  <c r="BA111" i="5" a="1"/>
  <c r="BA111" i="5" s="1"/>
  <c r="BB111" i="5" a="1"/>
  <c r="BB111" i="5" s="1"/>
  <c r="BC111" i="5" a="1"/>
  <c r="BC111" i="5" s="1"/>
  <c r="BD111" i="5" a="1"/>
  <c r="BD111" i="5" s="1"/>
  <c r="BE111" i="5" a="1"/>
  <c r="BE111" i="5" s="1"/>
  <c r="BF111" i="5" a="1"/>
  <c r="BF111" i="5" s="1"/>
  <c r="BG111" i="5" a="1"/>
  <c r="BG111" i="5" s="1"/>
  <c r="AF112" i="5" a="1"/>
  <c r="AF112" i="5" s="1"/>
  <c r="AG112" i="5" a="1"/>
  <c r="AG112" i="5" s="1"/>
  <c r="AH112" i="5" a="1"/>
  <c r="AH112" i="5" s="1"/>
  <c r="AI112" i="5" a="1"/>
  <c r="AI112" i="5" s="1"/>
  <c r="AJ112" i="5" a="1"/>
  <c r="AJ112" i="5" s="1"/>
  <c r="AK112" i="5" a="1"/>
  <c r="AK112" i="5" s="1"/>
  <c r="AL112" i="5" a="1"/>
  <c r="AL112" i="5" s="1"/>
  <c r="AM112" i="5" a="1"/>
  <c r="AM112" i="5" s="1"/>
  <c r="AN112" i="5" a="1"/>
  <c r="AN112" i="5" s="1"/>
  <c r="AO112" i="5" a="1"/>
  <c r="AO112" i="5" s="1"/>
  <c r="AP112" i="5" a="1"/>
  <c r="AP112" i="5" s="1"/>
  <c r="AQ112" i="5" a="1"/>
  <c r="AQ112" i="5" s="1"/>
  <c r="AR112" i="5" a="1"/>
  <c r="AR112" i="5" s="1"/>
  <c r="AS112" i="5" a="1"/>
  <c r="AS112" i="5" s="1"/>
  <c r="AT112" i="5" a="1"/>
  <c r="AT112" i="5" s="1"/>
  <c r="AU112" i="5" a="1"/>
  <c r="AU112" i="5" s="1"/>
  <c r="AV112" i="5" a="1"/>
  <c r="AV112" i="5" s="1"/>
  <c r="AW112" i="5" a="1"/>
  <c r="AW112" i="5" s="1"/>
  <c r="AX112" i="5" a="1"/>
  <c r="AX112" i="5" s="1"/>
  <c r="AY112" i="5" a="1"/>
  <c r="AY112" i="5" s="1"/>
  <c r="AZ112" i="5" a="1"/>
  <c r="AZ112" i="5" s="1"/>
  <c r="BA112" i="5" a="1"/>
  <c r="BA112" i="5" s="1"/>
  <c r="BB112" i="5" a="1"/>
  <c r="BB112" i="5" s="1"/>
  <c r="BC112" i="5" a="1"/>
  <c r="BC112" i="5" s="1"/>
  <c r="BD112" i="5" a="1"/>
  <c r="BD112" i="5" s="1"/>
  <c r="BE112" i="5" a="1"/>
  <c r="BE112" i="5" s="1"/>
  <c r="BF112" i="5" a="1"/>
  <c r="BF112" i="5" s="1"/>
  <c r="BG112" i="5" a="1"/>
  <c r="BG112" i="5" s="1"/>
  <c r="AF113" i="5" a="1"/>
  <c r="AF113" i="5" s="1"/>
  <c r="AG113" i="5" a="1"/>
  <c r="AG113" i="5" s="1"/>
  <c r="AH113" i="5" a="1"/>
  <c r="AH113" i="5" s="1"/>
  <c r="AI113" i="5" a="1"/>
  <c r="AI113" i="5" s="1"/>
  <c r="AJ113" i="5" a="1"/>
  <c r="AJ113" i="5" s="1"/>
  <c r="AK113" i="5" a="1"/>
  <c r="AK113" i="5" s="1"/>
  <c r="AL113" i="5" a="1"/>
  <c r="AL113" i="5" s="1"/>
  <c r="AM113" i="5" a="1"/>
  <c r="AM113" i="5" s="1"/>
  <c r="AN113" i="5" a="1"/>
  <c r="AN113" i="5" s="1"/>
  <c r="AO113" i="5" a="1"/>
  <c r="AO113" i="5" s="1"/>
  <c r="AP113" i="5" a="1"/>
  <c r="AP113" i="5" s="1"/>
  <c r="AQ113" i="5" a="1"/>
  <c r="AQ113" i="5" s="1"/>
  <c r="AR113" i="5" a="1"/>
  <c r="AR113" i="5" s="1"/>
  <c r="AS113" i="5" a="1"/>
  <c r="AS113" i="5" s="1"/>
  <c r="AT113" i="5" a="1"/>
  <c r="AT113" i="5" s="1"/>
  <c r="AU113" i="5" a="1"/>
  <c r="AU113" i="5" s="1"/>
  <c r="AV113" i="5" a="1"/>
  <c r="AV113" i="5" s="1"/>
  <c r="AW113" i="5" a="1"/>
  <c r="AW113" i="5" s="1"/>
  <c r="AX113" i="5" a="1"/>
  <c r="AX113" i="5" s="1"/>
  <c r="AY113" i="5" a="1"/>
  <c r="AY113" i="5" s="1"/>
  <c r="AZ113" i="5" a="1"/>
  <c r="AZ113" i="5" s="1"/>
  <c r="BA113" i="5" a="1"/>
  <c r="BA113" i="5" s="1"/>
  <c r="BB113" i="5" a="1"/>
  <c r="BB113" i="5" s="1"/>
  <c r="BC113" i="5" a="1"/>
  <c r="BC113" i="5" s="1"/>
  <c r="BD113" i="5" a="1"/>
  <c r="BD113" i="5" s="1"/>
  <c r="BE113" i="5" a="1"/>
  <c r="BE113" i="5" s="1"/>
  <c r="BF113" i="5" a="1"/>
  <c r="BF113" i="5" s="1"/>
  <c r="BG113" i="5" a="1"/>
  <c r="BG113" i="5" s="1"/>
  <c r="AF114" i="5" a="1"/>
  <c r="AF114" i="5" s="1"/>
  <c r="AG114" i="5" a="1"/>
  <c r="AG114" i="5" s="1"/>
  <c r="AH114" i="5" a="1"/>
  <c r="AH114" i="5" s="1"/>
  <c r="AI114" i="5" a="1"/>
  <c r="AI114" i="5" s="1"/>
  <c r="AJ114" i="5" a="1"/>
  <c r="AJ114" i="5" s="1"/>
  <c r="AK114" i="5" a="1"/>
  <c r="AK114" i="5" s="1"/>
  <c r="AL114" i="5" a="1"/>
  <c r="AL114" i="5" s="1"/>
  <c r="AM114" i="5" a="1"/>
  <c r="AM114" i="5" s="1"/>
  <c r="AN114" i="5" a="1"/>
  <c r="AN114" i="5" s="1"/>
  <c r="AO114" i="5" a="1"/>
  <c r="AO114" i="5" s="1"/>
  <c r="AP114" i="5" a="1"/>
  <c r="AP114" i="5" s="1"/>
  <c r="AQ114" i="5" a="1"/>
  <c r="AQ114" i="5" s="1"/>
  <c r="AR114" i="5" a="1"/>
  <c r="AR114" i="5" s="1"/>
  <c r="AS114" i="5" a="1"/>
  <c r="AS114" i="5" s="1"/>
  <c r="AT114" i="5" a="1"/>
  <c r="AT114" i="5" s="1"/>
  <c r="AU114" i="5" a="1"/>
  <c r="AU114" i="5" s="1"/>
  <c r="AV114" i="5" a="1"/>
  <c r="AV114" i="5" s="1"/>
  <c r="AW114" i="5" a="1"/>
  <c r="AW114" i="5" s="1"/>
  <c r="AX114" i="5" a="1"/>
  <c r="AX114" i="5" s="1"/>
  <c r="AY114" i="5" a="1"/>
  <c r="AY114" i="5" s="1"/>
  <c r="AZ114" i="5" a="1"/>
  <c r="AZ114" i="5" s="1"/>
  <c r="BA114" i="5" a="1"/>
  <c r="BA114" i="5" s="1"/>
  <c r="BB114" i="5" a="1"/>
  <c r="BB114" i="5" s="1"/>
  <c r="BC114" i="5" a="1"/>
  <c r="BC114" i="5" s="1"/>
  <c r="BD114" i="5" a="1"/>
  <c r="BD114" i="5" s="1"/>
  <c r="BE114" i="5" a="1"/>
  <c r="BE114" i="5" s="1"/>
  <c r="BF114" i="5" a="1"/>
  <c r="BF114" i="5" s="1"/>
  <c r="BG114" i="5" a="1"/>
  <c r="BG114" i="5" s="1"/>
  <c r="AF115" i="5" a="1"/>
  <c r="AF115" i="5" s="1"/>
  <c r="AG115" i="5" a="1"/>
  <c r="AG115" i="5" s="1"/>
  <c r="AH115" i="5" a="1"/>
  <c r="AH115" i="5" s="1"/>
  <c r="AI115" i="5" a="1"/>
  <c r="AI115" i="5" s="1"/>
  <c r="AJ115" i="5" a="1"/>
  <c r="AJ115" i="5" s="1"/>
  <c r="AK115" i="5" a="1"/>
  <c r="AK115" i="5" s="1"/>
  <c r="AL115" i="5" a="1"/>
  <c r="AL115" i="5" s="1"/>
  <c r="AM115" i="5" a="1"/>
  <c r="AM115" i="5" s="1"/>
  <c r="AN115" i="5" a="1"/>
  <c r="AN115" i="5" s="1"/>
  <c r="AO115" i="5" a="1"/>
  <c r="AO115" i="5" s="1"/>
  <c r="AP115" i="5" a="1"/>
  <c r="AP115" i="5" s="1"/>
  <c r="AQ115" i="5" a="1"/>
  <c r="AQ115" i="5" s="1"/>
  <c r="AR115" i="5" a="1"/>
  <c r="AR115" i="5" s="1"/>
  <c r="AS115" i="5" a="1"/>
  <c r="AS115" i="5" s="1"/>
  <c r="AT115" i="5" a="1"/>
  <c r="AT115" i="5" s="1"/>
  <c r="AU115" i="5" a="1"/>
  <c r="AU115" i="5" s="1"/>
  <c r="AV115" i="5" a="1"/>
  <c r="AV115" i="5" s="1"/>
  <c r="AW115" i="5" a="1"/>
  <c r="AW115" i="5" s="1"/>
  <c r="AX115" i="5" a="1"/>
  <c r="AX115" i="5" s="1"/>
  <c r="AY115" i="5" a="1"/>
  <c r="AY115" i="5" s="1"/>
  <c r="AZ115" i="5" a="1"/>
  <c r="AZ115" i="5" s="1"/>
  <c r="BA115" i="5" a="1"/>
  <c r="BA115" i="5" s="1"/>
  <c r="BB115" i="5" a="1"/>
  <c r="BB115" i="5" s="1"/>
  <c r="BC115" i="5" a="1"/>
  <c r="BC115" i="5" s="1"/>
  <c r="BD115" i="5" a="1"/>
  <c r="BD115" i="5" s="1"/>
  <c r="BE115" i="5" a="1"/>
  <c r="BE115" i="5" s="1"/>
  <c r="BF115" i="5" a="1"/>
  <c r="BF115" i="5" s="1"/>
  <c r="BG115" i="5" a="1"/>
  <c r="BG115" i="5" s="1"/>
  <c r="AF116" i="5" a="1"/>
  <c r="AF116" i="5" s="1"/>
  <c r="AG116" i="5" a="1"/>
  <c r="AG116" i="5" s="1"/>
  <c r="AH116" i="5" a="1"/>
  <c r="AH116" i="5" s="1"/>
  <c r="AI116" i="5" a="1"/>
  <c r="AI116" i="5" s="1"/>
  <c r="AJ116" i="5" a="1"/>
  <c r="AJ116" i="5" s="1"/>
  <c r="AK116" i="5" a="1"/>
  <c r="AK116" i="5" s="1"/>
  <c r="AL116" i="5" a="1"/>
  <c r="AL116" i="5" s="1"/>
  <c r="AM116" i="5" a="1"/>
  <c r="AM116" i="5" s="1"/>
  <c r="AN116" i="5" a="1"/>
  <c r="AN116" i="5" s="1"/>
  <c r="AO116" i="5" a="1"/>
  <c r="AO116" i="5" s="1"/>
  <c r="AP116" i="5" a="1"/>
  <c r="AP116" i="5" s="1"/>
  <c r="AQ116" i="5" a="1"/>
  <c r="AQ116" i="5" s="1"/>
  <c r="AR116" i="5" a="1"/>
  <c r="AR116" i="5" s="1"/>
  <c r="AS116" i="5" a="1"/>
  <c r="AS116" i="5" s="1"/>
  <c r="AT116" i="5" a="1"/>
  <c r="AT116" i="5" s="1"/>
  <c r="AU116" i="5" a="1"/>
  <c r="AU116" i="5" s="1"/>
  <c r="AV116" i="5" a="1"/>
  <c r="AV116" i="5" s="1"/>
  <c r="AW116" i="5" a="1"/>
  <c r="AW116" i="5" s="1"/>
  <c r="AX116" i="5" a="1"/>
  <c r="AX116" i="5" s="1"/>
  <c r="AY116" i="5" a="1"/>
  <c r="AY116" i="5" s="1"/>
  <c r="AZ116" i="5" a="1"/>
  <c r="AZ116" i="5" s="1"/>
  <c r="BA116" i="5" a="1"/>
  <c r="BA116" i="5" s="1"/>
  <c r="BB116" i="5" a="1"/>
  <c r="BB116" i="5" s="1"/>
  <c r="BC116" i="5" a="1"/>
  <c r="BC116" i="5" s="1"/>
  <c r="BD116" i="5" a="1"/>
  <c r="BD116" i="5" s="1"/>
  <c r="BE116" i="5" a="1"/>
  <c r="BE116" i="5" s="1"/>
  <c r="BF116" i="5" a="1"/>
  <c r="BF116" i="5" s="1"/>
  <c r="BG116" i="5" a="1"/>
  <c r="BG116" i="5" s="1"/>
  <c r="AF117" i="5" a="1"/>
  <c r="AF117" i="5" s="1"/>
  <c r="AG117" i="5" a="1"/>
  <c r="AG117" i="5" s="1"/>
  <c r="AH117" i="5" a="1"/>
  <c r="AH117" i="5" s="1"/>
  <c r="AI117" i="5" a="1"/>
  <c r="AI117" i="5" s="1"/>
  <c r="AJ117" i="5" a="1"/>
  <c r="AJ117" i="5" s="1"/>
  <c r="AK117" i="5" a="1"/>
  <c r="AK117" i="5" s="1"/>
  <c r="AL117" i="5" a="1"/>
  <c r="AL117" i="5" s="1"/>
  <c r="AM117" i="5" a="1"/>
  <c r="AM117" i="5" s="1"/>
  <c r="AN117" i="5" a="1"/>
  <c r="AN117" i="5" s="1"/>
  <c r="AO117" i="5" a="1"/>
  <c r="AO117" i="5" s="1"/>
  <c r="AP117" i="5" a="1"/>
  <c r="AP117" i="5" s="1"/>
  <c r="AQ117" i="5" a="1"/>
  <c r="AQ117" i="5" s="1"/>
  <c r="AR117" i="5" a="1"/>
  <c r="AR117" i="5" s="1"/>
  <c r="AS117" i="5" a="1"/>
  <c r="AS117" i="5" s="1"/>
  <c r="AT117" i="5" a="1"/>
  <c r="AT117" i="5" s="1"/>
  <c r="AU117" i="5" a="1"/>
  <c r="AU117" i="5" s="1"/>
  <c r="AV117" i="5" a="1"/>
  <c r="AV117" i="5" s="1"/>
  <c r="AW117" i="5" a="1"/>
  <c r="AW117" i="5" s="1"/>
  <c r="AX117" i="5" a="1"/>
  <c r="AX117" i="5" s="1"/>
  <c r="AY117" i="5" a="1"/>
  <c r="AY117" i="5" s="1"/>
  <c r="AZ117" i="5" a="1"/>
  <c r="AZ117" i="5" s="1"/>
  <c r="BA117" i="5" a="1"/>
  <c r="BA117" i="5" s="1"/>
  <c r="BB117" i="5" a="1"/>
  <c r="BB117" i="5" s="1"/>
  <c r="BC117" i="5" a="1"/>
  <c r="BC117" i="5" s="1"/>
  <c r="BD117" i="5" a="1"/>
  <c r="BD117" i="5" s="1"/>
  <c r="BE117" i="5" a="1"/>
  <c r="BE117" i="5" s="1"/>
  <c r="BF117" i="5" a="1"/>
  <c r="BF117" i="5" s="1"/>
  <c r="BG117" i="5" a="1"/>
  <c r="BG117" i="5" s="1"/>
  <c r="AF118" i="5" a="1"/>
  <c r="AF118" i="5" s="1"/>
  <c r="AG118" i="5" a="1"/>
  <c r="AG118" i="5" s="1"/>
  <c r="AH118" i="5" a="1"/>
  <c r="AH118" i="5" s="1"/>
  <c r="AI118" i="5" a="1"/>
  <c r="AI118" i="5" s="1"/>
  <c r="AJ118" i="5" a="1"/>
  <c r="AJ118" i="5" s="1"/>
  <c r="AK118" i="5" a="1"/>
  <c r="AK118" i="5" s="1"/>
  <c r="AL118" i="5" a="1"/>
  <c r="AL118" i="5" s="1"/>
  <c r="AM118" i="5" a="1"/>
  <c r="AM118" i="5" s="1"/>
  <c r="AN118" i="5" a="1"/>
  <c r="AN118" i="5" s="1"/>
  <c r="AO118" i="5" a="1"/>
  <c r="AO118" i="5" s="1"/>
  <c r="AP118" i="5" a="1"/>
  <c r="AP118" i="5" s="1"/>
  <c r="AQ118" i="5" a="1"/>
  <c r="AQ118" i="5" s="1"/>
  <c r="AR118" i="5" a="1"/>
  <c r="AR118" i="5" s="1"/>
  <c r="AS118" i="5" a="1"/>
  <c r="AS118" i="5" s="1"/>
  <c r="AT118" i="5" a="1"/>
  <c r="AT118" i="5" s="1"/>
  <c r="AU118" i="5" a="1"/>
  <c r="AU118" i="5" s="1"/>
  <c r="AV118" i="5" a="1"/>
  <c r="AV118" i="5" s="1"/>
  <c r="AW118" i="5" a="1"/>
  <c r="AW118" i="5" s="1"/>
  <c r="AX118" i="5" a="1"/>
  <c r="AX118" i="5" s="1"/>
  <c r="AY118" i="5" a="1"/>
  <c r="AY118" i="5" s="1"/>
  <c r="AZ118" i="5" a="1"/>
  <c r="AZ118" i="5" s="1"/>
  <c r="BA118" i="5" a="1"/>
  <c r="BA118" i="5" s="1"/>
  <c r="BB118" i="5" a="1"/>
  <c r="BB118" i="5" s="1"/>
  <c r="BC118" i="5" a="1"/>
  <c r="BC118" i="5" s="1"/>
  <c r="BD118" i="5" a="1"/>
  <c r="BD118" i="5" s="1"/>
  <c r="BE118" i="5" a="1"/>
  <c r="BE118" i="5" s="1"/>
  <c r="BF118" i="5" a="1"/>
  <c r="BF118" i="5" s="1"/>
  <c r="BG118" i="5" a="1"/>
  <c r="BG118" i="5" s="1"/>
  <c r="AF119" i="5" a="1"/>
  <c r="AF119" i="5" s="1"/>
  <c r="AG119" i="5" a="1"/>
  <c r="AG119" i="5" s="1"/>
  <c r="AH119" i="5" a="1"/>
  <c r="AH119" i="5" s="1"/>
  <c r="AI119" i="5" a="1"/>
  <c r="AI119" i="5" s="1"/>
  <c r="AJ119" i="5" a="1"/>
  <c r="AJ119" i="5" s="1"/>
  <c r="AK119" i="5" a="1"/>
  <c r="AK119" i="5" s="1"/>
  <c r="AL119" i="5" a="1"/>
  <c r="AL119" i="5" s="1"/>
  <c r="AM119" i="5" a="1"/>
  <c r="AM119" i="5" s="1"/>
  <c r="AN119" i="5" a="1"/>
  <c r="AN119" i="5" s="1"/>
  <c r="AO119" i="5" a="1"/>
  <c r="AO119" i="5" s="1"/>
  <c r="AP119" i="5" a="1"/>
  <c r="AP119" i="5" s="1"/>
  <c r="AQ119" i="5" a="1"/>
  <c r="AQ119" i="5" s="1"/>
  <c r="AR119" i="5" a="1"/>
  <c r="AR119" i="5" s="1"/>
  <c r="AS119" i="5" a="1"/>
  <c r="AS119" i="5" s="1"/>
  <c r="AT119" i="5" a="1"/>
  <c r="AT119" i="5" s="1"/>
  <c r="AU119" i="5" a="1"/>
  <c r="AU119" i="5" s="1"/>
  <c r="AV119" i="5" a="1"/>
  <c r="AV119" i="5" s="1"/>
  <c r="AW119" i="5" a="1"/>
  <c r="AW119" i="5" s="1"/>
  <c r="AX119" i="5" a="1"/>
  <c r="AX119" i="5" s="1"/>
  <c r="AY119" i="5" a="1"/>
  <c r="AY119" i="5" s="1"/>
  <c r="AZ119" i="5" a="1"/>
  <c r="AZ119" i="5" s="1"/>
  <c r="BA119" i="5" a="1"/>
  <c r="BA119" i="5" s="1"/>
  <c r="BB119" i="5" a="1"/>
  <c r="BB119" i="5" s="1"/>
  <c r="BC119" i="5" a="1"/>
  <c r="BC119" i="5" s="1"/>
  <c r="BD119" i="5" a="1"/>
  <c r="BD119" i="5" s="1"/>
  <c r="BE119" i="5" a="1"/>
  <c r="BE119" i="5" s="1"/>
  <c r="BF119" i="5" a="1"/>
  <c r="BF119" i="5" s="1"/>
  <c r="BG119" i="5" a="1"/>
  <c r="BG119" i="5" s="1"/>
  <c r="AF120" i="5" a="1"/>
  <c r="AF120" i="5" s="1"/>
  <c r="AG120" i="5" a="1"/>
  <c r="AG120" i="5" s="1"/>
  <c r="AH120" i="5" a="1"/>
  <c r="AH120" i="5" s="1"/>
  <c r="AI120" i="5" a="1"/>
  <c r="AI120" i="5" s="1"/>
  <c r="AJ120" i="5" a="1"/>
  <c r="AJ120" i="5" s="1"/>
  <c r="AK120" i="5" a="1"/>
  <c r="AK120" i="5" s="1"/>
  <c r="AL120" i="5" a="1"/>
  <c r="AL120" i="5" s="1"/>
  <c r="AM120" i="5" a="1"/>
  <c r="AM120" i="5" s="1"/>
  <c r="AN120" i="5" a="1"/>
  <c r="AN120" i="5" s="1"/>
  <c r="AO120" i="5" a="1"/>
  <c r="AO120" i="5" s="1"/>
  <c r="AP120" i="5" a="1"/>
  <c r="AP120" i="5" s="1"/>
  <c r="AQ120" i="5" a="1"/>
  <c r="AQ120" i="5" s="1"/>
  <c r="AR120" i="5" a="1"/>
  <c r="AR120" i="5" s="1"/>
  <c r="AS120" i="5" a="1"/>
  <c r="AS120" i="5" s="1"/>
  <c r="AT120" i="5" a="1"/>
  <c r="AT120" i="5" s="1"/>
  <c r="AU120" i="5" a="1"/>
  <c r="AU120" i="5" s="1"/>
  <c r="AV120" i="5" a="1"/>
  <c r="AV120" i="5" s="1"/>
  <c r="AW120" i="5" a="1"/>
  <c r="AW120" i="5" s="1"/>
  <c r="AX120" i="5" a="1"/>
  <c r="AX120" i="5" s="1"/>
  <c r="AY120" i="5" a="1"/>
  <c r="AY120" i="5" s="1"/>
  <c r="AZ120" i="5" a="1"/>
  <c r="AZ120" i="5" s="1"/>
  <c r="BA120" i="5" a="1"/>
  <c r="BA120" i="5" s="1"/>
  <c r="BB120" i="5" a="1"/>
  <c r="BB120" i="5" s="1"/>
  <c r="BC120" i="5" a="1"/>
  <c r="BC120" i="5" s="1"/>
  <c r="BD120" i="5" a="1"/>
  <c r="BD120" i="5" s="1"/>
  <c r="BE120" i="5" a="1"/>
  <c r="BE120" i="5" s="1"/>
  <c r="BF120" i="5" a="1"/>
  <c r="BF120" i="5" s="1"/>
  <c r="BG120" i="5" a="1"/>
  <c r="BG120" i="5" s="1"/>
  <c r="AF121" i="5" a="1"/>
  <c r="AF121" i="5" s="1"/>
  <c r="AG121" i="5" a="1"/>
  <c r="AG121" i="5" s="1"/>
  <c r="AH121" i="5" a="1"/>
  <c r="AH121" i="5" s="1"/>
  <c r="AI121" i="5" a="1"/>
  <c r="AI121" i="5" s="1"/>
  <c r="AJ121" i="5" a="1"/>
  <c r="AJ121" i="5" s="1"/>
  <c r="AK121" i="5" a="1"/>
  <c r="AK121" i="5" s="1"/>
  <c r="AL121" i="5" a="1"/>
  <c r="AL121" i="5" s="1"/>
  <c r="AM121" i="5" a="1"/>
  <c r="AM121" i="5" s="1"/>
  <c r="AN121" i="5" a="1"/>
  <c r="AN121" i="5" s="1"/>
  <c r="AO121" i="5" a="1"/>
  <c r="AO121" i="5" s="1"/>
  <c r="AP121" i="5" a="1"/>
  <c r="AP121" i="5" s="1"/>
  <c r="AQ121" i="5" a="1"/>
  <c r="AQ121" i="5" s="1"/>
  <c r="AR121" i="5" a="1"/>
  <c r="AR121" i="5" s="1"/>
  <c r="AS121" i="5" a="1"/>
  <c r="AS121" i="5" s="1"/>
  <c r="AT121" i="5" a="1"/>
  <c r="AT121" i="5" s="1"/>
  <c r="AU121" i="5" a="1"/>
  <c r="AU121" i="5" s="1"/>
  <c r="AV121" i="5" a="1"/>
  <c r="AV121" i="5" s="1"/>
  <c r="AW121" i="5" a="1"/>
  <c r="AW121" i="5" s="1"/>
  <c r="AX121" i="5" a="1"/>
  <c r="AX121" i="5" s="1"/>
  <c r="AY121" i="5" a="1"/>
  <c r="AY121" i="5" s="1"/>
  <c r="AZ121" i="5" a="1"/>
  <c r="AZ121" i="5" s="1"/>
  <c r="BA121" i="5" a="1"/>
  <c r="BA121" i="5" s="1"/>
  <c r="BB121" i="5" a="1"/>
  <c r="BB121" i="5" s="1"/>
  <c r="BC121" i="5" a="1"/>
  <c r="BC121" i="5" s="1"/>
  <c r="BD121" i="5" a="1"/>
  <c r="BD121" i="5" s="1"/>
  <c r="BE121" i="5" a="1"/>
  <c r="BE121" i="5" s="1"/>
  <c r="BF121" i="5" a="1"/>
  <c r="BF121" i="5" s="1"/>
  <c r="BG121" i="5" a="1"/>
  <c r="BG121" i="5" s="1"/>
  <c r="AF122" i="5" a="1"/>
  <c r="AF122" i="5" s="1"/>
  <c r="AG122" i="5" a="1"/>
  <c r="AG122" i="5" s="1"/>
  <c r="AH122" i="5" a="1"/>
  <c r="AH122" i="5" s="1"/>
  <c r="AI122" i="5" a="1"/>
  <c r="AI122" i="5" s="1"/>
  <c r="AJ122" i="5" a="1"/>
  <c r="AJ122" i="5" s="1"/>
  <c r="AK122" i="5" a="1"/>
  <c r="AK122" i="5" s="1"/>
  <c r="AL122" i="5" a="1"/>
  <c r="AL122" i="5" s="1"/>
  <c r="AM122" i="5" a="1"/>
  <c r="AM122" i="5" s="1"/>
  <c r="AN122" i="5" a="1"/>
  <c r="AN122" i="5" s="1"/>
  <c r="AO122" i="5" a="1"/>
  <c r="AO122" i="5" s="1"/>
  <c r="AP122" i="5" a="1"/>
  <c r="AP122" i="5" s="1"/>
  <c r="AQ122" i="5" a="1"/>
  <c r="AQ122" i="5" s="1"/>
  <c r="AR122" i="5" a="1"/>
  <c r="AR122" i="5" s="1"/>
  <c r="AS122" i="5" a="1"/>
  <c r="AS122" i="5" s="1"/>
  <c r="AT122" i="5" a="1"/>
  <c r="AT122" i="5" s="1"/>
  <c r="AU122" i="5" a="1"/>
  <c r="AU122" i="5" s="1"/>
  <c r="AV122" i="5" a="1"/>
  <c r="AV122" i="5" s="1"/>
  <c r="AW122" i="5" a="1"/>
  <c r="AW122" i="5" s="1"/>
  <c r="AX122" i="5" a="1"/>
  <c r="AX122" i="5" s="1"/>
  <c r="AY122" i="5" a="1"/>
  <c r="AY122" i="5" s="1"/>
  <c r="AZ122" i="5" a="1"/>
  <c r="AZ122" i="5" s="1"/>
  <c r="BA122" i="5" a="1"/>
  <c r="BA122" i="5" s="1"/>
  <c r="BB122" i="5" a="1"/>
  <c r="BB122" i="5" s="1"/>
  <c r="BC122" i="5" a="1"/>
  <c r="BC122" i="5" s="1"/>
  <c r="BD122" i="5" a="1"/>
  <c r="BD122" i="5" s="1"/>
  <c r="BE122" i="5" a="1"/>
  <c r="BE122" i="5" s="1"/>
  <c r="BF122" i="5" a="1"/>
  <c r="BF122" i="5" s="1"/>
  <c r="BG122" i="5" a="1"/>
  <c r="BG122" i="5" s="1"/>
  <c r="AF123" i="5" a="1"/>
  <c r="AF123" i="5" s="1"/>
  <c r="AG123" i="5" a="1"/>
  <c r="AG123" i="5" s="1"/>
  <c r="AH123" i="5" a="1"/>
  <c r="AH123" i="5" s="1"/>
  <c r="AI123" i="5" a="1"/>
  <c r="AI123" i="5" s="1"/>
  <c r="AJ123" i="5" a="1"/>
  <c r="AJ123" i="5" s="1"/>
  <c r="AK123" i="5" a="1"/>
  <c r="AK123" i="5" s="1"/>
  <c r="AL123" i="5" a="1"/>
  <c r="AL123" i="5" s="1"/>
  <c r="AM123" i="5" a="1"/>
  <c r="AM123" i="5" s="1"/>
  <c r="AN123" i="5" a="1"/>
  <c r="AN123" i="5" s="1"/>
  <c r="AO123" i="5" a="1"/>
  <c r="AO123" i="5" s="1"/>
  <c r="AP123" i="5" a="1"/>
  <c r="AP123" i="5" s="1"/>
  <c r="AQ123" i="5" a="1"/>
  <c r="AQ123" i="5" s="1"/>
  <c r="AR123" i="5" a="1"/>
  <c r="AR123" i="5" s="1"/>
  <c r="AS123" i="5" a="1"/>
  <c r="AS123" i="5" s="1"/>
  <c r="AT123" i="5" a="1"/>
  <c r="AT123" i="5" s="1"/>
  <c r="AU123" i="5" a="1"/>
  <c r="AU123" i="5" s="1"/>
  <c r="AV123" i="5" a="1"/>
  <c r="AV123" i="5" s="1"/>
  <c r="AW123" i="5" a="1"/>
  <c r="AW123" i="5" s="1"/>
  <c r="AX123" i="5" a="1"/>
  <c r="AX123" i="5" s="1"/>
  <c r="AY123" i="5" a="1"/>
  <c r="AY123" i="5" s="1"/>
  <c r="AZ123" i="5" a="1"/>
  <c r="AZ123" i="5" s="1"/>
  <c r="BA123" i="5" a="1"/>
  <c r="BA123" i="5" s="1"/>
  <c r="BB123" i="5" a="1"/>
  <c r="BB123" i="5" s="1"/>
  <c r="BC123" i="5" a="1"/>
  <c r="BC123" i="5" s="1"/>
  <c r="BD123" i="5" a="1"/>
  <c r="BD123" i="5" s="1"/>
  <c r="BE123" i="5" a="1"/>
  <c r="BE123" i="5" s="1"/>
  <c r="BF123" i="5" a="1"/>
  <c r="BF123" i="5" s="1"/>
  <c r="BG123" i="5" a="1"/>
  <c r="BG123" i="5" s="1"/>
  <c r="AF124" i="5" a="1"/>
  <c r="AF124" i="5" s="1"/>
  <c r="AG124" i="5" a="1"/>
  <c r="AG124" i="5" s="1"/>
  <c r="AH124" i="5" a="1"/>
  <c r="AH124" i="5" s="1"/>
  <c r="AI124" i="5" a="1"/>
  <c r="AI124" i="5" s="1"/>
  <c r="AJ124" i="5" a="1"/>
  <c r="AJ124" i="5" s="1"/>
  <c r="AK124" i="5" a="1"/>
  <c r="AK124" i="5" s="1"/>
  <c r="AL124" i="5" a="1"/>
  <c r="AL124" i="5" s="1"/>
  <c r="AM124" i="5" a="1"/>
  <c r="AM124" i="5" s="1"/>
  <c r="AN124" i="5" a="1"/>
  <c r="AN124" i="5" s="1"/>
  <c r="AO124" i="5" a="1"/>
  <c r="AO124" i="5" s="1"/>
  <c r="AP124" i="5" a="1"/>
  <c r="AP124" i="5" s="1"/>
  <c r="AQ124" i="5" a="1"/>
  <c r="AQ124" i="5" s="1"/>
  <c r="AR124" i="5" a="1"/>
  <c r="AR124" i="5" s="1"/>
  <c r="AS124" i="5" a="1"/>
  <c r="AS124" i="5" s="1"/>
  <c r="AT124" i="5" a="1"/>
  <c r="AT124" i="5" s="1"/>
  <c r="AU124" i="5" a="1"/>
  <c r="AU124" i="5" s="1"/>
  <c r="AV124" i="5" a="1"/>
  <c r="AV124" i="5" s="1"/>
  <c r="AW124" i="5" a="1"/>
  <c r="AW124" i="5" s="1"/>
  <c r="AX124" i="5" a="1"/>
  <c r="AX124" i="5" s="1"/>
  <c r="AY124" i="5" a="1"/>
  <c r="AY124" i="5" s="1"/>
  <c r="AZ124" i="5" a="1"/>
  <c r="AZ124" i="5" s="1"/>
  <c r="BA124" i="5" a="1"/>
  <c r="BA124" i="5" s="1"/>
  <c r="BB124" i="5" a="1"/>
  <c r="BB124" i="5" s="1"/>
  <c r="BC124" i="5" a="1"/>
  <c r="BC124" i="5" s="1"/>
  <c r="BD124" i="5" a="1"/>
  <c r="BD124" i="5" s="1"/>
  <c r="BE124" i="5" a="1"/>
  <c r="BE124" i="5" s="1"/>
  <c r="BF124" i="5" a="1"/>
  <c r="BF124" i="5" s="1"/>
  <c r="BG124" i="5" a="1"/>
  <c r="BG124" i="5" s="1"/>
  <c r="AF125" i="5" a="1"/>
  <c r="AF125" i="5" s="1"/>
  <c r="AG125" i="5" a="1"/>
  <c r="AG125" i="5" s="1"/>
  <c r="AH125" i="5" a="1"/>
  <c r="AH125" i="5" s="1"/>
  <c r="AI125" i="5" a="1"/>
  <c r="AI125" i="5" s="1"/>
  <c r="AJ125" i="5" a="1"/>
  <c r="AJ125" i="5" s="1"/>
  <c r="AK125" i="5" a="1"/>
  <c r="AK125" i="5" s="1"/>
  <c r="AL125" i="5" a="1"/>
  <c r="AL125" i="5" s="1"/>
  <c r="AM125" i="5" a="1"/>
  <c r="AM125" i="5" s="1"/>
  <c r="AN125" i="5" a="1"/>
  <c r="AN125" i="5" s="1"/>
  <c r="AO125" i="5" a="1"/>
  <c r="AO125" i="5" s="1"/>
  <c r="AP125" i="5" a="1"/>
  <c r="AP125" i="5" s="1"/>
  <c r="AQ125" i="5" a="1"/>
  <c r="AQ125" i="5" s="1"/>
  <c r="AR125" i="5" a="1"/>
  <c r="AR125" i="5" s="1"/>
  <c r="AS125" i="5" a="1"/>
  <c r="AS125" i="5" s="1"/>
  <c r="AT125" i="5" a="1"/>
  <c r="AT125" i="5" s="1"/>
  <c r="AU125" i="5" a="1"/>
  <c r="AU125" i="5" s="1"/>
  <c r="AV125" i="5" a="1"/>
  <c r="AV125" i="5" s="1"/>
  <c r="AW125" i="5" a="1"/>
  <c r="AW125" i="5" s="1"/>
  <c r="AX125" i="5" a="1"/>
  <c r="AX125" i="5" s="1"/>
  <c r="AY125" i="5" a="1"/>
  <c r="AY125" i="5" s="1"/>
  <c r="AZ125" i="5" a="1"/>
  <c r="AZ125" i="5" s="1"/>
  <c r="BA125" i="5" a="1"/>
  <c r="BA125" i="5" s="1"/>
  <c r="BB125" i="5" a="1"/>
  <c r="BB125" i="5" s="1"/>
  <c r="BC125" i="5" a="1"/>
  <c r="BC125" i="5" s="1"/>
  <c r="BD125" i="5" a="1"/>
  <c r="BD125" i="5" s="1"/>
  <c r="BE125" i="5" a="1"/>
  <c r="BE125" i="5" s="1"/>
  <c r="BF125" i="5" a="1"/>
  <c r="BF125" i="5" s="1"/>
  <c r="BG125" i="5" a="1"/>
  <c r="BG125" i="5" s="1"/>
  <c r="AF126" i="5" a="1"/>
  <c r="AF126" i="5" s="1"/>
  <c r="AG126" i="5" a="1"/>
  <c r="AG126" i="5" s="1"/>
  <c r="AH126" i="5" a="1"/>
  <c r="AH126" i="5" s="1"/>
  <c r="AI126" i="5" a="1"/>
  <c r="AI126" i="5" s="1"/>
  <c r="AJ126" i="5" a="1"/>
  <c r="AJ126" i="5" s="1"/>
  <c r="AK126" i="5" a="1"/>
  <c r="AK126" i="5" s="1"/>
  <c r="AL126" i="5" a="1"/>
  <c r="AL126" i="5" s="1"/>
  <c r="AM126" i="5" a="1"/>
  <c r="AM126" i="5" s="1"/>
  <c r="AN126" i="5" a="1"/>
  <c r="AN126" i="5" s="1"/>
  <c r="AO126" i="5" a="1"/>
  <c r="AO126" i="5" s="1"/>
  <c r="AP126" i="5" a="1"/>
  <c r="AP126" i="5" s="1"/>
  <c r="AQ126" i="5" a="1"/>
  <c r="AQ126" i="5" s="1"/>
  <c r="AR126" i="5" a="1"/>
  <c r="AR126" i="5" s="1"/>
  <c r="AS126" i="5" a="1"/>
  <c r="AS126" i="5" s="1"/>
  <c r="AT126" i="5" a="1"/>
  <c r="AT126" i="5" s="1"/>
  <c r="AU126" i="5" a="1"/>
  <c r="AU126" i="5" s="1"/>
  <c r="AV126" i="5" a="1"/>
  <c r="AV126" i="5" s="1"/>
  <c r="AW126" i="5" a="1"/>
  <c r="AW126" i="5" s="1"/>
  <c r="AX126" i="5" a="1"/>
  <c r="AX126" i="5" s="1"/>
  <c r="AY126" i="5" a="1"/>
  <c r="AY126" i="5" s="1"/>
  <c r="AZ126" i="5" a="1"/>
  <c r="AZ126" i="5" s="1"/>
  <c r="BA126" i="5" a="1"/>
  <c r="BA126" i="5" s="1"/>
  <c r="BB126" i="5" a="1"/>
  <c r="BB126" i="5" s="1"/>
  <c r="BC126" i="5" a="1"/>
  <c r="BC126" i="5" s="1"/>
  <c r="BD126" i="5" a="1"/>
  <c r="BD126" i="5" s="1"/>
  <c r="BE126" i="5" a="1"/>
  <c r="BE126" i="5" s="1"/>
  <c r="BF126" i="5" a="1"/>
  <c r="BF126" i="5" s="1"/>
  <c r="BG126" i="5" a="1"/>
  <c r="BG126" i="5" s="1"/>
  <c r="AF127" i="5" a="1"/>
  <c r="AF127" i="5" s="1"/>
  <c r="AG127" i="5" a="1"/>
  <c r="AG127" i="5" s="1"/>
  <c r="AH127" i="5" a="1"/>
  <c r="AH127" i="5" s="1"/>
  <c r="AI127" i="5" a="1"/>
  <c r="AI127" i="5" s="1"/>
  <c r="AJ127" i="5" a="1"/>
  <c r="AJ127" i="5" s="1"/>
  <c r="AK127" i="5" a="1"/>
  <c r="AK127" i="5" s="1"/>
  <c r="AL127" i="5" a="1"/>
  <c r="AL127" i="5" s="1"/>
  <c r="AM127" i="5" a="1"/>
  <c r="AM127" i="5" s="1"/>
  <c r="AN127" i="5" a="1"/>
  <c r="AN127" i="5" s="1"/>
  <c r="AO127" i="5" a="1"/>
  <c r="AO127" i="5" s="1"/>
  <c r="AP127" i="5" a="1"/>
  <c r="AP127" i="5" s="1"/>
  <c r="AQ127" i="5" a="1"/>
  <c r="AQ127" i="5" s="1"/>
  <c r="AR127" i="5" a="1"/>
  <c r="AR127" i="5" s="1"/>
  <c r="AS127" i="5" a="1"/>
  <c r="AS127" i="5" s="1"/>
  <c r="AT127" i="5" a="1"/>
  <c r="AT127" i="5" s="1"/>
  <c r="AU127" i="5" a="1"/>
  <c r="AU127" i="5" s="1"/>
  <c r="AV127" i="5" a="1"/>
  <c r="AV127" i="5" s="1"/>
  <c r="AW127" i="5" a="1"/>
  <c r="AW127" i="5" s="1"/>
  <c r="AX127" i="5" a="1"/>
  <c r="AX127" i="5" s="1"/>
  <c r="AY127" i="5" a="1"/>
  <c r="AY127" i="5" s="1"/>
  <c r="AZ127" i="5" a="1"/>
  <c r="AZ127" i="5" s="1"/>
  <c r="BA127" i="5" a="1"/>
  <c r="BA127" i="5" s="1"/>
  <c r="BB127" i="5" a="1"/>
  <c r="BB127" i="5" s="1"/>
  <c r="BC127" i="5" a="1"/>
  <c r="BC127" i="5" s="1"/>
  <c r="BD127" i="5" a="1"/>
  <c r="BD127" i="5" s="1"/>
  <c r="BE127" i="5" a="1"/>
  <c r="BE127" i="5" s="1"/>
  <c r="BF127" i="5" a="1"/>
  <c r="BF127" i="5" s="1"/>
  <c r="BG127" i="5" a="1"/>
  <c r="BG127" i="5" s="1"/>
  <c r="AF128" i="5" a="1"/>
  <c r="AF128" i="5" s="1"/>
  <c r="AG128" i="5" a="1"/>
  <c r="AG128" i="5" s="1"/>
  <c r="AH128" i="5" a="1"/>
  <c r="AH128" i="5" s="1"/>
  <c r="AI128" i="5" a="1"/>
  <c r="AI128" i="5" s="1"/>
  <c r="AJ128" i="5" a="1"/>
  <c r="AJ128" i="5" s="1"/>
  <c r="AK128" i="5" a="1"/>
  <c r="AK128" i="5" s="1"/>
  <c r="AL128" i="5" a="1"/>
  <c r="AL128" i="5" s="1"/>
  <c r="AM128" i="5" a="1"/>
  <c r="AM128" i="5" s="1"/>
  <c r="AN128" i="5" a="1"/>
  <c r="AN128" i="5" s="1"/>
  <c r="AO128" i="5" a="1"/>
  <c r="AO128" i="5" s="1"/>
  <c r="AP128" i="5" a="1"/>
  <c r="AP128" i="5" s="1"/>
  <c r="AQ128" i="5" a="1"/>
  <c r="AQ128" i="5" s="1"/>
  <c r="AR128" i="5" a="1"/>
  <c r="AR128" i="5" s="1"/>
  <c r="AS128" i="5" a="1"/>
  <c r="AS128" i="5" s="1"/>
  <c r="AT128" i="5" a="1"/>
  <c r="AT128" i="5" s="1"/>
  <c r="AU128" i="5" a="1"/>
  <c r="AU128" i="5" s="1"/>
  <c r="AV128" i="5" a="1"/>
  <c r="AV128" i="5" s="1"/>
  <c r="AW128" i="5" a="1"/>
  <c r="AW128" i="5" s="1"/>
  <c r="AX128" i="5" a="1"/>
  <c r="AX128" i="5" s="1"/>
  <c r="AY128" i="5" a="1"/>
  <c r="AY128" i="5" s="1"/>
  <c r="AZ128" i="5" a="1"/>
  <c r="AZ128" i="5" s="1"/>
  <c r="BA128" i="5" a="1"/>
  <c r="BA128" i="5" s="1"/>
  <c r="BB128" i="5" a="1"/>
  <c r="BB128" i="5" s="1"/>
  <c r="BC128" i="5" a="1"/>
  <c r="BC128" i="5" s="1"/>
  <c r="BD128" i="5" a="1"/>
  <c r="BD128" i="5" s="1"/>
  <c r="BE128" i="5" a="1"/>
  <c r="BE128" i="5" s="1"/>
  <c r="BF128" i="5" a="1"/>
  <c r="BF128" i="5" s="1"/>
  <c r="BG128" i="5" a="1"/>
  <c r="BG128" i="5" s="1"/>
  <c r="AF129" i="5" a="1"/>
  <c r="AF129" i="5" s="1"/>
  <c r="AG129" i="5" a="1"/>
  <c r="AG129" i="5" s="1"/>
  <c r="AH129" i="5" a="1"/>
  <c r="AH129" i="5" s="1"/>
  <c r="AI129" i="5" a="1"/>
  <c r="AI129" i="5" s="1"/>
  <c r="AJ129" i="5" a="1"/>
  <c r="AJ129" i="5" s="1"/>
  <c r="AK129" i="5" a="1"/>
  <c r="AK129" i="5" s="1"/>
  <c r="AL129" i="5" a="1"/>
  <c r="AL129" i="5" s="1"/>
  <c r="AM129" i="5" a="1"/>
  <c r="AM129" i="5" s="1"/>
  <c r="AN129" i="5" a="1"/>
  <c r="AN129" i="5" s="1"/>
  <c r="AO129" i="5" a="1"/>
  <c r="AO129" i="5" s="1"/>
  <c r="AP129" i="5" a="1"/>
  <c r="AP129" i="5" s="1"/>
  <c r="AQ129" i="5" a="1"/>
  <c r="AQ129" i="5" s="1"/>
  <c r="AR129" i="5" a="1"/>
  <c r="AR129" i="5" s="1"/>
  <c r="AS129" i="5" a="1"/>
  <c r="AS129" i="5" s="1"/>
  <c r="AT129" i="5" a="1"/>
  <c r="AT129" i="5" s="1"/>
  <c r="AU129" i="5" a="1"/>
  <c r="AU129" i="5" s="1"/>
  <c r="AV129" i="5" a="1"/>
  <c r="AV129" i="5" s="1"/>
  <c r="AW129" i="5" a="1"/>
  <c r="AW129" i="5" s="1"/>
  <c r="AX129" i="5" a="1"/>
  <c r="AX129" i="5" s="1"/>
  <c r="AY129" i="5" a="1"/>
  <c r="AY129" i="5" s="1"/>
  <c r="AZ129" i="5" a="1"/>
  <c r="AZ129" i="5" s="1"/>
  <c r="BA129" i="5" a="1"/>
  <c r="BA129" i="5" s="1"/>
  <c r="BB129" i="5" a="1"/>
  <c r="BB129" i="5" s="1"/>
  <c r="BC129" i="5" a="1"/>
  <c r="BC129" i="5" s="1"/>
  <c r="BD129" i="5" a="1"/>
  <c r="BD129" i="5" s="1"/>
  <c r="BE129" i="5" a="1"/>
  <c r="BE129" i="5" s="1"/>
  <c r="BF129" i="5" a="1"/>
  <c r="BF129" i="5" s="1"/>
  <c r="BG129" i="5" a="1"/>
  <c r="BG129" i="5" s="1"/>
  <c r="AF130" i="5" a="1"/>
  <c r="AF130" i="5" s="1"/>
  <c r="AG130" i="5" a="1"/>
  <c r="AG130" i="5" s="1"/>
  <c r="AH130" i="5" a="1"/>
  <c r="AH130" i="5" s="1"/>
  <c r="AI130" i="5" a="1"/>
  <c r="AI130" i="5" s="1"/>
  <c r="AJ130" i="5" a="1"/>
  <c r="AJ130" i="5" s="1"/>
  <c r="AK130" i="5" a="1"/>
  <c r="AK130" i="5" s="1"/>
  <c r="AL130" i="5" a="1"/>
  <c r="AL130" i="5" s="1"/>
  <c r="AM130" i="5" a="1"/>
  <c r="AM130" i="5" s="1"/>
  <c r="AN130" i="5" a="1"/>
  <c r="AN130" i="5" s="1"/>
  <c r="AO130" i="5" a="1"/>
  <c r="AO130" i="5" s="1"/>
  <c r="AP130" i="5" a="1"/>
  <c r="AP130" i="5" s="1"/>
  <c r="AQ130" i="5" a="1"/>
  <c r="AQ130" i="5" s="1"/>
  <c r="AR130" i="5" a="1"/>
  <c r="AR130" i="5" s="1"/>
  <c r="AS130" i="5" a="1"/>
  <c r="AS130" i="5" s="1"/>
  <c r="AT130" i="5" a="1"/>
  <c r="AT130" i="5" s="1"/>
  <c r="AU130" i="5" a="1"/>
  <c r="AU130" i="5" s="1"/>
  <c r="AV130" i="5" a="1"/>
  <c r="AV130" i="5" s="1"/>
  <c r="AW130" i="5" a="1"/>
  <c r="AW130" i="5" s="1"/>
  <c r="AX130" i="5" a="1"/>
  <c r="AX130" i="5" s="1"/>
  <c r="AY130" i="5" a="1"/>
  <c r="AY130" i="5" s="1"/>
  <c r="AZ130" i="5" a="1"/>
  <c r="AZ130" i="5" s="1"/>
  <c r="BA130" i="5" a="1"/>
  <c r="BA130" i="5" s="1"/>
  <c r="BB130" i="5" a="1"/>
  <c r="BB130" i="5" s="1"/>
  <c r="BC130" i="5" a="1"/>
  <c r="BC130" i="5" s="1"/>
  <c r="BD130" i="5" a="1"/>
  <c r="BD130" i="5" s="1"/>
  <c r="BE130" i="5" a="1"/>
  <c r="BE130" i="5" s="1"/>
  <c r="BF130" i="5" a="1"/>
  <c r="BF130" i="5" s="1"/>
  <c r="BG130" i="5" a="1"/>
  <c r="BG130" i="5" s="1"/>
  <c r="AF131" i="5" a="1"/>
  <c r="AF131" i="5" s="1"/>
  <c r="AG131" i="5" a="1"/>
  <c r="AG131" i="5" s="1"/>
  <c r="AH131" i="5" a="1"/>
  <c r="AH131" i="5" s="1"/>
  <c r="AI131" i="5" a="1"/>
  <c r="AI131" i="5" s="1"/>
  <c r="AJ131" i="5" a="1"/>
  <c r="AJ131" i="5" s="1"/>
  <c r="AK131" i="5" a="1"/>
  <c r="AK131" i="5" s="1"/>
  <c r="AL131" i="5" a="1"/>
  <c r="AL131" i="5" s="1"/>
  <c r="AM131" i="5" a="1"/>
  <c r="AM131" i="5" s="1"/>
  <c r="AN131" i="5" a="1"/>
  <c r="AN131" i="5" s="1"/>
  <c r="AO131" i="5" a="1"/>
  <c r="AO131" i="5" s="1"/>
  <c r="AP131" i="5" a="1"/>
  <c r="AP131" i="5" s="1"/>
  <c r="AQ131" i="5" a="1"/>
  <c r="AQ131" i="5" s="1"/>
  <c r="AR131" i="5" a="1"/>
  <c r="AR131" i="5" s="1"/>
  <c r="AS131" i="5" a="1"/>
  <c r="AS131" i="5" s="1"/>
  <c r="AT131" i="5" a="1"/>
  <c r="AT131" i="5" s="1"/>
  <c r="AU131" i="5" a="1"/>
  <c r="AU131" i="5" s="1"/>
  <c r="AV131" i="5" a="1"/>
  <c r="AV131" i="5" s="1"/>
  <c r="AW131" i="5" a="1"/>
  <c r="AW131" i="5" s="1"/>
  <c r="AX131" i="5" a="1"/>
  <c r="AX131" i="5" s="1"/>
  <c r="AY131" i="5" a="1"/>
  <c r="AY131" i="5" s="1"/>
  <c r="AZ131" i="5" a="1"/>
  <c r="AZ131" i="5" s="1"/>
  <c r="BA131" i="5" a="1"/>
  <c r="BA131" i="5" s="1"/>
  <c r="BB131" i="5" a="1"/>
  <c r="BB131" i="5" s="1"/>
  <c r="BC131" i="5" a="1"/>
  <c r="BC131" i="5" s="1"/>
  <c r="BD131" i="5" a="1"/>
  <c r="BD131" i="5" s="1"/>
  <c r="BE131" i="5" a="1"/>
  <c r="BE131" i="5" s="1"/>
  <c r="BF131" i="5" a="1"/>
  <c r="BF131" i="5" s="1"/>
  <c r="BG131" i="5" a="1"/>
  <c r="BG131" i="5" s="1"/>
  <c r="AF132" i="5" a="1"/>
  <c r="AF132" i="5" s="1"/>
  <c r="AG132" i="5" a="1"/>
  <c r="AG132" i="5" s="1"/>
  <c r="AH132" i="5" a="1"/>
  <c r="AH132" i="5" s="1"/>
  <c r="AI132" i="5" a="1"/>
  <c r="AI132" i="5" s="1"/>
  <c r="AJ132" i="5" a="1"/>
  <c r="AJ132" i="5" s="1"/>
  <c r="AK132" i="5" a="1"/>
  <c r="AK132" i="5" s="1"/>
  <c r="AL132" i="5" a="1"/>
  <c r="AL132" i="5" s="1"/>
  <c r="AM132" i="5" a="1"/>
  <c r="AM132" i="5" s="1"/>
  <c r="AN132" i="5" a="1"/>
  <c r="AN132" i="5" s="1"/>
  <c r="AO132" i="5" a="1"/>
  <c r="AO132" i="5" s="1"/>
  <c r="AP132" i="5" a="1"/>
  <c r="AP132" i="5" s="1"/>
  <c r="AQ132" i="5" a="1"/>
  <c r="AQ132" i="5" s="1"/>
  <c r="AR132" i="5" a="1"/>
  <c r="AR132" i="5" s="1"/>
  <c r="AS132" i="5" a="1"/>
  <c r="AS132" i="5" s="1"/>
  <c r="AT132" i="5" a="1"/>
  <c r="AT132" i="5" s="1"/>
  <c r="AU132" i="5" a="1"/>
  <c r="AU132" i="5" s="1"/>
  <c r="AV132" i="5" a="1"/>
  <c r="AV132" i="5" s="1"/>
  <c r="AW132" i="5" a="1"/>
  <c r="AW132" i="5" s="1"/>
  <c r="AX132" i="5" a="1"/>
  <c r="AX132" i="5" s="1"/>
  <c r="AY132" i="5" a="1"/>
  <c r="AY132" i="5" s="1"/>
  <c r="AZ132" i="5" a="1"/>
  <c r="AZ132" i="5" s="1"/>
  <c r="BA132" i="5" a="1"/>
  <c r="BA132" i="5" s="1"/>
  <c r="BB132" i="5" a="1"/>
  <c r="BB132" i="5" s="1"/>
  <c r="BC132" i="5" a="1"/>
  <c r="BC132" i="5" s="1"/>
  <c r="BD132" i="5" a="1"/>
  <c r="BD132" i="5" s="1"/>
  <c r="BE132" i="5" a="1"/>
  <c r="BE132" i="5" s="1"/>
  <c r="BF132" i="5" a="1"/>
  <c r="BF132" i="5" s="1"/>
  <c r="BG132" i="5" a="1"/>
  <c r="BG132" i="5" s="1"/>
  <c r="AF133" i="5" a="1"/>
  <c r="AF133" i="5" s="1"/>
  <c r="AG133" i="5" a="1"/>
  <c r="AG133" i="5" s="1"/>
  <c r="AH133" i="5" a="1"/>
  <c r="AH133" i="5" s="1"/>
  <c r="AI133" i="5" a="1"/>
  <c r="AI133" i="5" s="1"/>
  <c r="AJ133" i="5" a="1"/>
  <c r="AJ133" i="5" s="1"/>
  <c r="AK133" i="5" a="1"/>
  <c r="AK133" i="5" s="1"/>
  <c r="AL133" i="5" a="1"/>
  <c r="AL133" i="5" s="1"/>
  <c r="AM133" i="5" a="1"/>
  <c r="AM133" i="5" s="1"/>
  <c r="AN133" i="5" a="1"/>
  <c r="AN133" i="5" s="1"/>
  <c r="AO133" i="5" a="1"/>
  <c r="AO133" i="5" s="1"/>
  <c r="AP133" i="5" a="1"/>
  <c r="AP133" i="5" s="1"/>
  <c r="AQ133" i="5" a="1"/>
  <c r="AQ133" i="5" s="1"/>
  <c r="AR133" i="5" a="1"/>
  <c r="AR133" i="5" s="1"/>
  <c r="AS133" i="5" a="1"/>
  <c r="AS133" i="5" s="1"/>
  <c r="AT133" i="5" a="1"/>
  <c r="AT133" i="5" s="1"/>
  <c r="AU133" i="5" a="1"/>
  <c r="AU133" i="5" s="1"/>
  <c r="AV133" i="5" a="1"/>
  <c r="AV133" i="5" s="1"/>
  <c r="AW133" i="5" a="1"/>
  <c r="AW133" i="5" s="1"/>
  <c r="AX133" i="5" a="1"/>
  <c r="AX133" i="5" s="1"/>
  <c r="AY133" i="5" a="1"/>
  <c r="AY133" i="5" s="1"/>
  <c r="AZ133" i="5" a="1"/>
  <c r="AZ133" i="5" s="1"/>
  <c r="BA133" i="5" a="1"/>
  <c r="BA133" i="5" s="1"/>
  <c r="BB133" i="5" a="1"/>
  <c r="BB133" i="5" s="1"/>
  <c r="BC133" i="5" a="1"/>
  <c r="BC133" i="5" s="1"/>
  <c r="BD133" i="5" a="1"/>
  <c r="BD133" i="5" s="1"/>
  <c r="BE133" i="5" a="1"/>
  <c r="BE133" i="5" s="1"/>
  <c r="BF133" i="5" a="1"/>
  <c r="BF133" i="5" s="1"/>
  <c r="BG133" i="5" a="1"/>
  <c r="BG133" i="5" s="1"/>
  <c r="AF134" i="5" a="1"/>
  <c r="AF134" i="5" s="1"/>
  <c r="AG134" i="5" a="1"/>
  <c r="AG134" i="5" s="1"/>
  <c r="AH134" i="5" a="1"/>
  <c r="AH134" i="5" s="1"/>
  <c r="AI134" i="5" a="1"/>
  <c r="AI134" i="5" s="1"/>
  <c r="AJ134" i="5" a="1"/>
  <c r="AJ134" i="5" s="1"/>
  <c r="AK134" i="5" a="1"/>
  <c r="AK134" i="5" s="1"/>
  <c r="AL134" i="5" a="1"/>
  <c r="AL134" i="5" s="1"/>
  <c r="AM134" i="5" a="1"/>
  <c r="AM134" i="5" s="1"/>
  <c r="AN134" i="5" a="1"/>
  <c r="AN134" i="5" s="1"/>
  <c r="AO134" i="5" a="1"/>
  <c r="AO134" i="5" s="1"/>
  <c r="AP134" i="5" a="1"/>
  <c r="AP134" i="5" s="1"/>
  <c r="AQ134" i="5" a="1"/>
  <c r="AQ134" i="5" s="1"/>
  <c r="AR134" i="5" a="1"/>
  <c r="AR134" i="5" s="1"/>
  <c r="AS134" i="5" a="1"/>
  <c r="AS134" i="5" s="1"/>
  <c r="AT134" i="5" a="1"/>
  <c r="AT134" i="5" s="1"/>
  <c r="AU134" i="5" a="1"/>
  <c r="AU134" i="5" s="1"/>
  <c r="AV134" i="5" a="1"/>
  <c r="AV134" i="5" s="1"/>
  <c r="AW134" i="5" a="1"/>
  <c r="AW134" i="5" s="1"/>
  <c r="AX134" i="5" a="1"/>
  <c r="AX134" i="5" s="1"/>
  <c r="AY134" i="5" a="1"/>
  <c r="AY134" i="5" s="1"/>
  <c r="AZ134" i="5" a="1"/>
  <c r="AZ134" i="5" s="1"/>
  <c r="BA134" i="5" a="1"/>
  <c r="BA134" i="5" s="1"/>
  <c r="BB134" i="5" a="1"/>
  <c r="BB134" i="5" s="1"/>
  <c r="BC134" i="5" a="1"/>
  <c r="BC134" i="5" s="1"/>
  <c r="BD134" i="5" a="1"/>
  <c r="BD134" i="5" s="1"/>
  <c r="BE134" i="5" a="1"/>
  <c r="BE134" i="5" s="1"/>
  <c r="BF134" i="5" a="1"/>
  <c r="BF134" i="5" s="1"/>
  <c r="BG134" i="5" a="1"/>
  <c r="BG134" i="5" s="1"/>
  <c r="AF135" i="5" a="1"/>
  <c r="AF135" i="5" s="1"/>
  <c r="AG135" i="5" a="1"/>
  <c r="AG135" i="5" s="1"/>
  <c r="AH135" i="5" a="1"/>
  <c r="AH135" i="5" s="1"/>
  <c r="AI135" i="5" a="1"/>
  <c r="AI135" i="5" s="1"/>
  <c r="AJ135" i="5" a="1"/>
  <c r="AJ135" i="5" s="1"/>
  <c r="AK135" i="5" a="1"/>
  <c r="AK135" i="5" s="1"/>
  <c r="AL135" i="5" a="1"/>
  <c r="AL135" i="5" s="1"/>
  <c r="AM135" i="5" a="1"/>
  <c r="AM135" i="5" s="1"/>
  <c r="AN135" i="5" a="1"/>
  <c r="AN135" i="5" s="1"/>
  <c r="AO135" i="5" a="1"/>
  <c r="AO135" i="5" s="1"/>
  <c r="AP135" i="5" a="1"/>
  <c r="AP135" i="5" s="1"/>
  <c r="AQ135" i="5" a="1"/>
  <c r="AQ135" i="5" s="1"/>
  <c r="AR135" i="5" a="1"/>
  <c r="AR135" i="5" s="1"/>
  <c r="AS135" i="5" a="1"/>
  <c r="AS135" i="5" s="1"/>
  <c r="AT135" i="5" a="1"/>
  <c r="AT135" i="5" s="1"/>
  <c r="AU135" i="5" a="1"/>
  <c r="AU135" i="5" s="1"/>
  <c r="AV135" i="5" a="1"/>
  <c r="AV135" i="5" s="1"/>
  <c r="AW135" i="5" a="1"/>
  <c r="AW135" i="5" s="1"/>
  <c r="AX135" i="5" a="1"/>
  <c r="AX135" i="5" s="1"/>
  <c r="AY135" i="5" a="1"/>
  <c r="AY135" i="5" s="1"/>
  <c r="AZ135" i="5" a="1"/>
  <c r="AZ135" i="5" s="1"/>
  <c r="BA135" i="5" a="1"/>
  <c r="BA135" i="5" s="1"/>
  <c r="BB135" i="5" a="1"/>
  <c r="BB135" i="5" s="1"/>
  <c r="BC135" i="5" a="1"/>
  <c r="BC135" i="5" s="1"/>
  <c r="BD135" i="5" a="1"/>
  <c r="BD135" i="5" s="1"/>
  <c r="BE135" i="5" a="1"/>
  <c r="BE135" i="5" s="1"/>
  <c r="BF135" i="5" a="1"/>
  <c r="BF135" i="5" s="1"/>
  <c r="BG135" i="5" a="1"/>
  <c r="BG135" i="5" s="1"/>
  <c r="AF136" i="5" a="1"/>
  <c r="AF136" i="5" s="1"/>
  <c r="AG136" i="5" a="1"/>
  <c r="AG136" i="5" s="1"/>
  <c r="AH136" i="5" a="1"/>
  <c r="AH136" i="5" s="1"/>
  <c r="AI136" i="5" a="1"/>
  <c r="AI136" i="5" s="1"/>
  <c r="AJ136" i="5" a="1"/>
  <c r="AJ136" i="5" s="1"/>
  <c r="AK136" i="5" a="1"/>
  <c r="AK136" i="5" s="1"/>
  <c r="AL136" i="5" a="1"/>
  <c r="AL136" i="5" s="1"/>
  <c r="AM136" i="5" a="1"/>
  <c r="AM136" i="5" s="1"/>
  <c r="AN136" i="5" a="1"/>
  <c r="AN136" i="5" s="1"/>
  <c r="AO136" i="5" a="1"/>
  <c r="AO136" i="5" s="1"/>
  <c r="AP136" i="5" a="1"/>
  <c r="AP136" i="5" s="1"/>
  <c r="AQ136" i="5" a="1"/>
  <c r="AQ136" i="5" s="1"/>
  <c r="AR136" i="5" a="1"/>
  <c r="AR136" i="5" s="1"/>
  <c r="AS136" i="5" a="1"/>
  <c r="AS136" i="5" s="1"/>
  <c r="AT136" i="5" a="1"/>
  <c r="AT136" i="5" s="1"/>
  <c r="AU136" i="5" a="1"/>
  <c r="AU136" i="5" s="1"/>
  <c r="AV136" i="5" a="1"/>
  <c r="AV136" i="5" s="1"/>
  <c r="AW136" i="5" a="1"/>
  <c r="AW136" i="5" s="1"/>
  <c r="AX136" i="5" a="1"/>
  <c r="AX136" i="5" s="1"/>
  <c r="AY136" i="5" a="1"/>
  <c r="AY136" i="5" s="1"/>
  <c r="AZ136" i="5" a="1"/>
  <c r="AZ136" i="5" s="1"/>
  <c r="BA136" i="5" a="1"/>
  <c r="BA136" i="5" s="1"/>
  <c r="BB136" i="5" a="1"/>
  <c r="BB136" i="5" s="1"/>
  <c r="BC136" i="5" a="1"/>
  <c r="BC136" i="5" s="1"/>
  <c r="BD136" i="5" a="1"/>
  <c r="BD136" i="5" s="1"/>
  <c r="BE136" i="5" a="1"/>
  <c r="BE136" i="5" s="1"/>
  <c r="BF136" i="5" a="1"/>
  <c r="BF136" i="5" s="1"/>
  <c r="BG136" i="5" a="1"/>
  <c r="BG136" i="5" s="1"/>
  <c r="AF137" i="5" a="1"/>
  <c r="AF137" i="5" s="1"/>
  <c r="AG137" i="5" a="1"/>
  <c r="AG137" i="5" s="1"/>
  <c r="AH137" i="5" a="1"/>
  <c r="AH137" i="5" s="1"/>
  <c r="AI137" i="5" a="1"/>
  <c r="AI137" i="5" s="1"/>
  <c r="AJ137" i="5" a="1"/>
  <c r="AJ137" i="5" s="1"/>
  <c r="AK137" i="5" a="1"/>
  <c r="AK137" i="5" s="1"/>
  <c r="AL137" i="5" a="1"/>
  <c r="AL137" i="5" s="1"/>
  <c r="AM137" i="5" a="1"/>
  <c r="AM137" i="5" s="1"/>
  <c r="AN137" i="5" a="1"/>
  <c r="AN137" i="5" s="1"/>
  <c r="AO137" i="5" a="1"/>
  <c r="AO137" i="5" s="1"/>
  <c r="AP137" i="5" a="1"/>
  <c r="AP137" i="5" s="1"/>
  <c r="AQ137" i="5" a="1"/>
  <c r="AQ137" i="5" s="1"/>
  <c r="AR137" i="5" a="1"/>
  <c r="AR137" i="5" s="1"/>
  <c r="AS137" i="5" a="1"/>
  <c r="AS137" i="5" s="1"/>
  <c r="AT137" i="5" a="1"/>
  <c r="AT137" i="5" s="1"/>
  <c r="AU137" i="5" a="1"/>
  <c r="AU137" i="5" s="1"/>
  <c r="AV137" i="5" a="1"/>
  <c r="AV137" i="5" s="1"/>
  <c r="AW137" i="5" a="1"/>
  <c r="AW137" i="5" s="1"/>
  <c r="AX137" i="5" a="1"/>
  <c r="AX137" i="5" s="1"/>
  <c r="AY137" i="5" a="1"/>
  <c r="AY137" i="5" s="1"/>
  <c r="AZ137" i="5" a="1"/>
  <c r="AZ137" i="5" s="1"/>
  <c r="BA137" i="5" a="1"/>
  <c r="BA137" i="5" s="1"/>
  <c r="BB137" i="5" a="1"/>
  <c r="BB137" i="5" s="1"/>
  <c r="BC137" i="5" a="1"/>
  <c r="BC137" i="5" s="1"/>
  <c r="BD137" i="5" a="1"/>
  <c r="BD137" i="5" s="1"/>
  <c r="BE137" i="5" a="1"/>
  <c r="BE137" i="5" s="1"/>
  <c r="BF137" i="5" a="1"/>
  <c r="BF137" i="5" s="1"/>
  <c r="BG137" i="5" a="1"/>
  <c r="BG137" i="5" s="1"/>
  <c r="AF138" i="5" a="1"/>
  <c r="AF138" i="5" s="1"/>
  <c r="AG138" i="5" a="1"/>
  <c r="AG138" i="5" s="1"/>
  <c r="AH138" i="5" a="1"/>
  <c r="AH138" i="5" s="1"/>
  <c r="AI138" i="5" a="1"/>
  <c r="AI138" i="5" s="1"/>
  <c r="AJ138" i="5" a="1"/>
  <c r="AJ138" i="5" s="1"/>
  <c r="AK138" i="5" a="1"/>
  <c r="AK138" i="5" s="1"/>
  <c r="AL138" i="5" a="1"/>
  <c r="AL138" i="5" s="1"/>
  <c r="AM138" i="5" a="1"/>
  <c r="AM138" i="5" s="1"/>
  <c r="AN138" i="5" a="1"/>
  <c r="AN138" i="5" s="1"/>
  <c r="AO138" i="5" a="1"/>
  <c r="AO138" i="5" s="1"/>
  <c r="AP138" i="5" a="1"/>
  <c r="AP138" i="5" s="1"/>
  <c r="AQ138" i="5" a="1"/>
  <c r="AQ138" i="5" s="1"/>
  <c r="AR138" i="5" a="1"/>
  <c r="AR138" i="5" s="1"/>
  <c r="AS138" i="5" a="1"/>
  <c r="AS138" i="5" s="1"/>
  <c r="AT138" i="5" a="1"/>
  <c r="AT138" i="5" s="1"/>
  <c r="AU138" i="5" a="1"/>
  <c r="AU138" i="5" s="1"/>
  <c r="AV138" i="5" a="1"/>
  <c r="AV138" i="5" s="1"/>
  <c r="AW138" i="5" a="1"/>
  <c r="AW138" i="5" s="1"/>
  <c r="AX138" i="5" a="1"/>
  <c r="AX138" i="5" s="1"/>
  <c r="AY138" i="5" a="1"/>
  <c r="AY138" i="5" s="1"/>
  <c r="AZ138" i="5" a="1"/>
  <c r="AZ138" i="5" s="1"/>
  <c r="BA138" i="5" a="1"/>
  <c r="BA138" i="5" s="1"/>
  <c r="BB138" i="5" a="1"/>
  <c r="BB138" i="5" s="1"/>
  <c r="BC138" i="5" a="1"/>
  <c r="BC138" i="5" s="1"/>
  <c r="BD138" i="5" a="1"/>
  <c r="BD138" i="5" s="1"/>
  <c r="BE138" i="5" a="1"/>
  <c r="BE138" i="5" s="1"/>
  <c r="BF138" i="5" a="1"/>
  <c r="BF138" i="5" s="1"/>
  <c r="BG138" i="5" a="1"/>
  <c r="BG138" i="5" s="1"/>
  <c r="AF139" i="5" a="1"/>
  <c r="AF139" i="5" s="1"/>
  <c r="AG139" i="5" a="1"/>
  <c r="AG139" i="5" s="1"/>
  <c r="AH139" i="5" a="1"/>
  <c r="AH139" i="5" s="1"/>
  <c r="AI139" i="5" a="1"/>
  <c r="AI139" i="5" s="1"/>
  <c r="AJ139" i="5" a="1"/>
  <c r="AJ139" i="5" s="1"/>
  <c r="AK139" i="5" a="1"/>
  <c r="AK139" i="5" s="1"/>
  <c r="AL139" i="5" a="1"/>
  <c r="AL139" i="5" s="1"/>
  <c r="AM139" i="5" a="1"/>
  <c r="AM139" i="5" s="1"/>
  <c r="AN139" i="5" a="1"/>
  <c r="AN139" i="5" s="1"/>
  <c r="AO139" i="5" a="1"/>
  <c r="AO139" i="5" s="1"/>
  <c r="AP139" i="5" a="1"/>
  <c r="AP139" i="5" s="1"/>
  <c r="AQ139" i="5" a="1"/>
  <c r="AQ139" i="5" s="1"/>
  <c r="AR139" i="5" a="1"/>
  <c r="AR139" i="5" s="1"/>
  <c r="AS139" i="5" a="1"/>
  <c r="AS139" i="5" s="1"/>
  <c r="AT139" i="5" a="1"/>
  <c r="AT139" i="5" s="1"/>
  <c r="AU139" i="5" a="1"/>
  <c r="AU139" i="5" s="1"/>
  <c r="AV139" i="5" a="1"/>
  <c r="AV139" i="5" s="1"/>
  <c r="AW139" i="5" a="1"/>
  <c r="AW139" i="5" s="1"/>
  <c r="AX139" i="5" a="1"/>
  <c r="AX139" i="5" s="1"/>
  <c r="AY139" i="5" a="1"/>
  <c r="AY139" i="5" s="1"/>
  <c r="AZ139" i="5" a="1"/>
  <c r="AZ139" i="5" s="1"/>
  <c r="BA139" i="5" a="1"/>
  <c r="BA139" i="5" s="1"/>
  <c r="BB139" i="5" a="1"/>
  <c r="BB139" i="5" s="1"/>
  <c r="BC139" i="5" a="1"/>
  <c r="BC139" i="5" s="1"/>
  <c r="BD139" i="5" a="1"/>
  <c r="BD139" i="5" s="1"/>
  <c r="BE139" i="5" a="1"/>
  <c r="BE139" i="5" s="1"/>
  <c r="BF139" i="5" a="1"/>
  <c r="BF139" i="5" s="1"/>
  <c r="BG139" i="5" a="1"/>
  <c r="BG139" i="5" s="1"/>
  <c r="AF140" i="5" a="1"/>
  <c r="AF140" i="5" s="1"/>
  <c r="AG140" i="5" a="1"/>
  <c r="AG140" i="5" s="1"/>
  <c r="AH140" i="5" a="1"/>
  <c r="AH140" i="5" s="1"/>
  <c r="AI140" i="5" a="1"/>
  <c r="AI140" i="5" s="1"/>
  <c r="AJ140" i="5" a="1"/>
  <c r="AJ140" i="5" s="1"/>
  <c r="AK140" i="5" a="1"/>
  <c r="AK140" i="5" s="1"/>
  <c r="AL140" i="5" a="1"/>
  <c r="AL140" i="5" s="1"/>
  <c r="AM140" i="5" a="1"/>
  <c r="AM140" i="5" s="1"/>
  <c r="AN140" i="5" a="1"/>
  <c r="AN140" i="5" s="1"/>
  <c r="AO140" i="5" a="1"/>
  <c r="AO140" i="5" s="1"/>
  <c r="AP140" i="5" a="1"/>
  <c r="AP140" i="5" s="1"/>
  <c r="AQ140" i="5" a="1"/>
  <c r="AQ140" i="5" s="1"/>
  <c r="AR140" i="5" a="1"/>
  <c r="AR140" i="5" s="1"/>
  <c r="AS140" i="5" a="1"/>
  <c r="AS140" i="5" s="1"/>
  <c r="AT140" i="5" a="1"/>
  <c r="AT140" i="5" s="1"/>
  <c r="AU140" i="5" a="1"/>
  <c r="AU140" i="5" s="1"/>
  <c r="AV140" i="5" a="1"/>
  <c r="AV140" i="5" s="1"/>
  <c r="AW140" i="5" a="1"/>
  <c r="AW140" i="5" s="1"/>
  <c r="AX140" i="5" a="1"/>
  <c r="AX140" i="5" s="1"/>
  <c r="AY140" i="5" a="1"/>
  <c r="AY140" i="5" s="1"/>
  <c r="AZ140" i="5" a="1"/>
  <c r="AZ140" i="5" s="1"/>
  <c r="BA140" i="5" a="1"/>
  <c r="BA140" i="5" s="1"/>
  <c r="BB140" i="5" a="1"/>
  <c r="BB140" i="5" s="1"/>
  <c r="BC140" i="5" a="1"/>
  <c r="BC140" i="5" s="1"/>
  <c r="BD140" i="5" a="1"/>
  <c r="BD140" i="5" s="1"/>
  <c r="BE140" i="5" a="1"/>
  <c r="BE140" i="5" s="1"/>
  <c r="BF140" i="5" a="1"/>
  <c r="BF140" i="5" s="1"/>
  <c r="BG140" i="5" a="1"/>
  <c r="BG140" i="5" s="1"/>
  <c r="AF141" i="5" a="1"/>
  <c r="AF141" i="5" s="1"/>
  <c r="AG141" i="5" a="1"/>
  <c r="AG141" i="5" s="1"/>
  <c r="AH141" i="5" a="1"/>
  <c r="AH141" i="5" s="1"/>
  <c r="AI141" i="5" a="1"/>
  <c r="AI141" i="5" s="1"/>
  <c r="AJ141" i="5" a="1"/>
  <c r="AJ141" i="5" s="1"/>
  <c r="AK141" i="5" a="1"/>
  <c r="AK141" i="5" s="1"/>
  <c r="AL141" i="5" a="1"/>
  <c r="AL141" i="5" s="1"/>
  <c r="AM141" i="5" a="1"/>
  <c r="AM141" i="5" s="1"/>
  <c r="AN141" i="5" a="1"/>
  <c r="AN141" i="5" s="1"/>
  <c r="AO141" i="5" a="1"/>
  <c r="AO141" i="5" s="1"/>
  <c r="AP141" i="5" a="1"/>
  <c r="AP141" i="5" s="1"/>
  <c r="AQ141" i="5" a="1"/>
  <c r="AQ141" i="5" s="1"/>
  <c r="AR141" i="5" a="1"/>
  <c r="AR141" i="5" s="1"/>
  <c r="AS141" i="5" a="1"/>
  <c r="AS141" i="5" s="1"/>
  <c r="AT141" i="5" a="1"/>
  <c r="AT141" i="5" s="1"/>
  <c r="AU141" i="5" a="1"/>
  <c r="AU141" i="5" s="1"/>
  <c r="AV141" i="5" a="1"/>
  <c r="AV141" i="5" s="1"/>
  <c r="AW141" i="5" a="1"/>
  <c r="AW141" i="5" s="1"/>
  <c r="AX141" i="5" a="1"/>
  <c r="AX141" i="5" s="1"/>
  <c r="AY141" i="5" a="1"/>
  <c r="AY141" i="5" s="1"/>
  <c r="AZ141" i="5" a="1"/>
  <c r="AZ141" i="5" s="1"/>
  <c r="BA141" i="5" a="1"/>
  <c r="BA141" i="5" s="1"/>
  <c r="BB141" i="5" a="1"/>
  <c r="BB141" i="5" s="1"/>
  <c r="BC141" i="5" a="1"/>
  <c r="BC141" i="5" s="1"/>
  <c r="BD141" i="5" a="1"/>
  <c r="BD141" i="5" s="1"/>
  <c r="BE141" i="5" a="1"/>
  <c r="BE141" i="5" s="1"/>
  <c r="BF141" i="5" a="1"/>
  <c r="BF141" i="5" s="1"/>
  <c r="BG141" i="5" a="1"/>
  <c r="BG141" i="5" s="1"/>
  <c r="AF142" i="5" a="1"/>
  <c r="AF142" i="5" s="1"/>
  <c r="AG142" i="5" a="1"/>
  <c r="AG142" i="5" s="1"/>
  <c r="AH142" i="5" a="1"/>
  <c r="AH142" i="5" s="1"/>
  <c r="AI142" i="5" a="1"/>
  <c r="AI142" i="5" s="1"/>
  <c r="AJ142" i="5" a="1"/>
  <c r="AJ142" i="5" s="1"/>
  <c r="AK142" i="5" a="1"/>
  <c r="AK142" i="5" s="1"/>
  <c r="AL142" i="5" a="1"/>
  <c r="AL142" i="5" s="1"/>
  <c r="AM142" i="5" a="1"/>
  <c r="AM142" i="5" s="1"/>
  <c r="AN142" i="5" a="1"/>
  <c r="AN142" i="5" s="1"/>
  <c r="AO142" i="5" a="1"/>
  <c r="AO142" i="5" s="1"/>
  <c r="AP142" i="5" a="1"/>
  <c r="AP142" i="5" s="1"/>
  <c r="AQ142" i="5" a="1"/>
  <c r="AQ142" i="5" s="1"/>
  <c r="AR142" i="5" a="1"/>
  <c r="AR142" i="5" s="1"/>
  <c r="AS142" i="5" a="1"/>
  <c r="AS142" i="5" s="1"/>
  <c r="AT142" i="5" a="1"/>
  <c r="AT142" i="5" s="1"/>
  <c r="AU142" i="5" a="1"/>
  <c r="AU142" i="5" s="1"/>
  <c r="AV142" i="5" a="1"/>
  <c r="AV142" i="5" s="1"/>
  <c r="AW142" i="5" a="1"/>
  <c r="AW142" i="5" s="1"/>
  <c r="AX142" i="5" a="1"/>
  <c r="AX142" i="5" s="1"/>
  <c r="AY142" i="5" a="1"/>
  <c r="AY142" i="5" s="1"/>
  <c r="AZ142" i="5" a="1"/>
  <c r="AZ142" i="5" s="1"/>
  <c r="BA142" i="5" a="1"/>
  <c r="BA142" i="5" s="1"/>
  <c r="BB142" i="5" a="1"/>
  <c r="BB142" i="5" s="1"/>
  <c r="BC142" i="5" a="1"/>
  <c r="BC142" i="5" s="1"/>
  <c r="BD142" i="5" a="1"/>
  <c r="BD142" i="5" s="1"/>
  <c r="BE142" i="5" a="1"/>
  <c r="BE142" i="5" s="1"/>
  <c r="BF142" i="5" a="1"/>
  <c r="BF142" i="5" s="1"/>
  <c r="BG142" i="5" a="1"/>
  <c r="BG142" i="5" s="1"/>
  <c r="AF143" i="5" a="1"/>
  <c r="AF143" i="5" s="1"/>
  <c r="AG143" i="5" a="1"/>
  <c r="AG143" i="5" s="1"/>
  <c r="AH143" i="5" a="1"/>
  <c r="AH143" i="5" s="1"/>
  <c r="AI143" i="5" a="1"/>
  <c r="AI143" i="5" s="1"/>
  <c r="AJ143" i="5" a="1"/>
  <c r="AJ143" i="5" s="1"/>
  <c r="AK143" i="5" a="1"/>
  <c r="AK143" i="5" s="1"/>
  <c r="AL143" i="5" a="1"/>
  <c r="AL143" i="5" s="1"/>
  <c r="AM143" i="5" a="1"/>
  <c r="AM143" i="5" s="1"/>
  <c r="AN143" i="5" a="1"/>
  <c r="AN143" i="5" s="1"/>
  <c r="AO143" i="5" a="1"/>
  <c r="AO143" i="5" s="1"/>
  <c r="AP143" i="5" a="1"/>
  <c r="AP143" i="5" s="1"/>
  <c r="AQ143" i="5" a="1"/>
  <c r="AQ143" i="5" s="1"/>
  <c r="AR143" i="5" a="1"/>
  <c r="AR143" i="5" s="1"/>
  <c r="AS143" i="5" a="1"/>
  <c r="AS143" i="5" s="1"/>
  <c r="AT143" i="5" a="1"/>
  <c r="AT143" i="5" s="1"/>
  <c r="AU143" i="5" a="1"/>
  <c r="AU143" i="5" s="1"/>
  <c r="AV143" i="5" a="1"/>
  <c r="AV143" i="5" s="1"/>
  <c r="AW143" i="5" a="1"/>
  <c r="AW143" i="5" s="1"/>
  <c r="AX143" i="5" a="1"/>
  <c r="AX143" i="5" s="1"/>
  <c r="AY143" i="5" a="1"/>
  <c r="AY143" i="5" s="1"/>
  <c r="AZ143" i="5" a="1"/>
  <c r="AZ143" i="5" s="1"/>
  <c r="BA143" i="5" a="1"/>
  <c r="BA143" i="5" s="1"/>
  <c r="BB143" i="5" a="1"/>
  <c r="BB143" i="5" s="1"/>
  <c r="BC143" i="5" a="1"/>
  <c r="BC143" i="5" s="1"/>
  <c r="BD143" i="5" a="1"/>
  <c r="BD143" i="5" s="1"/>
  <c r="BE143" i="5" a="1"/>
  <c r="BE143" i="5" s="1"/>
  <c r="BF143" i="5" a="1"/>
  <c r="BF143" i="5" s="1"/>
  <c r="BG143" i="5" a="1"/>
  <c r="BG143" i="5" s="1"/>
  <c r="AF144" i="5" a="1"/>
  <c r="AF144" i="5" s="1"/>
  <c r="AG144" i="5" a="1"/>
  <c r="AG144" i="5" s="1"/>
  <c r="AH144" i="5" a="1"/>
  <c r="AH144" i="5" s="1"/>
  <c r="AI144" i="5" a="1"/>
  <c r="AI144" i="5" s="1"/>
  <c r="AJ144" i="5" a="1"/>
  <c r="AJ144" i="5" s="1"/>
  <c r="AK144" i="5" a="1"/>
  <c r="AK144" i="5" s="1"/>
  <c r="AL144" i="5" a="1"/>
  <c r="AL144" i="5" s="1"/>
  <c r="AM144" i="5" a="1"/>
  <c r="AM144" i="5" s="1"/>
  <c r="AN144" i="5" a="1"/>
  <c r="AN144" i="5" s="1"/>
  <c r="AO144" i="5" a="1"/>
  <c r="AO144" i="5" s="1"/>
  <c r="AP144" i="5" a="1"/>
  <c r="AP144" i="5" s="1"/>
  <c r="AQ144" i="5" a="1"/>
  <c r="AQ144" i="5" s="1"/>
  <c r="AR144" i="5" a="1"/>
  <c r="AR144" i="5" s="1"/>
  <c r="AS144" i="5" a="1"/>
  <c r="AS144" i="5" s="1"/>
  <c r="AT144" i="5" a="1"/>
  <c r="AT144" i="5" s="1"/>
  <c r="AU144" i="5" a="1"/>
  <c r="AU144" i="5" s="1"/>
  <c r="AV144" i="5" a="1"/>
  <c r="AV144" i="5" s="1"/>
  <c r="AW144" i="5" a="1"/>
  <c r="AW144" i="5" s="1"/>
  <c r="AX144" i="5" a="1"/>
  <c r="AX144" i="5" s="1"/>
  <c r="AY144" i="5" a="1"/>
  <c r="AY144" i="5" s="1"/>
  <c r="AZ144" i="5" a="1"/>
  <c r="AZ144" i="5" s="1"/>
  <c r="BA144" i="5" a="1"/>
  <c r="BA144" i="5" s="1"/>
  <c r="BB144" i="5" a="1"/>
  <c r="BB144" i="5" s="1"/>
  <c r="BC144" i="5" a="1"/>
  <c r="BC144" i="5" s="1"/>
  <c r="BD144" i="5" a="1"/>
  <c r="BD144" i="5" s="1"/>
  <c r="BE144" i="5" a="1"/>
  <c r="BE144" i="5" s="1"/>
  <c r="BF144" i="5" a="1"/>
  <c r="BF144" i="5" s="1"/>
  <c r="BG144" i="5" a="1"/>
  <c r="BG144" i="5" s="1"/>
  <c r="AF145" i="5" a="1"/>
  <c r="AF145" i="5" s="1"/>
  <c r="AG145" i="5" a="1"/>
  <c r="AG145" i="5" s="1"/>
  <c r="AH145" i="5" a="1"/>
  <c r="AH145" i="5" s="1"/>
  <c r="AI145" i="5" a="1"/>
  <c r="AI145" i="5" s="1"/>
  <c r="AJ145" i="5" a="1"/>
  <c r="AJ145" i="5" s="1"/>
  <c r="AK145" i="5" a="1"/>
  <c r="AK145" i="5" s="1"/>
  <c r="AL145" i="5" a="1"/>
  <c r="AL145" i="5" s="1"/>
  <c r="AM145" i="5" a="1"/>
  <c r="AM145" i="5" s="1"/>
  <c r="AN145" i="5" a="1"/>
  <c r="AN145" i="5" s="1"/>
  <c r="AO145" i="5" a="1"/>
  <c r="AO145" i="5" s="1"/>
  <c r="AP145" i="5" a="1"/>
  <c r="AP145" i="5" s="1"/>
  <c r="AQ145" i="5" a="1"/>
  <c r="AQ145" i="5" s="1"/>
  <c r="AR145" i="5" a="1"/>
  <c r="AR145" i="5" s="1"/>
  <c r="AS145" i="5" a="1"/>
  <c r="AS145" i="5" s="1"/>
  <c r="AT145" i="5" a="1"/>
  <c r="AT145" i="5" s="1"/>
  <c r="AU145" i="5" a="1"/>
  <c r="AU145" i="5" s="1"/>
  <c r="AV145" i="5" a="1"/>
  <c r="AV145" i="5" s="1"/>
  <c r="AW145" i="5" a="1"/>
  <c r="AW145" i="5" s="1"/>
  <c r="AX145" i="5" a="1"/>
  <c r="AX145" i="5" s="1"/>
  <c r="AY145" i="5" a="1"/>
  <c r="AY145" i="5" s="1"/>
  <c r="AZ145" i="5" a="1"/>
  <c r="AZ145" i="5" s="1"/>
  <c r="BA145" i="5" a="1"/>
  <c r="BA145" i="5" s="1"/>
  <c r="BB145" i="5" a="1"/>
  <c r="BB145" i="5" s="1"/>
  <c r="BC145" i="5" a="1"/>
  <c r="BC145" i="5" s="1"/>
  <c r="BD145" i="5" a="1"/>
  <c r="BD145" i="5" s="1"/>
  <c r="BE145" i="5" a="1"/>
  <c r="BE145" i="5" s="1"/>
  <c r="BF145" i="5" a="1"/>
  <c r="BF145" i="5" s="1"/>
  <c r="BG145" i="5" a="1"/>
  <c r="BG145" i="5" s="1"/>
  <c r="AF146" i="5" a="1"/>
  <c r="AF146" i="5" s="1"/>
  <c r="AG146" i="5" a="1"/>
  <c r="AG146" i="5" s="1"/>
  <c r="AH146" i="5" a="1"/>
  <c r="AH146" i="5" s="1"/>
  <c r="AI146" i="5" a="1"/>
  <c r="AI146" i="5" s="1"/>
  <c r="AJ146" i="5" a="1"/>
  <c r="AJ146" i="5" s="1"/>
  <c r="AK146" i="5" a="1"/>
  <c r="AK146" i="5" s="1"/>
  <c r="AL146" i="5" a="1"/>
  <c r="AL146" i="5" s="1"/>
  <c r="AM146" i="5" a="1"/>
  <c r="AM146" i="5" s="1"/>
  <c r="AN146" i="5" a="1"/>
  <c r="AN146" i="5" s="1"/>
  <c r="AO146" i="5" a="1"/>
  <c r="AO146" i="5" s="1"/>
  <c r="AP146" i="5" a="1"/>
  <c r="AP146" i="5" s="1"/>
  <c r="AQ146" i="5" a="1"/>
  <c r="AQ146" i="5" s="1"/>
  <c r="AR146" i="5" a="1"/>
  <c r="AR146" i="5" s="1"/>
  <c r="AS146" i="5" a="1"/>
  <c r="AS146" i="5" s="1"/>
  <c r="AT146" i="5" a="1"/>
  <c r="AT146" i="5" s="1"/>
  <c r="AU146" i="5" a="1"/>
  <c r="AU146" i="5" s="1"/>
  <c r="AV146" i="5" a="1"/>
  <c r="AV146" i="5" s="1"/>
  <c r="AW146" i="5" a="1"/>
  <c r="AW146" i="5" s="1"/>
  <c r="AX146" i="5" a="1"/>
  <c r="AX146" i="5" s="1"/>
  <c r="AY146" i="5" a="1"/>
  <c r="AY146" i="5" s="1"/>
  <c r="AZ146" i="5" a="1"/>
  <c r="AZ146" i="5" s="1"/>
  <c r="BA146" i="5" a="1"/>
  <c r="BA146" i="5" s="1"/>
  <c r="BB146" i="5" a="1"/>
  <c r="BB146" i="5" s="1"/>
  <c r="BC146" i="5" a="1"/>
  <c r="BC146" i="5" s="1"/>
  <c r="BD146" i="5" a="1"/>
  <c r="BD146" i="5" s="1"/>
  <c r="BE146" i="5" a="1"/>
  <c r="BE146" i="5" s="1"/>
  <c r="BF146" i="5" a="1"/>
  <c r="BF146" i="5" s="1"/>
  <c r="BG146" i="5" a="1"/>
  <c r="BG146" i="5" s="1"/>
  <c r="AF147" i="5" a="1"/>
  <c r="AF147" i="5" s="1"/>
  <c r="AG147" i="5" a="1"/>
  <c r="AG147" i="5" s="1"/>
  <c r="AH147" i="5" a="1"/>
  <c r="AH147" i="5" s="1"/>
  <c r="AI147" i="5" a="1"/>
  <c r="AI147" i="5" s="1"/>
  <c r="AJ147" i="5" a="1"/>
  <c r="AJ147" i="5" s="1"/>
  <c r="AK147" i="5" a="1"/>
  <c r="AK147" i="5" s="1"/>
  <c r="AL147" i="5" a="1"/>
  <c r="AL147" i="5" s="1"/>
  <c r="AM147" i="5" a="1"/>
  <c r="AM147" i="5" s="1"/>
  <c r="AN147" i="5" a="1"/>
  <c r="AN147" i="5" s="1"/>
  <c r="AO147" i="5" a="1"/>
  <c r="AO147" i="5" s="1"/>
  <c r="AP147" i="5" a="1"/>
  <c r="AP147" i="5" s="1"/>
  <c r="AQ147" i="5" a="1"/>
  <c r="AQ147" i="5" s="1"/>
  <c r="AR147" i="5" a="1"/>
  <c r="AR147" i="5" s="1"/>
  <c r="AS147" i="5" a="1"/>
  <c r="AS147" i="5" s="1"/>
  <c r="AT147" i="5" a="1"/>
  <c r="AT147" i="5" s="1"/>
  <c r="AU147" i="5" a="1"/>
  <c r="AU147" i="5" s="1"/>
  <c r="AV147" i="5" a="1"/>
  <c r="AV147" i="5" s="1"/>
  <c r="AW147" i="5" a="1"/>
  <c r="AW147" i="5" s="1"/>
  <c r="AX147" i="5" a="1"/>
  <c r="AX147" i="5" s="1"/>
  <c r="AY147" i="5" a="1"/>
  <c r="AY147" i="5" s="1"/>
  <c r="AZ147" i="5" a="1"/>
  <c r="AZ147" i="5" s="1"/>
  <c r="BA147" i="5" a="1"/>
  <c r="BA147" i="5" s="1"/>
  <c r="BB147" i="5" a="1"/>
  <c r="BB147" i="5" s="1"/>
  <c r="BC147" i="5" a="1"/>
  <c r="BC147" i="5" s="1"/>
  <c r="BD147" i="5" a="1"/>
  <c r="BD147" i="5" s="1"/>
  <c r="BE147" i="5" a="1"/>
  <c r="BE147" i="5" s="1"/>
  <c r="BF147" i="5" a="1"/>
  <c r="BF147" i="5" s="1"/>
  <c r="BG147" i="5" a="1"/>
  <c r="BG147" i="5" s="1"/>
  <c r="AF148" i="5" a="1"/>
  <c r="AF148" i="5" s="1"/>
  <c r="AG148" i="5" a="1"/>
  <c r="AG148" i="5" s="1"/>
  <c r="AH148" i="5" a="1"/>
  <c r="AH148" i="5" s="1"/>
  <c r="AI148" i="5" a="1"/>
  <c r="AI148" i="5" s="1"/>
  <c r="AJ148" i="5" a="1"/>
  <c r="AJ148" i="5" s="1"/>
  <c r="AK148" i="5" a="1"/>
  <c r="AK148" i="5" s="1"/>
  <c r="AL148" i="5" a="1"/>
  <c r="AL148" i="5" s="1"/>
  <c r="AM148" i="5" a="1"/>
  <c r="AM148" i="5" s="1"/>
  <c r="AN148" i="5" a="1"/>
  <c r="AN148" i="5" s="1"/>
  <c r="AO148" i="5" a="1"/>
  <c r="AO148" i="5" s="1"/>
  <c r="AP148" i="5" a="1"/>
  <c r="AP148" i="5" s="1"/>
  <c r="AQ148" i="5" a="1"/>
  <c r="AQ148" i="5" s="1"/>
  <c r="AR148" i="5" a="1"/>
  <c r="AR148" i="5" s="1"/>
  <c r="AS148" i="5" a="1"/>
  <c r="AS148" i="5" s="1"/>
  <c r="AT148" i="5" a="1"/>
  <c r="AT148" i="5" s="1"/>
  <c r="AU148" i="5" a="1"/>
  <c r="AU148" i="5" s="1"/>
  <c r="AV148" i="5" a="1"/>
  <c r="AV148" i="5" s="1"/>
  <c r="AW148" i="5" a="1"/>
  <c r="AW148" i="5" s="1"/>
  <c r="AX148" i="5" a="1"/>
  <c r="AX148" i="5" s="1"/>
  <c r="AY148" i="5" a="1"/>
  <c r="AY148" i="5" s="1"/>
  <c r="AZ148" i="5" a="1"/>
  <c r="AZ148" i="5" s="1"/>
  <c r="BA148" i="5" a="1"/>
  <c r="BA148" i="5" s="1"/>
  <c r="BB148" i="5" a="1"/>
  <c r="BB148" i="5" s="1"/>
  <c r="BC148" i="5" a="1"/>
  <c r="BC148" i="5" s="1"/>
  <c r="BD148" i="5" a="1"/>
  <c r="BD148" i="5" s="1"/>
  <c r="BE148" i="5" a="1"/>
  <c r="BE148" i="5" s="1"/>
  <c r="BF148" i="5" a="1"/>
  <c r="BF148" i="5" s="1"/>
  <c r="BG148" i="5" a="1"/>
  <c r="BG148" i="5" s="1"/>
  <c r="AF149" i="5" a="1"/>
  <c r="AF149" i="5" s="1"/>
  <c r="AG149" i="5" a="1"/>
  <c r="AG149" i="5" s="1"/>
  <c r="AH149" i="5" a="1"/>
  <c r="AH149" i="5" s="1"/>
  <c r="AI149" i="5" a="1"/>
  <c r="AI149" i="5" s="1"/>
  <c r="AJ149" i="5" a="1"/>
  <c r="AJ149" i="5" s="1"/>
  <c r="AK149" i="5" a="1"/>
  <c r="AK149" i="5" s="1"/>
  <c r="AL149" i="5" a="1"/>
  <c r="AL149" i="5" s="1"/>
  <c r="AM149" i="5" a="1"/>
  <c r="AM149" i="5" s="1"/>
  <c r="AN149" i="5" a="1"/>
  <c r="AN149" i="5" s="1"/>
  <c r="AO149" i="5" a="1"/>
  <c r="AO149" i="5" s="1"/>
  <c r="AP149" i="5" a="1"/>
  <c r="AP149" i="5" s="1"/>
  <c r="AQ149" i="5" a="1"/>
  <c r="AQ149" i="5" s="1"/>
  <c r="AR149" i="5" a="1"/>
  <c r="AR149" i="5" s="1"/>
  <c r="AS149" i="5" a="1"/>
  <c r="AS149" i="5" s="1"/>
  <c r="AT149" i="5" a="1"/>
  <c r="AT149" i="5" s="1"/>
  <c r="AU149" i="5" a="1"/>
  <c r="AU149" i="5" s="1"/>
  <c r="AV149" i="5" a="1"/>
  <c r="AV149" i="5" s="1"/>
  <c r="AW149" i="5" a="1"/>
  <c r="AW149" i="5" s="1"/>
  <c r="AX149" i="5" a="1"/>
  <c r="AX149" i="5" s="1"/>
  <c r="AY149" i="5" a="1"/>
  <c r="AY149" i="5" s="1"/>
  <c r="AZ149" i="5" a="1"/>
  <c r="AZ149" i="5" s="1"/>
  <c r="BA149" i="5" a="1"/>
  <c r="BA149" i="5" s="1"/>
  <c r="BB149" i="5" a="1"/>
  <c r="BB149" i="5" s="1"/>
  <c r="BC149" i="5" a="1"/>
  <c r="BC149" i="5" s="1"/>
  <c r="BD149" i="5" a="1"/>
  <c r="BD149" i="5" s="1"/>
  <c r="BE149" i="5" a="1"/>
  <c r="BE149" i="5" s="1"/>
  <c r="BF149" i="5" a="1"/>
  <c r="BF149" i="5" s="1"/>
  <c r="BG149" i="5" a="1"/>
  <c r="BG149" i="5" s="1"/>
  <c r="AF150" i="5" a="1"/>
  <c r="AF150" i="5" s="1"/>
  <c r="AG150" i="5" a="1"/>
  <c r="AG150" i="5" s="1"/>
  <c r="AH150" i="5" a="1"/>
  <c r="AH150" i="5" s="1"/>
  <c r="AI150" i="5" a="1"/>
  <c r="AI150" i="5" s="1"/>
  <c r="AJ150" i="5" a="1"/>
  <c r="AJ150" i="5" s="1"/>
  <c r="AK150" i="5" a="1"/>
  <c r="AK150" i="5" s="1"/>
  <c r="AL150" i="5" a="1"/>
  <c r="AL150" i="5" s="1"/>
  <c r="AM150" i="5" a="1"/>
  <c r="AM150" i="5" s="1"/>
  <c r="AN150" i="5" a="1"/>
  <c r="AN150" i="5" s="1"/>
  <c r="AO150" i="5" a="1"/>
  <c r="AO150" i="5" s="1"/>
  <c r="AP150" i="5" a="1"/>
  <c r="AP150" i="5" s="1"/>
  <c r="AQ150" i="5" a="1"/>
  <c r="AQ150" i="5" s="1"/>
  <c r="AR150" i="5" a="1"/>
  <c r="AR150" i="5" s="1"/>
  <c r="AS150" i="5" a="1"/>
  <c r="AS150" i="5" s="1"/>
  <c r="AT150" i="5" a="1"/>
  <c r="AT150" i="5" s="1"/>
  <c r="AU150" i="5" a="1"/>
  <c r="AU150" i="5" s="1"/>
  <c r="AV150" i="5" a="1"/>
  <c r="AV150" i="5" s="1"/>
  <c r="AW150" i="5" a="1"/>
  <c r="AW150" i="5" s="1"/>
  <c r="AX150" i="5" a="1"/>
  <c r="AX150" i="5" s="1"/>
  <c r="AY150" i="5" a="1"/>
  <c r="AY150" i="5" s="1"/>
  <c r="AZ150" i="5" a="1"/>
  <c r="AZ150" i="5" s="1"/>
  <c r="BA150" i="5" a="1"/>
  <c r="BA150" i="5" s="1"/>
  <c r="BB150" i="5" a="1"/>
  <c r="BB150" i="5" s="1"/>
  <c r="BC150" i="5" a="1"/>
  <c r="BC150" i="5" s="1"/>
  <c r="BD150" i="5" a="1"/>
  <c r="BD150" i="5" s="1"/>
  <c r="BE150" i="5" a="1"/>
  <c r="BE150" i="5" s="1"/>
  <c r="BF150" i="5" a="1"/>
  <c r="BF150" i="5" s="1"/>
  <c r="BG150" i="5" a="1"/>
  <c r="BG150" i="5" s="1"/>
  <c r="AF151" i="5" a="1"/>
  <c r="AF151" i="5" s="1"/>
  <c r="AG151" i="5" a="1"/>
  <c r="AG151" i="5" s="1"/>
  <c r="AH151" i="5" a="1"/>
  <c r="AH151" i="5" s="1"/>
  <c r="AI151" i="5" a="1"/>
  <c r="AI151" i="5" s="1"/>
  <c r="AJ151" i="5" a="1"/>
  <c r="AJ151" i="5" s="1"/>
  <c r="AK151" i="5" a="1"/>
  <c r="AK151" i="5" s="1"/>
  <c r="AL151" i="5" a="1"/>
  <c r="AL151" i="5" s="1"/>
  <c r="AM151" i="5" a="1"/>
  <c r="AM151" i="5" s="1"/>
  <c r="AN151" i="5" a="1"/>
  <c r="AN151" i="5" s="1"/>
  <c r="AO151" i="5" a="1"/>
  <c r="AO151" i="5" s="1"/>
  <c r="AP151" i="5" a="1"/>
  <c r="AP151" i="5" s="1"/>
  <c r="AQ151" i="5" a="1"/>
  <c r="AQ151" i="5" s="1"/>
  <c r="AR151" i="5" a="1"/>
  <c r="AR151" i="5" s="1"/>
  <c r="AS151" i="5" a="1"/>
  <c r="AS151" i="5" s="1"/>
  <c r="AT151" i="5" a="1"/>
  <c r="AT151" i="5" s="1"/>
  <c r="AU151" i="5" a="1"/>
  <c r="AU151" i="5" s="1"/>
  <c r="AV151" i="5" a="1"/>
  <c r="AV151" i="5" s="1"/>
  <c r="AW151" i="5" a="1"/>
  <c r="AW151" i="5" s="1"/>
  <c r="AX151" i="5" a="1"/>
  <c r="AX151" i="5" s="1"/>
  <c r="AY151" i="5" a="1"/>
  <c r="AY151" i="5" s="1"/>
  <c r="AZ151" i="5" a="1"/>
  <c r="AZ151" i="5" s="1"/>
  <c r="BA151" i="5" a="1"/>
  <c r="BA151" i="5" s="1"/>
  <c r="BB151" i="5" a="1"/>
  <c r="BB151" i="5" s="1"/>
  <c r="BC151" i="5" a="1"/>
  <c r="BC151" i="5" s="1"/>
  <c r="BD151" i="5" a="1"/>
  <c r="BD151" i="5" s="1"/>
  <c r="BE151" i="5" a="1"/>
  <c r="BE151" i="5" s="1"/>
  <c r="BF151" i="5" a="1"/>
  <c r="BF151" i="5" s="1"/>
  <c r="BG151" i="5" a="1"/>
  <c r="BG151" i="5" s="1"/>
  <c r="AF152" i="5" a="1"/>
  <c r="AF152" i="5" s="1"/>
  <c r="AG152" i="5" a="1"/>
  <c r="AG152" i="5" s="1"/>
  <c r="AH152" i="5" a="1"/>
  <c r="AH152" i="5" s="1"/>
  <c r="AI152" i="5" a="1"/>
  <c r="AI152" i="5" s="1"/>
  <c r="AJ152" i="5" a="1"/>
  <c r="AJ152" i="5" s="1"/>
  <c r="AK152" i="5" a="1"/>
  <c r="AK152" i="5" s="1"/>
  <c r="AL152" i="5" a="1"/>
  <c r="AL152" i="5" s="1"/>
  <c r="AM152" i="5" a="1"/>
  <c r="AM152" i="5" s="1"/>
  <c r="AN152" i="5" a="1"/>
  <c r="AN152" i="5" s="1"/>
  <c r="AO152" i="5" a="1"/>
  <c r="AO152" i="5" s="1"/>
  <c r="AP152" i="5" a="1"/>
  <c r="AP152" i="5" s="1"/>
  <c r="AQ152" i="5" a="1"/>
  <c r="AQ152" i="5" s="1"/>
  <c r="AR152" i="5" a="1"/>
  <c r="AR152" i="5" s="1"/>
  <c r="AS152" i="5" a="1"/>
  <c r="AS152" i="5" s="1"/>
  <c r="AT152" i="5" a="1"/>
  <c r="AT152" i="5" s="1"/>
  <c r="AU152" i="5" a="1"/>
  <c r="AU152" i="5" s="1"/>
  <c r="AV152" i="5" a="1"/>
  <c r="AV152" i="5" s="1"/>
  <c r="AW152" i="5" a="1"/>
  <c r="AW152" i="5" s="1"/>
  <c r="AX152" i="5" a="1"/>
  <c r="AX152" i="5" s="1"/>
  <c r="AY152" i="5" a="1"/>
  <c r="AY152" i="5" s="1"/>
  <c r="AZ152" i="5" a="1"/>
  <c r="AZ152" i="5" s="1"/>
  <c r="BA152" i="5" a="1"/>
  <c r="BA152" i="5" s="1"/>
  <c r="BB152" i="5" a="1"/>
  <c r="BB152" i="5" s="1"/>
  <c r="BC152" i="5" a="1"/>
  <c r="BC152" i="5" s="1"/>
  <c r="BD152" i="5" a="1"/>
  <c r="BD152" i="5" s="1"/>
  <c r="BE152" i="5" a="1"/>
  <c r="BE152" i="5" s="1"/>
  <c r="BF152" i="5" a="1"/>
  <c r="BF152" i="5" s="1"/>
  <c r="BG152" i="5" a="1"/>
  <c r="BG152" i="5" s="1"/>
  <c r="AF153" i="5" a="1"/>
  <c r="AF153" i="5" s="1"/>
  <c r="AG153" i="5" a="1"/>
  <c r="AG153" i="5" s="1"/>
  <c r="AH153" i="5" a="1"/>
  <c r="AH153" i="5" s="1"/>
  <c r="AI153" i="5" a="1"/>
  <c r="AI153" i="5" s="1"/>
  <c r="AJ153" i="5" a="1"/>
  <c r="AJ153" i="5" s="1"/>
  <c r="AK153" i="5" a="1"/>
  <c r="AK153" i="5" s="1"/>
  <c r="AL153" i="5" a="1"/>
  <c r="AL153" i="5" s="1"/>
  <c r="AM153" i="5" a="1"/>
  <c r="AM153" i="5" s="1"/>
  <c r="AN153" i="5" a="1"/>
  <c r="AN153" i="5" s="1"/>
  <c r="AO153" i="5" a="1"/>
  <c r="AO153" i="5" s="1"/>
  <c r="AP153" i="5" a="1"/>
  <c r="AP153" i="5" s="1"/>
  <c r="AQ153" i="5" a="1"/>
  <c r="AQ153" i="5" s="1"/>
  <c r="AR153" i="5" a="1"/>
  <c r="AR153" i="5" s="1"/>
  <c r="AS153" i="5" a="1"/>
  <c r="AS153" i="5" s="1"/>
  <c r="AT153" i="5" a="1"/>
  <c r="AT153" i="5" s="1"/>
  <c r="AU153" i="5" a="1"/>
  <c r="AU153" i="5" s="1"/>
  <c r="AV153" i="5" a="1"/>
  <c r="AV153" i="5" s="1"/>
  <c r="AW153" i="5" a="1"/>
  <c r="AW153" i="5" s="1"/>
  <c r="AX153" i="5" a="1"/>
  <c r="AX153" i="5" s="1"/>
  <c r="AY153" i="5" a="1"/>
  <c r="AY153" i="5" s="1"/>
  <c r="AZ153" i="5" a="1"/>
  <c r="AZ153" i="5" s="1"/>
  <c r="BA153" i="5" a="1"/>
  <c r="BA153" i="5" s="1"/>
  <c r="BB153" i="5" a="1"/>
  <c r="BB153" i="5" s="1"/>
  <c r="BC153" i="5" a="1"/>
  <c r="BC153" i="5" s="1"/>
  <c r="BD153" i="5" a="1"/>
  <c r="BD153" i="5" s="1"/>
  <c r="BE153" i="5" a="1"/>
  <c r="BE153" i="5" s="1"/>
  <c r="BF153" i="5" a="1"/>
  <c r="BF153" i="5" s="1"/>
  <c r="BG153" i="5" a="1"/>
  <c r="BG153" i="5" s="1"/>
  <c r="AF154" i="5" a="1"/>
  <c r="AF154" i="5" s="1"/>
  <c r="AG154" i="5" a="1"/>
  <c r="AG154" i="5" s="1"/>
  <c r="AH154" i="5" a="1"/>
  <c r="AH154" i="5" s="1"/>
  <c r="AI154" i="5" a="1"/>
  <c r="AI154" i="5" s="1"/>
  <c r="AJ154" i="5" a="1"/>
  <c r="AJ154" i="5" s="1"/>
  <c r="AK154" i="5" a="1"/>
  <c r="AK154" i="5" s="1"/>
  <c r="AL154" i="5" a="1"/>
  <c r="AL154" i="5" s="1"/>
  <c r="AM154" i="5" a="1"/>
  <c r="AM154" i="5" s="1"/>
  <c r="AN154" i="5" a="1"/>
  <c r="AN154" i="5" s="1"/>
  <c r="AO154" i="5" a="1"/>
  <c r="AO154" i="5" s="1"/>
  <c r="AP154" i="5" a="1"/>
  <c r="AP154" i="5" s="1"/>
  <c r="AQ154" i="5" a="1"/>
  <c r="AQ154" i="5" s="1"/>
  <c r="AR154" i="5" a="1"/>
  <c r="AR154" i="5" s="1"/>
  <c r="AS154" i="5" a="1"/>
  <c r="AS154" i="5" s="1"/>
  <c r="AT154" i="5" a="1"/>
  <c r="AT154" i="5" s="1"/>
  <c r="AU154" i="5" a="1"/>
  <c r="AU154" i="5" s="1"/>
  <c r="AV154" i="5" a="1"/>
  <c r="AV154" i="5" s="1"/>
  <c r="AW154" i="5" a="1"/>
  <c r="AW154" i="5" s="1"/>
  <c r="AX154" i="5" a="1"/>
  <c r="AX154" i="5" s="1"/>
  <c r="AY154" i="5" a="1"/>
  <c r="AY154" i="5" s="1"/>
  <c r="AZ154" i="5" a="1"/>
  <c r="AZ154" i="5" s="1"/>
  <c r="BA154" i="5" a="1"/>
  <c r="BA154" i="5" s="1"/>
  <c r="BB154" i="5" a="1"/>
  <c r="BB154" i="5" s="1"/>
  <c r="BC154" i="5" a="1"/>
  <c r="BC154" i="5" s="1"/>
  <c r="BD154" i="5" a="1"/>
  <c r="BD154" i="5" s="1"/>
  <c r="BE154" i="5" a="1"/>
  <c r="BE154" i="5" s="1"/>
  <c r="BF154" i="5" a="1"/>
  <c r="BF154" i="5" s="1"/>
  <c r="BG154" i="5" a="1"/>
  <c r="BG154" i="5" s="1"/>
  <c r="AF155" i="5" a="1"/>
  <c r="AF155" i="5" s="1"/>
  <c r="AG155" i="5" a="1"/>
  <c r="AG155" i="5" s="1"/>
  <c r="AH155" i="5" a="1"/>
  <c r="AH155" i="5" s="1"/>
  <c r="AI155" i="5" a="1"/>
  <c r="AI155" i="5" s="1"/>
  <c r="AJ155" i="5" a="1"/>
  <c r="AJ155" i="5" s="1"/>
  <c r="AK155" i="5" a="1"/>
  <c r="AK155" i="5" s="1"/>
  <c r="AL155" i="5" a="1"/>
  <c r="AL155" i="5" s="1"/>
  <c r="AM155" i="5" a="1"/>
  <c r="AM155" i="5" s="1"/>
  <c r="AN155" i="5" a="1"/>
  <c r="AN155" i="5" s="1"/>
  <c r="AO155" i="5" a="1"/>
  <c r="AO155" i="5" s="1"/>
  <c r="AP155" i="5" a="1"/>
  <c r="AP155" i="5" s="1"/>
  <c r="AQ155" i="5" a="1"/>
  <c r="AQ155" i="5" s="1"/>
  <c r="AR155" i="5" a="1"/>
  <c r="AR155" i="5" s="1"/>
  <c r="AS155" i="5" a="1"/>
  <c r="AS155" i="5" s="1"/>
  <c r="AT155" i="5" a="1"/>
  <c r="AT155" i="5" s="1"/>
  <c r="AU155" i="5" a="1"/>
  <c r="AU155" i="5" s="1"/>
  <c r="AV155" i="5" a="1"/>
  <c r="AV155" i="5" s="1"/>
  <c r="AW155" i="5" a="1"/>
  <c r="AW155" i="5" s="1"/>
  <c r="AX155" i="5" a="1"/>
  <c r="AX155" i="5" s="1"/>
  <c r="AY155" i="5" a="1"/>
  <c r="AY155" i="5" s="1"/>
  <c r="AZ155" i="5" a="1"/>
  <c r="AZ155" i="5" s="1"/>
  <c r="BA155" i="5" a="1"/>
  <c r="BA155" i="5" s="1"/>
  <c r="BB155" i="5" a="1"/>
  <c r="BB155" i="5" s="1"/>
  <c r="BC155" i="5" a="1"/>
  <c r="BC155" i="5" s="1"/>
  <c r="BD155" i="5" a="1"/>
  <c r="BD155" i="5" s="1"/>
  <c r="BE155" i="5" a="1"/>
  <c r="BE155" i="5" s="1"/>
  <c r="BF155" i="5" a="1"/>
  <c r="BF155" i="5" s="1"/>
  <c r="BG155" i="5" a="1"/>
  <c r="BG155" i="5" s="1"/>
  <c r="AF156" i="5" a="1"/>
  <c r="AF156" i="5" s="1"/>
  <c r="AG156" i="5" a="1"/>
  <c r="AG156" i="5" s="1"/>
  <c r="AH156" i="5" a="1"/>
  <c r="AH156" i="5" s="1"/>
  <c r="AI156" i="5" a="1"/>
  <c r="AI156" i="5" s="1"/>
  <c r="AJ156" i="5" a="1"/>
  <c r="AJ156" i="5" s="1"/>
  <c r="AK156" i="5" a="1"/>
  <c r="AK156" i="5" s="1"/>
  <c r="AL156" i="5" a="1"/>
  <c r="AL156" i="5" s="1"/>
  <c r="AM156" i="5" a="1"/>
  <c r="AM156" i="5" s="1"/>
  <c r="AN156" i="5" a="1"/>
  <c r="AN156" i="5" s="1"/>
  <c r="AO156" i="5" a="1"/>
  <c r="AO156" i="5" s="1"/>
  <c r="AP156" i="5" a="1"/>
  <c r="AP156" i="5" s="1"/>
  <c r="AQ156" i="5" a="1"/>
  <c r="AQ156" i="5" s="1"/>
  <c r="AR156" i="5" a="1"/>
  <c r="AR156" i="5" s="1"/>
  <c r="AS156" i="5" a="1"/>
  <c r="AS156" i="5" s="1"/>
  <c r="AT156" i="5" a="1"/>
  <c r="AT156" i="5" s="1"/>
  <c r="AU156" i="5" a="1"/>
  <c r="AU156" i="5" s="1"/>
  <c r="AV156" i="5" a="1"/>
  <c r="AV156" i="5" s="1"/>
  <c r="AW156" i="5" a="1"/>
  <c r="AW156" i="5" s="1"/>
  <c r="AX156" i="5" a="1"/>
  <c r="AX156" i="5" s="1"/>
  <c r="AY156" i="5" a="1"/>
  <c r="AY156" i="5" s="1"/>
  <c r="AZ156" i="5" a="1"/>
  <c r="AZ156" i="5" s="1"/>
  <c r="BA156" i="5" a="1"/>
  <c r="BA156" i="5" s="1"/>
  <c r="BB156" i="5" a="1"/>
  <c r="BB156" i="5" s="1"/>
  <c r="BC156" i="5" a="1"/>
  <c r="BC156" i="5" s="1"/>
  <c r="BD156" i="5" a="1"/>
  <c r="BD156" i="5" s="1"/>
  <c r="BE156" i="5" a="1"/>
  <c r="BE156" i="5" s="1"/>
  <c r="BF156" i="5" a="1"/>
  <c r="BF156" i="5" s="1"/>
  <c r="BG156" i="5" a="1"/>
  <c r="BG156" i="5" s="1"/>
  <c r="AF157" i="5" a="1"/>
  <c r="AF157" i="5" s="1"/>
  <c r="AG157" i="5" a="1"/>
  <c r="AG157" i="5" s="1"/>
  <c r="AH157" i="5" a="1"/>
  <c r="AH157" i="5" s="1"/>
  <c r="AI157" i="5" a="1"/>
  <c r="AI157" i="5" s="1"/>
  <c r="AJ157" i="5" a="1"/>
  <c r="AJ157" i="5" s="1"/>
  <c r="AK157" i="5" a="1"/>
  <c r="AK157" i="5" s="1"/>
  <c r="AL157" i="5" a="1"/>
  <c r="AL157" i="5" s="1"/>
  <c r="AM157" i="5" a="1"/>
  <c r="AM157" i="5" s="1"/>
  <c r="AN157" i="5" a="1"/>
  <c r="AN157" i="5" s="1"/>
  <c r="AO157" i="5" a="1"/>
  <c r="AO157" i="5" s="1"/>
  <c r="AP157" i="5" a="1"/>
  <c r="AP157" i="5" s="1"/>
  <c r="AQ157" i="5" a="1"/>
  <c r="AQ157" i="5" s="1"/>
  <c r="AR157" i="5" a="1"/>
  <c r="AR157" i="5" s="1"/>
  <c r="AS157" i="5" a="1"/>
  <c r="AS157" i="5" s="1"/>
  <c r="AT157" i="5" a="1"/>
  <c r="AT157" i="5" s="1"/>
  <c r="AU157" i="5" a="1"/>
  <c r="AU157" i="5" s="1"/>
  <c r="AV157" i="5" a="1"/>
  <c r="AV157" i="5" s="1"/>
  <c r="AW157" i="5" a="1"/>
  <c r="AW157" i="5" s="1"/>
  <c r="AX157" i="5" a="1"/>
  <c r="AX157" i="5" s="1"/>
  <c r="AY157" i="5" a="1"/>
  <c r="AY157" i="5" s="1"/>
  <c r="AZ157" i="5" a="1"/>
  <c r="AZ157" i="5" s="1"/>
  <c r="BA157" i="5" a="1"/>
  <c r="BA157" i="5" s="1"/>
  <c r="BB157" i="5" a="1"/>
  <c r="BB157" i="5" s="1"/>
  <c r="BC157" i="5" a="1"/>
  <c r="BC157" i="5" s="1"/>
  <c r="BD157" i="5" a="1"/>
  <c r="BD157" i="5" s="1"/>
  <c r="BE157" i="5" a="1"/>
  <c r="BE157" i="5" s="1"/>
  <c r="BF157" i="5" a="1"/>
  <c r="BF157" i="5" s="1"/>
  <c r="BG157" i="5" a="1"/>
  <c r="BG157" i="5" s="1"/>
  <c r="AF158" i="5" a="1"/>
  <c r="AF158" i="5" s="1"/>
  <c r="AG158" i="5" a="1"/>
  <c r="AG158" i="5" s="1"/>
  <c r="AH158" i="5" a="1"/>
  <c r="AH158" i="5" s="1"/>
  <c r="AI158" i="5" a="1"/>
  <c r="AI158" i="5" s="1"/>
  <c r="AJ158" i="5" a="1"/>
  <c r="AJ158" i="5" s="1"/>
  <c r="AK158" i="5" a="1"/>
  <c r="AK158" i="5" s="1"/>
  <c r="AL158" i="5" a="1"/>
  <c r="AL158" i="5" s="1"/>
  <c r="AM158" i="5" a="1"/>
  <c r="AM158" i="5" s="1"/>
  <c r="AN158" i="5" a="1"/>
  <c r="AN158" i="5" s="1"/>
  <c r="AO158" i="5" a="1"/>
  <c r="AO158" i="5" s="1"/>
  <c r="AP158" i="5" a="1"/>
  <c r="AP158" i="5" s="1"/>
  <c r="AQ158" i="5" a="1"/>
  <c r="AQ158" i="5" s="1"/>
  <c r="AR158" i="5" a="1"/>
  <c r="AR158" i="5" s="1"/>
  <c r="AS158" i="5" a="1"/>
  <c r="AS158" i="5" s="1"/>
  <c r="AT158" i="5" a="1"/>
  <c r="AT158" i="5" s="1"/>
  <c r="AU158" i="5" a="1"/>
  <c r="AU158" i="5" s="1"/>
  <c r="AV158" i="5" a="1"/>
  <c r="AV158" i="5" s="1"/>
  <c r="AW158" i="5" a="1"/>
  <c r="AW158" i="5" s="1"/>
  <c r="AX158" i="5" a="1"/>
  <c r="AX158" i="5" s="1"/>
  <c r="AY158" i="5" a="1"/>
  <c r="AY158" i="5" s="1"/>
  <c r="AZ158" i="5" a="1"/>
  <c r="AZ158" i="5" s="1"/>
  <c r="BA158" i="5" a="1"/>
  <c r="BA158" i="5" s="1"/>
  <c r="BB158" i="5" a="1"/>
  <c r="BB158" i="5" s="1"/>
  <c r="BC158" i="5" a="1"/>
  <c r="BC158" i="5" s="1"/>
  <c r="BD158" i="5" a="1"/>
  <c r="BD158" i="5" s="1"/>
  <c r="BE158" i="5" a="1"/>
  <c r="BE158" i="5" s="1"/>
  <c r="BF158" i="5" a="1"/>
  <c r="BF158" i="5" s="1"/>
  <c r="BG158" i="5" a="1"/>
  <c r="BG158" i="5" s="1"/>
  <c r="AF159" i="5" a="1"/>
  <c r="AF159" i="5" s="1"/>
  <c r="AG159" i="5" a="1"/>
  <c r="AG159" i="5" s="1"/>
  <c r="AH159" i="5" a="1"/>
  <c r="AH159" i="5" s="1"/>
  <c r="AI159" i="5" a="1"/>
  <c r="AI159" i="5" s="1"/>
  <c r="AJ159" i="5" a="1"/>
  <c r="AJ159" i="5" s="1"/>
  <c r="AK159" i="5" a="1"/>
  <c r="AK159" i="5" s="1"/>
  <c r="AL159" i="5" a="1"/>
  <c r="AL159" i="5" s="1"/>
  <c r="AM159" i="5" a="1"/>
  <c r="AM159" i="5" s="1"/>
  <c r="AN159" i="5" a="1"/>
  <c r="AN159" i="5" s="1"/>
  <c r="AO159" i="5" a="1"/>
  <c r="AO159" i="5" s="1"/>
  <c r="AP159" i="5" a="1"/>
  <c r="AP159" i="5" s="1"/>
  <c r="AQ159" i="5" a="1"/>
  <c r="AQ159" i="5" s="1"/>
  <c r="AR159" i="5" a="1"/>
  <c r="AR159" i="5" s="1"/>
  <c r="AS159" i="5" a="1"/>
  <c r="AS159" i="5" s="1"/>
  <c r="AT159" i="5" a="1"/>
  <c r="AT159" i="5" s="1"/>
  <c r="AU159" i="5" a="1"/>
  <c r="AU159" i="5" s="1"/>
  <c r="AV159" i="5" a="1"/>
  <c r="AV159" i="5" s="1"/>
  <c r="AW159" i="5" a="1"/>
  <c r="AW159" i="5" s="1"/>
  <c r="AX159" i="5" a="1"/>
  <c r="AX159" i="5" s="1"/>
  <c r="AY159" i="5" a="1"/>
  <c r="AY159" i="5" s="1"/>
  <c r="AZ159" i="5" a="1"/>
  <c r="AZ159" i="5" s="1"/>
  <c r="BA159" i="5" a="1"/>
  <c r="BA159" i="5" s="1"/>
  <c r="BB159" i="5" a="1"/>
  <c r="BB159" i="5" s="1"/>
  <c r="BC159" i="5" a="1"/>
  <c r="BC159" i="5" s="1"/>
  <c r="BD159" i="5" a="1"/>
  <c r="BD159" i="5" s="1"/>
  <c r="BE159" i="5" a="1"/>
  <c r="BE159" i="5" s="1"/>
  <c r="BF159" i="5" a="1"/>
  <c r="BF159" i="5" s="1"/>
  <c r="BG159" i="5" a="1"/>
  <c r="BG159" i="5" s="1"/>
  <c r="AF160" i="5" a="1"/>
  <c r="AF160" i="5" s="1"/>
  <c r="AG160" i="5" a="1"/>
  <c r="AG160" i="5" s="1"/>
  <c r="AH160" i="5" a="1"/>
  <c r="AH160" i="5" s="1"/>
  <c r="AI160" i="5" a="1"/>
  <c r="AI160" i="5" s="1"/>
  <c r="AJ160" i="5" a="1"/>
  <c r="AJ160" i="5" s="1"/>
  <c r="AK160" i="5" a="1"/>
  <c r="AK160" i="5" s="1"/>
  <c r="AL160" i="5" a="1"/>
  <c r="AL160" i="5" s="1"/>
  <c r="AM160" i="5" a="1"/>
  <c r="AM160" i="5" s="1"/>
  <c r="AN160" i="5" a="1"/>
  <c r="AN160" i="5" s="1"/>
  <c r="AO160" i="5" a="1"/>
  <c r="AO160" i="5" s="1"/>
  <c r="AP160" i="5" a="1"/>
  <c r="AP160" i="5" s="1"/>
  <c r="AQ160" i="5" a="1"/>
  <c r="AQ160" i="5" s="1"/>
  <c r="AR160" i="5" a="1"/>
  <c r="AR160" i="5" s="1"/>
  <c r="AS160" i="5" a="1"/>
  <c r="AS160" i="5" s="1"/>
  <c r="AT160" i="5" a="1"/>
  <c r="AT160" i="5" s="1"/>
  <c r="AU160" i="5" a="1"/>
  <c r="AU160" i="5" s="1"/>
  <c r="AV160" i="5" a="1"/>
  <c r="AV160" i="5" s="1"/>
  <c r="AW160" i="5" a="1"/>
  <c r="AW160" i="5" s="1"/>
  <c r="AX160" i="5" a="1"/>
  <c r="AX160" i="5" s="1"/>
  <c r="AY160" i="5" a="1"/>
  <c r="AY160" i="5" s="1"/>
  <c r="AZ160" i="5" a="1"/>
  <c r="AZ160" i="5" s="1"/>
  <c r="BA160" i="5" a="1"/>
  <c r="BA160" i="5" s="1"/>
  <c r="BB160" i="5" a="1"/>
  <c r="BB160" i="5" s="1"/>
  <c r="BC160" i="5" a="1"/>
  <c r="BC160" i="5" s="1"/>
  <c r="BD160" i="5" a="1"/>
  <c r="BD160" i="5" s="1"/>
  <c r="BE160" i="5" a="1"/>
  <c r="BE160" i="5" s="1"/>
  <c r="BF160" i="5" a="1"/>
  <c r="BF160" i="5" s="1"/>
  <c r="BG160" i="5" a="1"/>
  <c r="BG160" i="5" s="1"/>
  <c r="AF161" i="5" a="1"/>
  <c r="AF161" i="5" s="1"/>
  <c r="AG161" i="5" a="1"/>
  <c r="AG161" i="5" s="1"/>
  <c r="AH161" i="5" a="1"/>
  <c r="AH161" i="5" s="1"/>
  <c r="AI161" i="5" a="1"/>
  <c r="AI161" i="5" s="1"/>
  <c r="AJ161" i="5" a="1"/>
  <c r="AJ161" i="5" s="1"/>
  <c r="AK161" i="5" a="1"/>
  <c r="AK161" i="5" s="1"/>
  <c r="AL161" i="5" a="1"/>
  <c r="AL161" i="5" s="1"/>
  <c r="AM161" i="5" a="1"/>
  <c r="AM161" i="5" s="1"/>
  <c r="AN161" i="5" a="1"/>
  <c r="AN161" i="5" s="1"/>
  <c r="AO161" i="5" a="1"/>
  <c r="AO161" i="5" s="1"/>
  <c r="AP161" i="5" a="1"/>
  <c r="AP161" i="5" s="1"/>
  <c r="AQ161" i="5" a="1"/>
  <c r="AQ161" i="5" s="1"/>
  <c r="AR161" i="5" a="1"/>
  <c r="AR161" i="5" s="1"/>
  <c r="AS161" i="5" a="1"/>
  <c r="AS161" i="5" s="1"/>
  <c r="AT161" i="5" a="1"/>
  <c r="AT161" i="5" s="1"/>
  <c r="AU161" i="5" a="1"/>
  <c r="AU161" i="5" s="1"/>
  <c r="AV161" i="5" a="1"/>
  <c r="AV161" i="5" s="1"/>
  <c r="AW161" i="5" a="1"/>
  <c r="AW161" i="5" s="1"/>
  <c r="AX161" i="5" a="1"/>
  <c r="AX161" i="5" s="1"/>
  <c r="AY161" i="5" a="1"/>
  <c r="AY161" i="5" s="1"/>
  <c r="AZ161" i="5" a="1"/>
  <c r="AZ161" i="5" s="1"/>
  <c r="BA161" i="5" a="1"/>
  <c r="BA161" i="5" s="1"/>
  <c r="BB161" i="5" a="1"/>
  <c r="BB161" i="5" s="1"/>
  <c r="BC161" i="5" a="1"/>
  <c r="BC161" i="5" s="1"/>
  <c r="BD161" i="5" a="1"/>
  <c r="BD161" i="5" s="1"/>
  <c r="BE161" i="5" a="1"/>
  <c r="BE161" i="5" s="1"/>
  <c r="BF161" i="5" a="1"/>
  <c r="BF161" i="5" s="1"/>
  <c r="BG161" i="5" a="1"/>
  <c r="BG161" i="5" s="1"/>
  <c r="AF162" i="5" a="1"/>
  <c r="AF162" i="5" s="1"/>
  <c r="AG162" i="5" a="1"/>
  <c r="AG162" i="5" s="1"/>
  <c r="AH162" i="5" a="1"/>
  <c r="AH162" i="5" s="1"/>
  <c r="AI162" i="5" a="1"/>
  <c r="AI162" i="5" s="1"/>
  <c r="AJ162" i="5" a="1"/>
  <c r="AJ162" i="5" s="1"/>
  <c r="AK162" i="5" a="1"/>
  <c r="AK162" i="5" s="1"/>
  <c r="AL162" i="5" a="1"/>
  <c r="AL162" i="5" s="1"/>
  <c r="AM162" i="5" a="1"/>
  <c r="AM162" i="5" s="1"/>
  <c r="AN162" i="5" a="1"/>
  <c r="AN162" i="5" s="1"/>
  <c r="AO162" i="5" a="1"/>
  <c r="AO162" i="5" s="1"/>
  <c r="AP162" i="5" a="1"/>
  <c r="AP162" i="5" s="1"/>
  <c r="AQ162" i="5" a="1"/>
  <c r="AQ162" i="5" s="1"/>
  <c r="AR162" i="5" a="1"/>
  <c r="AR162" i="5" s="1"/>
  <c r="AS162" i="5" a="1"/>
  <c r="AS162" i="5" s="1"/>
  <c r="AT162" i="5" a="1"/>
  <c r="AT162" i="5" s="1"/>
  <c r="AU162" i="5" a="1"/>
  <c r="AU162" i="5" s="1"/>
  <c r="AV162" i="5" a="1"/>
  <c r="AV162" i="5" s="1"/>
  <c r="AW162" i="5" a="1"/>
  <c r="AW162" i="5" s="1"/>
  <c r="AX162" i="5" a="1"/>
  <c r="AX162" i="5" s="1"/>
  <c r="AY162" i="5" a="1"/>
  <c r="AY162" i="5" s="1"/>
  <c r="AZ162" i="5" a="1"/>
  <c r="AZ162" i="5" s="1"/>
  <c r="BA162" i="5" a="1"/>
  <c r="BA162" i="5" s="1"/>
  <c r="BB162" i="5" a="1"/>
  <c r="BB162" i="5" s="1"/>
  <c r="BC162" i="5" a="1"/>
  <c r="BC162" i="5" s="1"/>
  <c r="BD162" i="5" a="1"/>
  <c r="BD162" i="5" s="1"/>
  <c r="BE162" i="5" a="1"/>
  <c r="BE162" i="5" s="1"/>
  <c r="BF162" i="5" a="1"/>
  <c r="BF162" i="5" s="1"/>
  <c r="BG162" i="5" a="1"/>
  <c r="BG162" i="5" s="1"/>
  <c r="AF163" i="5" a="1"/>
  <c r="AF163" i="5" s="1"/>
  <c r="AG163" i="5" a="1"/>
  <c r="AG163" i="5" s="1"/>
  <c r="AH163" i="5" a="1"/>
  <c r="AH163" i="5" s="1"/>
  <c r="AI163" i="5" a="1"/>
  <c r="AI163" i="5" s="1"/>
  <c r="AJ163" i="5" a="1"/>
  <c r="AJ163" i="5" s="1"/>
  <c r="AK163" i="5" a="1"/>
  <c r="AK163" i="5" s="1"/>
  <c r="AL163" i="5" a="1"/>
  <c r="AL163" i="5" s="1"/>
  <c r="AM163" i="5" a="1"/>
  <c r="AM163" i="5" s="1"/>
  <c r="AN163" i="5" a="1"/>
  <c r="AN163" i="5" s="1"/>
  <c r="AO163" i="5" a="1"/>
  <c r="AO163" i="5" s="1"/>
  <c r="AP163" i="5" a="1"/>
  <c r="AP163" i="5" s="1"/>
  <c r="AQ163" i="5" a="1"/>
  <c r="AQ163" i="5" s="1"/>
  <c r="AR163" i="5" a="1"/>
  <c r="AR163" i="5" s="1"/>
  <c r="AS163" i="5" a="1"/>
  <c r="AS163" i="5" s="1"/>
  <c r="AT163" i="5" a="1"/>
  <c r="AT163" i="5" s="1"/>
  <c r="AU163" i="5" a="1"/>
  <c r="AU163" i="5" s="1"/>
  <c r="AV163" i="5" a="1"/>
  <c r="AV163" i="5" s="1"/>
  <c r="AW163" i="5" a="1"/>
  <c r="AW163" i="5" s="1"/>
  <c r="AX163" i="5" a="1"/>
  <c r="AX163" i="5" s="1"/>
  <c r="AY163" i="5" a="1"/>
  <c r="AY163" i="5" s="1"/>
  <c r="AZ163" i="5" a="1"/>
  <c r="AZ163" i="5" s="1"/>
  <c r="BA163" i="5" a="1"/>
  <c r="BA163" i="5" s="1"/>
  <c r="BB163" i="5" a="1"/>
  <c r="BB163" i="5" s="1"/>
  <c r="BC163" i="5" a="1"/>
  <c r="BC163" i="5" s="1"/>
  <c r="BD163" i="5" a="1"/>
  <c r="BD163" i="5" s="1"/>
  <c r="BE163" i="5" a="1"/>
  <c r="BE163" i="5" s="1"/>
  <c r="BF163" i="5" a="1"/>
  <c r="BF163" i="5" s="1"/>
  <c r="BG163" i="5" a="1"/>
  <c r="BG163" i="5" s="1"/>
  <c r="AF164" i="5" a="1"/>
  <c r="AF164" i="5" s="1"/>
  <c r="AG164" i="5" a="1"/>
  <c r="AG164" i="5" s="1"/>
  <c r="AH164" i="5" a="1"/>
  <c r="AH164" i="5" s="1"/>
  <c r="AI164" i="5" a="1"/>
  <c r="AI164" i="5" s="1"/>
  <c r="AJ164" i="5" a="1"/>
  <c r="AJ164" i="5" s="1"/>
  <c r="AK164" i="5" a="1"/>
  <c r="AK164" i="5" s="1"/>
  <c r="AL164" i="5" a="1"/>
  <c r="AL164" i="5" s="1"/>
  <c r="AM164" i="5" a="1"/>
  <c r="AM164" i="5" s="1"/>
  <c r="AN164" i="5" a="1"/>
  <c r="AN164" i="5" s="1"/>
  <c r="AO164" i="5" a="1"/>
  <c r="AO164" i="5" s="1"/>
  <c r="AP164" i="5" a="1"/>
  <c r="AP164" i="5" s="1"/>
  <c r="AQ164" i="5" a="1"/>
  <c r="AQ164" i="5" s="1"/>
  <c r="AR164" i="5" a="1"/>
  <c r="AR164" i="5" s="1"/>
  <c r="AS164" i="5" a="1"/>
  <c r="AS164" i="5" s="1"/>
  <c r="AT164" i="5" a="1"/>
  <c r="AT164" i="5" s="1"/>
  <c r="AU164" i="5" a="1"/>
  <c r="AU164" i="5" s="1"/>
  <c r="AV164" i="5" a="1"/>
  <c r="AV164" i="5" s="1"/>
  <c r="AW164" i="5" a="1"/>
  <c r="AW164" i="5" s="1"/>
  <c r="AX164" i="5" a="1"/>
  <c r="AX164" i="5" s="1"/>
  <c r="AY164" i="5" a="1"/>
  <c r="AY164" i="5" s="1"/>
  <c r="AZ164" i="5" a="1"/>
  <c r="AZ164" i="5" s="1"/>
  <c r="BA164" i="5" a="1"/>
  <c r="BA164" i="5" s="1"/>
  <c r="BB164" i="5" a="1"/>
  <c r="BB164" i="5" s="1"/>
  <c r="BC164" i="5" a="1"/>
  <c r="BC164" i="5" s="1"/>
  <c r="BD164" i="5" a="1"/>
  <c r="BD164" i="5" s="1"/>
  <c r="BE164" i="5" a="1"/>
  <c r="BE164" i="5" s="1"/>
  <c r="BF164" i="5" a="1"/>
  <c r="BF164" i="5" s="1"/>
  <c r="BG164" i="5" a="1"/>
  <c r="BG164" i="5" s="1"/>
  <c r="AF165" i="5" a="1"/>
  <c r="AF165" i="5" s="1"/>
  <c r="AG165" i="5" a="1"/>
  <c r="AG165" i="5" s="1"/>
  <c r="AH165" i="5" a="1"/>
  <c r="AH165" i="5" s="1"/>
  <c r="AI165" i="5" a="1"/>
  <c r="AI165" i="5" s="1"/>
  <c r="AJ165" i="5" a="1"/>
  <c r="AJ165" i="5" s="1"/>
  <c r="AK165" i="5" a="1"/>
  <c r="AK165" i="5" s="1"/>
  <c r="AL165" i="5" a="1"/>
  <c r="AL165" i="5" s="1"/>
  <c r="AM165" i="5" a="1"/>
  <c r="AM165" i="5" s="1"/>
  <c r="AN165" i="5" a="1"/>
  <c r="AN165" i="5" s="1"/>
  <c r="AO165" i="5" a="1"/>
  <c r="AO165" i="5" s="1"/>
  <c r="AP165" i="5" a="1"/>
  <c r="AP165" i="5" s="1"/>
  <c r="AQ165" i="5" a="1"/>
  <c r="AQ165" i="5" s="1"/>
  <c r="AR165" i="5" a="1"/>
  <c r="AR165" i="5" s="1"/>
  <c r="AS165" i="5" a="1"/>
  <c r="AS165" i="5" s="1"/>
  <c r="AT165" i="5" a="1"/>
  <c r="AT165" i="5" s="1"/>
  <c r="AU165" i="5" a="1"/>
  <c r="AU165" i="5" s="1"/>
  <c r="AV165" i="5" a="1"/>
  <c r="AV165" i="5" s="1"/>
  <c r="AW165" i="5" a="1"/>
  <c r="AW165" i="5" s="1"/>
  <c r="AX165" i="5" a="1"/>
  <c r="AX165" i="5" s="1"/>
  <c r="AY165" i="5" a="1"/>
  <c r="AY165" i="5" s="1"/>
  <c r="AZ165" i="5" a="1"/>
  <c r="AZ165" i="5" s="1"/>
  <c r="BA165" i="5" a="1"/>
  <c r="BA165" i="5" s="1"/>
  <c r="BB165" i="5" a="1"/>
  <c r="BB165" i="5" s="1"/>
  <c r="BC165" i="5" a="1"/>
  <c r="BC165" i="5" s="1"/>
  <c r="BD165" i="5" a="1"/>
  <c r="BD165" i="5" s="1"/>
  <c r="BE165" i="5" a="1"/>
  <c r="BE165" i="5" s="1"/>
  <c r="BF165" i="5" a="1"/>
  <c r="BF165" i="5" s="1"/>
  <c r="BG165" i="5" a="1"/>
  <c r="BG165" i="5" s="1"/>
  <c r="AF166" i="5" a="1"/>
  <c r="AF166" i="5" s="1"/>
  <c r="AG166" i="5" a="1"/>
  <c r="AG166" i="5" s="1"/>
  <c r="AH166" i="5" a="1"/>
  <c r="AH166" i="5" s="1"/>
  <c r="AI166" i="5" a="1"/>
  <c r="AI166" i="5" s="1"/>
  <c r="AJ166" i="5" a="1"/>
  <c r="AJ166" i="5" s="1"/>
  <c r="AK166" i="5" a="1"/>
  <c r="AK166" i="5" s="1"/>
  <c r="AL166" i="5" a="1"/>
  <c r="AL166" i="5" s="1"/>
  <c r="AM166" i="5" a="1"/>
  <c r="AM166" i="5" s="1"/>
  <c r="AN166" i="5" a="1"/>
  <c r="AN166" i="5" s="1"/>
  <c r="AO166" i="5" a="1"/>
  <c r="AO166" i="5" s="1"/>
  <c r="AP166" i="5" a="1"/>
  <c r="AP166" i="5" s="1"/>
  <c r="AQ166" i="5" a="1"/>
  <c r="AQ166" i="5" s="1"/>
  <c r="AR166" i="5" a="1"/>
  <c r="AR166" i="5" s="1"/>
  <c r="AS166" i="5" a="1"/>
  <c r="AS166" i="5" s="1"/>
  <c r="AT166" i="5" a="1"/>
  <c r="AT166" i="5" s="1"/>
  <c r="AU166" i="5" a="1"/>
  <c r="AU166" i="5" s="1"/>
  <c r="AV166" i="5" a="1"/>
  <c r="AV166" i="5" s="1"/>
  <c r="AW166" i="5" a="1"/>
  <c r="AW166" i="5" s="1"/>
  <c r="AX166" i="5" a="1"/>
  <c r="AX166" i="5" s="1"/>
  <c r="AY166" i="5" a="1"/>
  <c r="AY166" i="5" s="1"/>
  <c r="AZ166" i="5" a="1"/>
  <c r="AZ166" i="5" s="1"/>
  <c r="BA166" i="5" a="1"/>
  <c r="BA166" i="5" s="1"/>
  <c r="BB166" i="5" a="1"/>
  <c r="BB166" i="5" s="1"/>
  <c r="BC166" i="5" a="1"/>
  <c r="BC166" i="5" s="1"/>
  <c r="BD166" i="5" a="1"/>
  <c r="BD166" i="5" s="1"/>
  <c r="BE166" i="5" a="1"/>
  <c r="BE166" i="5" s="1"/>
  <c r="BF166" i="5" a="1"/>
  <c r="BF166" i="5" s="1"/>
  <c r="BG166" i="5" a="1"/>
  <c r="BG166" i="5" s="1"/>
  <c r="AF167" i="5" a="1"/>
  <c r="AF167" i="5" s="1"/>
  <c r="AG167" i="5" a="1"/>
  <c r="AG167" i="5" s="1"/>
  <c r="AH167" i="5" a="1"/>
  <c r="AH167" i="5" s="1"/>
  <c r="AI167" i="5" a="1"/>
  <c r="AI167" i="5" s="1"/>
  <c r="AJ167" i="5" a="1"/>
  <c r="AJ167" i="5" s="1"/>
  <c r="AK167" i="5" a="1"/>
  <c r="AK167" i="5" s="1"/>
  <c r="AL167" i="5" a="1"/>
  <c r="AL167" i="5" s="1"/>
  <c r="AM167" i="5" a="1"/>
  <c r="AM167" i="5" s="1"/>
  <c r="AN167" i="5" a="1"/>
  <c r="AN167" i="5" s="1"/>
  <c r="AO167" i="5" a="1"/>
  <c r="AO167" i="5" s="1"/>
  <c r="AP167" i="5" a="1"/>
  <c r="AP167" i="5" s="1"/>
  <c r="AQ167" i="5" a="1"/>
  <c r="AQ167" i="5" s="1"/>
  <c r="AR167" i="5" a="1"/>
  <c r="AR167" i="5" s="1"/>
  <c r="AS167" i="5" a="1"/>
  <c r="AS167" i="5" s="1"/>
  <c r="AT167" i="5" a="1"/>
  <c r="AT167" i="5" s="1"/>
  <c r="AU167" i="5" a="1"/>
  <c r="AU167" i="5" s="1"/>
  <c r="AV167" i="5" a="1"/>
  <c r="AV167" i="5" s="1"/>
  <c r="AW167" i="5" a="1"/>
  <c r="AW167" i="5" s="1"/>
  <c r="AX167" i="5" a="1"/>
  <c r="AX167" i="5" s="1"/>
  <c r="AY167" i="5" a="1"/>
  <c r="AY167" i="5" s="1"/>
  <c r="AZ167" i="5" a="1"/>
  <c r="AZ167" i="5" s="1"/>
  <c r="BA167" i="5" a="1"/>
  <c r="BA167" i="5" s="1"/>
  <c r="BB167" i="5" a="1"/>
  <c r="BB167" i="5" s="1"/>
  <c r="BC167" i="5" a="1"/>
  <c r="BC167" i="5" s="1"/>
  <c r="BD167" i="5" a="1"/>
  <c r="BD167" i="5" s="1"/>
  <c r="BE167" i="5" a="1"/>
  <c r="BE167" i="5" s="1"/>
  <c r="BF167" i="5" a="1"/>
  <c r="BF167" i="5" s="1"/>
  <c r="BG167" i="5" a="1"/>
  <c r="BG167" i="5" s="1"/>
  <c r="AF168" i="5" a="1"/>
  <c r="AF168" i="5" s="1"/>
  <c r="AG168" i="5" a="1"/>
  <c r="AG168" i="5" s="1"/>
  <c r="AH168" i="5" a="1"/>
  <c r="AH168" i="5" s="1"/>
  <c r="AI168" i="5" a="1"/>
  <c r="AI168" i="5" s="1"/>
  <c r="AJ168" i="5" a="1"/>
  <c r="AJ168" i="5" s="1"/>
  <c r="AK168" i="5" a="1"/>
  <c r="AK168" i="5" s="1"/>
  <c r="AL168" i="5" a="1"/>
  <c r="AL168" i="5" s="1"/>
  <c r="AM168" i="5" a="1"/>
  <c r="AM168" i="5" s="1"/>
  <c r="AN168" i="5" a="1"/>
  <c r="AN168" i="5" s="1"/>
  <c r="AO168" i="5" a="1"/>
  <c r="AO168" i="5" s="1"/>
  <c r="AP168" i="5" a="1"/>
  <c r="AP168" i="5" s="1"/>
  <c r="AQ168" i="5" a="1"/>
  <c r="AQ168" i="5" s="1"/>
  <c r="AR168" i="5" a="1"/>
  <c r="AR168" i="5" s="1"/>
  <c r="AS168" i="5" a="1"/>
  <c r="AS168" i="5" s="1"/>
  <c r="AT168" i="5" a="1"/>
  <c r="AT168" i="5" s="1"/>
  <c r="AU168" i="5" a="1"/>
  <c r="AU168" i="5" s="1"/>
  <c r="AV168" i="5" a="1"/>
  <c r="AV168" i="5" s="1"/>
  <c r="AW168" i="5" a="1"/>
  <c r="AW168" i="5" s="1"/>
  <c r="AX168" i="5" a="1"/>
  <c r="AX168" i="5" s="1"/>
  <c r="AY168" i="5" a="1"/>
  <c r="AY168" i="5" s="1"/>
  <c r="AZ168" i="5" a="1"/>
  <c r="AZ168" i="5" s="1"/>
  <c r="BA168" i="5" a="1"/>
  <c r="BA168" i="5" s="1"/>
  <c r="BB168" i="5" a="1"/>
  <c r="BB168" i="5" s="1"/>
  <c r="BC168" i="5" a="1"/>
  <c r="BC168" i="5" s="1"/>
  <c r="BD168" i="5" a="1"/>
  <c r="BD168" i="5" s="1"/>
  <c r="BE168" i="5" a="1"/>
  <c r="BE168" i="5" s="1"/>
  <c r="BF168" i="5" a="1"/>
  <c r="BF168" i="5" s="1"/>
  <c r="BG168" i="5" a="1"/>
  <c r="BG168" i="5" s="1"/>
  <c r="AF169" i="5" a="1"/>
  <c r="AF169" i="5" s="1"/>
  <c r="AG169" i="5" a="1"/>
  <c r="AG169" i="5" s="1"/>
  <c r="AH169" i="5" a="1"/>
  <c r="AH169" i="5" s="1"/>
  <c r="AI169" i="5" a="1"/>
  <c r="AI169" i="5" s="1"/>
  <c r="AJ169" i="5" a="1"/>
  <c r="AJ169" i="5" s="1"/>
  <c r="AK169" i="5" a="1"/>
  <c r="AK169" i="5" s="1"/>
  <c r="AL169" i="5" a="1"/>
  <c r="AL169" i="5" s="1"/>
  <c r="AM169" i="5" a="1"/>
  <c r="AM169" i="5" s="1"/>
  <c r="AN169" i="5" a="1"/>
  <c r="AN169" i="5" s="1"/>
  <c r="AO169" i="5" a="1"/>
  <c r="AO169" i="5" s="1"/>
  <c r="AP169" i="5" a="1"/>
  <c r="AP169" i="5" s="1"/>
  <c r="AQ169" i="5" a="1"/>
  <c r="AQ169" i="5" s="1"/>
  <c r="AR169" i="5" a="1"/>
  <c r="AR169" i="5" s="1"/>
  <c r="AS169" i="5" a="1"/>
  <c r="AS169" i="5" s="1"/>
  <c r="AT169" i="5" a="1"/>
  <c r="AT169" i="5" s="1"/>
  <c r="AU169" i="5" a="1"/>
  <c r="AU169" i="5" s="1"/>
  <c r="AV169" i="5" a="1"/>
  <c r="AV169" i="5" s="1"/>
  <c r="AW169" i="5" a="1"/>
  <c r="AW169" i="5" s="1"/>
  <c r="AX169" i="5" a="1"/>
  <c r="AX169" i="5" s="1"/>
  <c r="AY169" i="5" a="1"/>
  <c r="AY169" i="5" s="1"/>
  <c r="AZ169" i="5" a="1"/>
  <c r="AZ169" i="5" s="1"/>
  <c r="BA169" i="5" a="1"/>
  <c r="BA169" i="5" s="1"/>
  <c r="BB169" i="5" a="1"/>
  <c r="BB169" i="5" s="1"/>
  <c r="BC169" i="5" a="1"/>
  <c r="BC169" i="5" s="1"/>
  <c r="BD169" i="5" a="1"/>
  <c r="BD169" i="5" s="1"/>
  <c r="BE169" i="5" a="1"/>
  <c r="BE169" i="5" s="1"/>
  <c r="BF169" i="5" a="1"/>
  <c r="BF169" i="5" s="1"/>
  <c r="BG169" i="5" a="1"/>
  <c r="BG169" i="5" s="1"/>
  <c r="AF170" i="5" a="1"/>
  <c r="AF170" i="5" s="1"/>
  <c r="AG170" i="5" a="1"/>
  <c r="AG170" i="5" s="1"/>
  <c r="AH170" i="5" a="1"/>
  <c r="AH170" i="5" s="1"/>
  <c r="AI170" i="5" a="1"/>
  <c r="AI170" i="5" s="1"/>
  <c r="AJ170" i="5" a="1"/>
  <c r="AJ170" i="5" s="1"/>
  <c r="AK170" i="5" a="1"/>
  <c r="AK170" i="5" s="1"/>
  <c r="AL170" i="5" a="1"/>
  <c r="AL170" i="5" s="1"/>
  <c r="AM170" i="5" a="1"/>
  <c r="AM170" i="5" s="1"/>
  <c r="AN170" i="5" a="1"/>
  <c r="AN170" i="5" s="1"/>
  <c r="AO170" i="5" a="1"/>
  <c r="AO170" i="5" s="1"/>
  <c r="AP170" i="5" a="1"/>
  <c r="AP170" i="5" s="1"/>
  <c r="AQ170" i="5" a="1"/>
  <c r="AQ170" i="5" s="1"/>
  <c r="AR170" i="5" a="1"/>
  <c r="AR170" i="5" s="1"/>
  <c r="AS170" i="5" a="1"/>
  <c r="AS170" i="5" s="1"/>
  <c r="AT170" i="5" a="1"/>
  <c r="AT170" i="5" s="1"/>
  <c r="AU170" i="5" a="1"/>
  <c r="AU170" i="5" s="1"/>
  <c r="AV170" i="5" a="1"/>
  <c r="AV170" i="5" s="1"/>
  <c r="AW170" i="5" a="1"/>
  <c r="AW170" i="5" s="1"/>
  <c r="AX170" i="5" a="1"/>
  <c r="AX170" i="5" s="1"/>
  <c r="AY170" i="5" a="1"/>
  <c r="AY170" i="5" s="1"/>
  <c r="AZ170" i="5" a="1"/>
  <c r="AZ170" i="5" s="1"/>
  <c r="BA170" i="5" a="1"/>
  <c r="BA170" i="5" s="1"/>
  <c r="BB170" i="5" a="1"/>
  <c r="BB170" i="5" s="1"/>
  <c r="BC170" i="5" a="1"/>
  <c r="BC170" i="5" s="1"/>
  <c r="BD170" i="5" a="1"/>
  <c r="BD170" i="5" s="1"/>
  <c r="BE170" i="5" a="1"/>
  <c r="BE170" i="5" s="1"/>
  <c r="BF170" i="5" a="1"/>
  <c r="BF170" i="5" s="1"/>
  <c r="BG170" i="5" a="1"/>
  <c r="BG170" i="5" s="1"/>
  <c r="AF171" i="5" a="1"/>
  <c r="AF171" i="5" s="1"/>
  <c r="AG171" i="5" a="1"/>
  <c r="AG171" i="5" s="1"/>
  <c r="AH171" i="5" a="1"/>
  <c r="AH171" i="5" s="1"/>
  <c r="AI171" i="5" a="1"/>
  <c r="AI171" i="5" s="1"/>
  <c r="AJ171" i="5" a="1"/>
  <c r="AJ171" i="5" s="1"/>
  <c r="AK171" i="5" a="1"/>
  <c r="AK171" i="5" s="1"/>
  <c r="AL171" i="5" a="1"/>
  <c r="AL171" i="5" s="1"/>
  <c r="AM171" i="5" a="1"/>
  <c r="AM171" i="5" s="1"/>
  <c r="AN171" i="5" a="1"/>
  <c r="AN171" i="5" s="1"/>
  <c r="AO171" i="5" a="1"/>
  <c r="AO171" i="5" s="1"/>
  <c r="AP171" i="5" a="1"/>
  <c r="AP171" i="5" s="1"/>
  <c r="AQ171" i="5" a="1"/>
  <c r="AQ171" i="5" s="1"/>
  <c r="AR171" i="5" a="1"/>
  <c r="AR171" i="5" s="1"/>
  <c r="AS171" i="5" a="1"/>
  <c r="AS171" i="5" s="1"/>
  <c r="AT171" i="5" a="1"/>
  <c r="AT171" i="5" s="1"/>
  <c r="AU171" i="5" a="1"/>
  <c r="AU171" i="5" s="1"/>
  <c r="AV171" i="5" a="1"/>
  <c r="AV171" i="5" s="1"/>
  <c r="AW171" i="5" a="1"/>
  <c r="AW171" i="5" s="1"/>
  <c r="AX171" i="5" a="1"/>
  <c r="AX171" i="5" s="1"/>
  <c r="AY171" i="5" a="1"/>
  <c r="AY171" i="5" s="1"/>
  <c r="AZ171" i="5" a="1"/>
  <c r="AZ171" i="5" s="1"/>
  <c r="BA171" i="5" a="1"/>
  <c r="BA171" i="5" s="1"/>
  <c r="BB171" i="5" a="1"/>
  <c r="BB171" i="5" s="1"/>
  <c r="BC171" i="5" a="1"/>
  <c r="BC171" i="5" s="1"/>
  <c r="BD171" i="5" a="1"/>
  <c r="BD171" i="5" s="1"/>
  <c r="BE171" i="5" a="1"/>
  <c r="BE171" i="5" s="1"/>
  <c r="BF171" i="5" a="1"/>
  <c r="BF171" i="5" s="1"/>
  <c r="BG171" i="5" a="1"/>
  <c r="BG171" i="5" s="1"/>
  <c r="AF172" i="5" a="1"/>
  <c r="AF172" i="5" s="1"/>
  <c r="AG172" i="5" a="1"/>
  <c r="AG172" i="5" s="1"/>
  <c r="AH172" i="5" a="1"/>
  <c r="AH172" i="5" s="1"/>
  <c r="AI172" i="5" a="1"/>
  <c r="AI172" i="5" s="1"/>
  <c r="AJ172" i="5" a="1"/>
  <c r="AJ172" i="5" s="1"/>
  <c r="AK172" i="5" a="1"/>
  <c r="AK172" i="5" s="1"/>
  <c r="AL172" i="5" a="1"/>
  <c r="AL172" i="5" s="1"/>
  <c r="AM172" i="5" a="1"/>
  <c r="AM172" i="5" s="1"/>
  <c r="AN172" i="5" a="1"/>
  <c r="AN172" i="5" s="1"/>
  <c r="AO172" i="5" a="1"/>
  <c r="AO172" i="5" s="1"/>
  <c r="AP172" i="5" a="1"/>
  <c r="AP172" i="5" s="1"/>
  <c r="AQ172" i="5" a="1"/>
  <c r="AQ172" i="5" s="1"/>
  <c r="AR172" i="5" a="1"/>
  <c r="AR172" i="5" s="1"/>
  <c r="AS172" i="5" a="1"/>
  <c r="AS172" i="5" s="1"/>
  <c r="AT172" i="5" a="1"/>
  <c r="AT172" i="5" s="1"/>
  <c r="AU172" i="5" a="1"/>
  <c r="AU172" i="5" s="1"/>
  <c r="AV172" i="5" a="1"/>
  <c r="AV172" i="5" s="1"/>
  <c r="AW172" i="5" a="1"/>
  <c r="AW172" i="5" s="1"/>
  <c r="AX172" i="5" a="1"/>
  <c r="AX172" i="5" s="1"/>
  <c r="AY172" i="5" a="1"/>
  <c r="AY172" i="5" s="1"/>
  <c r="AZ172" i="5" a="1"/>
  <c r="AZ172" i="5" s="1"/>
  <c r="BA172" i="5" a="1"/>
  <c r="BA172" i="5" s="1"/>
  <c r="BB172" i="5" a="1"/>
  <c r="BB172" i="5" s="1"/>
  <c r="BC172" i="5" a="1"/>
  <c r="BC172" i="5" s="1"/>
  <c r="BD172" i="5" a="1"/>
  <c r="BD172" i="5" s="1"/>
  <c r="BE172" i="5" a="1"/>
  <c r="BE172" i="5" s="1"/>
  <c r="BF172" i="5" a="1"/>
  <c r="BF172" i="5" s="1"/>
  <c r="BG172" i="5" a="1"/>
  <c r="BG172" i="5" s="1"/>
  <c r="AF173" i="5" a="1"/>
  <c r="AF173" i="5" s="1"/>
  <c r="AG173" i="5" a="1"/>
  <c r="AG173" i="5" s="1"/>
  <c r="AH173" i="5" a="1"/>
  <c r="AH173" i="5" s="1"/>
  <c r="AI173" i="5" a="1"/>
  <c r="AI173" i="5" s="1"/>
  <c r="AJ173" i="5" a="1"/>
  <c r="AJ173" i="5" s="1"/>
  <c r="AK173" i="5" a="1"/>
  <c r="AK173" i="5" s="1"/>
  <c r="AL173" i="5" a="1"/>
  <c r="AL173" i="5" s="1"/>
  <c r="AM173" i="5" a="1"/>
  <c r="AM173" i="5" s="1"/>
  <c r="AN173" i="5" a="1"/>
  <c r="AN173" i="5" s="1"/>
  <c r="AO173" i="5" a="1"/>
  <c r="AO173" i="5" s="1"/>
  <c r="AP173" i="5" a="1"/>
  <c r="AP173" i="5" s="1"/>
  <c r="AQ173" i="5" a="1"/>
  <c r="AQ173" i="5" s="1"/>
  <c r="AR173" i="5" a="1"/>
  <c r="AR173" i="5" s="1"/>
  <c r="AS173" i="5" a="1"/>
  <c r="AS173" i="5" s="1"/>
  <c r="AT173" i="5" a="1"/>
  <c r="AT173" i="5" s="1"/>
  <c r="AU173" i="5" a="1"/>
  <c r="AU173" i="5" s="1"/>
  <c r="AV173" i="5" a="1"/>
  <c r="AV173" i="5" s="1"/>
  <c r="AW173" i="5" a="1"/>
  <c r="AW173" i="5" s="1"/>
  <c r="AX173" i="5" a="1"/>
  <c r="AX173" i="5" s="1"/>
  <c r="AY173" i="5" a="1"/>
  <c r="AY173" i="5" s="1"/>
  <c r="AZ173" i="5" a="1"/>
  <c r="AZ173" i="5" s="1"/>
  <c r="BA173" i="5" a="1"/>
  <c r="BA173" i="5" s="1"/>
  <c r="BB173" i="5" a="1"/>
  <c r="BB173" i="5" s="1"/>
  <c r="BC173" i="5" a="1"/>
  <c r="BC173" i="5" s="1"/>
  <c r="BD173" i="5" a="1"/>
  <c r="BD173" i="5" s="1"/>
  <c r="BE173" i="5" a="1"/>
  <c r="BE173" i="5" s="1"/>
  <c r="BF173" i="5" a="1"/>
  <c r="BF173" i="5" s="1"/>
  <c r="BG173" i="5" a="1"/>
  <c r="BG173" i="5" s="1"/>
  <c r="AF174" i="5" a="1"/>
  <c r="AF174" i="5" s="1"/>
  <c r="AG174" i="5" a="1"/>
  <c r="AG174" i="5" s="1"/>
  <c r="AH174" i="5" a="1"/>
  <c r="AH174" i="5" s="1"/>
  <c r="AI174" i="5" a="1"/>
  <c r="AI174" i="5" s="1"/>
  <c r="AJ174" i="5" a="1"/>
  <c r="AJ174" i="5" s="1"/>
  <c r="AK174" i="5" a="1"/>
  <c r="AK174" i="5" s="1"/>
  <c r="AL174" i="5" a="1"/>
  <c r="AL174" i="5" s="1"/>
  <c r="AM174" i="5" a="1"/>
  <c r="AM174" i="5" s="1"/>
  <c r="AN174" i="5" a="1"/>
  <c r="AN174" i="5" s="1"/>
  <c r="AO174" i="5" a="1"/>
  <c r="AO174" i="5" s="1"/>
  <c r="AP174" i="5" a="1"/>
  <c r="AP174" i="5" s="1"/>
  <c r="AQ174" i="5" a="1"/>
  <c r="AQ174" i="5" s="1"/>
  <c r="AR174" i="5" a="1"/>
  <c r="AR174" i="5" s="1"/>
  <c r="AS174" i="5" a="1"/>
  <c r="AS174" i="5" s="1"/>
  <c r="AT174" i="5" a="1"/>
  <c r="AT174" i="5" s="1"/>
  <c r="AU174" i="5" a="1"/>
  <c r="AU174" i="5" s="1"/>
  <c r="AV174" i="5" a="1"/>
  <c r="AV174" i="5" s="1"/>
  <c r="AW174" i="5" a="1"/>
  <c r="AW174" i="5" s="1"/>
  <c r="AX174" i="5" a="1"/>
  <c r="AX174" i="5" s="1"/>
  <c r="AY174" i="5" a="1"/>
  <c r="AY174" i="5" s="1"/>
  <c r="AZ174" i="5" a="1"/>
  <c r="AZ174" i="5" s="1"/>
  <c r="BA174" i="5" a="1"/>
  <c r="BA174" i="5" s="1"/>
  <c r="BB174" i="5" a="1"/>
  <c r="BB174" i="5" s="1"/>
  <c r="BC174" i="5" a="1"/>
  <c r="BC174" i="5" s="1"/>
  <c r="BD174" i="5" a="1"/>
  <c r="BD174" i="5" s="1"/>
  <c r="BE174" i="5" a="1"/>
  <c r="BE174" i="5" s="1"/>
  <c r="BF174" i="5" a="1"/>
  <c r="BF174" i="5" s="1"/>
  <c r="BG174" i="5" a="1"/>
  <c r="BG174" i="5" s="1"/>
  <c r="AF175" i="5" a="1"/>
  <c r="AF175" i="5" s="1"/>
  <c r="AG175" i="5" a="1"/>
  <c r="AG175" i="5" s="1"/>
  <c r="AH175" i="5" a="1"/>
  <c r="AH175" i="5" s="1"/>
  <c r="AI175" i="5" a="1"/>
  <c r="AI175" i="5" s="1"/>
  <c r="AJ175" i="5" a="1"/>
  <c r="AJ175" i="5" s="1"/>
  <c r="AK175" i="5" a="1"/>
  <c r="AK175" i="5" s="1"/>
  <c r="AL175" i="5" a="1"/>
  <c r="AL175" i="5" s="1"/>
  <c r="AM175" i="5" a="1"/>
  <c r="AM175" i="5" s="1"/>
  <c r="AN175" i="5" a="1"/>
  <c r="AN175" i="5" s="1"/>
  <c r="AO175" i="5" a="1"/>
  <c r="AO175" i="5" s="1"/>
  <c r="AP175" i="5" a="1"/>
  <c r="AP175" i="5" s="1"/>
  <c r="AQ175" i="5" a="1"/>
  <c r="AQ175" i="5" s="1"/>
  <c r="AR175" i="5" a="1"/>
  <c r="AR175" i="5" s="1"/>
  <c r="AS175" i="5" a="1"/>
  <c r="AS175" i="5" s="1"/>
  <c r="AT175" i="5" a="1"/>
  <c r="AT175" i="5" s="1"/>
  <c r="AU175" i="5" a="1"/>
  <c r="AU175" i="5" s="1"/>
  <c r="AV175" i="5" a="1"/>
  <c r="AV175" i="5" s="1"/>
  <c r="AW175" i="5" a="1"/>
  <c r="AW175" i="5" s="1"/>
  <c r="AX175" i="5" a="1"/>
  <c r="AX175" i="5" s="1"/>
  <c r="AY175" i="5" a="1"/>
  <c r="AY175" i="5" s="1"/>
  <c r="AZ175" i="5" a="1"/>
  <c r="AZ175" i="5" s="1"/>
  <c r="BA175" i="5" a="1"/>
  <c r="BA175" i="5" s="1"/>
  <c r="BB175" i="5" a="1"/>
  <c r="BB175" i="5" s="1"/>
  <c r="BC175" i="5" a="1"/>
  <c r="BC175" i="5" s="1"/>
  <c r="BD175" i="5" a="1"/>
  <c r="BD175" i="5" s="1"/>
  <c r="BE175" i="5" a="1"/>
  <c r="BE175" i="5" s="1"/>
  <c r="BF175" i="5" a="1"/>
  <c r="BF175" i="5" s="1"/>
  <c r="BG175" i="5" a="1"/>
  <c r="BG175" i="5" s="1"/>
  <c r="AF176" i="5" a="1"/>
  <c r="AF176" i="5" s="1"/>
  <c r="AG176" i="5" a="1"/>
  <c r="AG176" i="5" s="1"/>
  <c r="AH176" i="5" a="1"/>
  <c r="AH176" i="5" s="1"/>
  <c r="AI176" i="5" a="1"/>
  <c r="AI176" i="5" s="1"/>
  <c r="AJ176" i="5" a="1"/>
  <c r="AJ176" i="5" s="1"/>
  <c r="AK176" i="5" a="1"/>
  <c r="AK176" i="5" s="1"/>
  <c r="AL176" i="5" a="1"/>
  <c r="AL176" i="5" s="1"/>
  <c r="AM176" i="5" a="1"/>
  <c r="AM176" i="5" s="1"/>
  <c r="AN176" i="5" a="1"/>
  <c r="AN176" i="5" s="1"/>
  <c r="AO176" i="5" a="1"/>
  <c r="AO176" i="5" s="1"/>
  <c r="AP176" i="5" a="1"/>
  <c r="AP176" i="5" s="1"/>
  <c r="AQ176" i="5" a="1"/>
  <c r="AQ176" i="5" s="1"/>
  <c r="AR176" i="5" a="1"/>
  <c r="AR176" i="5" s="1"/>
  <c r="AS176" i="5" a="1"/>
  <c r="AS176" i="5" s="1"/>
  <c r="AT176" i="5" a="1"/>
  <c r="AT176" i="5" s="1"/>
  <c r="AU176" i="5" a="1"/>
  <c r="AU176" i="5" s="1"/>
  <c r="AV176" i="5" a="1"/>
  <c r="AV176" i="5" s="1"/>
  <c r="AW176" i="5" a="1"/>
  <c r="AW176" i="5" s="1"/>
  <c r="AX176" i="5" a="1"/>
  <c r="AX176" i="5" s="1"/>
  <c r="AY176" i="5" a="1"/>
  <c r="AY176" i="5" s="1"/>
  <c r="AZ176" i="5" a="1"/>
  <c r="AZ176" i="5" s="1"/>
  <c r="BA176" i="5" a="1"/>
  <c r="BA176" i="5" s="1"/>
  <c r="BB176" i="5" a="1"/>
  <c r="BB176" i="5" s="1"/>
  <c r="BC176" i="5" a="1"/>
  <c r="BC176" i="5" s="1"/>
  <c r="BD176" i="5" a="1"/>
  <c r="BD176" i="5" s="1"/>
  <c r="BE176" i="5" a="1"/>
  <c r="BE176" i="5" s="1"/>
  <c r="BF176" i="5" a="1"/>
  <c r="BF176" i="5" s="1"/>
  <c r="BG176" i="5" a="1"/>
  <c r="BG176" i="5" s="1"/>
  <c r="AF177" i="5" a="1"/>
  <c r="AF177" i="5" s="1"/>
  <c r="AG177" i="5" a="1"/>
  <c r="AG177" i="5" s="1"/>
  <c r="AH177" i="5" a="1"/>
  <c r="AH177" i="5" s="1"/>
  <c r="AI177" i="5" a="1"/>
  <c r="AI177" i="5" s="1"/>
  <c r="AJ177" i="5" a="1"/>
  <c r="AJ177" i="5" s="1"/>
  <c r="AK177" i="5" a="1"/>
  <c r="AK177" i="5" s="1"/>
  <c r="AL177" i="5" a="1"/>
  <c r="AL177" i="5" s="1"/>
  <c r="AM177" i="5" a="1"/>
  <c r="AM177" i="5" s="1"/>
  <c r="AN177" i="5" a="1"/>
  <c r="AN177" i="5" s="1"/>
  <c r="AO177" i="5" a="1"/>
  <c r="AO177" i="5" s="1"/>
  <c r="AP177" i="5" a="1"/>
  <c r="AP177" i="5" s="1"/>
  <c r="AQ177" i="5" a="1"/>
  <c r="AQ177" i="5" s="1"/>
  <c r="AR177" i="5" a="1"/>
  <c r="AR177" i="5" s="1"/>
  <c r="AS177" i="5" a="1"/>
  <c r="AS177" i="5" s="1"/>
  <c r="AT177" i="5" a="1"/>
  <c r="AT177" i="5" s="1"/>
  <c r="AU177" i="5" a="1"/>
  <c r="AU177" i="5" s="1"/>
  <c r="AV177" i="5" a="1"/>
  <c r="AV177" i="5" s="1"/>
  <c r="AW177" i="5" a="1"/>
  <c r="AW177" i="5" s="1"/>
  <c r="AX177" i="5" a="1"/>
  <c r="AX177" i="5" s="1"/>
  <c r="AY177" i="5" a="1"/>
  <c r="AY177" i="5" s="1"/>
  <c r="AZ177" i="5" a="1"/>
  <c r="AZ177" i="5" s="1"/>
  <c r="BA177" i="5" a="1"/>
  <c r="BA177" i="5" s="1"/>
  <c r="BB177" i="5" a="1"/>
  <c r="BB177" i="5" s="1"/>
  <c r="BC177" i="5" a="1"/>
  <c r="BC177" i="5" s="1"/>
  <c r="BD177" i="5" a="1"/>
  <c r="BD177" i="5" s="1"/>
  <c r="BE177" i="5" a="1"/>
  <c r="BE177" i="5" s="1"/>
  <c r="BF177" i="5" a="1"/>
  <c r="BF177" i="5" s="1"/>
  <c r="BG177" i="5" a="1"/>
  <c r="BG177" i="5" s="1"/>
  <c r="AF178" i="5" a="1"/>
  <c r="AF178" i="5" s="1"/>
  <c r="AG178" i="5" a="1"/>
  <c r="AG178" i="5" s="1"/>
  <c r="AH178" i="5" a="1"/>
  <c r="AH178" i="5" s="1"/>
  <c r="AI178" i="5" a="1"/>
  <c r="AI178" i="5" s="1"/>
  <c r="AJ178" i="5" a="1"/>
  <c r="AJ178" i="5" s="1"/>
  <c r="AK178" i="5" a="1"/>
  <c r="AK178" i="5" s="1"/>
  <c r="AL178" i="5" a="1"/>
  <c r="AL178" i="5" s="1"/>
  <c r="AM178" i="5" a="1"/>
  <c r="AM178" i="5" s="1"/>
  <c r="AN178" i="5" a="1"/>
  <c r="AN178" i="5" s="1"/>
  <c r="AO178" i="5" a="1"/>
  <c r="AO178" i="5" s="1"/>
  <c r="AP178" i="5" a="1"/>
  <c r="AP178" i="5" s="1"/>
  <c r="AQ178" i="5" a="1"/>
  <c r="AQ178" i="5" s="1"/>
  <c r="AR178" i="5" a="1"/>
  <c r="AR178" i="5" s="1"/>
  <c r="AS178" i="5" a="1"/>
  <c r="AS178" i="5" s="1"/>
  <c r="AT178" i="5" a="1"/>
  <c r="AT178" i="5" s="1"/>
  <c r="AU178" i="5" a="1"/>
  <c r="AU178" i="5" s="1"/>
  <c r="AV178" i="5" a="1"/>
  <c r="AV178" i="5" s="1"/>
  <c r="AW178" i="5" a="1"/>
  <c r="AW178" i="5" s="1"/>
  <c r="AX178" i="5" a="1"/>
  <c r="AX178" i="5" s="1"/>
  <c r="AY178" i="5" a="1"/>
  <c r="AY178" i="5" s="1"/>
  <c r="AZ178" i="5" a="1"/>
  <c r="AZ178" i="5" s="1"/>
  <c r="BA178" i="5" a="1"/>
  <c r="BA178" i="5" s="1"/>
  <c r="BB178" i="5" a="1"/>
  <c r="BB178" i="5" s="1"/>
  <c r="BC178" i="5" a="1"/>
  <c r="BC178" i="5" s="1"/>
  <c r="BD178" i="5" a="1"/>
  <c r="BD178" i="5" s="1"/>
  <c r="BE178" i="5" a="1"/>
  <c r="BE178" i="5" s="1"/>
  <c r="BF178" i="5" a="1"/>
  <c r="BF178" i="5" s="1"/>
  <c r="BG178" i="5" a="1"/>
  <c r="BG178" i="5" s="1"/>
  <c r="AF179" i="5" a="1"/>
  <c r="AF179" i="5" s="1"/>
  <c r="AG179" i="5" a="1"/>
  <c r="AG179" i="5" s="1"/>
  <c r="AH179" i="5" a="1"/>
  <c r="AH179" i="5" s="1"/>
  <c r="AI179" i="5" a="1"/>
  <c r="AI179" i="5" s="1"/>
  <c r="AJ179" i="5" a="1"/>
  <c r="AJ179" i="5" s="1"/>
  <c r="AK179" i="5" a="1"/>
  <c r="AK179" i="5" s="1"/>
  <c r="AL179" i="5" a="1"/>
  <c r="AL179" i="5" s="1"/>
  <c r="AM179" i="5" a="1"/>
  <c r="AM179" i="5" s="1"/>
  <c r="AN179" i="5" a="1"/>
  <c r="AN179" i="5" s="1"/>
  <c r="AO179" i="5" a="1"/>
  <c r="AO179" i="5" s="1"/>
  <c r="AP179" i="5" a="1"/>
  <c r="AP179" i="5" s="1"/>
  <c r="AQ179" i="5" a="1"/>
  <c r="AQ179" i="5" s="1"/>
  <c r="AR179" i="5" a="1"/>
  <c r="AR179" i="5" s="1"/>
  <c r="AS179" i="5" a="1"/>
  <c r="AS179" i="5" s="1"/>
  <c r="AT179" i="5" a="1"/>
  <c r="AT179" i="5" s="1"/>
  <c r="AU179" i="5" a="1"/>
  <c r="AU179" i="5" s="1"/>
  <c r="AV179" i="5" a="1"/>
  <c r="AV179" i="5" s="1"/>
  <c r="AW179" i="5" a="1"/>
  <c r="AW179" i="5" s="1"/>
  <c r="AX179" i="5" a="1"/>
  <c r="AX179" i="5" s="1"/>
  <c r="AY179" i="5" a="1"/>
  <c r="AY179" i="5" s="1"/>
  <c r="AZ179" i="5" a="1"/>
  <c r="AZ179" i="5" s="1"/>
  <c r="BA179" i="5" a="1"/>
  <c r="BA179" i="5" s="1"/>
  <c r="BB179" i="5" a="1"/>
  <c r="BB179" i="5" s="1"/>
  <c r="BC179" i="5" a="1"/>
  <c r="BC179" i="5" s="1"/>
  <c r="BD179" i="5" a="1"/>
  <c r="BD179" i="5" s="1"/>
  <c r="BE179" i="5" a="1"/>
  <c r="BE179" i="5" s="1"/>
  <c r="BF179" i="5" a="1"/>
  <c r="BF179" i="5" s="1"/>
  <c r="BG179" i="5" a="1"/>
  <c r="BG179" i="5" s="1"/>
  <c r="AF180" i="5" a="1"/>
  <c r="AF180" i="5" s="1"/>
  <c r="AG180" i="5" a="1"/>
  <c r="AG180" i="5" s="1"/>
  <c r="AH180" i="5" a="1"/>
  <c r="AH180" i="5" s="1"/>
  <c r="AI180" i="5" a="1"/>
  <c r="AI180" i="5" s="1"/>
  <c r="AJ180" i="5" a="1"/>
  <c r="AJ180" i="5" s="1"/>
  <c r="AK180" i="5" a="1"/>
  <c r="AK180" i="5" s="1"/>
  <c r="AL180" i="5" a="1"/>
  <c r="AL180" i="5" s="1"/>
  <c r="AM180" i="5" a="1"/>
  <c r="AM180" i="5" s="1"/>
  <c r="AN180" i="5" a="1"/>
  <c r="AN180" i="5" s="1"/>
  <c r="AO180" i="5" a="1"/>
  <c r="AO180" i="5" s="1"/>
  <c r="AP180" i="5" a="1"/>
  <c r="AP180" i="5" s="1"/>
  <c r="AQ180" i="5" a="1"/>
  <c r="AQ180" i="5" s="1"/>
  <c r="AR180" i="5" a="1"/>
  <c r="AR180" i="5" s="1"/>
  <c r="AS180" i="5" a="1"/>
  <c r="AS180" i="5" s="1"/>
  <c r="AT180" i="5" a="1"/>
  <c r="AT180" i="5" s="1"/>
  <c r="AU180" i="5" a="1"/>
  <c r="AU180" i="5" s="1"/>
  <c r="AV180" i="5" a="1"/>
  <c r="AV180" i="5" s="1"/>
  <c r="AW180" i="5" a="1"/>
  <c r="AW180" i="5" s="1"/>
  <c r="AX180" i="5" a="1"/>
  <c r="AX180" i="5" s="1"/>
  <c r="AY180" i="5" a="1"/>
  <c r="AY180" i="5" s="1"/>
  <c r="AZ180" i="5" a="1"/>
  <c r="AZ180" i="5" s="1"/>
  <c r="BA180" i="5" a="1"/>
  <c r="BA180" i="5" s="1"/>
  <c r="BB180" i="5" a="1"/>
  <c r="BB180" i="5" s="1"/>
  <c r="BC180" i="5" a="1"/>
  <c r="BC180" i="5" s="1"/>
  <c r="BD180" i="5" a="1"/>
  <c r="BD180" i="5" s="1"/>
  <c r="BE180" i="5" a="1"/>
  <c r="BE180" i="5" s="1"/>
  <c r="BF180" i="5" a="1"/>
  <c r="BF180" i="5" s="1"/>
  <c r="BG180" i="5" a="1"/>
  <c r="BG180" i="5" s="1"/>
  <c r="AF181" i="5" a="1"/>
  <c r="AF181" i="5" s="1"/>
  <c r="AG181" i="5" a="1"/>
  <c r="AG181" i="5" s="1"/>
  <c r="AH181" i="5" a="1"/>
  <c r="AH181" i="5" s="1"/>
  <c r="AI181" i="5" a="1"/>
  <c r="AI181" i="5" s="1"/>
  <c r="AJ181" i="5" a="1"/>
  <c r="AJ181" i="5" s="1"/>
  <c r="AK181" i="5" a="1"/>
  <c r="AK181" i="5" s="1"/>
  <c r="AL181" i="5" a="1"/>
  <c r="AL181" i="5" s="1"/>
  <c r="AM181" i="5" a="1"/>
  <c r="AM181" i="5" s="1"/>
  <c r="AN181" i="5" a="1"/>
  <c r="AN181" i="5" s="1"/>
  <c r="AO181" i="5" a="1"/>
  <c r="AO181" i="5" s="1"/>
  <c r="AP181" i="5" a="1"/>
  <c r="AP181" i="5" s="1"/>
  <c r="AQ181" i="5" a="1"/>
  <c r="AQ181" i="5" s="1"/>
  <c r="AR181" i="5" a="1"/>
  <c r="AR181" i="5" s="1"/>
  <c r="AS181" i="5" a="1"/>
  <c r="AS181" i="5" s="1"/>
  <c r="AT181" i="5" a="1"/>
  <c r="AT181" i="5" s="1"/>
  <c r="AU181" i="5" a="1"/>
  <c r="AU181" i="5" s="1"/>
  <c r="AV181" i="5" a="1"/>
  <c r="AV181" i="5" s="1"/>
  <c r="AW181" i="5" a="1"/>
  <c r="AW181" i="5" s="1"/>
  <c r="AX181" i="5" a="1"/>
  <c r="AX181" i="5" s="1"/>
  <c r="AY181" i="5" a="1"/>
  <c r="AY181" i="5" s="1"/>
  <c r="AZ181" i="5" a="1"/>
  <c r="AZ181" i="5" s="1"/>
  <c r="BA181" i="5" a="1"/>
  <c r="BA181" i="5" s="1"/>
  <c r="BB181" i="5" a="1"/>
  <c r="BB181" i="5" s="1"/>
  <c r="BC181" i="5" a="1"/>
  <c r="BC181" i="5" s="1"/>
  <c r="BD181" i="5" a="1"/>
  <c r="BD181" i="5" s="1"/>
  <c r="BE181" i="5" a="1"/>
  <c r="BE181" i="5" s="1"/>
  <c r="BF181" i="5" a="1"/>
  <c r="BF181" i="5" s="1"/>
  <c r="BG181" i="5" a="1"/>
  <c r="BG181" i="5" s="1"/>
  <c r="AF182" i="5" a="1"/>
  <c r="AF182" i="5" s="1"/>
  <c r="AG182" i="5" a="1"/>
  <c r="AG182" i="5" s="1"/>
  <c r="AH182" i="5" a="1"/>
  <c r="AH182" i="5" s="1"/>
  <c r="AI182" i="5" a="1"/>
  <c r="AI182" i="5" s="1"/>
  <c r="AJ182" i="5" a="1"/>
  <c r="AJ182" i="5" s="1"/>
  <c r="AK182" i="5" a="1"/>
  <c r="AK182" i="5" s="1"/>
  <c r="AL182" i="5" a="1"/>
  <c r="AL182" i="5" s="1"/>
  <c r="AM182" i="5" a="1"/>
  <c r="AM182" i="5" s="1"/>
  <c r="AN182" i="5" a="1"/>
  <c r="AN182" i="5" s="1"/>
  <c r="AO182" i="5" a="1"/>
  <c r="AO182" i="5" s="1"/>
  <c r="AP182" i="5" a="1"/>
  <c r="AP182" i="5" s="1"/>
  <c r="AQ182" i="5" a="1"/>
  <c r="AQ182" i="5" s="1"/>
  <c r="AR182" i="5" a="1"/>
  <c r="AR182" i="5" s="1"/>
  <c r="AS182" i="5" a="1"/>
  <c r="AS182" i="5" s="1"/>
  <c r="AT182" i="5" a="1"/>
  <c r="AT182" i="5" s="1"/>
  <c r="AU182" i="5" a="1"/>
  <c r="AU182" i="5" s="1"/>
  <c r="AV182" i="5" a="1"/>
  <c r="AV182" i="5" s="1"/>
  <c r="AW182" i="5" a="1"/>
  <c r="AW182" i="5" s="1"/>
  <c r="AX182" i="5" a="1"/>
  <c r="AX182" i="5" s="1"/>
  <c r="AY182" i="5" a="1"/>
  <c r="AY182" i="5" s="1"/>
  <c r="AZ182" i="5" a="1"/>
  <c r="AZ182" i="5" s="1"/>
  <c r="BA182" i="5" a="1"/>
  <c r="BA182" i="5" s="1"/>
  <c r="BB182" i="5" a="1"/>
  <c r="BB182" i="5" s="1"/>
  <c r="BC182" i="5" a="1"/>
  <c r="BC182" i="5" s="1"/>
  <c r="BD182" i="5" a="1"/>
  <c r="BD182" i="5" s="1"/>
  <c r="BE182" i="5" a="1"/>
  <c r="BE182" i="5" s="1"/>
  <c r="BF182" i="5" a="1"/>
  <c r="BF182" i="5" s="1"/>
  <c r="BG182" i="5" a="1"/>
  <c r="BG182" i="5" s="1"/>
  <c r="AF183" i="5" a="1"/>
  <c r="AF183" i="5" s="1"/>
  <c r="AG183" i="5" a="1"/>
  <c r="AG183" i="5" s="1"/>
  <c r="AH183" i="5" a="1"/>
  <c r="AH183" i="5" s="1"/>
  <c r="AI183" i="5" a="1"/>
  <c r="AI183" i="5" s="1"/>
  <c r="AJ183" i="5" a="1"/>
  <c r="AJ183" i="5" s="1"/>
  <c r="AK183" i="5" a="1"/>
  <c r="AK183" i="5" s="1"/>
  <c r="AL183" i="5" a="1"/>
  <c r="AL183" i="5" s="1"/>
  <c r="AM183" i="5" a="1"/>
  <c r="AM183" i="5" s="1"/>
  <c r="AN183" i="5" a="1"/>
  <c r="AN183" i="5" s="1"/>
  <c r="AO183" i="5" a="1"/>
  <c r="AO183" i="5" s="1"/>
  <c r="AP183" i="5" a="1"/>
  <c r="AP183" i="5" s="1"/>
  <c r="AQ183" i="5" a="1"/>
  <c r="AQ183" i="5" s="1"/>
  <c r="AR183" i="5" a="1"/>
  <c r="AR183" i="5" s="1"/>
  <c r="AS183" i="5" a="1"/>
  <c r="AS183" i="5" s="1"/>
  <c r="AT183" i="5" a="1"/>
  <c r="AT183" i="5" s="1"/>
  <c r="AU183" i="5" a="1"/>
  <c r="AU183" i="5" s="1"/>
  <c r="AV183" i="5" a="1"/>
  <c r="AV183" i="5" s="1"/>
  <c r="AW183" i="5" a="1"/>
  <c r="AW183" i="5" s="1"/>
  <c r="AX183" i="5" a="1"/>
  <c r="AX183" i="5" s="1"/>
  <c r="AY183" i="5" a="1"/>
  <c r="AY183" i="5" s="1"/>
  <c r="AZ183" i="5" a="1"/>
  <c r="AZ183" i="5" s="1"/>
  <c r="BA183" i="5" a="1"/>
  <c r="BA183" i="5" s="1"/>
  <c r="BB183" i="5" a="1"/>
  <c r="BB183" i="5" s="1"/>
  <c r="BC183" i="5" a="1"/>
  <c r="BC183" i="5" s="1"/>
  <c r="BD183" i="5" a="1"/>
  <c r="BD183" i="5" s="1"/>
  <c r="BE183" i="5" a="1"/>
  <c r="BE183" i="5" s="1"/>
  <c r="BF183" i="5" a="1"/>
  <c r="BF183" i="5" s="1"/>
  <c r="BG183" i="5" a="1"/>
  <c r="BG183" i="5" s="1"/>
  <c r="AF184" i="5" a="1"/>
  <c r="AF184" i="5" s="1"/>
  <c r="AG184" i="5" a="1"/>
  <c r="AG184" i="5" s="1"/>
  <c r="AH184" i="5" a="1"/>
  <c r="AH184" i="5" s="1"/>
  <c r="AI184" i="5" a="1"/>
  <c r="AI184" i="5" s="1"/>
  <c r="AJ184" i="5" a="1"/>
  <c r="AJ184" i="5" s="1"/>
  <c r="AK184" i="5" a="1"/>
  <c r="AK184" i="5" s="1"/>
  <c r="AL184" i="5" a="1"/>
  <c r="AL184" i="5" s="1"/>
  <c r="AM184" i="5" a="1"/>
  <c r="AM184" i="5" s="1"/>
  <c r="AN184" i="5" a="1"/>
  <c r="AN184" i="5" s="1"/>
  <c r="AO184" i="5" a="1"/>
  <c r="AO184" i="5" s="1"/>
  <c r="AP184" i="5" a="1"/>
  <c r="AP184" i="5" s="1"/>
  <c r="AQ184" i="5" a="1"/>
  <c r="AQ184" i="5" s="1"/>
  <c r="AR184" i="5" a="1"/>
  <c r="AR184" i="5" s="1"/>
  <c r="AS184" i="5" a="1"/>
  <c r="AS184" i="5" s="1"/>
  <c r="AT184" i="5" a="1"/>
  <c r="AT184" i="5" s="1"/>
  <c r="AU184" i="5" a="1"/>
  <c r="AU184" i="5" s="1"/>
  <c r="AV184" i="5" a="1"/>
  <c r="AV184" i="5" s="1"/>
  <c r="AW184" i="5" a="1"/>
  <c r="AW184" i="5" s="1"/>
  <c r="AX184" i="5" a="1"/>
  <c r="AX184" i="5" s="1"/>
  <c r="AY184" i="5" a="1"/>
  <c r="AY184" i="5" s="1"/>
  <c r="AZ184" i="5" a="1"/>
  <c r="AZ184" i="5" s="1"/>
  <c r="BA184" i="5" a="1"/>
  <c r="BA184" i="5" s="1"/>
  <c r="BB184" i="5" a="1"/>
  <c r="BB184" i="5" s="1"/>
  <c r="BC184" i="5" a="1"/>
  <c r="BC184" i="5" s="1"/>
  <c r="BD184" i="5" a="1"/>
  <c r="BD184" i="5" s="1"/>
  <c r="BE184" i="5" a="1"/>
  <c r="BE184" i="5" s="1"/>
  <c r="BF184" i="5" a="1"/>
  <c r="BF184" i="5" s="1"/>
  <c r="BG184" i="5" a="1"/>
  <c r="BG184" i="5" s="1"/>
  <c r="AF185" i="5" a="1"/>
  <c r="AF185" i="5" s="1"/>
  <c r="AG185" i="5" a="1"/>
  <c r="AG185" i="5" s="1"/>
  <c r="AH185" i="5" a="1"/>
  <c r="AH185" i="5" s="1"/>
  <c r="AI185" i="5" a="1"/>
  <c r="AI185" i="5" s="1"/>
  <c r="AJ185" i="5" a="1"/>
  <c r="AJ185" i="5" s="1"/>
  <c r="AK185" i="5" a="1"/>
  <c r="AK185" i="5" s="1"/>
  <c r="AL185" i="5" a="1"/>
  <c r="AL185" i="5" s="1"/>
  <c r="AM185" i="5" a="1"/>
  <c r="AM185" i="5" s="1"/>
  <c r="AN185" i="5" a="1"/>
  <c r="AN185" i="5" s="1"/>
  <c r="AO185" i="5" a="1"/>
  <c r="AO185" i="5" s="1"/>
  <c r="AP185" i="5" a="1"/>
  <c r="AP185" i="5" s="1"/>
  <c r="AQ185" i="5" a="1"/>
  <c r="AQ185" i="5" s="1"/>
  <c r="AR185" i="5" a="1"/>
  <c r="AR185" i="5" s="1"/>
  <c r="AS185" i="5" a="1"/>
  <c r="AS185" i="5" s="1"/>
  <c r="AT185" i="5" a="1"/>
  <c r="AT185" i="5" s="1"/>
  <c r="AU185" i="5" a="1"/>
  <c r="AU185" i="5" s="1"/>
  <c r="AV185" i="5" a="1"/>
  <c r="AV185" i="5" s="1"/>
  <c r="AW185" i="5" a="1"/>
  <c r="AW185" i="5" s="1"/>
  <c r="AX185" i="5" a="1"/>
  <c r="AX185" i="5" s="1"/>
  <c r="AY185" i="5" a="1"/>
  <c r="AY185" i="5" s="1"/>
  <c r="AZ185" i="5" a="1"/>
  <c r="AZ185" i="5" s="1"/>
  <c r="BA185" i="5" a="1"/>
  <c r="BA185" i="5" s="1"/>
  <c r="BB185" i="5" a="1"/>
  <c r="BB185" i="5" s="1"/>
  <c r="BC185" i="5" a="1"/>
  <c r="BC185" i="5" s="1"/>
  <c r="BD185" i="5" a="1"/>
  <c r="BD185" i="5" s="1"/>
  <c r="BE185" i="5" a="1"/>
  <c r="BE185" i="5" s="1"/>
  <c r="BF185" i="5" a="1"/>
  <c r="BF185" i="5" s="1"/>
  <c r="BG185" i="5" a="1"/>
  <c r="BG185" i="5" s="1"/>
  <c r="AF186" i="5" a="1"/>
  <c r="AF186" i="5" s="1"/>
  <c r="AG186" i="5" a="1"/>
  <c r="AG186" i="5" s="1"/>
  <c r="AH186" i="5" a="1"/>
  <c r="AH186" i="5" s="1"/>
  <c r="AI186" i="5" a="1"/>
  <c r="AI186" i="5" s="1"/>
  <c r="AJ186" i="5" a="1"/>
  <c r="AJ186" i="5" s="1"/>
  <c r="AK186" i="5" a="1"/>
  <c r="AK186" i="5" s="1"/>
  <c r="AL186" i="5" a="1"/>
  <c r="AL186" i="5" s="1"/>
  <c r="AM186" i="5" a="1"/>
  <c r="AM186" i="5" s="1"/>
  <c r="AN186" i="5" a="1"/>
  <c r="AN186" i="5" s="1"/>
  <c r="AO186" i="5" a="1"/>
  <c r="AO186" i="5" s="1"/>
  <c r="AP186" i="5" a="1"/>
  <c r="AP186" i="5" s="1"/>
  <c r="AQ186" i="5" a="1"/>
  <c r="AQ186" i="5" s="1"/>
  <c r="AR186" i="5" a="1"/>
  <c r="AR186" i="5" s="1"/>
  <c r="AS186" i="5" a="1"/>
  <c r="AS186" i="5" s="1"/>
  <c r="AT186" i="5" a="1"/>
  <c r="AT186" i="5" s="1"/>
  <c r="AU186" i="5" a="1"/>
  <c r="AU186" i="5" s="1"/>
  <c r="AV186" i="5" a="1"/>
  <c r="AV186" i="5" s="1"/>
  <c r="AW186" i="5" a="1"/>
  <c r="AW186" i="5" s="1"/>
  <c r="AX186" i="5" a="1"/>
  <c r="AX186" i="5" s="1"/>
  <c r="AY186" i="5" a="1"/>
  <c r="AY186" i="5" s="1"/>
  <c r="AZ186" i="5" a="1"/>
  <c r="AZ186" i="5" s="1"/>
  <c r="BA186" i="5" a="1"/>
  <c r="BA186" i="5" s="1"/>
  <c r="BB186" i="5" a="1"/>
  <c r="BB186" i="5" s="1"/>
  <c r="BC186" i="5" a="1"/>
  <c r="BC186" i="5" s="1"/>
  <c r="BD186" i="5" a="1"/>
  <c r="BD186" i="5" s="1"/>
  <c r="BE186" i="5" a="1"/>
  <c r="BE186" i="5" s="1"/>
  <c r="BF186" i="5" a="1"/>
  <c r="BF186" i="5" s="1"/>
  <c r="BG186" i="5" a="1"/>
  <c r="BG186" i="5" s="1"/>
  <c r="AF187" i="5" a="1"/>
  <c r="AF187" i="5" s="1"/>
  <c r="AG187" i="5" a="1"/>
  <c r="AG187" i="5" s="1"/>
  <c r="AH187" i="5" a="1"/>
  <c r="AH187" i="5" s="1"/>
  <c r="AI187" i="5" a="1"/>
  <c r="AI187" i="5" s="1"/>
  <c r="AJ187" i="5" a="1"/>
  <c r="AJ187" i="5" s="1"/>
  <c r="AK187" i="5" a="1"/>
  <c r="AK187" i="5" s="1"/>
  <c r="AL187" i="5" a="1"/>
  <c r="AL187" i="5" s="1"/>
  <c r="AM187" i="5" a="1"/>
  <c r="AM187" i="5" s="1"/>
  <c r="AN187" i="5" a="1"/>
  <c r="AN187" i="5" s="1"/>
  <c r="AO187" i="5" a="1"/>
  <c r="AO187" i="5" s="1"/>
  <c r="AP187" i="5" a="1"/>
  <c r="AP187" i="5" s="1"/>
  <c r="AQ187" i="5" a="1"/>
  <c r="AQ187" i="5" s="1"/>
  <c r="AR187" i="5" a="1"/>
  <c r="AR187" i="5" s="1"/>
  <c r="AS187" i="5" a="1"/>
  <c r="AS187" i="5" s="1"/>
  <c r="AT187" i="5" a="1"/>
  <c r="AT187" i="5" s="1"/>
  <c r="AU187" i="5" a="1"/>
  <c r="AU187" i="5" s="1"/>
  <c r="AV187" i="5" a="1"/>
  <c r="AV187" i="5" s="1"/>
  <c r="AW187" i="5" a="1"/>
  <c r="AW187" i="5" s="1"/>
  <c r="AX187" i="5" a="1"/>
  <c r="AX187" i="5" s="1"/>
  <c r="AY187" i="5" a="1"/>
  <c r="AY187" i="5" s="1"/>
  <c r="AZ187" i="5" a="1"/>
  <c r="AZ187" i="5" s="1"/>
  <c r="BA187" i="5" a="1"/>
  <c r="BA187" i="5" s="1"/>
  <c r="BB187" i="5" a="1"/>
  <c r="BB187" i="5" s="1"/>
  <c r="BC187" i="5" a="1"/>
  <c r="BC187" i="5" s="1"/>
  <c r="BD187" i="5" a="1"/>
  <c r="BD187" i="5" s="1"/>
  <c r="BE187" i="5" a="1"/>
  <c r="BE187" i="5" s="1"/>
  <c r="BF187" i="5" a="1"/>
  <c r="BF187" i="5" s="1"/>
  <c r="BG187" i="5" a="1"/>
  <c r="BG187" i="5" s="1"/>
  <c r="AF188" i="5" a="1"/>
  <c r="AF188" i="5" s="1"/>
  <c r="AG188" i="5" a="1"/>
  <c r="AG188" i="5" s="1"/>
  <c r="AH188" i="5" a="1"/>
  <c r="AH188" i="5" s="1"/>
  <c r="AI188" i="5" a="1"/>
  <c r="AI188" i="5" s="1"/>
  <c r="AJ188" i="5" a="1"/>
  <c r="AJ188" i="5" s="1"/>
  <c r="AK188" i="5" a="1"/>
  <c r="AK188" i="5" s="1"/>
  <c r="AL188" i="5" a="1"/>
  <c r="AL188" i="5" s="1"/>
  <c r="AM188" i="5" a="1"/>
  <c r="AM188" i="5" s="1"/>
  <c r="AN188" i="5" a="1"/>
  <c r="AN188" i="5" s="1"/>
  <c r="AO188" i="5" a="1"/>
  <c r="AO188" i="5" s="1"/>
  <c r="AP188" i="5" a="1"/>
  <c r="AP188" i="5" s="1"/>
  <c r="AQ188" i="5" a="1"/>
  <c r="AQ188" i="5" s="1"/>
  <c r="AR188" i="5" a="1"/>
  <c r="AR188" i="5" s="1"/>
  <c r="AS188" i="5" a="1"/>
  <c r="AS188" i="5" s="1"/>
  <c r="AT188" i="5" a="1"/>
  <c r="AT188" i="5" s="1"/>
  <c r="AU188" i="5" a="1"/>
  <c r="AU188" i="5" s="1"/>
  <c r="AV188" i="5" a="1"/>
  <c r="AV188" i="5" s="1"/>
  <c r="AW188" i="5" a="1"/>
  <c r="AW188" i="5" s="1"/>
  <c r="AX188" i="5" a="1"/>
  <c r="AX188" i="5" s="1"/>
  <c r="AY188" i="5" a="1"/>
  <c r="AY188" i="5" s="1"/>
  <c r="AZ188" i="5" a="1"/>
  <c r="AZ188" i="5" s="1"/>
  <c r="BA188" i="5" a="1"/>
  <c r="BA188" i="5" s="1"/>
  <c r="BB188" i="5" a="1"/>
  <c r="BB188" i="5" s="1"/>
  <c r="BC188" i="5" a="1"/>
  <c r="BC188" i="5" s="1"/>
  <c r="BD188" i="5" a="1"/>
  <c r="BD188" i="5" s="1"/>
  <c r="BE188" i="5" a="1"/>
  <c r="BE188" i="5" s="1"/>
  <c r="BF188" i="5" a="1"/>
  <c r="BF188" i="5" s="1"/>
  <c r="BG188" i="5" a="1"/>
  <c r="BG188" i="5" s="1"/>
  <c r="AF189" i="5" a="1"/>
  <c r="AF189" i="5" s="1"/>
  <c r="AG189" i="5" a="1"/>
  <c r="AG189" i="5" s="1"/>
  <c r="AH189" i="5" a="1"/>
  <c r="AH189" i="5" s="1"/>
  <c r="AI189" i="5" a="1"/>
  <c r="AI189" i="5" s="1"/>
  <c r="AJ189" i="5" a="1"/>
  <c r="AJ189" i="5" s="1"/>
  <c r="AK189" i="5" a="1"/>
  <c r="AK189" i="5" s="1"/>
  <c r="AL189" i="5" a="1"/>
  <c r="AL189" i="5" s="1"/>
  <c r="AM189" i="5" a="1"/>
  <c r="AM189" i="5" s="1"/>
  <c r="AN189" i="5" a="1"/>
  <c r="AN189" i="5" s="1"/>
  <c r="AO189" i="5" a="1"/>
  <c r="AO189" i="5" s="1"/>
  <c r="AP189" i="5" a="1"/>
  <c r="AP189" i="5" s="1"/>
  <c r="AQ189" i="5" a="1"/>
  <c r="AQ189" i="5" s="1"/>
  <c r="AR189" i="5" a="1"/>
  <c r="AR189" i="5" s="1"/>
  <c r="AS189" i="5" a="1"/>
  <c r="AS189" i="5" s="1"/>
  <c r="AT189" i="5" a="1"/>
  <c r="AT189" i="5" s="1"/>
  <c r="AU189" i="5" a="1"/>
  <c r="AU189" i="5" s="1"/>
  <c r="AV189" i="5" a="1"/>
  <c r="AV189" i="5" s="1"/>
  <c r="AW189" i="5" a="1"/>
  <c r="AW189" i="5" s="1"/>
  <c r="AX189" i="5" a="1"/>
  <c r="AX189" i="5" s="1"/>
  <c r="AY189" i="5" a="1"/>
  <c r="AY189" i="5" s="1"/>
  <c r="AZ189" i="5" a="1"/>
  <c r="AZ189" i="5" s="1"/>
  <c r="BA189" i="5" a="1"/>
  <c r="BA189" i="5" s="1"/>
  <c r="BB189" i="5" a="1"/>
  <c r="BB189" i="5" s="1"/>
  <c r="BC189" i="5" a="1"/>
  <c r="BC189" i="5" s="1"/>
  <c r="BD189" i="5" a="1"/>
  <c r="BD189" i="5" s="1"/>
  <c r="BE189" i="5" a="1"/>
  <c r="BE189" i="5" s="1"/>
  <c r="BF189" i="5" a="1"/>
  <c r="BF189" i="5" s="1"/>
  <c r="BG189" i="5" a="1"/>
  <c r="BG189" i="5" s="1"/>
  <c r="AF190" i="5" a="1"/>
  <c r="AF190" i="5" s="1"/>
  <c r="AG190" i="5" a="1"/>
  <c r="AG190" i="5" s="1"/>
  <c r="AH190" i="5" a="1"/>
  <c r="AH190" i="5" s="1"/>
  <c r="AI190" i="5" a="1"/>
  <c r="AI190" i="5" s="1"/>
  <c r="AJ190" i="5" a="1"/>
  <c r="AJ190" i="5" s="1"/>
  <c r="AK190" i="5" a="1"/>
  <c r="AK190" i="5" s="1"/>
  <c r="AL190" i="5" a="1"/>
  <c r="AL190" i="5" s="1"/>
  <c r="AM190" i="5" a="1"/>
  <c r="AM190" i="5" s="1"/>
  <c r="AN190" i="5" a="1"/>
  <c r="AN190" i="5" s="1"/>
  <c r="AO190" i="5" a="1"/>
  <c r="AO190" i="5" s="1"/>
  <c r="AP190" i="5" a="1"/>
  <c r="AP190" i="5" s="1"/>
  <c r="AQ190" i="5" a="1"/>
  <c r="AQ190" i="5" s="1"/>
  <c r="AR190" i="5" a="1"/>
  <c r="AR190" i="5" s="1"/>
  <c r="AS190" i="5" a="1"/>
  <c r="AS190" i="5" s="1"/>
  <c r="AT190" i="5" a="1"/>
  <c r="AT190" i="5" s="1"/>
  <c r="AU190" i="5" a="1"/>
  <c r="AU190" i="5" s="1"/>
  <c r="AV190" i="5" a="1"/>
  <c r="AV190" i="5" s="1"/>
  <c r="AW190" i="5" a="1"/>
  <c r="AW190" i="5" s="1"/>
  <c r="AX190" i="5" a="1"/>
  <c r="AX190" i="5" s="1"/>
  <c r="AY190" i="5" a="1"/>
  <c r="AY190" i="5" s="1"/>
  <c r="AZ190" i="5" a="1"/>
  <c r="AZ190" i="5" s="1"/>
  <c r="BA190" i="5" a="1"/>
  <c r="BA190" i="5" s="1"/>
  <c r="BB190" i="5" a="1"/>
  <c r="BB190" i="5" s="1"/>
  <c r="BC190" i="5" a="1"/>
  <c r="BC190" i="5" s="1"/>
  <c r="BD190" i="5" a="1"/>
  <c r="BD190" i="5" s="1"/>
  <c r="BE190" i="5" a="1"/>
  <c r="BE190" i="5" s="1"/>
  <c r="BF190" i="5" a="1"/>
  <c r="BF190" i="5" s="1"/>
  <c r="BG190" i="5" a="1"/>
  <c r="BG190" i="5" s="1"/>
  <c r="AF191" i="5" a="1"/>
  <c r="AF191" i="5" s="1"/>
  <c r="AG191" i="5" a="1"/>
  <c r="AG191" i="5" s="1"/>
  <c r="AH191" i="5" a="1"/>
  <c r="AH191" i="5" s="1"/>
  <c r="AI191" i="5" a="1"/>
  <c r="AI191" i="5" s="1"/>
  <c r="AJ191" i="5" a="1"/>
  <c r="AJ191" i="5" s="1"/>
  <c r="AK191" i="5" a="1"/>
  <c r="AK191" i="5" s="1"/>
  <c r="AL191" i="5" a="1"/>
  <c r="AL191" i="5" s="1"/>
  <c r="AM191" i="5" a="1"/>
  <c r="AM191" i="5" s="1"/>
  <c r="AN191" i="5" a="1"/>
  <c r="AN191" i="5" s="1"/>
  <c r="AO191" i="5" a="1"/>
  <c r="AO191" i="5" s="1"/>
  <c r="AP191" i="5" a="1"/>
  <c r="AP191" i="5" s="1"/>
  <c r="AQ191" i="5" a="1"/>
  <c r="AQ191" i="5" s="1"/>
  <c r="AR191" i="5" a="1"/>
  <c r="AR191" i="5" s="1"/>
  <c r="AS191" i="5" a="1"/>
  <c r="AS191" i="5" s="1"/>
  <c r="AT191" i="5" a="1"/>
  <c r="AT191" i="5" s="1"/>
  <c r="AU191" i="5" a="1"/>
  <c r="AU191" i="5" s="1"/>
  <c r="AV191" i="5" a="1"/>
  <c r="AV191" i="5" s="1"/>
  <c r="AW191" i="5" a="1"/>
  <c r="AW191" i="5" s="1"/>
  <c r="AX191" i="5" a="1"/>
  <c r="AX191" i="5" s="1"/>
  <c r="AY191" i="5" a="1"/>
  <c r="AY191" i="5" s="1"/>
  <c r="AZ191" i="5" a="1"/>
  <c r="AZ191" i="5" s="1"/>
  <c r="BA191" i="5" a="1"/>
  <c r="BA191" i="5" s="1"/>
  <c r="BB191" i="5" a="1"/>
  <c r="BB191" i="5" s="1"/>
  <c r="BC191" i="5" a="1"/>
  <c r="BC191" i="5" s="1"/>
  <c r="BD191" i="5" a="1"/>
  <c r="BD191" i="5" s="1"/>
  <c r="BE191" i="5" a="1"/>
  <c r="BE191" i="5" s="1"/>
  <c r="BF191" i="5" a="1"/>
  <c r="BF191" i="5" s="1"/>
  <c r="BG191" i="5" a="1"/>
  <c r="BG191" i="5" s="1"/>
  <c r="AF192" i="5" a="1"/>
  <c r="AF192" i="5" s="1"/>
  <c r="AG192" i="5" a="1"/>
  <c r="AG192" i="5" s="1"/>
  <c r="AH192" i="5" a="1"/>
  <c r="AH192" i="5" s="1"/>
  <c r="AI192" i="5" a="1"/>
  <c r="AI192" i="5" s="1"/>
  <c r="AJ192" i="5" a="1"/>
  <c r="AJ192" i="5" s="1"/>
  <c r="AK192" i="5" a="1"/>
  <c r="AK192" i="5" s="1"/>
  <c r="AL192" i="5" a="1"/>
  <c r="AL192" i="5" s="1"/>
  <c r="AM192" i="5" a="1"/>
  <c r="AM192" i="5" s="1"/>
  <c r="AN192" i="5" a="1"/>
  <c r="AN192" i="5" s="1"/>
  <c r="AO192" i="5" a="1"/>
  <c r="AO192" i="5" s="1"/>
  <c r="AP192" i="5" a="1"/>
  <c r="AP192" i="5" s="1"/>
  <c r="AQ192" i="5" a="1"/>
  <c r="AQ192" i="5" s="1"/>
  <c r="AR192" i="5" a="1"/>
  <c r="AR192" i="5" s="1"/>
  <c r="AS192" i="5" a="1"/>
  <c r="AS192" i="5" s="1"/>
  <c r="AT192" i="5" a="1"/>
  <c r="AT192" i="5" s="1"/>
  <c r="AU192" i="5" a="1"/>
  <c r="AU192" i="5" s="1"/>
  <c r="AV192" i="5" a="1"/>
  <c r="AV192" i="5" s="1"/>
  <c r="AW192" i="5" a="1"/>
  <c r="AW192" i="5" s="1"/>
  <c r="AX192" i="5" a="1"/>
  <c r="AX192" i="5" s="1"/>
  <c r="AY192" i="5" a="1"/>
  <c r="AY192" i="5" s="1"/>
  <c r="AZ192" i="5" a="1"/>
  <c r="AZ192" i="5" s="1"/>
  <c r="BA192" i="5" a="1"/>
  <c r="BA192" i="5" s="1"/>
  <c r="BB192" i="5" a="1"/>
  <c r="BB192" i="5" s="1"/>
  <c r="BC192" i="5" a="1"/>
  <c r="BC192" i="5" s="1"/>
  <c r="BD192" i="5" a="1"/>
  <c r="BD192" i="5" s="1"/>
  <c r="BE192" i="5" a="1"/>
  <c r="BE192" i="5" s="1"/>
  <c r="BF192" i="5" a="1"/>
  <c r="BF192" i="5" s="1"/>
  <c r="BG192" i="5" a="1"/>
  <c r="BG192" i="5" s="1"/>
  <c r="AF193" i="5" a="1"/>
  <c r="AF193" i="5" s="1"/>
  <c r="AG193" i="5" a="1"/>
  <c r="AG193" i="5" s="1"/>
  <c r="AH193" i="5" a="1"/>
  <c r="AH193" i="5" s="1"/>
  <c r="AI193" i="5" a="1"/>
  <c r="AI193" i="5" s="1"/>
  <c r="AJ193" i="5" a="1"/>
  <c r="AJ193" i="5" s="1"/>
  <c r="AK193" i="5" a="1"/>
  <c r="AK193" i="5" s="1"/>
  <c r="AL193" i="5" a="1"/>
  <c r="AL193" i="5" s="1"/>
  <c r="AM193" i="5" a="1"/>
  <c r="AM193" i="5" s="1"/>
  <c r="AN193" i="5" a="1"/>
  <c r="AN193" i="5" s="1"/>
  <c r="AO193" i="5" a="1"/>
  <c r="AO193" i="5" s="1"/>
  <c r="AP193" i="5" a="1"/>
  <c r="AP193" i="5" s="1"/>
  <c r="AQ193" i="5" a="1"/>
  <c r="AQ193" i="5" s="1"/>
  <c r="AR193" i="5" a="1"/>
  <c r="AR193" i="5" s="1"/>
  <c r="AS193" i="5" a="1"/>
  <c r="AS193" i="5" s="1"/>
  <c r="AT193" i="5" a="1"/>
  <c r="AT193" i="5" s="1"/>
  <c r="AU193" i="5" a="1"/>
  <c r="AU193" i="5" s="1"/>
  <c r="AV193" i="5" a="1"/>
  <c r="AV193" i="5" s="1"/>
  <c r="AW193" i="5" a="1"/>
  <c r="AW193" i="5" s="1"/>
  <c r="AX193" i="5" a="1"/>
  <c r="AX193" i="5" s="1"/>
  <c r="AY193" i="5" a="1"/>
  <c r="AY193" i="5" s="1"/>
  <c r="AZ193" i="5" a="1"/>
  <c r="AZ193" i="5" s="1"/>
  <c r="BA193" i="5" a="1"/>
  <c r="BA193" i="5" s="1"/>
  <c r="BB193" i="5" a="1"/>
  <c r="BB193" i="5" s="1"/>
  <c r="BC193" i="5" a="1"/>
  <c r="BC193" i="5" s="1"/>
  <c r="BD193" i="5" a="1"/>
  <c r="BD193" i="5" s="1"/>
  <c r="BE193" i="5" a="1"/>
  <c r="BE193" i="5" s="1"/>
  <c r="BF193" i="5" a="1"/>
  <c r="BF193" i="5" s="1"/>
  <c r="BG193" i="5" a="1"/>
  <c r="BG193" i="5" s="1"/>
  <c r="AF194" i="5" a="1"/>
  <c r="AF194" i="5" s="1"/>
  <c r="AG194" i="5" a="1"/>
  <c r="AG194" i="5" s="1"/>
  <c r="AH194" i="5" a="1"/>
  <c r="AH194" i="5" s="1"/>
  <c r="AI194" i="5" a="1"/>
  <c r="AI194" i="5" s="1"/>
  <c r="AJ194" i="5" a="1"/>
  <c r="AJ194" i="5" s="1"/>
  <c r="AK194" i="5" a="1"/>
  <c r="AK194" i="5" s="1"/>
  <c r="AL194" i="5" a="1"/>
  <c r="AL194" i="5" s="1"/>
  <c r="AM194" i="5" a="1"/>
  <c r="AM194" i="5" s="1"/>
  <c r="AN194" i="5" a="1"/>
  <c r="AN194" i="5" s="1"/>
  <c r="AO194" i="5" a="1"/>
  <c r="AO194" i="5" s="1"/>
  <c r="AP194" i="5" a="1"/>
  <c r="AP194" i="5" s="1"/>
  <c r="AQ194" i="5" a="1"/>
  <c r="AQ194" i="5" s="1"/>
  <c r="AR194" i="5" a="1"/>
  <c r="AR194" i="5" s="1"/>
  <c r="AS194" i="5" a="1"/>
  <c r="AS194" i="5" s="1"/>
  <c r="AT194" i="5" a="1"/>
  <c r="AT194" i="5" s="1"/>
  <c r="AU194" i="5" a="1"/>
  <c r="AU194" i="5" s="1"/>
  <c r="AV194" i="5" a="1"/>
  <c r="AV194" i="5" s="1"/>
  <c r="AW194" i="5" a="1"/>
  <c r="AW194" i="5" s="1"/>
  <c r="AX194" i="5" a="1"/>
  <c r="AX194" i="5" s="1"/>
  <c r="AY194" i="5" a="1"/>
  <c r="AY194" i="5" s="1"/>
  <c r="AZ194" i="5" a="1"/>
  <c r="AZ194" i="5" s="1"/>
  <c r="BA194" i="5" a="1"/>
  <c r="BA194" i="5" s="1"/>
  <c r="BB194" i="5" a="1"/>
  <c r="BB194" i="5" s="1"/>
  <c r="BC194" i="5" a="1"/>
  <c r="BC194" i="5" s="1"/>
  <c r="BD194" i="5" a="1"/>
  <c r="BD194" i="5" s="1"/>
  <c r="BE194" i="5" a="1"/>
  <c r="BE194" i="5" s="1"/>
  <c r="BF194" i="5" a="1"/>
  <c r="BF194" i="5" s="1"/>
  <c r="BG194" i="5" a="1"/>
  <c r="BG194" i="5" s="1"/>
  <c r="AF195" i="5" a="1"/>
  <c r="AF195" i="5" s="1"/>
  <c r="AG195" i="5" a="1"/>
  <c r="AG195" i="5" s="1"/>
  <c r="AH195" i="5" a="1"/>
  <c r="AH195" i="5" s="1"/>
  <c r="AI195" i="5" a="1"/>
  <c r="AI195" i="5" s="1"/>
  <c r="AJ195" i="5" a="1"/>
  <c r="AJ195" i="5" s="1"/>
  <c r="AK195" i="5" a="1"/>
  <c r="AK195" i="5" s="1"/>
  <c r="AL195" i="5" a="1"/>
  <c r="AL195" i="5" s="1"/>
  <c r="AM195" i="5" a="1"/>
  <c r="AM195" i="5" s="1"/>
  <c r="AN195" i="5" a="1"/>
  <c r="AN195" i="5" s="1"/>
  <c r="AO195" i="5" a="1"/>
  <c r="AO195" i="5" s="1"/>
  <c r="AP195" i="5" a="1"/>
  <c r="AP195" i="5" s="1"/>
  <c r="AQ195" i="5" a="1"/>
  <c r="AQ195" i="5" s="1"/>
  <c r="AR195" i="5" a="1"/>
  <c r="AR195" i="5" s="1"/>
  <c r="AS195" i="5" a="1"/>
  <c r="AS195" i="5" s="1"/>
  <c r="AT195" i="5" a="1"/>
  <c r="AT195" i="5" s="1"/>
  <c r="AU195" i="5" a="1"/>
  <c r="AU195" i="5" s="1"/>
  <c r="AV195" i="5" a="1"/>
  <c r="AV195" i="5" s="1"/>
  <c r="AW195" i="5" a="1"/>
  <c r="AW195" i="5" s="1"/>
  <c r="AX195" i="5" a="1"/>
  <c r="AX195" i="5" s="1"/>
  <c r="AY195" i="5" a="1"/>
  <c r="AY195" i="5" s="1"/>
  <c r="AZ195" i="5" a="1"/>
  <c r="AZ195" i="5" s="1"/>
  <c r="BA195" i="5" a="1"/>
  <c r="BA195" i="5" s="1"/>
  <c r="BB195" i="5" a="1"/>
  <c r="BB195" i="5" s="1"/>
  <c r="BC195" i="5" a="1"/>
  <c r="BC195" i="5" s="1"/>
  <c r="BD195" i="5" a="1"/>
  <c r="BD195" i="5" s="1"/>
  <c r="BE195" i="5" a="1"/>
  <c r="BE195" i="5" s="1"/>
  <c r="BF195" i="5" a="1"/>
  <c r="BF195" i="5" s="1"/>
  <c r="BG195" i="5" a="1"/>
  <c r="BG195" i="5" s="1"/>
  <c r="AF196" i="5" a="1"/>
  <c r="AF196" i="5" s="1"/>
  <c r="AG196" i="5" a="1"/>
  <c r="AG196" i="5" s="1"/>
  <c r="AH196" i="5" a="1"/>
  <c r="AH196" i="5" s="1"/>
  <c r="AI196" i="5" a="1"/>
  <c r="AI196" i="5" s="1"/>
  <c r="AJ196" i="5" a="1"/>
  <c r="AJ196" i="5" s="1"/>
  <c r="AK196" i="5" a="1"/>
  <c r="AK196" i="5" s="1"/>
  <c r="AL196" i="5" a="1"/>
  <c r="AL196" i="5" s="1"/>
  <c r="AM196" i="5" a="1"/>
  <c r="AM196" i="5" s="1"/>
  <c r="AN196" i="5" a="1"/>
  <c r="AN196" i="5" s="1"/>
  <c r="AO196" i="5" a="1"/>
  <c r="AO196" i="5" s="1"/>
  <c r="AP196" i="5" a="1"/>
  <c r="AP196" i="5" s="1"/>
  <c r="AQ196" i="5" a="1"/>
  <c r="AQ196" i="5" s="1"/>
  <c r="AR196" i="5" a="1"/>
  <c r="AR196" i="5" s="1"/>
  <c r="AS196" i="5" a="1"/>
  <c r="AS196" i="5" s="1"/>
  <c r="AT196" i="5" a="1"/>
  <c r="AT196" i="5" s="1"/>
  <c r="AU196" i="5" a="1"/>
  <c r="AU196" i="5" s="1"/>
  <c r="AV196" i="5" a="1"/>
  <c r="AV196" i="5" s="1"/>
  <c r="AW196" i="5" a="1"/>
  <c r="AW196" i="5" s="1"/>
  <c r="AX196" i="5" a="1"/>
  <c r="AX196" i="5" s="1"/>
  <c r="AY196" i="5" a="1"/>
  <c r="AY196" i="5" s="1"/>
  <c r="AZ196" i="5" a="1"/>
  <c r="AZ196" i="5" s="1"/>
  <c r="BA196" i="5" a="1"/>
  <c r="BA196" i="5" s="1"/>
  <c r="BB196" i="5" a="1"/>
  <c r="BB196" i="5" s="1"/>
  <c r="BC196" i="5" a="1"/>
  <c r="BC196" i="5" s="1"/>
  <c r="BD196" i="5" a="1"/>
  <c r="BD196" i="5" s="1"/>
  <c r="BE196" i="5" a="1"/>
  <c r="BE196" i="5" s="1"/>
  <c r="BF196" i="5" a="1"/>
  <c r="BF196" i="5" s="1"/>
  <c r="BG196" i="5" a="1"/>
  <c r="BG196" i="5" s="1"/>
  <c r="AF197" i="5" a="1"/>
  <c r="AF197" i="5" s="1"/>
  <c r="AG197" i="5" a="1"/>
  <c r="AG197" i="5" s="1"/>
  <c r="AH197" i="5" a="1"/>
  <c r="AH197" i="5" s="1"/>
  <c r="AI197" i="5" a="1"/>
  <c r="AI197" i="5" s="1"/>
  <c r="AJ197" i="5" a="1"/>
  <c r="AJ197" i="5" s="1"/>
  <c r="AK197" i="5" a="1"/>
  <c r="AK197" i="5" s="1"/>
  <c r="AL197" i="5" a="1"/>
  <c r="AL197" i="5" s="1"/>
  <c r="AM197" i="5" a="1"/>
  <c r="AM197" i="5" s="1"/>
  <c r="AN197" i="5" a="1"/>
  <c r="AN197" i="5" s="1"/>
  <c r="AO197" i="5" a="1"/>
  <c r="AO197" i="5" s="1"/>
  <c r="AP197" i="5" a="1"/>
  <c r="AP197" i="5" s="1"/>
  <c r="AQ197" i="5" a="1"/>
  <c r="AQ197" i="5" s="1"/>
  <c r="AR197" i="5" a="1"/>
  <c r="AR197" i="5" s="1"/>
  <c r="AS197" i="5" a="1"/>
  <c r="AS197" i="5" s="1"/>
  <c r="AT197" i="5" a="1"/>
  <c r="AT197" i="5" s="1"/>
  <c r="AU197" i="5" a="1"/>
  <c r="AU197" i="5" s="1"/>
  <c r="AV197" i="5" a="1"/>
  <c r="AV197" i="5" s="1"/>
  <c r="AW197" i="5" a="1"/>
  <c r="AW197" i="5" s="1"/>
  <c r="AX197" i="5" a="1"/>
  <c r="AX197" i="5" s="1"/>
  <c r="AY197" i="5" a="1"/>
  <c r="AY197" i="5" s="1"/>
  <c r="AZ197" i="5" a="1"/>
  <c r="AZ197" i="5" s="1"/>
  <c r="BA197" i="5" a="1"/>
  <c r="BA197" i="5" s="1"/>
  <c r="BB197" i="5" a="1"/>
  <c r="BB197" i="5" s="1"/>
  <c r="BC197" i="5" a="1"/>
  <c r="BC197" i="5" s="1"/>
  <c r="BD197" i="5" a="1"/>
  <c r="BD197" i="5" s="1"/>
  <c r="BE197" i="5" a="1"/>
  <c r="BE197" i="5" s="1"/>
  <c r="BF197" i="5" a="1"/>
  <c r="BF197" i="5" s="1"/>
  <c r="BG197" i="5" a="1"/>
  <c r="BG197" i="5" s="1"/>
  <c r="AF198" i="5" a="1"/>
  <c r="AF198" i="5" s="1"/>
  <c r="AG198" i="5" a="1"/>
  <c r="AG198" i="5" s="1"/>
  <c r="AH198" i="5" a="1"/>
  <c r="AH198" i="5" s="1"/>
  <c r="AI198" i="5" a="1"/>
  <c r="AI198" i="5" s="1"/>
  <c r="AJ198" i="5" a="1"/>
  <c r="AJ198" i="5" s="1"/>
  <c r="AK198" i="5" a="1"/>
  <c r="AK198" i="5" s="1"/>
  <c r="AL198" i="5" a="1"/>
  <c r="AL198" i="5" s="1"/>
  <c r="AM198" i="5" a="1"/>
  <c r="AM198" i="5" s="1"/>
  <c r="AN198" i="5" a="1"/>
  <c r="AN198" i="5" s="1"/>
  <c r="AO198" i="5" a="1"/>
  <c r="AO198" i="5" s="1"/>
  <c r="AP198" i="5" a="1"/>
  <c r="AP198" i="5" s="1"/>
  <c r="AQ198" i="5" a="1"/>
  <c r="AQ198" i="5" s="1"/>
  <c r="AR198" i="5" a="1"/>
  <c r="AR198" i="5" s="1"/>
  <c r="AS198" i="5" a="1"/>
  <c r="AS198" i="5" s="1"/>
  <c r="AT198" i="5" a="1"/>
  <c r="AT198" i="5" s="1"/>
  <c r="AU198" i="5" a="1"/>
  <c r="AU198" i="5" s="1"/>
  <c r="AV198" i="5" a="1"/>
  <c r="AV198" i="5" s="1"/>
  <c r="AW198" i="5" a="1"/>
  <c r="AW198" i="5" s="1"/>
  <c r="AX198" i="5" a="1"/>
  <c r="AX198" i="5" s="1"/>
  <c r="AY198" i="5" a="1"/>
  <c r="AY198" i="5" s="1"/>
  <c r="AZ198" i="5" a="1"/>
  <c r="AZ198" i="5" s="1"/>
  <c r="BA198" i="5" a="1"/>
  <c r="BA198" i="5" s="1"/>
  <c r="BB198" i="5" a="1"/>
  <c r="BB198" i="5" s="1"/>
  <c r="BC198" i="5" a="1"/>
  <c r="BC198" i="5" s="1"/>
  <c r="BD198" i="5" a="1"/>
  <c r="BD198" i="5" s="1"/>
  <c r="BE198" i="5" a="1"/>
  <c r="BE198" i="5" s="1"/>
  <c r="BF198" i="5" a="1"/>
  <c r="BF198" i="5" s="1"/>
  <c r="BG198" i="5" a="1"/>
  <c r="BG198" i="5" s="1"/>
  <c r="AF199" i="5" a="1"/>
  <c r="AF199" i="5" s="1"/>
  <c r="AG199" i="5" a="1"/>
  <c r="AG199" i="5" s="1"/>
  <c r="AH199" i="5" a="1"/>
  <c r="AH199" i="5" s="1"/>
  <c r="AI199" i="5" a="1"/>
  <c r="AI199" i="5" s="1"/>
  <c r="AJ199" i="5" a="1"/>
  <c r="AJ199" i="5" s="1"/>
  <c r="AK199" i="5" a="1"/>
  <c r="AK199" i="5" s="1"/>
  <c r="AL199" i="5" a="1"/>
  <c r="AL199" i="5" s="1"/>
  <c r="AM199" i="5" a="1"/>
  <c r="AM199" i="5" s="1"/>
  <c r="AN199" i="5" a="1"/>
  <c r="AN199" i="5" s="1"/>
  <c r="AO199" i="5" a="1"/>
  <c r="AO199" i="5" s="1"/>
  <c r="AP199" i="5" a="1"/>
  <c r="AP199" i="5" s="1"/>
  <c r="AQ199" i="5" a="1"/>
  <c r="AQ199" i="5" s="1"/>
  <c r="AR199" i="5" a="1"/>
  <c r="AR199" i="5" s="1"/>
  <c r="AS199" i="5" a="1"/>
  <c r="AS199" i="5" s="1"/>
  <c r="AT199" i="5" a="1"/>
  <c r="AT199" i="5" s="1"/>
  <c r="AU199" i="5" a="1"/>
  <c r="AU199" i="5" s="1"/>
  <c r="AV199" i="5" a="1"/>
  <c r="AV199" i="5" s="1"/>
  <c r="AW199" i="5" a="1"/>
  <c r="AW199" i="5" s="1"/>
  <c r="AX199" i="5" a="1"/>
  <c r="AX199" i="5" s="1"/>
  <c r="AY199" i="5" a="1"/>
  <c r="AY199" i="5" s="1"/>
  <c r="AZ199" i="5" a="1"/>
  <c r="AZ199" i="5" s="1"/>
  <c r="BA199" i="5" a="1"/>
  <c r="BA199" i="5" s="1"/>
  <c r="BB199" i="5" a="1"/>
  <c r="BB199" i="5" s="1"/>
  <c r="BC199" i="5" a="1"/>
  <c r="BC199" i="5" s="1"/>
  <c r="BD199" i="5" a="1"/>
  <c r="BD199" i="5" s="1"/>
  <c r="BE199" i="5" a="1"/>
  <c r="BE199" i="5" s="1"/>
  <c r="BF199" i="5" a="1"/>
  <c r="BF199" i="5" s="1"/>
  <c r="BG199" i="5" a="1"/>
  <c r="BG199" i="5" s="1"/>
  <c r="AF200" i="5" a="1"/>
  <c r="AF200" i="5" s="1"/>
  <c r="AG200" i="5" a="1"/>
  <c r="AG200" i="5" s="1"/>
  <c r="AH200" i="5" a="1"/>
  <c r="AH200" i="5" s="1"/>
  <c r="AI200" i="5" a="1"/>
  <c r="AI200" i="5" s="1"/>
  <c r="AJ200" i="5" a="1"/>
  <c r="AJ200" i="5" s="1"/>
  <c r="AK200" i="5" a="1"/>
  <c r="AK200" i="5" s="1"/>
  <c r="AL200" i="5" a="1"/>
  <c r="AL200" i="5" s="1"/>
  <c r="AM200" i="5" a="1"/>
  <c r="AM200" i="5" s="1"/>
  <c r="AN200" i="5" a="1"/>
  <c r="AN200" i="5" s="1"/>
  <c r="AO200" i="5" a="1"/>
  <c r="AO200" i="5" s="1"/>
  <c r="AP200" i="5" a="1"/>
  <c r="AP200" i="5" s="1"/>
  <c r="AQ200" i="5" a="1"/>
  <c r="AQ200" i="5" s="1"/>
  <c r="AR200" i="5" a="1"/>
  <c r="AR200" i="5" s="1"/>
  <c r="AS200" i="5" a="1"/>
  <c r="AS200" i="5" s="1"/>
  <c r="AT200" i="5" a="1"/>
  <c r="AT200" i="5" s="1"/>
  <c r="AU200" i="5" a="1"/>
  <c r="AU200" i="5" s="1"/>
  <c r="AV200" i="5" a="1"/>
  <c r="AV200" i="5" s="1"/>
  <c r="AW200" i="5" a="1"/>
  <c r="AW200" i="5" s="1"/>
  <c r="AX200" i="5" a="1"/>
  <c r="AX200" i="5" s="1"/>
  <c r="AY200" i="5" a="1"/>
  <c r="AY200" i="5" s="1"/>
  <c r="AZ200" i="5" a="1"/>
  <c r="AZ200" i="5" s="1"/>
  <c r="BA200" i="5" a="1"/>
  <c r="BA200" i="5" s="1"/>
  <c r="BB200" i="5" a="1"/>
  <c r="BB200" i="5" s="1"/>
  <c r="BC200" i="5" a="1"/>
  <c r="BC200" i="5" s="1"/>
  <c r="BD200" i="5" a="1"/>
  <c r="BD200" i="5" s="1"/>
  <c r="BE200" i="5" a="1"/>
  <c r="BE200" i="5" s="1"/>
  <c r="BF200" i="5" a="1"/>
  <c r="BF200" i="5" s="1"/>
  <c r="BG200" i="5" a="1"/>
  <c r="BG200" i="5" s="1"/>
  <c r="AF201" i="5" a="1"/>
  <c r="AF201" i="5" s="1"/>
  <c r="AG201" i="5" a="1"/>
  <c r="AG201" i="5" s="1"/>
  <c r="AH201" i="5" a="1"/>
  <c r="AH201" i="5" s="1"/>
  <c r="AI201" i="5" a="1"/>
  <c r="AI201" i="5" s="1"/>
  <c r="AJ201" i="5" a="1"/>
  <c r="AJ201" i="5" s="1"/>
  <c r="AK201" i="5" a="1"/>
  <c r="AK201" i="5" s="1"/>
  <c r="AL201" i="5" a="1"/>
  <c r="AL201" i="5" s="1"/>
  <c r="AM201" i="5" a="1"/>
  <c r="AM201" i="5" s="1"/>
  <c r="AN201" i="5" a="1"/>
  <c r="AN201" i="5" s="1"/>
  <c r="AO201" i="5" a="1"/>
  <c r="AO201" i="5" s="1"/>
  <c r="AP201" i="5" a="1"/>
  <c r="AP201" i="5" s="1"/>
  <c r="AQ201" i="5" a="1"/>
  <c r="AQ201" i="5" s="1"/>
  <c r="AR201" i="5" a="1"/>
  <c r="AR201" i="5" s="1"/>
  <c r="AS201" i="5" a="1"/>
  <c r="AS201" i="5" s="1"/>
  <c r="AT201" i="5" a="1"/>
  <c r="AT201" i="5" s="1"/>
  <c r="AU201" i="5" a="1"/>
  <c r="AU201" i="5" s="1"/>
  <c r="AV201" i="5" a="1"/>
  <c r="AV201" i="5" s="1"/>
  <c r="AW201" i="5" a="1"/>
  <c r="AW201" i="5" s="1"/>
  <c r="AX201" i="5" a="1"/>
  <c r="AX201" i="5" s="1"/>
  <c r="AY201" i="5" a="1"/>
  <c r="AY201" i="5" s="1"/>
  <c r="AZ201" i="5" a="1"/>
  <c r="AZ201" i="5" s="1"/>
  <c r="BA201" i="5" a="1"/>
  <c r="BA201" i="5" s="1"/>
  <c r="BB201" i="5" a="1"/>
  <c r="BB201" i="5" s="1"/>
  <c r="BC201" i="5" a="1"/>
  <c r="BC201" i="5" s="1"/>
  <c r="BD201" i="5" a="1"/>
  <c r="BD201" i="5" s="1"/>
  <c r="BE201" i="5" a="1"/>
  <c r="BE201" i="5" s="1"/>
  <c r="BF201" i="5" a="1"/>
  <c r="BF201" i="5" s="1"/>
  <c r="BG201" i="5" a="1"/>
  <c r="BG201" i="5" s="1"/>
  <c r="AF202" i="5" a="1"/>
  <c r="AF202" i="5" s="1"/>
  <c r="AG202" i="5" a="1"/>
  <c r="AG202" i="5" s="1"/>
  <c r="AH202" i="5" a="1"/>
  <c r="AH202" i="5" s="1"/>
  <c r="AI202" i="5" a="1"/>
  <c r="AI202" i="5" s="1"/>
  <c r="AJ202" i="5" a="1"/>
  <c r="AJ202" i="5" s="1"/>
  <c r="AK202" i="5" a="1"/>
  <c r="AK202" i="5" s="1"/>
  <c r="AL202" i="5" a="1"/>
  <c r="AL202" i="5" s="1"/>
  <c r="AM202" i="5" a="1"/>
  <c r="AM202" i="5" s="1"/>
  <c r="AN202" i="5" a="1"/>
  <c r="AN202" i="5" s="1"/>
  <c r="AO202" i="5" a="1"/>
  <c r="AO202" i="5" s="1"/>
  <c r="AP202" i="5" a="1"/>
  <c r="AP202" i="5" s="1"/>
  <c r="AQ202" i="5" a="1"/>
  <c r="AQ202" i="5" s="1"/>
  <c r="AR202" i="5" a="1"/>
  <c r="AR202" i="5" s="1"/>
  <c r="AS202" i="5" a="1"/>
  <c r="AS202" i="5" s="1"/>
  <c r="AT202" i="5" a="1"/>
  <c r="AT202" i="5" s="1"/>
  <c r="AU202" i="5" a="1"/>
  <c r="AU202" i="5" s="1"/>
  <c r="AV202" i="5" a="1"/>
  <c r="AV202" i="5" s="1"/>
  <c r="AW202" i="5" a="1"/>
  <c r="AW202" i="5" s="1"/>
  <c r="AX202" i="5" a="1"/>
  <c r="AX202" i="5" s="1"/>
  <c r="AY202" i="5" a="1"/>
  <c r="AY202" i="5" s="1"/>
  <c r="AZ202" i="5" a="1"/>
  <c r="AZ202" i="5" s="1"/>
  <c r="BA202" i="5" a="1"/>
  <c r="BA202" i="5" s="1"/>
  <c r="BB202" i="5" a="1"/>
  <c r="BB202" i="5" s="1"/>
  <c r="BC202" i="5" a="1"/>
  <c r="BC202" i="5" s="1"/>
  <c r="BD202" i="5" a="1"/>
  <c r="BD202" i="5" s="1"/>
  <c r="BE202" i="5" a="1"/>
  <c r="BE202" i="5" s="1"/>
  <c r="BF202" i="5" a="1"/>
  <c r="BF202" i="5" s="1"/>
  <c r="BG202" i="5" a="1"/>
  <c r="BG202" i="5" s="1"/>
  <c r="AF203" i="5" a="1"/>
  <c r="AF203" i="5" s="1"/>
  <c r="AG203" i="5" a="1"/>
  <c r="AG203" i="5" s="1"/>
  <c r="AH203" i="5" a="1"/>
  <c r="AH203" i="5" s="1"/>
  <c r="AI203" i="5" a="1"/>
  <c r="AI203" i="5" s="1"/>
  <c r="AJ203" i="5" a="1"/>
  <c r="AJ203" i="5" s="1"/>
  <c r="AK203" i="5" a="1"/>
  <c r="AK203" i="5" s="1"/>
  <c r="AL203" i="5" a="1"/>
  <c r="AL203" i="5" s="1"/>
  <c r="AM203" i="5" a="1"/>
  <c r="AM203" i="5" s="1"/>
  <c r="AN203" i="5" a="1"/>
  <c r="AN203" i="5" s="1"/>
  <c r="AO203" i="5" a="1"/>
  <c r="AO203" i="5" s="1"/>
  <c r="AP203" i="5" a="1"/>
  <c r="AP203" i="5" s="1"/>
  <c r="AQ203" i="5" a="1"/>
  <c r="AQ203" i="5" s="1"/>
  <c r="AR203" i="5" a="1"/>
  <c r="AR203" i="5" s="1"/>
  <c r="AS203" i="5" a="1"/>
  <c r="AS203" i="5" s="1"/>
  <c r="AT203" i="5" a="1"/>
  <c r="AT203" i="5" s="1"/>
  <c r="AU203" i="5" a="1"/>
  <c r="AU203" i="5" s="1"/>
  <c r="AV203" i="5" a="1"/>
  <c r="AV203" i="5" s="1"/>
  <c r="AW203" i="5" a="1"/>
  <c r="AW203" i="5" s="1"/>
  <c r="AX203" i="5" a="1"/>
  <c r="AX203" i="5" s="1"/>
  <c r="AY203" i="5" a="1"/>
  <c r="AY203" i="5" s="1"/>
  <c r="AZ203" i="5" a="1"/>
  <c r="AZ203" i="5" s="1"/>
  <c r="BA203" i="5" a="1"/>
  <c r="BA203" i="5" s="1"/>
  <c r="BB203" i="5" a="1"/>
  <c r="BB203" i="5" s="1"/>
  <c r="BC203" i="5" a="1"/>
  <c r="BC203" i="5" s="1"/>
  <c r="BD203" i="5" a="1"/>
  <c r="BD203" i="5" s="1"/>
  <c r="BE203" i="5" a="1"/>
  <c r="BE203" i="5" s="1"/>
  <c r="BF203" i="5" a="1"/>
  <c r="BF203" i="5" s="1"/>
  <c r="BG203" i="5" a="1"/>
  <c r="BG203" i="5" s="1"/>
  <c r="AF204" i="5" a="1"/>
  <c r="AF204" i="5" s="1"/>
  <c r="AG204" i="5" a="1"/>
  <c r="AG204" i="5" s="1"/>
  <c r="AH204" i="5" a="1"/>
  <c r="AH204" i="5" s="1"/>
  <c r="AI204" i="5" a="1"/>
  <c r="AI204" i="5" s="1"/>
  <c r="AJ204" i="5" a="1"/>
  <c r="AJ204" i="5" s="1"/>
  <c r="AK204" i="5" a="1"/>
  <c r="AK204" i="5" s="1"/>
  <c r="AL204" i="5" a="1"/>
  <c r="AL204" i="5" s="1"/>
  <c r="AM204" i="5" a="1"/>
  <c r="AM204" i="5" s="1"/>
  <c r="AN204" i="5" a="1"/>
  <c r="AN204" i="5" s="1"/>
  <c r="AO204" i="5" a="1"/>
  <c r="AO204" i="5" s="1"/>
  <c r="AP204" i="5" a="1"/>
  <c r="AP204" i="5" s="1"/>
  <c r="AQ204" i="5" a="1"/>
  <c r="AQ204" i="5" s="1"/>
  <c r="AR204" i="5" a="1"/>
  <c r="AR204" i="5" s="1"/>
  <c r="AS204" i="5" a="1"/>
  <c r="AS204" i="5" s="1"/>
  <c r="AT204" i="5" a="1"/>
  <c r="AT204" i="5" s="1"/>
  <c r="AU204" i="5" a="1"/>
  <c r="AU204" i="5" s="1"/>
  <c r="AV204" i="5" a="1"/>
  <c r="AV204" i="5" s="1"/>
  <c r="AW204" i="5" a="1"/>
  <c r="AW204" i="5" s="1"/>
  <c r="AX204" i="5" a="1"/>
  <c r="AX204" i="5" s="1"/>
  <c r="AY204" i="5" a="1"/>
  <c r="AY204" i="5" s="1"/>
  <c r="AZ204" i="5" a="1"/>
  <c r="AZ204" i="5" s="1"/>
  <c r="BA204" i="5" a="1"/>
  <c r="BA204" i="5" s="1"/>
  <c r="BB204" i="5" a="1"/>
  <c r="BB204" i="5" s="1"/>
  <c r="BC204" i="5" a="1"/>
  <c r="BC204" i="5" s="1"/>
  <c r="BD204" i="5" a="1"/>
  <c r="BD204" i="5" s="1"/>
  <c r="BE204" i="5" a="1"/>
  <c r="BE204" i="5" s="1"/>
  <c r="BF204" i="5" a="1"/>
  <c r="BF204" i="5" s="1"/>
  <c r="BG204" i="5" a="1"/>
  <c r="BG204" i="5" s="1"/>
  <c r="AF205" i="5" a="1"/>
  <c r="AF205" i="5" s="1"/>
  <c r="AG205" i="5" a="1"/>
  <c r="AG205" i="5" s="1"/>
  <c r="AH205" i="5" a="1"/>
  <c r="AH205" i="5" s="1"/>
  <c r="AI205" i="5" a="1"/>
  <c r="AI205" i="5" s="1"/>
  <c r="AJ205" i="5" a="1"/>
  <c r="AJ205" i="5" s="1"/>
  <c r="AK205" i="5" a="1"/>
  <c r="AK205" i="5" s="1"/>
  <c r="AL205" i="5" a="1"/>
  <c r="AL205" i="5" s="1"/>
  <c r="AM205" i="5" a="1"/>
  <c r="AM205" i="5" s="1"/>
  <c r="AN205" i="5" a="1"/>
  <c r="AN205" i="5" s="1"/>
  <c r="AO205" i="5" a="1"/>
  <c r="AO205" i="5" s="1"/>
  <c r="AP205" i="5" a="1"/>
  <c r="AP205" i="5" s="1"/>
  <c r="AQ205" i="5" a="1"/>
  <c r="AQ205" i="5" s="1"/>
  <c r="AR205" i="5" a="1"/>
  <c r="AR205" i="5" s="1"/>
  <c r="AS205" i="5" a="1"/>
  <c r="AS205" i="5" s="1"/>
  <c r="AT205" i="5" a="1"/>
  <c r="AT205" i="5" s="1"/>
  <c r="AU205" i="5" a="1"/>
  <c r="AU205" i="5" s="1"/>
  <c r="AV205" i="5" a="1"/>
  <c r="AV205" i="5" s="1"/>
  <c r="AW205" i="5" a="1"/>
  <c r="AW205" i="5" s="1"/>
  <c r="AX205" i="5" a="1"/>
  <c r="AX205" i="5" s="1"/>
  <c r="AY205" i="5" a="1"/>
  <c r="AY205" i="5" s="1"/>
  <c r="AZ205" i="5" a="1"/>
  <c r="AZ205" i="5" s="1"/>
  <c r="BA205" i="5" a="1"/>
  <c r="BA205" i="5" s="1"/>
  <c r="BB205" i="5" a="1"/>
  <c r="BB205" i="5" s="1"/>
  <c r="BC205" i="5" a="1"/>
  <c r="BC205" i="5" s="1"/>
  <c r="BD205" i="5" a="1"/>
  <c r="BD205" i="5" s="1"/>
  <c r="BE205" i="5" a="1"/>
  <c r="BE205" i="5" s="1"/>
  <c r="BF205" i="5" a="1"/>
  <c r="BF205" i="5" s="1"/>
  <c r="BG205" i="5" a="1"/>
  <c r="BG205" i="5" s="1"/>
  <c r="AF206" i="5" a="1"/>
  <c r="AF206" i="5" s="1"/>
  <c r="AG206" i="5" a="1"/>
  <c r="AG206" i="5" s="1"/>
  <c r="AH206" i="5" a="1"/>
  <c r="AH206" i="5" s="1"/>
  <c r="AI206" i="5" a="1"/>
  <c r="AI206" i="5" s="1"/>
  <c r="AJ206" i="5" a="1"/>
  <c r="AJ206" i="5" s="1"/>
  <c r="AK206" i="5" a="1"/>
  <c r="AK206" i="5" s="1"/>
  <c r="AL206" i="5" a="1"/>
  <c r="AL206" i="5" s="1"/>
  <c r="AM206" i="5" a="1"/>
  <c r="AM206" i="5" s="1"/>
  <c r="AN206" i="5" a="1"/>
  <c r="AN206" i="5" s="1"/>
  <c r="AO206" i="5" a="1"/>
  <c r="AO206" i="5" s="1"/>
  <c r="AP206" i="5" a="1"/>
  <c r="AP206" i="5" s="1"/>
  <c r="AQ206" i="5" a="1"/>
  <c r="AQ206" i="5" s="1"/>
  <c r="AR206" i="5" a="1"/>
  <c r="AR206" i="5" s="1"/>
  <c r="AS206" i="5" a="1"/>
  <c r="AS206" i="5" s="1"/>
  <c r="AT206" i="5" a="1"/>
  <c r="AT206" i="5" s="1"/>
  <c r="AU206" i="5" a="1"/>
  <c r="AU206" i="5" s="1"/>
  <c r="AV206" i="5" a="1"/>
  <c r="AV206" i="5" s="1"/>
  <c r="AW206" i="5" a="1"/>
  <c r="AW206" i="5" s="1"/>
  <c r="AX206" i="5" a="1"/>
  <c r="AX206" i="5" s="1"/>
  <c r="AY206" i="5" a="1"/>
  <c r="AY206" i="5" s="1"/>
  <c r="AZ206" i="5" a="1"/>
  <c r="AZ206" i="5" s="1"/>
  <c r="BA206" i="5" a="1"/>
  <c r="BA206" i="5" s="1"/>
  <c r="BB206" i="5" a="1"/>
  <c r="BB206" i="5" s="1"/>
  <c r="BC206" i="5" a="1"/>
  <c r="BC206" i="5" s="1"/>
  <c r="BD206" i="5" a="1"/>
  <c r="BD206" i="5" s="1"/>
  <c r="BE206" i="5" a="1"/>
  <c r="BE206" i="5" s="1"/>
  <c r="BF206" i="5" a="1"/>
  <c r="BF206" i="5" s="1"/>
  <c r="BG206" i="5" a="1"/>
  <c r="BG206" i="5" s="1"/>
  <c r="AF207" i="5" a="1"/>
  <c r="AF207" i="5" s="1"/>
  <c r="AG207" i="5" a="1"/>
  <c r="AG207" i="5" s="1"/>
  <c r="AH207" i="5" a="1"/>
  <c r="AH207" i="5" s="1"/>
  <c r="AI207" i="5" a="1"/>
  <c r="AI207" i="5" s="1"/>
  <c r="AJ207" i="5" a="1"/>
  <c r="AJ207" i="5" s="1"/>
  <c r="AK207" i="5" a="1"/>
  <c r="AK207" i="5" s="1"/>
  <c r="AL207" i="5" a="1"/>
  <c r="AL207" i="5" s="1"/>
  <c r="AM207" i="5" a="1"/>
  <c r="AM207" i="5" s="1"/>
  <c r="AN207" i="5" a="1"/>
  <c r="AN207" i="5" s="1"/>
  <c r="AO207" i="5" a="1"/>
  <c r="AO207" i="5" s="1"/>
  <c r="AP207" i="5" a="1"/>
  <c r="AP207" i="5" s="1"/>
  <c r="AQ207" i="5" a="1"/>
  <c r="AQ207" i="5" s="1"/>
  <c r="AR207" i="5" a="1"/>
  <c r="AR207" i="5" s="1"/>
  <c r="AS207" i="5" a="1"/>
  <c r="AS207" i="5" s="1"/>
  <c r="AT207" i="5" a="1"/>
  <c r="AT207" i="5" s="1"/>
  <c r="AU207" i="5" a="1"/>
  <c r="AU207" i="5" s="1"/>
  <c r="AV207" i="5" a="1"/>
  <c r="AV207" i="5" s="1"/>
  <c r="AW207" i="5" a="1"/>
  <c r="AW207" i="5" s="1"/>
  <c r="AX207" i="5" a="1"/>
  <c r="AX207" i="5" s="1"/>
  <c r="AY207" i="5" a="1"/>
  <c r="AY207" i="5" s="1"/>
  <c r="AZ207" i="5" a="1"/>
  <c r="AZ207" i="5" s="1"/>
  <c r="BA207" i="5" a="1"/>
  <c r="BA207" i="5" s="1"/>
  <c r="BB207" i="5" a="1"/>
  <c r="BB207" i="5" s="1"/>
  <c r="BC207" i="5" a="1"/>
  <c r="BC207" i="5" s="1"/>
  <c r="BD207" i="5" a="1"/>
  <c r="BD207" i="5" s="1"/>
  <c r="BE207" i="5" a="1"/>
  <c r="BE207" i="5" s="1"/>
  <c r="BF207" i="5" a="1"/>
  <c r="BF207" i="5" s="1"/>
  <c r="BG207" i="5" a="1"/>
  <c r="BG207" i="5" s="1"/>
  <c r="AF208" i="5" a="1"/>
  <c r="AF208" i="5" s="1"/>
  <c r="AG208" i="5" a="1"/>
  <c r="AG208" i="5" s="1"/>
  <c r="AH208" i="5" a="1"/>
  <c r="AH208" i="5" s="1"/>
  <c r="AI208" i="5" a="1"/>
  <c r="AI208" i="5" s="1"/>
  <c r="AJ208" i="5" a="1"/>
  <c r="AJ208" i="5" s="1"/>
  <c r="AK208" i="5" a="1"/>
  <c r="AK208" i="5" s="1"/>
  <c r="AL208" i="5" a="1"/>
  <c r="AL208" i="5" s="1"/>
  <c r="AM208" i="5" a="1"/>
  <c r="AM208" i="5" s="1"/>
  <c r="AN208" i="5" a="1"/>
  <c r="AN208" i="5" s="1"/>
  <c r="AO208" i="5" a="1"/>
  <c r="AO208" i="5" s="1"/>
  <c r="AP208" i="5" a="1"/>
  <c r="AP208" i="5" s="1"/>
  <c r="AQ208" i="5" a="1"/>
  <c r="AQ208" i="5" s="1"/>
  <c r="AR208" i="5" a="1"/>
  <c r="AR208" i="5" s="1"/>
  <c r="AS208" i="5" a="1"/>
  <c r="AS208" i="5" s="1"/>
  <c r="AT208" i="5" a="1"/>
  <c r="AT208" i="5" s="1"/>
  <c r="AU208" i="5" a="1"/>
  <c r="AU208" i="5" s="1"/>
  <c r="AV208" i="5" a="1"/>
  <c r="AV208" i="5" s="1"/>
  <c r="AW208" i="5" a="1"/>
  <c r="AW208" i="5" s="1"/>
  <c r="AX208" i="5" a="1"/>
  <c r="AX208" i="5" s="1"/>
  <c r="AY208" i="5" a="1"/>
  <c r="AY208" i="5" s="1"/>
  <c r="AZ208" i="5" a="1"/>
  <c r="AZ208" i="5" s="1"/>
  <c r="BA208" i="5" a="1"/>
  <c r="BA208" i="5" s="1"/>
  <c r="BB208" i="5" a="1"/>
  <c r="BB208" i="5" s="1"/>
  <c r="BC208" i="5" a="1"/>
  <c r="BC208" i="5" s="1"/>
  <c r="BD208" i="5" a="1"/>
  <c r="BD208" i="5" s="1"/>
  <c r="BE208" i="5" a="1"/>
  <c r="BE208" i="5" s="1"/>
  <c r="BF208" i="5" a="1"/>
  <c r="BF208" i="5" s="1"/>
  <c r="BG208" i="5" a="1"/>
  <c r="BG208" i="5" s="1"/>
  <c r="AF209" i="5" a="1"/>
  <c r="AF209" i="5" s="1"/>
  <c r="AG209" i="5" a="1"/>
  <c r="AG209" i="5" s="1"/>
  <c r="AH209" i="5" a="1"/>
  <c r="AH209" i="5" s="1"/>
  <c r="AI209" i="5" a="1"/>
  <c r="AI209" i="5" s="1"/>
  <c r="AJ209" i="5" a="1"/>
  <c r="AJ209" i="5" s="1"/>
  <c r="AK209" i="5" a="1"/>
  <c r="AK209" i="5" s="1"/>
  <c r="AL209" i="5" a="1"/>
  <c r="AL209" i="5" s="1"/>
  <c r="AM209" i="5" a="1"/>
  <c r="AM209" i="5" s="1"/>
  <c r="AN209" i="5" a="1"/>
  <c r="AN209" i="5" s="1"/>
  <c r="AO209" i="5" a="1"/>
  <c r="AO209" i="5" s="1"/>
  <c r="AP209" i="5" a="1"/>
  <c r="AP209" i="5" s="1"/>
  <c r="AQ209" i="5" a="1"/>
  <c r="AQ209" i="5" s="1"/>
  <c r="AR209" i="5" a="1"/>
  <c r="AR209" i="5" s="1"/>
  <c r="AS209" i="5" a="1"/>
  <c r="AS209" i="5" s="1"/>
  <c r="AT209" i="5" a="1"/>
  <c r="AT209" i="5" s="1"/>
  <c r="AU209" i="5" a="1"/>
  <c r="AU209" i="5" s="1"/>
  <c r="AV209" i="5" a="1"/>
  <c r="AV209" i="5" s="1"/>
  <c r="AW209" i="5" a="1"/>
  <c r="AW209" i="5" s="1"/>
  <c r="AX209" i="5" a="1"/>
  <c r="AX209" i="5" s="1"/>
  <c r="AY209" i="5" a="1"/>
  <c r="AY209" i="5" s="1"/>
  <c r="AZ209" i="5" a="1"/>
  <c r="AZ209" i="5" s="1"/>
  <c r="BA209" i="5" a="1"/>
  <c r="BA209" i="5" s="1"/>
  <c r="BB209" i="5" a="1"/>
  <c r="BB209" i="5" s="1"/>
  <c r="BC209" i="5" a="1"/>
  <c r="BC209" i="5" s="1"/>
  <c r="BD209" i="5" a="1"/>
  <c r="BD209" i="5" s="1"/>
  <c r="BE209" i="5" a="1"/>
  <c r="BE209" i="5" s="1"/>
  <c r="BF209" i="5" a="1"/>
  <c r="BF209" i="5" s="1"/>
  <c r="BG209" i="5" a="1"/>
  <c r="BG209" i="5" s="1"/>
  <c r="AF210" i="5" a="1"/>
  <c r="AF210" i="5" s="1"/>
  <c r="AG210" i="5" a="1"/>
  <c r="AG210" i="5" s="1"/>
  <c r="AH210" i="5" a="1"/>
  <c r="AH210" i="5" s="1"/>
  <c r="AI210" i="5" a="1"/>
  <c r="AI210" i="5" s="1"/>
  <c r="AJ210" i="5" a="1"/>
  <c r="AJ210" i="5" s="1"/>
  <c r="AK210" i="5" a="1"/>
  <c r="AK210" i="5" s="1"/>
  <c r="AL210" i="5" a="1"/>
  <c r="AL210" i="5" s="1"/>
  <c r="AM210" i="5" a="1"/>
  <c r="AM210" i="5" s="1"/>
  <c r="AN210" i="5" a="1"/>
  <c r="AN210" i="5" s="1"/>
  <c r="AO210" i="5" a="1"/>
  <c r="AO210" i="5" s="1"/>
  <c r="AP210" i="5" a="1"/>
  <c r="AP210" i="5" s="1"/>
  <c r="AQ210" i="5" a="1"/>
  <c r="AQ210" i="5" s="1"/>
  <c r="AR210" i="5" a="1"/>
  <c r="AR210" i="5" s="1"/>
  <c r="AS210" i="5" a="1"/>
  <c r="AS210" i="5" s="1"/>
  <c r="AT210" i="5" a="1"/>
  <c r="AT210" i="5" s="1"/>
  <c r="AU210" i="5" a="1"/>
  <c r="AU210" i="5" s="1"/>
  <c r="AV210" i="5" a="1"/>
  <c r="AV210" i="5" s="1"/>
  <c r="AW210" i="5" a="1"/>
  <c r="AW210" i="5" s="1"/>
  <c r="AX210" i="5" a="1"/>
  <c r="AX210" i="5" s="1"/>
  <c r="AY210" i="5" a="1"/>
  <c r="AY210" i="5" s="1"/>
  <c r="AZ210" i="5" a="1"/>
  <c r="AZ210" i="5" s="1"/>
  <c r="BA210" i="5" a="1"/>
  <c r="BA210" i="5" s="1"/>
  <c r="BB210" i="5" a="1"/>
  <c r="BB210" i="5" s="1"/>
  <c r="BC210" i="5" a="1"/>
  <c r="BC210" i="5" s="1"/>
  <c r="BD210" i="5" a="1"/>
  <c r="BD210" i="5" s="1"/>
  <c r="BE210" i="5" a="1"/>
  <c r="BE210" i="5" s="1"/>
  <c r="BF210" i="5" a="1"/>
  <c r="BF210" i="5" s="1"/>
  <c r="BG210" i="5" a="1"/>
  <c r="BG210" i="5" s="1"/>
  <c r="AF211" i="5" a="1"/>
  <c r="AF211" i="5" s="1"/>
  <c r="AG211" i="5" a="1"/>
  <c r="AG211" i="5" s="1"/>
  <c r="AH211" i="5" a="1"/>
  <c r="AH211" i="5" s="1"/>
  <c r="AI211" i="5" a="1"/>
  <c r="AI211" i="5" s="1"/>
  <c r="AJ211" i="5" a="1"/>
  <c r="AJ211" i="5" s="1"/>
  <c r="AK211" i="5" a="1"/>
  <c r="AK211" i="5" s="1"/>
  <c r="AL211" i="5" a="1"/>
  <c r="AL211" i="5" s="1"/>
  <c r="AM211" i="5" a="1"/>
  <c r="AM211" i="5" s="1"/>
  <c r="AN211" i="5" a="1"/>
  <c r="AN211" i="5" s="1"/>
  <c r="AO211" i="5" a="1"/>
  <c r="AO211" i="5" s="1"/>
  <c r="AP211" i="5" a="1"/>
  <c r="AP211" i="5" s="1"/>
  <c r="AQ211" i="5" a="1"/>
  <c r="AQ211" i="5" s="1"/>
  <c r="AR211" i="5" a="1"/>
  <c r="AR211" i="5" s="1"/>
  <c r="AS211" i="5" a="1"/>
  <c r="AS211" i="5" s="1"/>
  <c r="AT211" i="5" a="1"/>
  <c r="AT211" i="5" s="1"/>
  <c r="AU211" i="5" a="1"/>
  <c r="AU211" i="5" s="1"/>
  <c r="AV211" i="5" a="1"/>
  <c r="AV211" i="5" s="1"/>
  <c r="AW211" i="5" a="1"/>
  <c r="AW211" i="5" s="1"/>
  <c r="AX211" i="5" a="1"/>
  <c r="AX211" i="5" s="1"/>
  <c r="AY211" i="5" a="1"/>
  <c r="AY211" i="5" s="1"/>
  <c r="AZ211" i="5" a="1"/>
  <c r="AZ211" i="5" s="1"/>
  <c r="BA211" i="5" a="1"/>
  <c r="BA211" i="5" s="1"/>
  <c r="BB211" i="5" a="1"/>
  <c r="BB211" i="5" s="1"/>
  <c r="BC211" i="5" a="1"/>
  <c r="BC211" i="5" s="1"/>
  <c r="BD211" i="5" a="1"/>
  <c r="BD211" i="5" s="1"/>
  <c r="BE211" i="5" a="1"/>
  <c r="BE211" i="5" s="1"/>
  <c r="BF211" i="5" a="1"/>
  <c r="BF211" i="5" s="1"/>
  <c r="BG211" i="5" a="1"/>
  <c r="BG211" i="5" s="1"/>
  <c r="AF212" i="5" a="1"/>
  <c r="AF212" i="5" s="1"/>
  <c r="AG212" i="5" a="1"/>
  <c r="AG212" i="5" s="1"/>
  <c r="AH212" i="5" a="1"/>
  <c r="AH212" i="5" s="1"/>
  <c r="AI212" i="5" a="1"/>
  <c r="AI212" i="5" s="1"/>
  <c r="AJ212" i="5" a="1"/>
  <c r="AJ212" i="5" s="1"/>
  <c r="AK212" i="5" a="1"/>
  <c r="AK212" i="5" s="1"/>
  <c r="AL212" i="5" a="1"/>
  <c r="AL212" i="5" s="1"/>
  <c r="AM212" i="5" a="1"/>
  <c r="AM212" i="5" s="1"/>
  <c r="AN212" i="5" a="1"/>
  <c r="AN212" i="5" s="1"/>
  <c r="AO212" i="5" a="1"/>
  <c r="AO212" i="5" s="1"/>
  <c r="AP212" i="5" a="1"/>
  <c r="AP212" i="5" s="1"/>
  <c r="AQ212" i="5" a="1"/>
  <c r="AQ212" i="5" s="1"/>
  <c r="AR212" i="5" a="1"/>
  <c r="AR212" i="5" s="1"/>
  <c r="AS212" i="5" a="1"/>
  <c r="AS212" i="5" s="1"/>
  <c r="AT212" i="5" a="1"/>
  <c r="AT212" i="5" s="1"/>
  <c r="AU212" i="5" a="1"/>
  <c r="AU212" i="5" s="1"/>
  <c r="AV212" i="5" a="1"/>
  <c r="AV212" i="5" s="1"/>
  <c r="AW212" i="5" a="1"/>
  <c r="AW212" i="5" s="1"/>
  <c r="AX212" i="5" a="1"/>
  <c r="AX212" i="5" s="1"/>
  <c r="AY212" i="5" a="1"/>
  <c r="AY212" i="5" s="1"/>
  <c r="AZ212" i="5" a="1"/>
  <c r="AZ212" i="5" s="1"/>
  <c r="BA212" i="5" a="1"/>
  <c r="BA212" i="5" s="1"/>
  <c r="BB212" i="5" a="1"/>
  <c r="BB212" i="5" s="1"/>
  <c r="BC212" i="5" a="1"/>
  <c r="BC212" i="5" s="1"/>
  <c r="BD212" i="5" a="1"/>
  <c r="BD212" i="5" s="1"/>
  <c r="BE212" i="5" a="1"/>
  <c r="BE212" i="5" s="1"/>
  <c r="BF212" i="5" a="1"/>
  <c r="BF212" i="5" s="1"/>
  <c r="BG212" i="5" a="1"/>
  <c r="BG212" i="5" s="1"/>
  <c r="AF213" i="5" a="1"/>
  <c r="AF213" i="5" s="1"/>
  <c r="AG213" i="5" a="1"/>
  <c r="AG213" i="5" s="1"/>
  <c r="AH213" i="5" a="1"/>
  <c r="AH213" i="5" s="1"/>
  <c r="AI213" i="5" a="1"/>
  <c r="AI213" i="5" s="1"/>
  <c r="AJ213" i="5" a="1"/>
  <c r="AJ213" i="5" s="1"/>
  <c r="AK213" i="5" a="1"/>
  <c r="AK213" i="5" s="1"/>
  <c r="AL213" i="5" a="1"/>
  <c r="AL213" i="5" s="1"/>
  <c r="AM213" i="5" a="1"/>
  <c r="AM213" i="5" s="1"/>
  <c r="AN213" i="5" a="1"/>
  <c r="AN213" i="5" s="1"/>
  <c r="AO213" i="5" a="1"/>
  <c r="AO213" i="5" s="1"/>
  <c r="AP213" i="5" a="1"/>
  <c r="AP213" i="5" s="1"/>
  <c r="AQ213" i="5" a="1"/>
  <c r="AQ213" i="5" s="1"/>
  <c r="AR213" i="5" a="1"/>
  <c r="AR213" i="5" s="1"/>
  <c r="AS213" i="5" a="1"/>
  <c r="AS213" i="5" s="1"/>
  <c r="AT213" i="5" a="1"/>
  <c r="AT213" i="5" s="1"/>
  <c r="AU213" i="5" a="1"/>
  <c r="AU213" i="5" s="1"/>
  <c r="AV213" i="5" a="1"/>
  <c r="AV213" i="5" s="1"/>
  <c r="AW213" i="5" a="1"/>
  <c r="AW213" i="5" s="1"/>
  <c r="AX213" i="5" a="1"/>
  <c r="AX213" i="5" s="1"/>
  <c r="AY213" i="5" a="1"/>
  <c r="AY213" i="5" s="1"/>
  <c r="AZ213" i="5" a="1"/>
  <c r="AZ213" i="5" s="1"/>
  <c r="BA213" i="5" a="1"/>
  <c r="BA213" i="5" s="1"/>
  <c r="BB213" i="5" a="1"/>
  <c r="BB213" i="5" s="1"/>
  <c r="BC213" i="5" a="1"/>
  <c r="BC213" i="5" s="1"/>
  <c r="BD213" i="5" a="1"/>
  <c r="BD213" i="5" s="1"/>
  <c r="BE213" i="5" a="1"/>
  <c r="BE213" i="5" s="1"/>
  <c r="BF213" i="5" a="1"/>
  <c r="BF213" i="5" s="1"/>
  <c r="BG213" i="5" a="1"/>
  <c r="BG213" i="5" s="1"/>
  <c r="AF214" i="5" a="1"/>
  <c r="AF214" i="5" s="1"/>
  <c r="AG214" i="5" a="1"/>
  <c r="AG214" i="5" s="1"/>
  <c r="AH214" i="5" a="1"/>
  <c r="AH214" i="5" s="1"/>
  <c r="AI214" i="5" a="1"/>
  <c r="AI214" i="5" s="1"/>
  <c r="AJ214" i="5" a="1"/>
  <c r="AJ214" i="5" s="1"/>
  <c r="AK214" i="5" a="1"/>
  <c r="AK214" i="5" s="1"/>
  <c r="AL214" i="5" a="1"/>
  <c r="AL214" i="5" s="1"/>
  <c r="AM214" i="5" a="1"/>
  <c r="AM214" i="5" s="1"/>
  <c r="AN214" i="5" a="1"/>
  <c r="AN214" i="5" s="1"/>
  <c r="AO214" i="5" a="1"/>
  <c r="AO214" i="5" s="1"/>
  <c r="AP214" i="5" a="1"/>
  <c r="AP214" i="5" s="1"/>
  <c r="AQ214" i="5" a="1"/>
  <c r="AQ214" i="5" s="1"/>
  <c r="AR214" i="5" a="1"/>
  <c r="AR214" i="5" s="1"/>
  <c r="AS214" i="5" a="1"/>
  <c r="AS214" i="5" s="1"/>
  <c r="AT214" i="5" a="1"/>
  <c r="AT214" i="5" s="1"/>
  <c r="AU214" i="5" a="1"/>
  <c r="AU214" i="5" s="1"/>
  <c r="AV214" i="5" a="1"/>
  <c r="AV214" i="5" s="1"/>
  <c r="AW214" i="5" a="1"/>
  <c r="AW214" i="5" s="1"/>
  <c r="AX214" i="5" a="1"/>
  <c r="AX214" i="5" s="1"/>
  <c r="AY214" i="5" a="1"/>
  <c r="AY214" i="5" s="1"/>
  <c r="AZ214" i="5" a="1"/>
  <c r="AZ214" i="5" s="1"/>
  <c r="BA214" i="5" a="1"/>
  <c r="BA214" i="5" s="1"/>
  <c r="BB214" i="5" a="1"/>
  <c r="BB214" i="5" s="1"/>
  <c r="BC214" i="5" a="1"/>
  <c r="BC214" i="5" s="1"/>
  <c r="BD214" i="5" a="1"/>
  <c r="BD214" i="5" s="1"/>
  <c r="BE214" i="5" a="1"/>
  <c r="BE214" i="5" s="1"/>
  <c r="BF214" i="5" a="1"/>
  <c r="BF214" i="5" s="1"/>
  <c r="BG214" i="5" a="1"/>
  <c r="BG214" i="5" s="1"/>
  <c r="AF215" i="5" a="1"/>
  <c r="AF215" i="5" s="1"/>
  <c r="AG215" i="5" a="1"/>
  <c r="AG215" i="5" s="1"/>
  <c r="AH215" i="5" a="1"/>
  <c r="AH215" i="5" s="1"/>
  <c r="AI215" i="5" a="1"/>
  <c r="AI215" i="5" s="1"/>
  <c r="AJ215" i="5" a="1"/>
  <c r="AJ215" i="5" s="1"/>
  <c r="AK215" i="5" a="1"/>
  <c r="AK215" i="5" s="1"/>
  <c r="AL215" i="5" a="1"/>
  <c r="AL215" i="5" s="1"/>
  <c r="AM215" i="5" a="1"/>
  <c r="AM215" i="5" s="1"/>
  <c r="AN215" i="5" a="1"/>
  <c r="AN215" i="5" s="1"/>
  <c r="AO215" i="5" a="1"/>
  <c r="AO215" i="5" s="1"/>
  <c r="AP215" i="5" a="1"/>
  <c r="AP215" i="5" s="1"/>
  <c r="AQ215" i="5" a="1"/>
  <c r="AQ215" i="5" s="1"/>
  <c r="AR215" i="5" a="1"/>
  <c r="AR215" i="5" s="1"/>
  <c r="AS215" i="5" a="1"/>
  <c r="AS215" i="5" s="1"/>
  <c r="AT215" i="5" a="1"/>
  <c r="AT215" i="5" s="1"/>
  <c r="AU215" i="5" a="1"/>
  <c r="AU215" i="5" s="1"/>
  <c r="AV215" i="5" a="1"/>
  <c r="AV215" i="5" s="1"/>
  <c r="AW215" i="5" a="1"/>
  <c r="AW215" i="5" s="1"/>
  <c r="AX215" i="5" a="1"/>
  <c r="AX215" i="5" s="1"/>
  <c r="AY215" i="5" a="1"/>
  <c r="AY215" i="5" s="1"/>
  <c r="AZ215" i="5" a="1"/>
  <c r="AZ215" i="5" s="1"/>
  <c r="BA215" i="5" a="1"/>
  <c r="BA215" i="5" s="1"/>
  <c r="BB215" i="5" a="1"/>
  <c r="BB215" i="5" s="1"/>
  <c r="BC215" i="5" a="1"/>
  <c r="BC215" i="5" s="1"/>
  <c r="BD215" i="5" a="1"/>
  <c r="BD215" i="5" s="1"/>
  <c r="BE215" i="5" a="1"/>
  <c r="BE215" i="5" s="1"/>
  <c r="BF215" i="5" a="1"/>
  <c r="BF215" i="5" s="1"/>
  <c r="BG215" i="5" a="1"/>
  <c r="BG215" i="5" s="1"/>
  <c r="AF216" i="5" a="1"/>
  <c r="AF216" i="5" s="1"/>
  <c r="AG216" i="5" a="1"/>
  <c r="AG216" i="5" s="1"/>
  <c r="AH216" i="5" a="1"/>
  <c r="AH216" i="5" s="1"/>
  <c r="AI216" i="5" a="1"/>
  <c r="AI216" i="5" s="1"/>
  <c r="AJ216" i="5" a="1"/>
  <c r="AJ216" i="5" s="1"/>
  <c r="AK216" i="5" a="1"/>
  <c r="AK216" i="5" s="1"/>
  <c r="AL216" i="5" a="1"/>
  <c r="AL216" i="5" s="1"/>
  <c r="AM216" i="5" a="1"/>
  <c r="AM216" i="5" s="1"/>
  <c r="AN216" i="5" a="1"/>
  <c r="AN216" i="5" s="1"/>
  <c r="AO216" i="5" a="1"/>
  <c r="AO216" i="5" s="1"/>
  <c r="AP216" i="5" a="1"/>
  <c r="AP216" i="5" s="1"/>
  <c r="AQ216" i="5" a="1"/>
  <c r="AQ216" i="5" s="1"/>
  <c r="AR216" i="5" a="1"/>
  <c r="AR216" i="5" s="1"/>
  <c r="AS216" i="5" a="1"/>
  <c r="AS216" i="5" s="1"/>
  <c r="AT216" i="5" a="1"/>
  <c r="AT216" i="5" s="1"/>
  <c r="AU216" i="5" a="1"/>
  <c r="AU216" i="5" s="1"/>
  <c r="AV216" i="5" a="1"/>
  <c r="AV216" i="5" s="1"/>
  <c r="AW216" i="5" a="1"/>
  <c r="AW216" i="5" s="1"/>
  <c r="AX216" i="5" a="1"/>
  <c r="AX216" i="5" s="1"/>
  <c r="AY216" i="5" a="1"/>
  <c r="AY216" i="5" s="1"/>
  <c r="AZ216" i="5" a="1"/>
  <c r="AZ216" i="5" s="1"/>
  <c r="BA216" i="5" a="1"/>
  <c r="BA216" i="5" s="1"/>
  <c r="BB216" i="5" a="1"/>
  <c r="BB216" i="5" s="1"/>
  <c r="BC216" i="5" a="1"/>
  <c r="BC216" i="5" s="1"/>
  <c r="BD216" i="5" a="1"/>
  <c r="BD216" i="5" s="1"/>
  <c r="BE216" i="5" a="1"/>
  <c r="BE216" i="5" s="1"/>
  <c r="BF216" i="5" a="1"/>
  <c r="BF216" i="5" s="1"/>
  <c r="BG216" i="5" a="1"/>
  <c r="BG216" i="5" s="1"/>
  <c r="AF217" i="5" a="1"/>
  <c r="AF217" i="5" s="1"/>
  <c r="AG217" i="5" a="1"/>
  <c r="AG217" i="5" s="1"/>
  <c r="AH217" i="5" a="1"/>
  <c r="AH217" i="5" s="1"/>
  <c r="AI217" i="5" a="1"/>
  <c r="AI217" i="5" s="1"/>
  <c r="AJ217" i="5" a="1"/>
  <c r="AJ217" i="5" s="1"/>
  <c r="AK217" i="5" a="1"/>
  <c r="AK217" i="5" s="1"/>
  <c r="AL217" i="5" a="1"/>
  <c r="AL217" i="5" s="1"/>
  <c r="AM217" i="5" a="1"/>
  <c r="AM217" i="5" s="1"/>
  <c r="AN217" i="5" a="1"/>
  <c r="AN217" i="5" s="1"/>
  <c r="AO217" i="5" a="1"/>
  <c r="AO217" i="5" s="1"/>
  <c r="AP217" i="5" a="1"/>
  <c r="AP217" i="5" s="1"/>
  <c r="AQ217" i="5" a="1"/>
  <c r="AQ217" i="5" s="1"/>
  <c r="AR217" i="5" a="1"/>
  <c r="AR217" i="5" s="1"/>
  <c r="AS217" i="5" a="1"/>
  <c r="AS217" i="5" s="1"/>
  <c r="AT217" i="5" a="1"/>
  <c r="AT217" i="5" s="1"/>
  <c r="AU217" i="5" a="1"/>
  <c r="AU217" i="5" s="1"/>
  <c r="AV217" i="5" a="1"/>
  <c r="AV217" i="5" s="1"/>
  <c r="AW217" i="5" a="1"/>
  <c r="AW217" i="5" s="1"/>
  <c r="AX217" i="5" a="1"/>
  <c r="AX217" i="5" s="1"/>
  <c r="AY217" i="5" a="1"/>
  <c r="AY217" i="5" s="1"/>
  <c r="AZ217" i="5" a="1"/>
  <c r="AZ217" i="5" s="1"/>
  <c r="BA217" i="5" a="1"/>
  <c r="BA217" i="5" s="1"/>
  <c r="BB217" i="5" a="1"/>
  <c r="BB217" i="5" s="1"/>
  <c r="BC217" i="5" a="1"/>
  <c r="BC217" i="5" s="1"/>
  <c r="BD217" i="5" a="1"/>
  <c r="BD217" i="5" s="1"/>
  <c r="BE217" i="5" a="1"/>
  <c r="BE217" i="5" s="1"/>
  <c r="BF217" i="5" a="1"/>
  <c r="BF217" i="5" s="1"/>
  <c r="BG217" i="5" a="1"/>
  <c r="BG217" i="5" s="1"/>
  <c r="AF218" i="5" a="1"/>
  <c r="AF218" i="5" s="1"/>
  <c r="AG218" i="5" a="1"/>
  <c r="AG218" i="5" s="1"/>
  <c r="AH218" i="5" a="1"/>
  <c r="AH218" i="5" s="1"/>
  <c r="AI218" i="5" a="1"/>
  <c r="AI218" i="5" s="1"/>
  <c r="AJ218" i="5" a="1"/>
  <c r="AJ218" i="5" s="1"/>
  <c r="AK218" i="5" a="1"/>
  <c r="AK218" i="5" s="1"/>
  <c r="AL218" i="5" a="1"/>
  <c r="AL218" i="5" s="1"/>
  <c r="AM218" i="5" a="1"/>
  <c r="AM218" i="5" s="1"/>
  <c r="AN218" i="5" a="1"/>
  <c r="AN218" i="5" s="1"/>
  <c r="AO218" i="5" a="1"/>
  <c r="AO218" i="5" s="1"/>
  <c r="AP218" i="5" a="1"/>
  <c r="AP218" i="5" s="1"/>
  <c r="AQ218" i="5" a="1"/>
  <c r="AQ218" i="5" s="1"/>
  <c r="AR218" i="5" a="1"/>
  <c r="AR218" i="5" s="1"/>
  <c r="AS218" i="5" a="1"/>
  <c r="AS218" i="5" s="1"/>
  <c r="AT218" i="5" a="1"/>
  <c r="AT218" i="5" s="1"/>
  <c r="AU218" i="5" a="1"/>
  <c r="AU218" i="5" s="1"/>
  <c r="AV218" i="5" a="1"/>
  <c r="AV218" i="5" s="1"/>
  <c r="AW218" i="5" a="1"/>
  <c r="AW218" i="5" s="1"/>
  <c r="AX218" i="5" a="1"/>
  <c r="AX218" i="5" s="1"/>
  <c r="AY218" i="5" a="1"/>
  <c r="AY218" i="5" s="1"/>
  <c r="AZ218" i="5" a="1"/>
  <c r="AZ218" i="5" s="1"/>
  <c r="BA218" i="5" a="1"/>
  <c r="BA218" i="5" s="1"/>
  <c r="BB218" i="5" a="1"/>
  <c r="BB218" i="5" s="1"/>
  <c r="BC218" i="5" a="1"/>
  <c r="BC218" i="5" s="1"/>
  <c r="BD218" i="5" a="1"/>
  <c r="BD218" i="5" s="1"/>
  <c r="BE218" i="5" a="1"/>
  <c r="BE218" i="5" s="1"/>
  <c r="BF218" i="5" a="1"/>
  <c r="BF218" i="5" s="1"/>
  <c r="BG218" i="5" a="1"/>
  <c r="BG218" i="5" s="1"/>
  <c r="AF219" i="5" a="1"/>
  <c r="AF219" i="5" s="1"/>
  <c r="AG219" i="5" a="1"/>
  <c r="AG219" i="5" s="1"/>
  <c r="AH219" i="5" a="1"/>
  <c r="AH219" i="5" s="1"/>
  <c r="AI219" i="5" a="1"/>
  <c r="AI219" i="5" s="1"/>
  <c r="AJ219" i="5" a="1"/>
  <c r="AJ219" i="5" s="1"/>
  <c r="AK219" i="5" a="1"/>
  <c r="AK219" i="5" s="1"/>
  <c r="AL219" i="5" a="1"/>
  <c r="AL219" i="5" s="1"/>
  <c r="AM219" i="5" a="1"/>
  <c r="AM219" i="5" s="1"/>
  <c r="AN219" i="5" a="1"/>
  <c r="AN219" i="5" s="1"/>
  <c r="AO219" i="5" a="1"/>
  <c r="AO219" i="5" s="1"/>
  <c r="AP219" i="5" a="1"/>
  <c r="AP219" i="5" s="1"/>
  <c r="AQ219" i="5" a="1"/>
  <c r="AQ219" i="5" s="1"/>
  <c r="AR219" i="5" a="1"/>
  <c r="AR219" i="5" s="1"/>
  <c r="AS219" i="5" a="1"/>
  <c r="AS219" i="5" s="1"/>
  <c r="AT219" i="5" a="1"/>
  <c r="AT219" i="5" s="1"/>
  <c r="AU219" i="5" a="1"/>
  <c r="AU219" i="5" s="1"/>
  <c r="AV219" i="5" a="1"/>
  <c r="AV219" i="5" s="1"/>
  <c r="AW219" i="5" a="1"/>
  <c r="AW219" i="5" s="1"/>
  <c r="AX219" i="5" a="1"/>
  <c r="AX219" i="5" s="1"/>
  <c r="AY219" i="5" a="1"/>
  <c r="AY219" i="5" s="1"/>
  <c r="AZ219" i="5" a="1"/>
  <c r="AZ219" i="5" s="1"/>
  <c r="BA219" i="5" a="1"/>
  <c r="BA219" i="5" s="1"/>
  <c r="BB219" i="5" a="1"/>
  <c r="BB219" i="5" s="1"/>
  <c r="BC219" i="5" a="1"/>
  <c r="BC219" i="5" s="1"/>
  <c r="BD219" i="5" a="1"/>
  <c r="BD219" i="5" s="1"/>
  <c r="BE219" i="5" a="1"/>
  <c r="BE219" i="5" s="1"/>
  <c r="BF219" i="5" a="1"/>
  <c r="BF219" i="5" s="1"/>
  <c r="BG219" i="5" a="1"/>
  <c r="BG219" i="5" s="1"/>
  <c r="AF220" i="5" a="1"/>
  <c r="AF220" i="5" s="1"/>
  <c r="AG220" i="5" a="1"/>
  <c r="AG220" i="5" s="1"/>
  <c r="AH220" i="5" a="1"/>
  <c r="AH220" i="5" s="1"/>
  <c r="AI220" i="5" a="1"/>
  <c r="AI220" i="5" s="1"/>
  <c r="AJ220" i="5" a="1"/>
  <c r="AJ220" i="5" s="1"/>
  <c r="AK220" i="5" a="1"/>
  <c r="AK220" i="5" s="1"/>
  <c r="AL220" i="5" a="1"/>
  <c r="AL220" i="5" s="1"/>
  <c r="AM220" i="5" a="1"/>
  <c r="AM220" i="5" s="1"/>
  <c r="AN220" i="5" a="1"/>
  <c r="AN220" i="5" s="1"/>
  <c r="AO220" i="5" a="1"/>
  <c r="AO220" i="5" s="1"/>
  <c r="AP220" i="5" a="1"/>
  <c r="AP220" i="5" s="1"/>
  <c r="AQ220" i="5" a="1"/>
  <c r="AQ220" i="5" s="1"/>
  <c r="AR220" i="5" a="1"/>
  <c r="AR220" i="5" s="1"/>
  <c r="AS220" i="5" a="1"/>
  <c r="AS220" i="5" s="1"/>
  <c r="AT220" i="5" a="1"/>
  <c r="AT220" i="5" s="1"/>
  <c r="AU220" i="5" a="1"/>
  <c r="AU220" i="5" s="1"/>
  <c r="AV220" i="5" a="1"/>
  <c r="AV220" i="5" s="1"/>
  <c r="AW220" i="5" a="1"/>
  <c r="AW220" i="5" s="1"/>
  <c r="AX220" i="5" a="1"/>
  <c r="AX220" i="5" s="1"/>
  <c r="AY220" i="5" a="1"/>
  <c r="AY220" i="5" s="1"/>
  <c r="AZ220" i="5" a="1"/>
  <c r="AZ220" i="5" s="1"/>
  <c r="BA220" i="5" a="1"/>
  <c r="BA220" i="5" s="1"/>
  <c r="BB220" i="5" a="1"/>
  <c r="BB220" i="5" s="1"/>
  <c r="BC220" i="5" a="1"/>
  <c r="BC220" i="5" s="1"/>
  <c r="BD220" i="5" a="1"/>
  <c r="BD220" i="5" s="1"/>
  <c r="BE220" i="5" a="1"/>
  <c r="BE220" i="5" s="1"/>
  <c r="BF220" i="5" a="1"/>
  <c r="BF220" i="5" s="1"/>
  <c r="BG220" i="5" a="1"/>
  <c r="BG220" i="5" s="1"/>
  <c r="AF221" i="5" a="1"/>
  <c r="AF221" i="5" s="1"/>
  <c r="AG221" i="5" a="1"/>
  <c r="AG221" i="5" s="1"/>
  <c r="AH221" i="5" a="1"/>
  <c r="AH221" i="5" s="1"/>
  <c r="AI221" i="5" a="1"/>
  <c r="AI221" i="5" s="1"/>
  <c r="AJ221" i="5" a="1"/>
  <c r="AJ221" i="5" s="1"/>
  <c r="AK221" i="5" a="1"/>
  <c r="AK221" i="5" s="1"/>
  <c r="AL221" i="5" a="1"/>
  <c r="AL221" i="5" s="1"/>
  <c r="AM221" i="5" a="1"/>
  <c r="AM221" i="5" s="1"/>
  <c r="AN221" i="5" a="1"/>
  <c r="AN221" i="5" s="1"/>
  <c r="AO221" i="5" a="1"/>
  <c r="AO221" i="5" s="1"/>
  <c r="AP221" i="5" a="1"/>
  <c r="AP221" i="5" s="1"/>
  <c r="AQ221" i="5" a="1"/>
  <c r="AQ221" i="5" s="1"/>
  <c r="AR221" i="5" a="1"/>
  <c r="AR221" i="5" s="1"/>
  <c r="AS221" i="5" a="1"/>
  <c r="AS221" i="5" s="1"/>
  <c r="AT221" i="5" a="1"/>
  <c r="AT221" i="5" s="1"/>
  <c r="AU221" i="5" a="1"/>
  <c r="AU221" i="5" s="1"/>
  <c r="AV221" i="5" a="1"/>
  <c r="AV221" i="5" s="1"/>
  <c r="AW221" i="5" a="1"/>
  <c r="AW221" i="5" s="1"/>
  <c r="AX221" i="5" a="1"/>
  <c r="AX221" i="5" s="1"/>
  <c r="AY221" i="5" a="1"/>
  <c r="AY221" i="5" s="1"/>
  <c r="AZ221" i="5" a="1"/>
  <c r="AZ221" i="5" s="1"/>
  <c r="BA221" i="5" a="1"/>
  <c r="BA221" i="5" s="1"/>
  <c r="BB221" i="5" a="1"/>
  <c r="BB221" i="5" s="1"/>
  <c r="BC221" i="5" a="1"/>
  <c r="BC221" i="5" s="1"/>
  <c r="BD221" i="5" a="1"/>
  <c r="BD221" i="5" s="1"/>
  <c r="BE221" i="5" a="1"/>
  <c r="BE221" i="5" s="1"/>
  <c r="BF221" i="5" a="1"/>
  <c r="BF221" i="5" s="1"/>
  <c r="BG221" i="5" a="1"/>
  <c r="BG221" i="5" s="1"/>
  <c r="AF222" i="5" a="1"/>
  <c r="AF222" i="5" s="1"/>
  <c r="AG222" i="5" a="1"/>
  <c r="AG222" i="5" s="1"/>
  <c r="AH222" i="5" a="1"/>
  <c r="AH222" i="5" s="1"/>
  <c r="AI222" i="5" a="1"/>
  <c r="AI222" i="5" s="1"/>
  <c r="AJ222" i="5" a="1"/>
  <c r="AJ222" i="5" s="1"/>
  <c r="AK222" i="5" a="1"/>
  <c r="AK222" i="5" s="1"/>
  <c r="AL222" i="5" a="1"/>
  <c r="AL222" i="5" s="1"/>
  <c r="AM222" i="5" a="1"/>
  <c r="AM222" i="5" s="1"/>
  <c r="AN222" i="5" a="1"/>
  <c r="AN222" i="5" s="1"/>
  <c r="AO222" i="5" a="1"/>
  <c r="AO222" i="5" s="1"/>
  <c r="AP222" i="5" a="1"/>
  <c r="AP222" i="5" s="1"/>
  <c r="AQ222" i="5" a="1"/>
  <c r="AQ222" i="5" s="1"/>
  <c r="AR222" i="5" a="1"/>
  <c r="AR222" i="5" s="1"/>
  <c r="AS222" i="5" a="1"/>
  <c r="AS222" i="5" s="1"/>
  <c r="AT222" i="5" a="1"/>
  <c r="AT222" i="5" s="1"/>
  <c r="AU222" i="5" a="1"/>
  <c r="AU222" i="5" s="1"/>
  <c r="AV222" i="5" a="1"/>
  <c r="AV222" i="5" s="1"/>
  <c r="AW222" i="5" a="1"/>
  <c r="AW222" i="5" s="1"/>
  <c r="AX222" i="5" a="1"/>
  <c r="AX222" i="5" s="1"/>
  <c r="AY222" i="5" a="1"/>
  <c r="AY222" i="5" s="1"/>
  <c r="AZ222" i="5" a="1"/>
  <c r="AZ222" i="5" s="1"/>
  <c r="BA222" i="5" a="1"/>
  <c r="BA222" i="5" s="1"/>
  <c r="BB222" i="5" a="1"/>
  <c r="BB222" i="5" s="1"/>
  <c r="BC222" i="5" a="1"/>
  <c r="BC222" i="5" s="1"/>
  <c r="BD222" i="5" a="1"/>
  <c r="BD222" i="5" s="1"/>
  <c r="BE222" i="5" a="1"/>
  <c r="BE222" i="5" s="1"/>
  <c r="BF222" i="5" a="1"/>
  <c r="BF222" i="5" s="1"/>
  <c r="BG222" i="5" a="1"/>
  <c r="BG222" i="5" s="1"/>
  <c r="AF223" i="5" a="1"/>
  <c r="AF223" i="5" s="1"/>
  <c r="AG223" i="5" a="1"/>
  <c r="AG223" i="5" s="1"/>
  <c r="AH223" i="5" a="1"/>
  <c r="AH223" i="5" s="1"/>
  <c r="AI223" i="5" a="1"/>
  <c r="AI223" i="5" s="1"/>
  <c r="AJ223" i="5" a="1"/>
  <c r="AJ223" i="5" s="1"/>
  <c r="AK223" i="5" a="1"/>
  <c r="AK223" i="5" s="1"/>
  <c r="AL223" i="5" a="1"/>
  <c r="AL223" i="5" s="1"/>
  <c r="AM223" i="5" a="1"/>
  <c r="AM223" i="5" s="1"/>
  <c r="AN223" i="5" a="1"/>
  <c r="AN223" i="5" s="1"/>
  <c r="AO223" i="5" a="1"/>
  <c r="AO223" i="5" s="1"/>
  <c r="AP223" i="5" a="1"/>
  <c r="AP223" i="5" s="1"/>
  <c r="AQ223" i="5" a="1"/>
  <c r="AQ223" i="5" s="1"/>
  <c r="AR223" i="5" a="1"/>
  <c r="AR223" i="5" s="1"/>
  <c r="AS223" i="5" a="1"/>
  <c r="AS223" i="5" s="1"/>
  <c r="AT223" i="5" a="1"/>
  <c r="AT223" i="5" s="1"/>
  <c r="AU223" i="5" a="1"/>
  <c r="AU223" i="5" s="1"/>
  <c r="AV223" i="5" a="1"/>
  <c r="AV223" i="5" s="1"/>
  <c r="AW223" i="5" a="1"/>
  <c r="AW223" i="5" s="1"/>
  <c r="AX223" i="5" a="1"/>
  <c r="AX223" i="5" s="1"/>
  <c r="AY223" i="5" a="1"/>
  <c r="AY223" i="5" s="1"/>
  <c r="AZ223" i="5" a="1"/>
  <c r="AZ223" i="5" s="1"/>
  <c r="BA223" i="5" a="1"/>
  <c r="BA223" i="5" s="1"/>
  <c r="BB223" i="5" a="1"/>
  <c r="BB223" i="5" s="1"/>
  <c r="BC223" i="5" a="1"/>
  <c r="BC223" i="5" s="1"/>
  <c r="BD223" i="5" a="1"/>
  <c r="BD223" i="5" s="1"/>
  <c r="BE223" i="5" a="1"/>
  <c r="BE223" i="5" s="1"/>
  <c r="BF223" i="5" a="1"/>
  <c r="BF223" i="5" s="1"/>
  <c r="BG223" i="5" a="1"/>
  <c r="BG223" i="5" s="1"/>
  <c r="AF224" i="5" a="1"/>
  <c r="AF224" i="5" s="1"/>
  <c r="AG224" i="5" a="1"/>
  <c r="AG224" i="5" s="1"/>
  <c r="AH224" i="5" a="1"/>
  <c r="AH224" i="5" s="1"/>
  <c r="AI224" i="5" a="1"/>
  <c r="AI224" i="5" s="1"/>
  <c r="AJ224" i="5" a="1"/>
  <c r="AJ224" i="5" s="1"/>
  <c r="AK224" i="5" a="1"/>
  <c r="AK224" i="5" s="1"/>
  <c r="AL224" i="5" a="1"/>
  <c r="AL224" i="5" s="1"/>
  <c r="AM224" i="5" a="1"/>
  <c r="AM224" i="5" s="1"/>
  <c r="AN224" i="5" a="1"/>
  <c r="AN224" i="5" s="1"/>
  <c r="AO224" i="5" a="1"/>
  <c r="AO224" i="5" s="1"/>
  <c r="AP224" i="5" a="1"/>
  <c r="AP224" i="5" s="1"/>
  <c r="AQ224" i="5" a="1"/>
  <c r="AQ224" i="5" s="1"/>
  <c r="AR224" i="5" a="1"/>
  <c r="AR224" i="5" s="1"/>
  <c r="AS224" i="5" a="1"/>
  <c r="AS224" i="5" s="1"/>
  <c r="AT224" i="5" a="1"/>
  <c r="AT224" i="5" s="1"/>
  <c r="AU224" i="5" a="1"/>
  <c r="AU224" i="5" s="1"/>
  <c r="AV224" i="5" a="1"/>
  <c r="AV224" i="5" s="1"/>
  <c r="AW224" i="5" a="1"/>
  <c r="AW224" i="5" s="1"/>
  <c r="AX224" i="5" a="1"/>
  <c r="AX224" i="5" s="1"/>
  <c r="AY224" i="5" a="1"/>
  <c r="AY224" i="5" s="1"/>
  <c r="AZ224" i="5" a="1"/>
  <c r="AZ224" i="5" s="1"/>
  <c r="BA224" i="5" a="1"/>
  <c r="BA224" i="5" s="1"/>
  <c r="BB224" i="5" a="1"/>
  <c r="BB224" i="5" s="1"/>
  <c r="BC224" i="5" a="1"/>
  <c r="BC224" i="5" s="1"/>
  <c r="BD224" i="5" a="1"/>
  <c r="BD224" i="5" s="1"/>
  <c r="BE224" i="5" a="1"/>
  <c r="BE224" i="5" s="1"/>
  <c r="BF224" i="5" a="1"/>
  <c r="BF224" i="5" s="1"/>
  <c r="BG224" i="5" a="1"/>
  <c r="BG224" i="5" s="1"/>
  <c r="AF225" i="5" a="1"/>
  <c r="AF225" i="5" s="1"/>
  <c r="AG225" i="5" a="1"/>
  <c r="AG225" i="5" s="1"/>
  <c r="AH225" i="5" a="1"/>
  <c r="AH225" i="5" s="1"/>
  <c r="AI225" i="5" a="1"/>
  <c r="AI225" i="5" s="1"/>
  <c r="AJ225" i="5" a="1"/>
  <c r="AJ225" i="5" s="1"/>
  <c r="AK225" i="5" a="1"/>
  <c r="AK225" i="5" s="1"/>
  <c r="AL225" i="5" a="1"/>
  <c r="AL225" i="5" s="1"/>
  <c r="AM225" i="5" a="1"/>
  <c r="AM225" i="5" s="1"/>
  <c r="AN225" i="5" a="1"/>
  <c r="AN225" i="5" s="1"/>
  <c r="AO225" i="5" a="1"/>
  <c r="AO225" i="5" s="1"/>
  <c r="AP225" i="5" a="1"/>
  <c r="AP225" i="5" s="1"/>
  <c r="AQ225" i="5" a="1"/>
  <c r="AQ225" i="5" s="1"/>
  <c r="AR225" i="5" a="1"/>
  <c r="AR225" i="5" s="1"/>
  <c r="AS225" i="5" a="1"/>
  <c r="AS225" i="5" s="1"/>
  <c r="AT225" i="5" a="1"/>
  <c r="AT225" i="5" s="1"/>
  <c r="AU225" i="5" a="1"/>
  <c r="AU225" i="5" s="1"/>
  <c r="AV225" i="5" a="1"/>
  <c r="AV225" i="5" s="1"/>
  <c r="AW225" i="5" a="1"/>
  <c r="AW225" i="5" s="1"/>
  <c r="AX225" i="5" a="1"/>
  <c r="AX225" i="5" s="1"/>
  <c r="AY225" i="5" a="1"/>
  <c r="AY225" i="5" s="1"/>
  <c r="AZ225" i="5" a="1"/>
  <c r="AZ225" i="5" s="1"/>
  <c r="BA225" i="5" a="1"/>
  <c r="BA225" i="5" s="1"/>
  <c r="BB225" i="5" a="1"/>
  <c r="BB225" i="5" s="1"/>
  <c r="BC225" i="5" a="1"/>
  <c r="BC225" i="5" s="1"/>
  <c r="BD225" i="5" a="1"/>
  <c r="BD225" i="5" s="1"/>
  <c r="BE225" i="5" a="1"/>
  <c r="BE225" i="5" s="1"/>
  <c r="BF225" i="5" a="1"/>
  <c r="BF225" i="5" s="1"/>
  <c r="BG225" i="5" a="1"/>
  <c r="BG225" i="5" s="1"/>
  <c r="AF226" i="5" a="1"/>
  <c r="AF226" i="5" s="1"/>
  <c r="AG226" i="5" a="1"/>
  <c r="AG226" i="5" s="1"/>
  <c r="AH226" i="5" a="1"/>
  <c r="AH226" i="5" s="1"/>
  <c r="AI226" i="5" a="1"/>
  <c r="AI226" i="5" s="1"/>
  <c r="AJ226" i="5" a="1"/>
  <c r="AJ226" i="5" s="1"/>
  <c r="AK226" i="5" a="1"/>
  <c r="AK226" i="5" s="1"/>
  <c r="AL226" i="5" a="1"/>
  <c r="AL226" i="5" s="1"/>
  <c r="AM226" i="5" a="1"/>
  <c r="AM226" i="5" s="1"/>
  <c r="AN226" i="5" a="1"/>
  <c r="AN226" i="5" s="1"/>
  <c r="AO226" i="5" a="1"/>
  <c r="AO226" i="5" s="1"/>
  <c r="AP226" i="5" a="1"/>
  <c r="AP226" i="5" s="1"/>
  <c r="AQ226" i="5" a="1"/>
  <c r="AQ226" i="5" s="1"/>
  <c r="AR226" i="5" a="1"/>
  <c r="AR226" i="5" s="1"/>
  <c r="AS226" i="5" a="1"/>
  <c r="AS226" i="5" s="1"/>
  <c r="AT226" i="5" a="1"/>
  <c r="AT226" i="5" s="1"/>
  <c r="AU226" i="5" a="1"/>
  <c r="AU226" i="5" s="1"/>
  <c r="AV226" i="5" a="1"/>
  <c r="AV226" i="5" s="1"/>
  <c r="AW226" i="5" a="1"/>
  <c r="AW226" i="5" s="1"/>
  <c r="AX226" i="5" a="1"/>
  <c r="AX226" i="5" s="1"/>
  <c r="AY226" i="5" a="1"/>
  <c r="AY226" i="5" s="1"/>
  <c r="AZ226" i="5" a="1"/>
  <c r="AZ226" i="5" s="1"/>
  <c r="BA226" i="5" a="1"/>
  <c r="BA226" i="5" s="1"/>
  <c r="BB226" i="5" a="1"/>
  <c r="BB226" i="5" s="1"/>
  <c r="BC226" i="5" a="1"/>
  <c r="BC226" i="5" s="1"/>
  <c r="BD226" i="5" a="1"/>
  <c r="BD226" i="5" s="1"/>
  <c r="BE226" i="5" a="1"/>
  <c r="BE226" i="5" s="1"/>
  <c r="BF226" i="5" a="1"/>
  <c r="BF226" i="5" s="1"/>
  <c r="BG226" i="5" a="1"/>
  <c r="BG226" i="5" s="1"/>
  <c r="AF227" i="5" a="1"/>
  <c r="AF227" i="5" s="1"/>
  <c r="AG227" i="5" a="1"/>
  <c r="AG227" i="5" s="1"/>
  <c r="AH227" i="5" a="1"/>
  <c r="AH227" i="5" s="1"/>
  <c r="AI227" i="5" a="1"/>
  <c r="AI227" i="5" s="1"/>
  <c r="AJ227" i="5" a="1"/>
  <c r="AJ227" i="5" s="1"/>
  <c r="AK227" i="5" a="1"/>
  <c r="AK227" i="5" s="1"/>
  <c r="AL227" i="5" a="1"/>
  <c r="AL227" i="5" s="1"/>
  <c r="AM227" i="5" a="1"/>
  <c r="AM227" i="5" s="1"/>
  <c r="AN227" i="5" a="1"/>
  <c r="AN227" i="5" s="1"/>
  <c r="AO227" i="5" a="1"/>
  <c r="AO227" i="5" s="1"/>
  <c r="AP227" i="5" a="1"/>
  <c r="AP227" i="5" s="1"/>
  <c r="AQ227" i="5" a="1"/>
  <c r="AQ227" i="5" s="1"/>
  <c r="AR227" i="5" a="1"/>
  <c r="AR227" i="5" s="1"/>
  <c r="AS227" i="5" a="1"/>
  <c r="AS227" i="5" s="1"/>
  <c r="AT227" i="5" a="1"/>
  <c r="AT227" i="5" s="1"/>
  <c r="AU227" i="5" a="1"/>
  <c r="AU227" i="5" s="1"/>
  <c r="AV227" i="5" a="1"/>
  <c r="AV227" i="5" s="1"/>
  <c r="AW227" i="5" a="1"/>
  <c r="AW227" i="5" s="1"/>
  <c r="AX227" i="5" a="1"/>
  <c r="AX227" i="5" s="1"/>
  <c r="AY227" i="5" a="1"/>
  <c r="AY227" i="5" s="1"/>
  <c r="AZ227" i="5" a="1"/>
  <c r="AZ227" i="5" s="1"/>
  <c r="BA227" i="5" a="1"/>
  <c r="BA227" i="5" s="1"/>
  <c r="BB227" i="5" a="1"/>
  <c r="BB227" i="5" s="1"/>
  <c r="BC227" i="5" a="1"/>
  <c r="BC227" i="5" s="1"/>
  <c r="BD227" i="5" a="1"/>
  <c r="BD227" i="5" s="1"/>
  <c r="BE227" i="5" a="1"/>
  <c r="BE227" i="5" s="1"/>
  <c r="BF227" i="5" a="1"/>
  <c r="BF227" i="5" s="1"/>
  <c r="BG227" i="5" a="1"/>
  <c r="BG227" i="5" s="1"/>
  <c r="AF228" i="5" a="1"/>
  <c r="AF228" i="5" s="1"/>
  <c r="AG228" i="5" a="1"/>
  <c r="AG228" i="5" s="1"/>
  <c r="AH228" i="5" a="1"/>
  <c r="AH228" i="5" s="1"/>
  <c r="AI228" i="5" a="1"/>
  <c r="AI228" i="5" s="1"/>
  <c r="AJ228" i="5" a="1"/>
  <c r="AJ228" i="5" s="1"/>
  <c r="AK228" i="5" a="1"/>
  <c r="AK228" i="5" s="1"/>
  <c r="AL228" i="5" a="1"/>
  <c r="AL228" i="5" s="1"/>
  <c r="AM228" i="5" a="1"/>
  <c r="AM228" i="5" s="1"/>
  <c r="AN228" i="5" a="1"/>
  <c r="AN228" i="5" s="1"/>
  <c r="AO228" i="5" a="1"/>
  <c r="AO228" i="5" s="1"/>
  <c r="AP228" i="5" a="1"/>
  <c r="AP228" i="5" s="1"/>
  <c r="AQ228" i="5" a="1"/>
  <c r="AQ228" i="5" s="1"/>
  <c r="AR228" i="5" a="1"/>
  <c r="AR228" i="5" s="1"/>
  <c r="AS228" i="5" a="1"/>
  <c r="AS228" i="5" s="1"/>
  <c r="AT228" i="5" a="1"/>
  <c r="AT228" i="5" s="1"/>
  <c r="AU228" i="5" a="1"/>
  <c r="AU228" i="5" s="1"/>
  <c r="AV228" i="5" a="1"/>
  <c r="AV228" i="5" s="1"/>
  <c r="AW228" i="5" a="1"/>
  <c r="AW228" i="5" s="1"/>
  <c r="AX228" i="5" a="1"/>
  <c r="AX228" i="5" s="1"/>
  <c r="AY228" i="5" a="1"/>
  <c r="AY228" i="5" s="1"/>
  <c r="AZ228" i="5" a="1"/>
  <c r="AZ228" i="5" s="1"/>
  <c r="BA228" i="5" a="1"/>
  <c r="BA228" i="5" s="1"/>
  <c r="BB228" i="5" a="1"/>
  <c r="BB228" i="5" s="1"/>
  <c r="BC228" i="5" a="1"/>
  <c r="BC228" i="5" s="1"/>
  <c r="BD228" i="5" a="1"/>
  <c r="BD228" i="5" s="1"/>
  <c r="BE228" i="5" a="1"/>
  <c r="BE228" i="5" s="1"/>
  <c r="BF228" i="5" a="1"/>
  <c r="BF228" i="5" s="1"/>
  <c r="BG228" i="5" a="1"/>
  <c r="BG228" i="5" s="1"/>
  <c r="AF229" i="5" a="1"/>
  <c r="AF229" i="5" s="1"/>
  <c r="AG229" i="5" a="1"/>
  <c r="AG229" i="5" s="1"/>
  <c r="AH229" i="5" a="1"/>
  <c r="AH229" i="5" s="1"/>
  <c r="AI229" i="5" a="1"/>
  <c r="AI229" i="5" s="1"/>
  <c r="AJ229" i="5" a="1"/>
  <c r="AJ229" i="5" s="1"/>
  <c r="AK229" i="5" a="1"/>
  <c r="AK229" i="5" s="1"/>
  <c r="AL229" i="5" a="1"/>
  <c r="AL229" i="5" s="1"/>
  <c r="AM229" i="5" a="1"/>
  <c r="AM229" i="5" s="1"/>
  <c r="AN229" i="5" a="1"/>
  <c r="AN229" i="5" s="1"/>
  <c r="AO229" i="5" a="1"/>
  <c r="AO229" i="5" s="1"/>
  <c r="AP229" i="5" a="1"/>
  <c r="AP229" i="5" s="1"/>
  <c r="AQ229" i="5" a="1"/>
  <c r="AQ229" i="5" s="1"/>
  <c r="AR229" i="5" a="1"/>
  <c r="AR229" i="5" s="1"/>
  <c r="AS229" i="5" a="1"/>
  <c r="AS229" i="5" s="1"/>
  <c r="AT229" i="5" a="1"/>
  <c r="AT229" i="5" s="1"/>
  <c r="AU229" i="5" a="1"/>
  <c r="AU229" i="5" s="1"/>
  <c r="AV229" i="5" a="1"/>
  <c r="AV229" i="5" s="1"/>
  <c r="AW229" i="5" a="1"/>
  <c r="AW229" i="5" s="1"/>
  <c r="AX229" i="5" a="1"/>
  <c r="AX229" i="5" s="1"/>
  <c r="AY229" i="5" a="1"/>
  <c r="AY229" i="5" s="1"/>
  <c r="AZ229" i="5" a="1"/>
  <c r="AZ229" i="5" s="1"/>
  <c r="BA229" i="5" a="1"/>
  <c r="BA229" i="5" s="1"/>
  <c r="BB229" i="5" a="1"/>
  <c r="BB229" i="5" s="1"/>
  <c r="BC229" i="5" a="1"/>
  <c r="BC229" i="5" s="1"/>
  <c r="BD229" i="5" a="1"/>
  <c r="BD229" i="5" s="1"/>
  <c r="BE229" i="5" a="1"/>
  <c r="BE229" i="5" s="1"/>
  <c r="BF229" i="5" a="1"/>
  <c r="BF229" i="5" s="1"/>
  <c r="BG229" i="5" a="1"/>
  <c r="BG229" i="5" s="1"/>
  <c r="AF230" i="5" a="1"/>
  <c r="AF230" i="5" s="1"/>
  <c r="AG230" i="5" a="1"/>
  <c r="AG230" i="5" s="1"/>
  <c r="AH230" i="5" a="1"/>
  <c r="AH230" i="5" s="1"/>
  <c r="AI230" i="5" a="1"/>
  <c r="AI230" i="5" s="1"/>
  <c r="AJ230" i="5" a="1"/>
  <c r="AJ230" i="5" s="1"/>
  <c r="AK230" i="5" a="1"/>
  <c r="AK230" i="5" s="1"/>
  <c r="AL230" i="5" a="1"/>
  <c r="AL230" i="5" s="1"/>
  <c r="AM230" i="5" a="1"/>
  <c r="AM230" i="5" s="1"/>
  <c r="AN230" i="5" a="1"/>
  <c r="AN230" i="5" s="1"/>
  <c r="AO230" i="5" a="1"/>
  <c r="AO230" i="5" s="1"/>
  <c r="AP230" i="5" a="1"/>
  <c r="AP230" i="5" s="1"/>
  <c r="AQ230" i="5" a="1"/>
  <c r="AQ230" i="5" s="1"/>
  <c r="AR230" i="5" a="1"/>
  <c r="AR230" i="5" s="1"/>
  <c r="AS230" i="5" a="1"/>
  <c r="AS230" i="5" s="1"/>
  <c r="AT230" i="5" a="1"/>
  <c r="AT230" i="5" s="1"/>
  <c r="AU230" i="5" a="1"/>
  <c r="AU230" i="5" s="1"/>
  <c r="AV230" i="5" a="1"/>
  <c r="AV230" i="5" s="1"/>
  <c r="AW230" i="5" a="1"/>
  <c r="AW230" i="5" s="1"/>
  <c r="AX230" i="5" a="1"/>
  <c r="AX230" i="5" s="1"/>
  <c r="AY230" i="5" a="1"/>
  <c r="AY230" i="5" s="1"/>
  <c r="AZ230" i="5" a="1"/>
  <c r="AZ230" i="5" s="1"/>
  <c r="BA230" i="5" a="1"/>
  <c r="BA230" i="5" s="1"/>
  <c r="BB230" i="5" a="1"/>
  <c r="BB230" i="5" s="1"/>
  <c r="BC230" i="5" a="1"/>
  <c r="BC230" i="5" s="1"/>
  <c r="BD230" i="5" a="1"/>
  <c r="BD230" i="5" s="1"/>
  <c r="BE230" i="5" a="1"/>
  <c r="BE230" i="5" s="1"/>
  <c r="BF230" i="5" a="1"/>
  <c r="BF230" i="5" s="1"/>
  <c r="BG230" i="5" a="1"/>
  <c r="BG230" i="5" s="1"/>
  <c r="AF231" i="5" a="1"/>
  <c r="AF231" i="5" s="1"/>
  <c r="AG231" i="5" a="1"/>
  <c r="AG231" i="5" s="1"/>
  <c r="AH231" i="5" a="1"/>
  <c r="AH231" i="5" s="1"/>
  <c r="AI231" i="5" a="1"/>
  <c r="AI231" i="5" s="1"/>
  <c r="AJ231" i="5" a="1"/>
  <c r="AJ231" i="5" s="1"/>
  <c r="AK231" i="5" a="1"/>
  <c r="AK231" i="5" s="1"/>
  <c r="AL231" i="5" a="1"/>
  <c r="AL231" i="5" s="1"/>
  <c r="AM231" i="5" a="1"/>
  <c r="AM231" i="5" s="1"/>
  <c r="AN231" i="5" a="1"/>
  <c r="AN231" i="5" s="1"/>
  <c r="AO231" i="5" a="1"/>
  <c r="AO231" i="5" s="1"/>
  <c r="AP231" i="5" a="1"/>
  <c r="AP231" i="5" s="1"/>
  <c r="AQ231" i="5" a="1"/>
  <c r="AQ231" i="5" s="1"/>
  <c r="AR231" i="5" a="1"/>
  <c r="AR231" i="5" s="1"/>
  <c r="AS231" i="5" a="1"/>
  <c r="AS231" i="5" s="1"/>
  <c r="AT231" i="5" a="1"/>
  <c r="AT231" i="5" s="1"/>
  <c r="AU231" i="5" a="1"/>
  <c r="AU231" i="5" s="1"/>
  <c r="AV231" i="5" a="1"/>
  <c r="AV231" i="5" s="1"/>
  <c r="AW231" i="5" a="1"/>
  <c r="AW231" i="5" s="1"/>
  <c r="AX231" i="5" a="1"/>
  <c r="AX231" i="5" s="1"/>
  <c r="AY231" i="5" a="1"/>
  <c r="AY231" i="5" s="1"/>
  <c r="AZ231" i="5" a="1"/>
  <c r="AZ231" i="5" s="1"/>
  <c r="BA231" i="5" a="1"/>
  <c r="BA231" i="5" s="1"/>
  <c r="BB231" i="5" a="1"/>
  <c r="BB231" i="5" s="1"/>
  <c r="BC231" i="5" a="1"/>
  <c r="BC231" i="5" s="1"/>
  <c r="BD231" i="5" a="1"/>
  <c r="BD231" i="5" s="1"/>
  <c r="BE231" i="5" a="1"/>
  <c r="BE231" i="5" s="1"/>
  <c r="BF231" i="5" a="1"/>
  <c r="BF231" i="5" s="1"/>
  <c r="BG231" i="5" a="1"/>
  <c r="BG231" i="5" s="1"/>
  <c r="AF232" i="5" a="1"/>
  <c r="AF232" i="5" s="1"/>
  <c r="AG232" i="5" a="1"/>
  <c r="AG232" i="5" s="1"/>
  <c r="AH232" i="5" a="1"/>
  <c r="AH232" i="5" s="1"/>
  <c r="AI232" i="5" a="1"/>
  <c r="AI232" i="5" s="1"/>
  <c r="AJ232" i="5" a="1"/>
  <c r="AJ232" i="5" s="1"/>
  <c r="AK232" i="5" a="1"/>
  <c r="AK232" i="5" s="1"/>
  <c r="AL232" i="5" a="1"/>
  <c r="AL232" i="5" s="1"/>
  <c r="AM232" i="5" a="1"/>
  <c r="AM232" i="5" s="1"/>
  <c r="AN232" i="5" a="1"/>
  <c r="AN232" i="5" s="1"/>
  <c r="AO232" i="5" a="1"/>
  <c r="AO232" i="5" s="1"/>
  <c r="AP232" i="5" a="1"/>
  <c r="AP232" i="5" s="1"/>
  <c r="AQ232" i="5" a="1"/>
  <c r="AQ232" i="5" s="1"/>
  <c r="AR232" i="5" a="1"/>
  <c r="AR232" i="5" s="1"/>
  <c r="AS232" i="5" a="1"/>
  <c r="AS232" i="5" s="1"/>
  <c r="AT232" i="5" a="1"/>
  <c r="AT232" i="5" s="1"/>
  <c r="AU232" i="5" a="1"/>
  <c r="AU232" i="5" s="1"/>
  <c r="AV232" i="5" a="1"/>
  <c r="AV232" i="5" s="1"/>
  <c r="AW232" i="5" a="1"/>
  <c r="AW232" i="5" s="1"/>
  <c r="AX232" i="5" a="1"/>
  <c r="AX232" i="5" s="1"/>
  <c r="AY232" i="5" a="1"/>
  <c r="AY232" i="5" s="1"/>
  <c r="AZ232" i="5" a="1"/>
  <c r="AZ232" i="5" s="1"/>
  <c r="BA232" i="5" a="1"/>
  <c r="BA232" i="5" s="1"/>
  <c r="BB232" i="5" a="1"/>
  <c r="BB232" i="5" s="1"/>
  <c r="BC232" i="5" a="1"/>
  <c r="BC232" i="5" s="1"/>
  <c r="BD232" i="5" a="1"/>
  <c r="BD232" i="5" s="1"/>
  <c r="BE232" i="5" a="1"/>
  <c r="BE232" i="5" s="1"/>
  <c r="BF232" i="5" a="1"/>
  <c r="BF232" i="5" s="1"/>
  <c r="BG232" i="5" a="1"/>
  <c r="BG232" i="5" s="1"/>
  <c r="AF233" i="5" a="1"/>
  <c r="AF233" i="5" s="1"/>
  <c r="AG233" i="5" a="1"/>
  <c r="AG233" i="5" s="1"/>
  <c r="AH233" i="5" a="1"/>
  <c r="AH233" i="5" s="1"/>
  <c r="AI233" i="5" a="1"/>
  <c r="AI233" i="5" s="1"/>
  <c r="AJ233" i="5" a="1"/>
  <c r="AJ233" i="5" s="1"/>
  <c r="AK233" i="5" a="1"/>
  <c r="AK233" i="5" s="1"/>
  <c r="AL233" i="5" a="1"/>
  <c r="AL233" i="5" s="1"/>
  <c r="AM233" i="5" a="1"/>
  <c r="AM233" i="5" s="1"/>
  <c r="AN233" i="5" a="1"/>
  <c r="AN233" i="5" s="1"/>
  <c r="AO233" i="5" a="1"/>
  <c r="AO233" i="5" s="1"/>
  <c r="AP233" i="5" a="1"/>
  <c r="AP233" i="5" s="1"/>
  <c r="AQ233" i="5" a="1"/>
  <c r="AQ233" i="5" s="1"/>
  <c r="AR233" i="5" a="1"/>
  <c r="AR233" i="5" s="1"/>
  <c r="AS233" i="5" a="1"/>
  <c r="AS233" i="5" s="1"/>
  <c r="AT233" i="5" a="1"/>
  <c r="AT233" i="5" s="1"/>
  <c r="AU233" i="5" a="1"/>
  <c r="AU233" i="5" s="1"/>
  <c r="AV233" i="5" a="1"/>
  <c r="AV233" i="5" s="1"/>
  <c r="AW233" i="5" a="1"/>
  <c r="AW233" i="5" s="1"/>
  <c r="AX233" i="5" a="1"/>
  <c r="AX233" i="5" s="1"/>
  <c r="AY233" i="5" a="1"/>
  <c r="AY233" i="5" s="1"/>
  <c r="AZ233" i="5" a="1"/>
  <c r="AZ233" i="5" s="1"/>
  <c r="BA233" i="5" a="1"/>
  <c r="BA233" i="5" s="1"/>
  <c r="BB233" i="5" a="1"/>
  <c r="BB233" i="5" s="1"/>
  <c r="BC233" i="5" a="1"/>
  <c r="BC233" i="5" s="1"/>
  <c r="BD233" i="5" a="1"/>
  <c r="BD233" i="5" s="1"/>
  <c r="BE233" i="5" a="1"/>
  <c r="BE233" i="5" s="1"/>
  <c r="BF233" i="5" a="1"/>
  <c r="BF233" i="5" s="1"/>
  <c r="BG233" i="5" a="1"/>
  <c r="BG233" i="5" s="1"/>
  <c r="AF234" i="5" a="1"/>
  <c r="AF234" i="5" s="1"/>
  <c r="AG234" i="5" a="1"/>
  <c r="AG234" i="5" s="1"/>
  <c r="AH234" i="5" a="1"/>
  <c r="AH234" i="5" s="1"/>
  <c r="AI234" i="5" a="1"/>
  <c r="AI234" i="5" s="1"/>
  <c r="AJ234" i="5" a="1"/>
  <c r="AJ234" i="5" s="1"/>
  <c r="AK234" i="5" a="1"/>
  <c r="AK234" i="5" s="1"/>
  <c r="AL234" i="5" a="1"/>
  <c r="AL234" i="5" s="1"/>
  <c r="AM234" i="5" a="1"/>
  <c r="AM234" i="5" s="1"/>
  <c r="AN234" i="5" a="1"/>
  <c r="AN234" i="5" s="1"/>
  <c r="AO234" i="5" a="1"/>
  <c r="AO234" i="5" s="1"/>
  <c r="AP234" i="5" a="1"/>
  <c r="AP234" i="5" s="1"/>
  <c r="AQ234" i="5" a="1"/>
  <c r="AQ234" i="5" s="1"/>
  <c r="AR234" i="5" a="1"/>
  <c r="AR234" i="5" s="1"/>
  <c r="AS234" i="5" a="1"/>
  <c r="AS234" i="5" s="1"/>
  <c r="AT234" i="5" a="1"/>
  <c r="AT234" i="5" s="1"/>
  <c r="AU234" i="5" a="1"/>
  <c r="AU234" i="5" s="1"/>
  <c r="AV234" i="5" a="1"/>
  <c r="AV234" i="5" s="1"/>
  <c r="AW234" i="5" a="1"/>
  <c r="AW234" i="5" s="1"/>
  <c r="AX234" i="5" a="1"/>
  <c r="AX234" i="5" s="1"/>
  <c r="AY234" i="5" a="1"/>
  <c r="AY234" i="5" s="1"/>
  <c r="AZ234" i="5" a="1"/>
  <c r="AZ234" i="5" s="1"/>
  <c r="BA234" i="5" a="1"/>
  <c r="BA234" i="5" s="1"/>
  <c r="BB234" i="5" a="1"/>
  <c r="BB234" i="5" s="1"/>
  <c r="BC234" i="5" a="1"/>
  <c r="BC234" i="5" s="1"/>
  <c r="BD234" i="5" a="1"/>
  <c r="BD234" i="5" s="1"/>
  <c r="BE234" i="5" a="1"/>
  <c r="BE234" i="5" s="1"/>
  <c r="BF234" i="5" a="1"/>
  <c r="BF234" i="5" s="1"/>
  <c r="BG234" i="5" a="1"/>
  <c r="BG234" i="5" s="1"/>
  <c r="AF235" i="5" a="1"/>
  <c r="AF235" i="5" s="1"/>
  <c r="AG235" i="5" a="1"/>
  <c r="AG235" i="5" s="1"/>
  <c r="AH235" i="5" a="1"/>
  <c r="AH235" i="5" s="1"/>
  <c r="AI235" i="5" a="1"/>
  <c r="AI235" i="5" s="1"/>
  <c r="AJ235" i="5" a="1"/>
  <c r="AJ235" i="5" s="1"/>
  <c r="AK235" i="5" a="1"/>
  <c r="AK235" i="5" s="1"/>
  <c r="AL235" i="5" a="1"/>
  <c r="AL235" i="5" s="1"/>
  <c r="AM235" i="5" a="1"/>
  <c r="AM235" i="5" s="1"/>
  <c r="AN235" i="5" a="1"/>
  <c r="AN235" i="5" s="1"/>
  <c r="AO235" i="5" a="1"/>
  <c r="AO235" i="5" s="1"/>
  <c r="AP235" i="5" a="1"/>
  <c r="AP235" i="5" s="1"/>
  <c r="AQ235" i="5" a="1"/>
  <c r="AQ235" i="5" s="1"/>
  <c r="AR235" i="5" a="1"/>
  <c r="AR235" i="5" s="1"/>
  <c r="AS235" i="5" a="1"/>
  <c r="AS235" i="5" s="1"/>
  <c r="AT235" i="5" a="1"/>
  <c r="AT235" i="5" s="1"/>
  <c r="AU235" i="5" a="1"/>
  <c r="AU235" i="5" s="1"/>
  <c r="AV235" i="5" a="1"/>
  <c r="AV235" i="5" s="1"/>
  <c r="AW235" i="5" a="1"/>
  <c r="AW235" i="5" s="1"/>
  <c r="AX235" i="5" a="1"/>
  <c r="AX235" i="5" s="1"/>
  <c r="AY235" i="5" a="1"/>
  <c r="AY235" i="5" s="1"/>
  <c r="AZ235" i="5" a="1"/>
  <c r="AZ235" i="5" s="1"/>
  <c r="BA235" i="5" a="1"/>
  <c r="BA235" i="5" s="1"/>
  <c r="BB235" i="5" a="1"/>
  <c r="BB235" i="5" s="1"/>
  <c r="BC235" i="5" a="1"/>
  <c r="BC235" i="5" s="1"/>
  <c r="BD235" i="5" a="1"/>
  <c r="BD235" i="5" s="1"/>
  <c r="BE235" i="5" a="1"/>
  <c r="BE235" i="5" s="1"/>
  <c r="BF235" i="5" a="1"/>
  <c r="BF235" i="5" s="1"/>
  <c r="BG235" i="5" a="1"/>
  <c r="BG235" i="5" s="1"/>
  <c r="AF236" i="5" a="1"/>
  <c r="AF236" i="5" s="1"/>
  <c r="AG236" i="5" a="1"/>
  <c r="AG236" i="5" s="1"/>
  <c r="AH236" i="5" a="1"/>
  <c r="AH236" i="5" s="1"/>
  <c r="AI236" i="5" a="1"/>
  <c r="AI236" i="5" s="1"/>
  <c r="AJ236" i="5" a="1"/>
  <c r="AJ236" i="5" s="1"/>
  <c r="AK236" i="5" a="1"/>
  <c r="AK236" i="5" s="1"/>
  <c r="AL236" i="5" a="1"/>
  <c r="AL236" i="5" s="1"/>
  <c r="AM236" i="5" a="1"/>
  <c r="AM236" i="5" s="1"/>
  <c r="AN236" i="5" a="1"/>
  <c r="AN236" i="5" s="1"/>
  <c r="AO236" i="5" a="1"/>
  <c r="AO236" i="5" s="1"/>
  <c r="AP236" i="5" a="1"/>
  <c r="AP236" i="5" s="1"/>
  <c r="AQ236" i="5" a="1"/>
  <c r="AQ236" i="5" s="1"/>
  <c r="AR236" i="5" a="1"/>
  <c r="AR236" i="5" s="1"/>
  <c r="AS236" i="5" a="1"/>
  <c r="AS236" i="5" s="1"/>
  <c r="AT236" i="5" a="1"/>
  <c r="AT236" i="5" s="1"/>
  <c r="AU236" i="5" a="1"/>
  <c r="AU236" i="5" s="1"/>
  <c r="AV236" i="5" a="1"/>
  <c r="AV236" i="5" s="1"/>
  <c r="AW236" i="5" a="1"/>
  <c r="AW236" i="5" s="1"/>
  <c r="AX236" i="5" a="1"/>
  <c r="AX236" i="5" s="1"/>
  <c r="AY236" i="5" a="1"/>
  <c r="AY236" i="5" s="1"/>
  <c r="AZ236" i="5" a="1"/>
  <c r="AZ236" i="5" s="1"/>
  <c r="BA236" i="5" a="1"/>
  <c r="BA236" i="5" s="1"/>
  <c r="BB236" i="5" a="1"/>
  <c r="BB236" i="5" s="1"/>
  <c r="BC236" i="5" a="1"/>
  <c r="BC236" i="5" s="1"/>
  <c r="BD236" i="5" a="1"/>
  <c r="BD236" i="5" s="1"/>
  <c r="BE236" i="5" a="1"/>
  <c r="BE236" i="5" s="1"/>
  <c r="BF236" i="5" a="1"/>
  <c r="BF236" i="5" s="1"/>
  <c r="BG236" i="5" a="1"/>
  <c r="BG236" i="5" s="1"/>
  <c r="AF237" i="5" a="1"/>
  <c r="AF237" i="5" s="1"/>
  <c r="AG237" i="5" a="1"/>
  <c r="AG237" i="5" s="1"/>
  <c r="AH237" i="5" a="1"/>
  <c r="AH237" i="5" s="1"/>
  <c r="AI237" i="5" a="1"/>
  <c r="AI237" i="5" s="1"/>
  <c r="AJ237" i="5" a="1"/>
  <c r="AJ237" i="5" s="1"/>
  <c r="AK237" i="5" a="1"/>
  <c r="AK237" i="5" s="1"/>
  <c r="AL237" i="5" a="1"/>
  <c r="AL237" i="5" s="1"/>
  <c r="AM237" i="5" a="1"/>
  <c r="AM237" i="5" s="1"/>
  <c r="AN237" i="5" a="1"/>
  <c r="AN237" i="5" s="1"/>
  <c r="AO237" i="5" a="1"/>
  <c r="AO237" i="5" s="1"/>
  <c r="AP237" i="5" a="1"/>
  <c r="AP237" i="5" s="1"/>
  <c r="AQ237" i="5" a="1"/>
  <c r="AQ237" i="5" s="1"/>
  <c r="AR237" i="5" a="1"/>
  <c r="AR237" i="5" s="1"/>
  <c r="AS237" i="5" a="1"/>
  <c r="AS237" i="5" s="1"/>
  <c r="AT237" i="5" a="1"/>
  <c r="AT237" i="5" s="1"/>
  <c r="AU237" i="5" a="1"/>
  <c r="AU237" i="5" s="1"/>
  <c r="AV237" i="5" a="1"/>
  <c r="AV237" i="5" s="1"/>
  <c r="AW237" i="5" a="1"/>
  <c r="AW237" i="5" s="1"/>
  <c r="AX237" i="5" a="1"/>
  <c r="AX237" i="5" s="1"/>
  <c r="AY237" i="5" a="1"/>
  <c r="AY237" i="5" s="1"/>
  <c r="AZ237" i="5" a="1"/>
  <c r="AZ237" i="5" s="1"/>
  <c r="BA237" i="5" a="1"/>
  <c r="BA237" i="5" s="1"/>
  <c r="BB237" i="5" a="1"/>
  <c r="BB237" i="5" s="1"/>
  <c r="BC237" i="5" a="1"/>
  <c r="BC237" i="5" s="1"/>
  <c r="BD237" i="5" a="1"/>
  <c r="BD237" i="5" s="1"/>
  <c r="BE237" i="5" a="1"/>
  <c r="BE237" i="5" s="1"/>
  <c r="BF237" i="5" a="1"/>
  <c r="BF237" i="5" s="1"/>
  <c r="BG237" i="5" a="1"/>
  <c r="BG237" i="5" s="1"/>
  <c r="AF238" i="5" a="1"/>
  <c r="AF238" i="5" s="1"/>
  <c r="AG238" i="5" a="1"/>
  <c r="AG238" i="5" s="1"/>
  <c r="AH238" i="5" a="1"/>
  <c r="AH238" i="5" s="1"/>
  <c r="AI238" i="5" a="1"/>
  <c r="AI238" i="5" s="1"/>
  <c r="AJ238" i="5" a="1"/>
  <c r="AJ238" i="5" s="1"/>
  <c r="AK238" i="5" a="1"/>
  <c r="AK238" i="5" s="1"/>
  <c r="AL238" i="5" a="1"/>
  <c r="AL238" i="5" s="1"/>
  <c r="AM238" i="5" a="1"/>
  <c r="AM238" i="5" s="1"/>
  <c r="AN238" i="5" a="1"/>
  <c r="AN238" i="5" s="1"/>
  <c r="AO238" i="5" a="1"/>
  <c r="AO238" i="5" s="1"/>
  <c r="AP238" i="5" a="1"/>
  <c r="AP238" i="5" s="1"/>
  <c r="AQ238" i="5" a="1"/>
  <c r="AQ238" i="5" s="1"/>
  <c r="AR238" i="5" a="1"/>
  <c r="AR238" i="5" s="1"/>
  <c r="AS238" i="5" a="1"/>
  <c r="AS238" i="5" s="1"/>
  <c r="AT238" i="5" a="1"/>
  <c r="AT238" i="5" s="1"/>
  <c r="AU238" i="5" a="1"/>
  <c r="AU238" i="5" s="1"/>
  <c r="AV238" i="5" a="1"/>
  <c r="AV238" i="5" s="1"/>
  <c r="AW238" i="5" a="1"/>
  <c r="AW238" i="5" s="1"/>
  <c r="AX238" i="5" a="1"/>
  <c r="AX238" i="5" s="1"/>
  <c r="AY238" i="5" a="1"/>
  <c r="AY238" i="5" s="1"/>
  <c r="AZ238" i="5" a="1"/>
  <c r="AZ238" i="5" s="1"/>
  <c r="BA238" i="5" a="1"/>
  <c r="BA238" i="5" s="1"/>
  <c r="BB238" i="5" a="1"/>
  <c r="BB238" i="5" s="1"/>
  <c r="BC238" i="5" a="1"/>
  <c r="BC238" i="5" s="1"/>
  <c r="BD238" i="5" a="1"/>
  <c r="BD238" i="5" s="1"/>
  <c r="BE238" i="5" a="1"/>
  <c r="BE238" i="5" s="1"/>
  <c r="BF238" i="5" a="1"/>
  <c r="BF238" i="5" s="1"/>
  <c r="BG238" i="5" a="1"/>
  <c r="BG238" i="5" s="1"/>
  <c r="AF239" i="5" a="1"/>
  <c r="AF239" i="5" s="1"/>
  <c r="AG239" i="5" a="1"/>
  <c r="AG239" i="5" s="1"/>
  <c r="AH239" i="5" a="1"/>
  <c r="AH239" i="5" s="1"/>
  <c r="AI239" i="5" a="1"/>
  <c r="AI239" i="5" s="1"/>
  <c r="AJ239" i="5" a="1"/>
  <c r="AJ239" i="5" s="1"/>
  <c r="AK239" i="5" a="1"/>
  <c r="AK239" i="5" s="1"/>
  <c r="AL239" i="5" a="1"/>
  <c r="AL239" i="5" s="1"/>
  <c r="AM239" i="5" a="1"/>
  <c r="AM239" i="5" s="1"/>
  <c r="AN239" i="5" a="1"/>
  <c r="AN239" i="5" s="1"/>
  <c r="AO239" i="5" a="1"/>
  <c r="AO239" i="5" s="1"/>
  <c r="AP239" i="5" a="1"/>
  <c r="AP239" i="5" s="1"/>
  <c r="AQ239" i="5" a="1"/>
  <c r="AQ239" i="5" s="1"/>
  <c r="AR239" i="5" a="1"/>
  <c r="AR239" i="5" s="1"/>
  <c r="AS239" i="5" a="1"/>
  <c r="AS239" i="5" s="1"/>
  <c r="AT239" i="5" a="1"/>
  <c r="AT239" i="5" s="1"/>
  <c r="AU239" i="5" a="1"/>
  <c r="AU239" i="5" s="1"/>
  <c r="AV239" i="5" a="1"/>
  <c r="AV239" i="5" s="1"/>
  <c r="AW239" i="5" a="1"/>
  <c r="AW239" i="5" s="1"/>
  <c r="AX239" i="5" a="1"/>
  <c r="AX239" i="5" s="1"/>
  <c r="AY239" i="5" a="1"/>
  <c r="AY239" i="5" s="1"/>
  <c r="AZ239" i="5" a="1"/>
  <c r="AZ239" i="5" s="1"/>
  <c r="BA239" i="5" a="1"/>
  <c r="BA239" i="5" s="1"/>
  <c r="BB239" i="5" a="1"/>
  <c r="BB239" i="5" s="1"/>
  <c r="BC239" i="5" a="1"/>
  <c r="BC239" i="5" s="1"/>
  <c r="BD239" i="5" a="1"/>
  <c r="BD239" i="5" s="1"/>
  <c r="BE239" i="5" a="1"/>
  <c r="BE239" i="5" s="1"/>
  <c r="BF239" i="5" a="1"/>
  <c r="BF239" i="5" s="1"/>
  <c r="BG239" i="5" a="1"/>
  <c r="BG239" i="5" s="1"/>
  <c r="AF240" i="5" a="1"/>
  <c r="AF240" i="5" s="1"/>
  <c r="AG240" i="5" a="1"/>
  <c r="AG240" i="5" s="1"/>
  <c r="AH240" i="5" a="1"/>
  <c r="AH240" i="5" s="1"/>
  <c r="AI240" i="5" a="1"/>
  <c r="AI240" i="5" s="1"/>
  <c r="AJ240" i="5" a="1"/>
  <c r="AJ240" i="5" s="1"/>
  <c r="AK240" i="5" a="1"/>
  <c r="AK240" i="5" s="1"/>
  <c r="AL240" i="5" a="1"/>
  <c r="AL240" i="5" s="1"/>
  <c r="AM240" i="5" a="1"/>
  <c r="AM240" i="5" s="1"/>
  <c r="AN240" i="5" a="1"/>
  <c r="AN240" i="5" s="1"/>
  <c r="AO240" i="5" a="1"/>
  <c r="AO240" i="5" s="1"/>
  <c r="AP240" i="5" a="1"/>
  <c r="AP240" i="5" s="1"/>
  <c r="AQ240" i="5" a="1"/>
  <c r="AQ240" i="5" s="1"/>
  <c r="AR240" i="5" a="1"/>
  <c r="AR240" i="5" s="1"/>
  <c r="AS240" i="5" a="1"/>
  <c r="AS240" i="5" s="1"/>
  <c r="AT240" i="5" a="1"/>
  <c r="AT240" i="5" s="1"/>
  <c r="AU240" i="5" a="1"/>
  <c r="AU240" i="5" s="1"/>
  <c r="AV240" i="5" a="1"/>
  <c r="AV240" i="5" s="1"/>
  <c r="AW240" i="5" a="1"/>
  <c r="AW240" i="5" s="1"/>
  <c r="AX240" i="5" a="1"/>
  <c r="AX240" i="5" s="1"/>
  <c r="AY240" i="5" a="1"/>
  <c r="AY240" i="5" s="1"/>
  <c r="AZ240" i="5" a="1"/>
  <c r="AZ240" i="5" s="1"/>
  <c r="BA240" i="5" a="1"/>
  <c r="BA240" i="5" s="1"/>
  <c r="BB240" i="5" a="1"/>
  <c r="BB240" i="5" s="1"/>
  <c r="BC240" i="5" a="1"/>
  <c r="BC240" i="5" s="1"/>
  <c r="BD240" i="5" a="1"/>
  <c r="BD240" i="5" s="1"/>
  <c r="BE240" i="5" a="1"/>
  <c r="BE240" i="5" s="1"/>
  <c r="BF240" i="5" a="1"/>
  <c r="BF240" i="5" s="1"/>
  <c r="BG240" i="5" a="1"/>
  <c r="BG240" i="5" s="1"/>
  <c r="AF241" i="5" a="1"/>
  <c r="AF241" i="5" s="1"/>
  <c r="AG241" i="5" a="1"/>
  <c r="AG241" i="5" s="1"/>
  <c r="AH241" i="5" a="1"/>
  <c r="AH241" i="5" s="1"/>
  <c r="AI241" i="5" a="1"/>
  <c r="AI241" i="5" s="1"/>
  <c r="AJ241" i="5" a="1"/>
  <c r="AJ241" i="5" s="1"/>
  <c r="AK241" i="5" a="1"/>
  <c r="AK241" i="5" s="1"/>
  <c r="AL241" i="5" a="1"/>
  <c r="AL241" i="5" s="1"/>
  <c r="AM241" i="5" a="1"/>
  <c r="AM241" i="5" s="1"/>
  <c r="AN241" i="5" a="1"/>
  <c r="AN241" i="5" s="1"/>
  <c r="AO241" i="5" a="1"/>
  <c r="AO241" i="5" s="1"/>
  <c r="AP241" i="5" a="1"/>
  <c r="AP241" i="5" s="1"/>
  <c r="AQ241" i="5" a="1"/>
  <c r="AQ241" i="5" s="1"/>
  <c r="AR241" i="5" a="1"/>
  <c r="AR241" i="5" s="1"/>
  <c r="AS241" i="5" a="1"/>
  <c r="AS241" i="5" s="1"/>
  <c r="AT241" i="5" a="1"/>
  <c r="AT241" i="5" s="1"/>
  <c r="AU241" i="5" a="1"/>
  <c r="AU241" i="5" s="1"/>
  <c r="AV241" i="5" a="1"/>
  <c r="AV241" i="5" s="1"/>
  <c r="AW241" i="5" a="1"/>
  <c r="AW241" i="5" s="1"/>
  <c r="AX241" i="5" a="1"/>
  <c r="AX241" i="5" s="1"/>
  <c r="AY241" i="5" a="1"/>
  <c r="AY241" i="5" s="1"/>
  <c r="AZ241" i="5" a="1"/>
  <c r="AZ241" i="5" s="1"/>
  <c r="BA241" i="5" a="1"/>
  <c r="BA241" i="5" s="1"/>
  <c r="BB241" i="5" a="1"/>
  <c r="BB241" i="5" s="1"/>
  <c r="BC241" i="5" a="1"/>
  <c r="BC241" i="5" s="1"/>
  <c r="BD241" i="5" a="1"/>
  <c r="BD241" i="5" s="1"/>
  <c r="BE241" i="5" a="1"/>
  <c r="BE241" i="5" s="1"/>
  <c r="BF241" i="5" a="1"/>
  <c r="BF241" i="5" s="1"/>
  <c r="BG241" i="5" a="1"/>
  <c r="BG241" i="5" s="1"/>
  <c r="AF242" i="5" a="1"/>
  <c r="AF242" i="5" s="1"/>
  <c r="AG242" i="5" a="1"/>
  <c r="AG242" i="5" s="1"/>
  <c r="AH242" i="5" a="1"/>
  <c r="AH242" i="5" s="1"/>
  <c r="AI242" i="5" a="1"/>
  <c r="AI242" i="5" s="1"/>
  <c r="AJ242" i="5" a="1"/>
  <c r="AJ242" i="5" s="1"/>
  <c r="AK242" i="5" a="1"/>
  <c r="AK242" i="5" s="1"/>
  <c r="AL242" i="5" a="1"/>
  <c r="AL242" i="5" s="1"/>
  <c r="AM242" i="5" a="1"/>
  <c r="AM242" i="5" s="1"/>
  <c r="AN242" i="5" a="1"/>
  <c r="AN242" i="5"/>
  <c r="AO242" i="5" a="1"/>
  <c r="AO242" i="5" s="1"/>
  <c r="AP242" i="5" a="1"/>
  <c r="AP242" i="5" s="1"/>
  <c r="AQ242" i="5" a="1"/>
  <c r="AQ242" i="5" s="1"/>
  <c r="AR242" i="5" a="1"/>
  <c r="AR242" i="5" s="1"/>
  <c r="AS242" i="5" a="1"/>
  <c r="AS242" i="5" s="1"/>
  <c r="AT242" i="5" a="1"/>
  <c r="AT242" i="5" s="1"/>
  <c r="AU242" i="5" a="1"/>
  <c r="AU242" i="5" s="1"/>
  <c r="AV242" i="5" a="1"/>
  <c r="AV242" i="5" s="1"/>
  <c r="AW242" i="5" a="1"/>
  <c r="AW242" i="5" s="1"/>
  <c r="AX242" i="5" a="1"/>
  <c r="AX242" i="5" s="1"/>
  <c r="AY242" i="5" a="1"/>
  <c r="AY242" i="5" s="1"/>
  <c r="AZ242" i="5" a="1"/>
  <c r="AZ242" i="5" s="1"/>
  <c r="BA242" i="5" a="1"/>
  <c r="BA242" i="5" s="1"/>
  <c r="BB242" i="5" a="1"/>
  <c r="BB242" i="5" s="1"/>
  <c r="BC242" i="5" a="1"/>
  <c r="BC242" i="5" s="1"/>
  <c r="BD242" i="5" a="1"/>
  <c r="BD242" i="5" s="1"/>
  <c r="BE242" i="5" a="1"/>
  <c r="BE242" i="5" s="1"/>
  <c r="BF242" i="5" a="1"/>
  <c r="BF242" i="5" s="1"/>
  <c r="BG242" i="5" a="1"/>
  <c r="BG242" i="5" s="1"/>
  <c r="AF243" i="5" a="1"/>
  <c r="AF243" i="5" s="1"/>
  <c r="AG243" i="5" a="1"/>
  <c r="AG243" i="5" s="1"/>
  <c r="AH243" i="5" a="1"/>
  <c r="AH243" i="5" s="1"/>
  <c r="AI243" i="5" a="1"/>
  <c r="AI243" i="5" s="1"/>
  <c r="AJ243" i="5" a="1"/>
  <c r="AJ243" i="5" s="1"/>
  <c r="AK243" i="5" a="1"/>
  <c r="AK243" i="5" s="1"/>
  <c r="AL243" i="5" a="1"/>
  <c r="AL243" i="5" s="1"/>
  <c r="AM243" i="5" a="1"/>
  <c r="AM243" i="5" s="1"/>
  <c r="AN243" i="5" a="1"/>
  <c r="AN243" i="5" s="1"/>
  <c r="AO243" i="5" a="1"/>
  <c r="AO243" i="5" s="1"/>
  <c r="AP243" i="5" a="1"/>
  <c r="AP243" i="5" s="1"/>
  <c r="AQ243" i="5" a="1"/>
  <c r="AQ243" i="5" s="1"/>
  <c r="AR243" i="5" a="1"/>
  <c r="AR243" i="5" s="1"/>
  <c r="AS243" i="5" a="1"/>
  <c r="AS243" i="5" s="1"/>
  <c r="AT243" i="5" a="1"/>
  <c r="AT243" i="5" s="1"/>
  <c r="AU243" i="5" a="1"/>
  <c r="AU243" i="5" s="1"/>
  <c r="AV243" i="5" a="1"/>
  <c r="AV243" i="5" s="1"/>
  <c r="AW243" i="5" a="1"/>
  <c r="AW243" i="5" s="1"/>
  <c r="AX243" i="5" a="1"/>
  <c r="AX243" i="5" s="1"/>
  <c r="AY243" i="5" a="1"/>
  <c r="AY243" i="5" s="1"/>
  <c r="AZ243" i="5" a="1"/>
  <c r="AZ243" i="5" s="1"/>
  <c r="BA243" i="5" a="1"/>
  <c r="BA243" i="5" s="1"/>
  <c r="BB243" i="5" a="1"/>
  <c r="BB243" i="5" s="1"/>
  <c r="BC243" i="5" a="1"/>
  <c r="BC243" i="5" s="1"/>
  <c r="BD243" i="5" a="1"/>
  <c r="BD243" i="5" s="1"/>
  <c r="BE243" i="5" a="1"/>
  <c r="BE243" i="5" s="1"/>
  <c r="BF243" i="5" a="1"/>
  <c r="BF243" i="5" s="1"/>
  <c r="BG243" i="5" a="1"/>
  <c r="BG243" i="5" s="1"/>
  <c r="AF244" i="5" a="1"/>
  <c r="AF244" i="5" s="1"/>
  <c r="AG244" i="5" a="1"/>
  <c r="AG244" i="5" s="1"/>
  <c r="AH244" i="5" a="1"/>
  <c r="AH244" i="5" s="1"/>
  <c r="AI244" i="5" a="1"/>
  <c r="AI244" i="5" s="1"/>
  <c r="AJ244" i="5" a="1"/>
  <c r="AJ244" i="5" s="1"/>
  <c r="AK244" i="5" a="1"/>
  <c r="AK244" i="5" s="1"/>
  <c r="AL244" i="5" a="1"/>
  <c r="AL244" i="5" s="1"/>
  <c r="AM244" i="5" a="1"/>
  <c r="AM244" i="5" s="1"/>
  <c r="AN244" i="5" a="1"/>
  <c r="AN244" i="5" s="1"/>
  <c r="AO244" i="5" a="1"/>
  <c r="AO244" i="5" s="1"/>
  <c r="AP244" i="5" a="1"/>
  <c r="AP244" i="5" s="1"/>
  <c r="AQ244" i="5" a="1"/>
  <c r="AQ244" i="5" s="1"/>
  <c r="AR244" i="5" a="1"/>
  <c r="AR244" i="5" s="1"/>
  <c r="AS244" i="5" a="1"/>
  <c r="AS244" i="5" s="1"/>
  <c r="AT244" i="5" a="1"/>
  <c r="AT244" i="5" s="1"/>
  <c r="AU244" i="5" a="1"/>
  <c r="AU244" i="5" s="1"/>
  <c r="AV244" i="5" a="1"/>
  <c r="AV244" i="5" s="1"/>
  <c r="AW244" i="5" a="1"/>
  <c r="AW244" i="5" s="1"/>
  <c r="AX244" i="5" a="1"/>
  <c r="AX244" i="5" s="1"/>
  <c r="AY244" i="5" a="1"/>
  <c r="AY244" i="5" s="1"/>
  <c r="AZ244" i="5" a="1"/>
  <c r="AZ244" i="5" s="1"/>
  <c r="BA244" i="5" a="1"/>
  <c r="BA244" i="5" s="1"/>
  <c r="BB244" i="5" a="1"/>
  <c r="BB244" i="5" s="1"/>
  <c r="BC244" i="5" a="1"/>
  <c r="BC244" i="5" s="1"/>
  <c r="BD244" i="5" a="1"/>
  <c r="BD244" i="5" s="1"/>
  <c r="BE244" i="5" a="1"/>
  <c r="BE244" i="5" s="1"/>
  <c r="BF244" i="5" a="1"/>
  <c r="BF244" i="5" s="1"/>
  <c r="BG244" i="5" a="1"/>
  <c r="BG244" i="5" s="1"/>
  <c r="AF245" i="5" a="1"/>
  <c r="AF245" i="5" s="1"/>
  <c r="AG245" i="5" a="1"/>
  <c r="AG245" i="5" s="1"/>
  <c r="AH245" i="5" a="1"/>
  <c r="AH245" i="5" s="1"/>
  <c r="AI245" i="5" a="1"/>
  <c r="AI245" i="5" s="1"/>
  <c r="AJ245" i="5" a="1"/>
  <c r="AJ245" i="5" s="1"/>
  <c r="AK245" i="5" a="1"/>
  <c r="AK245" i="5" s="1"/>
  <c r="AL245" i="5" a="1"/>
  <c r="AL245" i="5" s="1"/>
  <c r="AM245" i="5" a="1"/>
  <c r="AM245" i="5" s="1"/>
  <c r="AN245" i="5" a="1"/>
  <c r="AN245" i="5" s="1"/>
  <c r="AO245" i="5" a="1"/>
  <c r="AO245" i="5" s="1"/>
  <c r="AP245" i="5" a="1"/>
  <c r="AP245" i="5" s="1"/>
  <c r="AQ245" i="5" a="1"/>
  <c r="AQ245" i="5" s="1"/>
  <c r="AR245" i="5" a="1"/>
  <c r="AR245" i="5" s="1"/>
  <c r="AS245" i="5" a="1"/>
  <c r="AS245" i="5" s="1"/>
  <c r="AT245" i="5" a="1"/>
  <c r="AT245" i="5" s="1"/>
  <c r="AU245" i="5" a="1"/>
  <c r="AU245" i="5" s="1"/>
  <c r="AV245" i="5" a="1"/>
  <c r="AV245" i="5" s="1"/>
  <c r="AW245" i="5" a="1"/>
  <c r="AW245" i="5" s="1"/>
  <c r="AX245" i="5" a="1"/>
  <c r="AX245" i="5" s="1"/>
  <c r="AY245" i="5" a="1"/>
  <c r="AY245" i="5" s="1"/>
  <c r="AZ245" i="5" a="1"/>
  <c r="AZ245" i="5" s="1"/>
  <c r="BA245" i="5" a="1"/>
  <c r="BA245" i="5" s="1"/>
  <c r="BB245" i="5" a="1"/>
  <c r="BB245" i="5" s="1"/>
  <c r="BC245" i="5" a="1"/>
  <c r="BC245" i="5" s="1"/>
  <c r="BD245" i="5" a="1"/>
  <c r="BD245" i="5" s="1"/>
  <c r="BE245" i="5" a="1"/>
  <c r="BE245" i="5" s="1"/>
  <c r="BF245" i="5" a="1"/>
  <c r="BF245" i="5" s="1"/>
  <c r="BG245" i="5" a="1"/>
  <c r="BG245" i="5" s="1"/>
  <c r="AF246" i="5" a="1"/>
  <c r="AF246" i="5" s="1"/>
  <c r="AG246" i="5" a="1"/>
  <c r="AG246" i="5" s="1"/>
  <c r="AH246" i="5" a="1"/>
  <c r="AH246" i="5" s="1"/>
  <c r="AI246" i="5" a="1"/>
  <c r="AI246" i="5" s="1"/>
  <c r="AJ246" i="5" a="1"/>
  <c r="AJ246" i="5" s="1"/>
  <c r="AK246" i="5" a="1"/>
  <c r="AK246" i="5" s="1"/>
  <c r="AL246" i="5" a="1"/>
  <c r="AL246" i="5" s="1"/>
  <c r="AM246" i="5" a="1"/>
  <c r="AM246" i="5" s="1"/>
  <c r="AN246" i="5" a="1"/>
  <c r="AN246" i="5" s="1"/>
  <c r="AO246" i="5" a="1"/>
  <c r="AO246" i="5" s="1"/>
  <c r="AP246" i="5" a="1"/>
  <c r="AP246" i="5" s="1"/>
  <c r="AQ246" i="5" a="1"/>
  <c r="AQ246" i="5" s="1"/>
  <c r="AR246" i="5" a="1"/>
  <c r="AR246" i="5" s="1"/>
  <c r="AS246" i="5" a="1"/>
  <c r="AS246" i="5" s="1"/>
  <c r="AT246" i="5" a="1"/>
  <c r="AT246" i="5" s="1"/>
  <c r="AU246" i="5" a="1"/>
  <c r="AU246" i="5" s="1"/>
  <c r="AV246" i="5" a="1"/>
  <c r="AV246" i="5" s="1"/>
  <c r="AW246" i="5" a="1"/>
  <c r="AW246" i="5" s="1"/>
  <c r="AX246" i="5" a="1"/>
  <c r="AX246" i="5" s="1"/>
  <c r="AY246" i="5" a="1"/>
  <c r="AY246" i="5" s="1"/>
  <c r="AZ246" i="5" a="1"/>
  <c r="AZ246" i="5" s="1"/>
  <c r="BA246" i="5" a="1"/>
  <c r="BA246" i="5" s="1"/>
  <c r="BB246" i="5" a="1"/>
  <c r="BB246" i="5" s="1"/>
  <c r="BC246" i="5" a="1"/>
  <c r="BC246" i="5" s="1"/>
  <c r="BD246" i="5" a="1"/>
  <c r="BD246" i="5" s="1"/>
  <c r="BE246" i="5" a="1"/>
  <c r="BE246" i="5" s="1"/>
  <c r="BF246" i="5" a="1"/>
  <c r="BF246" i="5" s="1"/>
  <c r="BG246" i="5" a="1"/>
  <c r="BG246" i="5" s="1"/>
  <c r="AF247" i="5" a="1"/>
  <c r="AF247" i="5" s="1"/>
  <c r="AG247" i="5" a="1"/>
  <c r="AG247" i="5" s="1"/>
  <c r="AH247" i="5" a="1"/>
  <c r="AH247" i="5" s="1"/>
  <c r="AI247" i="5" a="1"/>
  <c r="AI247" i="5" s="1"/>
  <c r="AJ247" i="5" a="1"/>
  <c r="AJ247" i="5" s="1"/>
  <c r="AK247" i="5" a="1"/>
  <c r="AK247" i="5" s="1"/>
  <c r="AL247" i="5" a="1"/>
  <c r="AL247" i="5" s="1"/>
  <c r="AM247" i="5" a="1"/>
  <c r="AM247" i="5" s="1"/>
  <c r="AN247" i="5" a="1"/>
  <c r="AN247" i="5" s="1"/>
  <c r="AO247" i="5" a="1"/>
  <c r="AO247" i="5" s="1"/>
  <c r="AP247" i="5" a="1"/>
  <c r="AP247" i="5" s="1"/>
  <c r="AQ247" i="5" a="1"/>
  <c r="AQ247" i="5" s="1"/>
  <c r="AR247" i="5" a="1"/>
  <c r="AR247" i="5" s="1"/>
  <c r="AS247" i="5" a="1"/>
  <c r="AS247" i="5" s="1"/>
  <c r="AT247" i="5" a="1"/>
  <c r="AT247" i="5" s="1"/>
  <c r="AU247" i="5" a="1"/>
  <c r="AU247" i="5" s="1"/>
  <c r="AV247" i="5" a="1"/>
  <c r="AV247" i="5" s="1"/>
  <c r="AW247" i="5" a="1"/>
  <c r="AW247" i="5" s="1"/>
  <c r="AX247" i="5" a="1"/>
  <c r="AX247" i="5" s="1"/>
  <c r="AY247" i="5" a="1"/>
  <c r="AY247" i="5" s="1"/>
  <c r="AZ247" i="5" a="1"/>
  <c r="AZ247" i="5" s="1"/>
  <c r="BA247" i="5" a="1"/>
  <c r="BA247" i="5" s="1"/>
  <c r="BB247" i="5" a="1"/>
  <c r="BB247" i="5" s="1"/>
  <c r="BC247" i="5" a="1"/>
  <c r="BC247" i="5" s="1"/>
  <c r="BD247" i="5" a="1"/>
  <c r="BD247" i="5" s="1"/>
  <c r="BE247" i="5" a="1"/>
  <c r="BE247" i="5" s="1"/>
  <c r="BF247" i="5" a="1"/>
  <c r="BF247" i="5" s="1"/>
  <c r="BG247" i="5" a="1"/>
  <c r="BG247" i="5" s="1"/>
  <c r="AF248" i="5" a="1"/>
  <c r="AF248" i="5" s="1"/>
  <c r="AG248" i="5" a="1"/>
  <c r="AG248" i="5" s="1"/>
  <c r="AH248" i="5" a="1"/>
  <c r="AH248" i="5" s="1"/>
  <c r="AI248" i="5" a="1"/>
  <c r="AI248" i="5" s="1"/>
  <c r="AJ248" i="5" a="1"/>
  <c r="AJ248" i="5" s="1"/>
  <c r="AK248" i="5" a="1"/>
  <c r="AK248" i="5" s="1"/>
  <c r="AL248" i="5" a="1"/>
  <c r="AL248" i="5" s="1"/>
  <c r="AM248" i="5" a="1"/>
  <c r="AM248" i="5" s="1"/>
  <c r="AN248" i="5" a="1"/>
  <c r="AN248" i="5" s="1"/>
  <c r="AO248" i="5" a="1"/>
  <c r="AO248" i="5" s="1"/>
  <c r="AP248" i="5" a="1"/>
  <c r="AP248" i="5" s="1"/>
  <c r="AQ248" i="5" a="1"/>
  <c r="AQ248" i="5" s="1"/>
  <c r="AR248" i="5" a="1"/>
  <c r="AR248" i="5" s="1"/>
  <c r="AS248" i="5" a="1"/>
  <c r="AS248" i="5" s="1"/>
  <c r="AT248" i="5" a="1"/>
  <c r="AT248" i="5" s="1"/>
  <c r="AU248" i="5" a="1"/>
  <c r="AU248" i="5" s="1"/>
  <c r="AV248" i="5" a="1"/>
  <c r="AV248" i="5" s="1"/>
  <c r="AW248" i="5" a="1"/>
  <c r="AW248" i="5" s="1"/>
  <c r="AX248" i="5" a="1"/>
  <c r="AX248" i="5" s="1"/>
  <c r="AY248" i="5" a="1"/>
  <c r="AY248" i="5" s="1"/>
  <c r="AZ248" i="5" a="1"/>
  <c r="AZ248" i="5" s="1"/>
  <c r="BA248" i="5" a="1"/>
  <c r="BA248" i="5" s="1"/>
  <c r="BB248" i="5" a="1"/>
  <c r="BB248" i="5" s="1"/>
  <c r="BC248" i="5" a="1"/>
  <c r="BC248" i="5" s="1"/>
  <c r="BD248" i="5" a="1"/>
  <c r="BD248" i="5" s="1"/>
  <c r="BE248" i="5" a="1"/>
  <c r="BE248" i="5" s="1"/>
  <c r="BF248" i="5" a="1"/>
  <c r="BF248" i="5" s="1"/>
  <c r="BG248" i="5" a="1"/>
  <c r="BG248" i="5" s="1"/>
  <c r="AF249" i="5" a="1"/>
  <c r="AF249" i="5" s="1"/>
  <c r="AG249" i="5" a="1"/>
  <c r="AG249" i="5" s="1"/>
  <c r="AH249" i="5" a="1"/>
  <c r="AH249" i="5" s="1"/>
  <c r="AI249" i="5" a="1"/>
  <c r="AI249" i="5" s="1"/>
  <c r="AJ249" i="5" a="1"/>
  <c r="AJ249" i="5" s="1"/>
  <c r="AK249" i="5" a="1"/>
  <c r="AK249" i="5" s="1"/>
  <c r="AL249" i="5" a="1"/>
  <c r="AL249" i="5" s="1"/>
  <c r="AM249" i="5" a="1"/>
  <c r="AM249" i="5" s="1"/>
  <c r="AN249" i="5" a="1"/>
  <c r="AN249" i="5" s="1"/>
  <c r="AO249" i="5" a="1"/>
  <c r="AO249" i="5" s="1"/>
  <c r="AP249" i="5" a="1"/>
  <c r="AP249" i="5" s="1"/>
  <c r="AQ249" i="5" a="1"/>
  <c r="AQ249" i="5" s="1"/>
  <c r="AR249" i="5" a="1"/>
  <c r="AR249" i="5" s="1"/>
  <c r="AS249" i="5" a="1"/>
  <c r="AS249" i="5" s="1"/>
  <c r="AT249" i="5" a="1"/>
  <c r="AT249" i="5" s="1"/>
  <c r="AU249" i="5" a="1"/>
  <c r="AU249" i="5" s="1"/>
  <c r="AV249" i="5" a="1"/>
  <c r="AV249" i="5" s="1"/>
  <c r="AW249" i="5" a="1"/>
  <c r="AW249" i="5" s="1"/>
  <c r="AX249" i="5" a="1"/>
  <c r="AX249" i="5" s="1"/>
  <c r="AY249" i="5" a="1"/>
  <c r="AY249" i="5" s="1"/>
  <c r="AZ249" i="5" a="1"/>
  <c r="AZ249" i="5" s="1"/>
  <c r="BA249" i="5" a="1"/>
  <c r="BA249" i="5" s="1"/>
  <c r="BB249" i="5" a="1"/>
  <c r="BB249" i="5" s="1"/>
  <c r="BC249" i="5" a="1"/>
  <c r="BC249" i="5" s="1"/>
  <c r="BD249" i="5" a="1"/>
  <c r="BD249" i="5" s="1"/>
  <c r="BE249" i="5" a="1"/>
  <c r="BE249" i="5" s="1"/>
  <c r="BF249" i="5" a="1"/>
  <c r="BF249" i="5" s="1"/>
  <c r="BG249" i="5" a="1"/>
  <c r="BG249" i="5" s="1"/>
  <c r="AF250" i="5" a="1"/>
  <c r="AF250" i="5" s="1"/>
  <c r="AG250" i="5" a="1"/>
  <c r="AG250" i="5" s="1"/>
  <c r="AH250" i="5" a="1"/>
  <c r="AH250" i="5" s="1"/>
  <c r="AI250" i="5" a="1"/>
  <c r="AI250" i="5" s="1"/>
  <c r="AJ250" i="5" a="1"/>
  <c r="AJ250" i="5" s="1"/>
  <c r="AK250" i="5" a="1"/>
  <c r="AK250" i="5" s="1"/>
  <c r="AL250" i="5" a="1"/>
  <c r="AL250" i="5" s="1"/>
  <c r="AM250" i="5" a="1"/>
  <c r="AM250" i="5" s="1"/>
  <c r="AN250" i="5" a="1"/>
  <c r="AN250" i="5" s="1"/>
  <c r="AO250" i="5" a="1"/>
  <c r="AO250" i="5" s="1"/>
  <c r="AP250" i="5" a="1"/>
  <c r="AP250" i="5" s="1"/>
  <c r="AQ250" i="5" a="1"/>
  <c r="AQ250" i="5" s="1"/>
  <c r="AR250" i="5" a="1"/>
  <c r="AR250" i="5" s="1"/>
  <c r="AS250" i="5" a="1"/>
  <c r="AS250" i="5" s="1"/>
  <c r="AT250" i="5" a="1"/>
  <c r="AT250" i="5" s="1"/>
  <c r="AU250" i="5" a="1"/>
  <c r="AU250" i="5" s="1"/>
  <c r="AV250" i="5" a="1"/>
  <c r="AV250" i="5" s="1"/>
  <c r="AW250" i="5" a="1"/>
  <c r="AW250" i="5" s="1"/>
  <c r="AX250" i="5" a="1"/>
  <c r="AX250" i="5" s="1"/>
  <c r="AY250" i="5" a="1"/>
  <c r="AY250" i="5" s="1"/>
  <c r="AZ250" i="5" a="1"/>
  <c r="AZ250" i="5" s="1"/>
  <c r="BA250" i="5" a="1"/>
  <c r="BA250" i="5" s="1"/>
  <c r="BB250" i="5" a="1"/>
  <c r="BB250" i="5" s="1"/>
  <c r="BC250" i="5" a="1"/>
  <c r="BC250" i="5" s="1"/>
  <c r="BD250" i="5" a="1"/>
  <c r="BD250" i="5" s="1"/>
  <c r="BE250" i="5" a="1"/>
  <c r="BE250" i="5" s="1"/>
  <c r="BF250" i="5" a="1"/>
  <c r="BF250" i="5" s="1"/>
  <c r="BG250" i="5" a="1"/>
  <c r="BG250" i="5" s="1"/>
  <c r="AF251" i="5" a="1"/>
  <c r="AF251" i="5" s="1"/>
  <c r="AG251" i="5" a="1"/>
  <c r="AG251" i="5" s="1"/>
  <c r="AH251" i="5" a="1"/>
  <c r="AH251" i="5" s="1"/>
  <c r="AI251" i="5" a="1"/>
  <c r="AI251" i="5" s="1"/>
  <c r="AJ251" i="5" a="1"/>
  <c r="AJ251" i="5" s="1"/>
  <c r="AK251" i="5" a="1"/>
  <c r="AK251" i="5" s="1"/>
  <c r="AL251" i="5" a="1"/>
  <c r="AL251" i="5" s="1"/>
  <c r="AM251" i="5" a="1"/>
  <c r="AM251" i="5" s="1"/>
  <c r="AN251" i="5" a="1"/>
  <c r="AN251" i="5" s="1"/>
  <c r="AO251" i="5" a="1"/>
  <c r="AO251" i="5" s="1"/>
  <c r="AP251" i="5" a="1"/>
  <c r="AP251" i="5" s="1"/>
  <c r="AQ251" i="5" a="1"/>
  <c r="AQ251" i="5" s="1"/>
  <c r="AR251" i="5" a="1"/>
  <c r="AR251" i="5" s="1"/>
  <c r="AS251" i="5" a="1"/>
  <c r="AS251" i="5" s="1"/>
  <c r="AT251" i="5" a="1"/>
  <c r="AT251" i="5" s="1"/>
  <c r="AU251" i="5" a="1"/>
  <c r="AU251" i="5" s="1"/>
  <c r="AV251" i="5" a="1"/>
  <c r="AV251" i="5" s="1"/>
  <c r="AW251" i="5" a="1"/>
  <c r="AW251" i="5" s="1"/>
  <c r="AX251" i="5" a="1"/>
  <c r="AX251" i="5" s="1"/>
  <c r="AY251" i="5" a="1"/>
  <c r="AY251" i="5" s="1"/>
  <c r="AZ251" i="5" a="1"/>
  <c r="AZ251" i="5" s="1"/>
  <c r="BA251" i="5" a="1"/>
  <c r="BA251" i="5" s="1"/>
  <c r="BB251" i="5" a="1"/>
  <c r="BB251" i="5" s="1"/>
  <c r="BC251" i="5" a="1"/>
  <c r="BC251" i="5" s="1"/>
  <c r="BD251" i="5" a="1"/>
  <c r="BD251" i="5" s="1"/>
  <c r="BE251" i="5" a="1"/>
  <c r="BE251" i="5" s="1"/>
  <c r="BF251" i="5" a="1"/>
  <c r="BF251" i="5" s="1"/>
  <c r="BG251" i="5" a="1"/>
  <c r="BG251" i="5" s="1"/>
  <c r="AF252" i="5" a="1"/>
  <c r="AF252" i="5" s="1"/>
  <c r="AG252" i="5" a="1"/>
  <c r="AG252" i="5" s="1"/>
  <c r="AH252" i="5" a="1"/>
  <c r="AH252" i="5" s="1"/>
  <c r="AI252" i="5" a="1"/>
  <c r="AI252" i="5" s="1"/>
  <c r="AJ252" i="5" a="1"/>
  <c r="AJ252" i="5" s="1"/>
  <c r="AK252" i="5" a="1"/>
  <c r="AK252" i="5" s="1"/>
  <c r="AL252" i="5" a="1"/>
  <c r="AL252" i="5" s="1"/>
  <c r="AM252" i="5" a="1"/>
  <c r="AM252" i="5" s="1"/>
  <c r="AN252" i="5" a="1"/>
  <c r="AN252" i="5" s="1"/>
  <c r="AO252" i="5" a="1"/>
  <c r="AO252" i="5" s="1"/>
  <c r="AP252" i="5" a="1"/>
  <c r="AP252" i="5" s="1"/>
  <c r="AQ252" i="5" a="1"/>
  <c r="AQ252" i="5" s="1"/>
  <c r="AR252" i="5" a="1"/>
  <c r="AR252" i="5" s="1"/>
  <c r="AS252" i="5" a="1"/>
  <c r="AS252" i="5" s="1"/>
  <c r="AT252" i="5" a="1"/>
  <c r="AT252" i="5" s="1"/>
  <c r="AU252" i="5" a="1"/>
  <c r="AU252" i="5" s="1"/>
  <c r="AV252" i="5" a="1"/>
  <c r="AV252" i="5" s="1"/>
  <c r="AW252" i="5" a="1"/>
  <c r="AW252" i="5" s="1"/>
  <c r="AX252" i="5" a="1"/>
  <c r="AX252" i="5" s="1"/>
  <c r="AY252" i="5" a="1"/>
  <c r="AY252" i="5" s="1"/>
  <c r="AZ252" i="5" a="1"/>
  <c r="AZ252" i="5" s="1"/>
  <c r="BA252" i="5" a="1"/>
  <c r="BA252" i="5" s="1"/>
  <c r="BB252" i="5" a="1"/>
  <c r="BB252" i="5" s="1"/>
  <c r="BC252" i="5" a="1"/>
  <c r="BC252" i="5" s="1"/>
  <c r="BD252" i="5" a="1"/>
  <c r="BD252" i="5" s="1"/>
  <c r="BE252" i="5" a="1"/>
  <c r="BE252" i="5" s="1"/>
  <c r="BF252" i="5" a="1"/>
  <c r="BF252" i="5" s="1"/>
  <c r="BG252" i="5" a="1"/>
  <c r="BG252" i="5" s="1"/>
  <c r="AF253" i="5" a="1"/>
  <c r="AF253" i="5" s="1"/>
  <c r="AG253" i="5" a="1"/>
  <c r="AG253" i="5" s="1"/>
  <c r="AH253" i="5" a="1"/>
  <c r="AH253" i="5" s="1"/>
  <c r="AI253" i="5" a="1"/>
  <c r="AI253" i="5" s="1"/>
  <c r="AJ253" i="5" a="1"/>
  <c r="AJ253" i="5" s="1"/>
  <c r="AK253" i="5" a="1"/>
  <c r="AK253" i="5" s="1"/>
  <c r="AL253" i="5" a="1"/>
  <c r="AL253" i="5" s="1"/>
  <c r="AM253" i="5" a="1"/>
  <c r="AM253" i="5" s="1"/>
  <c r="AN253" i="5" a="1"/>
  <c r="AN253" i="5" s="1"/>
  <c r="AO253" i="5" a="1"/>
  <c r="AO253" i="5" s="1"/>
  <c r="AP253" i="5" a="1"/>
  <c r="AP253" i="5" s="1"/>
  <c r="AQ253" i="5" a="1"/>
  <c r="AQ253" i="5" s="1"/>
  <c r="AR253" i="5" a="1"/>
  <c r="AR253" i="5" s="1"/>
  <c r="AS253" i="5" a="1"/>
  <c r="AS253" i="5" s="1"/>
  <c r="AT253" i="5" a="1"/>
  <c r="AT253" i="5" s="1"/>
  <c r="AU253" i="5" a="1"/>
  <c r="AU253" i="5" s="1"/>
  <c r="AV253" i="5" a="1"/>
  <c r="AV253" i="5" s="1"/>
  <c r="AW253" i="5" a="1"/>
  <c r="AW253" i="5" s="1"/>
  <c r="AX253" i="5" a="1"/>
  <c r="AX253" i="5" s="1"/>
  <c r="AY253" i="5" a="1"/>
  <c r="AY253" i="5" s="1"/>
  <c r="AZ253" i="5" a="1"/>
  <c r="AZ253" i="5" s="1"/>
  <c r="BA253" i="5" a="1"/>
  <c r="BA253" i="5" s="1"/>
  <c r="BB253" i="5" a="1"/>
  <c r="BB253" i="5" s="1"/>
  <c r="BC253" i="5" a="1"/>
  <c r="BC253" i="5" s="1"/>
  <c r="BD253" i="5" a="1"/>
  <c r="BD253" i="5" s="1"/>
  <c r="BE253" i="5" a="1"/>
  <c r="BE253" i="5" s="1"/>
  <c r="BF253" i="5" a="1"/>
  <c r="BF253" i="5" s="1"/>
  <c r="BG253" i="5" a="1"/>
  <c r="BG253" i="5" s="1"/>
  <c r="AF254" i="5" a="1"/>
  <c r="AF254" i="5" s="1"/>
  <c r="AG254" i="5" a="1"/>
  <c r="AG254" i="5" s="1"/>
  <c r="AH254" i="5" a="1"/>
  <c r="AH254" i="5" s="1"/>
  <c r="AI254" i="5" a="1"/>
  <c r="AI254" i="5" s="1"/>
  <c r="AJ254" i="5" a="1"/>
  <c r="AJ254" i="5" s="1"/>
  <c r="AK254" i="5" a="1"/>
  <c r="AK254" i="5" s="1"/>
  <c r="AL254" i="5" a="1"/>
  <c r="AL254" i="5" s="1"/>
  <c r="AM254" i="5" a="1"/>
  <c r="AM254" i="5" s="1"/>
  <c r="AN254" i="5" a="1"/>
  <c r="AN254" i="5" s="1"/>
  <c r="AO254" i="5" a="1"/>
  <c r="AO254" i="5" s="1"/>
  <c r="AP254" i="5" a="1"/>
  <c r="AP254" i="5" s="1"/>
  <c r="AQ254" i="5" a="1"/>
  <c r="AQ254" i="5" s="1"/>
  <c r="AR254" i="5" a="1"/>
  <c r="AR254" i="5" s="1"/>
  <c r="AS254" i="5" a="1"/>
  <c r="AS254" i="5" s="1"/>
  <c r="AT254" i="5" a="1"/>
  <c r="AT254" i="5" s="1"/>
  <c r="AU254" i="5" a="1"/>
  <c r="AU254" i="5" s="1"/>
  <c r="AV254" i="5" a="1"/>
  <c r="AV254" i="5" s="1"/>
  <c r="AW254" i="5" a="1"/>
  <c r="AW254" i="5" s="1"/>
  <c r="AX254" i="5" a="1"/>
  <c r="AX254" i="5" s="1"/>
  <c r="AY254" i="5" a="1"/>
  <c r="AY254" i="5" s="1"/>
  <c r="AZ254" i="5" a="1"/>
  <c r="AZ254" i="5" s="1"/>
  <c r="BA254" i="5" a="1"/>
  <c r="BA254" i="5" s="1"/>
  <c r="BB254" i="5" a="1"/>
  <c r="BB254" i="5" s="1"/>
  <c r="BC254" i="5" a="1"/>
  <c r="BC254" i="5" s="1"/>
  <c r="BD254" i="5" a="1"/>
  <c r="BD254" i="5" s="1"/>
  <c r="BE254" i="5" a="1"/>
  <c r="BE254" i="5" s="1"/>
  <c r="BF254" i="5" a="1"/>
  <c r="BF254" i="5" s="1"/>
  <c r="BG254" i="5" a="1"/>
  <c r="BG254" i="5" s="1"/>
  <c r="AF255" i="5" a="1"/>
  <c r="AF255" i="5" s="1"/>
  <c r="AG255" i="5" a="1"/>
  <c r="AG255" i="5" s="1"/>
  <c r="AH255" i="5" a="1"/>
  <c r="AH255" i="5" s="1"/>
  <c r="AI255" i="5" a="1"/>
  <c r="AI255" i="5" s="1"/>
  <c r="AJ255" i="5" a="1"/>
  <c r="AJ255" i="5" s="1"/>
  <c r="AK255" i="5" a="1"/>
  <c r="AK255" i="5" s="1"/>
  <c r="AL255" i="5" a="1"/>
  <c r="AL255" i="5" s="1"/>
  <c r="AM255" i="5" a="1"/>
  <c r="AM255" i="5" s="1"/>
  <c r="AN255" i="5" a="1"/>
  <c r="AN255" i="5" s="1"/>
  <c r="AO255" i="5" a="1"/>
  <c r="AO255" i="5" s="1"/>
  <c r="AP255" i="5" a="1"/>
  <c r="AP255" i="5" s="1"/>
  <c r="AQ255" i="5" a="1"/>
  <c r="AQ255" i="5" s="1"/>
  <c r="AR255" i="5" a="1"/>
  <c r="AR255" i="5" s="1"/>
  <c r="AS255" i="5" a="1"/>
  <c r="AS255" i="5" s="1"/>
  <c r="AT255" i="5" a="1"/>
  <c r="AT255" i="5" s="1"/>
  <c r="AU255" i="5" a="1"/>
  <c r="AU255" i="5" s="1"/>
  <c r="AV255" i="5" a="1"/>
  <c r="AV255" i="5" s="1"/>
  <c r="AW255" i="5" a="1"/>
  <c r="AW255" i="5" s="1"/>
  <c r="AX255" i="5" a="1"/>
  <c r="AX255" i="5" s="1"/>
  <c r="AY255" i="5" a="1"/>
  <c r="AY255" i="5" s="1"/>
  <c r="AZ255" i="5" a="1"/>
  <c r="AZ255" i="5" s="1"/>
  <c r="BA255" i="5" a="1"/>
  <c r="BA255" i="5" s="1"/>
  <c r="BB255" i="5" a="1"/>
  <c r="BB255" i="5" s="1"/>
  <c r="BC255" i="5" a="1"/>
  <c r="BC255" i="5" s="1"/>
  <c r="BD255" i="5" a="1"/>
  <c r="BD255" i="5" s="1"/>
  <c r="BE255" i="5" a="1"/>
  <c r="BE255" i="5" s="1"/>
  <c r="BF255" i="5" a="1"/>
  <c r="BF255" i="5" s="1"/>
  <c r="BG255" i="5" a="1"/>
  <c r="BG255" i="5" s="1"/>
  <c r="AF256" i="5" a="1"/>
  <c r="AF256" i="5" s="1"/>
  <c r="AG256" i="5" a="1"/>
  <c r="AG256" i="5" s="1"/>
  <c r="AH256" i="5" a="1"/>
  <c r="AH256" i="5" s="1"/>
  <c r="AI256" i="5" a="1"/>
  <c r="AI256" i="5" s="1"/>
  <c r="AJ256" i="5" a="1"/>
  <c r="AJ256" i="5" s="1"/>
  <c r="AK256" i="5" a="1"/>
  <c r="AK256" i="5" s="1"/>
  <c r="AL256" i="5" a="1"/>
  <c r="AL256" i="5" s="1"/>
  <c r="AM256" i="5" a="1"/>
  <c r="AM256" i="5" s="1"/>
  <c r="AN256" i="5" a="1"/>
  <c r="AN256" i="5" s="1"/>
  <c r="AO256" i="5" a="1"/>
  <c r="AO256" i="5" s="1"/>
  <c r="AP256" i="5" a="1"/>
  <c r="AP256" i="5" s="1"/>
  <c r="AQ256" i="5" a="1"/>
  <c r="AQ256" i="5" s="1"/>
  <c r="AR256" i="5" a="1"/>
  <c r="AR256" i="5" s="1"/>
  <c r="AS256" i="5" a="1"/>
  <c r="AS256" i="5" s="1"/>
  <c r="AT256" i="5" a="1"/>
  <c r="AT256" i="5" s="1"/>
  <c r="AU256" i="5" a="1"/>
  <c r="AU256" i="5" s="1"/>
  <c r="AV256" i="5" a="1"/>
  <c r="AV256" i="5" s="1"/>
  <c r="AW256" i="5" a="1"/>
  <c r="AW256" i="5" s="1"/>
  <c r="AX256" i="5" a="1"/>
  <c r="AX256" i="5" s="1"/>
  <c r="AY256" i="5" a="1"/>
  <c r="AY256" i="5" s="1"/>
  <c r="AZ256" i="5" a="1"/>
  <c r="AZ256" i="5" s="1"/>
  <c r="BA256" i="5" a="1"/>
  <c r="BA256" i="5" s="1"/>
  <c r="BB256" i="5" a="1"/>
  <c r="BB256" i="5" s="1"/>
  <c r="BC256" i="5" a="1"/>
  <c r="BC256" i="5" s="1"/>
  <c r="BD256" i="5" a="1"/>
  <c r="BD256" i="5" s="1"/>
  <c r="BE256" i="5" a="1"/>
  <c r="BE256" i="5" s="1"/>
  <c r="BF256" i="5" a="1"/>
  <c r="BF256" i="5" s="1"/>
  <c r="BG256" i="5" a="1"/>
  <c r="BG256" i="5" s="1"/>
  <c r="AF257" i="5" a="1"/>
  <c r="AF257" i="5" s="1"/>
  <c r="AG257" i="5" a="1"/>
  <c r="AG257" i="5" s="1"/>
  <c r="AH257" i="5" a="1"/>
  <c r="AH257" i="5" s="1"/>
  <c r="AI257" i="5" a="1"/>
  <c r="AI257" i="5" s="1"/>
  <c r="AJ257" i="5" a="1"/>
  <c r="AJ257" i="5" s="1"/>
  <c r="AK257" i="5" a="1"/>
  <c r="AK257" i="5" s="1"/>
  <c r="AL257" i="5" a="1"/>
  <c r="AL257" i="5" s="1"/>
  <c r="AM257" i="5" a="1"/>
  <c r="AM257" i="5" s="1"/>
  <c r="AN257" i="5" a="1"/>
  <c r="AN257" i="5" s="1"/>
  <c r="AO257" i="5" a="1"/>
  <c r="AO257" i="5" s="1"/>
  <c r="AP257" i="5" a="1"/>
  <c r="AP257" i="5" s="1"/>
  <c r="AQ257" i="5" a="1"/>
  <c r="AQ257" i="5" s="1"/>
  <c r="AR257" i="5" a="1"/>
  <c r="AR257" i="5" s="1"/>
  <c r="AS257" i="5" a="1"/>
  <c r="AS257" i="5" s="1"/>
  <c r="AT257" i="5" a="1"/>
  <c r="AT257" i="5" s="1"/>
  <c r="AU257" i="5" a="1"/>
  <c r="AU257" i="5" s="1"/>
  <c r="AV257" i="5" a="1"/>
  <c r="AV257" i="5" s="1"/>
  <c r="AW257" i="5" a="1"/>
  <c r="AW257" i="5" s="1"/>
  <c r="AX257" i="5" a="1"/>
  <c r="AX257" i="5" s="1"/>
  <c r="AY257" i="5" a="1"/>
  <c r="AY257" i="5" s="1"/>
  <c r="AZ257" i="5" a="1"/>
  <c r="AZ257" i="5" s="1"/>
  <c r="BA257" i="5" a="1"/>
  <c r="BA257" i="5" s="1"/>
  <c r="BB257" i="5" a="1"/>
  <c r="BB257" i="5" s="1"/>
  <c r="BC257" i="5" a="1"/>
  <c r="BC257" i="5" s="1"/>
  <c r="BD257" i="5" a="1"/>
  <c r="BD257" i="5" s="1"/>
  <c r="BE257" i="5" a="1"/>
  <c r="BE257" i="5" s="1"/>
  <c r="BF257" i="5" a="1"/>
  <c r="BF257" i="5" s="1"/>
  <c r="BG257" i="5" a="1"/>
  <c r="BG257" i="5" s="1"/>
  <c r="AF258" i="5" a="1"/>
  <c r="AF258" i="5" s="1"/>
  <c r="AG258" i="5" a="1"/>
  <c r="AG258" i="5" s="1"/>
  <c r="AH258" i="5" a="1"/>
  <c r="AH258" i="5" s="1"/>
  <c r="AI258" i="5" a="1"/>
  <c r="AI258" i="5" s="1"/>
  <c r="AJ258" i="5" a="1"/>
  <c r="AJ258" i="5" s="1"/>
  <c r="AK258" i="5" a="1"/>
  <c r="AK258" i="5" s="1"/>
  <c r="AL258" i="5" a="1"/>
  <c r="AL258" i="5" s="1"/>
  <c r="AM258" i="5" a="1"/>
  <c r="AM258" i="5" s="1"/>
  <c r="AN258" i="5" a="1"/>
  <c r="AN258" i="5" s="1"/>
  <c r="AO258" i="5" a="1"/>
  <c r="AO258" i="5" s="1"/>
  <c r="AP258" i="5" a="1"/>
  <c r="AP258" i="5" s="1"/>
  <c r="AQ258" i="5" a="1"/>
  <c r="AQ258" i="5" s="1"/>
  <c r="AR258" i="5" a="1"/>
  <c r="AR258" i="5" s="1"/>
  <c r="AS258" i="5" a="1"/>
  <c r="AS258" i="5" s="1"/>
  <c r="AT258" i="5" a="1"/>
  <c r="AT258" i="5" s="1"/>
  <c r="AU258" i="5" a="1"/>
  <c r="AU258" i="5" s="1"/>
  <c r="AV258" i="5" a="1"/>
  <c r="AV258" i="5" s="1"/>
  <c r="AW258" i="5" a="1"/>
  <c r="AW258" i="5" s="1"/>
  <c r="AX258" i="5" a="1"/>
  <c r="AX258" i="5" s="1"/>
  <c r="AY258" i="5" a="1"/>
  <c r="AY258" i="5" s="1"/>
  <c r="AZ258" i="5" a="1"/>
  <c r="AZ258" i="5" s="1"/>
  <c r="BA258" i="5" a="1"/>
  <c r="BA258" i="5" s="1"/>
  <c r="BB258" i="5" a="1"/>
  <c r="BB258" i="5" s="1"/>
  <c r="BC258" i="5" a="1"/>
  <c r="BC258" i="5" s="1"/>
  <c r="BD258" i="5" a="1"/>
  <c r="BD258" i="5" s="1"/>
  <c r="BE258" i="5" a="1"/>
  <c r="BE258" i="5" s="1"/>
  <c r="BF258" i="5" a="1"/>
  <c r="BF258" i="5" s="1"/>
  <c r="BG258" i="5" a="1"/>
  <c r="BG258" i="5" s="1"/>
  <c r="AF259" i="5" a="1"/>
  <c r="AF259" i="5" s="1"/>
  <c r="AG259" i="5" a="1"/>
  <c r="AG259" i="5" s="1"/>
  <c r="AH259" i="5" a="1"/>
  <c r="AH259" i="5" s="1"/>
  <c r="AI259" i="5" a="1"/>
  <c r="AI259" i="5" s="1"/>
  <c r="AJ259" i="5" a="1"/>
  <c r="AJ259" i="5" s="1"/>
  <c r="AK259" i="5" a="1"/>
  <c r="AK259" i="5" s="1"/>
  <c r="AL259" i="5" a="1"/>
  <c r="AL259" i="5" s="1"/>
  <c r="AM259" i="5" a="1"/>
  <c r="AM259" i="5" s="1"/>
  <c r="AN259" i="5" a="1"/>
  <c r="AN259" i="5" s="1"/>
  <c r="AO259" i="5" a="1"/>
  <c r="AO259" i="5" s="1"/>
  <c r="AP259" i="5" a="1"/>
  <c r="AP259" i="5" s="1"/>
  <c r="AQ259" i="5" a="1"/>
  <c r="AQ259" i="5" s="1"/>
  <c r="AR259" i="5" a="1"/>
  <c r="AR259" i="5" s="1"/>
  <c r="AS259" i="5" a="1"/>
  <c r="AS259" i="5" s="1"/>
  <c r="AT259" i="5" a="1"/>
  <c r="AT259" i="5" s="1"/>
  <c r="AU259" i="5" a="1"/>
  <c r="AU259" i="5" s="1"/>
  <c r="AV259" i="5" a="1"/>
  <c r="AV259" i="5" s="1"/>
  <c r="AW259" i="5" a="1"/>
  <c r="AW259" i="5" s="1"/>
  <c r="AX259" i="5" a="1"/>
  <c r="AX259" i="5" s="1"/>
  <c r="AY259" i="5" a="1"/>
  <c r="AY259" i="5" s="1"/>
  <c r="AZ259" i="5" a="1"/>
  <c r="AZ259" i="5" s="1"/>
  <c r="BA259" i="5" a="1"/>
  <c r="BA259" i="5" s="1"/>
  <c r="BB259" i="5" a="1"/>
  <c r="BB259" i="5" s="1"/>
  <c r="BC259" i="5" a="1"/>
  <c r="BC259" i="5" s="1"/>
  <c r="BD259" i="5" a="1"/>
  <c r="BD259" i="5" s="1"/>
  <c r="BE259" i="5" a="1"/>
  <c r="BE259" i="5" s="1"/>
  <c r="BF259" i="5" a="1"/>
  <c r="BF259" i="5" s="1"/>
  <c r="BG259" i="5" a="1"/>
  <c r="BG259" i="5" s="1"/>
  <c r="AF260" i="5" a="1"/>
  <c r="AF260" i="5" s="1"/>
  <c r="AG260" i="5" a="1"/>
  <c r="AG260" i="5" s="1"/>
  <c r="AH260" i="5" a="1"/>
  <c r="AH260" i="5" s="1"/>
  <c r="AI260" i="5" a="1"/>
  <c r="AI260" i="5" s="1"/>
  <c r="AJ260" i="5" a="1"/>
  <c r="AJ260" i="5" s="1"/>
  <c r="AK260" i="5" a="1"/>
  <c r="AK260" i="5" s="1"/>
  <c r="AL260" i="5" a="1"/>
  <c r="AL260" i="5" s="1"/>
  <c r="AM260" i="5" a="1"/>
  <c r="AM260" i="5" s="1"/>
  <c r="AN260" i="5" a="1"/>
  <c r="AN260" i="5" s="1"/>
  <c r="AO260" i="5" a="1"/>
  <c r="AO260" i="5" s="1"/>
  <c r="AP260" i="5" a="1"/>
  <c r="AP260" i="5" s="1"/>
  <c r="AQ260" i="5" a="1"/>
  <c r="AQ260" i="5" s="1"/>
  <c r="AR260" i="5" a="1"/>
  <c r="AR260" i="5" s="1"/>
  <c r="AS260" i="5" a="1"/>
  <c r="AS260" i="5" s="1"/>
  <c r="AT260" i="5" a="1"/>
  <c r="AT260" i="5" s="1"/>
  <c r="AU260" i="5" a="1"/>
  <c r="AU260" i="5" s="1"/>
  <c r="AV260" i="5" a="1"/>
  <c r="AV260" i="5" s="1"/>
  <c r="AW260" i="5" a="1"/>
  <c r="AW260" i="5" s="1"/>
  <c r="AX260" i="5" a="1"/>
  <c r="AX260" i="5" s="1"/>
  <c r="AY260" i="5" a="1"/>
  <c r="AY260" i="5" s="1"/>
  <c r="AZ260" i="5" a="1"/>
  <c r="AZ260" i="5" s="1"/>
  <c r="BA260" i="5" a="1"/>
  <c r="BA260" i="5" s="1"/>
  <c r="BB260" i="5" a="1"/>
  <c r="BB260" i="5" s="1"/>
  <c r="BC260" i="5" a="1"/>
  <c r="BC260" i="5" s="1"/>
  <c r="BD260" i="5" a="1"/>
  <c r="BD260" i="5" s="1"/>
  <c r="BE260" i="5" a="1"/>
  <c r="BE260" i="5" s="1"/>
  <c r="BF260" i="5" a="1"/>
  <c r="BF260" i="5" s="1"/>
  <c r="BG260" i="5" a="1"/>
  <c r="BG260" i="5" s="1"/>
  <c r="AF261" i="5" a="1"/>
  <c r="AF261" i="5" s="1"/>
  <c r="AG261" i="5" a="1"/>
  <c r="AG261" i="5" s="1"/>
  <c r="AH261" i="5" a="1"/>
  <c r="AH261" i="5" s="1"/>
  <c r="AI261" i="5" a="1"/>
  <c r="AI261" i="5" s="1"/>
  <c r="AJ261" i="5" a="1"/>
  <c r="AJ261" i="5" s="1"/>
  <c r="AK261" i="5" a="1"/>
  <c r="AK261" i="5" s="1"/>
  <c r="AL261" i="5" a="1"/>
  <c r="AL261" i="5" s="1"/>
  <c r="AM261" i="5" a="1"/>
  <c r="AM261" i="5" s="1"/>
  <c r="AN261" i="5" a="1"/>
  <c r="AN261" i="5" s="1"/>
  <c r="AO261" i="5" a="1"/>
  <c r="AO261" i="5" s="1"/>
  <c r="AP261" i="5" a="1"/>
  <c r="AP261" i="5" s="1"/>
  <c r="AQ261" i="5" a="1"/>
  <c r="AQ261" i="5" s="1"/>
  <c r="AR261" i="5" a="1"/>
  <c r="AR261" i="5" s="1"/>
  <c r="AS261" i="5" a="1"/>
  <c r="AS261" i="5" s="1"/>
  <c r="AT261" i="5" a="1"/>
  <c r="AT261" i="5" s="1"/>
  <c r="AU261" i="5" a="1"/>
  <c r="AU261" i="5" s="1"/>
  <c r="AV261" i="5" a="1"/>
  <c r="AV261" i="5" s="1"/>
  <c r="AW261" i="5" a="1"/>
  <c r="AW261" i="5" s="1"/>
  <c r="AX261" i="5" a="1"/>
  <c r="AX261" i="5" s="1"/>
  <c r="AY261" i="5" a="1"/>
  <c r="AY261" i="5" s="1"/>
  <c r="AZ261" i="5" a="1"/>
  <c r="AZ261" i="5" s="1"/>
  <c r="BA261" i="5" a="1"/>
  <c r="BA261" i="5" s="1"/>
  <c r="BB261" i="5" a="1"/>
  <c r="BB261" i="5" s="1"/>
  <c r="BC261" i="5" a="1"/>
  <c r="BC261" i="5" s="1"/>
  <c r="BD261" i="5" a="1"/>
  <c r="BD261" i="5" s="1"/>
  <c r="BE261" i="5" a="1"/>
  <c r="BE261" i="5" s="1"/>
  <c r="BF261" i="5" a="1"/>
  <c r="BF261" i="5" s="1"/>
  <c r="BG261" i="5" a="1"/>
  <c r="BG261" i="5" s="1"/>
  <c r="AF262" i="5" a="1"/>
  <c r="AF262" i="5" s="1"/>
  <c r="AG262" i="5" a="1"/>
  <c r="AG262" i="5" s="1"/>
  <c r="AH262" i="5" a="1"/>
  <c r="AH262" i="5" s="1"/>
  <c r="AI262" i="5" a="1"/>
  <c r="AI262" i="5" s="1"/>
  <c r="AJ262" i="5" a="1"/>
  <c r="AJ262" i="5" s="1"/>
  <c r="AK262" i="5" a="1"/>
  <c r="AK262" i="5" s="1"/>
  <c r="AL262" i="5" a="1"/>
  <c r="AL262" i="5" s="1"/>
  <c r="AM262" i="5" a="1"/>
  <c r="AM262" i="5" s="1"/>
  <c r="AN262" i="5" a="1"/>
  <c r="AN262" i="5" s="1"/>
  <c r="AO262" i="5" a="1"/>
  <c r="AO262" i="5" s="1"/>
  <c r="AP262" i="5" a="1"/>
  <c r="AP262" i="5" s="1"/>
  <c r="AQ262" i="5" a="1"/>
  <c r="AQ262" i="5" s="1"/>
  <c r="AR262" i="5" a="1"/>
  <c r="AR262" i="5" s="1"/>
  <c r="AS262" i="5" a="1"/>
  <c r="AS262" i="5" s="1"/>
  <c r="AT262" i="5" a="1"/>
  <c r="AT262" i="5" s="1"/>
  <c r="AU262" i="5" a="1"/>
  <c r="AU262" i="5" s="1"/>
  <c r="AV262" i="5" a="1"/>
  <c r="AV262" i="5" s="1"/>
  <c r="AW262" i="5" a="1"/>
  <c r="AW262" i="5" s="1"/>
  <c r="AX262" i="5" a="1"/>
  <c r="AX262" i="5" s="1"/>
  <c r="AY262" i="5" a="1"/>
  <c r="AY262" i="5" s="1"/>
  <c r="AZ262" i="5" a="1"/>
  <c r="AZ262" i="5" s="1"/>
  <c r="BA262" i="5" a="1"/>
  <c r="BA262" i="5" s="1"/>
  <c r="BB262" i="5" a="1"/>
  <c r="BB262" i="5" s="1"/>
  <c r="BC262" i="5" a="1"/>
  <c r="BC262" i="5" s="1"/>
  <c r="BD262" i="5" a="1"/>
  <c r="BD262" i="5" s="1"/>
  <c r="BE262" i="5" a="1"/>
  <c r="BE262" i="5" s="1"/>
  <c r="BF262" i="5" a="1"/>
  <c r="BF262" i="5" s="1"/>
  <c r="BG262" i="5" a="1"/>
  <c r="BG262" i="5" s="1"/>
  <c r="AF263" i="5" a="1"/>
  <c r="AF263" i="5" s="1"/>
  <c r="AG263" i="5" a="1"/>
  <c r="AG263" i="5" s="1"/>
  <c r="AH263" i="5" a="1"/>
  <c r="AH263" i="5" s="1"/>
  <c r="AI263" i="5" a="1"/>
  <c r="AI263" i="5" s="1"/>
  <c r="AJ263" i="5" a="1"/>
  <c r="AJ263" i="5" s="1"/>
  <c r="AK263" i="5" a="1"/>
  <c r="AK263" i="5" s="1"/>
  <c r="AL263" i="5" a="1"/>
  <c r="AL263" i="5" s="1"/>
  <c r="AM263" i="5" a="1"/>
  <c r="AM263" i="5" s="1"/>
  <c r="AN263" i="5" a="1"/>
  <c r="AN263" i="5" s="1"/>
  <c r="AO263" i="5" a="1"/>
  <c r="AO263" i="5" s="1"/>
  <c r="AP263" i="5" a="1"/>
  <c r="AP263" i="5" s="1"/>
  <c r="AQ263" i="5" a="1"/>
  <c r="AQ263" i="5" s="1"/>
  <c r="AR263" i="5" a="1"/>
  <c r="AR263" i="5" s="1"/>
  <c r="AS263" i="5" a="1"/>
  <c r="AS263" i="5" s="1"/>
  <c r="AT263" i="5" a="1"/>
  <c r="AT263" i="5" s="1"/>
  <c r="AU263" i="5" a="1"/>
  <c r="AU263" i="5" s="1"/>
  <c r="AV263" i="5" a="1"/>
  <c r="AV263" i="5" s="1"/>
  <c r="AW263" i="5" a="1"/>
  <c r="AW263" i="5" s="1"/>
  <c r="AX263" i="5" a="1"/>
  <c r="AX263" i="5" s="1"/>
  <c r="AY263" i="5" a="1"/>
  <c r="AY263" i="5" s="1"/>
  <c r="AZ263" i="5" a="1"/>
  <c r="AZ263" i="5" s="1"/>
  <c r="BA263" i="5" a="1"/>
  <c r="BA263" i="5" s="1"/>
  <c r="BB263" i="5" a="1"/>
  <c r="BB263" i="5" s="1"/>
  <c r="BC263" i="5" a="1"/>
  <c r="BC263" i="5" s="1"/>
  <c r="BD263" i="5" a="1"/>
  <c r="BD263" i="5" s="1"/>
  <c r="BE263" i="5" a="1"/>
  <c r="BE263" i="5" s="1"/>
  <c r="BF263" i="5" a="1"/>
  <c r="BF263" i="5" s="1"/>
  <c r="BG263" i="5" a="1"/>
  <c r="BG263" i="5" s="1"/>
  <c r="AF264" i="5" a="1"/>
  <c r="AF264" i="5" s="1"/>
  <c r="AG264" i="5" a="1"/>
  <c r="AG264" i="5" s="1"/>
  <c r="AH264" i="5" a="1"/>
  <c r="AH264" i="5" s="1"/>
  <c r="AI264" i="5" a="1"/>
  <c r="AI264" i="5" s="1"/>
  <c r="AJ264" i="5" a="1"/>
  <c r="AJ264" i="5" s="1"/>
  <c r="AK264" i="5" a="1"/>
  <c r="AK264" i="5" s="1"/>
  <c r="AL264" i="5" a="1"/>
  <c r="AL264" i="5" s="1"/>
  <c r="AM264" i="5" a="1"/>
  <c r="AM264" i="5" s="1"/>
  <c r="AN264" i="5" a="1"/>
  <c r="AN264" i="5" s="1"/>
  <c r="AO264" i="5" a="1"/>
  <c r="AO264" i="5" s="1"/>
  <c r="AP264" i="5" a="1"/>
  <c r="AP264" i="5" s="1"/>
  <c r="AQ264" i="5" a="1"/>
  <c r="AQ264" i="5" s="1"/>
  <c r="AR264" i="5" a="1"/>
  <c r="AR264" i="5" s="1"/>
  <c r="AS264" i="5" a="1"/>
  <c r="AS264" i="5" s="1"/>
  <c r="AT264" i="5" a="1"/>
  <c r="AT264" i="5" s="1"/>
  <c r="AU264" i="5" a="1"/>
  <c r="AU264" i="5" s="1"/>
  <c r="AV264" i="5" a="1"/>
  <c r="AV264" i="5" s="1"/>
  <c r="AW264" i="5" a="1"/>
  <c r="AW264" i="5" s="1"/>
  <c r="AX264" i="5" a="1"/>
  <c r="AX264" i="5" s="1"/>
  <c r="AY264" i="5" a="1"/>
  <c r="AY264" i="5" s="1"/>
  <c r="AZ264" i="5" a="1"/>
  <c r="AZ264" i="5" s="1"/>
  <c r="BA264" i="5" a="1"/>
  <c r="BA264" i="5" s="1"/>
  <c r="BB264" i="5" a="1"/>
  <c r="BB264" i="5" s="1"/>
  <c r="BC264" i="5" a="1"/>
  <c r="BC264" i="5" s="1"/>
  <c r="BD264" i="5" a="1"/>
  <c r="BD264" i="5" s="1"/>
  <c r="BE264" i="5" a="1"/>
  <c r="BE264" i="5" s="1"/>
  <c r="BF264" i="5" a="1"/>
  <c r="BF264" i="5" s="1"/>
  <c r="BG264" i="5" a="1"/>
  <c r="BG264" i="5" s="1"/>
  <c r="AF265" i="5" a="1"/>
  <c r="AF265" i="5" s="1"/>
  <c r="AG265" i="5" a="1"/>
  <c r="AG265" i="5" s="1"/>
  <c r="AH265" i="5" a="1"/>
  <c r="AH265" i="5" s="1"/>
  <c r="AI265" i="5" a="1"/>
  <c r="AI265" i="5" s="1"/>
  <c r="AJ265" i="5" a="1"/>
  <c r="AJ265" i="5" s="1"/>
  <c r="AK265" i="5" a="1"/>
  <c r="AK265" i="5" s="1"/>
  <c r="AL265" i="5" a="1"/>
  <c r="AL265" i="5" s="1"/>
  <c r="AM265" i="5" a="1"/>
  <c r="AM265" i="5" s="1"/>
  <c r="AN265" i="5" a="1"/>
  <c r="AN265" i="5" s="1"/>
  <c r="AO265" i="5" a="1"/>
  <c r="AO265" i="5" s="1"/>
  <c r="AP265" i="5" a="1"/>
  <c r="AP265" i="5" s="1"/>
  <c r="AQ265" i="5" a="1"/>
  <c r="AQ265" i="5" s="1"/>
  <c r="AR265" i="5" a="1"/>
  <c r="AR265" i="5" s="1"/>
  <c r="AS265" i="5" a="1"/>
  <c r="AS265" i="5" s="1"/>
  <c r="AT265" i="5" a="1"/>
  <c r="AT265" i="5" s="1"/>
  <c r="AU265" i="5" a="1"/>
  <c r="AU265" i="5" s="1"/>
  <c r="AV265" i="5" a="1"/>
  <c r="AV265" i="5" s="1"/>
  <c r="AW265" i="5" a="1"/>
  <c r="AW265" i="5" s="1"/>
  <c r="AX265" i="5" a="1"/>
  <c r="AX265" i="5" s="1"/>
  <c r="AY265" i="5" a="1"/>
  <c r="AY265" i="5" s="1"/>
  <c r="AZ265" i="5" a="1"/>
  <c r="AZ265" i="5" s="1"/>
  <c r="BA265" i="5" a="1"/>
  <c r="BA265" i="5" s="1"/>
  <c r="BB265" i="5" a="1"/>
  <c r="BB265" i="5" s="1"/>
  <c r="BC265" i="5" a="1"/>
  <c r="BC265" i="5" s="1"/>
  <c r="BD265" i="5" a="1"/>
  <c r="BD265" i="5" s="1"/>
  <c r="BE265" i="5" a="1"/>
  <c r="BE265" i="5" s="1"/>
  <c r="BF265" i="5" a="1"/>
  <c r="BF265" i="5" s="1"/>
  <c r="BG265" i="5" a="1"/>
  <c r="BG265" i="5" s="1"/>
  <c r="AF266" i="5" a="1"/>
  <c r="AF266" i="5" s="1"/>
  <c r="AG266" i="5" a="1"/>
  <c r="AG266" i="5" s="1"/>
  <c r="AH266" i="5" a="1"/>
  <c r="AH266" i="5" s="1"/>
  <c r="AI266" i="5" a="1"/>
  <c r="AI266" i="5" s="1"/>
  <c r="AJ266" i="5" a="1"/>
  <c r="AJ266" i="5" s="1"/>
  <c r="AK266" i="5" a="1"/>
  <c r="AK266" i="5" s="1"/>
  <c r="AL266" i="5" a="1"/>
  <c r="AL266" i="5" s="1"/>
  <c r="AM266" i="5" a="1"/>
  <c r="AM266" i="5" s="1"/>
  <c r="AN266" i="5" a="1"/>
  <c r="AN266" i="5" s="1"/>
  <c r="AO266" i="5" a="1"/>
  <c r="AO266" i="5" s="1"/>
  <c r="AP266" i="5" a="1"/>
  <c r="AP266" i="5" s="1"/>
  <c r="AQ266" i="5" a="1"/>
  <c r="AQ266" i="5" s="1"/>
  <c r="AR266" i="5" a="1"/>
  <c r="AR266" i="5" s="1"/>
  <c r="AS266" i="5" a="1"/>
  <c r="AS266" i="5" s="1"/>
  <c r="AT266" i="5" a="1"/>
  <c r="AT266" i="5" s="1"/>
  <c r="AU266" i="5" a="1"/>
  <c r="AU266" i="5" s="1"/>
  <c r="AV266" i="5" a="1"/>
  <c r="AV266" i="5" s="1"/>
  <c r="AW266" i="5" a="1"/>
  <c r="AW266" i="5" s="1"/>
  <c r="AX266" i="5" a="1"/>
  <c r="AX266" i="5" s="1"/>
  <c r="AY266" i="5" a="1"/>
  <c r="AY266" i="5" s="1"/>
  <c r="AZ266" i="5" a="1"/>
  <c r="AZ266" i="5" s="1"/>
  <c r="BA266" i="5" a="1"/>
  <c r="BA266" i="5" s="1"/>
  <c r="BB266" i="5" a="1"/>
  <c r="BB266" i="5" s="1"/>
  <c r="BC266" i="5" a="1"/>
  <c r="BC266" i="5" s="1"/>
  <c r="BD266" i="5" a="1"/>
  <c r="BD266" i="5" s="1"/>
  <c r="BE266" i="5" a="1"/>
  <c r="BE266" i="5" s="1"/>
  <c r="BF266" i="5" a="1"/>
  <c r="BF266" i="5" s="1"/>
  <c r="BG266" i="5" a="1"/>
  <c r="BG266" i="5" s="1"/>
  <c r="AF267" i="5" a="1"/>
  <c r="AF267" i="5" s="1"/>
  <c r="AG267" i="5" a="1"/>
  <c r="AG267" i="5" s="1"/>
  <c r="AH267" i="5" a="1"/>
  <c r="AH267" i="5" s="1"/>
  <c r="AI267" i="5" a="1"/>
  <c r="AI267" i="5" s="1"/>
  <c r="AJ267" i="5" a="1"/>
  <c r="AJ267" i="5" s="1"/>
  <c r="AK267" i="5" a="1"/>
  <c r="AK267" i="5" s="1"/>
  <c r="AL267" i="5" a="1"/>
  <c r="AL267" i="5" s="1"/>
  <c r="AM267" i="5" a="1"/>
  <c r="AM267" i="5" s="1"/>
  <c r="AN267" i="5" a="1"/>
  <c r="AN267" i="5" s="1"/>
  <c r="AO267" i="5" a="1"/>
  <c r="AO267" i="5" s="1"/>
  <c r="AP267" i="5" a="1"/>
  <c r="AP267" i="5" s="1"/>
  <c r="AQ267" i="5" a="1"/>
  <c r="AQ267" i="5" s="1"/>
  <c r="AR267" i="5" a="1"/>
  <c r="AR267" i="5" s="1"/>
  <c r="AS267" i="5" a="1"/>
  <c r="AS267" i="5" s="1"/>
  <c r="AT267" i="5" a="1"/>
  <c r="AT267" i="5" s="1"/>
  <c r="AU267" i="5" a="1"/>
  <c r="AU267" i="5" s="1"/>
  <c r="AV267" i="5" a="1"/>
  <c r="AV267" i="5" s="1"/>
  <c r="AW267" i="5" a="1"/>
  <c r="AW267" i="5" s="1"/>
  <c r="AX267" i="5" a="1"/>
  <c r="AX267" i="5" s="1"/>
  <c r="AY267" i="5" a="1"/>
  <c r="AY267" i="5" s="1"/>
  <c r="AZ267" i="5" a="1"/>
  <c r="AZ267" i="5" s="1"/>
  <c r="BA267" i="5" a="1"/>
  <c r="BA267" i="5" s="1"/>
  <c r="BB267" i="5" a="1"/>
  <c r="BB267" i="5" s="1"/>
  <c r="BC267" i="5" a="1"/>
  <c r="BC267" i="5" s="1"/>
  <c r="BD267" i="5" a="1"/>
  <c r="BD267" i="5" s="1"/>
  <c r="BE267" i="5" a="1"/>
  <c r="BE267" i="5" s="1"/>
  <c r="BF267" i="5" a="1"/>
  <c r="BF267" i="5" s="1"/>
  <c r="BG267" i="5" a="1"/>
  <c r="BG267" i="5" s="1"/>
  <c r="AF268" i="5" a="1"/>
  <c r="AF268" i="5" s="1"/>
  <c r="AG268" i="5" a="1"/>
  <c r="AG268" i="5" s="1"/>
  <c r="AH268" i="5" a="1"/>
  <c r="AH268" i="5" s="1"/>
  <c r="AI268" i="5" a="1"/>
  <c r="AI268" i="5" s="1"/>
  <c r="AJ268" i="5" a="1"/>
  <c r="AJ268" i="5" s="1"/>
  <c r="AK268" i="5" a="1"/>
  <c r="AK268" i="5" s="1"/>
  <c r="AL268" i="5" a="1"/>
  <c r="AL268" i="5" s="1"/>
  <c r="AM268" i="5" a="1"/>
  <c r="AM268" i="5" s="1"/>
  <c r="AN268" i="5" a="1"/>
  <c r="AN268" i="5" s="1"/>
  <c r="AO268" i="5" a="1"/>
  <c r="AO268" i="5" s="1"/>
  <c r="AP268" i="5" a="1"/>
  <c r="AP268" i="5" s="1"/>
  <c r="AQ268" i="5" a="1"/>
  <c r="AQ268" i="5" s="1"/>
  <c r="AR268" i="5" a="1"/>
  <c r="AR268" i="5" s="1"/>
  <c r="AS268" i="5" a="1"/>
  <c r="AS268" i="5" s="1"/>
  <c r="AT268" i="5" a="1"/>
  <c r="AT268" i="5" s="1"/>
  <c r="AU268" i="5" a="1"/>
  <c r="AU268" i="5" s="1"/>
  <c r="AV268" i="5" a="1"/>
  <c r="AV268" i="5" s="1"/>
  <c r="AW268" i="5" a="1"/>
  <c r="AW268" i="5" s="1"/>
  <c r="AX268" i="5" a="1"/>
  <c r="AX268" i="5" s="1"/>
  <c r="AY268" i="5" a="1"/>
  <c r="AY268" i="5" s="1"/>
  <c r="AZ268" i="5" a="1"/>
  <c r="AZ268" i="5" s="1"/>
  <c r="BA268" i="5" a="1"/>
  <c r="BA268" i="5" s="1"/>
  <c r="BB268" i="5" a="1"/>
  <c r="BB268" i="5" s="1"/>
  <c r="BC268" i="5" a="1"/>
  <c r="BC268" i="5" s="1"/>
  <c r="BD268" i="5" a="1"/>
  <c r="BD268" i="5" s="1"/>
  <c r="BE268" i="5" a="1"/>
  <c r="BE268" i="5" s="1"/>
  <c r="BF268" i="5" a="1"/>
  <c r="BF268" i="5" s="1"/>
  <c r="BG268" i="5" a="1"/>
  <c r="BG268" i="5" s="1"/>
  <c r="AF269" i="5" a="1"/>
  <c r="AF269" i="5" s="1"/>
  <c r="AG269" i="5" a="1"/>
  <c r="AG269" i="5" s="1"/>
  <c r="AH269" i="5" a="1"/>
  <c r="AH269" i="5" s="1"/>
  <c r="AI269" i="5" a="1"/>
  <c r="AI269" i="5" s="1"/>
  <c r="AJ269" i="5" a="1"/>
  <c r="AJ269" i="5" s="1"/>
  <c r="AK269" i="5" a="1"/>
  <c r="AK269" i="5" s="1"/>
  <c r="AL269" i="5" a="1"/>
  <c r="AL269" i="5" s="1"/>
  <c r="AM269" i="5" a="1"/>
  <c r="AM269" i="5" s="1"/>
  <c r="AN269" i="5" a="1"/>
  <c r="AN269" i="5" s="1"/>
  <c r="AO269" i="5" a="1"/>
  <c r="AO269" i="5" s="1"/>
  <c r="AP269" i="5" a="1"/>
  <c r="AP269" i="5" s="1"/>
  <c r="AQ269" i="5" a="1"/>
  <c r="AQ269" i="5" s="1"/>
  <c r="AR269" i="5" a="1"/>
  <c r="AR269" i="5" s="1"/>
  <c r="AS269" i="5" a="1"/>
  <c r="AS269" i="5" s="1"/>
  <c r="AT269" i="5" a="1"/>
  <c r="AT269" i="5" s="1"/>
  <c r="AU269" i="5" a="1"/>
  <c r="AU269" i="5" s="1"/>
  <c r="AV269" i="5" a="1"/>
  <c r="AV269" i="5" s="1"/>
  <c r="AW269" i="5" a="1"/>
  <c r="AW269" i="5" s="1"/>
  <c r="AX269" i="5" a="1"/>
  <c r="AX269" i="5" s="1"/>
  <c r="AY269" i="5" a="1"/>
  <c r="AY269" i="5" s="1"/>
  <c r="AZ269" i="5" a="1"/>
  <c r="AZ269" i="5" s="1"/>
  <c r="BA269" i="5" a="1"/>
  <c r="BA269" i="5" s="1"/>
  <c r="BB269" i="5" a="1"/>
  <c r="BB269" i="5" s="1"/>
  <c r="BC269" i="5" a="1"/>
  <c r="BC269" i="5" s="1"/>
  <c r="BD269" i="5" a="1"/>
  <c r="BD269" i="5" s="1"/>
  <c r="BE269" i="5" a="1"/>
  <c r="BE269" i="5" s="1"/>
  <c r="BF269" i="5" a="1"/>
  <c r="BF269" i="5" s="1"/>
  <c r="BG269" i="5" a="1"/>
  <c r="BG269" i="5" s="1"/>
  <c r="AF270" i="5" a="1"/>
  <c r="AF270" i="5" s="1"/>
  <c r="AG270" i="5" a="1"/>
  <c r="AG270" i="5" s="1"/>
  <c r="AH270" i="5" a="1"/>
  <c r="AH270" i="5" s="1"/>
  <c r="AI270" i="5" a="1"/>
  <c r="AI270" i="5" s="1"/>
  <c r="AJ270" i="5" a="1"/>
  <c r="AJ270" i="5" s="1"/>
  <c r="AK270" i="5" a="1"/>
  <c r="AK270" i="5" s="1"/>
  <c r="AL270" i="5" a="1"/>
  <c r="AL270" i="5" s="1"/>
  <c r="AM270" i="5" a="1"/>
  <c r="AM270" i="5" s="1"/>
  <c r="AN270" i="5" a="1"/>
  <c r="AN270" i="5" s="1"/>
  <c r="AO270" i="5" a="1"/>
  <c r="AO270" i="5" s="1"/>
  <c r="AP270" i="5" a="1"/>
  <c r="AP270" i="5" s="1"/>
  <c r="AQ270" i="5" a="1"/>
  <c r="AQ270" i="5" s="1"/>
  <c r="AR270" i="5" a="1"/>
  <c r="AR270" i="5" s="1"/>
  <c r="AS270" i="5" a="1"/>
  <c r="AS270" i="5" s="1"/>
  <c r="AT270" i="5" a="1"/>
  <c r="AT270" i="5" s="1"/>
  <c r="AU270" i="5" a="1"/>
  <c r="AU270" i="5" s="1"/>
  <c r="AV270" i="5" a="1"/>
  <c r="AV270" i="5" s="1"/>
  <c r="AW270" i="5" a="1"/>
  <c r="AW270" i="5" s="1"/>
  <c r="AX270" i="5" a="1"/>
  <c r="AX270" i="5" s="1"/>
  <c r="AY270" i="5" a="1"/>
  <c r="AY270" i="5" s="1"/>
  <c r="AZ270" i="5" a="1"/>
  <c r="AZ270" i="5" s="1"/>
  <c r="BA270" i="5" a="1"/>
  <c r="BA270" i="5" s="1"/>
  <c r="BB270" i="5" a="1"/>
  <c r="BB270" i="5" s="1"/>
  <c r="BC270" i="5" a="1"/>
  <c r="BC270" i="5" s="1"/>
  <c r="BD270" i="5" a="1"/>
  <c r="BD270" i="5" s="1"/>
  <c r="BE270" i="5" a="1"/>
  <c r="BE270" i="5" s="1"/>
  <c r="BF270" i="5" a="1"/>
  <c r="BF270" i="5" s="1"/>
  <c r="BG270" i="5" a="1"/>
  <c r="BG270" i="5" s="1"/>
  <c r="AF271" i="5" a="1"/>
  <c r="AF271" i="5" s="1"/>
  <c r="AG271" i="5" a="1"/>
  <c r="AG271" i="5" s="1"/>
  <c r="AH271" i="5" a="1"/>
  <c r="AH271" i="5" s="1"/>
  <c r="AI271" i="5" a="1"/>
  <c r="AI271" i="5" s="1"/>
  <c r="AJ271" i="5" a="1"/>
  <c r="AJ271" i="5" s="1"/>
  <c r="AK271" i="5" a="1"/>
  <c r="AK271" i="5" s="1"/>
  <c r="AL271" i="5" a="1"/>
  <c r="AL271" i="5" s="1"/>
  <c r="AM271" i="5" a="1"/>
  <c r="AM271" i="5" s="1"/>
  <c r="AN271" i="5" a="1"/>
  <c r="AN271" i="5" s="1"/>
  <c r="AO271" i="5" a="1"/>
  <c r="AO271" i="5" s="1"/>
  <c r="AP271" i="5" a="1"/>
  <c r="AP271" i="5" s="1"/>
  <c r="AQ271" i="5" a="1"/>
  <c r="AQ271" i="5" s="1"/>
  <c r="AR271" i="5" a="1"/>
  <c r="AR271" i="5" s="1"/>
  <c r="AS271" i="5" a="1"/>
  <c r="AS271" i="5" s="1"/>
  <c r="AT271" i="5" a="1"/>
  <c r="AT271" i="5" s="1"/>
  <c r="AU271" i="5" a="1"/>
  <c r="AU271" i="5" s="1"/>
  <c r="AV271" i="5" a="1"/>
  <c r="AV271" i="5" s="1"/>
  <c r="AW271" i="5" a="1"/>
  <c r="AW271" i="5" s="1"/>
  <c r="AX271" i="5" a="1"/>
  <c r="AX271" i="5" s="1"/>
  <c r="AY271" i="5" a="1"/>
  <c r="AY271" i="5" s="1"/>
  <c r="AZ271" i="5" a="1"/>
  <c r="AZ271" i="5" s="1"/>
  <c r="BA271" i="5" a="1"/>
  <c r="BA271" i="5" s="1"/>
  <c r="BB271" i="5" a="1"/>
  <c r="BB271" i="5" s="1"/>
  <c r="BC271" i="5" a="1"/>
  <c r="BC271" i="5" s="1"/>
  <c r="BD271" i="5" a="1"/>
  <c r="BD271" i="5" s="1"/>
  <c r="BE271" i="5" a="1"/>
  <c r="BE271" i="5" s="1"/>
  <c r="BF271" i="5" a="1"/>
  <c r="BF271" i="5" s="1"/>
  <c r="BG271" i="5" a="1"/>
  <c r="BG271" i="5" s="1"/>
  <c r="AF272" i="5" a="1"/>
  <c r="AF272" i="5" s="1"/>
  <c r="AG272" i="5" a="1"/>
  <c r="AG272" i="5" s="1"/>
  <c r="AH272" i="5" a="1"/>
  <c r="AH272" i="5" s="1"/>
  <c r="AI272" i="5" a="1"/>
  <c r="AI272" i="5" s="1"/>
  <c r="AJ272" i="5" a="1"/>
  <c r="AJ272" i="5" s="1"/>
  <c r="AK272" i="5" a="1"/>
  <c r="AK272" i="5" s="1"/>
  <c r="AL272" i="5" a="1"/>
  <c r="AL272" i="5" s="1"/>
  <c r="AM272" i="5" a="1"/>
  <c r="AM272" i="5" s="1"/>
  <c r="AN272" i="5" a="1"/>
  <c r="AN272" i="5" s="1"/>
  <c r="AO272" i="5" a="1"/>
  <c r="AO272" i="5" s="1"/>
  <c r="AP272" i="5" a="1"/>
  <c r="AP272" i="5" s="1"/>
  <c r="AQ272" i="5" a="1"/>
  <c r="AQ272" i="5" s="1"/>
  <c r="AR272" i="5" a="1"/>
  <c r="AR272" i="5" s="1"/>
  <c r="AS272" i="5" a="1"/>
  <c r="AS272" i="5" s="1"/>
  <c r="AT272" i="5" a="1"/>
  <c r="AT272" i="5" s="1"/>
  <c r="AU272" i="5" a="1"/>
  <c r="AU272" i="5" s="1"/>
  <c r="AV272" i="5" a="1"/>
  <c r="AV272" i="5" s="1"/>
  <c r="AW272" i="5" a="1"/>
  <c r="AW272" i="5" s="1"/>
  <c r="AX272" i="5" a="1"/>
  <c r="AX272" i="5" s="1"/>
  <c r="AY272" i="5" a="1"/>
  <c r="AY272" i="5" s="1"/>
  <c r="AZ272" i="5" a="1"/>
  <c r="AZ272" i="5" s="1"/>
  <c r="BA272" i="5" a="1"/>
  <c r="BA272" i="5" s="1"/>
  <c r="BB272" i="5" a="1"/>
  <c r="BB272" i="5" s="1"/>
  <c r="BC272" i="5" a="1"/>
  <c r="BC272" i="5" s="1"/>
  <c r="BD272" i="5" a="1"/>
  <c r="BD272" i="5" s="1"/>
  <c r="BE272" i="5" a="1"/>
  <c r="BE272" i="5" s="1"/>
  <c r="BF272" i="5" a="1"/>
  <c r="BF272" i="5" s="1"/>
  <c r="BG272" i="5" a="1"/>
  <c r="BG272" i="5" s="1"/>
  <c r="AF273" i="5" a="1"/>
  <c r="AF273" i="5" s="1"/>
  <c r="AG273" i="5" a="1"/>
  <c r="AG273" i="5" s="1"/>
  <c r="AH273" i="5" a="1"/>
  <c r="AH273" i="5" s="1"/>
  <c r="AI273" i="5" a="1"/>
  <c r="AI273" i="5" s="1"/>
  <c r="AJ273" i="5" a="1"/>
  <c r="AJ273" i="5" s="1"/>
  <c r="AK273" i="5" a="1"/>
  <c r="AK273" i="5" s="1"/>
  <c r="AL273" i="5" a="1"/>
  <c r="AL273" i="5" s="1"/>
  <c r="AM273" i="5" a="1"/>
  <c r="AM273" i="5" s="1"/>
  <c r="AN273" i="5" a="1"/>
  <c r="AN273" i="5" s="1"/>
  <c r="AO273" i="5" a="1"/>
  <c r="AO273" i="5" s="1"/>
  <c r="AP273" i="5" a="1"/>
  <c r="AP273" i="5" s="1"/>
  <c r="AQ273" i="5" a="1"/>
  <c r="AQ273" i="5" s="1"/>
  <c r="AR273" i="5" a="1"/>
  <c r="AR273" i="5" s="1"/>
  <c r="AS273" i="5" a="1"/>
  <c r="AS273" i="5" s="1"/>
  <c r="AT273" i="5" a="1"/>
  <c r="AT273" i="5" s="1"/>
  <c r="AU273" i="5" a="1"/>
  <c r="AU273" i="5" s="1"/>
  <c r="AV273" i="5" a="1"/>
  <c r="AV273" i="5" s="1"/>
  <c r="AW273" i="5" a="1"/>
  <c r="AW273" i="5" s="1"/>
  <c r="AX273" i="5" a="1"/>
  <c r="AX273" i="5" s="1"/>
  <c r="AY273" i="5" a="1"/>
  <c r="AY273" i="5" s="1"/>
  <c r="AZ273" i="5" a="1"/>
  <c r="AZ273" i="5" s="1"/>
  <c r="BA273" i="5" a="1"/>
  <c r="BA273" i="5" s="1"/>
  <c r="BB273" i="5" a="1"/>
  <c r="BB273" i="5" s="1"/>
  <c r="BC273" i="5" a="1"/>
  <c r="BC273" i="5" s="1"/>
  <c r="BD273" i="5" a="1"/>
  <c r="BD273" i="5" s="1"/>
  <c r="BE273" i="5" a="1"/>
  <c r="BE273" i="5" s="1"/>
  <c r="BF273" i="5" a="1"/>
  <c r="BF273" i="5" s="1"/>
  <c r="BG273" i="5" a="1"/>
  <c r="BG273" i="5" s="1"/>
  <c r="AF274" i="5" a="1"/>
  <c r="AF274" i="5" s="1"/>
  <c r="AG274" i="5" a="1"/>
  <c r="AG274" i="5" s="1"/>
  <c r="AH274" i="5" a="1"/>
  <c r="AH274" i="5" s="1"/>
  <c r="AI274" i="5" a="1"/>
  <c r="AI274" i="5" s="1"/>
  <c r="AJ274" i="5" a="1"/>
  <c r="AJ274" i="5" s="1"/>
  <c r="AK274" i="5" a="1"/>
  <c r="AK274" i="5" s="1"/>
  <c r="AL274" i="5" a="1"/>
  <c r="AL274" i="5" s="1"/>
  <c r="AM274" i="5" a="1"/>
  <c r="AM274" i="5" s="1"/>
  <c r="AN274" i="5" a="1"/>
  <c r="AN274" i="5" s="1"/>
  <c r="AO274" i="5" a="1"/>
  <c r="AO274" i="5" s="1"/>
  <c r="AP274" i="5" a="1"/>
  <c r="AP274" i="5" s="1"/>
  <c r="AQ274" i="5" a="1"/>
  <c r="AQ274" i="5" s="1"/>
  <c r="AR274" i="5" a="1"/>
  <c r="AR274" i="5" s="1"/>
  <c r="AS274" i="5" a="1"/>
  <c r="AS274" i="5" s="1"/>
  <c r="AT274" i="5" a="1"/>
  <c r="AT274" i="5" s="1"/>
  <c r="AU274" i="5" a="1"/>
  <c r="AU274" i="5" s="1"/>
  <c r="AV274" i="5" a="1"/>
  <c r="AV274" i="5" s="1"/>
  <c r="AW274" i="5" a="1"/>
  <c r="AW274" i="5" s="1"/>
  <c r="AX274" i="5" a="1"/>
  <c r="AX274" i="5" s="1"/>
  <c r="AY274" i="5" a="1"/>
  <c r="AY274" i="5" s="1"/>
  <c r="AZ274" i="5" a="1"/>
  <c r="AZ274" i="5" s="1"/>
  <c r="BA274" i="5" a="1"/>
  <c r="BA274" i="5" s="1"/>
  <c r="BB274" i="5" a="1"/>
  <c r="BB274" i="5" s="1"/>
  <c r="BC274" i="5" a="1"/>
  <c r="BC274" i="5" s="1"/>
  <c r="BD274" i="5" a="1"/>
  <c r="BD274" i="5" s="1"/>
  <c r="BE274" i="5" a="1"/>
  <c r="BE274" i="5" s="1"/>
  <c r="BF274" i="5" a="1"/>
  <c r="BF274" i="5" s="1"/>
  <c r="BG274" i="5" a="1"/>
  <c r="BG274" i="5" s="1"/>
  <c r="AF275" i="5" a="1"/>
  <c r="AF275" i="5" s="1"/>
  <c r="AG275" i="5" a="1"/>
  <c r="AG275" i="5" s="1"/>
  <c r="AH275" i="5" a="1"/>
  <c r="AH275" i="5" s="1"/>
  <c r="AI275" i="5" a="1"/>
  <c r="AI275" i="5" s="1"/>
  <c r="AJ275" i="5" a="1"/>
  <c r="AJ275" i="5" s="1"/>
  <c r="AK275" i="5" a="1"/>
  <c r="AK275" i="5" s="1"/>
  <c r="AL275" i="5" a="1"/>
  <c r="AL275" i="5" s="1"/>
  <c r="AM275" i="5" a="1"/>
  <c r="AM275" i="5" s="1"/>
  <c r="AN275" i="5" a="1"/>
  <c r="AN275" i="5" s="1"/>
  <c r="AO275" i="5" a="1"/>
  <c r="AO275" i="5" s="1"/>
  <c r="AP275" i="5" a="1"/>
  <c r="AP275" i="5" s="1"/>
  <c r="AQ275" i="5" a="1"/>
  <c r="AQ275" i="5" s="1"/>
  <c r="AR275" i="5" a="1"/>
  <c r="AR275" i="5" s="1"/>
  <c r="AS275" i="5" a="1"/>
  <c r="AS275" i="5" s="1"/>
  <c r="AT275" i="5" a="1"/>
  <c r="AT275" i="5" s="1"/>
  <c r="AU275" i="5" a="1"/>
  <c r="AU275" i="5" s="1"/>
  <c r="AV275" i="5" a="1"/>
  <c r="AV275" i="5" s="1"/>
  <c r="AW275" i="5" a="1"/>
  <c r="AW275" i="5" s="1"/>
  <c r="AX275" i="5" a="1"/>
  <c r="AX275" i="5" s="1"/>
  <c r="AY275" i="5" a="1"/>
  <c r="AY275" i="5" s="1"/>
  <c r="AZ275" i="5" a="1"/>
  <c r="AZ275" i="5" s="1"/>
  <c r="BA275" i="5" a="1"/>
  <c r="BA275" i="5" s="1"/>
  <c r="BB275" i="5" a="1"/>
  <c r="BB275" i="5" s="1"/>
  <c r="BC275" i="5" a="1"/>
  <c r="BC275" i="5" s="1"/>
  <c r="BD275" i="5" a="1"/>
  <c r="BD275" i="5" s="1"/>
  <c r="BE275" i="5" a="1"/>
  <c r="BE275" i="5" s="1"/>
  <c r="BF275" i="5" a="1"/>
  <c r="BF275" i="5" s="1"/>
  <c r="BG275" i="5" a="1"/>
  <c r="BG275" i="5" s="1"/>
  <c r="AF276" i="5" a="1"/>
  <c r="AF276" i="5" s="1"/>
  <c r="AG276" i="5" a="1"/>
  <c r="AG276" i="5" s="1"/>
  <c r="AH276" i="5" a="1"/>
  <c r="AH276" i="5" s="1"/>
  <c r="AI276" i="5" a="1"/>
  <c r="AI276" i="5" s="1"/>
  <c r="AJ276" i="5" a="1"/>
  <c r="AJ276" i="5" s="1"/>
  <c r="AK276" i="5" a="1"/>
  <c r="AK276" i="5" s="1"/>
  <c r="AL276" i="5" a="1"/>
  <c r="AL276" i="5" s="1"/>
  <c r="AM276" i="5" a="1"/>
  <c r="AM276" i="5" s="1"/>
  <c r="AN276" i="5" a="1"/>
  <c r="AN276" i="5" s="1"/>
  <c r="AO276" i="5" a="1"/>
  <c r="AO276" i="5" s="1"/>
  <c r="AP276" i="5" a="1"/>
  <c r="AP276" i="5" s="1"/>
  <c r="AQ276" i="5" a="1"/>
  <c r="AQ276" i="5" s="1"/>
  <c r="AR276" i="5" a="1"/>
  <c r="AR276" i="5" s="1"/>
  <c r="AS276" i="5" a="1"/>
  <c r="AS276" i="5" s="1"/>
  <c r="AT276" i="5" a="1"/>
  <c r="AT276" i="5" s="1"/>
  <c r="AU276" i="5" a="1"/>
  <c r="AU276" i="5" s="1"/>
  <c r="AV276" i="5" a="1"/>
  <c r="AV276" i="5" s="1"/>
  <c r="AW276" i="5" a="1"/>
  <c r="AW276" i="5" s="1"/>
  <c r="AX276" i="5" a="1"/>
  <c r="AX276" i="5" s="1"/>
  <c r="AY276" i="5" a="1"/>
  <c r="AY276" i="5" s="1"/>
  <c r="AZ276" i="5" a="1"/>
  <c r="AZ276" i="5" s="1"/>
  <c r="BA276" i="5" a="1"/>
  <c r="BA276" i="5" s="1"/>
  <c r="BB276" i="5" a="1"/>
  <c r="BB276" i="5" s="1"/>
  <c r="BC276" i="5" a="1"/>
  <c r="BC276" i="5" s="1"/>
  <c r="BD276" i="5" a="1"/>
  <c r="BD276" i="5" s="1"/>
  <c r="BE276" i="5" a="1"/>
  <c r="BE276" i="5" s="1"/>
  <c r="BF276" i="5" a="1"/>
  <c r="BF276" i="5" s="1"/>
  <c r="BG276" i="5" a="1"/>
  <c r="BG276" i="5" s="1"/>
  <c r="AF277" i="5" a="1"/>
  <c r="AF277" i="5" s="1"/>
  <c r="AG277" i="5" a="1"/>
  <c r="AG277" i="5" s="1"/>
  <c r="AH277" i="5" a="1"/>
  <c r="AH277" i="5" s="1"/>
  <c r="AI277" i="5" a="1"/>
  <c r="AI277" i="5" s="1"/>
  <c r="AJ277" i="5" a="1"/>
  <c r="AJ277" i="5" s="1"/>
  <c r="AK277" i="5" a="1"/>
  <c r="AK277" i="5" s="1"/>
  <c r="AL277" i="5" a="1"/>
  <c r="AL277" i="5" s="1"/>
  <c r="AM277" i="5" a="1"/>
  <c r="AM277" i="5" s="1"/>
  <c r="AN277" i="5" a="1"/>
  <c r="AN277" i="5" s="1"/>
  <c r="AO277" i="5" a="1"/>
  <c r="AO277" i="5" s="1"/>
  <c r="AP277" i="5" a="1"/>
  <c r="AP277" i="5" s="1"/>
  <c r="AQ277" i="5" a="1"/>
  <c r="AQ277" i="5" s="1"/>
  <c r="AR277" i="5" a="1"/>
  <c r="AR277" i="5" s="1"/>
  <c r="AS277" i="5" a="1"/>
  <c r="AS277" i="5" s="1"/>
  <c r="AT277" i="5" a="1"/>
  <c r="AT277" i="5" s="1"/>
  <c r="AU277" i="5" a="1"/>
  <c r="AU277" i="5" s="1"/>
  <c r="AV277" i="5" a="1"/>
  <c r="AV277" i="5" s="1"/>
  <c r="AW277" i="5" a="1"/>
  <c r="AW277" i="5" s="1"/>
  <c r="AX277" i="5" a="1"/>
  <c r="AX277" i="5" s="1"/>
  <c r="AY277" i="5" a="1"/>
  <c r="AY277" i="5" s="1"/>
  <c r="AZ277" i="5" a="1"/>
  <c r="AZ277" i="5" s="1"/>
  <c r="BA277" i="5" a="1"/>
  <c r="BA277" i="5" s="1"/>
  <c r="BB277" i="5" a="1"/>
  <c r="BB277" i="5" s="1"/>
  <c r="BC277" i="5" a="1"/>
  <c r="BC277" i="5" s="1"/>
  <c r="BD277" i="5" a="1"/>
  <c r="BD277" i="5" s="1"/>
  <c r="BE277" i="5" a="1"/>
  <c r="BE277" i="5" s="1"/>
  <c r="BF277" i="5" a="1"/>
  <c r="BF277" i="5" s="1"/>
  <c r="BG277" i="5" a="1"/>
  <c r="BG277" i="5" s="1"/>
  <c r="AF278" i="5" a="1"/>
  <c r="AF278" i="5" s="1"/>
  <c r="AG278" i="5" a="1"/>
  <c r="AG278" i="5" s="1"/>
  <c r="AH278" i="5" a="1"/>
  <c r="AH278" i="5" s="1"/>
  <c r="AI278" i="5" a="1"/>
  <c r="AI278" i="5" s="1"/>
  <c r="AJ278" i="5" a="1"/>
  <c r="AJ278" i="5" s="1"/>
  <c r="AK278" i="5" a="1"/>
  <c r="AK278" i="5" s="1"/>
  <c r="AL278" i="5" a="1"/>
  <c r="AL278" i="5" s="1"/>
  <c r="AM278" i="5" a="1"/>
  <c r="AM278" i="5" s="1"/>
  <c r="AN278" i="5" a="1"/>
  <c r="AN278" i="5" s="1"/>
  <c r="AO278" i="5" a="1"/>
  <c r="AO278" i="5" s="1"/>
  <c r="AP278" i="5" a="1"/>
  <c r="AP278" i="5" s="1"/>
  <c r="AQ278" i="5" a="1"/>
  <c r="AQ278" i="5" s="1"/>
  <c r="AR278" i="5" a="1"/>
  <c r="AR278" i="5" s="1"/>
  <c r="AS278" i="5" a="1"/>
  <c r="AS278" i="5" s="1"/>
  <c r="AT278" i="5" a="1"/>
  <c r="AT278" i="5" s="1"/>
  <c r="AU278" i="5" a="1"/>
  <c r="AU278" i="5" s="1"/>
  <c r="AV278" i="5" a="1"/>
  <c r="AV278" i="5" s="1"/>
  <c r="AW278" i="5" a="1"/>
  <c r="AW278" i="5" s="1"/>
  <c r="AX278" i="5" a="1"/>
  <c r="AX278" i="5" s="1"/>
  <c r="AY278" i="5" a="1"/>
  <c r="AY278" i="5" s="1"/>
  <c r="AZ278" i="5" a="1"/>
  <c r="AZ278" i="5" s="1"/>
  <c r="BA278" i="5" a="1"/>
  <c r="BA278" i="5" s="1"/>
  <c r="BB278" i="5" a="1"/>
  <c r="BB278" i="5" s="1"/>
  <c r="BC278" i="5" a="1"/>
  <c r="BC278" i="5" s="1"/>
  <c r="BD278" i="5" a="1"/>
  <c r="BD278" i="5" s="1"/>
  <c r="BE278" i="5" a="1"/>
  <c r="BE278" i="5" s="1"/>
  <c r="BF278" i="5" a="1"/>
  <c r="BF278" i="5" s="1"/>
  <c r="BG278" i="5" a="1"/>
  <c r="BG278" i="5" s="1"/>
  <c r="AF279" i="5" a="1"/>
  <c r="AF279" i="5" s="1"/>
  <c r="AG279" i="5" a="1"/>
  <c r="AG279" i="5" s="1"/>
  <c r="AH279" i="5" a="1"/>
  <c r="AH279" i="5" s="1"/>
  <c r="AI279" i="5" a="1"/>
  <c r="AI279" i="5" s="1"/>
  <c r="AJ279" i="5" a="1"/>
  <c r="AJ279" i="5" s="1"/>
  <c r="AK279" i="5" a="1"/>
  <c r="AK279" i="5" s="1"/>
  <c r="AL279" i="5" a="1"/>
  <c r="AL279" i="5" s="1"/>
  <c r="AM279" i="5" a="1"/>
  <c r="AM279" i="5" s="1"/>
  <c r="AN279" i="5" a="1"/>
  <c r="AN279" i="5" s="1"/>
  <c r="AO279" i="5" a="1"/>
  <c r="AO279" i="5" s="1"/>
  <c r="AP279" i="5" a="1"/>
  <c r="AP279" i="5" s="1"/>
  <c r="AQ279" i="5" a="1"/>
  <c r="AQ279" i="5" s="1"/>
  <c r="AR279" i="5" a="1"/>
  <c r="AR279" i="5" s="1"/>
  <c r="AS279" i="5" a="1"/>
  <c r="AS279" i="5" s="1"/>
  <c r="AT279" i="5" a="1"/>
  <c r="AT279" i="5" s="1"/>
  <c r="AU279" i="5" a="1"/>
  <c r="AU279" i="5" s="1"/>
  <c r="AV279" i="5" a="1"/>
  <c r="AV279" i="5" s="1"/>
  <c r="AW279" i="5" a="1"/>
  <c r="AW279" i="5" s="1"/>
  <c r="AX279" i="5" a="1"/>
  <c r="AX279" i="5" s="1"/>
  <c r="AY279" i="5" a="1"/>
  <c r="AY279" i="5" s="1"/>
  <c r="AZ279" i="5" a="1"/>
  <c r="AZ279" i="5" s="1"/>
  <c r="BA279" i="5" a="1"/>
  <c r="BA279" i="5" s="1"/>
  <c r="BB279" i="5" a="1"/>
  <c r="BB279" i="5" s="1"/>
  <c r="BC279" i="5" a="1"/>
  <c r="BC279" i="5" s="1"/>
  <c r="BD279" i="5" a="1"/>
  <c r="BD279" i="5" s="1"/>
  <c r="BE279" i="5" a="1"/>
  <c r="BE279" i="5" s="1"/>
  <c r="BF279" i="5" a="1"/>
  <c r="BF279" i="5" s="1"/>
  <c r="BG279" i="5" a="1"/>
  <c r="BG279" i="5" s="1"/>
  <c r="AF280" i="5" a="1"/>
  <c r="AF280" i="5" s="1"/>
  <c r="AG280" i="5" a="1"/>
  <c r="AG280" i="5" s="1"/>
  <c r="AH280" i="5" a="1"/>
  <c r="AH280" i="5" s="1"/>
  <c r="AI280" i="5" a="1"/>
  <c r="AI280" i="5" s="1"/>
  <c r="AJ280" i="5" a="1"/>
  <c r="AJ280" i="5" s="1"/>
  <c r="AK280" i="5" a="1"/>
  <c r="AK280" i="5" s="1"/>
  <c r="AL280" i="5" a="1"/>
  <c r="AL280" i="5" s="1"/>
  <c r="AM280" i="5" a="1"/>
  <c r="AM280" i="5" s="1"/>
  <c r="AN280" i="5" a="1"/>
  <c r="AN280" i="5" s="1"/>
  <c r="AO280" i="5" a="1"/>
  <c r="AO280" i="5" s="1"/>
  <c r="AP280" i="5" a="1"/>
  <c r="AP280" i="5" s="1"/>
  <c r="AQ280" i="5" a="1"/>
  <c r="AQ280" i="5" s="1"/>
  <c r="AR280" i="5" a="1"/>
  <c r="AR280" i="5" s="1"/>
  <c r="AS280" i="5" a="1"/>
  <c r="AS280" i="5" s="1"/>
  <c r="AT280" i="5" a="1"/>
  <c r="AT280" i="5" s="1"/>
  <c r="AU280" i="5" a="1"/>
  <c r="AU280" i="5" s="1"/>
  <c r="AV280" i="5" a="1"/>
  <c r="AV280" i="5" s="1"/>
  <c r="AW280" i="5" a="1"/>
  <c r="AW280" i="5" s="1"/>
  <c r="AX280" i="5" a="1"/>
  <c r="AX280" i="5" s="1"/>
  <c r="AY280" i="5" a="1"/>
  <c r="AY280" i="5" s="1"/>
  <c r="AZ280" i="5" a="1"/>
  <c r="AZ280" i="5" s="1"/>
  <c r="BA280" i="5" a="1"/>
  <c r="BA280" i="5" s="1"/>
  <c r="BB280" i="5" a="1"/>
  <c r="BB280" i="5" s="1"/>
  <c r="BC280" i="5" a="1"/>
  <c r="BC280" i="5" s="1"/>
  <c r="BD280" i="5" a="1"/>
  <c r="BD280" i="5" s="1"/>
  <c r="BE280" i="5" a="1"/>
  <c r="BE280" i="5" s="1"/>
  <c r="BF280" i="5" a="1"/>
  <c r="BF280" i="5" s="1"/>
  <c r="BG280" i="5" a="1"/>
  <c r="BG280" i="5" s="1"/>
  <c r="AF281" i="5" a="1"/>
  <c r="AF281" i="5" s="1"/>
  <c r="AG281" i="5" a="1"/>
  <c r="AG281" i="5" s="1"/>
  <c r="AH281" i="5" a="1"/>
  <c r="AH281" i="5" s="1"/>
  <c r="AI281" i="5" a="1"/>
  <c r="AI281" i="5" s="1"/>
  <c r="AJ281" i="5" a="1"/>
  <c r="AJ281" i="5" s="1"/>
  <c r="AK281" i="5" a="1"/>
  <c r="AK281" i="5" s="1"/>
  <c r="AL281" i="5" a="1"/>
  <c r="AL281" i="5" s="1"/>
  <c r="AM281" i="5" a="1"/>
  <c r="AM281" i="5" s="1"/>
  <c r="AN281" i="5" a="1"/>
  <c r="AN281" i="5" s="1"/>
  <c r="AO281" i="5" a="1"/>
  <c r="AO281" i="5" s="1"/>
  <c r="AP281" i="5" a="1"/>
  <c r="AP281" i="5" s="1"/>
  <c r="AQ281" i="5" a="1"/>
  <c r="AQ281" i="5" s="1"/>
  <c r="AR281" i="5" a="1"/>
  <c r="AR281" i="5" s="1"/>
  <c r="AS281" i="5" a="1"/>
  <c r="AS281" i="5" s="1"/>
  <c r="AT281" i="5" a="1"/>
  <c r="AT281" i="5" s="1"/>
  <c r="AU281" i="5" a="1"/>
  <c r="AU281" i="5" s="1"/>
  <c r="AV281" i="5" a="1"/>
  <c r="AV281" i="5" s="1"/>
  <c r="AW281" i="5" a="1"/>
  <c r="AW281" i="5" s="1"/>
  <c r="AX281" i="5" a="1"/>
  <c r="AX281" i="5" s="1"/>
  <c r="AY281" i="5" a="1"/>
  <c r="AY281" i="5" s="1"/>
  <c r="AZ281" i="5" a="1"/>
  <c r="AZ281" i="5" s="1"/>
  <c r="BA281" i="5" a="1"/>
  <c r="BA281" i="5" s="1"/>
  <c r="BB281" i="5" a="1"/>
  <c r="BB281" i="5" s="1"/>
  <c r="BC281" i="5" a="1"/>
  <c r="BC281" i="5" s="1"/>
  <c r="BD281" i="5" a="1"/>
  <c r="BD281" i="5" s="1"/>
  <c r="BE281" i="5" a="1"/>
  <c r="BE281" i="5" s="1"/>
  <c r="BF281" i="5" a="1"/>
  <c r="BF281" i="5" s="1"/>
  <c r="BG281" i="5" a="1"/>
  <c r="BG281" i="5" s="1"/>
  <c r="AF282" i="5" a="1"/>
  <c r="AF282" i="5" s="1"/>
  <c r="AG282" i="5" a="1"/>
  <c r="AG282" i="5" s="1"/>
  <c r="AH282" i="5" a="1"/>
  <c r="AH282" i="5" s="1"/>
  <c r="AI282" i="5" a="1"/>
  <c r="AI282" i="5" s="1"/>
  <c r="AJ282" i="5" a="1"/>
  <c r="AJ282" i="5" s="1"/>
  <c r="AK282" i="5" a="1"/>
  <c r="AK282" i="5" s="1"/>
  <c r="AL282" i="5" a="1"/>
  <c r="AL282" i="5" s="1"/>
  <c r="AM282" i="5" a="1"/>
  <c r="AM282" i="5" s="1"/>
  <c r="AN282" i="5" a="1"/>
  <c r="AN282" i="5" s="1"/>
  <c r="AO282" i="5" a="1"/>
  <c r="AO282" i="5" s="1"/>
  <c r="AP282" i="5" a="1"/>
  <c r="AP282" i="5" s="1"/>
  <c r="AQ282" i="5" a="1"/>
  <c r="AQ282" i="5" s="1"/>
  <c r="AR282" i="5" a="1"/>
  <c r="AR282" i="5" s="1"/>
  <c r="AS282" i="5" a="1"/>
  <c r="AS282" i="5" s="1"/>
  <c r="AT282" i="5" a="1"/>
  <c r="AT282" i="5" s="1"/>
  <c r="AU282" i="5" a="1"/>
  <c r="AU282" i="5" s="1"/>
  <c r="AV282" i="5" a="1"/>
  <c r="AV282" i="5" s="1"/>
  <c r="AW282" i="5" a="1"/>
  <c r="AW282" i="5" s="1"/>
  <c r="AX282" i="5" a="1"/>
  <c r="AX282" i="5" s="1"/>
  <c r="AY282" i="5" a="1"/>
  <c r="AY282" i="5" s="1"/>
  <c r="AZ282" i="5" a="1"/>
  <c r="AZ282" i="5" s="1"/>
  <c r="BA282" i="5" a="1"/>
  <c r="BA282" i="5" s="1"/>
  <c r="BB282" i="5" a="1"/>
  <c r="BB282" i="5" s="1"/>
  <c r="BC282" i="5" a="1"/>
  <c r="BC282" i="5" s="1"/>
  <c r="BD282" i="5" a="1"/>
  <c r="BD282" i="5" s="1"/>
  <c r="BE282" i="5" a="1"/>
  <c r="BE282" i="5" s="1"/>
  <c r="BF282" i="5" a="1"/>
  <c r="BF282" i="5" s="1"/>
  <c r="BG282" i="5" a="1"/>
  <c r="BG282" i="5" s="1"/>
  <c r="AF283" i="5" a="1"/>
  <c r="AF283" i="5" s="1"/>
  <c r="AG283" i="5" a="1"/>
  <c r="AG283" i="5" s="1"/>
  <c r="AH283" i="5" a="1"/>
  <c r="AH283" i="5" s="1"/>
  <c r="AI283" i="5" a="1"/>
  <c r="AI283" i="5" s="1"/>
  <c r="AJ283" i="5" a="1"/>
  <c r="AJ283" i="5" s="1"/>
  <c r="AK283" i="5" a="1"/>
  <c r="AK283" i="5" s="1"/>
  <c r="AL283" i="5" a="1"/>
  <c r="AL283" i="5" s="1"/>
  <c r="AM283" i="5" a="1"/>
  <c r="AM283" i="5" s="1"/>
  <c r="AN283" i="5" a="1"/>
  <c r="AN283" i="5" s="1"/>
  <c r="AO283" i="5" a="1"/>
  <c r="AO283" i="5" s="1"/>
  <c r="AP283" i="5" a="1"/>
  <c r="AP283" i="5" s="1"/>
  <c r="AQ283" i="5" a="1"/>
  <c r="AQ283" i="5" s="1"/>
  <c r="AR283" i="5" a="1"/>
  <c r="AR283" i="5" s="1"/>
  <c r="AS283" i="5" a="1"/>
  <c r="AS283" i="5" s="1"/>
  <c r="AT283" i="5" a="1"/>
  <c r="AT283" i="5" s="1"/>
  <c r="AU283" i="5" a="1"/>
  <c r="AU283" i="5" s="1"/>
  <c r="AV283" i="5" a="1"/>
  <c r="AV283" i="5" s="1"/>
  <c r="AW283" i="5" a="1"/>
  <c r="AW283" i="5" s="1"/>
  <c r="AX283" i="5" a="1"/>
  <c r="AX283" i="5" s="1"/>
  <c r="AY283" i="5" a="1"/>
  <c r="AY283" i="5" s="1"/>
  <c r="AZ283" i="5" a="1"/>
  <c r="AZ283" i="5" s="1"/>
  <c r="BA283" i="5" a="1"/>
  <c r="BA283" i="5" s="1"/>
  <c r="BB283" i="5" a="1"/>
  <c r="BB283" i="5" s="1"/>
  <c r="BC283" i="5" a="1"/>
  <c r="BC283" i="5" s="1"/>
  <c r="BD283" i="5" a="1"/>
  <c r="BD283" i="5" s="1"/>
  <c r="BE283" i="5" a="1"/>
  <c r="BE283" i="5" s="1"/>
  <c r="BF283" i="5" a="1"/>
  <c r="BF283" i="5" s="1"/>
  <c r="BG283" i="5" a="1"/>
  <c r="BG283" i="5" s="1"/>
  <c r="AF284" i="5" a="1"/>
  <c r="AF284" i="5" s="1"/>
  <c r="AG284" i="5" a="1"/>
  <c r="AG284" i="5" s="1"/>
  <c r="AH284" i="5" a="1"/>
  <c r="AH284" i="5" s="1"/>
  <c r="AI284" i="5" a="1"/>
  <c r="AI284" i="5" s="1"/>
  <c r="AJ284" i="5" a="1"/>
  <c r="AJ284" i="5" s="1"/>
  <c r="AK284" i="5" a="1"/>
  <c r="AK284" i="5" s="1"/>
  <c r="AL284" i="5" a="1"/>
  <c r="AL284" i="5" s="1"/>
  <c r="AM284" i="5" a="1"/>
  <c r="AM284" i="5" s="1"/>
  <c r="AN284" i="5" a="1"/>
  <c r="AN284" i="5" s="1"/>
  <c r="AO284" i="5" a="1"/>
  <c r="AO284" i="5" s="1"/>
  <c r="AP284" i="5" a="1"/>
  <c r="AP284" i="5" s="1"/>
  <c r="AQ284" i="5" a="1"/>
  <c r="AQ284" i="5" s="1"/>
  <c r="AR284" i="5" a="1"/>
  <c r="AR284" i="5" s="1"/>
  <c r="AS284" i="5" a="1"/>
  <c r="AS284" i="5" s="1"/>
  <c r="AT284" i="5" a="1"/>
  <c r="AT284" i="5" s="1"/>
  <c r="AU284" i="5" a="1"/>
  <c r="AU284" i="5" s="1"/>
  <c r="AV284" i="5" a="1"/>
  <c r="AV284" i="5" s="1"/>
  <c r="AW284" i="5" a="1"/>
  <c r="AW284" i="5" s="1"/>
  <c r="AX284" i="5" a="1"/>
  <c r="AX284" i="5" s="1"/>
  <c r="AY284" i="5" a="1"/>
  <c r="AY284" i="5" s="1"/>
  <c r="AZ284" i="5" a="1"/>
  <c r="AZ284" i="5" s="1"/>
  <c r="BA284" i="5" a="1"/>
  <c r="BA284" i="5" s="1"/>
  <c r="BB284" i="5" a="1"/>
  <c r="BB284" i="5" s="1"/>
  <c r="BC284" i="5" a="1"/>
  <c r="BC284" i="5" s="1"/>
  <c r="BD284" i="5" a="1"/>
  <c r="BD284" i="5" s="1"/>
  <c r="BE284" i="5" a="1"/>
  <c r="BE284" i="5" s="1"/>
  <c r="BF284" i="5" a="1"/>
  <c r="BF284" i="5" s="1"/>
  <c r="BG284" i="5" a="1"/>
  <c r="BG284" i="5" s="1"/>
  <c r="AF285" i="5" a="1"/>
  <c r="AF285" i="5" s="1"/>
  <c r="AG285" i="5" a="1"/>
  <c r="AG285" i="5" s="1"/>
  <c r="AH285" i="5" a="1"/>
  <c r="AH285" i="5" s="1"/>
  <c r="AI285" i="5" a="1"/>
  <c r="AI285" i="5" s="1"/>
  <c r="AJ285" i="5" a="1"/>
  <c r="AJ285" i="5" s="1"/>
  <c r="AK285" i="5" a="1"/>
  <c r="AK285" i="5" s="1"/>
  <c r="AL285" i="5" a="1"/>
  <c r="AL285" i="5" s="1"/>
  <c r="AM285" i="5" a="1"/>
  <c r="AM285" i="5" s="1"/>
  <c r="AN285" i="5" a="1"/>
  <c r="AN285" i="5" s="1"/>
  <c r="AO285" i="5" a="1"/>
  <c r="AO285" i="5" s="1"/>
  <c r="AP285" i="5" a="1"/>
  <c r="AP285" i="5" s="1"/>
  <c r="AQ285" i="5" a="1"/>
  <c r="AQ285" i="5" s="1"/>
  <c r="AR285" i="5" a="1"/>
  <c r="AR285" i="5" s="1"/>
  <c r="AS285" i="5" a="1"/>
  <c r="AS285" i="5" s="1"/>
  <c r="AT285" i="5" a="1"/>
  <c r="AT285" i="5" s="1"/>
  <c r="AU285" i="5" a="1"/>
  <c r="AU285" i="5" s="1"/>
  <c r="AV285" i="5" a="1"/>
  <c r="AV285" i="5" s="1"/>
  <c r="AW285" i="5" a="1"/>
  <c r="AW285" i="5" s="1"/>
  <c r="AX285" i="5" a="1"/>
  <c r="AX285" i="5" s="1"/>
  <c r="AY285" i="5" a="1"/>
  <c r="AY285" i="5" s="1"/>
  <c r="AZ285" i="5" a="1"/>
  <c r="AZ285" i="5" s="1"/>
  <c r="BA285" i="5" a="1"/>
  <c r="BA285" i="5" s="1"/>
  <c r="BB285" i="5" a="1"/>
  <c r="BB285" i="5" s="1"/>
  <c r="BC285" i="5" a="1"/>
  <c r="BC285" i="5" s="1"/>
  <c r="BD285" i="5" a="1"/>
  <c r="BD285" i="5" s="1"/>
  <c r="BE285" i="5" a="1"/>
  <c r="BE285" i="5" s="1"/>
  <c r="BF285" i="5" a="1"/>
  <c r="BF285" i="5" s="1"/>
  <c r="BG285" i="5" a="1"/>
  <c r="BG285" i="5" s="1"/>
  <c r="AF286" i="5" a="1"/>
  <c r="AF286" i="5" s="1"/>
  <c r="AG286" i="5" a="1"/>
  <c r="AG286" i="5" s="1"/>
  <c r="AH286" i="5" a="1"/>
  <c r="AH286" i="5" s="1"/>
  <c r="AI286" i="5" a="1"/>
  <c r="AI286" i="5" s="1"/>
  <c r="AJ286" i="5" a="1"/>
  <c r="AJ286" i="5" s="1"/>
  <c r="AK286" i="5" a="1"/>
  <c r="AK286" i="5" s="1"/>
  <c r="AL286" i="5" a="1"/>
  <c r="AL286" i="5" s="1"/>
  <c r="AM286" i="5" a="1"/>
  <c r="AM286" i="5" s="1"/>
  <c r="AN286" i="5" a="1"/>
  <c r="AN286" i="5" s="1"/>
  <c r="AO286" i="5" a="1"/>
  <c r="AO286" i="5" s="1"/>
  <c r="AP286" i="5" a="1"/>
  <c r="AP286" i="5" s="1"/>
  <c r="AQ286" i="5" a="1"/>
  <c r="AQ286" i="5" s="1"/>
  <c r="AR286" i="5" a="1"/>
  <c r="AR286" i="5" s="1"/>
  <c r="AS286" i="5" a="1"/>
  <c r="AS286" i="5" s="1"/>
  <c r="AT286" i="5" a="1"/>
  <c r="AT286" i="5" s="1"/>
  <c r="AU286" i="5" a="1"/>
  <c r="AU286" i="5" s="1"/>
  <c r="AV286" i="5" a="1"/>
  <c r="AV286" i="5" s="1"/>
  <c r="AW286" i="5" a="1"/>
  <c r="AW286" i="5" s="1"/>
  <c r="AX286" i="5" a="1"/>
  <c r="AX286" i="5" s="1"/>
  <c r="AY286" i="5" a="1"/>
  <c r="AY286" i="5" s="1"/>
  <c r="AZ286" i="5" a="1"/>
  <c r="AZ286" i="5" s="1"/>
  <c r="BA286" i="5" a="1"/>
  <c r="BA286" i="5" s="1"/>
  <c r="BB286" i="5" a="1"/>
  <c r="BB286" i="5" s="1"/>
  <c r="BC286" i="5" a="1"/>
  <c r="BC286" i="5" s="1"/>
  <c r="BD286" i="5" a="1"/>
  <c r="BD286" i="5" s="1"/>
  <c r="BE286" i="5" a="1"/>
  <c r="BE286" i="5" s="1"/>
  <c r="BF286" i="5" a="1"/>
  <c r="BF286" i="5" s="1"/>
  <c r="BG286" i="5" a="1"/>
  <c r="BG286" i="5" s="1"/>
  <c r="AF287" i="5" a="1"/>
  <c r="AF287" i="5" s="1"/>
  <c r="AG287" i="5" a="1"/>
  <c r="AG287" i="5" s="1"/>
  <c r="AH287" i="5" a="1"/>
  <c r="AH287" i="5" s="1"/>
  <c r="AI287" i="5" a="1"/>
  <c r="AI287" i="5" s="1"/>
  <c r="AJ287" i="5" a="1"/>
  <c r="AJ287" i="5" s="1"/>
  <c r="AK287" i="5" a="1"/>
  <c r="AK287" i="5" s="1"/>
  <c r="AL287" i="5" a="1"/>
  <c r="AL287" i="5" s="1"/>
  <c r="AM287" i="5" a="1"/>
  <c r="AM287" i="5" s="1"/>
  <c r="AN287" i="5" a="1"/>
  <c r="AN287" i="5" s="1"/>
  <c r="AO287" i="5" a="1"/>
  <c r="AO287" i="5" s="1"/>
  <c r="AP287" i="5" a="1"/>
  <c r="AP287" i="5" s="1"/>
  <c r="AQ287" i="5" a="1"/>
  <c r="AQ287" i="5" s="1"/>
  <c r="AR287" i="5" a="1"/>
  <c r="AR287" i="5" s="1"/>
  <c r="AS287" i="5" a="1"/>
  <c r="AS287" i="5" s="1"/>
  <c r="AT287" i="5" a="1"/>
  <c r="AT287" i="5" s="1"/>
  <c r="AU287" i="5" a="1"/>
  <c r="AU287" i="5" s="1"/>
  <c r="AV287" i="5" a="1"/>
  <c r="AV287" i="5" s="1"/>
  <c r="AW287" i="5" a="1"/>
  <c r="AW287" i="5" s="1"/>
  <c r="AX287" i="5" a="1"/>
  <c r="AX287" i="5" s="1"/>
  <c r="AY287" i="5" a="1"/>
  <c r="AY287" i="5" s="1"/>
  <c r="AZ287" i="5" a="1"/>
  <c r="AZ287" i="5" s="1"/>
  <c r="BA287" i="5" a="1"/>
  <c r="BA287" i="5" s="1"/>
  <c r="BB287" i="5" a="1"/>
  <c r="BB287" i="5" s="1"/>
  <c r="BC287" i="5" a="1"/>
  <c r="BC287" i="5" s="1"/>
  <c r="BD287" i="5" a="1"/>
  <c r="BD287" i="5" s="1"/>
  <c r="BE287" i="5" a="1"/>
  <c r="BE287" i="5" s="1"/>
  <c r="BF287" i="5" a="1"/>
  <c r="BF287" i="5" s="1"/>
  <c r="BG287" i="5" a="1"/>
  <c r="BG287" i="5" s="1"/>
  <c r="AF288" i="5" a="1"/>
  <c r="AF288" i="5" s="1"/>
  <c r="AG288" i="5" a="1"/>
  <c r="AG288" i="5" s="1"/>
  <c r="AH288" i="5" a="1"/>
  <c r="AH288" i="5" s="1"/>
  <c r="AI288" i="5" a="1"/>
  <c r="AI288" i="5" s="1"/>
  <c r="AJ288" i="5" a="1"/>
  <c r="AJ288" i="5" s="1"/>
  <c r="AK288" i="5" a="1"/>
  <c r="AK288" i="5" s="1"/>
  <c r="AL288" i="5" a="1"/>
  <c r="AL288" i="5" s="1"/>
  <c r="AM288" i="5" a="1"/>
  <c r="AM288" i="5" s="1"/>
  <c r="AN288" i="5" a="1"/>
  <c r="AN288" i="5" s="1"/>
  <c r="AO288" i="5" a="1"/>
  <c r="AO288" i="5" s="1"/>
  <c r="AP288" i="5" a="1"/>
  <c r="AP288" i="5" s="1"/>
  <c r="AQ288" i="5" a="1"/>
  <c r="AQ288" i="5" s="1"/>
  <c r="AR288" i="5" a="1"/>
  <c r="AR288" i="5" s="1"/>
  <c r="AS288" i="5" a="1"/>
  <c r="AS288" i="5" s="1"/>
  <c r="AT288" i="5" a="1"/>
  <c r="AT288" i="5" s="1"/>
  <c r="AU288" i="5" a="1"/>
  <c r="AU288" i="5" s="1"/>
  <c r="AV288" i="5" a="1"/>
  <c r="AV288" i="5" s="1"/>
  <c r="AW288" i="5" a="1"/>
  <c r="AW288" i="5" s="1"/>
  <c r="AX288" i="5" a="1"/>
  <c r="AX288" i="5" s="1"/>
  <c r="AY288" i="5" a="1"/>
  <c r="AY288" i="5" s="1"/>
  <c r="AZ288" i="5" a="1"/>
  <c r="AZ288" i="5" s="1"/>
  <c r="BA288" i="5" a="1"/>
  <c r="BA288" i="5" s="1"/>
  <c r="BB288" i="5" a="1"/>
  <c r="BB288" i="5" s="1"/>
  <c r="BC288" i="5" a="1"/>
  <c r="BC288" i="5" s="1"/>
  <c r="BD288" i="5" a="1"/>
  <c r="BD288" i="5" s="1"/>
  <c r="BE288" i="5" a="1"/>
  <c r="BE288" i="5" s="1"/>
  <c r="BF288" i="5" a="1"/>
  <c r="BF288" i="5" s="1"/>
  <c r="BG288" i="5" a="1"/>
  <c r="BG288" i="5" s="1"/>
  <c r="AF289" i="5" a="1"/>
  <c r="AF289" i="5" s="1"/>
  <c r="AG289" i="5" a="1"/>
  <c r="AG289" i="5" s="1"/>
  <c r="AH289" i="5" a="1"/>
  <c r="AH289" i="5" s="1"/>
  <c r="AI289" i="5" a="1"/>
  <c r="AI289" i="5" s="1"/>
  <c r="AJ289" i="5" a="1"/>
  <c r="AJ289" i="5" s="1"/>
  <c r="AK289" i="5" a="1"/>
  <c r="AK289" i="5" s="1"/>
  <c r="AL289" i="5" a="1"/>
  <c r="AL289" i="5" s="1"/>
  <c r="AM289" i="5" a="1"/>
  <c r="AM289" i="5" s="1"/>
  <c r="AN289" i="5" a="1"/>
  <c r="AN289" i="5" s="1"/>
  <c r="AO289" i="5" a="1"/>
  <c r="AO289" i="5" s="1"/>
  <c r="AP289" i="5" a="1"/>
  <c r="AP289" i="5" s="1"/>
  <c r="AQ289" i="5" a="1"/>
  <c r="AQ289" i="5" s="1"/>
  <c r="AR289" i="5" a="1"/>
  <c r="AR289" i="5" s="1"/>
  <c r="AS289" i="5" a="1"/>
  <c r="AS289" i="5" s="1"/>
  <c r="AT289" i="5" a="1"/>
  <c r="AT289" i="5" s="1"/>
  <c r="AU289" i="5" a="1"/>
  <c r="AU289" i="5" s="1"/>
  <c r="AV289" i="5" a="1"/>
  <c r="AV289" i="5" s="1"/>
  <c r="AW289" i="5" a="1"/>
  <c r="AW289" i="5" s="1"/>
  <c r="AX289" i="5" a="1"/>
  <c r="AX289" i="5" s="1"/>
  <c r="AY289" i="5" a="1"/>
  <c r="AY289" i="5" s="1"/>
  <c r="AZ289" i="5" a="1"/>
  <c r="AZ289" i="5" s="1"/>
  <c r="BA289" i="5" a="1"/>
  <c r="BA289" i="5" s="1"/>
  <c r="BB289" i="5" a="1"/>
  <c r="BB289" i="5" s="1"/>
  <c r="BC289" i="5" a="1"/>
  <c r="BC289" i="5" s="1"/>
  <c r="BD289" i="5" a="1"/>
  <c r="BD289" i="5" s="1"/>
  <c r="BE289" i="5" a="1"/>
  <c r="BE289" i="5" s="1"/>
  <c r="BF289" i="5" a="1"/>
  <c r="BF289" i="5" s="1"/>
  <c r="BG289" i="5" a="1"/>
  <c r="BG289" i="5" s="1"/>
  <c r="AF290" i="5" a="1"/>
  <c r="AF290" i="5" s="1"/>
  <c r="AG290" i="5" a="1"/>
  <c r="AG290" i="5" s="1"/>
  <c r="AH290" i="5" a="1"/>
  <c r="AH290" i="5" s="1"/>
  <c r="AI290" i="5" a="1"/>
  <c r="AI290" i="5" s="1"/>
  <c r="AJ290" i="5" a="1"/>
  <c r="AJ290" i="5" s="1"/>
  <c r="AK290" i="5" a="1"/>
  <c r="AK290" i="5" s="1"/>
  <c r="AL290" i="5" a="1"/>
  <c r="AL290" i="5" s="1"/>
  <c r="AM290" i="5" a="1"/>
  <c r="AM290" i="5" s="1"/>
  <c r="AN290" i="5" a="1"/>
  <c r="AN290" i="5" s="1"/>
  <c r="AO290" i="5" a="1"/>
  <c r="AO290" i="5" s="1"/>
  <c r="AP290" i="5" a="1"/>
  <c r="AP290" i="5" s="1"/>
  <c r="AQ290" i="5" a="1"/>
  <c r="AQ290" i="5" s="1"/>
  <c r="AR290" i="5" a="1"/>
  <c r="AR290" i="5" s="1"/>
  <c r="AS290" i="5" a="1"/>
  <c r="AS290" i="5" s="1"/>
  <c r="AT290" i="5" a="1"/>
  <c r="AT290" i="5" s="1"/>
  <c r="AU290" i="5" a="1"/>
  <c r="AU290" i="5" s="1"/>
  <c r="AV290" i="5" a="1"/>
  <c r="AV290" i="5" s="1"/>
  <c r="AW290" i="5" a="1"/>
  <c r="AW290" i="5" s="1"/>
  <c r="AX290" i="5" a="1"/>
  <c r="AX290" i="5" s="1"/>
  <c r="AY290" i="5" a="1"/>
  <c r="AY290" i="5" s="1"/>
  <c r="AZ290" i="5" a="1"/>
  <c r="AZ290" i="5" s="1"/>
  <c r="BA290" i="5" a="1"/>
  <c r="BA290" i="5" s="1"/>
  <c r="BB290" i="5" a="1"/>
  <c r="BB290" i="5" s="1"/>
  <c r="BC290" i="5" a="1"/>
  <c r="BC290" i="5" s="1"/>
  <c r="BD290" i="5" a="1"/>
  <c r="BD290" i="5" s="1"/>
  <c r="BE290" i="5" a="1"/>
  <c r="BE290" i="5" s="1"/>
  <c r="BF290" i="5" a="1"/>
  <c r="BF290" i="5" s="1"/>
  <c r="BG290" i="5" a="1"/>
  <c r="BG290" i="5" s="1"/>
  <c r="AF291" i="5" a="1"/>
  <c r="AF291" i="5" s="1"/>
  <c r="AG291" i="5" a="1"/>
  <c r="AG291" i="5" s="1"/>
  <c r="AH291" i="5" a="1"/>
  <c r="AH291" i="5" s="1"/>
  <c r="AI291" i="5" a="1"/>
  <c r="AI291" i="5" s="1"/>
  <c r="AJ291" i="5" a="1"/>
  <c r="AJ291" i="5" s="1"/>
  <c r="AK291" i="5" a="1"/>
  <c r="AK291" i="5" s="1"/>
  <c r="AL291" i="5" a="1"/>
  <c r="AL291" i="5" s="1"/>
  <c r="AM291" i="5" a="1"/>
  <c r="AM291" i="5" s="1"/>
  <c r="AN291" i="5" a="1"/>
  <c r="AN291" i="5" s="1"/>
  <c r="AO291" i="5" a="1"/>
  <c r="AO291" i="5" s="1"/>
  <c r="AP291" i="5" a="1"/>
  <c r="AP291" i="5" s="1"/>
  <c r="AQ291" i="5" a="1"/>
  <c r="AQ291" i="5" s="1"/>
  <c r="AR291" i="5" a="1"/>
  <c r="AR291" i="5" s="1"/>
  <c r="AS291" i="5" a="1"/>
  <c r="AS291" i="5" s="1"/>
  <c r="AT291" i="5" a="1"/>
  <c r="AT291" i="5" s="1"/>
  <c r="AU291" i="5" a="1"/>
  <c r="AU291" i="5" s="1"/>
  <c r="AV291" i="5" a="1"/>
  <c r="AV291" i="5" s="1"/>
  <c r="AW291" i="5" a="1"/>
  <c r="AW291" i="5" s="1"/>
  <c r="AX291" i="5" a="1"/>
  <c r="AX291" i="5" s="1"/>
  <c r="AY291" i="5" a="1"/>
  <c r="AY291" i="5" s="1"/>
  <c r="AZ291" i="5" a="1"/>
  <c r="AZ291" i="5" s="1"/>
  <c r="BA291" i="5" a="1"/>
  <c r="BA291" i="5" s="1"/>
  <c r="BB291" i="5" a="1"/>
  <c r="BB291" i="5" s="1"/>
  <c r="BC291" i="5" a="1"/>
  <c r="BC291" i="5" s="1"/>
  <c r="BD291" i="5" a="1"/>
  <c r="BD291" i="5" s="1"/>
  <c r="BE291" i="5" a="1"/>
  <c r="BE291" i="5" s="1"/>
  <c r="BF291" i="5" a="1"/>
  <c r="BF291" i="5" s="1"/>
  <c r="BG291" i="5" a="1"/>
  <c r="BG291" i="5" s="1"/>
  <c r="AF292" i="5" a="1"/>
  <c r="AF292" i="5" s="1"/>
  <c r="AG292" i="5" a="1"/>
  <c r="AG292" i="5" s="1"/>
  <c r="AH292" i="5" a="1"/>
  <c r="AH292" i="5" s="1"/>
  <c r="AI292" i="5" a="1"/>
  <c r="AI292" i="5" s="1"/>
  <c r="AJ292" i="5" a="1"/>
  <c r="AJ292" i="5" s="1"/>
  <c r="AK292" i="5" a="1"/>
  <c r="AK292" i="5" s="1"/>
  <c r="AL292" i="5" a="1"/>
  <c r="AL292" i="5" s="1"/>
  <c r="AM292" i="5" a="1"/>
  <c r="AM292" i="5" s="1"/>
  <c r="AN292" i="5" a="1"/>
  <c r="AN292" i="5" s="1"/>
  <c r="AO292" i="5" a="1"/>
  <c r="AO292" i="5" s="1"/>
  <c r="AP292" i="5" a="1"/>
  <c r="AP292" i="5" s="1"/>
  <c r="AQ292" i="5" a="1"/>
  <c r="AQ292" i="5" s="1"/>
  <c r="AR292" i="5" a="1"/>
  <c r="AR292" i="5" s="1"/>
  <c r="AS292" i="5" a="1"/>
  <c r="AS292" i="5" s="1"/>
  <c r="AT292" i="5" a="1"/>
  <c r="AT292" i="5" s="1"/>
  <c r="AU292" i="5" a="1"/>
  <c r="AU292" i="5" s="1"/>
  <c r="AV292" i="5" a="1"/>
  <c r="AV292" i="5" s="1"/>
  <c r="AW292" i="5" a="1"/>
  <c r="AW292" i="5" s="1"/>
  <c r="AX292" i="5" a="1"/>
  <c r="AX292" i="5" s="1"/>
  <c r="AY292" i="5" a="1"/>
  <c r="AY292" i="5" s="1"/>
  <c r="AZ292" i="5" a="1"/>
  <c r="AZ292" i="5" s="1"/>
  <c r="BA292" i="5" a="1"/>
  <c r="BA292" i="5" s="1"/>
  <c r="BB292" i="5" a="1"/>
  <c r="BB292" i="5" s="1"/>
  <c r="BC292" i="5" a="1"/>
  <c r="BC292" i="5" s="1"/>
  <c r="BD292" i="5" a="1"/>
  <c r="BD292" i="5" s="1"/>
  <c r="BE292" i="5" a="1"/>
  <c r="BE292" i="5" s="1"/>
  <c r="BF292" i="5" a="1"/>
  <c r="BF292" i="5" s="1"/>
  <c r="BG292" i="5" a="1"/>
  <c r="BG292" i="5" s="1"/>
  <c r="AF293" i="5" a="1"/>
  <c r="AF293" i="5" s="1"/>
  <c r="AG293" i="5" a="1"/>
  <c r="AG293" i="5" s="1"/>
  <c r="AH293" i="5" a="1"/>
  <c r="AH293" i="5" s="1"/>
  <c r="AI293" i="5" a="1"/>
  <c r="AI293" i="5" s="1"/>
  <c r="AJ293" i="5" a="1"/>
  <c r="AJ293" i="5" s="1"/>
  <c r="AK293" i="5" a="1"/>
  <c r="AK293" i="5" s="1"/>
  <c r="AL293" i="5" a="1"/>
  <c r="AL293" i="5" s="1"/>
  <c r="AM293" i="5" a="1"/>
  <c r="AM293" i="5" s="1"/>
  <c r="AN293" i="5" a="1"/>
  <c r="AN293" i="5" s="1"/>
  <c r="AO293" i="5" a="1"/>
  <c r="AO293" i="5" s="1"/>
  <c r="AP293" i="5" a="1"/>
  <c r="AP293" i="5" s="1"/>
  <c r="AQ293" i="5" a="1"/>
  <c r="AQ293" i="5" s="1"/>
  <c r="AR293" i="5" a="1"/>
  <c r="AR293" i="5" s="1"/>
  <c r="AS293" i="5" a="1"/>
  <c r="AS293" i="5" s="1"/>
  <c r="AT293" i="5" a="1"/>
  <c r="AT293" i="5" s="1"/>
  <c r="AU293" i="5" a="1"/>
  <c r="AU293" i="5" s="1"/>
  <c r="AV293" i="5" a="1"/>
  <c r="AV293" i="5" s="1"/>
  <c r="AW293" i="5" a="1"/>
  <c r="AW293" i="5" s="1"/>
  <c r="AX293" i="5" a="1"/>
  <c r="AX293" i="5" s="1"/>
  <c r="AY293" i="5" a="1"/>
  <c r="AY293" i="5" s="1"/>
  <c r="AZ293" i="5" a="1"/>
  <c r="AZ293" i="5" s="1"/>
  <c r="BA293" i="5" a="1"/>
  <c r="BA293" i="5" s="1"/>
  <c r="BB293" i="5" a="1"/>
  <c r="BB293" i="5" s="1"/>
  <c r="BC293" i="5" a="1"/>
  <c r="BC293" i="5" s="1"/>
  <c r="BD293" i="5" a="1"/>
  <c r="BD293" i="5" s="1"/>
  <c r="BE293" i="5" a="1"/>
  <c r="BE293" i="5" s="1"/>
  <c r="BF293" i="5" a="1"/>
  <c r="BF293" i="5" s="1"/>
  <c r="BG293" i="5" a="1"/>
  <c r="BG293" i="5" s="1"/>
  <c r="AF294" i="5" a="1"/>
  <c r="AF294" i="5" s="1"/>
  <c r="AG294" i="5" a="1"/>
  <c r="AG294" i="5" s="1"/>
  <c r="AH294" i="5" a="1"/>
  <c r="AH294" i="5" s="1"/>
  <c r="AI294" i="5" a="1"/>
  <c r="AI294" i="5" s="1"/>
  <c r="AJ294" i="5" a="1"/>
  <c r="AJ294" i="5" s="1"/>
  <c r="AK294" i="5" a="1"/>
  <c r="AK294" i="5" s="1"/>
  <c r="AL294" i="5" a="1"/>
  <c r="AL294" i="5" s="1"/>
  <c r="AM294" i="5" a="1"/>
  <c r="AM294" i="5" s="1"/>
  <c r="AN294" i="5" a="1"/>
  <c r="AN294" i="5" s="1"/>
  <c r="AO294" i="5" a="1"/>
  <c r="AO294" i="5" s="1"/>
  <c r="AP294" i="5" a="1"/>
  <c r="AP294" i="5" s="1"/>
  <c r="AQ294" i="5" a="1"/>
  <c r="AQ294" i="5" s="1"/>
  <c r="AR294" i="5" a="1"/>
  <c r="AR294" i="5" s="1"/>
  <c r="AS294" i="5" a="1"/>
  <c r="AS294" i="5" s="1"/>
  <c r="AT294" i="5" a="1"/>
  <c r="AT294" i="5" s="1"/>
  <c r="AU294" i="5" a="1"/>
  <c r="AU294" i="5" s="1"/>
  <c r="AV294" i="5" a="1"/>
  <c r="AV294" i="5" s="1"/>
  <c r="AW294" i="5" a="1"/>
  <c r="AW294" i="5" s="1"/>
  <c r="AX294" i="5" a="1"/>
  <c r="AX294" i="5" s="1"/>
  <c r="AY294" i="5" a="1"/>
  <c r="AY294" i="5" s="1"/>
  <c r="AZ294" i="5" a="1"/>
  <c r="AZ294" i="5" s="1"/>
  <c r="BA294" i="5" a="1"/>
  <c r="BA294" i="5" s="1"/>
  <c r="BB294" i="5" a="1"/>
  <c r="BB294" i="5" s="1"/>
  <c r="BC294" i="5" a="1"/>
  <c r="BC294" i="5" s="1"/>
  <c r="BD294" i="5" a="1"/>
  <c r="BD294" i="5" s="1"/>
  <c r="BE294" i="5" a="1"/>
  <c r="BE294" i="5" s="1"/>
  <c r="BF294" i="5" a="1"/>
  <c r="BF294" i="5" s="1"/>
  <c r="BG294" i="5" a="1"/>
  <c r="BG294" i="5" s="1"/>
  <c r="AF295" i="5" a="1"/>
  <c r="AF295" i="5" s="1"/>
  <c r="AG295" i="5" a="1"/>
  <c r="AG295" i="5" s="1"/>
  <c r="AH295" i="5" a="1"/>
  <c r="AH295" i="5" s="1"/>
  <c r="AI295" i="5" a="1"/>
  <c r="AI295" i="5" s="1"/>
  <c r="AJ295" i="5" a="1"/>
  <c r="AJ295" i="5" s="1"/>
  <c r="AK295" i="5" a="1"/>
  <c r="AK295" i="5" s="1"/>
  <c r="AL295" i="5" a="1"/>
  <c r="AL295" i="5" s="1"/>
  <c r="AM295" i="5" a="1"/>
  <c r="AM295" i="5" s="1"/>
  <c r="AN295" i="5" a="1"/>
  <c r="AN295" i="5" s="1"/>
  <c r="AO295" i="5" a="1"/>
  <c r="AO295" i="5" s="1"/>
  <c r="AP295" i="5" a="1"/>
  <c r="AP295" i="5" s="1"/>
  <c r="AQ295" i="5" a="1"/>
  <c r="AQ295" i="5" s="1"/>
  <c r="AR295" i="5" a="1"/>
  <c r="AR295" i="5" s="1"/>
  <c r="AS295" i="5" a="1"/>
  <c r="AS295" i="5" s="1"/>
  <c r="AT295" i="5" a="1"/>
  <c r="AT295" i="5" s="1"/>
  <c r="AU295" i="5" a="1"/>
  <c r="AU295" i="5" s="1"/>
  <c r="AV295" i="5" a="1"/>
  <c r="AV295" i="5" s="1"/>
  <c r="AW295" i="5" a="1"/>
  <c r="AW295" i="5" s="1"/>
  <c r="AX295" i="5" a="1"/>
  <c r="AX295" i="5" s="1"/>
  <c r="AY295" i="5" a="1"/>
  <c r="AY295" i="5" s="1"/>
  <c r="AZ295" i="5" a="1"/>
  <c r="AZ295" i="5" s="1"/>
  <c r="BA295" i="5" a="1"/>
  <c r="BA295" i="5" s="1"/>
  <c r="BB295" i="5" a="1"/>
  <c r="BB295" i="5" s="1"/>
  <c r="BC295" i="5" a="1"/>
  <c r="BC295" i="5" s="1"/>
  <c r="BD295" i="5" a="1"/>
  <c r="BD295" i="5" s="1"/>
  <c r="BE295" i="5" a="1"/>
  <c r="BE295" i="5" s="1"/>
  <c r="BF295" i="5" a="1"/>
  <c r="BF295" i="5" s="1"/>
  <c r="BG295" i="5" a="1"/>
  <c r="BG295" i="5" s="1"/>
  <c r="AF296" i="5" a="1"/>
  <c r="AF296" i="5" s="1"/>
  <c r="AG296" i="5" a="1"/>
  <c r="AG296" i="5" s="1"/>
  <c r="AH296" i="5" a="1"/>
  <c r="AH296" i="5" s="1"/>
  <c r="AI296" i="5" a="1"/>
  <c r="AI296" i="5" s="1"/>
  <c r="AJ296" i="5" a="1"/>
  <c r="AJ296" i="5" s="1"/>
  <c r="AK296" i="5" a="1"/>
  <c r="AK296" i="5" s="1"/>
  <c r="AL296" i="5" a="1"/>
  <c r="AL296" i="5" s="1"/>
  <c r="AM296" i="5" a="1"/>
  <c r="AM296" i="5" s="1"/>
  <c r="AN296" i="5" a="1"/>
  <c r="AN296" i="5" s="1"/>
  <c r="AO296" i="5" a="1"/>
  <c r="AO296" i="5" s="1"/>
  <c r="AP296" i="5" a="1"/>
  <c r="AP296" i="5" s="1"/>
  <c r="AQ296" i="5" a="1"/>
  <c r="AQ296" i="5" s="1"/>
  <c r="AR296" i="5" a="1"/>
  <c r="AR296" i="5" s="1"/>
  <c r="AS296" i="5" a="1"/>
  <c r="AS296" i="5" s="1"/>
  <c r="AT296" i="5" a="1"/>
  <c r="AT296" i="5" s="1"/>
  <c r="AU296" i="5" a="1"/>
  <c r="AU296" i="5" s="1"/>
  <c r="AV296" i="5" a="1"/>
  <c r="AV296" i="5" s="1"/>
  <c r="AW296" i="5" a="1"/>
  <c r="AW296" i="5" s="1"/>
  <c r="AX296" i="5" a="1"/>
  <c r="AX296" i="5" s="1"/>
  <c r="AY296" i="5" a="1"/>
  <c r="AY296" i="5" s="1"/>
  <c r="AZ296" i="5" a="1"/>
  <c r="AZ296" i="5" s="1"/>
  <c r="BA296" i="5" a="1"/>
  <c r="BA296" i="5" s="1"/>
  <c r="BB296" i="5" a="1"/>
  <c r="BB296" i="5" s="1"/>
  <c r="BC296" i="5" a="1"/>
  <c r="BC296" i="5" s="1"/>
  <c r="BD296" i="5" a="1"/>
  <c r="BD296" i="5" s="1"/>
  <c r="BE296" i="5" a="1"/>
  <c r="BE296" i="5" s="1"/>
  <c r="BF296" i="5" a="1"/>
  <c r="BF296" i="5" s="1"/>
  <c r="BG296" i="5" a="1"/>
  <c r="BG296" i="5" s="1"/>
  <c r="AF297" i="5" a="1"/>
  <c r="AF297" i="5" s="1"/>
  <c r="AG297" i="5" a="1"/>
  <c r="AG297" i="5" s="1"/>
  <c r="AH297" i="5" a="1"/>
  <c r="AH297" i="5" s="1"/>
  <c r="AI297" i="5" a="1"/>
  <c r="AI297" i="5" s="1"/>
  <c r="AJ297" i="5" a="1"/>
  <c r="AJ297" i="5" s="1"/>
  <c r="AK297" i="5" a="1"/>
  <c r="AK297" i="5" s="1"/>
  <c r="AL297" i="5" a="1"/>
  <c r="AL297" i="5" s="1"/>
  <c r="AM297" i="5" a="1"/>
  <c r="AM297" i="5" s="1"/>
  <c r="AN297" i="5" a="1"/>
  <c r="AN297" i="5" s="1"/>
  <c r="AO297" i="5" a="1"/>
  <c r="AO297" i="5" s="1"/>
  <c r="AP297" i="5" a="1"/>
  <c r="AP297" i="5" s="1"/>
  <c r="AQ297" i="5" a="1"/>
  <c r="AQ297" i="5" s="1"/>
  <c r="AR297" i="5" a="1"/>
  <c r="AR297" i="5" s="1"/>
  <c r="AS297" i="5" a="1"/>
  <c r="AS297" i="5" s="1"/>
  <c r="AT297" i="5" a="1"/>
  <c r="AT297" i="5" s="1"/>
  <c r="AU297" i="5" a="1"/>
  <c r="AU297" i="5" s="1"/>
  <c r="AV297" i="5" a="1"/>
  <c r="AV297" i="5" s="1"/>
  <c r="AW297" i="5" a="1"/>
  <c r="AW297" i="5" s="1"/>
  <c r="AX297" i="5" a="1"/>
  <c r="AX297" i="5" s="1"/>
  <c r="AY297" i="5" a="1"/>
  <c r="AY297" i="5" s="1"/>
  <c r="AZ297" i="5" a="1"/>
  <c r="AZ297" i="5" s="1"/>
  <c r="BA297" i="5" a="1"/>
  <c r="BA297" i="5" s="1"/>
  <c r="BB297" i="5" a="1"/>
  <c r="BB297" i="5" s="1"/>
  <c r="BC297" i="5" a="1"/>
  <c r="BC297" i="5" s="1"/>
  <c r="BD297" i="5" a="1"/>
  <c r="BD297" i="5" s="1"/>
  <c r="BE297" i="5" a="1"/>
  <c r="BE297" i="5" s="1"/>
  <c r="BF297" i="5" a="1"/>
  <c r="BF297" i="5" s="1"/>
  <c r="BG297" i="5" a="1"/>
  <c r="BG297" i="5" s="1"/>
  <c r="AF298" i="5" a="1"/>
  <c r="AF298" i="5" s="1"/>
  <c r="AG298" i="5" a="1"/>
  <c r="AG298" i="5" s="1"/>
  <c r="AH298" i="5" a="1"/>
  <c r="AH298" i="5" s="1"/>
  <c r="AI298" i="5" a="1"/>
  <c r="AI298" i="5" s="1"/>
  <c r="AJ298" i="5" a="1"/>
  <c r="AJ298" i="5" s="1"/>
  <c r="AK298" i="5" a="1"/>
  <c r="AK298" i="5" s="1"/>
  <c r="AL298" i="5" a="1"/>
  <c r="AL298" i="5" s="1"/>
  <c r="AM298" i="5" a="1"/>
  <c r="AM298" i="5" s="1"/>
  <c r="AN298" i="5" a="1"/>
  <c r="AN298" i="5" s="1"/>
  <c r="AO298" i="5" a="1"/>
  <c r="AO298" i="5" s="1"/>
  <c r="AP298" i="5" a="1"/>
  <c r="AP298" i="5" s="1"/>
  <c r="AQ298" i="5" a="1"/>
  <c r="AQ298" i="5" s="1"/>
  <c r="AR298" i="5" a="1"/>
  <c r="AR298" i="5" s="1"/>
  <c r="AS298" i="5" a="1"/>
  <c r="AS298" i="5" s="1"/>
  <c r="AT298" i="5" a="1"/>
  <c r="AT298" i="5" s="1"/>
  <c r="AU298" i="5" a="1"/>
  <c r="AU298" i="5" s="1"/>
  <c r="AV298" i="5" a="1"/>
  <c r="AV298" i="5" s="1"/>
  <c r="AW298" i="5" a="1"/>
  <c r="AW298" i="5" s="1"/>
  <c r="AX298" i="5" a="1"/>
  <c r="AX298" i="5" s="1"/>
  <c r="AY298" i="5" a="1"/>
  <c r="AY298" i="5" s="1"/>
  <c r="AZ298" i="5" a="1"/>
  <c r="AZ298" i="5" s="1"/>
  <c r="BA298" i="5" a="1"/>
  <c r="BA298" i="5" s="1"/>
  <c r="BB298" i="5" a="1"/>
  <c r="BB298" i="5" s="1"/>
  <c r="BC298" i="5" a="1"/>
  <c r="BC298" i="5" s="1"/>
  <c r="BD298" i="5" a="1"/>
  <c r="BD298" i="5" s="1"/>
  <c r="BE298" i="5" a="1"/>
  <c r="BE298" i="5" s="1"/>
  <c r="BF298" i="5" a="1"/>
  <c r="BF298" i="5" s="1"/>
  <c r="BG298" i="5" a="1"/>
  <c r="BG298" i="5" s="1"/>
  <c r="AF299" i="5" a="1"/>
  <c r="AF299" i="5" s="1"/>
  <c r="AG299" i="5" a="1"/>
  <c r="AG299" i="5" s="1"/>
  <c r="AH299" i="5" a="1"/>
  <c r="AH299" i="5" s="1"/>
  <c r="AI299" i="5" a="1"/>
  <c r="AI299" i="5" s="1"/>
  <c r="AJ299" i="5" a="1"/>
  <c r="AJ299" i="5" s="1"/>
  <c r="AK299" i="5" a="1"/>
  <c r="AK299" i="5" s="1"/>
  <c r="AL299" i="5" a="1"/>
  <c r="AL299" i="5" s="1"/>
  <c r="AM299" i="5" a="1"/>
  <c r="AM299" i="5" s="1"/>
  <c r="AN299" i="5" a="1"/>
  <c r="AN299" i="5" s="1"/>
  <c r="AO299" i="5" a="1"/>
  <c r="AO299" i="5" s="1"/>
  <c r="AP299" i="5" a="1"/>
  <c r="AP299" i="5" s="1"/>
  <c r="AQ299" i="5" a="1"/>
  <c r="AQ299" i="5" s="1"/>
  <c r="AR299" i="5" a="1"/>
  <c r="AR299" i="5" s="1"/>
  <c r="AS299" i="5" a="1"/>
  <c r="AS299" i="5" s="1"/>
  <c r="AT299" i="5" a="1"/>
  <c r="AT299" i="5" s="1"/>
  <c r="AU299" i="5" a="1"/>
  <c r="AU299" i="5" s="1"/>
  <c r="AV299" i="5" a="1"/>
  <c r="AV299" i="5" s="1"/>
  <c r="AW299" i="5" a="1"/>
  <c r="AW299" i="5" s="1"/>
  <c r="AX299" i="5" a="1"/>
  <c r="AX299" i="5" s="1"/>
  <c r="AY299" i="5" a="1"/>
  <c r="AY299" i="5" s="1"/>
  <c r="AZ299" i="5" a="1"/>
  <c r="AZ299" i="5" s="1"/>
  <c r="BA299" i="5" a="1"/>
  <c r="BA299" i="5" s="1"/>
  <c r="BB299" i="5" a="1"/>
  <c r="BB299" i="5" s="1"/>
  <c r="BC299" i="5" a="1"/>
  <c r="BC299" i="5" s="1"/>
  <c r="BD299" i="5" a="1"/>
  <c r="BD299" i="5" s="1"/>
  <c r="BE299" i="5" a="1"/>
  <c r="BE299" i="5" s="1"/>
  <c r="BF299" i="5" a="1"/>
  <c r="BF299" i="5" s="1"/>
  <c r="BG299" i="5" a="1"/>
  <c r="BG299" i="5" s="1"/>
  <c r="AG10" i="5" a="1"/>
  <c r="AG10" i="5" s="1"/>
  <c r="AH10" i="5" a="1"/>
  <c r="AH10" i="5" s="1"/>
  <c r="AI10" i="5" a="1"/>
  <c r="AI10" i="5" s="1"/>
  <c r="AJ10" i="5" a="1"/>
  <c r="AJ10" i="5" s="1"/>
  <c r="AK10" i="5" a="1"/>
  <c r="AK10" i="5" s="1"/>
  <c r="AL10" i="5" a="1"/>
  <c r="AL10" i="5" s="1"/>
  <c r="AM10" i="5" a="1"/>
  <c r="AM10" i="5" s="1"/>
  <c r="AN10" i="5" a="1"/>
  <c r="AN10" i="5" s="1"/>
  <c r="AO10" i="5" a="1"/>
  <c r="AO10" i="5" s="1"/>
  <c r="AP10" i="5" a="1"/>
  <c r="AP10" i="5" s="1"/>
  <c r="AQ10" i="5" a="1"/>
  <c r="AQ10" i="5" s="1"/>
  <c r="AR10" i="5" a="1"/>
  <c r="AR10" i="5" s="1"/>
  <c r="AS10" i="5" a="1"/>
  <c r="AS10" i="5" s="1"/>
  <c r="AT10" i="5" a="1"/>
  <c r="AT10" i="5" s="1"/>
  <c r="AU10" i="5" a="1"/>
  <c r="AU10" i="5" s="1"/>
  <c r="AV10" i="5" a="1"/>
  <c r="AV10" i="5" s="1"/>
  <c r="AW10" i="5" a="1"/>
  <c r="AW10" i="5" s="1"/>
  <c r="AX10" i="5" a="1"/>
  <c r="AX10" i="5" s="1"/>
  <c r="AY10" i="5" a="1"/>
  <c r="AY10" i="5" s="1"/>
  <c r="AZ10" i="5" a="1"/>
  <c r="AZ10" i="5" s="1"/>
  <c r="BA10" i="5" a="1"/>
  <c r="BA10" i="5" s="1"/>
  <c r="BB10" i="5" a="1"/>
  <c r="BB10" i="5" s="1"/>
  <c r="BC10" i="5" a="1"/>
  <c r="BC10" i="5" s="1"/>
  <c r="BD10" i="5" a="1"/>
  <c r="BD10" i="5" s="1"/>
  <c r="BE10" i="5" a="1"/>
  <c r="BE10" i="5" s="1"/>
  <c r="BF10" i="5" a="1"/>
  <c r="BF10" i="5" s="1"/>
  <c r="BG10" i="5" a="1"/>
  <c r="BG10" i="5" s="1"/>
  <c r="AF10" i="5" a="1"/>
  <c r="AF10" i="5" s="1"/>
  <c r="BD9" i="5" a="1"/>
  <c r="BD9" i="5" s="1"/>
  <c r="AF9" i="5" a="1"/>
  <c r="AF9" i="5" s="1"/>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210" i="5"/>
  <c r="AE211" i="5"/>
  <c r="AE212" i="5"/>
  <c r="AE213" i="5"/>
  <c r="AE214" i="5"/>
  <c r="AE215" i="5"/>
  <c r="AE216" i="5"/>
  <c r="AE217" i="5"/>
  <c r="AE218" i="5"/>
  <c r="AE219" i="5"/>
  <c r="AE220" i="5"/>
  <c r="AE221" i="5"/>
  <c r="AE222" i="5"/>
  <c r="AE223" i="5"/>
  <c r="AE224" i="5"/>
  <c r="AE225" i="5"/>
  <c r="AE226" i="5"/>
  <c r="AE227" i="5"/>
  <c r="AE228" i="5"/>
  <c r="AE229" i="5"/>
  <c r="AE230" i="5"/>
  <c r="AE231" i="5"/>
  <c r="AE232" i="5"/>
  <c r="AE233" i="5"/>
  <c r="AE234" i="5"/>
  <c r="AE235" i="5"/>
  <c r="AE236" i="5"/>
  <c r="AE237" i="5"/>
  <c r="AE238" i="5"/>
  <c r="AE239" i="5"/>
  <c r="AE240" i="5"/>
  <c r="AE241" i="5"/>
  <c r="AE242" i="5"/>
  <c r="AE243" i="5"/>
  <c r="AE244" i="5"/>
  <c r="AE245" i="5"/>
  <c r="AE246" i="5"/>
  <c r="AE247" i="5"/>
  <c r="AE248" i="5"/>
  <c r="AE249" i="5"/>
  <c r="AE250" i="5"/>
  <c r="AE251" i="5"/>
  <c r="AE252" i="5"/>
  <c r="AE253" i="5"/>
  <c r="AE254" i="5"/>
  <c r="AE255" i="5"/>
  <c r="AE256" i="5"/>
  <c r="AE257" i="5"/>
  <c r="AE258" i="5"/>
  <c r="AE259" i="5"/>
  <c r="AE260" i="5"/>
  <c r="AE261" i="5"/>
  <c r="AE262" i="5"/>
  <c r="AE263" i="5"/>
  <c r="AE264" i="5"/>
  <c r="AE265" i="5"/>
  <c r="AE266" i="5"/>
  <c r="AE267" i="5"/>
  <c r="AE268" i="5"/>
  <c r="AE269" i="5"/>
  <c r="AE270" i="5"/>
  <c r="AE271" i="5"/>
  <c r="AE272" i="5"/>
  <c r="AE273" i="5"/>
  <c r="AE274" i="5"/>
  <c r="AE275" i="5"/>
  <c r="AE276" i="5"/>
  <c r="AE277" i="5"/>
  <c r="AE278" i="5"/>
  <c r="AE279" i="5"/>
  <c r="AE280" i="5"/>
  <c r="AE281" i="5"/>
  <c r="AE282" i="5"/>
  <c r="AE283" i="5"/>
  <c r="AE284" i="5"/>
  <c r="AE285" i="5"/>
  <c r="AE286" i="5"/>
  <c r="AE287" i="5"/>
  <c r="AE288" i="5"/>
  <c r="AE289" i="5"/>
  <c r="AE290" i="5"/>
  <c r="AE291" i="5"/>
  <c r="AE292" i="5"/>
  <c r="AE293" i="5"/>
  <c r="AE294" i="5"/>
  <c r="AE295" i="5"/>
  <c r="AE296" i="5"/>
  <c r="AE297" i="5"/>
  <c r="AE298" i="5"/>
  <c r="AE299" i="5"/>
  <c r="AT6" i="5" l="1"/>
  <c r="AT4" i="5" s="1"/>
  <c r="AT5" i="5"/>
  <c r="BG6" i="5"/>
  <c r="BG4" i="5" s="1"/>
  <c r="BG5" i="5"/>
  <c r="BG3" i="5" s="1"/>
  <c r="AL6" i="5"/>
  <c r="AL4" i="5" s="1"/>
  <c r="AL5" i="5"/>
  <c r="AL3" i="5" s="1"/>
  <c r="AV5" i="5"/>
  <c r="AV3" i="5" s="1"/>
  <c r="AV6" i="5"/>
  <c r="AV4" i="5" s="1"/>
  <c r="BV288" i="5"/>
  <c r="BV275" i="5"/>
  <c r="AN5" i="5"/>
  <c r="BP202" i="5" s="1"/>
  <c r="AN6" i="5"/>
  <c r="AN4" i="5" s="1"/>
  <c r="BB6" i="5"/>
  <c r="BB4" i="5" s="1"/>
  <c r="BB5" i="5"/>
  <c r="CD295" i="5" s="1"/>
  <c r="CI299" i="5"/>
  <c r="CI249" i="5"/>
  <c r="BF5" i="5"/>
  <c r="CH273" i="5" s="1"/>
  <c r="BF6" i="5"/>
  <c r="BF4" i="5" s="1"/>
  <c r="AG5" i="5"/>
  <c r="BI95" i="5" s="1"/>
  <c r="AG6" i="5"/>
  <c r="AG4" i="5" s="1"/>
  <c r="AZ6" i="5"/>
  <c r="AZ4" i="5" s="1"/>
  <c r="AZ5" i="5"/>
  <c r="CB74" i="5" s="1"/>
  <c r="AM6" i="5"/>
  <c r="AM4" i="5" s="1"/>
  <c r="AM5" i="5"/>
  <c r="BO233" i="5" s="1"/>
  <c r="AY6" i="5"/>
  <c r="AY4" i="5" s="1"/>
  <c r="AY5" i="5"/>
  <c r="CA172" i="5" s="1"/>
  <c r="BE5" i="5"/>
  <c r="CG253" i="5" s="1"/>
  <c r="BE6" i="5"/>
  <c r="BE4" i="5" s="1"/>
  <c r="BV296" i="5"/>
  <c r="AS6" i="5"/>
  <c r="AS4" i="5" s="1"/>
  <c r="AS5" i="5"/>
  <c r="BU178" i="5" s="1"/>
  <c r="BV252" i="5"/>
  <c r="CI268" i="5"/>
  <c r="CI274" i="5"/>
  <c r="BV265" i="5"/>
  <c r="AF6" i="5"/>
  <c r="AF4" i="5" s="1"/>
  <c r="AF5" i="5"/>
  <c r="BH83" i="5" s="1"/>
  <c r="BA6" i="5"/>
  <c r="BA4" i="5" s="1"/>
  <c r="BA5" i="5"/>
  <c r="AU6" i="5"/>
  <c r="AU4" i="5" s="1"/>
  <c r="AU5" i="5"/>
  <c r="BW166" i="5" s="1"/>
  <c r="AO5" i="5"/>
  <c r="BQ195" i="5" s="1"/>
  <c r="AO6" i="5"/>
  <c r="AO4" i="5" s="1"/>
  <c r="AH5" i="5"/>
  <c r="BJ235" i="5" s="1"/>
  <c r="AH6" i="5"/>
  <c r="AH4" i="5" s="1"/>
  <c r="BV295" i="5"/>
  <c r="BN295" i="5"/>
  <c r="CI294" i="5"/>
  <c r="BV287" i="5"/>
  <c r="BV286" i="5"/>
  <c r="CI277" i="5"/>
  <c r="CI262" i="5"/>
  <c r="BV257" i="5"/>
  <c r="CI255" i="5"/>
  <c r="CB254" i="5"/>
  <c r="BP245" i="5"/>
  <c r="BV237" i="5"/>
  <c r="CB229" i="5"/>
  <c r="CD216" i="5"/>
  <c r="CI200" i="5"/>
  <c r="BV230" i="5"/>
  <c r="CI229" i="5"/>
  <c r="BV214" i="5"/>
  <c r="BV205" i="5"/>
  <c r="CI201" i="5"/>
  <c r="CI172" i="5"/>
  <c r="CI230" i="5"/>
  <c r="CB230" i="5"/>
  <c r="BV221" i="5"/>
  <c r="BO203" i="5"/>
  <c r="CI181" i="5"/>
  <c r="BN173" i="5"/>
  <c r="CD169" i="5"/>
  <c r="CI168" i="5"/>
  <c r="BV222" i="5"/>
  <c r="CD219" i="5"/>
  <c r="BV219" i="5"/>
  <c r="CI216" i="5"/>
  <c r="CI207" i="5"/>
  <c r="CD203" i="5"/>
  <c r="BP174" i="5"/>
  <c r="CI156" i="5"/>
  <c r="CD280" i="5"/>
  <c r="CI269" i="5"/>
  <c r="BN258" i="5"/>
  <c r="BN271" i="5"/>
  <c r="CD192" i="5"/>
  <c r="BV259" i="5"/>
  <c r="CI227" i="5"/>
  <c r="AX5" i="5"/>
  <c r="BZ125" i="5" s="1"/>
  <c r="AX6" i="5"/>
  <c r="AX4" i="5" s="1"/>
  <c r="CD290" i="5"/>
  <c r="BV289" i="5"/>
  <c r="CI284" i="5"/>
  <c r="BV261" i="5"/>
  <c r="BV260" i="5"/>
  <c r="CD240" i="5"/>
  <c r="BC6" i="5"/>
  <c r="BC4" i="5" s="1"/>
  <c r="BC5" i="5"/>
  <c r="CD293" i="5"/>
  <c r="CI289" i="5"/>
  <c r="BV284" i="5"/>
  <c r="BV283" i="5"/>
  <c r="BV282" i="5"/>
  <c r="BO280" i="5"/>
  <c r="CI273" i="5"/>
  <c r="CI272" i="5"/>
  <c r="CI270" i="5"/>
  <c r="CD266" i="5"/>
  <c r="BV255" i="5"/>
  <c r="CI253" i="5"/>
  <c r="CI240" i="5"/>
  <c r="CI234" i="5"/>
  <c r="CD226" i="5"/>
  <c r="CI225" i="5"/>
  <c r="CD223" i="5"/>
  <c r="BV212" i="5"/>
  <c r="CI211" i="5"/>
  <c r="CD206" i="5"/>
  <c r="BV206" i="5"/>
  <c r="CI198" i="5"/>
  <c r="CI189" i="5"/>
  <c r="CI184" i="5"/>
  <c r="BP158" i="5"/>
  <c r="BP265" i="5"/>
  <c r="CI263" i="5"/>
  <c r="BV253" i="5"/>
  <c r="AK6" i="5"/>
  <c r="AK4" i="5" s="1"/>
  <c r="AK5" i="5"/>
  <c r="CD291" i="5"/>
  <c r="BV276" i="5"/>
  <c r="CI264" i="5"/>
  <c r="CI260" i="5"/>
  <c r="CI252" i="5"/>
  <c r="BN236" i="5"/>
  <c r="BV208" i="5"/>
  <c r="AW5" i="5"/>
  <c r="BY275" i="5" s="1"/>
  <c r="AW6" i="5"/>
  <c r="AW4" i="5" s="1"/>
  <c r="AJ6" i="5"/>
  <c r="AJ4" i="5" s="1"/>
  <c r="AJ5" i="5"/>
  <c r="BL177" i="5" s="1"/>
  <c r="CA298" i="5"/>
  <c r="AQ6" i="5"/>
  <c r="AQ4" i="5" s="1"/>
  <c r="AQ5" i="5"/>
  <c r="BS258" i="5" s="1"/>
  <c r="BV294" i="5"/>
  <c r="BV291" i="5"/>
  <c r="BV290" i="5"/>
  <c r="CI281" i="5"/>
  <c r="CD278" i="5"/>
  <c r="BO277" i="5"/>
  <c r="CI276" i="5"/>
  <c r="CI266" i="5"/>
  <c r="BV266" i="5"/>
  <c r="CD262" i="5"/>
  <c r="BV262" i="5"/>
  <c r="CI261" i="5"/>
  <c r="BN247" i="5"/>
  <c r="CH211" i="5"/>
  <c r="BV200" i="5"/>
  <c r="CI199" i="5"/>
  <c r="BV199" i="5"/>
  <c r="BV196" i="5"/>
  <c r="BP196" i="5"/>
  <c r="CI194" i="5"/>
  <c r="CI192" i="5"/>
  <c r="BN275" i="5"/>
  <c r="BD5" i="5"/>
  <c r="CF98" i="5" s="1"/>
  <c r="BD6" i="5"/>
  <c r="BD4" i="5" s="1"/>
  <c r="AR6" i="5"/>
  <c r="AR4" i="5" s="1"/>
  <c r="AR5" i="5"/>
  <c r="BT262" i="5" s="1"/>
  <c r="CI275" i="5"/>
  <c r="CD261" i="5"/>
  <c r="CI222" i="5"/>
  <c r="AP5" i="5"/>
  <c r="BR156" i="5" s="1"/>
  <c r="AP6" i="5"/>
  <c r="AP4" i="5" s="1"/>
  <c r="AI6" i="5"/>
  <c r="AI4" i="5" s="1"/>
  <c r="AI5" i="5"/>
  <c r="CD299" i="5"/>
  <c r="CI292" i="5"/>
  <c r="CI291" i="5"/>
  <c r="CI290" i="5"/>
  <c r="BQ288" i="5"/>
  <c r="CI285" i="5"/>
  <c r="CI283" i="5"/>
  <c r="BN282" i="5"/>
  <c r="CI279" i="5"/>
  <c r="BO278" i="5"/>
  <c r="BN277" i="5"/>
  <c r="CD267" i="5"/>
  <c r="CI265" i="5"/>
  <c r="CA265" i="5"/>
  <c r="BV256" i="5"/>
  <c r="CB255" i="5"/>
  <c r="CI254" i="5"/>
  <c r="BV244" i="5"/>
  <c r="BV243" i="5"/>
  <c r="CI212" i="5"/>
  <c r="BP205" i="5"/>
  <c r="BV201" i="5"/>
  <c r="BN195" i="5"/>
  <c r="CD193" i="5"/>
  <c r="BV193" i="5"/>
  <c r="BV249" i="5"/>
  <c r="CI248" i="5"/>
  <c r="CI247" i="5"/>
  <c r="BL243" i="5"/>
  <c r="CI241" i="5"/>
  <c r="BV241" i="5"/>
  <c r="BO239" i="5"/>
  <c r="CI238" i="5"/>
  <c r="CI235" i="5"/>
  <c r="BQ231" i="5"/>
  <c r="CF230" i="5"/>
  <c r="CD229" i="5"/>
  <c r="BV229" i="5"/>
  <c r="BP226" i="5"/>
  <c r="CI224" i="5"/>
  <c r="BO221" i="5"/>
  <c r="CI220" i="5"/>
  <c r="BN218" i="5"/>
  <c r="CI215" i="5"/>
  <c r="CD213" i="5"/>
  <c r="BV211" i="5"/>
  <c r="CI210" i="5"/>
  <c r="CD201" i="5"/>
  <c r="CD200" i="5"/>
  <c r="BO200" i="5"/>
  <c r="BN198" i="5"/>
  <c r="CI197" i="5"/>
  <c r="CD194" i="5"/>
  <c r="BV194" i="5"/>
  <c r="CG190" i="5"/>
  <c r="CI188" i="5"/>
  <c r="BQ182" i="5"/>
  <c r="BJ180" i="5"/>
  <c r="CD179" i="5"/>
  <c r="BO179" i="5"/>
  <c r="CI178" i="5"/>
  <c r="BV172" i="5"/>
  <c r="BV170" i="5"/>
  <c r="BP160" i="5"/>
  <c r="BQ158" i="5"/>
  <c r="CD157" i="5"/>
  <c r="CI155" i="5"/>
  <c r="CG139" i="5"/>
  <c r="BN137" i="5"/>
  <c r="CI136" i="5"/>
  <c r="BP135" i="5"/>
  <c r="BX133" i="5"/>
  <c r="BP99" i="5"/>
  <c r="CD154" i="5"/>
  <c r="BN143" i="5"/>
  <c r="BV141" i="5"/>
  <c r="CI140" i="5"/>
  <c r="BO138" i="5"/>
  <c r="CG131" i="5"/>
  <c r="CI125" i="5"/>
  <c r="CG124" i="5"/>
  <c r="CI112" i="5"/>
  <c r="CB170" i="5"/>
  <c r="BV158" i="5"/>
  <c r="BP149" i="5"/>
  <c r="BO146" i="5"/>
  <c r="CI145" i="5"/>
  <c r="BN141" i="5"/>
  <c r="BV133" i="5"/>
  <c r="BN133" i="5"/>
  <c r="BK167" i="5"/>
  <c r="CB165" i="5"/>
  <c r="BK163" i="5"/>
  <c r="CD161" i="5"/>
  <c r="CI148" i="5"/>
  <c r="CD146" i="5"/>
  <c r="BV146" i="5"/>
  <c r="BO144" i="5"/>
  <c r="CI143" i="5"/>
  <c r="CD166" i="5"/>
  <c r="BV166" i="5"/>
  <c r="BX163" i="5"/>
  <c r="BO161" i="5"/>
  <c r="CI160" i="5"/>
  <c r="BV152" i="5"/>
  <c r="CI151" i="5"/>
  <c r="BK151" i="5"/>
  <c r="BQ150" i="5"/>
  <c r="BN149" i="5"/>
  <c r="CD144" i="5"/>
  <c r="BN144" i="5"/>
  <c r="BK251" i="5"/>
  <c r="CD248" i="5"/>
  <c r="BP247" i="5"/>
  <c r="BV246" i="5"/>
  <c r="BN246" i="5"/>
  <c r="BN245" i="5"/>
  <c r="CI242" i="5"/>
  <c r="BN240" i="5"/>
  <c r="CI239" i="5"/>
  <c r="BQ239" i="5"/>
  <c r="BK238" i="5"/>
  <c r="CG237" i="5"/>
  <c r="CD236" i="5"/>
  <c r="CI233" i="5"/>
  <c r="BN233" i="5"/>
  <c r="CI232" i="5"/>
  <c r="CG231" i="5"/>
  <c r="BQ229" i="5"/>
  <c r="BO227" i="5"/>
  <c r="CI226" i="5"/>
  <c r="CD224" i="5"/>
  <c r="BV224" i="5"/>
  <c r="BL223" i="5"/>
  <c r="BV220" i="5"/>
  <c r="CI219" i="5"/>
  <c r="BV217" i="5"/>
  <c r="BN217" i="5"/>
  <c r="CI214" i="5"/>
  <c r="BK212" i="5"/>
  <c r="BQ211" i="5"/>
  <c r="CD210" i="5"/>
  <c r="BN209" i="5"/>
  <c r="CI208" i="5"/>
  <c r="CA208" i="5"/>
  <c r="BU206" i="5"/>
  <c r="BN206" i="5"/>
  <c r="BP204" i="5"/>
  <c r="CI202" i="5"/>
  <c r="BK200" i="5"/>
  <c r="CD197" i="5"/>
  <c r="CI196" i="5"/>
  <c r="CA196" i="5"/>
  <c r="BO196" i="5"/>
  <c r="CI195" i="5"/>
  <c r="BJ189" i="5"/>
  <c r="BV188" i="5"/>
  <c r="CD185" i="5"/>
  <c r="BN185" i="5"/>
  <c r="BV178" i="5"/>
  <c r="BN178" i="5"/>
  <c r="BO176" i="5"/>
  <c r="CI175" i="5"/>
  <c r="CA175" i="5"/>
  <c r="BO174" i="5"/>
  <c r="BN169" i="5"/>
  <c r="BO162" i="5"/>
  <c r="CI161" i="5"/>
  <c r="BP156" i="5"/>
  <c r="CD155" i="5"/>
  <c r="BV155" i="5"/>
  <c r="BN155" i="5"/>
  <c r="BP153" i="5"/>
  <c r="BN152" i="5"/>
  <c r="CD150" i="5"/>
  <c r="CD147" i="5"/>
  <c r="BV147" i="5"/>
  <c r="BT146" i="5"/>
  <c r="BN122" i="5"/>
  <c r="CI121" i="5"/>
  <c r="CA254" i="5"/>
  <c r="BQ251" i="5"/>
  <c r="BJ251" i="5"/>
  <c r="CD249" i="5"/>
  <c r="BO247" i="5"/>
  <c r="CC246" i="5"/>
  <c r="CD241" i="5"/>
  <c r="BT237" i="5"/>
  <c r="BN237" i="5"/>
  <c r="CI236" i="5"/>
  <c r="BN234" i="5"/>
  <c r="BU233" i="5"/>
  <c r="BP229" i="5"/>
  <c r="BV228" i="5"/>
  <c r="BN228" i="5"/>
  <c r="CD227" i="5"/>
  <c r="BV227" i="5"/>
  <c r="BN227" i="5"/>
  <c r="BK226" i="5"/>
  <c r="BO224" i="5"/>
  <c r="CI223" i="5"/>
  <c r="BK223" i="5"/>
  <c r="CG221" i="5"/>
  <c r="BU220" i="5"/>
  <c r="CA219" i="5"/>
  <c r="BS219" i="5"/>
  <c r="BV215" i="5"/>
  <c r="BN215" i="5"/>
  <c r="BK208" i="5"/>
  <c r="BO207" i="5"/>
  <c r="BQ205" i="5"/>
  <c r="CD204" i="5"/>
  <c r="BV204" i="5"/>
  <c r="CI203" i="5"/>
  <c r="CH202" i="5"/>
  <c r="BY200" i="5"/>
  <c r="BK199" i="5"/>
  <c r="BO198" i="5"/>
  <c r="BN197" i="5"/>
  <c r="BN196" i="5"/>
  <c r="CI190" i="5"/>
  <c r="CA190" i="5"/>
  <c r="BO186" i="5"/>
  <c r="CI180" i="5"/>
  <c r="BQ179" i="5"/>
  <c r="BQ177" i="5"/>
  <c r="BV176" i="5"/>
  <c r="BN176" i="5"/>
  <c r="BL171" i="5"/>
  <c r="CD167" i="5"/>
  <c r="BQ165" i="5"/>
  <c r="CD164" i="5"/>
  <c r="BV163" i="5"/>
  <c r="BO163" i="5"/>
  <c r="BV162" i="5"/>
  <c r="BN162" i="5"/>
  <c r="CD159" i="5"/>
  <c r="BO156" i="5"/>
  <c r="CD153" i="5"/>
  <c r="CI152" i="5"/>
  <c r="BQ151" i="5"/>
  <c r="CC150" i="5"/>
  <c r="CI124" i="5"/>
  <c r="BP123" i="5"/>
  <c r="CI117" i="5"/>
  <c r="BN98" i="5"/>
  <c r="BN260" i="5"/>
  <c r="CI259" i="5"/>
  <c r="BN259" i="5"/>
  <c r="CI258" i="5"/>
  <c r="BQ253" i="5"/>
  <c r="CD250" i="5"/>
  <c r="CI246" i="5"/>
  <c r="CI245" i="5"/>
  <c r="CC241" i="5"/>
  <c r="BK241" i="5"/>
  <c r="CA240" i="5"/>
  <c r="BV239" i="5"/>
  <c r="BO235" i="5"/>
  <c r="CA233" i="5"/>
  <c r="CG232" i="5"/>
  <c r="BK230" i="5"/>
  <c r="CI228" i="5"/>
  <c r="CD225" i="5"/>
  <c r="BN224" i="5"/>
  <c r="BY222" i="5"/>
  <c r="BO218" i="5"/>
  <c r="CI217" i="5"/>
  <c r="BX213" i="5"/>
  <c r="BQ213" i="5"/>
  <c r="BJ213" i="5"/>
  <c r="CD211" i="5"/>
  <c r="BO211" i="5"/>
  <c r="BO210" i="5"/>
  <c r="CI209" i="5"/>
  <c r="BV207" i="5"/>
  <c r="BN207" i="5"/>
  <c r="CI206" i="5"/>
  <c r="BN204" i="5"/>
  <c r="CA203" i="5"/>
  <c r="BK203" i="5"/>
  <c r="BY202" i="5"/>
  <c r="BP200" i="5"/>
  <c r="CD198" i="5"/>
  <c r="BV198" i="5"/>
  <c r="CG196" i="5"/>
  <c r="BO194" i="5"/>
  <c r="CI193" i="5"/>
  <c r="BQ192" i="5"/>
  <c r="CC191" i="5"/>
  <c r="BV191" i="5"/>
  <c r="BN191" i="5"/>
  <c r="BP189" i="5"/>
  <c r="CB188" i="5"/>
  <c r="CC186" i="5"/>
  <c r="CH180" i="5"/>
  <c r="BO172" i="5"/>
  <c r="CI171" i="5"/>
  <c r="BK171" i="5"/>
  <c r="CG158" i="5"/>
  <c r="BK158" i="5"/>
  <c r="CD156" i="5"/>
  <c r="BV156" i="5"/>
  <c r="BX154" i="5"/>
  <c r="BQ154" i="5"/>
  <c r="BN153" i="5"/>
  <c r="CA152" i="5"/>
  <c r="BU134" i="5"/>
  <c r="BO130" i="5"/>
  <c r="CI129" i="5"/>
  <c r="CA129" i="5"/>
  <c r="BS129" i="5"/>
  <c r="BO188" i="5"/>
  <c r="CI187" i="5"/>
  <c r="CI183" i="5"/>
  <c r="CA183" i="5"/>
  <c r="BN181" i="5"/>
  <c r="BU177" i="5"/>
  <c r="BJ176" i="5"/>
  <c r="CD175" i="5"/>
  <c r="BV175" i="5"/>
  <c r="CI174" i="5"/>
  <c r="CD172" i="5"/>
  <c r="CC168" i="5"/>
  <c r="BN168" i="5"/>
  <c r="BP166" i="5"/>
  <c r="CC165" i="5"/>
  <c r="BN165" i="5"/>
  <c r="CG163" i="5"/>
  <c r="CI159" i="5"/>
  <c r="BN159" i="5"/>
  <c r="BS158" i="5"/>
  <c r="BQ157" i="5"/>
  <c r="BQ156" i="5"/>
  <c r="BO155" i="5"/>
  <c r="CI154" i="5"/>
  <c r="CB154" i="5"/>
  <c r="BN148" i="5"/>
  <c r="BL147" i="5"/>
  <c r="BP146" i="5"/>
  <c r="CD145" i="5"/>
  <c r="BV145" i="5"/>
  <c r="BN145" i="5"/>
  <c r="BO143" i="5"/>
  <c r="CI142" i="5"/>
  <c r="CA142" i="5"/>
  <c r="BQ138" i="5"/>
  <c r="BO137" i="5"/>
  <c r="BQ135" i="5"/>
  <c r="BV134" i="5"/>
  <c r="BN134" i="5"/>
  <c r="BJ128" i="5"/>
  <c r="CD127" i="5"/>
  <c r="CI126" i="5"/>
  <c r="BQ123" i="5"/>
  <c r="BO122" i="5"/>
  <c r="BN107" i="5"/>
  <c r="CA106" i="5"/>
  <c r="BK106" i="5"/>
  <c r="BP105" i="5"/>
  <c r="BO102" i="5"/>
  <c r="CI101" i="5"/>
  <c r="CA96" i="5"/>
  <c r="BK96" i="5"/>
  <c r="BO95" i="5"/>
  <c r="CI94" i="5"/>
  <c r="BQ93" i="5"/>
  <c r="CD92" i="5"/>
  <c r="BV92" i="5"/>
  <c r="CI91" i="5"/>
  <c r="CB91" i="5"/>
  <c r="BN82" i="5"/>
  <c r="CD80" i="5"/>
  <c r="BV80" i="5"/>
  <c r="BO80" i="5"/>
  <c r="CI79" i="5"/>
  <c r="CA79" i="5"/>
  <c r="BK79" i="5"/>
  <c r="BL38" i="5"/>
  <c r="CG111" i="5"/>
  <c r="BY111" i="5"/>
  <c r="BO110" i="5"/>
  <c r="CI109" i="5"/>
  <c r="CA109" i="5"/>
  <c r="BK109" i="5"/>
  <c r="BO108" i="5"/>
  <c r="CI107" i="5"/>
  <c r="BO105" i="5"/>
  <c r="CB104" i="5"/>
  <c r="BN97" i="5"/>
  <c r="CD95" i="5"/>
  <c r="BN95" i="5"/>
  <c r="CC92" i="5"/>
  <c r="BN92" i="5"/>
  <c r="BK91" i="5"/>
  <c r="BP90" i="5"/>
  <c r="CD87" i="5"/>
  <c r="BN71" i="5"/>
  <c r="CD130" i="5"/>
  <c r="BN130" i="5"/>
  <c r="BN125" i="5"/>
  <c r="CA124" i="5"/>
  <c r="BK124" i="5"/>
  <c r="BO123" i="5"/>
  <c r="CI122" i="5"/>
  <c r="CA122" i="5"/>
  <c r="BO117" i="5"/>
  <c r="BJ114" i="5"/>
  <c r="BN113" i="5"/>
  <c r="BQ111" i="5"/>
  <c r="BN110" i="5"/>
  <c r="CD108" i="5"/>
  <c r="BV108" i="5"/>
  <c r="BN108" i="5"/>
  <c r="CB107" i="5"/>
  <c r="CD105" i="5"/>
  <c r="BN105" i="5"/>
  <c r="CI104" i="5"/>
  <c r="BY96" i="5"/>
  <c r="BQ96" i="5"/>
  <c r="CI89" i="5"/>
  <c r="BN85" i="5"/>
  <c r="CD83" i="5"/>
  <c r="BP83" i="5"/>
  <c r="CB82" i="5"/>
  <c r="CC130" i="5"/>
  <c r="BX126" i="5"/>
  <c r="BT125" i="5"/>
  <c r="CD123" i="5"/>
  <c r="BV123" i="5"/>
  <c r="BN123" i="5"/>
  <c r="BN117" i="5"/>
  <c r="CA116" i="5"/>
  <c r="CG115" i="5"/>
  <c r="BP114" i="5"/>
  <c r="CB110" i="5"/>
  <c r="BY109" i="5"/>
  <c r="BQ109" i="5"/>
  <c r="CH107" i="5"/>
  <c r="CA107" i="5"/>
  <c r="BK107" i="5"/>
  <c r="CI97" i="5"/>
  <c r="BT97" i="5"/>
  <c r="BQ86" i="5"/>
  <c r="BQ84" i="5"/>
  <c r="CC83" i="5"/>
  <c r="BV83" i="5"/>
  <c r="BO83" i="5"/>
  <c r="CI82" i="5"/>
  <c r="CA82" i="5"/>
  <c r="CD72" i="5"/>
  <c r="BO72" i="5"/>
  <c r="BN51" i="5"/>
  <c r="CD114" i="5"/>
  <c r="BV114" i="5"/>
  <c r="BH114" i="5"/>
  <c r="CB113" i="5"/>
  <c r="BL113" i="5"/>
  <c r="BP112" i="5"/>
  <c r="CD111" i="5"/>
  <c r="BO111" i="5"/>
  <c r="CI110" i="5"/>
  <c r="CA110" i="5"/>
  <c r="BX109" i="5"/>
  <c r="BH109" i="5"/>
  <c r="CB108" i="5"/>
  <c r="BL108" i="5"/>
  <c r="CI100" i="5"/>
  <c r="CA100" i="5"/>
  <c r="CB98" i="5"/>
  <c r="CA97" i="5"/>
  <c r="CI95" i="5"/>
  <c r="BY89" i="5"/>
  <c r="CD88" i="5"/>
  <c r="BO88" i="5"/>
  <c r="CI87" i="5"/>
  <c r="CA87" i="5"/>
  <c r="BK87" i="5"/>
  <c r="BP86" i="5"/>
  <c r="CB85" i="5"/>
  <c r="BP84" i="5"/>
  <c r="CG75" i="5"/>
  <c r="CG73" i="5"/>
  <c r="BO58" i="5"/>
  <c r="BV195" i="5"/>
  <c r="BO195" i="5"/>
  <c r="CB194" i="5"/>
  <c r="BT194" i="5"/>
  <c r="BL194" i="5"/>
  <c r="BX193" i="5"/>
  <c r="CI191" i="5"/>
  <c r="CA191" i="5"/>
  <c r="BL191" i="5"/>
  <c r="CD189" i="5"/>
  <c r="BV189" i="5"/>
  <c r="BN189" i="5"/>
  <c r="CD187" i="5"/>
  <c r="BX187" i="5"/>
  <c r="BJ184" i="5"/>
  <c r="CD183" i="5"/>
  <c r="BV183" i="5"/>
  <c r="CB182" i="5"/>
  <c r="CG181" i="5"/>
  <c r="BQ181" i="5"/>
  <c r="CD180" i="5"/>
  <c r="BO180" i="5"/>
  <c r="CI179" i="5"/>
  <c r="BP177" i="5"/>
  <c r="BH177" i="5"/>
  <c r="CB176" i="5"/>
  <c r="BU176" i="5"/>
  <c r="BQ175" i="5"/>
  <c r="CD174" i="5"/>
  <c r="BN174" i="5"/>
  <c r="BT173" i="5"/>
  <c r="BP171" i="5"/>
  <c r="BO170" i="5"/>
  <c r="CI169" i="5"/>
  <c r="CA169" i="5"/>
  <c r="BL169" i="5"/>
  <c r="BQ168" i="5"/>
  <c r="BO167" i="5"/>
  <c r="CI166" i="5"/>
  <c r="CA166" i="5"/>
  <c r="BS166" i="5"/>
  <c r="BX165" i="5"/>
  <c r="BP165" i="5"/>
  <c r="BV164" i="5"/>
  <c r="BO164" i="5"/>
  <c r="BN163" i="5"/>
  <c r="CG161" i="5"/>
  <c r="BT161" i="5"/>
  <c r="BL161" i="5"/>
  <c r="CB157" i="5"/>
  <c r="CA156" i="5"/>
  <c r="BP154" i="5"/>
  <c r="BP151" i="5"/>
  <c r="BO150" i="5"/>
  <c r="CI149" i="5"/>
  <c r="CA149" i="5"/>
  <c r="BL149" i="5"/>
  <c r="CC147" i="5"/>
  <c r="CI146" i="5"/>
  <c r="CA146" i="5"/>
  <c r="CD142" i="5"/>
  <c r="BV142" i="5"/>
  <c r="BN142" i="5"/>
  <c r="CG132" i="5"/>
  <c r="BK132" i="5"/>
  <c r="CG127" i="5"/>
  <c r="CD126" i="5"/>
  <c r="BV126" i="5"/>
  <c r="BN126" i="5"/>
  <c r="CD118" i="5"/>
  <c r="BV118" i="5"/>
  <c r="BN118" i="5"/>
  <c r="BL117" i="5"/>
  <c r="BY116" i="5"/>
  <c r="BK116" i="5"/>
  <c r="BN114" i="5"/>
  <c r="CD101" i="5"/>
  <c r="BV101" i="5"/>
  <c r="BN101" i="5"/>
  <c r="CD99" i="5"/>
  <c r="BV99" i="5"/>
  <c r="BO99" i="5"/>
  <c r="CI98" i="5"/>
  <c r="CA98" i="5"/>
  <c r="BP89" i="5"/>
  <c r="BN88" i="5"/>
  <c r="BJ87" i="5"/>
  <c r="CD86" i="5"/>
  <c r="BO86" i="5"/>
  <c r="CI85" i="5"/>
  <c r="CA85" i="5"/>
  <c r="BO84" i="5"/>
  <c r="CI83" i="5"/>
  <c r="CA83" i="5"/>
  <c r="BP77" i="5"/>
  <c r="BX75" i="5"/>
  <c r="BH75" i="5"/>
  <c r="BT74" i="5"/>
  <c r="BL74" i="5"/>
  <c r="CG188" i="5"/>
  <c r="BO187" i="5"/>
  <c r="CI186" i="5"/>
  <c r="BN186" i="5"/>
  <c r="CI185" i="5"/>
  <c r="BT185" i="5"/>
  <c r="BO183" i="5"/>
  <c r="CI182" i="5"/>
  <c r="CA182" i="5"/>
  <c r="BL182" i="5"/>
  <c r="BP181" i="5"/>
  <c r="BN180" i="5"/>
  <c r="CA179" i="5"/>
  <c r="BL179" i="5"/>
  <c r="BO177" i="5"/>
  <c r="CI176" i="5"/>
  <c r="CA176" i="5"/>
  <c r="BT176" i="5"/>
  <c r="CI173" i="5"/>
  <c r="CA173" i="5"/>
  <c r="BL173" i="5"/>
  <c r="BO171" i="5"/>
  <c r="CI170" i="5"/>
  <c r="BN170" i="5"/>
  <c r="BP168" i="5"/>
  <c r="BT167" i="5"/>
  <c r="BN167" i="5"/>
  <c r="BO165" i="5"/>
  <c r="CC164" i="5"/>
  <c r="BN164" i="5"/>
  <c r="CI163" i="5"/>
  <c r="CB163" i="5"/>
  <c r="CI162" i="5"/>
  <c r="CB162" i="5"/>
  <c r="BL162" i="5"/>
  <c r="BN158" i="5"/>
  <c r="CI157" i="5"/>
  <c r="CA157" i="5"/>
  <c r="BL157" i="5"/>
  <c r="CG156" i="5"/>
  <c r="BL156" i="5"/>
  <c r="BY155" i="5"/>
  <c r="BO154" i="5"/>
  <c r="CI153" i="5"/>
  <c r="CA153" i="5"/>
  <c r="CG152" i="5"/>
  <c r="CD151" i="5"/>
  <c r="BO151" i="5"/>
  <c r="CI150" i="5"/>
  <c r="BN150" i="5"/>
  <c r="BT147" i="5"/>
  <c r="BN147" i="5"/>
  <c r="BP145" i="5"/>
  <c r="CB144" i="5"/>
  <c r="BL144" i="5"/>
  <c r="CD140" i="5"/>
  <c r="BO140" i="5"/>
  <c r="CI139" i="5"/>
  <c r="BQ137" i="5"/>
  <c r="BO136" i="5"/>
  <c r="CI135" i="5"/>
  <c r="CA135" i="5"/>
  <c r="BK135" i="5"/>
  <c r="CB133" i="5"/>
  <c r="CI128" i="5"/>
  <c r="CA128" i="5"/>
  <c r="BL128" i="5"/>
  <c r="BQ127" i="5"/>
  <c r="CC126" i="5"/>
  <c r="BU126" i="5"/>
  <c r="CG125" i="5"/>
  <c r="BY125" i="5"/>
  <c r="BR125" i="5"/>
  <c r="CD121" i="5"/>
  <c r="BO121" i="5"/>
  <c r="CI120" i="5"/>
  <c r="CA120" i="5"/>
  <c r="BX119" i="5"/>
  <c r="CC118" i="5"/>
  <c r="BU118" i="5"/>
  <c r="CG117" i="5"/>
  <c r="BK117" i="5"/>
  <c r="CD115" i="5"/>
  <c r="BO115" i="5"/>
  <c r="BW104" i="5"/>
  <c r="BO104" i="5"/>
  <c r="CI103" i="5"/>
  <c r="CG102" i="5"/>
  <c r="BQ102" i="5"/>
  <c r="CG100" i="5"/>
  <c r="BN99" i="5"/>
  <c r="CG95" i="5"/>
  <c r="BQ95" i="5"/>
  <c r="BU94" i="5"/>
  <c r="BS93" i="5"/>
  <c r="BL93" i="5"/>
  <c r="BX92" i="5"/>
  <c r="CD91" i="5"/>
  <c r="BN91" i="5"/>
  <c r="BK90" i="5"/>
  <c r="BO89" i="5"/>
  <c r="BH89" i="5"/>
  <c r="CB88" i="5"/>
  <c r="BU88" i="5"/>
  <c r="CG87" i="5"/>
  <c r="BY87" i="5"/>
  <c r="BN86" i="5"/>
  <c r="CG78" i="5"/>
  <c r="BQ78" i="5"/>
  <c r="BO77" i="5"/>
  <c r="BL72" i="5"/>
  <c r="BQ71" i="5"/>
  <c r="CD190" i="5"/>
  <c r="BT189" i="5"/>
  <c r="BL189" i="5"/>
  <c r="BP188" i="5"/>
  <c r="BV187" i="5"/>
  <c r="BN187" i="5"/>
  <c r="BP184" i="5"/>
  <c r="BN183" i="5"/>
  <c r="BO181" i="5"/>
  <c r="CG179" i="5"/>
  <c r="BS179" i="5"/>
  <c r="BK179" i="5"/>
  <c r="BY178" i="5"/>
  <c r="CD177" i="5"/>
  <c r="BV177" i="5"/>
  <c r="BN177" i="5"/>
  <c r="BL174" i="5"/>
  <c r="BQ172" i="5"/>
  <c r="CD171" i="5"/>
  <c r="BV171" i="5"/>
  <c r="BN171" i="5"/>
  <c r="CH170" i="5"/>
  <c r="CG169" i="5"/>
  <c r="CD168" i="5"/>
  <c r="BV168" i="5"/>
  <c r="BO168" i="5"/>
  <c r="CI167" i="5"/>
  <c r="CA167" i="5"/>
  <c r="CG166" i="5"/>
  <c r="BY166" i="5"/>
  <c r="CD165" i="5"/>
  <c r="CI164" i="5"/>
  <c r="CB164" i="5"/>
  <c r="CA163" i="5"/>
  <c r="CA162" i="5"/>
  <c r="BS162" i="5"/>
  <c r="BK162" i="5"/>
  <c r="CD160" i="5"/>
  <c r="BH160" i="5"/>
  <c r="BO159" i="5"/>
  <c r="CI158" i="5"/>
  <c r="CA158" i="5"/>
  <c r="BT158" i="5"/>
  <c r="CH157" i="5"/>
  <c r="BK157" i="5"/>
  <c r="BK156" i="5"/>
  <c r="BH155" i="5"/>
  <c r="BN154" i="5"/>
  <c r="BV151" i="5"/>
  <c r="BN151" i="5"/>
  <c r="BY149" i="5"/>
  <c r="BJ149" i="5"/>
  <c r="CD148" i="5"/>
  <c r="BV148" i="5"/>
  <c r="BO148" i="5"/>
  <c r="CI147" i="5"/>
  <c r="CA147" i="5"/>
  <c r="CG146" i="5"/>
  <c r="BQ146" i="5"/>
  <c r="BO145" i="5"/>
  <c r="CI144" i="5"/>
  <c r="CA144" i="5"/>
  <c r="BS144" i="5"/>
  <c r="BX143" i="5"/>
  <c r="BP143" i="5"/>
  <c r="BT142" i="5"/>
  <c r="BN140" i="5"/>
  <c r="CA139" i="5"/>
  <c r="BS139" i="5"/>
  <c r="CG138" i="5"/>
  <c r="BP137" i="5"/>
  <c r="CD136" i="5"/>
  <c r="BV136" i="5"/>
  <c r="BN136" i="5"/>
  <c r="CD134" i="5"/>
  <c r="BO134" i="5"/>
  <c r="CI133" i="5"/>
  <c r="CA133" i="5"/>
  <c r="CC129" i="5"/>
  <c r="BK128" i="5"/>
  <c r="BL126" i="5"/>
  <c r="CC121" i="5"/>
  <c r="BU121" i="5"/>
  <c r="BN121" i="5"/>
  <c r="BP119" i="5"/>
  <c r="CB118" i="5"/>
  <c r="BT118" i="5"/>
  <c r="BL118" i="5"/>
  <c r="CI106" i="5"/>
  <c r="CD104" i="5"/>
  <c r="BV104" i="5"/>
  <c r="BN104" i="5"/>
  <c r="CA103" i="5"/>
  <c r="BL103" i="5"/>
  <c r="CB101" i="5"/>
  <c r="BT101" i="5"/>
  <c r="BL101" i="5"/>
  <c r="BH100" i="5"/>
  <c r="BL96" i="5"/>
  <c r="BP95" i="5"/>
  <c r="CG93" i="5"/>
  <c r="BY93" i="5"/>
  <c r="BH92" i="5"/>
  <c r="CG90" i="5"/>
  <c r="BY90" i="5"/>
  <c r="BJ90" i="5"/>
  <c r="CD89" i="5"/>
  <c r="BV89" i="5"/>
  <c r="CI88" i="5"/>
  <c r="BL88" i="5"/>
  <c r="BP80" i="5"/>
  <c r="BH80" i="5"/>
  <c r="BL79" i="5"/>
  <c r="BP78" i="5"/>
  <c r="BU63" i="5"/>
  <c r="BI33" i="5"/>
  <c r="BP136" i="5"/>
  <c r="BH136" i="5"/>
  <c r="BL135" i="5"/>
  <c r="CD133" i="5"/>
  <c r="BO133" i="5"/>
  <c r="CI132" i="5"/>
  <c r="BU132" i="5"/>
  <c r="BN132" i="5"/>
  <c r="CI131" i="5"/>
  <c r="BT131" i="5"/>
  <c r="BL131" i="5"/>
  <c r="CD129" i="5"/>
  <c r="BN129" i="5"/>
  <c r="CB128" i="5"/>
  <c r="BT128" i="5"/>
  <c r="CA127" i="5"/>
  <c r="BS127" i="5"/>
  <c r="BK127" i="5"/>
  <c r="BP126" i="5"/>
  <c r="BO125" i="5"/>
  <c r="BN124" i="5"/>
  <c r="CD122" i="5"/>
  <c r="BV122" i="5"/>
  <c r="BX121" i="5"/>
  <c r="BQ121" i="5"/>
  <c r="CC120" i="5"/>
  <c r="BN120" i="5"/>
  <c r="CA119" i="5"/>
  <c r="CI116" i="5"/>
  <c r="CB116" i="5"/>
  <c r="BT116" i="5"/>
  <c r="BS115" i="5"/>
  <c r="CG114" i="5"/>
  <c r="CB112" i="5"/>
  <c r="BW110" i="5"/>
  <c r="BP108" i="5"/>
  <c r="CD107" i="5"/>
  <c r="BV107" i="5"/>
  <c r="BO107" i="5"/>
  <c r="CC106" i="5"/>
  <c r="CG105" i="5"/>
  <c r="BN103" i="5"/>
  <c r="CA102" i="5"/>
  <c r="BO101" i="5"/>
  <c r="CB100" i="5"/>
  <c r="BT100" i="5"/>
  <c r="BL100" i="5"/>
  <c r="CG99" i="5"/>
  <c r="BY99" i="5"/>
  <c r="BJ99" i="5"/>
  <c r="CD98" i="5"/>
  <c r="BV98" i="5"/>
  <c r="BO98" i="5"/>
  <c r="BV97" i="5"/>
  <c r="CI96" i="5"/>
  <c r="BT96" i="5"/>
  <c r="CD94" i="5"/>
  <c r="BV94" i="5"/>
  <c r="BN94" i="5"/>
  <c r="CI93" i="5"/>
  <c r="CA93" i="5"/>
  <c r="BO91" i="5"/>
  <c r="CI90" i="5"/>
  <c r="CA90" i="5"/>
  <c r="CH89" i="5"/>
  <c r="BK89" i="5"/>
  <c r="BU87" i="5"/>
  <c r="CG86" i="5"/>
  <c r="BJ86" i="5"/>
  <c r="CD85" i="5"/>
  <c r="BV85" i="5"/>
  <c r="CI84" i="5"/>
  <c r="CA84" i="5"/>
  <c r="BQ83" i="5"/>
  <c r="BI83" i="5"/>
  <c r="BV82" i="5"/>
  <c r="BO82" i="5"/>
  <c r="CI81" i="5"/>
  <c r="CA81" i="5"/>
  <c r="BM79" i="5"/>
  <c r="BR78" i="5"/>
  <c r="CD77" i="5"/>
  <c r="CD76" i="5"/>
  <c r="BN76" i="5"/>
  <c r="CD74" i="5"/>
  <c r="BN74" i="5"/>
  <c r="CA73" i="5"/>
  <c r="BQ72" i="5"/>
  <c r="BJ72" i="5"/>
  <c r="BP71" i="5"/>
  <c r="CD70" i="5"/>
  <c r="BV70" i="5"/>
  <c r="BN70" i="5"/>
  <c r="BJ69" i="5"/>
  <c r="CD68" i="5"/>
  <c r="BO68" i="5"/>
  <c r="CI67" i="5"/>
  <c r="CB67" i="5"/>
  <c r="BP66" i="5"/>
  <c r="BH66" i="5"/>
  <c r="BL65" i="5"/>
  <c r="BN63" i="5"/>
  <c r="CG59" i="5"/>
  <c r="BY59" i="5"/>
  <c r="BQ59" i="5"/>
  <c r="BN58" i="5"/>
  <c r="BO56" i="5"/>
  <c r="CI55" i="5"/>
  <c r="CA55" i="5"/>
  <c r="BL55" i="5"/>
  <c r="BH54" i="5"/>
  <c r="BP45" i="5"/>
  <c r="BT44" i="5"/>
  <c r="BL44" i="5"/>
  <c r="CF43" i="5"/>
  <c r="BY43" i="5"/>
  <c r="BQ43" i="5"/>
  <c r="CD42" i="5"/>
  <c r="BO42" i="5"/>
  <c r="CI41" i="5"/>
  <c r="CA41" i="5"/>
  <c r="BS41" i="5"/>
  <c r="BP40" i="5"/>
  <c r="CB39" i="5"/>
  <c r="BU39" i="5"/>
  <c r="BN39" i="5"/>
  <c r="BQ20" i="5"/>
  <c r="BX72" i="5"/>
  <c r="CD71" i="5"/>
  <c r="BV71" i="5"/>
  <c r="BO71" i="5"/>
  <c r="CC70" i="5"/>
  <c r="CG69" i="5"/>
  <c r="BY69" i="5"/>
  <c r="CC68" i="5"/>
  <c r="BN68" i="5"/>
  <c r="CA67" i="5"/>
  <c r="BO66" i="5"/>
  <c r="CI65" i="5"/>
  <c r="CA65" i="5"/>
  <c r="BK65" i="5"/>
  <c r="BP64" i="5"/>
  <c r="CG62" i="5"/>
  <c r="CD61" i="5"/>
  <c r="BO61" i="5"/>
  <c r="BP50" i="5"/>
  <c r="BT49" i="5"/>
  <c r="BL49" i="5"/>
  <c r="BX48" i="5"/>
  <c r="CC47" i="5"/>
  <c r="CG46" i="5"/>
  <c r="BO45" i="5"/>
  <c r="CI44" i="5"/>
  <c r="CA44" i="5"/>
  <c r="BK44" i="5"/>
  <c r="BX43" i="5"/>
  <c r="BP43" i="5"/>
  <c r="CC42" i="5"/>
  <c r="BN42" i="5"/>
  <c r="BJ38" i="5"/>
  <c r="BT70" i="5"/>
  <c r="BL70" i="5"/>
  <c r="BP69" i="5"/>
  <c r="CG67" i="5"/>
  <c r="CD66" i="5"/>
  <c r="BV66" i="5"/>
  <c r="BN66" i="5"/>
  <c r="BJ65" i="5"/>
  <c r="CD64" i="5"/>
  <c r="BV64" i="5"/>
  <c r="BO64" i="5"/>
  <c r="CI63" i="5"/>
  <c r="CA63" i="5"/>
  <c r="BL63" i="5"/>
  <c r="BO50" i="5"/>
  <c r="CI49" i="5"/>
  <c r="CA49" i="5"/>
  <c r="BP48" i="5"/>
  <c r="BH48" i="5"/>
  <c r="BT47" i="5"/>
  <c r="BR46" i="5"/>
  <c r="BJ46" i="5"/>
  <c r="CD45" i="5"/>
  <c r="BV45" i="5"/>
  <c r="BN45" i="5"/>
  <c r="CD43" i="5"/>
  <c r="BO43" i="5"/>
  <c r="CI42" i="5"/>
  <c r="CB42" i="5"/>
  <c r="CG41" i="5"/>
  <c r="BY41" i="5"/>
  <c r="BN83" i="5"/>
  <c r="BX81" i="5"/>
  <c r="BH81" i="5"/>
  <c r="BN80" i="5"/>
  <c r="BO78" i="5"/>
  <c r="CI77" i="5"/>
  <c r="BN77" i="5"/>
  <c r="CI76" i="5"/>
  <c r="CA76" i="5"/>
  <c r="BO75" i="5"/>
  <c r="CI74" i="5"/>
  <c r="CA74" i="5"/>
  <c r="BS74" i="5"/>
  <c r="BK74" i="5"/>
  <c r="BP73" i="5"/>
  <c r="BV72" i="5"/>
  <c r="BN72" i="5"/>
  <c r="BT71" i="5"/>
  <c r="CI70" i="5"/>
  <c r="CA70" i="5"/>
  <c r="BK70" i="5"/>
  <c r="BO69" i="5"/>
  <c r="CI68" i="5"/>
  <c r="CA68" i="5"/>
  <c r="CF67" i="5"/>
  <c r="BQ67" i="5"/>
  <c r="CG65" i="5"/>
  <c r="BI65" i="5"/>
  <c r="CC64" i="5"/>
  <c r="BN64" i="5"/>
  <c r="CH63" i="5"/>
  <c r="BV59" i="5"/>
  <c r="BJ51" i="5"/>
  <c r="CD50" i="5"/>
  <c r="BN50" i="5"/>
  <c r="BJ49" i="5"/>
  <c r="CD48" i="5"/>
  <c r="BO48" i="5"/>
  <c r="CI47" i="5"/>
  <c r="CA47" i="5"/>
  <c r="BK47" i="5"/>
  <c r="BY46" i="5"/>
  <c r="BI46" i="5"/>
  <c r="BY82" i="5"/>
  <c r="BO81" i="5"/>
  <c r="CI80" i="5"/>
  <c r="CA80" i="5"/>
  <c r="CG79" i="5"/>
  <c r="BI79" i="5"/>
  <c r="CD78" i="5"/>
  <c r="BN78" i="5"/>
  <c r="CA77" i="5"/>
  <c r="BR76" i="5"/>
  <c r="CD75" i="5"/>
  <c r="BV75" i="5"/>
  <c r="BN75" i="5"/>
  <c r="BO73" i="5"/>
  <c r="BH73" i="5"/>
  <c r="CI71" i="5"/>
  <c r="CA71" i="5"/>
  <c r="BJ70" i="5"/>
  <c r="CD69" i="5"/>
  <c r="BV69" i="5"/>
  <c r="BN69" i="5"/>
  <c r="BP53" i="5"/>
  <c r="BH53" i="5"/>
  <c r="CB52" i="5"/>
  <c r="CC50" i="5"/>
  <c r="BI49" i="5"/>
  <c r="CC48" i="5"/>
  <c r="BV48" i="5"/>
  <c r="BN48" i="5"/>
  <c r="BJ47" i="5"/>
  <c r="CD46" i="5"/>
  <c r="BP46" i="5"/>
  <c r="BO41" i="5"/>
  <c r="CI37" i="5"/>
  <c r="CA37" i="5"/>
  <c r="CA33" i="5"/>
  <c r="BP30" i="5"/>
  <c r="CB29" i="5"/>
  <c r="BT29" i="5"/>
  <c r="BL29" i="5"/>
  <c r="BY28" i="5"/>
  <c r="BQ28" i="5"/>
  <c r="CC27" i="5"/>
  <c r="CG26" i="5"/>
  <c r="CD25" i="5"/>
  <c r="BV25" i="5"/>
  <c r="BN25" i="5"/>
  <c r="BR24" i="5"/>
  <c r="CG140" i="5"/>
  <c r="BZ140" i="5"/>
  <c r="BJ140" i="5"/>
  <c r="BO139" i="5"/>
  <c r="BI139" i="5"/>
  <c r="CC138" i="5"/>
  <c r="BV138" i="5"/>
  <c r="BN138" i="5"/>
  <c r="CI137" i="5"/>
  <c r="CA137" i="5"/>
  <c r="BM137" i="5"/>
  <c r="CA136" i="5"/>
  <c r="BK136" i="5"/>
  <c r="BO135" i="5"/>
  <c r="CI134" i="5"/>
  <c r="BT134" i="5"/>
  <c r="CG133" i="5"/>
  <c r="BJ133" i="5"/>
  <c r="CD132" i="5"/>
  <c r="BP132" i="5"/>
  <c r="BJ132" i="5"/>
  <c r="CD131" i="5"/>
  <c r="BO131" i="5"/>
  <c r="CI130" i="5"/>
  <c r="BT130" i="5"/>
  <c r="BL130" i="5"/>
  <c r="CG129" i="5"/>
  <c r="BJ129" i="5"/>
  <c r="BP128" i="5"/>
  <c r="BV127" i="5"/>
  <c r="BN127" i="5"/>
  <c r="BK126" i="5"/>
  <c r="BQ125" i="5"/>
  <c r="BJ125" i="5"/>
  <c r="BQ124" i="5"/>
  <c r="CC123" i="5"/>
  <c r="CG122" i="5"/>
  <c r="BY122" i="5"/>
  <c r="BL122" i="5"/>
  <c r="CG121" i="5"/>
  <c r="BL121" i="5"/>
  <c r="BX120" i="5"/>
  <c r="BQ120" i="5"/>
  <c r="BI120" i="5"/>
  <c r="CD119" i="5"/>
  <c r="BV119" i="5"/>
  <c r="BO119" i="5"/>
  <c r="CI118" i="5"/>
  <c r="CA118" i="5"/>
  <c r="BS118" i="5"/>
  <c r="BK118" i="5"/>
  <c r="BQ117" i="5"/>
  <c r="BO116" i="5"/>
  <c r="CC115" i="5"/>
  <c r="BV115" i="5"/>
  <c r="BH115" i="5"/>
  <c r="BT114" i="5"/>
  <c r="CI113" i="5"/>
  <c r="CA113" i="5"/>
  <c r="BS113" i="5"/>
  <c r="BK113" i="5"/>
  <c r="BO112" i="5"/>
  <c r="BV111" i="5"/>
  <c r="BN111" i="5"/>
  <c r="BK110" i="5"/>
  <c r="BO109" i="5"/>
  <c r="CI108" i="5"/>
  <c r="CA108" i="5"/>
  <c r="BS108" i="5"/>
  <c r="BK108" i="5"/>
  <c r="BY107" i="5"/>
  <c r="BQ107" i="5"/>
  <c r="BJ107" i="5"/>
  <c r="BP106" i="5"/>
  <c r="CC105" i="5"/>
  <c r="CA104" i="5"/>
  <c r="BS104" i="5"/>
  <c r="BK104" i="5"/>
  <c r="BX103" i="5"/>
  <c r="BP103" i="5"/>
  <c r="BI103" i="5"/>
  <c r="CD102" i="5"/>
  <c r="BV102" i="5"/>
  <c r="BN102" i="5"/>
  <c r="BJ101" i="5"/>
  <c r="BO100" i="5"/>
  <c r="CI99" i="5"/>
  <c r="CB99" i="5"/>
  <c r="CG98" i="5"/>
  <c r="BY98" i="5"/>
  <c r="BR98" i="5"/>
  <c r="BK98" i="5"/>
  <c r="CF97" i="5"/>
  <c r="BQ97" i="5"/>
  <c r="BJ97" i="5"/>
  <c r="CD96" i="5"/>
  <c r="BO96" i="5"/>
  <c r="CC95" i="5"/>
  <c r="BU95" i="5"/>
  <c r="CG94" i="5"/>
  <c r="BY94" i="5"/>
  <c r="BQ94" i="5"/>
  <c r="CD93" i="5"/>
  <c r="BO93" i="5"/>
  <c r="BH93" i="5"/>
  <c r="CB92" i="5"/>
  <c r="CG91" i="5"/>
  <c r="BR91" i="5"/>
  <c r="BJ91" i="5"/>
  <c r="CD90" i="5"/>
  <c r="BV90" i="5"/>
  <c r="BO90" i="5"/>
  <c r="BU89" i="5"/>
  <c r="BN89" i="5"/>
  <c r="CA88" i="5"/>
  <c r="BS88" i="5"/>
  <c r="BK88" i="5"/>
  <c r="BP87" i="5"/>
  <c r="BH87" i="5"/>
  <c r="CB86" i="5"/>
  <c r="CG85" i="5"/>
  <c r="BY85" i="5"/>
  <c r="BJ85" i="5"/>
  <c r="CD84" i="5"/>
  <c r="BV84" i="5"/>
  <c r="BN84" i="5"/>
  <c r="BL83" i="5"/>
  <c r="BJ82" i="5"/>
  <c r="CD81" i="5"/>
  <c r="BV81" i="5"/>
  <c r="BN81" i="5"/>
  <c r="CH80" i="5"/>
  <c r="BP79" i="5"/>
  <c r="BH79" i="5"/>
  <c r="CC78" i="5"/>
  <c r="BU78" i="5"/>
  <c r="CG77" i="5"/>
  <c r="BL77" i="5"/>
  <c r="CG76" i="5"/>
  <c r="CC75" i="5"/>
  <c r="CG74" i="5"/>
  <c r="BY74" i="5"/>
  <c r="BQ74" i="5"/>
  <c r="BI74" i="5"/>
  <c r="CD73" i="5"/>
  <c r="BV73" i="5"/>
  <c r="BN73" i="5"/>
  <c r="CI72" i="5"/>
  <c r="CA72" i="5"/>
  <c r="BR71" i="5"/>
  <c r="CG70" i="5"/>
  <c r="BY70" i="5"/>
  <c r="BQ70" i="5"/>
  <c r="BI70" i="5"/>
  <c r="CC69" i="5"/>
  <c r="BY68" i="5"/>
  <c r="BX58" i="5"/>
  <c r="BP58" i="5"/>
  <c r="CC57" i="5"/>
  <c r="BN57" i="5"/>
  <c r="BR56" i="5"/>
  <c r="BJ56" i="5"/>
  <c r="CD55" i="5"/>
  <c r="BV55" i="5"/>
  <c r="BN55" i="5"/>
  <c r="CI54" i="5"/>
  <c r="CA54" i="5"/>
  <c r="BK54" i="5"/>
  <c r="BO53" i="5"/>
  <c r="CI52" i="5"/>
  <c r="CA52" i="5"/>
  <c r="BK52" i="5"/>
  <c r="BO51" i="5"/>
  <c r="CB50" i="5"/>
  <c r="BT50" i="5"/>
  <c r="CA40" i="5"/>
  <c r="BS40" i="5"/>
  <c r="BK40" i="5"/>
  <c r="BI39" i="5"/>
  <c r="BU38" i="5"/>
  <c r="BJ37" i="5"/>
  <c r="CD36" i="5"/>
  <c r="BV36" i="5"/>
  <c r="BN36" i="5"/>
  <c r="BR35" i="5"/>
  <c r="BJ35" i="5"/>
  <c r="CD34" i="5"/>
  <c r="BV34" i="5"/>
  <c r="BR33" i="5"/>
  <c r="BJ33" i="5"/>
  <c r="BO32" i="5"/>
  <c r="CI31" i="5"/>
  <c r="CA31" i="5"/>
  <c r="BK31" i="5"/>
  <c r="BO30" i="5"/>
  <c r="CI29" i="5"/>
  <c r="CA29" i="5"/>
  <c r="BS29" i="5"/>
  <c r="BK29" i="5"/>
  <c r="BP28" i="5"/>
  <c r="CC144" i="5"/>
  <c r="BU144" i="5"/>
  <c r="BS143" i="5"/>
  <c r="BK143" i="5"/>
  <c r="BO142" i="5"/>
  <c r="CI141" i="5"/>
  <c r="CA141" i="5"/>
  <c r="BT141" i="5"/>
  <c r="BL141" i="5"/>
  <c r="BY140" i="5"/>
  <c r="BQ140" i="5"/>
  <c r="BI140" i="5"/>
  <c r="CD139" i="5"/>
  <c r="BV139" i="5"/>
  <c r="CB138" i="5"/>
  <c r="BS137" i="5"/>
  <c r="BL137" i="5"/>
  <c r="CD135" i="5"/>
  <c r="BV135" i="5"/>
  <c r="BN135" i="5"/>
  <c r="CA134" i="5"/>
  <c r="BL134" i="5"/>
  <c r="BQ133" i="5"/>
  <c r="BI133" i="5"/>
  <c r="CC132" i="5"/>
  <c r="CC131" i="5"/>
  <c r="BV131" i="5"/>
  <c r="BN131" i="5"/>
  <c r="CA130" i="5"/>
  <c r="BP129" i="5"/>
  <c r="BI129" i="5"/>
  <c r="CD128" i="5"/>
  <c r="BV128" i="5"/>
  <c r="BO128" i="5"/>
  <c r="BH128" i="5"/>
  <c r="BU127" i="5"/>
  <c r="CG126" i="5"/>
  <c r="BY126" i="5"/>
  <c r="BP124" i="5"/>
  <c r="BH124" i="5"/>
  <c r="BL123" i="5"/>
  <c r="BK121" i="5"/>
  <c r="BP120" i="5"/>
  <c r="BH120" i="5"/>
  <c r="CC119" i="5"/>
  <c r="BU119" i="5"/>
  <c r="BN119" i="5"/>
  <c r="BZ118" i="5"/>
  <c r="BX117" i="5"/>
  <c r="BP117" i="5"/>
  <c r="CD116" i="5"/>
  <c r="BV116" i="5"/>
  <c r="BH116" i="5"/>
  <c r="CB115" i="5"/>
  <c r="BU115" i="5"/>
  <c r="BN115" i="5"/>
  <c r="CI114" i="5"/>
  <c r="CA114" i="5"/>
  <c r="BZ113" i="5"/>
  <c r="BR113" i="5"/>
  <c r="CD112" i="5"/>
  <c r="BV112" i="5"/>
  <c r="BH112" i="5"/>
  <c r="CB111" i="5"/>
  <c r="BU111" i="5"/>
  <c r="CG110" i="5"/>
  <c r="BR110" i="5"/>
  <c r="BJ110" i="5"/>
  <c r="CD109" i="5"/>
  <c r="BV109" i="5"/>
  <c r="BN109" i="5"/>
  <c r="BJ108" i="5"/>
  <c r="BO106" i="5"/>
  <c r="CI105" i="5"/>
  <c r="CB105" i="5"/>
  <c r="BL105" i="5"/>
  <c r="CG104" i="5"/>
  <c r="BZ104" i="5"/>
  <c r="BJ104" i="5"/>
  <c r="CC102" i="5"/>
  <c r="CG101" i="5"/>
  <c r="BY101" i="5"/>
  <c r="CD100" i="5"/>
  <c r="BV100" i="5"/>
  <c r="BN100" i="5"/>
  <c r="CA99" i="5"/>
  <c r="BS99" i="5"/>
  <c r="BL99" i="5"/>
  <c r="BQ98" i="5"/>
  <c r="CE97" i="5"/>
  <c r="BP97" i="5"/>
  <c r="BI97" i="5"/>
  <c r="CC96" i="5"/>
  <c r="BV96" i="5"/>
  <c r="BN96" i="5"/>
  <c r="CB95" i="5"/>
  <c r="BL95" i="5"/>
  <c r="CF94" i="5"/>
  <c r="BP94" i="5"/>
  <c r="CC93" i="5"/>
  <c r="BV93" i="5"/>
  <c r="CI92" i="5"/>
  <c r="CA92" i="5"/>
  <c r="BS92" i="5"/>
  <c r="BL92" i="5"/>
  <c r="CF91" i="5"/>
  <c r="BQ91" i="5"/>
  <c r="CC90" i="5"/>
  <c r="BU90" i="5"/>
  <c r="BN90" i="5"/>
  <c r="CB89" i="5"/>
  <c r="BT89" i="5"/>
  <c r="CG88" i="5"/>
  <c r="BJ88" i="5"/>
  <c r="BW87" i="5"/>
  <c r="BO87" i="5"/>
  <c r="CI86" i="5"/>
  <c r="CA86" i="5"/>
  <c r="BL86" i="5"/>
  <c r="BP85" i="5"/>
  <c r="BI85" i="5"/>
  <c r="CC84" i="5"/>
  <c r="CG83" i="5"/>
  <c r="BK83" i="5"/>
  <c r="BQ82" i="5"/>
  <c r="CC81" i="5"/>
  <c r="BU81" i="5"/>
  <c r="CG80" i="5"/>
  <c r="BK80" i="5"/>
  <c r="BO79" i="5"/>
  <c r="CI78" i="5"/>
  <c r="BT78" i="5"/>
  <c r="BL78" i="5"/>
  <c r="BS77" i="5"/>
  <c r="BK77" i="5"/>
  <c r="BP76" i="5"/>
  <c r="BH76" i="5"/>
  <c r="CB75" i="5"/>
  <c r="BL75" i="5"/>
  <c r="CF74" i="5"/>
  <c r="BP74" i="5"/>
  <c r="BH74" i="5"/>
  <c r="CC73" i="5"/>
  <c r="BU73" i="5"/>
  <c r="CG71" i="5"/>
  <c r="BY71" i="5"/>
  <c r="BK71" i="5"/>
  <c r="CF70" i="5"/>
  <c r="BP70" i="5"/>
  <c r="BH70" i="5"/>
  <c r="BU62" i="5"/>
  <c r="CG61" i="5"/>
  <c r="BY61" i="5"/>
  <c r="BK61" i="5"/>
  <c r="BO60" i="5"/>
  <c r="CI59" i="5"/>
  <c r="CA59" i="5"/>
  <c r="BS59" i="5"/>
  <c r="BK59" i="5"/>
  <c r="BH58" i="5"/>
  <c r="CB57" i="5"/>
  <c r="CG56" i="5"/>
  <c r="BY56" i="5"/>
  <c r="BI56" i="5"/>
  <c r="CC55" i="5"/>
  <c r="BU55" i="5"/>
  <c r="CH54" i="5"/>
  <c r="BR54" i="5"/>
  <c r="BJ54" i="5"/>
  <c r="CD53" i="5"/>
  <c r="BV53" i="5"/>
  <c r="BN53" i="5"/>
  <c r="BJ52" i="5"/>
  <c r="CD51" i="5"/>
  <c r="BV51" i="5"/>
  <c r="CI50" i="5"/>
  <c r="CA50" i="5"/>
  <c r="BW49" i="5"/>
  <c r="BN46" i="5"/>
  <c r="BR40" i="5"/>
  <c r="BJ40" i="5"/>
  <c r="CD39" i="5"/>
  <c r="BH39" i="5"/>
  <c r="CB38" i="5"/>
  <c r="CG37" i="5"/>
  <c r="BY37" i="5"/>
  <c r="BQ37" i="5"/>
  <c r="BI37" i="5"/>
  <c r="BU36" i="5"/>
  <c r="CG35" i="5"/>
  <c r="BY35" i="5"/>
  <c r="BQ35" i="5"/>
  <c r="BI35" i="5"/>
  <c r="CC34" i="5"/>
  <c r="BU34" i="5"/>
  <c r="CG33" i="5"/>
  <c r="CD32" i="5"/>
  <c r="BV32" i="5"/>
  <c r="BN32" i="5"/>
  <c r="BJ31" i="5"/>
  <c r="CD30" i="5"/>
  <c r="BV30" i="5"/>
  <c r="BN30" i="5"/>
  <c r="BR29" i="5"/>
  <c r="BJ29" i="5"/>
  <c r="BS141" i="5"/>
  <c r="BK141" i="5"/>
  <c r="BP140" i="5"/>
  <c r="BH140" i="5"/>
  <c r="CC139" i="5"/>
  <c r="BU139" i="5"/>
  <c r="BN139" i="5"/>
  <c r="CI138" i="5"/>
  <c r="CA138" i="5"/>
  <c r="BT138" i="5"/>
  <c r="BL138" i="5"/>
  <c r="CG137" i="5"/>
  <c r="BY137" i="5"/>
  <c r="BK137" i="5"/>
  <c r="CG136" i="5"/>
  <c r="BY136" i="5"/>
  <c r="BI136" i="5"/>
  <c r="CC135" i="5"/>
  <c r="BU135" i="5"/>
  <c r="CG134" i="5"/>
  <c r="BK134" i="5"/>
  <c r="BP133" i="5"/>
  <c r="BH133" i="5"/>
  <c r="BV132" i="5"/>
  <c r="BH132" i="5"/>
  <c r="BU131" i="5"/>
  <c r="CG130" i="5"/>
  <c r="BO129" i="5"/>
  <c r="BH129" i="5"/>
  <c r="CC128" i="5"/>
  <c r="BU128" i="5"/>
  <c r="BN128" i="5"/>
  <c r="CI127" i="5"/>
  <c r="CB127" i="5"/>
  <c r="BT127" i="5"/>
  <c r="BL127" i="5"/>
  <c r="BQ126" i="5"/>
  <c r="CD125" i="5"/>
  <c r="BV125" i="5"/>
  <c r="CD124" i="5"/>
  <c r="BO124" i="5"/>
  <c r="CI123" i="5"/>
  <c r="CA123" i="5"/>
  <c r="BS123" i="5"/>
  <c r="BK123" i="5"/>
  <c r="BW122" i="5"/>
  <c r="BQ122" i="5"/>
  <c r="BK122" i="5"/>
  <c r="BJ121" i="5"/>
  <c r="CD120" i="5"/>
  <c r="BV120" i="5"/>
  <c r="BO120" i="5"/>
  <c r="CI119" i="5"/>
  <c r="CB119" i="5"/>
  <c r="BT119" i="5"/>
  <c r="CG118" i="5"/>
  <c r="BY118" i="5"/>
  <c r="BQ118" i="5"/>
  <c r="CD117" i="5"/>
  <c r="BH117" i="5"/>
  <c r="CC116" i="5"/>
  <c r="BU116" i="5"/>
  <c r="BN116" i="5"/>
  <c r="CI115" i="5"/>
  <c r="CA115" i="5"/>
  <c r="BS114" i="5"/>
  <c r="BL114" i="5"/>
  <c r="CG113" i="5"/>
  <c r="BY113" i="5"/>
  <c r="BQ113" i="5"/>
  <c r="CC112" i="5"/>
  <c r="BU112" i="5"/>
  <c r="BN112" i="5"/>
  <c r="CI111" i="5"/>
  <c r="CA111" i="5"/>
  <c r="BL111" i="5"/>
  <c r="BX110" i="5"/>
  <c r="BQ110" i="5"/>
  <c r="BI110" i="5"/>
  <c r="CC109" i="5"/>
  <c r="BU109" i="5"/>
  <c r="CG108" i="5"/>
  <c r="BY108" i="5"/>
  <c r="CD106" i="5"/>
  <c r="BV106" i="5"/>
  <c r="BN106" i="5"/>
  <c r="CH105" i="5"/>
  <c r="CA105" i="5"/>
  <c r="BS105" i="5"/>
  <c r="BK105" i="5"/>
  <c r="BY104" i="5"/>
  <c r="BQ104" i="5"/>
  <c r="CD103" i="5"/>
  <c r="BV103" i="5"/>
  <c r="BO103" i="5"/>
  <c r="CI102" i="5"/>
  <c r="CB102" i="5"/>
  <c r="BL102" i="5"/>
  <c r="BX101" i="5"/>
  <c r="BP101" i="5"/>
  <c r="BH101" i="5"/>
  <c r="CC100" i="5"/>
  <c r="BU100" i="5"/>
  <c r="BR99" i="5"/>
  <c r="BK99" i="5"/>
  <c r="BP98" i="5"/>
  <c r="CD97" i="5"/>
  <c r="BO97" i="5"/>
  <c r="BH97" i="5"/>
  <c r="CB96" i="5"/>
  <c r="BU96" i="5"/>
  <c r="CA95" i="5"/>
  <c r="BS95" i="5"/>
  <c r="BK95" i="5"/>
  <c r="BO94" i="5"/>
  <c r="BH94" i="5"/>
  <c r="BU93" i="5"/>
  <c r="BN93" i="5"/>
  <c r="BK92" i="5"/>
  <c r="BP91" i="5"/>
  <c r="BH91" i="5"/>
  <c r="CB90" i="5"/>
  <c r="BM90" i="5"/>
  <c r="CA89" i="5"/>
  <c r="BL89" i="5"/>
  <c r="BY88" i="5"/>
  <c r="BI88" i="5"/>
  <c r="BV87" i="5"/>
  <c r="BN87" i="5"/>
  <c r="BS86" i="5"/>
  <c r="BK86" i="5"/>
  <c r="BW85" i="5"/>
  <c r="BO85" i="5"/>
  <c r="BL84" i="5"/>
  <c r="BY83" i="5"/>
  <c r="BR83" i="5"/>
  <c r="BJ83" i="5"/>
  <c r="CD82" i="5"/>
  <c r="BP82" i="5"/>
  <c r="CB81" i="5"/>
  <c r="BL81" i="5"/>
  <c r="BX80" i="5"/>
  <c r="BJ80" i="5"/>
  <c r="CD79" i="5"/>
  <c r="BV79" i="5"/>
  <c r="BN79" i="5"/>
  <c r="CA78" i="5"/>
  <c r="BK78" i="5"/>
  <c r="BJ77" i="5"/>
  <c r="BW76" i="5"/>
  <c r="BO76" i="5"/>
  <c r="CI75" i="5"/>
  <c r="CA75" i="5"/>
  <c r="BK75" i="5"/>
  <c r="BO74" i="5"/>
  <c r="CI73" i="5"/>
  <c r="BT73" i="5"/>
  <c r="BL73" i="5"/>
  <c r="CG72" i="5"/>
  <c r="BY72" i="5"/>
  <c r="BK72" i="5"/>
  <c r="CF71" i="5"/>
  <c r="BX71" i="5"/>
  <c r="BJ71" i="5"/>
  <c r="BO70" i="5"/>
  <c r="CI69" i="5"/>
  <c r="CA69" i="5"/>
  <c r="CD63" i="5"/>
  <c r="BV63" i="5"/>
  <c r="BO63" i="5"/>
  <c r="CI62" i="5"/>
  <c r="CA62" i="5"/>
  <c r="BT62" i="5"/>
  <c r="BL62" i="5"/>
  <c r="CF61" i="5"/>
  <c r="BQ61" i="5"/>
  <c r="BJ61" i="5"/>
  <c r="CD60" i="5"/>
  <c r="BV60" i="5"/>
  <c r="BN60" i="5"/>
  <c r="CH59" i="5"/>
  <c r="BZ59" i="5"/>
  <c r="BJ59" i="5"/>
  <c r="CD58" i="5"/>
  <c r="BV58" i="5"/>
  <c r="CI57" i="5"/>
  <c r="CA57" i="5"/>
  <c r="BS57" i="5"/>
  <c r="BL57" i="5"/>
  <c r="BX56" i="5"/>
  <c r="BP56" i="5"/>
  <c r="BH56" i="5"/>
  <c r="CB55" i="5"/>
  <c r="BM55" i="5"/>
  <c r="CG54" i="5"/>
  <c r="BY54" i="5"/>
  <c r="BQ54" i="5"/>
  <c r="BI54" i="5"/>
  <c r="CC53" i="5"/>
  <c r="BU53" i="5"/>
  <c r="CG52" i="5"/>
  <c r="BY52" i="5"/>
  <c r="BQ52" i="5"/>
  <c r="BI52" i="5"/>
  <c r="BU51" i="5"/>
  <c r="BQ45" i="5"/>
  <c r="CC44" i="5"/>
  <c r="BU44" i="5"/>
  <c r="CG43" i="5"/>
  <c r="BJ43" i="5"/>
  <c r="BX42" i="5"/>
  <c r="BP42" i="5"/>
  <c r="BL41" i="5"/>
  <c r="CG40" i="5"/>
  <c r="BY40" i="5"/>
  <c r="BQ40" i="5"/>
  <c r="CC39" i="5"/>
  <c r="BV39" i="5"/>
  <c r="BO39" i="5"/>
  <c r="CI38" i="5"/>
  <c r="CA38" i="5"/>
  <c r="BS38" i="5"/>
  <c r="BX37" i="5"/>
  <c r="BP37" i="5"/>
  <c r="BH37" i="5"/>
  <c r="CB36" i="5"/>
  <c r="BT36" i="5"/>
  <c r="BL36" i="5"/>
  <c r="CF35" i="5"/>
  <c r="BP35" i="5"/>
  <c r="BT34" i="5"/>
  <c r="BL34" i="5"/>
  <c r="BX33" i="5"/>
  <c r="BP33" i="5"/>
  <c r="CC32" i="5"/>
  <c r="BU32" i="5"/>
  <c r="CG31" i="5"/>
  <c r="BY31" i="5"/>
  <c r="BQ31" i="5"/>
  <c r="CC30" i="5"/>
  <c r="BU30" i="5"/>
  <c r="CG29" i="5"/>
  <c r="BY29" i="5"/>
  <c r="CD28" i="5"/>
  <c r="BV28" i="5"/>
  <c r="BN28" i="5"/>
  <c r="BJ27" i="5"/>
  <c r="CD26" i="5"/>
  <c r="BV26" i="5"/>
  <c r="BN26" i="5"/>
  <c r="CI25" i="5"/>
  <c r="CA25" i="5"/>
  <c r="BR20" i="5"/>
  <c r="BW68" i="5"/>
  <c r="BP68" i="5"/>
  <c r="BH68" i="5"/>
  <c r="CC67" i="5"/>
  <c r="BU67" i="5"/>
  <c r="CG66" i="5"/>
  <c r="BY66" i="5"/>
  <c r="BQ66" i="5"/>
  <c r="BI66" i="5"/>
  <c r="CC65" i="5"/>
  <c r="BU65" i="5"/>
  <c r="BM65" i="5"/>
  <c r="CG64" i="5"/>
  <c r="BY64" i="5"/>
  <c r="BR64" i="5"/>
  <c r="BJ64" i="5"/>
  <c r="BP63" i="5"/>
  <c r="CB62" i="5"/>
  <c r="BN62" i="5"/>
  <c r="CH61" i="5"/>
  <c r="BL61" i="5"/>
  <c r="BX60" i="5"/>
  <c r="BP60" i="5"/>
  <c r="BH60" i="5"/>
  <c r="BU59" i="5"/>
  <c r="CG58" i="5"/>
  <c r="BY58" i="5"/>
  <c r="BQ58" i="5"/>
  <c r="BJ58" i="5"/>
  <c r="CD57" i="5"/>
  <c r="BV57" i="5"/>
  <c r="BO57" i="5"/>
  <c r="CI56" i="5"/>
  <c r="CA56" i="5"/>
  <c r="BK56" i="5"/>
  <c r="BO55" i="5"/>
  <c r="BT54" i="5"/>
  <c r="BL54" i="5"/>
  <c r="CF53" i="5"/>
  <c r="BQ53" i="5"/>
  <c r="CC52" i="5"/>
  <c r="BU52" i="5"/>
  <c r="BM52" i="5"/>
  <c r="CG51" i="5"/>
  <c r="BY51" i="5"/>
  <c r="BQ51" i="5"/>
  <c r="BK51" i="5"/>
  <c r="BH50" i="5"/>
  <c r="BU49" i="5"/>
  <c r="CG48" i="5"/>
  <c r="BY48" i="5"/>
  <c r="BJ48" i="5"/>
  <c r="CD47" i="5"/>
  <c r="BV47" i="5"/>
  <c r="BN47" i="5"/>
  <c r="CH46" i="5"/>
  <c r="CA46" i="5"/>
  <c r="CG45" i="5"/>
  <c r="BY45" i="5"/>
  <c r="BJ45" i="5"/>
  <c r="CD44" i="5"/>
  <c r="BV44" i="5"/>
  <c r="BN44" i="5"/>
  <c r="CH43" i="5"/>
  <c r="BS43" i="5"/>
  <c r="BK43" i="5"/>
  <c r="BY42" i="5"/>
  <c r="BQ42" i="5"/>
  <c r="BI42" i="5"/>
  <c r="CC41" i="5"/>
  <c r="BU41" i="5"/>
  <c r="BN41" i="5"/>
  <c r="CI40" i="5"/>
  <c r="BT40" i="5"/>
  <c r="BL40" i="5"/>
  <c r="BX39" i="5"/>
  <c r="BQ39" i="5"/>
  <c r="BJ39" i="5"/>
  <c r="CD38" i="5"/>
  <c r="BV38" i="5"/>
  <c r="BN38" i="5"/>
  <c r="BH38" i="5"/>
  <c r="BT37" i="5"/>
  <c r="BL37" i="5"/>
  <c r="CF36" i="5"/>
  <c r="BX36" i="5"/>
  <c r="BP36" i="5"/>
  <c r="BH36" i="5"/>
  <c r="CB35" i="5"/>
  <c r="BL35" i="5"/>
  <c r="BY30" i="5"/>
  <c r="BW25" i="5"/>
  <c r="BO25" i="5"/>
  <c r="CI24" i="5"/>
  <c r="CA24" i="5"/>
  <c r="BK24" i="5"/>
  <c r="BO23" i="5"/>
  <c r="CI22" i="5"/>
  <c r="CA22" i="5"/>
  <c r="BL22" i="5"/>
  <c r="BQ21" i="5"/>
  <c r="CD20" i="5"/>
  <c r="BV20" i="5"/>
  <c r="BO20" i="5"/>
  <c r="CI19" i="5"/>
  <c r="CA19" i="5"/>
  <c r="BL19" i="5"/>
  <c r="CG18" i="5"/>
  <c r="BY18" i="5"/>
  <c r="BQ18" i="5"/>
  <c r="BU17" i="5"/>
  <c r="BJ16" i="5"/>
  <c r="BJ24" i="5"/>
  <c r="CD23" i="5"/>
  <c r="BV23" i="5"/>
  <c r="BN23" i="5"/>
  <c r="CH22" i="5"/>
  <c r="BZ22" i="5"/>
  <c r="BS22" i="5"/>
  <c r="BK22" i="5"/>
  <c r="BP21" i="5"/>
  <c r="BI21" i="5"/>
  <c r="CC20" i="5"/>
  <c r="BU20" i="5"/>
  <c r="CB27" i="5"/>
  <c r="BT27" i="5"/>
  <c r="BL27" i="5"/>
  <c r="BX26" i="5"/>
  <c r="BP26" i="5"/>
  <c r="CC25" i="5"/>
  <c r="BU25" i="5"/>
  <c r="BM25" i="5"/>
  <c r="CG24" i="5"/>
  <c r="BY24" i="5"/>
  <c r="BQ24" i="5"/>
  <c r="BI24" i="5"/>
  <c r="CC23" i="5"/>
  <c r="BW28" i="5"/>
  <c r="BO28" i="5"/>
  <c r="CI27" i="5"/>
  <c r="CA27" i="5"/>
  <c r="BK27" i="5"/>
  <c r="CE26" i="5"/>
  <c r="BW26" i="5"/>
  <c r="BO26" i="5"/>
  <c r="CB25" i="5"/>
  <c r="BL25" i="5"/>
  <c r="BX24" i="5"/>
  <c r="BP24" i="5"/>
  <c r="BH24" i="5"/>
  <c r="CI15" i="5"/>
  <c r="CA15" i="5"/>
  <c r="BS15" i="5"/>
  <c r="BK15" i="5"/>
  <c r="BX14" i="5"/>
  <c r="BP14" i="5"/>
  <c r="CB13" i="5"/>
  <c r="BL13" i="5"/>
  <c r="BX12" i="5"/>
  <c r="BP12" i="5"/>
  <c r="BL11" i="5"/>
  <c r="CB69" i="5"/>
  <c r="BU69" i="5"/>
  <c r="BM69" i="5"/>
  <c r="CG68" i="5"/>
  <c r="BK68" i="5"/>
  <c r="BP67" i="5"/>
  <c r="BH67" i="5"/>
  <c r="CB66" i="5"/>
  <c r="BL66" i="5"/>
  <c r="BX65" i="5"/>
  <c r="BP65" i="5"/>
  <c r="CB64" i="5"/>
  <c r="BT64" i="5"/>
  <c r="CG63" i="5"/>
  <c r="BK63" i="5"/>
  <c r="BX62" i="5"/>
  <c r="BQ62" i="5"/>
  <c r="BI62" i="5"/>
  <c r="BN61" i="5"/>
  <c r="CI60" i="5"/>
  <c r="CA60" i="5"/>
  <c r="BS60" i="5"/>
  <c r="BK60" i="5"/>
  <c r="BW59" i="5"/>
  <c r="BP59" i="5"/>
  <c r="BH59" i="5"/>
  <c r="CB58" i="5"/>
  <c r="BM58" i="5"/>
  <c r="CG57" i="5"/>
  <c r="BY57" i="5"/>
  <c r="BJ57" i="5"/>
  <c r="CD56" i="5"/>
  <c r="BV56" i="5"/>
  <c r="BN56" i="5"/>
  <c r="CH55" i="5"/>
  <c r="BK55" i="5"/>
  <c r="BO54" i="5"/>
  <c r="CI53" i="5"/>
  <c r="CA53" i="5"/>
  <c r="BL53" i="5"/>
  <c r="CF52" i="5"/>
  <c r="BX52" i="5"/>
  <c r="BP52" i="5"/>
  <c r="BH52" i="5"/>
  <c r="BT51" i="5"/>
  <c r="BZ50" i="5"/>
  <c r="BR50" i="5"/>
  <c r="BK50" i="5"/>
  <c r="CE49" i="5"/>
  <c r="BP49" i="5"/>
  <c r="BU48" i="5"/>
  <c r="CG47" i="5"/>
  <c r="BY47" i="5"/>
  <c r="BQ47" i="5"/>
  <c r="BI47" i="5"/>
  <c r="BO46" i="5"/>
  <c r="CB45" i="5"/>
  <c r="BM45" i="5"/>
  <c r="CG44" i="5"/>
  <c r="BY44" i="5"/>
  <c r="BQ44" i="5"/>
  <c r="BI44" i="5"/>
  <c r="CC43" i="5"/>
  <c r="BV43" i="5"/>
  <c r="BN43" i="5"/>
  <c r="BL42" i="5"/>
  <c r="BX41" i="5"/>
  <c r="BP41" i="5"/>
  <c r="BJ41" i="5"/>
  <c r="CD40" i="5"/>
  <c r="BW40" i="5"/>
  <c r="BO40" i="5"/>
  <c r="CI39" i="5"/>
  <c r="CA39" i="5"/>
  <c r="CG38" i="5"/>
  <c r="BY38" i="5"/>
  <c r="BQ38" i="5"/>
  <c r="BW37" i="5"/>
  <c r="BO37" i="5"/>
  <c r="CI36" i="5"/>
  <c r="CA36" i="5"/>
  <c r="BS36" i="5"/>
  <c r="BK36" i="5"/>
  <c r="BO35" i="5"/>
  <c r="CI34" i="5"/>
  <c r="CA34" i="5"/>
  <c r="BS34" i="5"/>
  <c r="BK34" i="5"/>
  <c r="BW33" i="5"/>
  <c r="BO33" i="5"/>
  <c r="BH33" i="5"/>
  <c r="CB32" i="5"/>
  <c r="BT32" i="5"/>
  <c r="BL32" i="5"/>
  <c r="CF31" i="5"/>
  <c r="BX31" i="5"/>
  <c r="BP31" i="5"/>
  <c r="BJ20" i="5"/>
  <c r="CD19" i="5"/>
  <c r="BV19" i="5"/>
  <c r="BO19" i="5"/>
  <c r="BH19" i="5"/>
  <c r="CB18" i="5"/>
  <c r="BT18" i="5"/>
  <c r="BL18" i="5"/>
  <c r="BX17" i="5"/>
  <c r="BP17" i="5"/>
  <c r="BI17" i="5"/>
  <c r="CC16" i="5"/>
  <c r="BU16" i="5"/>
  <c r="CG15" i="5"/>
  <c r="BZ15" i="5"/>
  <c r="BR15" i="5"/>
  <c r="BJ15" i="5"/>
  <c r="BO14" i="5"/>
  <c r="CI13" i="5"/>
  <c r="CA13" i="5"/>
  <c r="BK13" i="5"/>
  <c r="CE12" i="5"/>
  <c r="BO12" i="5"/>
  <c r="CI11" i="5"/>
  <c r="CA11" i="5"/>
  <c r="BK11" i="5"/>
  <c r="BL69" i="5"/>
  <c r="CF68" i="5"/>
  <c r="BR68" i="5"/>
  <c r="BJ68" i="5"/>
  <c r="BW67" i="5"/>
  <c r="BO67" i="5"/>
  <c r="CI66" i="5"/>
  <c r="CA66" i="5"/>
  <c r="BS66" i="5"/>
  <c r="BK66" i="5"/>
  <c r="BO65" i="5"/>
  <c r="CI64" i="5"/>
  <c r="CA64" i="5"/>
  <c r="BL64" i="5"/>
  <c r="CF63" i="5"/>
  <c r="BY63" i="5"/>
  <c r="BR63" i="5"/>
  <c r="BJ63" i="5"/>
  <c r="CD62" i="5"/>
  <c r="BP62" i="5"/>
  <c r="BU61" i="5"/>
  <c r="CH60" i="5"/>
  <c r="BZ60" i="5"/>
  <c r="BR60" i="5"/>
  <c r="BJ60" i="5"/>
  <c r="CD59" i="5"/>
  <c r="BO59" i="5"/>
  <c r="CI58" i="5"/>
  <c r="CA58" i="5"/>
  <c r="BS58" i="5"/>
  <c r="BL58" i="5"/>
  <c r="BX57" i="5"/>
  <c r="BQ57" i="5"/>
  <c r="BI57" i="5"/>
  <c r="CC56" i="5"/>
  <c r="BU56" i="5"/>
  <c r="BM56" i="5"/>
  <c r="CG55" i="5"/>
  <c r="BY55" i="5"/>
  <c r="BQ55" i="5"/>
  <c r="BJ55" i="5"/>
  <c r="CD54" i="5"/>
  <c r="BV54" i="5"/>
  <c r="BN54" i="5"/>
  <c r="CH53" i="5"/>
  <c r="BZ53" i="5"/>
  <c r="BK53" i="5"/>
  <c r="CE52" i="5"/>
  <c r="BW52" i="5"/>
  <c r="BO52" i="5"/>
  <c r="CI51" i="5"/>
  <c r="CA51" i="5"/>
  <c r="CG50" i="5"/>
  <c r="BY50" i="5"/>
  <c r="BQ50" i="5"/>
  <c r="BJ50" i="5"/>
  <c r="CD49" i="5"/>
  <c r="BO49" i="5"/>
  <c r="CI48" i="5"/>
  <c r="CA48" i="5"/>
  <c r="BT48" i="5"/>
  <c r="BL48" i="5"/>
  <c r="BX47" i="5"/>
  <c r="BP47" i="5"/>
  <c r="BH47" i="5"/>
  <c r="CC46" i="5"/>
  <c r="BV46" i="5"/>
  <c r="CI45" i="5"/>
  <c r="CA45" i="5"/>
  <c r="BL45" i="5"/>
  <c r="CF44" i="5"/>
  <c r="BX44" i="5"/>
  <c r="BP44" i="5"/>
  <c r="CB43" i="5"/>
  <c r="BU43" i="5"/>
  <c r="BM43" i="5"/>
  <c r="CA42" i="5"/>
  <c r="BS42" i="5"/>
  <c r="BK42" i="5"/>
  <c r="BW41" i="5"/>
  <c r="BI41" i="5"/>
  <c r="CC40" i="5"/>
  <c r="BV40" i="5"/>
  <c r="BN40" i="5"/>
  <c r="CH39" i="5"/>
  <c r="BZ39" i="5"/>
  <c r="BS39" i="5"/>
  <c r="BL39" i="5"/>
  <c r="BP38" i="5"/>
  <c r="CD37" i="5"/>
  <c r="BV37" i="5"/>
  <c r="BN37" i="5"/>
  <c r="CH36" i="5"/>
  <c r="BZ36" i="5"/>
  <c r="BR36" i="5"/>
  <c r="BJ36" i="5"/>
  <c r="CD35" i="5"/>
  <c r="BV35" i="5"/>
  <c r="BN35" i="5"/>
  <c r="BR34" i="5"/>
  <c r="BJ34" i="5"/>
  <c r="CD33" i="5"/>
  <c r="BY23" i="5"/>
  <c r="BQ23" i="5"/>
  <c r="BI23" i="5"/>
  <c r="CC22" i="5"/>
  <c r="BV22" i="5"/>
  <c r="BN22" i="5"/>
  <c r="BK21" i="5"/>
  <c r="CF20" i="5"/>
  <c r="BX20" i="5"/>
  <c r="BI20" i="5"/>
  <c r="CC19" i="5"/>
  <c r="BU19" i="5"/>
  <c r="BN19" i="5"/>
  <c r="CI18" i="5"/>
  <c r="CA18" i="5"/>
  <c r="BS18" i="5"/>
  <c r="BK18" i="5"/>
  <c r="BO17" i="5"/>
  <c r="BH17" i="5"/>
  <c r="CB16" i="5"/>
  <c r="BT16" i="5"/>
  <c r="BL16" i="5"/>
  <c r="CF15" i="5"/>
  <c r="BY15" i="5"/>
  <c r="BQ15" i="5"/>
  <c r="BI15" i="5"/>
  <c r="CD14" i="5"/>
  <c r="BV14" i="5"/>
  <c r="BN14" i="5"/>
  <c r="BZ13" i="5"/>
  <c r="BR13" i="5"/>
  <c r="BJ13" i="5"/>
  <c r="CD12" i="5"/>
  <c r="BV12" i="5"/>
  <c r="BN12" i="5"/>
  <c r="CH11" i="5"/>
  <c r="BZ11" i="5"/>
  <c r="BJ11" i="5"/>
  <c r="BK69" i="5"/>
  <c r="BQ68" i="5"/>
  <c r="BI68" i="5"/>
  <c r="CD67" i="5"/>
  <c r="BV67" i="5"/>
  <c r="BN67" i="5"/>
  <c r="CH66" i="5"/>
  <c r="BZ66" i="5"/>
  <c r="BR66" i="5"/>
  <c r="BJ66" i="5"/>
  <c r="CD65" i="5"/>
  <c r="BV65" i="5"/>
  <c r="BN65" i="5"/>
  <c r="BK64" i="5"/>
  <c r="BX63" i="5"/>
  <c r="BQ63" i="5"/>
  <c r="BI63" i="5"/>
  <c r="CC62" i="5"/>
  <c r="BV62" i="5"/>
  <c r="BO62" i="5"/>
  <c r="CI61" i="5"/>
  <c r="CA61" i="5"/>
  <c r="BT61" i="5"/>
  <c r="CG60" i="5"/>
  <c r="BY60" i="5"/>
  <c r="BQ60" i="5"/>
  <c r="BI60" i="5"/>
  <c r="CC59" i="5"/>
  <c r="BN59" i="5"/>
  <c r="CH58" i="5"/>
  <c r="BZ58" i="5"/>
  <c r="BK58" i="5"/>
  <c r="BW57" i="5"/>
  <c r="BP57" i="5"/>
  <c r="BT56" i="5"/>
  <c r="BL56" i="5"/>
  <c r="CF55" i="5"/>
  <c r="BX55" i="5"/>
  <c r="BP55" i="5"/>
  <c r="BI55" i="5"/>
  <c r="CC54" i="5"/>
  <c r="BU54" i="5"/>
  <c r="BM54" i="5"/>
  <c r="CG53" i="5"/>
  <c r="BY53" i="5"/>
  <c r="BR53" i="5"/>
  <c r="BJ53" i="5"/>
  <c r="CD52" i="5"/>
  <c r="BV52" i="5"/>
  <c r="BN52" i="5"/>
  <c r="CH51" i="5"/>
  <c r="BZ51" i="5"/>
  <c r="BR51" i="5"/>
  <c r="BX50" i="5"/>
  <c r="BI50" i="5"/>
  <c r="CC49" i="5"/>
  <c r="BV49" i="5"/>
  <c r="BN49" i="5"/>
  <c r="BZ48" i="5"/>
  <c r="BK48" i="5"/>
  <c r="BO47" i="5"/>
  <c r="CI46" i="5"/>
  <c r="CB46" i="5"/>
  <c r="BU46" i="5"/>
  <c r="CH45" i="5"/>
  <c r="BK45" i="5"/>
  <c r="BW44" i="5"/>
  <c r="BO44" i="5"/>
  <c r="CI43" i="5"/>
  <c r="CA43" i="5"/>
  <c r="BT43" i="5"/>
  <c r="BL43" i="5"/>
  <c r="CG42" i="5"/>
  <c r="BZ42" i="5"/>
  <c r="BR42" i="5"/>
  <c r="BJ42" i="5"/>
  <c r="CD41" i="5"/>
  <c r="BV41" i="5"/>
  <c r="CB40" i="5"/>
  <c r="BU40" i="5"/>
  <c r="CG39" i="5"/>
  <c r="BY39" i="5"/>
  <c r="BR39" i="5"/>
  <c r="BK39" i="5"/>
  <c r="BW38" i="5"/>
  <c r="BO38" i="5"/>
  <c r="BI38" i="5"/>
  <c r="CC37" i="5"/>
  <c r="BU37" i="5"/>
  <c r="BM37" i="5"/>
  <c r="CG36" i="5"/>
  <c r="BY36" i="5"/>
  <c r="BQ36" i="5"/>
  <c r="BI36" i="5"/>
  <c r="CC35" i="5"/>
  <c r="BU35" i="5"/>
  <c r="CG34" i="5"/>
  <c r="BY34" i="5"/>
  <c r="BQ34" i="5"/>
  <c r="BI34" i="5"/>
  <c r="CC33" i="5"/>
  <c r="CF23" i="5"/>
  <c r="BP23" i="5"/>
  <c r="BH23" i="5"/>
  <c r="BU22" i="5"/>
  <c r="CG21" i="5"/>
  <c r="BY21" i="5"/>
  <c r="BJ21" i="5"/>
  <c r="CE20" i="5"/>
  <c r="BP20" i="5"/>
  <c r="CB19" i="5"/>
  <c r="BT19" i="5"/>
  <c r="CH18" i="5"/>
  <c r="BZ18" i="5"/>
  <c r="BR18" i="5"/>
  <c r="BJ18" i="5"/>
  <c r="CD17" i="5"/>
  <c r="BV17" i="5"/>
  <c r="BN17" i="5"/>
  <c r="CI16" i="5"/>
  <c r="CA16" i="5"/>
  <c r="BK16" i="5"/>
  <c r="CE15" i="5"/>
  <c r="BX15" i="5"/>
  <c r="BP15" i="5"/>
  <c r="CC14" i="5"/>
  <c r="BU14" i="5"/>
  <c r="CG13" i="5"/>
  <c r="BY13" i="5"/>
  <c r="BQ13" i="5"/>
  <c r="BI13" i="5"/>
  <c r="CC12" i="5"/>
  <c r="BU12" i="5"/>
  <c r="CG11" i="5"/>
  <c r="BY11" i="5"/>
  <c r="BQ11" i="5"/>
  <c r="BI11" i="5"/>
  <c r="BN34" i="5"/>
  <c r="CH33" i="5"/>
  <c r="BS33" i="5"/>
  <c r="BK33" i="5"/>
  <c r="BX32" i="5"/>
  <c r="BP32" i="5"/>
  <c r="BH32" i="5"/>
  <c r="CB31" i="5"/>
  <c r="BT31" i="5"/>
  <c r="BL31" i="5"/>
  <c r="CF30" i="5"/>
  <c r="BQ30" i="5"/>
  <c r="BI30" i="5"/>
  <c r="CC29" i="5"/>
  <c r="BU29" i="5"/>
  <c r="BM29" i="5"/>
  <c r="CG28" i="5"/>
  <c r="BR28" i="5"/>
  <c r="BJ28" i="5"/>
  <c r="CD27" i="5"/>
  <c r="BV27" i="5"/>
  <c r="BN27" i="5"/>
  <c r="CH26" i="5"/>
  <c r="BZ26" i="5"/>
  <c r="BJ26" i="5"/>
  <c r="BP25" i="5"/>
  <c r="BH25" i="5"/>
  <c r="CB24" i="5"/>
  <c r="BT24" i="5"/>
  <c r="BL24" i="5"/>
  <c r="BR23" i="5"/>
  <c r="BJ23" i="5"/>
  <c r="CD22" i="5"/>
  <c r="BW22" i="5"/>
  <c r="BO22" i="5"/>
  <c r="CI21" i="5"/>
  <c r="CA21" i="5"/>
  <c r="BT21" i="5"/>
  <c r="BL21" i="5"/>
  <c r="CG20" i="5"/>
  <c r="BY20" i="5"/>
  <c r="BK20" i="5"/>
  <c r="BP19" i="5"/>
  <c r="BI19" i="5"/>
  <c r="CC18" i="5"/>
  <c r="BU18" i="5"/>
  <c r="BM18" i="5"/>
  <c r="CG17" i="5"/>
  <c r="BY17" i="5"/>
  <c r="BQ17" i="5"/>
  <c r="BJ17" i="5"/>
  <c r="CD16" i="5"/>
  <c r="BV16" i="5"/>
  <c r="BN16" i="5"/>
  <c r="CB15" i="5"/>
  <c r="BL15" i="5"/>
  <c r="CG14" i="5"/>
  <c r="BY14" i="5"/>
  <c r="BQ14" i="5"/>
  <c r="BI14" i="5"/>
  <c r="CC13" i="5"/>
  <c r="BU13" i="5"/>
  <c r="CG12" i="5"/>
  <c r="BY12" i="5"/>
  <c r="BQ12" i="5"/>
  <c r="BI12" i="5"/>
  <c r="CC11" i="5"/>
  <c r="BU11" i="5"/>
  <c r="BV33" i="5"/>
  <c r="BN33" i="5"/>
  <c r="CI32" i="5"/>
  <c r="CA32" i="5"/>
  <c r="BS32" i="5"/>
  <c r="BK32" i="5"/>
  <c r="BO31" i="5"/>
  <c r="CI30" i="5"/>
  <c r="CA30" i="5"/>
  <c r="BT30" i="5"/>
  <c r="BL30" i="5"/>
  <c r="CF29" i="5"/>
  <c r="BX29" i="5"/>
  <c r="BP29" i="5"/>
  <c r="BH29" i="5"/>
  <c r="CC28" i="5"/>
  <c r="BU28" i="5"/>
  <c r="CG27" i="5"/>
  <c r="BY27" i="5"/>
  <c r="BQ27" i="5"/>
  <c r="BI27" i="5"/>
  <c r="CC26" i="5"/>
  <c r="BU26" i="5"/>
  <c r="CH25" i="5"/>
  <c r="BZ25" i="5"/>
  <c r="BS25" i="5"/>
  <c r="BK25" i="5"/>
  <c r="BO24" i="5"/>
  <c r="CI23" i="5"/>
  <c r="CB23" i="5"/>
  <c r="BU23" i="5"/>
  <c r="BM23" i="5"/>
  <c r="CG22" i="5"/>
  <c r="BJ22" i="5"/>
  <c r="CD21" i="5"/>
  <c r="BV21" i="5"/>
  <c r="BO21" i="5"/>
  <c r="BT20" i="5"/>
  <c r="BN20" i="5"/>
  <c r="CH19" i="5"/>
  <c r="BZ19" i="5"/>
  <c r="BK19" i="5"/>
  <c r="CF18" i="5"/>
  <c r="BX18" i="5"/>
  <c r="BP18" i="5"/>
  <c r="BT17" i="5"/>
  <c r="CG16" i="5"/>
  <c r="BY16" i="5"/>
  <c r="BQ16" i="5"/>
  <c r="BI16" i="5"/>
  <c r="CD15" i="5"/>
  <c r="BW15" i="5"/>
  <c r="BO15" i="5"/>
  <c r="CI14" i="5"/>
  <c r="CB14" i="5"/>
  <c r="BT14" i="5"/>
  <c r="BL14" i="5"/>
  <c r="CF13" i="5"/>
  <c r="BP13" i="5"/>
  <c r="BT12" i="5"/>
  <c r="BL12" i="5"/>
  <c r="CF11" i="5"/>
  <c r="BX11" i="5"/>
  <c r="BP11" i="5"/>
  <c r="BX34" i="5"/>
  <c r="BP34" i="5"/>
  <c r="BH34" i="5"/>
  <c r="CB33" i="5"/>
  <c r="BU33" i="5"/>
  <c r="BZ32" i="5"/>
  <c r="BJ32" i="5"/>
  <c r="CD31" i="5"/>
  <c r="BV31" i="5"/>
  <c r="BN31" i="5"/>
  <c r="CH30" i="5"/>
  <c r="BK30" i="5"/>
  <c r="BW29" i="5"/>
  <c r="BO29" i="5"/>
  <c r="CI28" i="5"/>
  <c r="CB28" i="5"/>
  <c r="BT28" i="5"/>
  <c r="BL28" i="5"/>
  <c r="BX27" i="5"/>
  <c r="BP27" i="5"/>
  <c r="CB26" i="5"/>
  <c r="BT26" i="5"/>
  <c r="BL26" i="5"/>
  <c r="CG25" i="5"/>
  <c r="BY25" i="5"/>
  <c r="BR25" i="5"/>
  <c r="BJ25" i="5"/>
  <c r="CD24" i="5"/>
  <c r="BV24" i="5"/>
  <c r="BN24" i="5"/>
  <c r="CH23" i="5"/>
  <c r="CA23" i="5"/>
  <c r="BT23" i="5"/>
  <c r="BL23" i="5"/>
  <c r="CF22" i="5"/>
  <c r="BY22" i="5"/>
  <c r="BQ22" i="5"/>
  <c r="BI22" i="5"/>
  <c r="CC21" i="5"/>
  <c r="BU21" i="5"/>
  <c r="BN21" i="5"/>
  <c r="CI20" i="5"/>
  <c r="CA20" i="5"/>
  <c r="BS20" i="5"/>
  <c r="BM20" i="5"/>
  <c r="CG19" i="5"/>
  <c r="BY19" i="5"/>
  <c r="BW18" i="5"/>
  <c r="BO18" i="5"/>
  <c r="CI17" i="5"/>
  <c r="CA17" i="5"/>
  <c r="BS17" i="5"/>
  <c r="BL17" i="5"/>
  <c r="BX16" i="5"/>
  <c r="BP16" i="5"/>
  <c r="BH16" i="5"/>
  <c r="BV15" i="5"/>
  <c r="BN15" i="5"/>
  <c r="CA14" i="5"/>
  <c r="BS14" i="5"/>
  <c r="BK14" i="5"/>
  <c r="CE13" i="5"/>
  <c r="BO13" i="5"/>
  <c r="CI12" i="5"/>
  <c r="CA12" i="5"/>
  <c r="BS12" i="5"/>
  <c r="BK12" i="5"/>
  <c r="BW11" i="5"/>
  <c r="BO11" i="5"/>
  <c r="CH37" i="5"/>
  <c r="BS37" i="5"/>
  <c r="BK37" i="5"/>
  <c r="CE36" i="5"/>
  <c r="BO36" i="5"/>
  <c r="CI35" i="5"/>
  <c r="CA35" i="5"/>
  <c r="BS35" i="5"/>
  <c r="BK35" i="5"/>
  <c r="BW34" i="5"/>
  <c r="BO34" i="5"/>
  <c r="CI33" i="5"/>
  <c r="BT33" i="5"/>
  <c r="BL33" i="5"/>
  <c r="CG32" i="5"/>
  <c r="BY32" i="5"/>
  <c r="BQ32" i="5"/>
  <c r="BI32" i="5"/>
  <c r="CC31" i="5"/>
  <c r="BU31" i="5"/>
  <c r="CG30" i="5"/>
  <c r="BR30" i="5"/>
  <c r="BJ30" i="5"/>
  <c r="CD29" i="5"/>
  <c r="BV29" i="5"/>
  <c r="BN29" i="5"/>
  <c r="CA28" i="5"/>
  <c r="BK28" i="5"/>
  <c r="BO27" i="5"/>
  <c r="CI26" i="5"/>
  <c r="CA26" i="5"/>
  <c r="BK26" i="5"/>
  <c r="CF25" i="5"/>
  <c r="BQ25" i="5"/>
  <c r="BI25" i="5"/>
  <c r="CC24" i="5"/>
  <c r="BU24" i="5"/>
  <c r="CG23" i="5"/>
  <c r="BS23" i="5"/>
  <c r="BK23" i="5"/>
  <c r="BX22" i="5"/>
  <c r="BP22" i="5"/>
  <c r="BH22" i="5"/>
  <c r="CH20" i="5"/>
  <c r="BZ20" i="5"/>
  <c r="BL20" i="5"/>
  <c r="CF19" i="5"/>
  <c r="BQ19" i="5"/>
  <c r="BJ19" i="5"/>
  <c r="CD18" i="5"/>
  <c r="BV18" i="5"/>
  <c r="BN18" i="5"/>
  <c r="CH17" i="5"/>
  <c r="BZ17" i="5"/>
  <c r="BR17" i="5"/>
  <c r="BK17" i="5"/>
  <c r="CE16" i="5"/>
  <c r="BO16" i="5"/>
  <c r="CC15" i="5"/>
  <c r="BU15" i="5"/>
  <c r="BM15" i="5"/>
  <c r="CH14" i="5"/>
  <c r="BR14" i="5"/>
  <c r="BJ14" i="5"/>
  <c r="CD13" i="5"/>
  <c r="BV13" i="5"/>
  <c r="BN13" i="5"/>
  <c r="CH12" i="5"/>
  <c r="BJ12" i="5"/>
  <c r="CD11" i="5"/>
  <c r="BV11" i="5"/>
  <c r="BN11" i="5"/>
  <c r="AG21" i="6"/>
  <c r="A21" i="6" s="1"/>
  <c r="AG20" i="6"/>
  <c r="AG22" i="6"/>
  <c r="A22" i="6" s="1"/>
  <c r="O10" i="6"/>
  <c r="AC24" i="6"/>
  <c r="N10" i="6"/>
  <c r="AA10" i="6"/>
  <c r="K10" i="6"/>
  <c r="Y10" i="6"/>
  <c r="J10" i="6"/>
  <c r="X10" i="6"/>
  <c r="G10" i="6"/>
  <c r="AE24" i="6"/>
  <c r="R10" i="6"/>
  <c r="W10" i="6"/>
  <c r="Q10" i="6"/>
  <c r="V10" i="6"/>
  <c r="I10" i="6"/>
  <c r="S10" i="6"/>
  <c r="H10" i="6"/>
  <c r="AE23" i="6"/>
  <c r="AC23" i="6"/>
  <c r="AG23" i="6" s="1"/>
  <c r="BS5" i="7"/>
  <c r="AD5" i="7"/>
  <c r="AC5" i="7"/>
  <c r="BK5" i="7"/>
  <c r="AB5" i="7"/>
  <c r="BJ5" i="7"/>
  <c r="BV5" i="7"/>
  <c r="AX5" i="7"/>
  <c r="AO5" i="7"/>
  <c r="CA5" i="7"/>
  <c r="BZ5" i="7"/>
  <c r="BY5" i="7"/>
  <c r="AW5" i="7"/>
  <c r="AM5" i="7"/>
  <c r="AU5" i="7"/>
  <c r="AL5" i="7"/>
  <c r="BC5" i="7"/>
  <c r="AT5" i="7"/>
  <c r="AK5" i="7"/>
  <c r="BB5" i="7"/>
  <c r="AS5" i="7"/>
  <c r="AJ5" i="7"/>
  <c r="BA5" i="7"/>
  <c r="AR5" i="7"/>
  <c r="AI5" i="7"/>
  <c r="AZ5" i="7"/>
  <c r="AQ5" i="7"/>
  <c r="AH5" i="7"/>
  <c r="BN5" i="7"/>
  <c r="AY5" i="7"/>
  <c r="AP5" i="7"/>
  <c r="AG5" i="7"/>
  <c r="BL5" i="7"/>
  <c r="CI5" i="7"/>
  <c r="CH5" i="7"/>
  <c r="N29" i="6"/>
  <c r="M29" i="6"/>
  <c r="L29" i="6"/>
  <c r="K29" i="6"/>
  <c r="CJ5" i="7"/>
  <c r="CG5" i="7"/>
  <c r="N19" i="6"/>
  <c r="D19" i="6"/>
  <c r="O19" i="6"/>
  <c r="E19" i="6"/>
  <c r="P19" i="6"/>
  <c r="F19" i="6"/>
  <c r="T19" i="6"/>
  <c r="G19" i="6"/>
  <c r="U19" i="6"/>
  <c r="H19" i="6"/>
  <c r="V19" i="6"/>
  <c r="Z10" i="6"/>
  <c r="P10" i="6"/>
  <c r="F10" i="6"/>
  <c r="L19" i="6"/>
  <c r="W19" i="6"/>
  <c r="M19" i="6"/>
  <c r="X19" i="6"/>
  <c r="I19" i="6"/>
  <c r="Q19" i="6"/>
  <c r="Y19" i="6"/>
  <c r="J19" i="6"/>
  <c r="R19" i="6"/>
  <c r="Z19" i="6"/>
  <c r="K19" i="6"/>
  <c r="S19" i="6"/>
  <c r="E31" i="6"/>
  <c r="F31" i="6"/>
  <c r="G31" i="6"/>
  <c r="U10" i="6"/>
  <c r="M10" i="6"/>
  <c r="E10" i="6"/>
  <c r="T10" i="6"/>
  <c r="L10" i="6"/>
  <c r="D28" i="6"/>
  <c r="G28" i="6"/>
  <c r="AB175" i="7" a="1"/>
  <c r="AB175" i="7" s="1"/>
  <c r="D2" i="6"/>
  <c r="Z2" i="6"/>
  <c r="F28" i="6"/>
  <c r="CD5" i="7"/>
  <c r="BR5" i="7"/>
  <c r="CB5" i="7"/>
  <c r="BQ5" i="7"/>
  <c r="BT5" i="7"/>
  <c r="BI5" i="7"/>
  <c r="CC5" i="7"/>
  <c r="BU5" i="7"/>
  <c r="BM5" i="7"/>
  <c r="BX5" i="7"/>
  <c r="BP5" i="7"/>
  <c r="BH5" i="7"/>
  <c r="BW5" i="7"/>
  <c r="BO5" i="7"/>
  <c r="AV5" i="7"/>
  <c r="AN5" i="7"/>
  <c r="Q5" i="7"/>
  <c r="J5" i="7"/>
  <c r="I5" i="7"/>
  <c r="D5" i="7"/>
  <c r="L5" i="7"/>
  <c r="T5" i="7"/>
  <c r="H5" i="7"/>
  <c r="X5" i="7"/>
  <c r="E5" i="7"/>
  <c r="M5" i="7"/>
  <c r="U5" i="7"/>
  <c r="F5" i="7"/>
  <c r="N5" i="7"/>
  <c r="V5" i="7"/>
  <c r="O5" i="7"/>
  <c r="W5" i="7"/>
  <c r="P5" i="7"/>
  <c r="C5" i="7"/>
  <c r="K5" i="7"/>
  <c r="S5" i="7"/>
  <c r="G5" i="7"/>
  <c r="Y5" i="7"/>
  <c r="R5" i="7"/>
  <c r="D34" i="6"/>
  <c r="E34" i="6"/>
  <c r="F34" i="6"/>
  <c r="E28" i="6"/>
  <c r="S2" i="6"/>
  <c r="I2" i="6"/>
  <c r="R2" i="6"/>
  <c r="H2" i="6"/>
  <c r="AA2" i="6"/>
  <c r="Q2" i="6"/>
  <c r="G2" i="6"/>
  <c r="Y2" i="6"/>
  <c r="O2" i="6"/>
  <c r="X2" i="6"/>
  <c r="N2" i="6"/>
  <c r="W2" i="6"/>
  <c r="K2" i="6"/>
  <c r="V2" i="6"/>
  <c r="J2" i="6"/>
  <c r="F2" i="6"/>
  <c r="U2" i="6"/>
  <c r="M2" i="6"/>
  <c r="E2" i="6"/>
  <c r="T2" i="6"/>
  <c r="L2" i="6"/>
  <c r="BM9" i="5"/>
  <c r="BU9" i="5"/>
  <c r="CC9" i="5"/>
  <c r="BN9" i="5"/>
  <c r="BV9" i="5"/>
  <c r="CD9" i="5"/>
  <c r="BO9" i="5"/>
  <c r="BW9" i="5"/>
  <c r="CE9" i="5"/>
  <c r="BH9" i="5"/>
  <c r="BP9" i="5"/>
  <c r="BX9" i="5"/>
  <c r="BI9" i="5"/>
  <c r="BQ9" i="5"/>
  <c r="BY9" i="5"/>
  <c r="CF9" i="5"/>
  <c r="BJ9" i="5"/>
  <c r="BR9" i="5"/>
  <c r="BZ9" i="5"/>
  <c r="CG9" i="5"/>
  <c r="BK9" i="5"/>
  <c r="BS9" i="5"/>
  <c r="CA9" i="5"/>
  <c r="CH9" i="5"/>
  <c r="BL9" i="5"/>
  <c r="BT9" i="5"/>
  <c r="AM9" i="5"/>
  <c r="AF3" i="5"/>
  <c r="AX9" i="5"/>
  <c r="AW9" i="5"/>
  <c r="AO9" i="5"/>
  <c r="BG9" i="5"/>
  <c r="BF9" i="5"/>
  <c r="BE9" i="5"/>
  <c r="AU9" i="5"/>
  <c r="AL9" i="5"/>
  <c r="BC9" i="5"/>
  <c r="AT9" i="5"/>
  <c r="AK9" i="5"/>
  <c r="BB9" i="5"/>
  <c r="AS9" i="5"/>
  <c r="AJ9" i="5"/>
  <c r="BA9" i="5"/>
  <c r="AR9" i="5"/>
  <c r="AI9" i="5"/>
  <c r="AZ9" i="5"/>
  <c r="AQ9" i="5"/>
  <c r="AH9" i="5"/>
  <c r="AY9" i="5"/>
  <c r="AP9" i="5"/>
  <c r="AG9" i="5"/>
  <c r="AV9" i="5"/>
  <c r="AN9" i="5"/>
  <c r="BT58" i="5" l="1"/>
  <c r="BT81" i="5"/>
  <c r="BT38" i="5"/>
  <c r="BT57" i="5"/>
  <c r="BT75" i="5"/>
  <c r="BT59" i="5"/>
  <c r="BT83" i="5"/>
  <c r="BY97" i="5"/>
  <c r="BY129" i="5"/>
  <c r="BY133" i="5"/>
  <c r="BT45" i="5"/>
  <c r="BU58" i="5"/>
  <c r="BT93" i="5"/>
  <c r="BJ123" i="5"/>
  <c r="BY130" i="5"/>
  <c r="BT164" i="5"/>
  <c r="BY169" i="5"/>
  <c r="BT163" i="5"/>
  <c r="BY188" i="5"/>
  <c r="CH125" i="5"/>
  <c r="BY175" i="5"/>
  <c r="BY86" i="5"/>
  <c r="BJ131" i="5"/>
  <c r="BJ198" i="5"/>
  <c r="BY162" i="5"/>
  <c r="BT11" i="5"/>
  <c r="BT46" i="5"/>
  <c r="BT55" i="5"/>
  <c r="BY110" i="5"/>
  <c r="BU75" i="5"/>
  <c r="BT99" i="5"/>
  <c r="BT60" i="5"/>
  <c r="BT65" i="5"/>
  <c r="BZ95" i="5"/>
  <c r="BT109" i="5"/>
  <c r="BT79" i="5"/>
  <c r="BR93" i="5"/>
  <c r="BJ172" i="5"/>
  <c r="BT180" i="5"/>
  <c r="BJ191" i="5"/>
  <c r="BY100" i="5"/>
  <c r="BT139" i="5"/>
  <c r="BT76" i="5"/>
  <c r="BT117" i="5"/>
  <c r="BY132" i="5"/>
  <c r="BY172" i="5"/>
  <c r="BU92" i="5"/>
  <c r="BU122" i="5"/>
  <c r="BP191" i="5"/>
  <c r="BP207" i="5"/>
  <c r="BP131" i="5"/>
  <c r="BT136" i="5"/>
  <c r="BX240" i="5"/>
  <c r="BT69" i="5"/>
  <c r="BT42" i="5"/>
  <c r="BT66" i="5"/>
  <c r="BT84" i="5"/>
  <c r="BT90" i="5"/>
  <c r="BT115" i="5"/>
  <c r="BT105" i="5"/>
  <c r="BR122" i="5"/>
  <c r="BT72" i="5"/>
  <c r="BY76" i="5"/>
  <c r="BW96" i="5"/>
  <c r="BT137" i="5"/>
  <c r="BY49" i="5"/>
  <c r="BY79" i="5"/>
  <c r="BY65" i="5"/>
  <c r="BT112" i="5"/>
  <c r="BT126" i="5"/>
  <c r="BY138" i="5"/>
  <c r="BY127" i="5"/>
  <c r="BY152" i="5"/>
  <c r="BY161" i="5"/>
  <c r="BT179" i="5"/>
  <c r="BU186" i="5"/>
  <c r="BY190" i="5"/>
  <c r="BX138" i="5"/>
  <c r="BL170" i="5"/>
  <c r="CB124" i="5"/>
  <c r="BP239" i="5"/>
  <c r="CH148" i="5"/>
  <c r="BL132" i="5"/>
  <c r="BP296" i="5"/>
  <c r="CH235" i="5"/>
  <c r="BQ217" i="5"/>
  <c r="BT35" i="5"/>
  <c r="BT111" i="5"/>
  <c r="BT92" i="5"/>
  <c r="BU105" i="5"/>
  <c r="BW116" i="5"/>
  <c r="BJ79" i="5"/>
  <c r="BJ44" i="5"/>
  <c r="BY62" i="5"/>
  <c r="BJ67" i="5"/>
  <c r="BJ62" i="5"/>
  <c r="BT67" i="5"/>
  <c r="BJ122" i="5"/>
  <c r="BY134" i="5"/>
  <c r="BT94" i="5"/>
  <c r="BY105" i="5"/>
  <c r="BY146" i="5"/>
  <c r="BT174" i="5"/>
  <c r="BT183" i="5"/>
  <c r="BY102" i="5"/>
  <c r="BT157" i="5"/>
  <c r="BY181" i="5"/>
  <c r="BT113" i="5"/>
  <c r="CH129" i="5"/>
  <c r="BP225" i="5"/>
  <c r="BJ165" i="5"/>
  <c r="BP213" i="5"/>
  <c r="BU199" i="5"/>
  <c r="BP260" i="5"/>
  <c r="BP219" i="5"/>
  <c r="BT39" i="5"/>
  <c r="BT13" i="5"/>
  <c r="BT25" i="5"/>
  <c r="BT22" i="5"/>
  <c r="BT41" i="5"/>
  <c r="BT102" i="5"/>
  <c r="BT86" i="5"/>
  <c r="BT95" i="5"/>
  <c r="BT123" i="5"/>
  <c r="BR82" i="5"/>
  <c r="BT52" i="5"/>
  <c r="BW73" i="5"/>
  <c r="BT80" i="5"/>
  <c r="BR79" i="5"/>
  <c r="BU103" i="5"/>
  <c r="BY114" i="5"/>
  <c r="BT88" i="5"/>
  <c r="BT106" i="5"/>
  <c r="CH176" i="5"/>
  <c r="BT120" i="5"/>
  <c r="BJ175" i="5"/>
  <c r="BY115" i="5"/>
  <c r="BP39" i="5"/>
  <c r="BJ173" i="5"/>
  <c r="BL145" i="5"/>
  <c r="BP139" i="5"/>
  <c r="BT15" i="5"/>
  <c r="BT53" i="5"/>
  <c r="BR27" i="5"/>
  <c r="BY33" i="5"/>
  <c r="BY80" i="5"/>
  <c r="BY91" i="5"/>
  <c r="BW142" i="5"/>
  <c r="BT77" i="5"/>
  <c r="BR101" i="5"/>
  <c r="BY117" i="5"/>
  <c r="BR133" i="5"/>
  <c r="BY26" i="5"/>
  <c r="BJ74" i="5"/>
  <c r="BR49" i="5"/>
  <c r="BY67" i="5"/>
  <c r="BT63" i="5"/>
  <c r="BT68" i="5"/>
  <c r="BY92" i="5"/>
  <c r="BJ105" i="5"/>
  <c r="BJ130" i="5"/>
  <c r="BT135" i="5"/>
  <c r="BI130" i="5"/>
  <c r="BJ169" i="5"/>
  <c r="BT186" i="5"/>
  <c r="BY78" i="5"/>
  <c r="BT103" i="5"/>
  <c r="BT144" i="5"/>
  <c r="BU180" i="5"/>
  <c r="BW187" i="5"/>
  <c r="BJ160" i="5"/>
  <c r="BY123" i="5"/>
  <c r="BP251" i="5"/>
  <c r="BY165" i="5"/>
  <c r="BT196" i="5"/>
  <c r="BJ211" i="5"/>
  <c r="BP147" i="5"/>
  <c r="BU191" i="5"/>
  <c r="BJ277" i="5"/>
  <c r="BM211" i="5"/>
  <c r="BM196" i="5"/>
  <c r="CB17" i="5"/>
  <c r="BM26" i="5"/>
  <c r="BM11" i="5"/>
  <c r="BM19" i="5"/>
  <c r="CB48" i="5"/>
  <c r="CB34" i="5"/>
  <c r="CF80" i="5"/>
  <c r="CB84" i="5"/>
  <c r="CB130" i="5"/>
  <c r="CB134" i="5"/>
  <c r="BU27" i="5"/>
  <c r="CB77" i="5"/>
  <c r="BU42" i="5"/>
  <c r="CB47" i="5"/>
  <c r="BQ48" i="5"/>
  <c r="CB65" i="5"/>
  <c r="BU79" i="5"/>
  <c r="BU129" i="5"/>
  <c r="BQ152" i="5"/>
  <c r="BU147" i="5"/>
  <c r="BQ159" i="5"/>
  <c r="BU151" i="5"/>
  <c r="BU165" i="5"/>
  <c r="BQ199" i="5"/>
  <c r="BQ238" i="5"/>
  <c r="BP272" i="5"/>
  <c r="BP244" i="5"/>
  <c r="BP231" i="5"/>
  <c r="BP152" i="5"/>
  <c r="BP130" i="5"/>
  <c r="BP134" i="5"/>
  <c r="BP116" i="5"/>
  <c r="BP155" i="5"/>
  <c r="BP127" i="5"/>
  <c r="BP102" i="5"/>
  <c r="BP113" i="5"/>
  <c r="BP88" i="5"/>
  <c r="BP294" i="5"/>
  <c r="BP144" i="5"/>
  <c r="BP198" i="5"/>
  <c r="BP186" i="5"/>
  <c r="BP172" i="5"/>
  <c r="BP187" i="5"/>
  <c r="BP115" i="5"/>
  <c r="BP190" i="5"/>
  <c r="BP92" i="5"/>
  <c r="BP118" i="5"/>
  <c r="BP282" i="5"/>
  <c r="BP290" i="5"/>
  <c r="BP278" i="5"/>
  <c r="BP224" i="5"/>
  <c r="BP214" i="5"/>
  <c r="BP252" i="5"/>
  <c r="BP161" i="5"/>
  <c r="BP167" i="5"/>
  <c r="BP141" i="5"/>
  <c r="BP96" i="5"/>
  <c r="BP193" i="5"/>
  <c r="BP121" i="5"/>
  <c r="BP148" i="5"/>
  <c r="BP107" i="5"/>
  <c r="BP81" i="5"/>
  <c r="BP51" i="5"/>
  <c r="BP293" i="5"/>
  <c r="BP195" i="5"/>
  <c r="BP254" i="5"/>
  <c r="BP248" i="5"/>
  <c r="BP235" i="5"/>
  <c r="BP211" i="5"/>
  <c r="BP263" i="5"/>
  <c r="BP249" i="5"/>
  <c r="BP179" i="5"/>
  <c r="BP125" i="5"/>
  <c r="BP111" i="5"/>
  <c r="BP110" i="5"/>
  <c r="BP104" i="5"/>
  <c r="BP61" i="5"/>
  <c r="BP54" i="5"/>
  <c r="BP72" i="5"/>
  <c r="BP280" i="5"/>
  <c r="BP291" i="5"/>
  <c r="BP276" i="5"/>
  <c r="BP164" i="5"/>
  <c r="BP210" i="5"/>
  <c r="BP216" i="5"/>
  <c r="BP178" i="5"/>
  <c r="BP93" i="5"/>
  <c r="BP109" i="5"/>
  <c r="BP75" i="5"/>
  <c r="BP175" i="5"/>
  <c r="BP159" i="5"/>
  <c r="BP122" i="5"/>
  <c r="BP100" i="5"/>
  <c r="BP228" i="5"/>
  <c r="BP217" i="5"/>
  <c r="BP267" i="5"/>
  <c r="BM76" i="5"/>
  <c r="CB10" i="5"/>
  <c r="CB280" i="5"/>
  <c r="CB211" i="5"/>
  <c r="CB145" i="5"/>
  <c r="CB122" i="5"/>
  <c r="CB183" i="5"/>
  <c r="CB83" i="5"/>
  <c r="CB277" i="5"/>
  <c r="CB192" i="5"/>
  <c r="CB156" i="5"/>
  <c r="CB233" i="5"/>
  <c r="CB117" i="5"/>
  <c r="CB220" i="5"/>
  <c r="CB76" i="5"/>
  <c r="CB167" i="5"/>
  <c r="CB142" i="5"/>
  <c r="CB106" i="5"/>
  <c r="CB291" i="5"/>
  <c r="CB235" i="5"/>
  <c r="CB143" i="5"/>
  <c r="CB219" i="5"/>
  <c r="CB236" i="5"/>
  <c r="CB125" i="5"/>
  <c r="CB186" i="5"/>
  <c r="CB189" i="5"/>
  <c r="CB79" i="5"/>
  <c r="CB71" i="5"/>
  <c r="CB72" i="5"/>
  <c r="CB187" i="5"/>
  <c r="CB215" i="5"/>
  <c r="CB151" i="5"/>
  <c r="CB166" i="5"/>
  <c r="CB87" i="5"/>
  <c r="CB185" i="5"/>
  <c r="CB173" i="5"/>
  <c r="CB120" i="5"/>
  <c r="CB147" i="5"/>
  <c r="CB70" i="5"/>
  <c r="CB262" i="5"/>
  <c r="CB184" i="5"/>
  <c r="CB273" i="5"/>
  <c r="CB290" i="5"/>
  <c r="CB212" i="5"/>
  <c r="CB172" i="5"/>
  <c r="CB97" i="5"/>
  <c r="CB179" i="5"/>
  <c r="CB139" i="5"/>
  <c r="CB180" i="5"/>
  <c r="CB174" i="5"/>
  <c r="CB109" i="5"/>
  <c r="CB60" i="5"/>
  <c r="CB80" i="5"/>
  <c r="CB284" i="5"/>
  <c r="CB152" i="5"/>
  <c r="CB159" i="5"/>
  <c r="CB191" i="5"/>
  <c r="CB196" i="5"/>
  <c r="CB281" i="5"/>
  <c r="CB132" i="5"/>
  <c r="CB289" i="5"/>
  <c r="CB256" i="5"/>
  <c r="BU251" i="5"/>
  <c r="BU207" i="5"/>
  <c r="BU98" i="5"/>
  <c r="BU76" i="5"/>
  <c r="BU83" i="5"/>
  <c r="BU183" i="5"/>
  <c r="BU101" i="5"/>
  <c r="BU125" i="5"/>
  <c r="BU106" i="5"/>
  <c r="BU170" i="5"/>
  <c r="BU68" i="5"/>
  <c r="BU47" i="5"/>
  <c r="BU66" i="5"/>
  <c r="BU259" i="5"/>
  <c r="BU171" i="5"/>
  <c r="BU167" i="5"/>
  <c r="BU114" i="5"/>
  <c r="BU45" i="5"/>
  <c r="BU140" i="5"/>
  <c r="BU192" i="5"/>
  <c r="BU133" i="5"/>
  <c r="BU91" i="5"/>
  <c r="BU250" i="5"/>
  <c r="BU261" i="5"/>
  <c r="BU204" i="5"/>
  <c r="BU74" i="5"/>
  <c r="BU99" i="5"/>
  <c r="BU60" i="5"/>
  <c r="BU50" i="5"/>
  <c r="BI186" i="5"/>
  <c r="BI267" i="5"/>
  <c r="BI181" i="5"/>
  <c r="BI143" i="5"/>
  <c r="BI48" i="5"/>
  <c r="BI73" i="5"/>
  <c r="BI128" i="5"/>
  <c r="BI191" i="5"/>
  <c r="BI154" i="5"/>
  <c r="BI114" i="5"/>
  <c r="BI168" i="5"/>
  <c r="BI87" i="5"/>
  <c r="BI166" i="5"/>
  <c r="BI43" i="5"/>
  <c r="BI149" i="5"/>
  <c r="BI188" i="5"/>
  <c r="BI225" i="5"/>
  <c r="BI205" i="5"/>
  <c r="BI75" i="5"/>
  <c r="BI160" i="5"/>
  <c r="BI125" i="5"/>
  <c r="CB244" i="5"/>
  <c r="CF276" i="5"/>
  <c r="CF178" i="5"/>
  <c r="CF62" i="5"/>
  <c r="CF201" i="5"/>
  <c r="CF90" i="5"/>
  <c r="CF132" i="5"/>
  <c r="CF218" i="5"/>
  <c r="CF100" i="5"/>
  <c r="CF181" i="5"/>
  <c r="BQ267" i="5"/>
  <c r="BQ119" i="5"/>
  <c r="BQ235" i="5"/>
  <c r="BQ170" i="5"/>
  <c r="BQ216" i="5"/>
  <c r="BQ252" i="5"/>
  <c r="BQ187" i="5"/>
  <c r="BQ103" i="5"/>
  <c r="BQ81" i="5"/>
  <c r="BQ106" i="5"/>
  <c r="BQ116" i="5"/>
  <c r="BQ69" i="5"/>
  <c r="BQ46" i="5"/>
  <c r="BQ79" i="5"/>
  <c r="BQ204" i="5"/>
  <c r="BQ269" i="5"/>
  <c r="BQ210" i="5"/>
  <c r="BQ149" i="5"/>
  <c r="BQ114" i="5"/>
  <c r="BQ188" i="5"/>
  <c r="BQ92" i="5"/>
  <c r="BQ64" i="5"/>
  <c r="BQ279" i="5"/>
  <c r="BQ197" i="5"/>
  <c r="BQ163" i="5"/>
  <c r="BQ212" i="5"/>
  <c r="BQ90" i="5"/>
  <c r="BQ112" i="5"/>
  <c r="BQ89" i="5"/>
  <c r="BQ75" i="5"/>
  <c r="BQ134" i="5"/>
  <c r="BQ155" i="5"/>
  <c r="BQ132" i="5"/>
  <c r="BQ100" i="5"/>
  <c r="BQ99" i="5"/>
  <c r="BQ219" i="5"/>
  <c r="BQ142" i="5"/>
  <c r="BQ148" i="5"/>
  <c r="BQ115" i="5"/>
  <c r="BQ160" i="5"/>
  <c r="BQ141" i="5"/>
  <c r="BQ80" i="5"/>
  <c r="BQ232" i="5"/>
  <c r="BQ218" i="5"/>
  <c r="BQ200" i="5"/>
  <c r="BQ169" i="5"/>
  <c r="BQ105" i="5"/>
  <c r="BQ65" i="5"/>
  <c r="BQ247" i="5"/>
  <c r="CB169" i="5"/>
  <c r="CB193" i="5"/>
  <c r="CB206" i="5"/>
  <c r="CB190" i="5"/>
  <c r="BU258" i="5"/>
  <c r="BM35" i="5"/>
  <c r="CB51" i="5"/>
  <c r="CF77" i="5"/>
  <c r="BQ101" i="5"/>
  <c r="CB123" i="5"/>
  <c r="BQ85" i="5"/>
  <c r="BQ129" i="5"/>
  <c r="BU77" i="5"/>
  <c r="CB44" i="5"/>
  <c r="BU164" i="5"/>
  <c r="BU174" i="5"/>
  <c r="CB153" i="5"/>
  <c r="BQ241" i="5"/>
  <c r="BU260" i="5"/>
  <c r="CB239" i="5"/>
  <c r="BI207" i="5"/>
  <c r="BI218" i="5"/>
  <c r="CB137" i="5"/>
  <c r="BQ222" i="5"/>
  <c r="BK274" i="5"/>
  <c r="BK154" i="5"/>
  <c r="BK252" i="5"/>
  <c r="BK103" i="5"/>
  <c r="BK73" i="5"/>
  <c r="BK115" i="5"/>
  <c r="BK152" i="5"/>
  <c r="BK168" i="5"/>
  <c r="BK142" i="5"/>
  <c r="BK125" i="5"/>
  <c r="BK149" i="5"/>
  <c r="BK41" i="5"/>
  <c r="BK201" i="5"/>
  <c r="BK180" i="5"/>
  <c r="BK182" i="5"/>
  <c r="BK81" i="5"/>
  <c r="BK165" i="5"/>
  <c r="BK101" i="5"/>
  <c r="BK176" i="5"/>
  <c r="BK46" i="5"/>
  <c r="BK153" i="5"/>
  <c r="BK49" i="5"/>
  <c r="BK76" i="5"/>
  <c r="BK82" i="5"/>
  <c r="CE283" i="5"/>
  <c r="CE187" i="5"/>
  <c r="CE161" i="5"/>
  <c r="CE225" i="5"/>
  <c r="BZ272" i="5"/>
  <c r="BZ153" i="5"/>
  <c r="BM21" i="5"/>
  <c r="CB12" i="5"/>
  <c r="BM14" i="5"/>
  <c r="BM22" i="5"/>
  <c r="CB37" i="5"/>
  <c r="CB49" i="5"/>
  <c r="CB73" i="5"/>
  <c r="BQ88" i="5"/>
  <c r="BQ108" i="5"/>
  <c r="BQ136" i="5"/>
  <c r="BU57" i="5"/>
  <c r="BU123" i="5"/>
  <c r="BQ49" i="5"/>
  <c r="CF40" i="5"/>
  <c r="BQ77" i="5"/>
  <c r="BQ178" i="5"/>
  <c r="BU189" i="5"/>
  <c r="BI145" i="5"/>
  <c r="CF171" i="5"/>
  <c r="CF130" i="5"/>
  <c r="BQ173" i="5"/>
  <c r="BU161" i="5"/>
  <c r="BQ236" i="5"/>
  <c r="CB136" i="5"/>
  <c r="BP206" i="5"/>
  <c r="CB207" i="5"/>
  <c r="CC173" i="5"/>
  <c r="CC124" i="5"/>
  <c r="CC45" i="5"/>
  <c r="CC137" i="5"/>
  <c r="CC86" i="5"/>
  <c r="CC159" i="5"/>
  <c r="CC117" i="5"/>
  <c r="CC185" i="5"/>
  <c r="CC148" i="5"/>
  <c r="CC99" i="5"/>
  <c r="CC218" i="5"/>
  <c r="CC103" i="5"/>
  <c r="CC79" i="5"/>
  <c r="CB21" i="5"/>
  <c r="BM31" i="5"/>
  <c r="CB20" i="5"/>
  <c r="CB61" i="5"/>
  <c r="CB30" i="5"/>
  <c r="CB11" i="5"/>
  <c r="CB54" i="5"/>
  <c r="CF37" i="5"/>
  <c r="CB41" i="5"/>
  <c r="CF83" i="5"/>
  <c r="CB93" i="5"/>
  <c r="BM84" i="5"/>
  <c r="BM138" i="5"/>
  <c r="BQ76" i="5"/>
  <c r="CB114" i="5"/>
  <c r="BQ26" i="5"/>
  <c r="BQ41" i="5"/>
  <c r="CB68" i="5"/>
  <c r="BU70" i="5"/>
  <c r="CB53" i="5"/>
  <c r="CF64" i="5"/>
  <c r="BM116" i="5"/>
  <c r="BQ130" i="5"/>
  <c r="CB94" i="5"/>
  <c r="BI105" i="5"/>
  <c r="BU150" i="5"/>
  <c r="BQ166" i="5"/>
  <c r="BU142" i="5"/>
  <c r="BU158" i="5"/>
  <c r="BQ190" i="5"/>
  <c r="BQ145" i="5"/>
  <c r="BQ161" i="5"/>
  <c r="CB245" i="5"/>
  <c r="BQ153" i="5"/>
  <c r="BU229" i="5"/>
  <c r="BM280" i="5"/>
  <c r="BP220" i="5"/>
  <c r="CB210" i="5"/>
  <c r="AT3" i="5"/>
  <c r="BV269" i="5"/>
  <c r="BV278" i="5"/>
  <c r="BV231" i="5"/>
  <c r="BV210" i="5"/>
  <c r="BV184" i="5"/>
  <c r="BV254" i="5"/>
  <c r="BV293" i="5"/>
  <c r="BV157" i="5"/>
  <c r="BV150" i="5"/>
  <c r="BV76" i="5"/>
  <c r="BV42" i="5"/>
  <c r="BV77" i="5"/>
  <c r="BV202" i="5"/>
  <c r="BV173" i="5"/>
  <c r="BV279" i="5"/>
  <c r="BV240" i="5"/>
  <c r="BV218" i="5"/>
  <c r="BV186" i="5"/>
  <c r="BV238" i="5"/>
  <c r="BV160" i="5"/>
  <c r="BV105" i="5"/>
  <c r="BV180" i="5"/>
  <c r="BV174" i="5"/>
  <c r="BV88" i="5"/>
  <c r="BV154" i="5"/>
  <c r="BV50" i="5"/>
  <c r="BV270" i="5"/>
  <c r="BV263" i="5"/>
  <c r="BV216" i="5"/>
  <c r="BV192" i="5"/>
  <c r="BV234" i="5"/>
  <c r="BV190" i="5"/>
  <c r="BV144" i="5"/>
  <c r="BV242" i="5"/>
  <c r="BV233" i="5"/>
  <c r="BV209" i="5"/>
  <c r="BV236" i="5"/>
  <c r="BV167" i="5"/>
  <c r="BV250" i="5"/>
  <c r="BV153" i="5"/>
  <c r="BV181" i="5"/>
  <c r="BV110" i="5"/>
  <c r="BV95" i="5"/>
  <c r="BV121" i="5"/>
  <c r="BV124" i="5"/>
  <c r="BV74" i="5"/>
  <c r="BV68" i="5"/>
  <c r="BV61" i="5"/>
  <c r="BV78" i="5"/>
  <c r="BV225" i="5"/>
  <c r="BV203" i="5"/>
  <c r="BV281" i="5"/>
  <c r="BV285" i="5"/>
  <c r="BV277" i="5"/>
  <c r="BV267" i="5"/>
  <c r="BV251" i="5"/>
  <c r="BV235" i="5"/>
  <c r="BV137" i="5"/>
  <c r="BV143" i="5"/>
  <c r="BV161" i="5"/>
  <c r="BV185" i="5"/>
  <c r="BV159" i="5"/>
  <c r="BV130" i="5"/>
  <c r="BV113" i="5"/>
  <c r="BV91" i="5"/>
  <c r="BV86" i="5"/>
  <c r="BV165" i="5"/>
  <c r="BV129" i="5"/>
  <c r="BV117" i="5"/>
  <c r="BV268" i="5"/>
  <c r="BV273" i="5"/>
  <c r="BV299" i="5"/>
  <c r="BV179" i="5"/>
  <c r="BV169" i="5"/>
  <c r="BV182" i="5"/>
  <c r="BV226" i="5"/>
  <c r="BV280" i="5"/>
  <c r="BV213" i="5"/>
  <c r="BV149" i="5"/>
  <c r="BV197" i="5"/>
  <c r="BV247" i="5"/>
  <c r="BV248" i="5"/>
  <c r="BV140" i="5"/>
  <c r="BV264" i="5"/>
  <c r="BV258" i="5"/>
  <c r="BV292" i="5"/>
  <c r="BV223" i="5"/>
  <c r="BV272" i="5"/>
  <c r="BM17" i="5"/>
  <c r="CB22" i="5"/>
  <c r="CB56" i="5"/>
  <c r="BM48" i="5"/>
  <c r="CB59" i="5"/>
  <c r="BQ29" i="5"/>
  <c r="CF56" i="5"/>
  <c r="CF88" i="5"/>
  <c r="CF126" i="5"/>
  <c r="CB131" i="5"/>
  <c r="BQ33" i="5"/>
  <c r="BQ56" i="5"/>
  <c r="CB78" i="5"/>
  <c r="BU84" i="5"/>
  <c r="BU102" i="5"/>
  <c r="BU138" i="5"/>
  <c r="BI58" i="5"/>
  <c r="BU86" i="5"/>
  <c r="BI124" i="5"/>
  <c r="BM50" i="5"/>
  <c r="BU72" i="5"/>
  <c r="BU64" i="5"/>
  <c r="CB63" i="5"/>
  <c r="CB135" i="5"/>
  <c r="CB126" i="5"/>
  <c r="CF188" i="5"/>
  <c r="BQ87" i="5"/>
  <c r="CB103" i="5"/>
  <c r="BQ143" i="5"/>
  <c r="CB158" i="5"/>
  <c r="BQ184" i="5"/>
  <c r="BQ73" i="5"/>
  <c r="BQ226" i="5"/>
  <c r="CB246" i="5"/>
  <c r="BI177" i="5"/>
  <c r="BQ248" i="5"/>
  <c r="BQ162" i="5"/>
  <c r="BQ147" i="5"/>
  <c r="CB140" i="5"/>
  <c r="CB227" i="5"/>
  <c r="BR237" i="5"/>
  <c r="BR69" i="5"/>
  <c r="BR62" i="5"/>
  <c r="BR105" i="5"/>
  <c r="BR73" i="5"/>
  <c r="BR135" i="5"/>
  <c r="BR134" i="5"/>
  <c r="BR86" i="5"/>
  <c r="BR65" i="5"/>
  <c r="CB208" i="5"/>
  <c r="CB225" i="5"/>
  <c r="BQ283" i="5"/>
  <c r="BP212" i="5"/>
  <c r="BP288" i="5"/>
  <c r="BH111" i="5"/>
  <c r="BS76" i="5"/>
  <c r="BS101" i="5"/>
  <c r="BX225" i="5"/>
  <c r="BS55" i="5"/>
  <c r="BM32" i="5"/>
  <c r="CH92" i="5"/>
  <c r="BM109" i="5"/>
  <c r="CH15" i="5"/>
  <c r="BM41" i="5"/>
  <c r="BX98" i="5"/>
  <c r="BX107" i="5"/>
  <c r="BW120" i="5"/>
  <c r="BM127" i="5"/>
  <c r="CH136" i="5"/>
  <c r="BX28" i="5"/>
  <c r="BM38" i="5"/>
  <c r="BM95" i="5"/>
  <c r="BZ110" i="5"/>
  <c r="BW131" i="5"/>
  <c r="BX30" i="5"/>
  <c r="BM72" i="5"/>
  <c r="BM66" i="5"/>
  <c r="BM71" i="5"/>
  <c r="CH79" i="5"/>
  <c r="BM42" i="5"/>
  <c r="CH41" i="5"/>
  <c r="BM47" i="5"/>
  <c r="BX40" i="5"/>
  <c r="BX77" i="5"/>
  <c r="BX78" i="5"/>
  <c r="CH103" i="5"/>
  <c r="CH135" i="5"/>
  <c r="CH173" i="5"/>
  <c r="BX184" i="5"/>
  <c r="BX145" i="5"/>
  <c r="BW151" i="5"/>
  <c r="BX89" i="5"/>
  <c r="CH155" i="5"/>
  <c r="BM162" i="5"/>
  <c r="BM185" i="5"/>
  <c r="CH124" i="5"/>
  <c r="CH109" i="5"/>
  <c r="CH96" i="5"/>
  <c r="CH81" i="5"/>
  <c r="AC77" i="7" s="1" a="1"/>
  <c r="AC77" i="7" s="1"/>
  <c r="BX149" i="5"/>
  <c r="BX178" i="5"/>
  <c r="BZ222" i="5"/>
  <c r="BX153" i="5"/>
  <c r="CH132" i="5"/>
  <c r="BX239" i="5"/>
  <c r="CH220" i="5"/>
  <c r="CI237" i="5"/>
  <c r="BW129" i="5"/>
  <c r="BM135" i="5"/>
  <c r="BW58" i="5"/>
  <c r="BM75" i="5"/>
  <c r="CH83" i="5"/>
  <c r="BX106" i="5"/>
  <c r="CH110" i="5"/>
  <c r="BZ76" i="5"/>
  <c r="BZ57" i="5"/>
  <c r="BX108" i="5"/>
  <c r="CH119" i="5"/>
  <c r="BX127" i="5"/>
  <c r="BX141" i="5"/>
  <c r="BX161" i="5"/>
  <c r="BZ179" i="5"/>
  <c r="CH185" i="5"/>
  <c r="AC181" i="7" s="1" a="1"/>
  <c r="AC181" i="7" s="1"/>
  <c r="CH146" i="5"/>
  <c r="BX175" i="5"/>
  <c r="BW84" i="5"/>
  <c r="BX148" i="5"/>
  <c r="BX168" i="5"/>
  <c r="BX99" i="5"/>
  <c r="BM125" i="5"/>
  <c r="BX192" i="5"/>
  <c r="CH223" i="5"/>
  <c r="CH242" i="5"/>
  <c r="BT208" i="5"/>
  <c r="CH216" i="5"/>
  <c r="CH245" i="5"/>
  <c r="CH253" i="5"/>
  <c r="CH288" i="5"/>
  <c r="CH210" i="5"/>
  <c r="CI267" i="5"/>
  <c r="CI295" i="5"/>
  <c r="BW103" i="5"/>
  <c r="CH108" i="5"/>
  <c r="CH71" i="5"/>
  <c r="BX87" i="5"/>
  <c r="BM99" i="5"/>
  <c r="BW128" i="5"/>
  <c r="BW135" i="5"/>
  <c r="BW139" i="5"/>
  <c r="BX53" i="5"/>
  <c r="CH76" i="5"/>
  <c r="BM80" i="5"/>
  <c r="BM68" i="5"/>
  <c r="CH67" i="5"/>
  <c r="CH57" i="5"/>
  <c r="BX64" i="5"/>
  <c r="BX88" i="5"/>
  <c r="BW119" i="5"/>
  <c r="BM147" i="5"/>
  <c r="CH98" i="5"/>
  <c r="BM118" i="5"/>
  <c r="BX134" i="5"/>
  <c r="CH169" i="5"/>
  <c r="BX181" i="5"/>
  <c r="BW121" i="5"/>
  <c r="CH156" i="5"/>
  <c r="CH99" i="5"/>
  <c r="BX201" i="5"/>
  <c r="BT148" i="5"/>
  <c r="CH199" i="5"/>
  <c r="BM235" i="5"/>
  <c r="BX204" i="5"/>
  <c r="CH285" i="5"/>
  <c r="BW97" i="5"/>
  <c r="BM131" i="5"/>
  <c r="CH29" i="5"/>
  <c r="BM34" i="5"/>
  <c r="BX70" i="5"/>
  <c r="BX74" i="5"/>
  <c r="BX122" i="5"/>
  <c r="CH137" i="5"/>
  <c r="BX79" i="5"/>
  <c r="BM92" i="5"/>
  <c r="BX124" i="5"/>
  <c r="BM27" i="5"/>
  <c r="CH68" i="5"/>
  <c r="BM77" i="5"/>
  <c r="BX45" i="5"/>
  <c r="CH73" i="5"/>
  <c r="BZ78" i="5"/>
  <c r="BX83" i="5"/>
  <c r="BX104" i="5"/>
  <c r="CH115" i="5"/>
  <c r="BX100" i="5"/>
  <c r="CH120" i="5"/>
  <c r="CH128" i="5"/>
  <c r="BX152" i="5"/>
  <c r="BZ157" i="5"/>
  <c r="BM170" i="5"/>
  <c r="CH186" i="5"/>
  <c r="CH141" i="5"/>
  <c r="CH112" i="5"/>
  <c r="CH91" i="5"/>
  <c r="BX90" i="5"/>
  <c r="CH164" i="5"/>
  <c r="CH203" i="5"/>
  <c r="CH260" i="5"/>
  <c r="BX194" i="5"/>
  <c r="BX211" i="5"/>
  <c r="CH154" i="5"/>
  <c r="CH243" i="5"/>
  <c r="CH140" i="5"/>
  <c r="CH284" i="5"/>
  <c r="BX274" i="5"/>
  <c r="BX280" i="5"/>
  <c r="BM30" i="5"/>
  <c r="BW94" i="5"/>
  <c r="BW98" i="5"/>
  <c r="BZ114" i="5"/>
  <c r="CH113" i="5"/>
  <c r="CH118" i="5"/>
  <c r="BW30" i="5"/>
  <c r="CH35" i="5"/>
  <c r="BX49" i="5"/>
  <c r="CH88" i="5"/>
  <c r="BX125" i="5"/>
  <c r="BM141" i="5"/>
  <c r="CH77" i="5"/>
  <c r="CH82" i="5"/>
  <c r="BX69" i="5"/>
  <c r="BM63" i="5"/>
  <c r="BZ69" i="5"/>
  <c r="CH95" i="5"/>
  <c r="CH111" i="5"/>
  <c r="CH153" i="5"/>
  <c r="CH162" i="5"/>
  <c r="BW171" i="5"/>
  <c r="CH100" i="5"/>
  <c r="CH188" i="5"/>
  <c r="CH116" i="5"/>
  <c r="BM107" i="5"/>
  <c r="BM140" i="5"/>
  <c r="BM197" i="5"/>
  <c r="BM228" i="5"/>
  <c r="CH196" i="5"/>
  <c r="CH189" i="5"/>
  <c r="BX218" i="5"/>
  <c r="BW205" i="5"/>
  <c r="BZ280" i="5"/>
  <c r="CH269" i="5"/>
  <c r="BX242" i="5"/>
  <c r="CH293" i="5"/>
  <c r="BM49" i="5"/>
  <c r="BM53" i="5"/>
  <c r="CH86" i="5"/>
  <c r="CH114" i="5"/>
  <c r="BM119" i="5"/>
  <c r="BW60" i="5"/>
  <c r="BW79" i="5"/>
  <c r="BM89" i="5"/>
  <c r="CH134" i="5"/>
  <c r="BX46" i="5"/>
  <c r="BZ74" i="5"/>
  <c r="BX73" i="5"/>
  <c r="CH44" i="5"/>
  <c r="CH38" i="5"/>
  <c r="BX54" i="5"/>
  <c r="CH69" i="5"/>
  <c r="CH75" i="5"/>
  <c r="AC71" i="7" s="1" a="1"/>
  <c r="AC71" i="7" s="1"/>
  <c r="BM112" i="5"/>
  <c r="CH182" i="5"/>
  <c r="BX188" i="5"/>
  <c r="BZ93" i="5"/>
  <c r="CH149" i="5"/>
  <c r="BW154" i="5"/>
  <c r="BX172" i="5"/>
  <c r="BZ87" i="5"/>
  <c r="CH117" i="5"/>
  <c r="BX151" i="5"/>
  <c r="BX171" i="5"/>
  <c r="BX115" i="5"/>
  <c r="BM110" i="5"/>
  <c r="CH147" i="5"/>
  <c r="BX205" i="5"/>
  <c r="BX252" i="5"/>
  <c r="BM155" i="5"/>
  <c r="BX179" i="5"/>
  <c r="CH226" i="5"/>
  <c r="BX249" i="5"/>
  <c r="CH230" i="5"/>
  <c r="BX150" i="5"/>
  <c r="BM191" i="5"/>
  <c r="BM207" i="5"/>
  <c r="CH261" i="5"/>
  <c r="CH280" i="5"/>
  <c r="BX296" i="5"/>
  <c r="CH78" i="5"/>
  <c r="BW107" i="5"/>
  <c r="BX140" i="5"/>
  <c r="CH31" i="5"/>
  <c r="CH52" i="5"/>
  <c r="BZ72" i="5"/>
  <c r="BX129" i="5"/>
  <c r="BM144" i="5"/>
  <c r="CH104" i="5"/>
  <c r="BZ126" i="5"/>
  <c r="CH24" i="5"/>
  <c r="BZ70" i="5"/>
  <c r="CH74" i="5"/>
  <c r="BW69" i="5"/>
  <c r="CH65" i="5"/>
  <c r="BM60" i="5"/>
  <c r="BW91" i="5"/>
  <c r="CH127" i="5"/>
  <c r="AC123" i="7" s="1" a="1"/>
  <c r="AC123" i="7" s="1"/>
  <c r="BX136" i="5"/>
  <c r="CH163" i="5"/>
  <c r="CH93" i="5"/>
  <c r="BW115" i="5"/>
  <c r="BX137" i="5"/>
  <c r="BX160" i="5"/>
  <c r="BZ166" i="5"/>
  <c r="CH87" i="5"/>
  <c r="BX84" i="5"/>
  <c r="CH122" i="5"/>
  <c r="BX114" i="5"/>
  <c r="CH94" i="5"/>
  <c r="BX105" i="5"/>
  <c r="BX166" i="5"/>
  <c r="BM242" i="5"/>
  <c r="BX156" i="5"/>
  <c r="BM115" i="5"/>
  <c r="CH142" i="5"/>
  <c r="BZ171" i="5"/>
  <c r="BW263" i="5"/>
  <c r="CH225" i="5"/>
  <c r="BX19" i="5"/>
  <c r="BZ23" i="5"/>
  <c r="CH32" i="5"/>
  <c r="BW19" i="5"/>
  <c r="BM12" i="5"/>
  <c r="BX23" i="5"/>
  <c r="CH48" i="5"/>
  <c r="CH64" i="5"/>
  <c r="CH13" i="5"/>
  <c r="BZ34" i="5"/>
  <c r="BM16" i="5"/>
  <c r="CH50" i="5"/>
  <c r="BX67" i="5"/>
  <c r="BZ16" i="5"/>
  <c r="BM46" i="5"/>
  <c r="BM67" i="5"/>
  <c r="BX35" i="5"/>
  <c r="BX91" i="5"/>
  <c r="BZ99" i="5"/>
  <c r="BM57" i="5"/>
  <c r="CH72" i="5"/>
  <c r="BX97" i="5"/>
  <c r="BW125" i="5"/>
  <c r="BM86" i="5"/>
  <c r="BZ101" i="5"/>
  <c r="BM105" i="5"/>
  <c r="BM114" i="5"/>
  <c r="CH126" i="5"/>
  <c r="BM134" i="5"/>
  <c r="BX51" i="5"/>
  <c r="CH70" i="5"/>
  <c r="BM83" i="5"/>
  <c r="BX59" i="5"/>
  <c r="BM70" i="5"/>
  <c r="BX66" i="5"/>
  <c r="BW101" i="5"/>
  <c r="BX102" i="5"/>
  <c r="CH139" i="5"/>
  <c r="BM164" i="5"/>
  <c r="CH85" i="5"/>
  <c r="BW89" i="5"/>
  <c r="BM94" i="5"/>
  <c r="BZ138" i="5"/>
  <c r="CH166" i="5"/>
  <c r="BM153" i="5"/>
  <c r="CH97" i="5"/>
  <c r="BX96" i="5"/>
  <c r="BX130" i="5"/>
  <c r="BW141" i="5"/>
  <c r="CH219" i="5"/>
  <c r="BX231" i="5"/>
  <c r="BT242" i="5"/>
  <c r="BX253" i="5"/>
  <c r="BW150" i="5"/>
  <c r="BT195" i="5"/>
  <c r="BM232" i="5"/>
  <c r="BT145" i="5"/>
  <c r="CH171" i="5"/>
  <c r="CH209" i="5"/>
  <c r="BX214" i="5"/>
  <c r="CA194" i="5"/>
  <c r="BQ227" i="5"/>
  <c r="BQ299" i="5"/>
  <c r="CI177" i="5"/>
  <c r="CH212" i="5"/>
  <c r="CH265" i="5"/>
  <c r="BM33" i="5"/>
  <c r="BW24" i="5"/>
  <c r="BM28" i="5"/>
  <c r="BM40" i="5"/>
  <c r="BM61" i="5"/>
  <c r="BX68" i="5"/>
  <c r="BW17" i="5"/>
  <c r="BZ21" i="5"/>
  <c r="CH34" i="5"/>
  <c r="BX38" i="5"/>
  <c r="BW62" i="5"/>
  <c r="BM51" i="5"/>
  <c r="CH16" i="5"/>
  <c r="BX21" i="5"/>
  <c r="BM44" i="5"/>
  <c r="BM96" i="5"/>
  <c r="BM100" i="5"/>
  <c r="BM36" i="5"/>
  <c r="BZ40" i="5"/>
  <c r="BM73" i="5"/>
  <c r="BX76" i="5"/>
  <c r="BX85" i="5"/>
  <c r="BM111" i="5"/>
  <c r="CH130" i="5"/>
  <c r="BW51" i="5"/>
  <c r="BM78" i="5"/>
  <c r="BX82" i="5"/>
  <c r="CH101" i="5"/>
  <c r="BW109" i="5"/>
  <c r="BM123" i="5"/>
  <c r="CH47" i="5"/>
  <c r="CH49" i="5"/>
  <c r="BM93" i="5"/>
  <c r="CH123" i="5"/>
  <c r="BW145" i="5"/>
  <c r="BX132" i="5"/>
  <c r="CH138" i="5"/>
  <c r="CH179" i="5"/>
  <c r="CH102" i="5"/>
  <c r="BZ161" i="5"/>
  <c r="BX177" i="5"/>
  <c r="CH84" i="5"/>
  <c r="CH121" i="5"/>
  <c r="AC117" i="7" s="1" a="1"/>
  <c r="AC117" i="7" s="1"/>
  <c r="BM159" i="5"/>
  <c r="BX199" i="5"/>
  <c r="BT232" i="5"/>
  <c r="CH193" i="5"/>
  <c r="CD273" i="5"/>
  <c r="CI221" i="5"/>
  <c r="CD255" i="5"/>
  <c r="BQ295" i="5"/>
  <c r="CH224" i="5"/>
  <c r="CD230" i="5"/>
  <c r="CD269" i="5"/>
  <c r="CD296" i="5"/>
  <c r="BZ12" i="5"/>
  <c r="BM24" i="5"/>
  <c r="CH28" i="5"/>
  <c r="AC24" i="7" s="1" a="1"/>
  <c r="AC24" i="7" s="1"/>
  <c r="BW36" i="5"/>
  <c r="BW13" i="5"/>
  <c r="BX13" i="5"/>
  <c r="BM13" i="5"/>
  <c r="BZ28" i="5"/>
  <c r="BX25" i="5"/>
  <c r="CH21" i="5"/>
  <c r="CH42" i="5"/>
  <c r="AC38" i="7" s="1" a="1"/>
  <c r="AC38" i="7" s="1"/>
  <c r="BW12" i="5"/>
  <c r="BM39" i="5"/>
  <c r="BZ55" i="5"/>
  <c r="BM64" i="5"/>
  <c r="BW50" i="5"/>
  <c r="BM59" i="5"/>
  <c r="CH27" i="5"/>
  <c r="BX61" i="5"/>
  <c r="BW70" i="5"/>
  <c r="BW74" i="5"/>
  <c r="BZ92" i="5"/>
  <c r="BZ134" i="5"/>
  <c r="BZ141" i="5"/>
  <c r="CH40" i="5"/>
  <c r="BM62" i="5"/>
  <c r="BM81" i="5"/>
  <c r="BX94" i="5"/>
  <c r="BM102" i="5"/>
  <c r="BW106" i="5"/>
  <c r="BZ136" i="5"/>
  <c r="BW32" i="5"/>
  <c r="BZ37" i="5"/>
  <c r="CH56" i="5"/>
  <c r="CH62" i="5"/>
  <c r="BM87" i="5"/>
  <c r="BX113" i="5"/>
  <c r="BX118" i="5"/>
  <c r="BX95" i="5"/>
  <c r="CH150" i="5"/>
  <c r="BX155" i="5"/>
  <c r="BW160" i="5"/>
  <c r="BZ173" i="5"/>
  <c r="CH90" i="5"/>
  <c r="BX116" i="5"/>
  <c r="BM139" i="5"/>
  <c r="BX190" i="5"/>
  <c r="BX86" i="5"/>
  <c r="BX112" i="5"/>
  <c r="CH106" i="5"/>
  <c r="CH133" i="5"/>
  <c r="BX200" i="5"/>
  <c r="BX221" i="5"/>
  <c r="BT124" i="5"/>
  <c r="CH161" i="5"/>
  <c r="BW207" i="5"/>
  <c r="BX241" i="5"/>
  <c r="BX251" i="5"/>
  <c r="CH151" i="5"/>
  <c r="BW162" i="5"/>
  <c r="BZ213" i="5"/>
  <c r="CH221" i="5"/>
  <c r="BW126" i="5"/>
  <c r="BZ228" i="5"/>
  <c r="CD244" i="5"/>
  <c r="BQ284" i="5"/>
  <c r="BQ266" i="5"/>
  <c r="CI282" i="5"/>
  <c r="BQ167" i="5"/>
  <c r="CI218" i="5"/>
  <c r="BI215" i="5"/>
  <c r="CI271" i="5"/>
  <c r="CD214" i="5"/>
  <c r="AB55" i="7" a="1"/>
  <c r="AB55" i="7" s="1"/>
  <c r="CE67" i="5"/>
  <c r="BR43" i="5"/>
  <c r="BR77" i="5"/>
  <c r="BR121" i="5"/>
  <c r="BR130" i="5"/>
  <c r="BR61" i="5"/>
  <c r="BR118" i="5"/>
  <c r="BR37" i="5"/>
  <c r="BR140" i="5"/>
  <c r="BR44" i="5"/>
  <c r="BW71" i="5"/>
  <c r="BS81" i="5"/>
  <c r="BZ115" i="5"/>
  <c r="BZ117" i="5"/>
  <c r="BL133" i="5"/>
  <c r="BL176" i="5"/>
  <c r="BW77" i="5"/>
  <c r="BR87" i="5"/>
  <c r="BU153" i="5"/>
  <c r="BU185" i="5"/>
  <c r="BL87" i="5"/>
  <c r="CC108" i="5"/>
  <c r="BZ124" i="5"/>
  <c r="BW83" i="5"/>
  <c r="BW95" i="5"/>
  <c r="CC160" i="5"/>
  <c r="BM177" i="5"/>
  <c r="CA117" i="5"/>
  <c r="CE179" i="5"/>
  <c r="BR202" i="5"/>
  <c r="BU228" i="5"/>
  <c r="BH156" i="5"/>
  <c r="CG177" i="5"/>
  <c r="CH233" i="5"/>
  <c r="CE251" i="5"/>
  <c r="CH160" i="5"/>
  <c r="AC156" i="7" s="1" a="1"/>
  <c r="AC156" i="7" s="1"/>
  <c r="CH168" i="5"/>
  <c r="AC164" i="7" s="1" a="1"/>
  <c r="AC164" i="7" s="1"/>
  <c r="CH205" i="5"/>
  <c r="BW228" i="5"/>
  <c r="BM146" i="5"/>
  <c r="BL148" i="5"/>
  <c r="BX111" i="5"/>
  <c r="CH217" i="5"/>
  <c r="AC213" i="7" s="1" a="1"/>
  <c r="AC213" i="7" s="1"/>
  <c r="BX191" i="5"/>
  <c r="BU277" i="5"/>
  <c r="CH204" i="5"/>
  <c r="AC200" i="7" s="1" a="1"/>
  <c r="AC200" i="7" s="1"/>
  <c r="BR157" i="5"/>
  <c r="BR161" i="5"/>
  <c r="BR151" i="5"/>
  <c r="BR107" i="5"/>
  <c r="CE247" i="5"/>
  <c r="AC32" i="7" a="1"/>
  <c r="AC32" i="7" s="1"/>
  <c r="BR155" i="5"/>
  <c r="BR160" i="5"/>
  <c r="CE214" i="5"/>
  <c r="BR85" i="5"/>
  <c r="BR146" i="5"/>
  <c r="BL252" i="5"/>
  <c r="BR149" i="5"/>
  <c r="BR120" i="5"/>
  <c r="BR152" i="5"/>
  <c r="BR131" i="5"/>
  <c r="BR165" i="5"/>
  <c r="CE266" i="5"/>
  <c r="BR22" i="5"/>
  <c r="CE25" i="5"/>
  <c r="BR48" i="5"/>
  <c r="BR92" i="5"/>
  <c r="BR126" i="5"/>
  <c r="CF129" i="5"/>
  <c r="CE30" i="5"/>
  <c r="BR47" i="5"/>
  <c r="BR70" i="5"/>
  <c r="BL68" i="5"/>
  <c r="BL47" i="5"/>
  <c r="BW45" i="5"/>
  <c r="BL51" i="5"/>
  <c r="BW56" i="5"/>
  <c r="BW175" i="5"/>
  <c r="BM186" i="5"/>
  <c r="BS157" i="5"/>
  <c r="BM174" i="5"/>
  <c r="BL76" i="5"/>
  <c r="CF89" i="5"/>
  <c r="BR102" i="5"/>
  <c r="BM157" i="5"/>
  <c r="BU162" i="5"/>
  <c r="BM173" i="5"/>
  <c r="CC98" i="5"/>
  <c r="BZ122" i="5"/>
  <c r="BU71" i="5"/>
  <c r="BM97" i="5"/>
  <c r="CG123" i="5"/>
  <c r="CH158" i="5"/>
  <c r="CG173" i="5"/>
  <c r="CH152" i="5"/>
  <c r="BU159" i="5"/>
  <c r="BL190" i="5"/>
  <c r="CC204" i="5"/>
  <c r="CC235" i="5"/>
  <c r="CA242" i="5"/>
  <c r="CF263" i="5"/>
  <c r="CH175" i="5"/>
  <c r="BU197" i="5"/>
  <c r="BS214" i="5"/>
  <c r="BW238" i="5"/>
  <c r="CH165" i="5"/>
  <c r="CH177" i="5"/>
  <c r="CE149" i="5"/>
  <c r="BX222" i="5"/>
  <c r="BL237" i="5"/>
  <c r="CC250" i="5"/>
  <c r="BM283" i="5"/>
  <c r="BN274" i="5"/>
  <c r="BU212" i="5"/>
  <c r="CH258" i="5"/>
  <c r="CH227" i="5"/>
  <c r="BN249" i="5"/>
  <c r="BR21" i="5"/>
  <c r="CE44" i="5"/>
  <c r="AC46" i="7" a="1"/>
  <c r="AC46" i="7" s="1"/>
  <c r="BR45" i="5"/>
  <c r="BR59" i="5"/>
  <c r="BR80" i="5"/>
  <c r="BR108" i="5"/>
  <c r="BL80" i="5"/>
  <c r="BL52" i="5"/>
  <c r="BR74" i="5"/>
  <c r="BR67" i="5"/>
  <c r="BR41" i="5"/>
  <c r="BR38" i="5"/>
  <c r="CF45" i="5"/>
  <c r="CE56" i="5"/>
  <c r="BW61" i="5"/>
  <c r="BR75" i="5"/>
  <c r="BR89" i="5"/>
  <c r="CF108" i="5"/>
  <c r="BR114" i="5"/>
  <c r="BL94" i="5"/>
  <c r="BL106" i="5"/>
  <c r="CF141" i="5"/>
  <c r="BW159" i="5"/>
  <c r="BL163" i="5"/>
  <c r="BW136" i="5"/>
  <c r="CC183" i="5"/>
  <c r="BL90" i="5"/>
  <c r="BZ127" i="5"/>
  <c r="BR143" i="5"/>
  <c r="BL110" i="5"/>
  <c r="BM85" i="5"/>
  <c r="CG112" i="5"/>
  <c r="BH98" i="5"/>
  <c r="BU80" i="5"/>
  <c r="BM104" i="5"/>
  <c r="BM124" i="5"/>
  <c r="BM136" i="5"/>
  <c r="CG185" i="5"/>
  <c r="CH190" i="5"/>
  <c r="BU236" i="5"/>
  <c r="BZ264" i="5"/>
  <c r="CG187" i="5"/>
  <c r="CC197" i="5"/>
  <c r="CA214" i="5"/>
  <c r="CC224" i="5"/>
  <c r="CA230" i="5"/>
  <c r="BU166" i="5"/>
  <c r="BM193" i="5"/>
  <c r="CA202" i="5"/>
  <c r="CF225" i="5"/>
  <c r="CH240" i="5"/>
  <c r="BN146" i="5"/>
  <c r="BU143" i="5"/>
  <c r="BW212" i="5"/>
  <c r="BU238" i="5"/>
  <c r="BM261" i="5"/>
  <c r="CH268" i="5"/>
  <c r="CH218" i="5"/>
  <c r="CA201" i="5"/>
  <c r="CE27" i="5"/>
  <c r="BR32" i="5"/>
  <c r="BR19" i="5"/>
  <c r="BR26" i="5"/>
  <c r="BR16" i="5"/>
  <c r="BR72" i="5"/>
  <c r="CE133" i="5"/>
  <c r="BR137" i="5"/>
  <c r="BR31" i="5"/>
  <c r="BR104" i="5"/>
  <c r="BL50" i="5"/>
  <c r="BL59" i="5"/>
  <c r="CF81" i="5"/>
  <c r="BL60" i="5"/>
  <c r="BW64" i="5"/>
  <c r="BZ38" i="5"/>
  <c r="BW42" i="5"/>
  <c r="BL46" i="5"/>
  <c r="BR57" i="5"/>
  <c r="BS62" i="5"/>
  <c r="BL67" i="5"/>
  <c r="BL109" i="5"/>
  <c r="BR123" i="5"/>
  <c r="BW137" i="5"/>
  <c r="BL142" i="5"/>
  <c r="CF155" i="5"/>
  <c r="BM167" i="5"/>
  <c r="BR191" i="5"/>
  <c r="BL153" i="5"/>
  <c r="BW168" i="5"/>
  <c r="CC174" i="5"/>
  <c r="BW86" i="5"/>
  <c r="BM98" i="5"/>
  <c r="BL120" i="5"/>
  <c r="CC163" i="5"/>
  <c r="CF84" i="5"/>
  <c r="CC85" i="5"/>
  <c r="BU113" i="5"/>
  <c r="CF111" i="5"/>
  <c r="CC80" i="5"/>
  <c r="BS109" i="5"/>
  <c r="BU104" i="5"/>
  <c r="BH137" i="5"/>
  <c r="BW143" i="5"/>
  <c r="CH167" i="5"/>
  <c r="BL186" i="5"/>
  <c r="CG214" i="5"/>
  <c r="BM246" i="5"/>
  <c r="CH257" i="5"/>
  <c r="BU188" i="5"/>
  <c r="CH214" i="5"/>
  <c r="BL232" i="5"/>
  <c r="CC166" i="5"/>
  <c r="BU193" i="5"/>
  <c r="CA226" i="5"/>
  <c r="CH159" i="5"/>
  <c r="BM181" i="5"/>
  <c r="BL276" i="5"/>
  <c r="CA297" i="5"/>
  <c r="CH282" i="5"/>
  <c r="BN219" i="5"/>
  <c r="CH254" i="5"/>
  <c r="AC250" i="7" s="1" a="1"/>
  <c r="AC250" i="7" s="1"/>
  <c r="CA279" i="5"/>
  <c r="BR12" i="5"/>
  <c r="BR58" i="5"/>
  <c r="BR11" i="5"/>
  <c r="BR55" i="5"/>
  <c r="BR52" i="5"/>
  <c r="BR88" i="5"/>
  <c r="CF121" i="5"/>
  <c r="BR136" i="5"/>
  <c r="CF120" i="5"/>
  <c r="CF124" i="5"/>
  <c r="CE128" i="5"/>
  <c r="BL71" i="5"/>
  <c r="BL82" i="5"/>
  <c r="BW80" i="5"/>
  <c r="BR95" i="5"/>
  <c r="BL119" i="5"/>
  <c r="BR138" i="5"/>
  <c r="BW181" i="5"/>
  <c r="BL98" i="5"/>
  <c r="BM103" i="5"/>
  <c r="CF116" i="5"/>
  <c r="BW124" i="5"/>
  <c r="CF143" i="5"/>
  <c r="BL185" i="5"/>
  <c r="BH77" i="5"/>
  <c r="BM128" i="5"/>
  <c r="CC158" i="5"/>
  <c r="CF168" i="5"/>
  <c r="BZ184" i="5"/>
  <c r="CC113" i="5"/>
  <c r="BZ112" i="5"/>
  <c r="CH144" i="5"/>
  <c r="AC140" i="7" s="1" a="1"/>
  <c r="AC140" i="7" s="1"/>
  <c r="CG150" i="5"/>
  <c r="CC153" i="5"/>
  <c r="BL206" i="5"/>
  <c r="CC227" i="5"/>
  <c r="CH236" i="5"/>
  <c r="CA258" i="5"/>
  <c r="BR154" i="5"/>
  <c r="CG189" i="5"/>
  <c r="BM206" i="5"/>
  <c r="CH232" i="5"/>
  <c r="CH239" i="5"/>
  <c r="AC235" i="7" s="1" a="1"/>
  <c r="AC235" i="7" s="1"/>
  <c r="BM149" i="5"/>
  <c r="CH184" i="5"/>
  <c r="BU203" i="5"/>
  <c r="CF153" i="5"/>
  <c r="CF158" i="5"/>
  <c r="BU198" i="5"/>
  <c r="BI173" i="5"/>
  <c r="CG211" i="5"/>
  <c r="CA276" i="5"/>
  <c r="BN283" i="5"/>
  <c r="CH207" i="5"/>
  <c r="CA159" i="5"/>
  <c r="CH297" i="5"/>
  <c r="BN202" i="5"/>
  <c r="CH279" i="5"/>
  <c r="AC275" i="7" s="1" a="1"/>
  <c r="AC275" i="7" s="1"/>
  <c r="BT227" i="5"/>
  <c r="BT275" i="5"/>
  <c r="BM212" i="5"/>
  <c r="BR251" i="5"/>
  <c r="BT172" i="5"/>
  <c r="CE220" i="5"/>
  <c r="CB297" i="5"/>
  <c r="BT212" i="5"/>
  <c r="BM260" i="5"/>
  <c r="CE47" i="5"/>
  <c r="CE33" i="5"/>
  <c r="CE140" i="5"/>
  <c r="CE135" i="5"/>
  <c r="CE81" i="5"/>
  <c r="CE61" i="5"/>
  <c r="CE110" i="5"/>
  <c r="CF102" i="5"/>
  <c r="CE73" i="5"/>
  <c r="CE160" i="5"/>
  <c r="CE165" i="5"/>
  <c r="BR97" i="5"/>
  <c r="BR184" i="5"/>
  <c r="BU108" i="5"/>
  <c r="BU97" i="5"/>
  <c r="BZ109" i="5"/>
  <c r="CE90" i="5"/>
  <c r="BR96" i="5"/>
  <c r="CE108" i="5"/>
  <c r="CB129" i="5"/>
  <c r="CD137" i="5"/>
  <c r="BU148" i="5"/>
  <c r="BX169" i="5"/>
  <c r="BR176" i="5"/>
  <c r="BZ186" i="5"/>
  <c r="CE145" i="5"/>
  <c r="CE157" i="5"/>
  <c r="BX212" i="5"/>
  <c r="CD218" i="5"/>
  <c r="BU227" i="5"/>
  <c r="CE234" i="5"/>
  <c r="BX128" i="5"/>
  <c r="CE156" i="5"/>
  <c r="CD186" i="5"/>
  <c r="CF194" i="5"/>
  <c r="CD199" i="5"/>
  <c r="BY205" i="5"/>
  <c r="CE211" i="5"/>
  <c r="BZ232" i="5"/>
  <c r="BU246" i="5"/>
  <c r="CD163" i="5"/>
  <c r="CD178" i="5"/>
  <c r="BN190" i="5"/>
  <c r="BU196" i="5"/>
  <c r="BN243" i="5"/>
  <c r="CE249" i="5"/>
  <c r="BU149" i="5"/>
  <c r="BX159" i="5"/>
  <c r="CB141" i="5"/>
  <c r="CD149" i="5"/>
  <c r="CE166" i="5"/>
  <c r="BU156" i="5"/>
  <c r="BN172" i="5"/>
  <c r="CF195" i="5"/>
  <c r="CB228" i="5"/>
  <c r="BN193" i="5"/>
  <c r="CE202" i="5"/>
  <c r="BZ289" i="5"/>
  <c r="CE296" i="5"/>
  <c r="CB253" i="5"/>
  <c r="BY299" i="5"/>
  <c r="BY235" i="5"/>
  <c r="CD277" i="5"/>
  <c r="CD195" i="5"/>
  <c r="BU253" i="5"/>
  <c r="CB275" i="5"/>
  <c r="CB260" i="5"/>
  <c r="BN182" i="5"/>
  <c r="BX167" i="5"/>
  <c r="CD184" i="5"/>
  <c r="BN214" i="5"/>
  <c r="CB201" i="5"/>
  <c r="CE271" i="5"/>
  <c r="CD298" i="5"/>
  <c r="CD233" i="5"/>
  <c r="CE226" i="5"/>
  <c r="CE178" i="5"/>
  <c r="CE215" i="5"/>
  <c r="CE294" i="5"/>
  <c r="CE37" i="5"/>
  <c r="CE42" i="5"/>
  <c r="CE94" i="5"/>
  <c r="CE129" i="5"/>
  <c r="CE53" i="5"/>
  <c r="CE139" i="5"/>
  <c r="CE43" i="5"/>
  <c r="CF66" i="5"/>
  <c r="CE101" i="5"/>
  <c r="BR141" i="5"/>
  <c r="BR166" i="5"/>
  <c r="CF104" i="5"/>
  <c r="CF148" i="5"/>
  <c r="BR190" i="5"/>
  <c r="CF114" i="5"/>
  <c r="CB121" i="5"/>
  <c r="CD143" i="5"/>
  <c r="CE155" i="5"/>
  <c r="BU187" i="5"/>
  <c r="BR180" i="5"/>
  <c r="CE212" i="5"/>
  <c r="CD251" i="5"/>
  <c r="CB259" i="5"/>
  <c r="CE105" i="5"/>
  <c r="BX157" i="5"/>
  <c r="BR187" i="5"/>
  <c r="BS195" i="5"/>
  <c r="BN220" i="5"/>
  <c r="CD238" i="5"/>
  <c r="BY252" i="5"/>
  <c r="CB149" i="5"/>
  <c r="BU169" i="5"/>
  <c r="BU190" i="5"/>
  <c r="CE204" i="5"/>
  <c r="CB223" i="5"/>
  <c r="BU243" i="5"/>
  <c r="CC149" i="5"/>
  <c r="CF150" i="5"/>
  <c r="CD158" i="5"/>
  <c r="CD141" i="5"/>
  <c r="CE189" i="5"/>
  <c r="BN210" i="5"/>
  <c r="BN229" i="5"/>
  <c r="BO236" i="5"/>
  <c r="CB248" i="5"/>
  <c r="CB226" i="5"/>
  <c r="BU254" i="5"/>
  <c r="CB266" i="5"/>
  <c r="BU290" i="5"/>
  <c r="CE298" i="5"/>
  <c r="CD281" i="5"/>
  <c r="CE237" i="5"/>
  <c r="CB261" i="5"/>
  <c r="CE209" i="5"/>
  <c r="CD196" i="5"/>
  <c r="CE277" i="5"/>
  <c r="BM285" i="5"/>
  <c r="CD217" i="5"/>
  <c r="CB202" i="5"/>
  <c r="CD202" i="5"/>
  <c r="CD274" i="5"/>
  <c r="CB232" i="5"/>
  <c r="CD245" i="5"/>
  <c r="CD264" i="5"/>
  <c r="CD271" i="5"/>
  <c r="CE91" i="5"/>
  <c r="CE98" i="5"/>
  <c r="CE82" i="5"/>
  <c r="CE109" i="5"/>
  <c r="CE136" i="5"/>
  <c r="CE190" i="5"/>
  <c r="CE102" i="5"/>
  <c r="CF253" i="5"/>
  <c r="CE164" i="5"/>
  <c r="CE177" i="5"/>
  <c r="CE210" i="5"/>
  <c r="CE227" i="5"/>
  <c r="CE285" i="5"/>
  <c r="CE299" i="5"/>
  <c r="CE278" i="5"/>
  <c r="CE265" i="5"/>
  <c r="CE236" i="5"/>
  <c r="CE50" i="5"/>
  <c r="CE60" i="5"/>
  <c r="CE106" i="5"/>
  <c r="CE66" i="5"/>
  <c r="CE83" i="5"/>
  <c r="CE88" i="5"/>
  <c r="CE132" i="5"/>
  <c r="CE137" i="5"/>
  <c r="CE171" i="5"/>
  <c r="CE114" i="5"/>
  <c r="CE200" i="5"/>
  <c r="CE238" i="5"/>
  <c r="CE144" i="5"/>
  <c r="CE292" i="5"/>
  <c r="CE54" i="5"/>
  <c r="CE23" i="5"/>
  <c r="CE76" i="5"/>
  <c r="CE122" i="5"/>
  <c r="CE103" i="5"/>
  <c r="CE28" i="5"/>
  <c r="CE87" i="5"/>
  <c r="CE40" i="5"/>
  <c r="CE126" i="5"/>
  <c r="CE96" i="5"/>
  <c r="CE188" i="5"/>
  <c r="CE201" i="5"/>
  <c r="CE252" i="5"/>
  <c r="CE118" i="5"/>
  <c r="CE174" i="5"/>
  <c r="CE191" i="5"/>
  <c r="CE150" i="5"/>
  <c r="CE162" i="5"/>
  <c r="CE221" i="5"/>
  <c r="CE268" i="5"/>
  <c r="CE55" i="5"/>
  <c r="CE107" i="5"/>
  <c r="CE32" i="5"/>
  <c r="CE69" i="5"/>
  <c r="CE80" i="5"/>
  <c r="CE92" i="5"/>
  <c r="CE175" i="5"/>
  <c r="CE184" i="5"/>
  <c r="CE148" i="5"/>
  <c r="CE115" i="5"/>
  <c r="CE170" i="5"/>
  <c r="CE194" i="5"/>
  <c r="CE213" i="5"/>
  <c r="CE222" i="5"/>
  <c r="CE229" i="5"/>
  <c r="CE207" i="5"/>
  <c r="CF234" i="5"/>
  <c r="CE159" i="5"/>
  <c r="CE197" i="5"/>
  <c r="CE230" i="5"/>
  <c r="CE257" i="5"/>
  <c r="CE248" i="5"/>
  <c r="CE279" i="5"/>
  <c r="CE245" i="5"/>
  <c r="CE71" i="5"/>
  <c r="CE131" i="5"/>
  <c r="CE86" i="5"/>
  <c r="CE186" i="5"/>
  <c r="CE146" i="5"/>
  <c r="CE173" i="5"/>
  <c r="CE192" i="5"/>
  <c r="CE231" i="5"/>
  <c r="CE269" i="5"/>
  <c r="CE193" i="5"/>
  <c r="CE255" i="5"/>
  <c r="CE183" i="5"/>
  <c r="CB205" i="5"/>
  <c r="BU221" i="5"/>
  <c r="CD173" i="5"/>
  <c r="BX203" i="5"/>
  <c r="CE228" i="5"/>
  <c r="CB268" i="5"/>
  <c r="CD260" i="5"/>
  <c r="CE291" i="5"/>
  <c r="CE62" i="5"/>
  <c r="CE22" i="5"/>
  <c r="CE18" i="5"/>
  <c r="CE29" i="5"/>
  <c r="CE57" i="5"/>
  <c r="CE68" i="5"/>
  <c r="CE41" i="5"/>
  <c r="CE14" i="5"/>
  <c r="CE77" i="5"/>
  <c r="CE45" i="5"/>
  <c r="CE89" i="5"/>
  <c r="CE104" i="5"/>
  <c r="BU182" i="5"/>
  <c r="CF106" i="5"/>
  <c r="CE123" i="5"/>
  <c r="CE93" i="5"/>
  <c r="BR106" i="5"/>
  <c r="CD110" i="5"/>
  <c r="CE95" i="5"/>
  <c r="BU124" i="5"/>
  <c r="CE141" i="5"/>
  <c r="BX146" i="5"/>
  <c r="CD181" i="5"/>
  <c r="BX189" i="5"/>
  <c r="CD207" i="5"/>
  <c r="BU215" i="5"/>
  <c r="BZ230" i="5"/>
  <c r="CB247" i="5"/>
  <c r="CE253" i="5"/>
  <c r="CE262" i="5"/>
  <c r="BX123" i="5"/>
  <c r="BY154" i="5"/>
  <c r="BX170" i="5"/>
  <c r="CF179" i="5"/>
  <c r="CD191" i="5"/>
  <c r="CB203" i="5"/>
  <c r="BU209" i="5"/>
  <c r="BU224" i="5"/>
  <c r="CD235" i="5"/>
  <c r="BN242" i="5"/>
  <c r="CE250" i="5"/>
  <c r="BU152" i="5"/>
  <c r="BN161" i="5"/>
  <c r="BN188" i="5"/>
  <c r="BY194" i="5"/>
  <c r="CE199" i="5"/>
  <c r="BX207" i="5"/>
  <c r="CB214" i="5"/>
  <c r="CB240" i="5"/>
  <c r="CD246" i="5"/>
  <c r="CE163" i="5"/>
  <c r="BX93" i="5"/>
  <c r="CD138" i="5"/>
  <c r="CE138" i="5"/>
  <c r="BR193" i="5"/>
  <c r="CB204" i="5"/>
  <c r="CD222" i="5"/>
  <c r="CB241" i="5"/>
  <c r="BU213" i="5"/>
  <c r="BX235" i="5"/>
  <c r="BN262" i="5"/>
  <c r="CE274" i="5"/>
  <c r="BU211" i="5"/>
  <c r="CE267" i="5"/>
  <c r="CB283" i="5"/>
  <c r="CB258" i="5"/>
  <c r="CD209" i="5"/>
  <c r="CB234" i="5"/>
  <c r="BX267" i="5"/>
  <c r="BX247" i="5"/>
  <c r="BX195" i="5"/>
  <c r="CC221" i="5"/>
  <c r="CB177" i="5"/>
  <c r="CD231" i="5"/>
  <c r="CD263" i="5"/>
  <c r="CD288" i="5"/>
  <c r="CE35" i="5"/>
  <c r="CE124" i="5"/>
  <c r="CE34" i="5"/>
  <c r="CE24" i="5"/>
  <c r="CE31" i="5"/>
  <c r="CE65" i="5"/>
  <c r="CE70" i="5"/>
  <c r="CE85" i="5"/>
  <c r="CE58" i="5"/>
  <c r="CE120" i="5"/>
  <c r="CE125" i="5"/>
  <c r="CE142" i="5"/>
  <c r="CE51" i="5"/>
  <c r="CE78" i="5"/>
  <c r="CE48" i="5"/>
  <c r="CE72" i="5"/>
  <c r="CE119" i="5"/>
  <c r="CE143" i="5"/>
  <c r="CF152" i="5"/>
  <c r="CE134" i="5"/>
  <c r="CE84" i="5"/>
  <c r="CE121" i="5"/>
  <c r="BR132" i="5"/>
  <c r="CE151" i="5"/>
  <c r="BU163" i="5"/>
  <c r="BS87" i="5"/>
  <c r="CE99" i="5"/>
  <c r="CF115" i="5"/>
  <c r="BU85" i="5"/>
  <c r="CE111" i="5"/>
  <c r="CF146" i="5"/>
  <c r="CE152" i="5"/>
  <c r="CB224" i="5"/>
  <c r="CF123" i="5"/>
  <c r="CD162" i="5"/>
  <c r="BR192" i="5"/>
  <c r="CB209" i="5"/>
  <c r="BU217" i="5"/>
  <c r="BX229" i="5"/>
  <c r="BU242" i="5"/>
  <c r="CB146" i="5"/>
  <c r="CB161" i="5"/>
  <c r="CD176" i="5"/>
  <c r="CD220" i="5"/>
  <c r="BU234" i="5"/>
  <c r="CE147" i="5"/>
  <c r="CD152" i="5"/>
  <c r="CF164" i="5"/>
  <c r="BX147" i="5"/>
  <c r="BR163" i="5"/>
  <c r="BU110" i="5"/>
  <c r="CD170" i="5"/>
  <c r="BU181" i="5"/>
  <c r="BO216" i="5"/>
  <c r="CD234" i="5"/>
  <c r="CD252" i="5"/>
  <c r="BU200" i="5"/>
  <c r="CB213" i="5"/>
  <c r="CE235" i="5"/>
  <c r="BU262" i="5"/>
  <c r="BU294" i="5"/>
  <c r="BY218" i="5"/>
  <c r="CD279" i="5"/>
  <c r="CD270" i="5"/>
  <c r="CE224" i="5"/>
  <c r="CD254" i="5"/>
  <c r="CB276" i="5"/>
  <c r="BU284" i="5"/>
  <c r="BO185" i="5"/>
  <c r="CD294" i="5"/>
  <c r="BN232" i="5"/>
  <c r="BX196" i="5"/>
  <c r="CB175" i="5"/>
  <c r="CE180" i="5"/>
  <c r="BX264" i="5"/>
  <c r="BN286" i="5"/>
  <c r="CA295" i="5"/>
  <c r="BV298" i="5"/>
  <c r="CE79" i="5"/>
  <c r="CE11" i="5"/>
  <c r="CE19" i="5"/>
  <c r="CE38" i="5"/>
  <c r="CE17" i="5"/>
  <c r="CE59" i="5"/>
  <c r="CE100" i="5"/>
  <c r="CE112" i="5"/>
  <c r="CE46" i="5"/>
  <c r="CE127" i="5"/>
  <c r="CE181" i="5"/>
  <c r="BR90" i="5"/>
  <c r="CE168" i="5"/>
  <c r="BU179" i="5"/>
  <c r="CF193" i="5"/>
  <c r="BU117" i="5"/>
  <c r="BU130" i="5"/>
  <c r="CD113" i="5"/>
  <c r="BU82" i="5"/>
  <c r="BU107" i="5"/>
  <c r="BS106" i="5"/>
  <c r="BU136" i="5"/>
  <c r="BU154" i="5"/>
  <c r="BU168" i="5"/>
  <c r="CB155" i="5"/>
  <c r="CB178" i="5"/>
  <c r="CB197" i="5"/>
  <c r="BX216" i="5"/>
  <c r="BR232" i="5"/>
  <c r="BX263" i="5"/>
  <c r="BU155" i="5"/>
  <c r="CB171" i="5"/>
  <c r="CF192" i="5"/>
  <c r="CE198" i="5"/>
  <c r="CB217" i="5"/>
  <c r="CB242" i="5"/>
  <c r="CE153" i="5"/>
  <c r="CE167" i="5"/>
  <c r="CD188" i="5"/>
  <c r="CB195" i="5"/>
  <c r="CD215" i="5"/>
  <c r="BR221" i="5"/>
  <c r="CD228" i="5"/>
  <c r="CE241" i="5"/>
  <c r="CD247" i="5"/>
  <c r="BR148" i="5"/>
  <c r="BN166" i="5"/>
  <c r="BR164" i="5"/>
  <c r="CB148" i="5"/>
  <c r="BX139" i="5"/>
  <c r="BU120" i="5"/>
  <c r="CB150" i="5"/>
  <c r="BR171" i="5"/>
  <c r="BN194" i="5"/>
  <c r="CE205" i="5"/>
  <c r="CE216" i="5"/>
  <c r="BN235" i="5"/>
  <c r="CB200" i="5"/>
  <c r="CD237" i="5"/>
  <c r="CD286" i="5"/>
  <c r="CB294" i="5"/>
  <c r="CD283" i="5"/>
  <c r="CD272" i="5"/>
  <c r="CD256" i="5"/>
  <c r="CE286" i="5"/>
  <c r="BU232" i="5"/>
  <c r="CE185" i="5"/>
  <c r="CB272" i="5"/>
  <c r="CE196" i="5"/>
  <c r="CE176" i="5"/>
  <c r="CD208" i="5"/>
  <c r="CB222" i="5"/>
  <c r="CD221" i="5"/>
  <c r="CD205" i="5"/>
  <c r="CB160" i="5"/>
  <c r="CD276" i="5"/>
  <c r="CD282" i="5"/>
  <c r="CD297" i="5"/>
  <c r="CE21" i="5"/>
  <c r="CE74" i="5"/>
  <c r="CE63" i="5"/>
  <c r="CE117" i="5"/>
  <c r="CE39" i="5"/>
  <c r="CE116" i="5"/>
  <c r="CE75" i="5"/>
  <c r="CE64" i="5"/>
  <c r="CE172" i="5"/>
  <c r="CE130" i="5"/>
  <c r="CE218" i="5"/>
  <c r="CF231" i="5"/>
  <c r="CE113" i="5"/>
  <c r="CE154" i="5"/>
  <c r="CF182" i="5"/>
  <c r="CE243" i="5"/>
  <c r="CE263" i="5"/>
  <c r="CD287" i="5"/>
  <c r="CD285" i="5"/>
  <c r="BU226" i="5"/>
  <c r="CE287" i="5"/>
  <c r="CD265" i="5"/>
  <c r="CD212" i="5"/>
  <c r="CD243" i="5"/>
  <c r="BU272" i="5"/>
  <c r="CB198" i="5"/>
  <c r="BN184" i="5"/>
  <c r="BN230" i="5"/>
  <c r="BX245" i="5"/>
  <c r="CD268" i="5"/>
  <c r="CD292" i="5"/>
  <c r="BM284" i="5"/>
  <c r="CD284" i="5"/>
  <c r="CD275" i="5"/>
  <c r="BH205" i="5"/>
  <c r="BH229" i="5"/>
  <c r="BH239" i="5"/>
  <c r="BH189" i="5"/>
  <c r="BH118" i="5"/>
  <c r="BH110" i="5"/>
  <c r="BH69" i="5"/>
  <c r="BH221" i="5"/>
  <c r="BH95" i="5"/>
  <c r="BH71" i="5"/>
  <c r="BH84" i="5"/>
  <c r="BH170" i="5"/>
  <c r="BH105" i="5"/>
  <c r="BH187" i="5"/>
  <c r="BH151" i="5"/>
  <c r="BH127" i="5"/>
  <c r="BH102" i="5"/>
  <c r="BH150" i="5"/>
  <c r="BH207" i="5"/>
  <c r="BH181" i="5"/>
  <c r="BH113" i="5"/>
  <c r="BH88" i="5"/>
  <c r="BH30" i="5"/>
  <c r="BH208" i="5"/>
  <c r="BH142" i="5"/>
  <c r="BH204" i="5"/>
  <c r="BH242" i="5"/>
  <c r="BH202" i="5"/>
  <c r="BH251" i="5"/>
  <c r="BH250" i="5"/>
  <c r="BH214" i="5"/>
  <c r="BH138" i="5"/>
  <c r="BH210" i="5"/>
  <c r="BH130" i="5"/>
  <c r="BH165" i="5"/>
  <c r="BH40" i="5"/>
  <c r="BH61" i="5"/>
  <c r="BH172" i="5"/>
  <c r="BH191" i="5"/>
  <c r="BH135" i="5"/>
  <c r="BI285" i="5"/>
  <c r="BH13" i="5"/>
  <c r="BH20" i="5"/>
  <c r="BH62" i="5"/>
  <c r="BH12" i="5"/>
  <c r="BI18" i="5"/>
  <c r="BI53" i="5"/>
  <c r="BI29" i="5"/>
  <c r="BI40" i="5"/>
  <c r="BI113" i="5"/>
  <c r="BI132" i="5"/>
  <c r="BH90" i="5"/>
  <c r="BI116" i="5"/>
  <c r="BI28" i="5"/>
  <c r="BH119" i="5"/>
  <c r="BH184" i="5"/>
  <c r="BI175" i="5"/>
  <c r="BI184" i="5"/>
  <c r="BI161" i="5"/>
  <c r="BH186" i="5"/>
  <c r="BI236" i="5"/>
  <c r="BH122" i="5"/>
  <c r="BH236" i="5"/>
  <c r="BH244" i="5"/>
  <c r="BH147" i="5"/>
  <c r="BI235" i="5"/>
  <c r="BI167" i="5"/>
  <c r="BI156" i="5"/>
  <c r="BI239" i="5"/>
  <c r="BI179" i="5"/>
  <c r="BI251" i="5"/>
  <c r="BI200" i="5"/>
  <c r="BI169" i="5"/>
  <c r="BI96" i="5"/>
  <c r="BI109" i="5"/>
  <c r="BI134" i="5"/>
  <c r="BI89" i="5"/>
  <c r="BI190" i="5"/>
  <c r="BI155" i="5"/>
  <c r="BI61" i="5"/>
  <c r="BI268" i="5"/>
  <c r="BI238" i="5"/>
  <c r="BI171" i="5"/>
  <c r="BI212" i="5"/>
  <c r="BI138" i="5"/>
  <c r="BI131" i="5"/>
  <c r="BI163" i="5"/>
  <c r="BI250" i="5"/>
  <c r="BI198" i="5"/>
  <c r="BI157" i="5"/>
  <c r="BI135" i="5"/>
  <c r="BI112" i="5"/>
  <c r="BI102" i="5"/>
  <c r="BI92" i="5"/>
  <c r="BI287" i="5"/>
  <c r="BI142" i="5"/>
  <c r="BI210" i="5"/>
  <c r="BI151" i="5"/>
  <c r="BI106" i="5"/>
  <c r="BI84" i="5"/>
  <c r="BI115" i="5"/>
  <c r="BI119" i="5"/>
  <c r="BI146" i="5"/>
  <c r="BI98" i="5"/>
  <c r="BI295" i="5"/>
  <c r="BI202" i="5"/>
  <c r="BI147" i="5"/>
  <c r="BI187" i="5"/>
  <c r="BI93" i="5"/>
  <c r="BI111" i="5"/>
  <c r="BI165" i="5"/>
  <c r="BI137" i="5"/>
  <c r="BI78" i="5"/>
  <c r="BI80" i="5"/>
  <c r="BI71" i="5"/>
  <c r="BI67" i="5"/>
  <c r="BI264" i="5"/>
  <c r="BI263" i="5"/>
  <c r="BI255" i="5"/>
  <c r="BI257" i="5"/>
  <c r="BI249" i="5"/>
  <c r="BI253" i="5"/>
  <c r="BI252" i="5"/>
  <c r="BI226" i="5"/>
  <c r="BI201" i="5"/>
  <c r="BI194" i="5"/>
  <c r="BI170" i="5"/>
  <c r="BI269" i="5"/>
  <c r="BI223" i="5"/>
  <c r="BI278" i="5"/>
  <c r="BI248" i="5"/>
  <c r="BI216" i="5"/>
  <c r="BI211" i="5"/>
  <c r="BI275" i="5"/>
  <c r="BI158" i="5"/>
  <c r="BI208" i="5"/>
  <c r="BI247" i="5"/>
  <c r="BI221" i="5"/>
  <c r="BI217" i="5"/>
  <c r="BI195" i="5"/>
  <c r="BI199" i="5"/>
  <c r="BI182" i="5"/>
  <c r="BI144" i="5"/>
  <c r="BI162" i="5"/>
  <c r="BI150" i="5"/>
  <c r="BI123" i="5"/>
  <c r="BI99" i="5"/>
  <c r="BI86" i="5"/>
  <c r="BI152" i="5"/>
  <c r="BI122" i="5"/>
  <c r="BI69" i="5"/>
  <c r="BH179" i="5"/>
  <c r="BH195" i="5"/>
  <c r="BI234" i="5"/>
  <c r="BH27" i="5"/>
  <c r="BH49" i="5"/>
  <c r="BI118" i="5"/>
  <c r="BI101" i="5"/>
  <c r="BI117" i="5"/>
  <c r="BI76" i="5"/>
  <c r="BI51" i="5"/>
  <c r="BI72" i="5"/>
  <c r="BI59" i="5"/>
  <c r="BI64" i="5"/>
  <c r="BH78" i="5"/>
  <c r="BI100" i="5"/>
  <c r="BH148" i="5"/>
  <c r="BI148" i="5"/>
  <c r="BI159" i="5"/>
  <c r="BH216" i="5"/>
  <c r="BH167" i="5"/>
  <c r="BI241" i="5"/>
  <c r="BH11" i="5"/>
  <c r="BH21" i="5"/>
  <c r="BH41" i="5"/>
  <c r="BH44" i="5"/>
  <c r="BH28" i="5"/>
  <c r="BH63" i="5"/>
  <c r="BI45" i="5"/>
  <c r="BH85" i="5"/>
  <c r="BI82" i="5"/>
  <c r="BI94" i="5"/>
  <c r="BH51" i="5"/>
  <c r="BI26" i="5"/>
  <c r="BH64" i="5"/>
  <c r="BI121" i="5"/>
  <c r="BH125" i="5"/>
  <c r="BI107" i="5"/>
  <c r="BI81" i="5"/>
  <c r="BH211" i="5"/>
  <c r="BI213" i="5"/>
  <c r="BI282" i="5"/>
  <c r="BH18" i="5"/>
  <c r="BH57" i="5"/>
  <c r="BH14" i="5"/>
  <c r="BH55" i="5"/>
  <c r="BH106" i="5"/>
  <c r="BH108" i="5"/>
  <c r="BH154" i="5"/>
  <c r="BI90" i="5"/>
  <c r="BI172" i="5"/>
  <c r="BH225" i="5"/>
  <c r="BI230" i="5"/>
  <c r="BS261" i="5"/>
  <c r="BS233" i="5"/>
  <c r="BS85" i="5"/>
  <c r="BS245" i="5"/>
  <c r="BS164" i="5"/>
  <c r="BS169" i="5"/>
  <c r="BS202" i="5"/>
  <c r="BS254" i="5"/>
  <c r="BS246" i="5"/>
  <c r="BS171" i="5"/>
  <c r="BS186" i="5"/>
  <c r="BS176" i="5"/>
  <c r="BS153" i="5"/>
  <c r="BS136" i="5"/>
  <c r="BS225" i="5"/>
  <c r="BS226" i="5"/>
  <c r="BS222" i="5"/>
  <c r="BS276" i="5"/>
  <c r="BS243" i="5"/>
  <c r="BS150" i="5"/>
  <c r="BS231" i="5"/>
  <c r="BS194" i="5"/>
  <c r="BH15" i="5"/>
  <c r="BH31" i="5"/>
  <c r="BH46" i="5"/>
  <c r="BH65" i="5"/>
  <c r="BH26" i="5"/>
  <c r="BI31" i="5"/>
  <c r="BH35" i="5"/>
  <c r="BH42" i="5"/>
  <c r="BH82" i="5"/>
  <c r="BI104" i="5"/>
  <c r="BI108" i="5"/>
  <c r="BI91" i="5"/>
  <c r="BH139" i="5"/>
  <c r="BH96" i="5"/>
  <c r="BH43" i="5"/>
  <c r="BH104" i="5"/>
  <c r="BI141" i="5"/>
  <c r="BI178" i="5"/>
  <c r="BI127" i="5"/>
  <c r="BI77" i="5"/>
  <c r="BI126" i="5"/>
  <c r="BH152" i="5"/>
  <c r="BH166" i="5"/>
  <c r="BH178" i="5"/>
  <c r="BI192" i="5"/>
  <c r="BH248" i="5"/>
  <c r="BI189" i="5"/>
  <c r="BI164" i="5"/>
  <c r="BI229" i="5"/>
  <c r="BI153" i="5"/>
  <c r="BI286" i="5"/>
  <c r="BK62" i="5"/>
  <c r="BK111" i="5"/>
  <c r="BK93" i="5"/>
  <c r="BM129" i="5"/>
  <c r="BK144" i="5"/>
  <c r="BY143" i="5"/>
  <c r="BK161" i="5"/>
  <c r="BK169" i="5"/>
  <c r="BK191" i="5"/>
  <c r="BK130" i="5"/>
  <c r="BM176" i="5"/>
  <c r="BY75" i="5"/>
  <c r="BK97" i="5"/>
  <c r="BY77" i="5"/>
  <c r="CA91" i="5"/>
  <c r="BM183" i="5"/>
  <c r="BK189" i="5"/>
  <c r="BK195" i="5"/>
  <c r="CA206" i="5"/>
  <c r="CA217" i="5"/>
  <c r="BL264" i="5"/>
  <c r="BL124" i="5"/>
  <c r="BM161" i="5"/>
  <c r="BL166" i="5"/>
  <c r="BM190" i="5"/>
  <c r="CA195" i="5"/>
  <c r="BJ205" i="5"/>
  <c r="BP236" i="5"/>
  <c r="BK160" i="5"/>
  <c r="BX164" i="5"/>
  <c r="BK187" i="5"/>
  <c r="BK192" i="5"/>
  <c r="BM203" i="5"/>
  <c r="BL208" i="5"/>
  <c r="BY211" i="5"/>
  <c r="BM231" i="5"/>
  <c r="BL241" i="5"/>
  <c r="BL116" i="5"/>
  <c r="BX131" i="5"/>
  <c r="BX144" i="5"/>
  <c r="BK150" i="5"/>
  <c r="BX135" i="5"/>
  <c r="BP192" i="5"/>
  <c r="BL242" i="5"/>
  <c r="BL192" i="5"/>
  <c r="BX230" i="5"/>
  <c r="BN281" i="5"/>
  <c r="BP243" i="5"/>
  <c r="BN222" i="5"/>
  <c r="BP242" i="5"/>
  <c r="BP281" i="5"/>
  <c r="BN266" i="5"/>
  <c r="CB299" i="5"/>
  <c r="BM224" i="5"/>
  <c r="BK264" i="5"/>
  <c r="BK249" i="5"/>
  <c r="CA222" i="5"/>
  <c r="BM271" i="5"/>
  <c r="BP203" i="5"/>
  <c r="CA204" i="5"/>
  <c r="BP240" i="5"/>
  <c r="BP273" i="5"/>
  <c r="BK231" i="5"/>
  <c r="BK188" i="5"/>
  <c r="CA267" i="5"/>
  <c r="BK38" i="5"/>
  <c r="BK133" i="5"/>
  <c r="BM180" i="5"/>
  <c r="BM101" i="5"/>
  <c r="BJ141" i="5"/>
  <c r="BM163" i="5"/>
  <c r="BY184" i="5"/>
  <c r="BY145" i="5"/>
  <c r="BY160" i="5"/>
  <c r="BK100" i="5"/>
  <c r="BM108" i="5"/>
  <c r="BY112" i="5"/>
  <c r="BK129" i="5"/>
  <c r="BY81" i="5"/>
  <c r="BJ93" i="5"/>
  <c r="CA101" i="5"/>
  <c r="BJ208" i="5"/>
  <c r="BM220" i="5"/>
  <c r="BM237" i="5"/>
  <c r="BM243" i="5"/>
  <c r="BP250" i="5"/>
  <c r="BK254" i="5"/>
  <c r="BY192" i="5"/>
  <c r="CA223" i="5"/>
  <c r="BP238" i="5"/>
  <c r="CA121" i="5"/>
  <c r="BM166" i="5"/>
  <c r="BY170" i="5"/>
  <c r="BM195" i="5"/>
  <c r="BX198" i="5"/>
  <c r="BK205" i="5"/>
  <c r="BJ221" i="5"/>
  <c r="BX238" i="5"/>
  <c r="BX248" i="5"/>
  <c r="CA151" i="5"/>
  <c r="BP162" i="5"/>
  <c r="BP142" i="5"/>
  <c r="BN160" i="5"/>
  <c r="BM120" i="5"/>
  <c r="CA188" i="5"/>
  <c r="BN211" i="5"/>
  <c r="BX226" i="5"/>
  <c r="BP237" i="5"/>
  <c r="BP257" i="5"/>
  <c r="BN293" i="5"/>
  <c r="BY256" i="5"/>
  <c r="BJ280" i="5"/>
  <c r="BN254" i="5"/>
  <c r="BP266" i="5"/>
  <c r="BP223" i="5"/>
  <c r="BN226" i="5"/>
  <c r="BP284" i="5"/>
  <c r="BN253" i="5"/>
  <c r="BN157" i="5"/>
  <c r="BX206" i="5"/>
  <c r="BP208" i="5"/>
  <c r="BP230" i="5"/>
  <c r="CA290" i="5"/>
  <c r="BN268" i="5"/>
  <c r="BV245" i="5"/>
  <c r="BV271" i="5"/>
  <c r="BK67" i="5"/>
  <c r="BM88" i="5"/>
  <c r="BY95" i="5"/>
  <c r="BM126" i="5"/>
  <c r="BM189" i="5"/>
  <c r="BJ119" i="5"/>
  <c r="BM133" i="5"/>
  <c r="BK146" i="5"/>
  <c r="BM156" i="5"/>
  <c r="BK178" i="5"/>
  <c r="BM182" i="5"/>
  <c r="BY73" i="5"/>
  <c r="BM82" i="5"/>
  <c r="CA150" i="5"/>
  <c r="BJ156" i="5"/>
  <c r="BJ179" i="5"/>
  <c r="CA171" i="5"/>
  <c r="BM209" i="5"/>
  <c r="BK232" i="5"/>
  <c r="BJ238" i="5"/>
  <c r="BK244" i="5"/>
  <c r="BM178" i="5"/>
  <c r="BP218" i="5"/>
  <c r="BP150" i="5"/>
  <c r="BL199" i="5"/>
  <c r="BX162" i="5"/>
  <c r="BX142" i="5"/>
  <c r="BX158" i="5"/>
  <c r="BM204" i="5"/>
  <c r="BL227" i="5"/>
  <c r="BY232" i="5"/>
  <c r="BP253" i="5"/>
  <c r="BP227" i="5"/>
  <c r="BP295" i="5"/>
  <c r="BM275" i="5"/>
  <c r="BX254" i="5"/>
  <c r="BX183" i="5"/>
  <c r="BP199" i="5"/>
  <c r="BK177" i="5"/>
  <c r="BX208" i="5"/>
  <c r="BN231" i="5"/>
  <c r="BM293" i="5"/>
  <c r="CB267" i="5"/>
  <c r="BP297" i="5"/>
  <c r="BK84" i="5"/>
  <c r="BM106" i="5"/>
  <c r="BM91" i="5"/>
  <c r="BM150" i="5"/>
  <c r="BY141" i="5"/>
  <c r="BJ146" i="5"/>
  <c r="BK85" i="5"/>
  <c r="BY119" i="5"/>
  <c r="BM179" i="5"/>
  <c r="BJ89" i="5"/>
  <c r="BM117" i="5"/>
  <c r="BL97" i="5"/>
  <c r="BM113" i="5"/>
  <c r="BY121" i="5"/>
  <c r="BM130" i="5"/>
  <c r="BK94" i="5"/>
  <c r="BY120" i="5"/>
  <c r="CA126" i="5"/>
  <c r="CA174" i="5"/>
  <c r="BY179" i="5"/>
  <c r="BM187" i="5"/>
  <c r="BK131" i="5"/>
  <c r="BK193" i="5"/>
  <c r="BM215" i="5"/>
  <c r="BY226" i="5"/>
  <c r="BK255" i="5"/>
  <c r="BP262" i="5"/>
  <c r="BK119" i="5"/>
  <c r="BP170" i="5"/>
  <c r="BK213" i="5"/>
  <c r="CA244" i="5"/>
  <c r="BY199" i="5"/>
  <c r="BM244" i="5"/>
  <c r="BY150" i="5"/>
  <c r="BL172" i="5"/>
  <c r="BM132" i="5"/>
  <c r="BK233" i="5"/>
  <c r="BJ241" i="5"/>
  <c r="BN248" i="5"/>
  <c r="BM199" i="5"/>
  <c r="BX227" i="5"/>
  <c r="CA261" i="5"/>
  <c r="BP279" i="5"/>
  <c r="BP287" i="5"/>
  <c r="BN294" i="5"/>
  <c r="BX209" i="5"/>
  <c r="CA282" i="5"/>
  <c r="BX295" i="5"/>
  <c r="BP209" i="5"/>
  <c r="BJ256" i="5"/>
  <c r="BP255" i="5"/>
  <c r="BP169" i="5"/>
  <c r="BN263" i="5"/>
  <c r="BK57" i="5"/>
  <c r="BK102" i="5"/>
  <c r="BM158" i="5"/>
  <c r="BK173" i="5"/>
  <c r="BK185" i="5"/>
  <c r="BK120" i="5"/>
  <c r="BK138" i="5"/>
  <c r="BM142" i="5"/>
  <c r="BJ127" i="5"/>
  <c r="BK166" i="5"/>
  <c r="BM74" i="5"/>
  <c r="BL85" i="5"/>
  <c r="BY84" i="5"/>
  <c r="BY106" i="5"/>
  <c r="BK112" i="5"/>
  <c r="BM122" i="5"/>
  <c r="CA94" i="5"/>
  <c r="BM121" i="5"/>
  <c r="BM151" i="5"/>
  <c r="CA164" i="5"/>
  <c r="CA180" i="5"/>
  <c r="CA131" i="5"/>
  <c r="CA193" i="5"/>
  <c r="BP221" i="5"/>
  <c r="BM227" i="5"/>
  <c r="CA245" i="5"/>
  <c r="BM152" i="5"/>
  <c r="BP157" i="5"/>
  <c r="BM188" i="5"/>
  <c r="BP194" i="5"/>
  <c r="BK214" i="5"/>
  <c r="BK219" i="5"/>
  <c r="BM245" i="5"/>
  <c r="BP163" i="5"/>
  <c r="BK175" i="5"/>
  <c r="BX210" i="5"/>
  <c r="BM222" i="5"/>
  <c r="BX250" i="5"/>
  <c r="BM143" i="5"/>
  <c r="BY131" i="5"/>
  <c r="BP138" i="5"/>
  <c r="BL196" i="5"/>
  <c r="BP241" i="5"/>
  <c r="BM172" i="5"/>
  <c r="BX268" i="5"/>
  <c r="BP201" i="5"/>
  <c r="BK228" i="5"/>
  <c r="BX278" i="5"/>
  <c r="BP185" i="5"/>
  <c r="CA210" i="5"/>
  <c r="CA181" i="5"/>
  <c r="BP215" i="5"/>
  <c r="BM213" i="5"/>
  <c r="BN179" i="5"/>
  <c r="BN278" i="5"/>
  <c r="BM294" i="5"/>
  <c r="BR188" i="5"/>
  <c r="BT85" i="5"/>
  <c r="BT129" i="5"/>
  <c r="BY158" i="5"/>
  <c r="BT209" i="5"/>
  <c r="BR214" i="5"/>
  <c r="BT224" i="5"/>
  <c r="BY151" i="5"/>
  <c r="BY177" i="5"/>
  <c r="BY231" i="5"/>
  <c r="BL255" i="5"/>
  <c r="BT149" i="5"/>
  <c r="BL202" i="5"/>
  <c r="CC206" i="5"/>
  <c r="BR216" i="5"/>
  <c r="BZ231" i="5"/>
  <c r="BU245" i="5"/>
  <c r="BY147" i="5"/>
  <c r="BL125" i="5"/>
  <c r="BL136" i="5"/>
  <c r="BQ180" i="5"/>
  <c r="BY230" i="5"/>
  <c r="BU172" i="5"/>
  <c r="BQ198" i="5"/>
  <c r="BU247" i="5"/>
  <c r="BL273" i="5"/>
  <c r="BN272" i="5"/>
  <c r="BX255" i="5"/>
  <c r="BL272" i="5"/>
  <c r="BN290" i="5"/>
  <c r="BU235" i="5"/>
  <c r="BN270" i="5"/>
  <c r="BU157" i="5"/>
  <c r="BI244" i="5"/>
  <c r="CC265" i="5"/>
  <c r="BI284" i="5"/>
  <c r="BU270" i="5"/>
  <c r="BQ282" i="5"/>
  <c r="CC194" i="5"/>
  <c r="BX174" i="5"/>
  <c r="BI204" i="5"/>
  <c r="BN225" i="5"/>
  <c r="BX182" i="5"/>
  <c r="BK229" i="5"/>
  <c r="BN216" i="5"/>
  <c r="BU244" i="5"/>
  <c r="BQ10" i="5"/>
  <c r="BX243" i="5"/>
  <c r="BM266" i="5"/>
  <c r="BT257" i="5"/>
  <c r="BL238" i="5"/>
  <c r="BY294" i="5"/>
  <c r="BN279" i="5"/>
  <c r="BN269" i="5"/>
  <c r="BU293" i="5"/>
  <c r="BU264" i="5"/>
  <c r="BI261" i="5"/>
  <c r="BK298" i="5"/>
  <c r="BN238" i="5"/>
  <c r="BI270" i="5"/>
  <c r="BL248" i="5"/>
  <c r="BU210" i="5"/>
  <c r="BU230" i="5"/>
  <c r="BU218" i="5"/>
  <c r="BL184" i="5"/>
  <c r="BY278" i="5"/>
  <c r="BX276" i="5"/>
  <c r="BX273" i="5"/>
  <c r="BX272" i="5"/>
  <c r="BN256" i="5"/>
  <c r="BX10" i="5"/>
  <c r="BT281" i="5"/>
  <c r="BY197" i="5"/>
  <c r="BU283" i="5"/>
  <c r="BY276" i="5"/>
  <c r="BY273" i="5"/>
  <c r="BL236" i="5"/>
  <c r="BL299" i="5"/>
  <c r="BY279" i="5"/>
  <c r="BT98" i="5"/>
  <c r="BL115" i="5"/>
  <c r="BR103" i="5"/>
  <c r="BL139" i="5"/>
  <c r="BR147" i="5"/>
  <c r="BY156" i="5"/>
  <c r="BZ176" i="5"/>
  <c r="BR182" i="5"/>
  <c r="BY189" i="5"/>
  <c r="BZ202" i="5"/>
  <c r="BT206" i="5"/>
  <c r="BR253" i="5"/>
  <c r="BZ151" i="5"/>
  <c r="BL214" i="5"/>
  <c r="BT223" i="5"/>
  <c r="CC239" i="5"/>
  <c r="BL154" i="5"/>
  <c r="BY164" i="5"/>
  <c r="BL151" i="5"/>
  <c r="BZ150" i="5"/>
  <c r="BU137" i="5"/>
  <c r="CC207" i="5"/>
  <c r="BT215" i="5"/>
  <c r="BT228" i="5"/>
  <c r="BU239" i="5"/>
  <c r="BQ230" i="5"/>
  <c r="BN244" i="5"/>
  <c r="BL271" i="5"/>
  <c r="BU219" i="5"/>
  <c r="BN261" i="5"/>
  <c r="BN289" i="5"/>
  <c r="BQ240" i="5"/>
  <c r="BI196" i="5"/>
  <c r="BQ237" i="5"/>
  <c r="BQ287" i="5"/>
  <c r="BI296" i="5"/>
  <c r="BX262" i="5"/>
  <c r="BX266" i="5"/>
  <c r="BQ256" i="5"/>
  <c r="BK287" i="5"/>
  <c r="BL249" i="5"/>
  <c r="BX185" i="5"/>
  <c r="BI274" i="5"/>
  <c r="BI222" i="5"/>
  <c r="BU202" i="5"/>
  <c r="CA218" i="5"/>
  <c r="BR204" i="5"/>
  <c r="BN201" i="5"/>
  <c r="BP283" i="5"/>
  <c r="BU231" i="5"/>
  <c r="BU10" i="5"/>
  <c r="BN287" i="5"/>
  <c r="BK282" i="5"/>
  <c r="BN297" i="5"/>
  <c r="BT110" i="5"/>
  <c r="BL107" i="5"/>
  <c r="BR129" i="5"/>
  <c r="BL91" i="5"/>
  <c r="BZ103" i="5"/>
  <c r="BR139" i="5"/>
  <c r="BZ163" i="5"/>
  <c r="BL167" i="5"/>
  <c r="BY182" i="5"/>
  <c r="BR223" i="5"/>
  <c r="BL233" i="5"/>
  <c r="BL245" i="5"/>
  <c r="BL129" i="5"/>
  <c r="BY221" i="5"/>
  <c r="BT234" i="5"/>
  <c r="BY253" i="5"/>
  <c r="BT214" i="5"/>
  <c r="BL219" i="5"/>
  <c r="BY229" i="5"/>
  <c r="BR145" i="5"/>
  <c r="BT151" i="5"/>
  <c r="BU141" i="5"/>
  <c r="BR271" i="5"/>
  <c r="CC278" i="5"/>
  <c r="BU291" i="5"/>
  <c r="BK297" i="5"/>
  <c r="BX290" i="5"/>
  <c r="BY247" i="5"/>
  <c r="BU223" i="5"/>
  <c r="BX237" i="5"/>
  <c r="BI256" i="5"/>
  <c r="BX287" i="5"/>
  <c r="BQ296" i="5"/>
  <c r="BQ186" i="5"/>
  <c r="BN223" i="5"/>
  <c r="BN241" i="5"/>
  <c r="BX256" i="5"/>
  <c r="BU289" i="5"/>
  <c r="BN208" i="5"/>
  <c r="BQ183" i="5"/>
  <c r="BX219" i="5"/>
  <c r="BU201" i="5"/>
  <c r="BN285" i="5"/>
  <c r="BU257" i="5"/>
  <c r="BP298" i="5"/>
  <c r="BX291" i="5"/>
  <c r="BV297" i="5"/>
  <c r="BV232" i="5"/>
  <c r="BR115" i="5"/>
  <c r="BR124" i="5"/>
  <c r="BT82" i="5"/>
  <c r="BT107" i="5"/>
  <c r="BR112" i="5"/>
  <c r="BY103" i="5"/>
  <c r="BT91" i="5"/>
  <c r="BZ139" i="5"/>
  <c r="BR144" i="5"/>
  <c r="BY157" i="5"/>
  <c r="BL152" i="5"/>
  <c r="BZ223" i="5"/>
  <c r="BT233" i="5"/>
  <c r="BL195" i="5"/>
  <c r="BL203" i="5"/>
  <c r="BY216" i="5"/>
  <c r="BL230" i="5"/>
  <c r="BT243" i="5"/>
  <c r="BR200" i="5"/>
  <c r="BT244" i="5"/>
  <c r="BT160" i="5"/>
  <c r="BL165" i="5"/>
  <c r="CC141" i="5"/>
  <c r="BT159" i="5"/>
  <c r="BQ201" i="5"/>
  <c r="BQ223" i="5"/>
  <c r="BU248" i="5"/>
  <c r="BU195" i="5"/>
  <c r="BI245" i="5"/>
  <c r="BY258" i="5"/>
  <c r="BU266" i="5"/>
  <c r="BX271" i="5"/>
  <c r="BI279" i="5"/>
  <c r="BN284" i="5"/>
  <c r="BU225" i="5"/>
  <c r="BN264" i="5"/>
  <c r="BX292" i="5"/>
  <c r="BN252" i="5"/>
  <c r="BI224" i="5"/>
  <c r="BN280" i="5"/>
  <c r="BY296" i="5"/>
  <c r="BN298" i="5"/>
  <c r="BX186" i="5"/>
  <c r="BM208" i="5"/>
  <c r="BM264" i="5"/>
  <c r="BN273" i="5"/>
  <c r="BQ292" i="5"/>
  <c r="BI209" i="5"/>
  <c r="BU184" i="5"/>
  <c r="BU175" i="5"/>
  <c r="BI232" i="5"/>
  <c r="BK260" i="5"/>
  <c r="BQ272" i="5"/>
  <c r="BI288" i="5"/>
  <c r="BU222" i="5"/>
  <c r="BI258" i="5"/>
  <c r="BX298" i="5"/>
  <c r="BU256" i="5"/>
  <c r="BR127" i="5"/>
  <c r="BT87" i="5"/>
  <c r="BL104" i="5"/>
  <c r="BR128" i="5"/>
  <c r="BZ144" i="5"/>
  <c r="BR153" i="5"/>
  <c r="BL164" i="5"/>
  <c r="BT152" i="5"/>
  <c r="BL178" i="5"/>
  <c r="BY187" i="5"/>
  <c r="BR208" i="5"/>
  <c r="BY255" i="5"/>
  <c r="BY168" i="5"/>
  <c r="BT190" i="5"/>
  <c r="BR199" i="5"/>
  <c r="BT203" i="5"/>
  <c r="BL222" i="5"/>
  <c r="BR226" i="5"/>
  <c r="BZ243" i="5"/>
  <c r="BL254" i="5"/>
  <c r="BZ200" i="5"/>
  <c r="BU240" i="5"/>
  <c r="BR249" i="5"/>
  <c r="BU146" i="5"/>
  <c r="BU160" i="5"/>
  <c r="BY124" i="5"/>
  <c r="BY144" i="5"/>
  <c r="BY139" i="5"/>
  <c r="BR195" i="5"/>
  <c r="BY223" i="5"/>
  <c r="BQ171" i="5"/>
  <c r="BQ245" i="5"/>
  <c r="BL259" i="5"/>
  <c r="BR272" i="5"/>
  <c r="BI299" i="5"/>
  <c r="BY267" i="5"/>
  <c r="BQ293" i="5"/>
  <c r="BU252" i="5"/>
  <c r="BI283" i="5"/>
  <c r="BN199" i="5"/>
  <c r="BX257" i="5"/>
  <c r="BU281" i="5"/>
  <c r="BK288" i="5"/>
  <c r="BU275" i="5"/>
  <c r="BU208" i="5"/>
  <c r="BQ243" i="5"/>
  <c r="BN265" i="5"/>
  <c r="BU273" i="5"/>
  <c r="BM219" i="5"/>
  <c r="BR263" i="5"/>
  <c r="BX293" i="5"/>
  <c r="BI271" i="5"/>
  <c r="BU173" i="5"/>
  <c r="BX223" i="5"/>
  <c r="BI176" i="5"/>
  <c r="BU205" i="5"/>
  <c r="BN221" i="5"/>
  <c r="BN175" i="5"/>
  <c r="BX228" i="5"/>
  <c r="BX232" i="5"/>
  <c r="BP258" i="5"/>
  <c r="BN292" i="5"/>
  <c r="BR94" i="5"/>
  <c r="BT104" i="5"/>
  <c r="BY128" i="5"/>
  <c r="BY135" i="5"/>
  <c r="BY153" i="5"/>
  <c r="BZ158" i="5"/>
  <c r="BY173" i="5"/>
  <c r="BR119" i="5"/>
  <c r="BT178" i="5"/>
  <c r="BR219" i="5"/>
  <c r="BT169" i="5"/>
  <c r="BY212" i="5"/>
  <c r="BZ226" i="5"/>
  <c r="BL231" i="5"/>
  <c r="BR177" i="5"/>
  <c r="BY201" i="5"/>
  <c r="BY167" i="5"/>
  <c r="BU145" i="5"/>
  <c r="BY195" i="5"/>
  <c r="BL226" i="5"/>
  <c r="BK235" i="5"/>
  <c r="BK246" i="5"/>
  <c r="BL261" i="5"/>
  <c r="BN267" i="5"/>
  <c r="BU279" i="5"/>
  <c r="BI240" i="5"/>
  <c r="BI294" i="5"/>
  <c r="BI254" i="5"/>
  <c r="BI243" i="5"/>
  <c r="BL270" i="5"/>
  <c r="BL289" i="5"/>
  <c r="BL268" i="5"/>
  <c r="BL279" i="5"/>
  <c r="BN192" i="5"/>
  <c r="BX224" i="5"/>
  <c r="BU265" i="5"/>
  <c r="BI291" i="5"/>
  <c r="BU298" i="5"/>
  <c r="BU194" i="5"/>
  <c r="BX220" i="5"/>
  <c r="CC179" i="5"/>
  <c r="BX288" i="5"/>
  <c r="BX265" i="5"/>
  <c r="BW258" i="5"/>
  <c r="BW223" i="5"/>
  <c r="BW268" i="5"/>
  <c r="BW222" i="5"/>
  <c r="BW261" i="5"/>
  <c r="BW208" i="5"/>
  <c r="BW206" i="5"/>
  <c r="BW138" i="5"/>
  <c r="BW182" i="5"/>
  <c r="BW195" i="5"/>
  <c r="BW185" i="5"/>
  <c r="BW253" i="5"/>
  <c r="BW213" i="5"/>
  <c r="BW264" i="5"/>
  <c r="BW245" i="5"/>
  <c r="BW169" i="5"/>
  <c r="BW273" i="5"/>
  <c r="BW280" i="5"/>
  <c r="BW290" i="5"/>
  <c r="BW158" i="5"/>
  <c r="BW295" i="5"/>
  <c r="BW237" i="5"/>
  <c r="BW197" i="5"/>
  <c r="BW147" i="5"/>
  <c r="BW225" i="5"/>
  <c r="BW170" i="5"/>
  <c r="BW127" i="5"/>
  <c r="BW284" i="5"/>
  <c r="BW244" i="5"/>
  <c r="BW202" i="5"/>
  <c r="BW164" i="5"/>
  <c r="BW153" i="5"/>
  <c r="BW229" i="5"/>
  <c r="BW184" i="5"/>
  <c r="BW277" i="5"/>
  <c r="BW254" i="5"/>
  <c r="BW240" i="5"/>
  <c r="BW265" i="5"/>
  <c r="BW192" i="5"/>
  <c r="BW248" i="5"/>
  <c r="BW214" i="5"/>
  <c r="BW266" i="5"/>
  <c r="BW288" i="5"/>
  <c r="BW230" i="5"/>
  <c r="BW219" i="5"/>
  <c r="BW274" i="5"/>
  <c r="BW242" i="5"/>
  <c r="BW220" i="5"/>
  <c r="BW217" i="5"/>
  <c r="BW180" i="5"/>
  <c r="BW291" i="5"/>
  <c r="BW224" i="5"/>
  <c r="BW31" i="5"/>
  <c r="BW54" i="5"/>
  <c r="BW21" i="5"/>
  <c r="BW55" i="5"/>
  <c r="BW63" i="5"/>
  <c r="BW112" i="5"/>
  <c r="BW48" i="5"/>
  <c r="BW66" i="5"/>
  <c r="BW133" i="5"/>
  <c r="BW190" i="5"/>
  <c r="BW123" i="5"/>
  <c r="BW130" i="5"/>
  <c r="BW156" i="5"/>
  <c r="BW198" i="5"/>
  <c r="BW210" i="5"/>
  <c r="BW144" i="5"/>
  <c r="BR150" i="5"/>
  <c r="BW287" i="5"/>
  <c r="BW203" i="5"/>
  <c r="BT249" i="5"/>
  <c r="BW88" i="5"/>
  <c r="BW99" i="5"/>
  <c r="BW72" i="5"/>
  <c r="BW90" i="5"/>
  <c r="BW152" i="5"/>
  <c r="BW200" i="5"/>
  <c r="BW257" i="5"/>
  <c r="BW279" i="5"/>
  <c r="BW39" i="5"/>
  <c r="BW176" i="5"/>
  <c r="BW236" i="5"/>
  <c r="BW221" i="5"/>
  <c r="BW231" i="5"/>
  <c r="BW276" i="5"/>
  <c r="BW199" i="5"/>
  <c r="BW293" i="5"/>
  <c r="BW188" i="5"/>
  <c r="BW179" i="5"/>
  <c r="BW249" i="5"/>
  <c r="BW186" i="5"/>
  <c r="BW204" i="5"/>
  <c r="BW149" i="5"/>
  <c r="BW189" i="5"/>
  <c r="BW278" i="5"/>
  <c r="BR174" i="5"/>
  <c r="BR291" i="5"/>
  <c r="BR273" i="5"/>
  <c r="BR278" i="5"/>
  <c r="BR295" i="5"/>
  <c r="BR281" i="5"/>
  <c r="BR183" i="5"/>
  <c r="BR243" i="5"/>
  <c r="BR279" i="5"/>
  <c r="BR274" i="5"/>
  <c r="BR252" i="5"/>
  <c r="BR275" i="5"/>
  <c r="BR280" i="5"/>
  <c r="BR265" i="5"/>
  <c r="BR10" i="5"/>
  <c r="BR264" i="5"/>
  <c r="BR230" i="5"/>
  <c r="BR203" i="5"/>
  <c r="BR205" i="5"/>
  <c r="BR168" i="5"/>
  <c r="BR241" i="5"/>
  <c r="BR213" i="5"/>
  <c r="BR185" i="5"/>
  <c r="BR162" i="5"/>
  <c r="BR109" i="5"/>
  <c r="BR181" i="5"/>
  <c r="BR266" i="5"/>
  <c r="BR240" i="5"/>
  <c r="BR159" i="5"/>
  <c r="BR225" i="5"/>
  <c r="BR257" i="5"/>
  <c r="BR244" i="5"/>
  <c r="BR81" i="5"/>
  <c r="BR111" i="5"/>
  <c r="BR84" i="5"/>
  <c r="BR218" i="5"/>
  <c r="BR286" i="5"/>
  <c r="BR198" i="5"/>
  <c r="BR246" i="5"/>
  <c r="BR236" i="5"/>
  <c r="BR212" i="5"/>
  <c r="BR189" i="5"/>
  <c r="BR175" i="5"/>
  <c r="BR179" i="5"/>
  <c r="BR210" i="5"/>
  <c r="BR247" i="5"/>
  <c r="BR170" i="5"/>
  <c r="BR288" i="5"/>
  <c r="BR248" i="5"/>
  <c r="BR270" i="5"/>
  <c r="BR211" i="5"/>
  <c r="BW271" i="5"/>
  <c r="BW281" i="5"/>
  <c r="BR290" i="5"/>
  <c r="BW114" i="5"/>
  <c r="BW105" i="5"/>
  <c r="BW194" i="5"/>
  <c r="BW191" i="5"/>
  <c r="BW227" i="5"/>
  <c r="BW173" i="5"/>
  <c r="BR235" i="5"/>
  <c r="BW256" i="5"/>
  <c r="BW283" i="5"/>
  <c r="BW234" i="5"/>
  <c r="BT222" i="5"/>
  <c r="BR229" i="5"/>
  <c r="BW111" i="5"/>
  <c r="BW216" i="5"/>
  <c r="BW252" i="5"/>
  <c r="BR228" i="5"/>
  <c r="BW255" i="5"/>
  <c r="BT296" i="5"/>
  <c r="BT291" i="5"/>
  <c r="BT283" i="5"/>
  <c r="BT216" i="5"/>
  <c r="BT218" i="5"/>
  <c r="BT252" i="5"/>
  <c r="BT270" i="5"/>
  <c r="BT259" i="5"/>
  <c r="BT192" i="5"/>
  <c r="BT282" i="5"/>
  <c r="BT235" i="5"/>
  <c r="BT226" i="5"/>
  <c r="BT238" i="5"/>
  <c r="BT267" i="5"/>
  <c r="BT285" i="5"/>
  <c r="BT269" i="5"/>
  <c r="BT140" i="5"/>
  <c r="BT165" i="5"/>
  <c r="BT230" i="5"/>
  <c r="BT193" i="5"/>
  <c r="BT155" i="5"/>
  <c r="BT150" i="5"/>
  <c r="BT298" i="5"/>
  <c r="BT143" i="5"/>
  <c r="BT240" i="5"/>
  <c r="BT188" i="5"/>
  <c r="BT265" i="5"/>
  <c r="BT205" i="5"/>
  <c r="BT154" i="5"/>
  <c r="BT197" i="5"/>
  <c r="BT170" i="5"/>
  <c r="BT121" i="5"/>
  <c r="BT122" i="5"/>
  <c r="BT168" i="5"/>
  <c r="BT187" i="5"/>
  <c r="BT250" i="5"/>
  <c r="BT231" i="5"/>
  <c r="BT247" i="5"/>
  <c r="BT292" i="5"/>
  <c r="BT261" i="5"/>
  <c r="BW267" i="5"/>
  <c r="BO281" i="5"/>
  <c r="BO257" i="5"/>
  <c r="BO208" i="5"/>
  <c r="BO273" i="5"/>
  <c r="BO241" i="5"/>
  <c r="BO199" i="5"/>
  <c r="BO294" i="5"/>
  <c r="BO118" i="5"/>
  <c r="BO290" i="5"/>
  <c r="BO293" i="5"/>
  <c r="BO295" i="5"/>
  <c r="BO251" i="5"/>
  <c r="BO225" i="5"/>
  <c r="BO242" i="5"/>
  <c r="BO248" i="5"/>
  <c r="BO132" i="5"/>
  <c r="BO127" i="5"/>
  <c r="BO114" i="5"/>
  <c r="BO192" i="5"/>
  <c r="BO274" i="5"/>
  <c r="BO244" i="5"/>
  <c r="BO220" i="5"/>
  <c r="BO197" i="5"/>
  <c r="BO153" i="5"/>
  <c r="BO229" i="5"/>
  <c r="BO184" i="5"/>
  <c r="BO92" i="5"/>
  <c r="BO296" i="5"/>
  <c r="BO272" i="5"/>
  <c r="BO283" i="5"/>
  <c r="BO254" i="5"/>
  <c r="BO214" i="5"/>
  <c r="BO297" i="5"/>
  <c r="BO264" i="5"/>
  <c r="BO219" i="5"/>
  <c r="BO262" i="5"/>
  <c r="BO289" i="5"/>
  <c r="BO212" i="5"/>
  <c r="BO173" i="5"/>
  <c r="BO271" i="5"/>
  <c r="BO266" i="5"/>
  <c r="BW157" i="5"/>
  <c r="BW211" i="5"/>
  <c r="BW193" i="5"/>
  <c r="BW243" i="5"/>
  <c r="BT241" i="5"/>
  <c r="BR287" i="5"/>
  <c r="BR197" i="5"/>
  <c r="BR217" i="5"/>
  <c r="BJ275" i="5"/>
  <c r="BJ262" i="5"/>
  <c r="BJ186" i="5"/>
  <c r="BJ224" i="5"/>
  <c r="BJ289" i="5"/>
  <c r="BJ299" i="5"/>
  <c r="BJ193" i="5"/>
  <c r="BJ239" i="5"/>
  <c r="BJ253" i="5"/>
  <c r="BJ138" i="5"/>
  <c r="BJ98" i="5"/>
  <c r="BJ103" i="5"/>
  <c r="BJ109" i="5"/>
  <c r="BJ215" i="5"/>
  <c r="BJ257" i="5"/>
  <c r="BJ168" i="5"/>
  <c r="BJ252" i="5"/>
  <c r="BJ81" i="5"/>
  <c r="BJ266" i="5"/>
  <c r="BJ227" i="5"/>
  <c r="BJ272" i="5"/>
  <c r="BJ214" i="5"/>
  <c r="BJ268" i="5"/>
  <c r="BW16" i="5"/>
  <c r="BW27" i="5"/>
  <c r="BW23" i="5"/>
  <c r="BW132" i="5"/>
  <c r="BW82" i="5"/>
  <c r="BW140" i="5"/>
  <c r="BW148" i="5"/>
  <c r="BW177" i="5"/>
  <c r="BT108" i="5"/>
  <c r="BR116" i="5"/>
  <c r="BW102" i="5"/>
  <c r="BW241" i="5"/>
  <c r="BT246" i="5"/>
  <c r="BR255" i="5"/>
  <c r="BT166" i="5"/>
  <c r="BT171" i="5"/>
  <c r="BW218" i="5"/>
  <c r="BW235" i="5"/>
  <c r="BO147" i="5"/>
  <c r="BW163" i="5"/>
  <c r="BW174" i="5"/>
  <c r="BT202" i="5"/>
  <c r="BO215" i="5"/>
  <c r="BT219" i="5"/>
  <c r="BW161" i="5"/>
  <c r="BR167" i="5"/>
  <c r="BW146" i="5"/>
  <c r="BT204" i="5"/>
  <c r="BJ194" i="5"/>
  <c r="BW286" i="5"/>
  <c r="BT258" i="5"/>
  <c r="BW282" i="5"/>
  <c r="BW201" i="5"/>
  <c r="BR268" i="5"/>
  <c r="BW183" i="5"/>
  <c r="BW196" i="5"/>
  <c r="BW209" i="5"/>
  <c r="BW20" i="5"/>
  <c r="BW47" i="5"/>
  <c r="BW65" i="5"/>
  <c r="BW14" i="5"/>
  <c r="BW46" i="5"/>
  <c r="BW117" i="5"/>
  <c r="BW53" i="5"/>
  <c r="BW93" i="5"/>
  <c r="BW78" i="5"/>
  <c r="BW43" i="5"/>
  <c r="BW92" i="5"/>
  <c r="BW134" i="5"/>
  <c r="BR178" i="5"/>
  <c r="BR100" i="5"/>
  <c r="BW155" i="5"/>
  <c r="BW172" i="5"/>
  <c r="BR231" i="5"/>
  <c r="BW251" i="5"/>
  <c r="BW118" i="5"/>
  <c r="BR201" i="5"/>
  <c r="BW215" i="5"/>
  <c r="BO149" i="5"/>
  <c r="BO113" i="5"/>
  <c r="BR194" i="5"/>
  <c r="BT229" i="5"/>
  <c r="CG224" i="5"/>
  <c r="CG235" i="5"/>
  <c r="AB231" i="7" s="1" a="1"/>
  <c r="AB231" i="7" s="1"/>
  <c r="CG289" i="5"/>
  <c r="CG218" i="5"/>
  <c r="AB214" i="7" s="1" a="1"/>
  <c r="AB214" i="7" s="1"/>
  <c r="CG201" i="5"/>
  <c r="CG157" i="5"/>
  <c r="AB153" i="7" s="1" a="1"/>
  <c r="AB153" i="7" s="1"/>
  <c r="CG89" i="5"/>
  <c r="AB85" i="7" s="1" a="1"/>
  <c r="AB85" i="7" s="1"/>
  <c r="CG191" i="5"/>
  <c r="AB187" i="7" s="1" a="1"/>
  <c r="AB187" i="7" s="1"/>
  <c r="CG287" i="5"/>
  <c r="CG284" i="5"/>
  <c r="CG147" i="5"/>
  <c r="CG170" i="5"/>
  <c r="CG153" i="5"/>
  <c r="CG210" i="5"/>
  <c r="AB206" i="7" s="1" a="1"/>
  <c r="AB206" i="7" s="1"/>
  <c r="CG197" i="5"/>
  <c r="CG243" i="5"/>
  <c r="AB239" i="7" s="1" a="1"/>
  <c r="AB239" i="7" s="1"/>
  <c r="CG216" i="5"/>
  <c r="CG202" i="5"/>
  <c r="CG103" i="5"/>
  <c r="AB99" i="7" s="1" a="1"/>
  <c r="AB99" i="7" s="1"/>
  <c r="CG276" i="5"/>
  <c r="CG280" i="5"/>
  <c r="CG217" i="5"/>
  <c r="AG24" i="6"/>
  <c r="BW35" i="5"/>
  <c r="BW100" i="5"/>
  <c r="BW81" i="5"/>
  <c r="BW75" i="5"/>
  <c r="BR117" i="5"/>
  <c r="BR173" i="5"/>
  <c r="BT133" i="5"/>
  <c r="BT153" i="5"/>
  <c r="BT162" i="5"/>
  <c r="BW165" i="5"/>
  <c r="BR169" i="5"/>
  <c r="BT182" i="5"/>
  <c r="BT156" i="5"/>
  <c r="BT191" i="5"/>
  <c r="BW108" i="5"/>
  <c r="BO160" i="5"/>
  <c r="BR158" i="5"/>
  <c r="BT217" i="5"/>
  <c r="BR222" i="5"/>
  <c r="BW262" i="5"/>
  <c r="BT245" i="5"/>
  <c r="BW250" i="5"/>
  <c r="BT254" i="5"/>
  <c r="BW167" i="5"/>
  <c r="BO234" i="5"/>
  <c r="BW239" i="5"/>
  <c r="BW247" i="5"/>
  <c r="BW113" i="5"/>
  <c r="BT132" i="5"/>
  <c r="BR142" i="5"/>
  <c r="BO263" i="5"/>
  <c r="BT280" i="5"/>
  <c r="BW299" i="5"/>
  <c r="BW226" i="5"/>
  <c r="BO226" i="5"/>
  <c r="BO270" i="5"/>
  <c r="BJ197" i="5"/>
  <c r="BL274" i="5"/>
  <c r="BL263" i="5"/>
  <c r="BL229" i="5"/>
  <c r="BL283" i="5"/>
  <c r="BL216" i="5"/>
  <c r="BL275" i="5"/>
  <c r="BL291" i="5"/>
  <c r="BL251" i="5"/>
  <c r="BL297" i="5"/>
  <c r="BL265" i="5"/>
  <c r="BL260" i="5"/>
  <c r="BL212" i="5"/>
  <c r="BL284" i="5"/>
  <c r="BL278" i="5"/>
  <c r="BL296" i="5"/>
  <c r="BM253" i="5"/>
  <c r="BM236" i="5"/>
  <c r="BM276" i="5"/>
  <c r="BM241" i="5"/>
  <c r="BM239" i="5"/>
  <c r="BM265" i="5"/>
  <c r="BM259" i="5"/>
  <c r="BM226" i="5"/>
  <c r="BM192" i="5"/>
  <c r="BM254" i="5"/>
  <c r="BM184" i="5"/>
  <c r="BM221" i="5"/>
  <c r="BM205" i="5"/>
  <c r="BL267" i="5"/>
  <c r="CA259" i="5"/>
  <c r="CA299" i="5"/>
  <c r="CA257" i="5"/>
  <c r="CA253" i="5"/>
  <c r="CA271" i="5"/>
  <c r="CA280" i="5"/>
  <c r="CA227" i="5"/>
  <c r="CA10" i="5"/>
  <c r="BL292" i="5"/>
  <c r="BL250" i="5"/>
  <c r="BQ206" i="5"/>
  <c r="BQ174" i="5"/>
  <c r="BQ220" i="5"/>
  <c r="BQ263" i="5"/>
  <c r="BQ224" i="5"/>
  <c r="BQ207" i="5"/>
  <c r="BQ196" i="5"/>
  <c r="BQ280" i="5"/>
  <c r="BQ277" i="5"/>
  <c r="BQ275" i="5"/>
  <c r="BQ228" i="5"/>
  <c r="BQ193" i="5"/>
  <c r="BQ257" i="5"/>
  <c r="BQ294" i="5"/>
  <c r="BQ281" i="5"/>
  <c r="BQ297" i="5"/>
  <c r="BQ286" i="5"/>
  <c r="BQ254" i="5"/>
  <c r="BQ242" i="5"/>
  <c r="BQ208" i="5"/>
  <c r="BL204" i="5"/>
  <c r="CA250" i="5"/>
  <c r="BM296" i="5"/>
  <c r="CC172" i="5"/>
  <c r="CC182" i="5"/>
  <c r="BM288" i="5"/>
  <c r="BS292" i="5"/>
  <c r="BS296" i="5"/>
  <c r="BZ248" i="5"/>
  <c r="BZ251" i="5"/>
  <c r="BZ284" i="5"/>
  <c r="BZ242" i="5"/>
  <c r="BM210" i="5"/>
  <c r="BM277" i="5"/>
  <c r="BH201" i="5"/>
  <c r="BH219" i="5"/>
  <c r="BH293" i="5"/>
  <c r="BH266" i="5"/>
  <c r="BH261" i="5"/>
  <c r="BH286" i="5"/>
  <c r="BH260" i="5"/>
  <c r="BH268" i="5"/>
  <c r="BH253" i="5"/>
  <c r="BH290" i="5"/>
  <c r="BL188" i="5"/>
  <c r="CC238" i="5"/>
  <c r="BL256" i="5"/>
  <c r="BM233" i="5"/>
  <c r="BM240" i="5"/>
  <c r="BS160" i="5"/>
  <c r="CC193" i="5"/>
  <c r="BL201" i="5"/>
  <c r="BZ216" i="5"/>
  <c r="BQ250" i="5"/>
  <c r="CC146" i="5"/>
  <c r="BL143" i="5"/>
  <c r="BS148" i="5"/>
  <c r="BM160" i="5"/>
  <c r="BZ164" i="5"/>
  <c r="BS132" i="5"/>
  <c r="BL112" i="5"/>
  <c r="BQ144" i="5"/>
  <c r="BL183" i="5"/>
  <c r="BL197" i="5"/>
  <c r="BL220" i="5"/>
  <c r="BL234" i="5"/>
  <c r="BQ244" i="5"/>
  <c r="BM229" i="5"/>
  <c r="BQ268" i="5"/>
  <c r="BQ274" i="5"/>
  <c r="BM290" i="5"/>
  <c r="BL287" i="5"/>
  <c r="BM223" i="5"/>
  <c r="BS228" i="5"/>
  <c r="CA187" i="5"/>
  <c r="BL224" i="5"/>
  <c r="BM202" i="5"/>
  <c r="BH169" i="5"/>
  <c r="BM256" i="5"/>
  <c r="BQ260" i="5"/>
  <c r="BS100" i="5"/>
  <c r="BS122" i="5"/>
  <c r="CC107" i="5"/>
  <c r="BS142" i="5"/>
  <c r="BL150" i="5"/>
  <c r="CC134" i="5"/>
  <c r="BL155" i="5"/>
  <c r="BM234" i="5"/>
  <c r="CC261" i="5"/>
  <c r="BZ175" i="5"/>
  <c r="BL193" i="5"/>
  <c r="BM217" i="5"/>
  <c r="BQ221" i="5"/>
  <c r="BQ225" i="5"/>
  <c r="CC236" i="5"/>
  <c r="BL244" i="5"/>
  <c r="BS154" i="5"/>
  <c r="BL213" i="5"/>
  <c r="BM230" i="5"/>
  <c r="BQ164" i="5"/>
  <c r="CA148" i="5"/>
  <c r="BM165" i="5"/>
  <c r="BZ132" i="5"/>
  <c r="CA112" i="5"/>
  <c r="BQ131" i="5"/>
  <c r="BL140" i="5"/>
  <c r="CA197" i="5"/>
  <c r="BQ202" i="5"/>
  <c r="BL209" i="5"/>
  <c r="BQ214" i="5"/>
  <c r="CA220" i="5"/>
  <c r="BH197" i="5"/>
  <c r="BZ246" i="5"/>
  <c r="BQ258" i="5"/>
  <c r="CA231" i="5"/>
  <c r="BM268" i="5"/>
  <c r="BL235" i="5"/>
  <c r="BZ297" i="5"/>
  <c r="CA189" i="5"/>
  <c r="BL211" i="5"/>
  <c r="BM216" i="5"/>
  <c r="AN3" i="5"/>
  <c r="BP261" i="5"/>
  <c r="BP182" i="5"/>
  <c r="BP183" i="5"/>
  <c r="BP277" i="5"/>
  <c r="BP286" i="5"/>
  <c r="BP268" i="5"/>
  <c r="BP222" i="5"/>
  <c r="BP292" i="5"/>
  <c r="BP299" i="5"/>
  <c r="BP234" i="5"/>
  <c r="BP285" i="5"/>
  <c r="BP232" i="5"/>
  <c r="BP173" i="5"/>
  <c r="BP176" i="5"/>
  <c r="BP275" i="5"/>
  <c r="BP256" i="5"/>
  <c r="BP289" i="5"/>
  <c r="BP10" i="5"/>
  <c r="BP180" i="5"/>
  <c r="BP264" i="5"/>
  <c r="BL286" i="5"/>
  <c r="BM154" i="5"/>
  <c r="BM171" i="5"/>
  <c r="BL180" i="5"/>
  <c r="BL217" i="5"/>
  <c r="BZ244" i="5"/>
  <c r="BQ128" i="5"/>
  <c r="BL158" i="5"/>
  <c r="BM169" i="5"/>
  <c r="BQ189" i="5"/>
  <c r="BQ249" i="5"/>
  <c r="BL146" i="5"/>
  <c r="BZ154" i="5"/>
  <c r="BQ194" i="5"/>
  <c r="BS213" i="5"/>
  <c r="BS151" i="5"/>
  <c r="BL160" i="5"/>
  <c r="BH161" i="5"/>
  <c r="BM148" i="5"/>
  <c r="BM145" i="5"/>
  <c r="BQ139" i="5"/>
  <c r="BL159" i="5"/>
  <c r="CA209" i="5"/>
  <c r="BL215" i="5"/>
  <c r="CC225" i="5"/>
  <c r="CF240" i="5"/>
  <c r="BL246" i="5"/>
  <c r="BQ191" i="5"/>
  <c r="BM247" i="5"/>
  <c r="CF275" i="5"/>
  <c r="BL285" i="5"/>
  <c r="BQ234" i="5"/>
  <c r="CC223" i="5"/>
  <c r="BM298" i="5"/>
  <c r="BQ278" i="5"/>
  <c r="BH206" i="5"/>
  <c r="BQ176" i="5"/>
  <c r="BM214" i="5"/>
  <c r="CC222" i="5"/>
  <c r="BP269" i="5"/>
  <c r="BH226" i="5"/>
  <c r="BM263" i="5"/>
  <c r="BX233" i="5"/>
  <c r="BN251" i="5"/>
  <c r="CI296" i="5"/>
  <c r="CB274" i="5"/>
  <c r="CH251" i="5"/>
  <c r="AC247" i="7" s="1" a="1"/>
  <c r="AC247" i="7" s="1"/>
  <c r="CH267" i="5"/>
  <c r="AC263" i="7" s="1" a="1"/>
  <c r="AC263" i="7" s="1"/>
  <c r="CI278" i="5"/>
  <c r="BN299" i="5"/>
  <c r="CI287" i="5"/>
  <c r="AD283" i="7" s="1" a="1"/>
  <c r="AD283" i="7" s="1"/>
  <c r="BX269" i="5"/>
  <c r="BI289" i="5"/>
  <c r="CB237" i="5"/>
  <c r="BX259" i="5"/>
  <c r="BN10" i="5"/>
  <c r="CB249" i="5"/>
  <c r="BX202" i="5"/>
  <c r="BI219" i="5"/>
  <c r="CB238" i="5"/>
  <c r="BX277" i="5"/>
  <c r="BK295" i="5"/>
  <c r="BI197" i="5"/>
  <c r="CB285" i="5"/>
  <c r="BY10" i="5"/>
  <c r="BN212" i="5"/>
  <c r="BX244" i="5"/>
  <c r="CE256" i="5"/>
  <c r="BY268" i="5"/>
  <c r="CH275" i="5"/>
  <c r="AC271" i="7" s="1" a="1"/>
  <c r="AC271" i="7" s="1"/>
  <c r="BI292" i="5"/>
  <c r="BX299" i="5"/>
  <c r="BX294" i="5"/>
  <c r="CB252" i="5"/>
  <c r="BI193" i="5"/>
  <c r="CI205" i="5"/>
  <c r="BN203" i="5"/>
  <c r="BX215" i="5"/>
  <c r="BI180" i="5"/>
  <c r="BN205" i="5"/>
  <c r="BX217" i="5"/>
  <c r="CI204" i="5"/>
  <c r="BI228" i="5"/>
  <c r="BX236" i="5"/>
  <c r="CH290" i="5"/>
  <c r="AC286" i="7" s="1" a="1"/>
  <c r="AC286" i="7" s="1"/>
  <c r="CI251" i="5"/>
  <c r="CB250" i="5"/>
  <c r="BN250" i="5"/>
  <c r="BX289" i="5"/>
  <c r="BY280" i="5"/>
  <c r="BN239" i="5"/>
  <c r="BN255" i="5"/>
  <c r="BX284" i="5"/>
  <c r="CH241" i="5"/>
  <c r="CB271" i="5"/>
  <c r="BX197" i="5"/>
  <c r="BI214" i="5"/>
  <c r="CB265" i="5"/>
  <c r="CI280" i="5"/>
  <c r="AD276" i="7" s="1" a="1"/>
  <c r="AD276" i="7" s="1"/>
  <c r="CB292" i="5"/>
  <c r="BX279" i="5"/>
  <c r="BN276" i="5"/>
  <c r="CB282" i="5"/>
  <c r="BX286" i="5"/>
  <c r="BI277" i="5"/>
  <c r="BI183" i="5"/>
  <c r="CI297" i="5"/>
  <c r="BX176" i="5"/>
  <c r="BI220" i="5"/>
  <c r="CI257" i="5"/>
  <c r="AD253" i="7" s="1" a="1"/>
  <c r="AD253" i="7" s="1"/>
  <c r="BI174" i="5"/>
  <c r="BI206" i="5"/>
  <c r="BN156" i="5"/>
  <c r="BX180" i="5"/>
  <c r="BX173" i="5"/>
  <c r="BN213" i="5"/>
  <c r="BN291" i="5"/>
  <c r="CI256" i="5"/>
  <c r="AD252" i="7" s="1" a="1"/>
  <c r="AD252" i="7" s="1"/>
  <c r="CE273" i="5"/>
  <c r="CB251" i="5"/>
  <c r="CB296" i="5"/>
  <c r="BX281" i="5"/>
  <c r="CI250" i="5"/>
  <c r="CH295" i="5"/>
  <c r="CI244" i="5"/>
  <c r="BI227" i="5"/>
  <c r="BI242" i="5"/>
  <c r="CB270" i="5"/>
  <c r="BI293" i="5"/>
  <c r="CH183" i="5"/>
  <c r="CI165" i="5"/>
  <c r="CH178" i="5"/>
  <c r="AC174" i="7" s="1" a="1"/>
  <c r="AC174" i="7" s="1"/>
  <c r="CI213" i="5"/>
  <c r="AD209" i="7" s="1" a="1"/>
  <c r="AD209" i="7" s="1"/>
  <c r="CI243" i="5"/>
  <c r="BX258" i="5"/>
  <c r="BX275" i="5"/>
  <c r="BI280" i="5"/>
  <c r="BN257" i="5"/>
  <c r="BX282" i="5"/>
  <c r="BN288" i="5"/>
  <c r="BI265" i="5"/>
  <c r="CE281" i="5"/>
  <c r="BX297" i="5"/>
  <c r="CE293" i="5"/>
  <c r="BX261" i="5"/>
  <c r="BY261" i="5"/>
  <c r="BI260" i="5"/>
  <c r="BV10" i="5"/>
  <c r="AC195" i="7" a="1"/>
  <c r="AC195" i="7" s="1"/>
  <c r="AC138" i="7" a="1"/>
  <c r="AC138" i="7" s="1"/>
  <c r="AC60" i="7" a="1"/>
  <c r="AC60" i="7" s="1"/>
  <c r="AC80" i="7" a="1"/>
  <c r="AC80" i="7" s="1"/>
  <c r="AC124" i="7" a="1"/>
  <c r="AC124" i="7" s="1"/>
  <c r="AC261" i="7" a="1"/>
  <c r="AC261" i="7" s="1"/>
  <c r="AC78" i="7" a="1"/>
  <c r="AC78" i="7" s="1"/>
  <c r="AC76" i="7" a="1"/>
  <c r="AC76" i="7" s="1"/>
  <c r="AC136" i="7" a="1"/>
  <c r="AC136" i="7" s="1"/>
  <c r="AC41" i="7" a="1"/>
  <c r="AC41" i="7" s="1"/>
  <c r="AC143" i="7" a="1"/>
  <c r="AC143" i="7" s="1"/>
  <c r="AC33" i="7" a="1"/>
  <c r="AC33" i="7" s="1"/>
  <c r="AC119" i="7" a="1"/>
  <c r="AC119" i="7" s="1"/>
  <c r="AC63" i="7" a="1"/>
  <c r="AC63" i="7" s="1"/>
  <c r="AC192" i="7" a="1"/>
  <c r="AC192" i="7" s="1"/>
  <c r="AC55" i="7" a="1"/>
  <c r="AC55" i="7" s="1"/>
  <c r="AC166" i="7" a="1"/>
  <c r="AC166" i="7" s="1"/>
  <c r="AC61" i="7" a="1"/>
  <c r="AC61" i="7" s="1"/>
  <c r="AC134" i="7" a="1"/>
  <c r="AC134" i="7" s="1"/>
  <c r="AC175" i="7" a="1"/>
  <c r="AC175" i="7" s="1"/>
  <c r="AC265" i="7" a="1"/>
  <c r="AC265" i="7" s="1"/>
  <c r="AC264" i="7" a="1"/>
  <c r="AC264" i="7" s="1"/>
  <c r="AC215" i="7" a="1"/>
  <c r="AC215" i="7" s="1"/>
  <c r="AC198" i="7" a="1"/>
  <c r="AC198" i="7" s="1"/>
  <c r="AC84" i="7" a="1"/>
  <c r="AC84" i="7" s="1"/>
  <c r="AC153" i="7" a="1"/>
  <c r="AC153" i="7" s="1"/>
  <c r="AC47" i="7" a="1"/>
  <c r="AC47" i="7" s="1"/>
  <c r="AC137" i="7" a="1"/>
  <c r="AC137" i="7" s="1"/>
  <c r="AC144" i="7" a="1"/>
  <c r="AC144" i="7" s="1"/>
  <c r="AC103" i="7" a="1"/>
  <c r="AC103" i="7" s="1"/>
  <c r="AC118" i="7" a="1"/>
  <c r="AC118" i="7" s="1"/>
  <c r="AC116" i="7" a="1"/>
  <c r="AC116" i="7" s="1"/>
  <c r="AC29" i="7" a="1"/>
  <c r="AC29" i="7" s="1"/>
  <c r="AC8" i="7" a="1"/>
  <c r="AC8" i="7" s="1"/>
  <c r="AC13" i="7" a="1"/>
  <c r="AC13" i="7" s="1"/>
  <c r="AC293" i="7" a="1"/>
  <c r="AC293" i="7" s="1"/>
  <c r="AC241" i="7" a="1"/>
  <c r="AC241" i="7" s="1"/>
  <c r="AC232" i="7" a="1"/>
  <c r="AC232" i="7" s="1"/>
  <c r="AC110" i="7" a="1"/>
  <c r="AC110" i="7" s="1"/>
  <c r="AC26" i="7" a="1"/>
  <c r="AC26" i="7" s="1"/>
  <c r="AC101" i="7" a="1"/>
  <c r="AC101" i="7" s="1"/>
  <c r="AC68" i="7" a="1"/>
  <c r="AC68" i="7" s="1"/>
  <c r="AC104" i="7" a="1"/>
  <c r="AC104" i="7" s="1"/>
  <c r="AC96" i="7" a="1"/>
  <c r="AC96" i="7" s="1"/>
  <c r="AC42" i="7" a="1"/>
  <c r="AC42" i="7" s="1"/>
  <c r="AC289" i="7" a="1"/>
  <c r="AC289" i="7" s="1"/>
  <c r="AC280" i="7" a="1"/>
  <c r="AC280" i="7" s="1"/>
  <c r="AC216" i="7" a="1"/>
  <c r="AC216" i="7" s="1"/>
  <c r="AC12" i="7" a="1"/>
  <c r="AC12" i="7" s="1"/>
  <c r="AC167" i="7" a="1"/>
  <c r="AC167" i="7" s="1"/>
  <c r="AC75" i="7" a="1"/>
  <c r="AC75" i="7" s="1"/>
  <c r="AC111" i="7" a="1"/>
  <c r="AC111" i="7" s="1"/>
  <c r="AC64" i="7" a="1"/>
  <c r="AC64" i="7" s="1"/>
  <c r="AC269" i="7" a="1"/>
  <c r="AC269" i="7" s="1"/>
  <c r="AC276" i="7" a="1"/>
  <c r="AC276" i="7" s="1"/>
  <c r="AC219" i="7" a="1"/>
  <c r="AC219" i="7" s="1"/>
  <c r="AC178" i="7" a="1"/>
  <c r="AC178" i="7" s="1"/>
  <c r="AC165" i="7" a="1"/>
  <c r="AC165" i="7" s="1"/>
  <c r="AB104" i="7" a="1"/>
  <c r="AB104" i="7" s="1"/>
  <c r="AC220" i="7" a="1"/>
  <c r="AC220" i="7" s="1"/>
  <c r="AC162" i="7" a="1"/>
  <c r="AC162" i="7" s="1"/>
  <c r="AC62" i="7" a="1"/>
  <c r="AC62" i="7" s="1"/>
  <c r="AC121" i="7" a="1"/>
  <c r="AC121" i="7" s="1"/>
  <c r="AB42" i="7" a="1"/>
  <c r="AB42" i="7" s="1"/>
  <c r="AB20" i="7" a="1"/>
  <c r="AB20" i="7" s="1"/>
  <c r="AC130" i="7" a="1"/>
  <c r="AC130" i="7" s="1"/>
  <c r="AC91" i="7" a="1"/>
  <c r="AC91" i="7" s="1"/>
  <c r="AC171" i="7" a="1"/>
  <c r="AC171" i="7" s="1"/>
  <c r="AC35" i="7" a="1"/>
  <c r="AC35" i="7" s="1"/>
  <c r="AC106" i="7" a="1"/>
  <c r="AC106" i="7" s="1"/>
  <c r="AC69" i="7" a="1"/>
  <c r="AC69" i="7" s="1"/>
  <c r="AC169" i="7" a="1"/>
  <c r="AC169" i="7" s="1"/>
  <c r="AC231" i="7" a="1"/>
  <c r="AC231" i="7" s="1"/>
  <c r="AC256" i="7" a="1"/>
  <c r="AC256" i="7" s="1"/>
  <c r="AC18" i="7" a="1"/>
  <c r="AC18" i="7" s="1"/>
  <c r="AC182" i="7" a="1"/>
  <c r="AC182" i="7" s="1"/>
  <c r="AC17" i="7" a="1"/>
  <c r="AC17" i="7" s="1"/>
  <c r="AC151" i="7" a="1"/>
  <c r="AC151" i="7" s="1"/>
  <c r="AC89" i="7" a="1"/>
  <c r="AC89" i="7" s="1"/>
  <c r="AB283" i="7" a="1"/>
  <c r="AB283" i="7" s="1"/>
  <c r="AC16" i="7" a="1"/>
  <c r="AC16" i="7" s="1"/>
  <c r="AC57" i="7" a="1"/>
  <c r="AC57" i="7" s="1"/>
  <c r="AC11" i="7" a="1"/>
  <c r="AC11" i="7" s="1"/>
  <c r="AC176" i="7" a="1"/>
  <c r="AC176" i="7" s="1"/>
  <c r="AC180" i="7" a="1"/>
  <c r="AC180" i="7" s="1"/>
  <c r="AC15" i="7" a="1"/>
  <c r="AC15" i="7" s="1"/>
  <c r="AC149" i="7" a="1"/>
  <c r="AC149" i="7" s="1"/>
  <c r="AC87" i="7" a="1"/>
  <c r="AC87" i="7" s="1"/>
  <c r="AC22" i="7" a="1"/>
  <c r="AC22" i="7" s="1"/>
  <c r="AC95" i="7" a="1"/>
  <c r="AC95" i="7" s="1"/>
  <c r="CF32" i="5"/>
  <c r="BS16" i="5"/>
  <c r="BS48" i="5"/>
  <c r="CF50" i="5"/>
  <c r="BS69" i="5"/>
  <c r="BS51" i="5"/>
  <c r="CF12" i="5"/>
  <c r="BS27" i="5"/>
  <c r="BZ61" i="5"/>
  <c r="BZ27" i="5"/>
  <c r="BS78" i="5"/>
  <c r="CF101" i="5"/>
  <c r="BS72" i="5"/>
  <c r="CF76" i="5"/>
  <c r="BZ108" i="5"/>
  <c r="CF133" i="5"/>
  <c r="CF140" i="5"/>
  <c r="BS31" i="5"/>
  <c r="BZ33" i="5"/>
  <c r="BZ71" i="5"/>
  <c r="BS110" i="5"/>
  <c r="BS126" i="5"/>
  <c r="BS47" i="5"/>
  <c r="CC66" i="5"/>
  <c r="BS65" i="5"/>
  <c r="CF54" i="5"/>
  <c r="BS90" i="5"/>
  <c r="BZ105" i="5"/>
  <c r="BS119" i="5"/>
  <c r="CF134" i="5"/>
  <c r="BJ137" i="5"/>
  <c r="CC91" i="5"/>
  <c r="CC154" i="5"/>
  <c r="BS185" i="5"/>
  <c r="CC77" i="5"/>
  <c r="BZ90" i="5"/>
  <c r="CF92" i="5"/>
  <c r="CC101" i="5"/>
  <c r="BJ116" i="5"/>
  <c r="BH134" i="5"/>
  <c r="BS138" i="5"/>
  <c r="CC142" i="5"/>
  <c r="BH145" i="5"/>
  <c r="BZ149" i="5"/>
  <c r="BJ152" i="5"/>
  <c r="BH159" i="5"/>
  <c r="CF161" i="5"/>
  <c r="BJ166" i="5"/>
  <c r="CF175" i="5"/>
  <c r="CC180" i="5"/>
  <c r="CC187" i="5"/>
  <c r="BZ100" i="5"/>
  <c r="CG143" i="5"/>
  <c r="BH158" i="5"/>
  <c r="BH171" i="5"/>
  <c r="CG178" i="5"/>
  <c r="AB174" i="7" s="1" a="1"/>
  <c r="AB174" i="7" s="1"/>
  <c r="BZ188" i="5"/>
  <c r="CF190" i="5"/>
  <c r="BS97" i="5"/>
  <c r="CF112" i="5"/>
  <c r="BJ115" i="5"/>
  <c r="CG84" i="5"/>
  <c r="AB80" i="7" s="1" a="1"/>
  <c r="AB80" i="7" s="1"/>
  <c r="CG109" i="5"/>
  <c r="AB105" i="7" s="1" a="1"/>
  <c r="AB105" i="7" s="1"/>
  <c r="BJ124" i="5"/>
  <c r="BZ84" i="5"/>
  <c r="BS124" i="5"/>
  <c r="BZ94" i="5"/>
  <c r="CG106" i="5"/>
  <c r="BS94" i="5"/>
  <c r="CG120" i="5"/>
  <c r="AB116" i="7" s="1" a="1"/>
  <c r="AB116" i="7" s="1"/>
  <c r="CC136" i="5"/>
  <c r="BJ144" i="5"/>
  <c r="BJ153" i="5"/>
  <c r="CG162" i="5"/>
  <c r="AB158" i="7" s="1" a="1"/>
  <c r="AB158" i="7" s="1"/>
  <c r="CC177" i="5"/>
  <c r="BS180" i="5"/>
  <c r="CG182" i="5"/>
  <c r="BZ185" i="5"/>
  <c r="BZ119" i="5"/>
  <c r="BS131" i="5"/>
  <c r="CF154" i="5"/>
  <c r="BZ180" i="5"/>
  <c r="BJ199" i="5"/>
  <c r="BJ202" i="5"/>
  <c r="BJ212" i="5"/>
  <c r="BZ214" i="5"/>
  <c r="BZ219" i="5"/>
  <c r="CG226" i="5"/>
  <c r="AB222" i="7" s="1" a="1"/>
  <c r="AB222" i="7" s="1"/>
  <c r="BZ237" i="5"/>
  <c r="BZ257" i="5"/>
  <c r="CF128" i="5"/>
  <c r="CG154" i="5"/>
  <c r="AB150" i="7" s="1" a="1"/>
  <c r="AB150" i="7" s="1"/>
  <c r="BJ187" i="5"/>
  <c r="BS208" i="5"/>
  <c r="CF213" i="5"/>
  <c r="CG240" i="5"/>
  <c r="CC247" i="5"/>
  <c r="BZ168" i="5"/>
  <c r="BJ177" i="5"/>
  <c r="BZ187" i="5"/>
  <c r="CG192" i="5"/>
  <c r="CC203" i="5"/>
  <c r="CG212" i="5"/>
  <c r="AB208" i="7" s="1" a="1"/>
  <c r="AB208" i="7" s="1"/>
  <c r="CC217" i="5"/>
  <c r="BJ225" i="5"/>
  <c r="BJ236" i="5"/>
  <c r="BH246" i="5"/>
  <c r="BJ248" i="5"/>
  <c r="CF250" i="5"/>
  <c r="BJ145" i="5"/>
  <c r="CF162" i="5"/>
  <c r="BZ159" i="5"/>
  <c r="CC181" i="5"/>
  <c r="BZ217" i="5"/>
  <c r="CF232" i="5"/>
  <c r="BH196" i="5"/>
  <c r="CG225" i="5"/>
  <c r="BZ253" i="5"/>
  <c r="BS259" i="5"/>
  <c r="BS289" i="5"/>
  <c r="BH295" i="5"/>
  <c r="BZ298" i="5"/>
  <c r="BK194" i="5"/>
  <c r="BK225" i="5"/>
  <c r="CF227" i="5"/>
  <c r="BH291" i="5"/>
  <c r="BH234" i="5"/>
  <c r="BZ250" i="5"/>
  <c r="BK278" i="5"/>
  <c r="BZ287" i="5"/>
  <c r="BK299" i="5"/>
  <c r="BY242" i="5"/>
  <c r="BJ243" i="5"/>
  <c r="BS251" i="5"/>
  <c r="BY263" i="5"/>
  <c r="CG274" i="5"/>
  <c r="BJ278" i="5"/>
  <c r="BY295" i="5"/>
  <c r="BJ286" i="5"/>
  <c r="BZ274" i="5"/>
  <c r="BY277" i="5"/>
  <c r="BJ209" i="5"/>
  <c r="BY176" i="5"/>
  <c r="BS218" i="5"/>
  <c r="BS190" i="5"/>
  <c r="CF233" i="5"/>
  <c r="BJ270" i="5"/>
  <c r="BK256" i="5"/>
  <c r="BH276" i="5"/>
  <c r="CF236" i="5"/>
  <c r="BS267" i="5"/>
  <c r="BD3" i="5"/>
  <c r="CF270" i="5"/>
  <c r="CF246" i="5"/>
  <c r="CF292" i="5"/>
  <c r="CF280" i="5"/>
  <c r="CF203" i="5"/>
  <c r="CF291" i="5"/>
  <c r="CF247" i="5"/>
  <c r="CF260" i="5"/>
  <c r="CF228" i="5"/>
  <c r="CF176" i="5"/>
  <c r="CF206" i="5"/>
  <c r="CF238" i="5"/>
  <c r="CF239" i="5"/>
  <c r="CF281" i="5"/>
  <c r="CF294" i="5"/>
  <c r="CF242" i="5"/>
  <c r="CF264" i="5"/>
  <c r="CF183" i="5"/>
  <c r="CF249" i="5"/>
  <c r="CF286" i="5"/>
  <c r="CF277" i="5"/>
  <c r="CF214" i="5"/>
  <c r="CF119" i="5"/>
  <c r="CF131" i="5"/>
  <c r="CF159" i="5"/>
  <c r="CF285" i="5"/>
  <c r="CF173" i="5"/>
  <c r="CF217" i="5"/>
  <c r="CF204" i="5"/>
  <c r="CF186" i="5"/>
  <c r="CF210" i="5"/>
  <c r="CF271" i="5"/>
  <c r="CF226" i="5"/>
  <c r="CF196" i="5"/>
  <c r="CF144" i="5"/>
  <c r="CF147" i="5"/>
  <c r="CF211" i="5"/>
  <c r="CF252" i="5"/>
  <c r="CF229" i="5"/>
  <c r="CF222" i="5"/>
  <c r="CF157" i="5"/>
  <c r="CF243" i="5"/>
  <c r="CF290" i="5"/>
  <c r="CF289" i="5"/>
  <c r="CF284" i="5"/>
  <c r="CF258" i="5"/>
  <c r="CF209" i="5"/>
  <c r="CF185" i="5"/>
  <c r="CF241" i="5"/>
  <c r="CF262" i="5"/>
  <c r="CF208" i="5"/>
  <c r="CF163" i="5"/>
  <c r="CF279" i="5"/>
  <c r="CF265" i="5"/>
  <c r="CF245" i="5"/>
  <c r="CF219" i="5"/>
  <c r="CF244" i="5"/>
  <c r="CF299" i="5"/>
  <c r="CF254" i="5"/>
  <c r="CF257" i="5"/>
  <c r="CF220" i="5"/>
  <c r="CF135" i="5"/>
  <c r="CF142" i="5"/>
  <c r="CF293" i="5"/>
  <c r="CF283" i="5"/>
  <c r="CF261" i="5"/>
  <c r="CF197" i="5"/>
  <c r="AX3" i="5"/>
  <c r="BZ292" i="5"/>
  <c r="BZ254" i="5"/>
  <c r="BZ299" i="5"/>
  <c r="BZ266" i="5"/>
  <c r="BZ269" i="5"/>
  <c r="BZ283" i="5"/>
  <c r="BZ265" i="5"/>
  <c r="BZ183" i="5"/>
  <c r="BZ218" i="5"/>
  <c r="BZ235" i="5"/>
  <c r="BZ279" i="5"/>
  <c r="BZ277" i="5"/>
  <c r="BZ255" i="5"/>
  <c r="BZ294" i="5"/>
  <c r="BZ291" i="5"/>
  <c r="BZ263" i="5"/>
  <c r="BZ276" i="5"/>
  <c r="BZ201" i="5"/>
  <c r="BZ267" i="5"/>
  <c r="BZ10" i="5"/>
  <c r="BZ258" i="5"/>
  <c r="BZ260" i="5"/>
  <c r="BZ240" i="5"/>
  <c r="BZ148" i="5"/>
  <c r="BZ234" i="5"/>
  <c r="BZ239" i="5"/>
  <c r="BZ278" i="5"/>
  <c r="BZ290" i="5"/>
  <c r="BZ174" i="5"/>
  <c r="BZ209" i="5"/>
  <c r="BZ190" i="5"/>
  <c r="BZ296" i="5"/>
  <c r="BZ192" i="5"/>
  <c r="BZ177" i="5"/>
  <c r="BZ211" i="5"/>
  <c r="BZ281" i="5"/>
  <c r="BZ261" i="5"/>
  <c r="BZ172" i="5"/>
  <c r="BZ207" i="5"/>
  <c r="BZ271" i="5"/>
  <c r="BZ191" i="5"/>
  <c r="BZ236" i="5"/>
  <c r="BZ206" i="5"/>
  <c r="BZ156" i="5"/>
  <c r="BZ145" i="5"/>
  <c r="BZ215" i="5"/>
  <c r="BZ170" i="5"/>
  <c r="BZ288" i="5"/>
  <c r="BZ241" i="5"/>
  <c r="BZ252" i="5"/>
  <c r="BZ198" i="5"/>
  <c r="BZ259" i="5"/>
  <c r="BZ233" i="5"/>
  <c r="BZ203" i="5"/>
  <c r="BZ256" i="5"/>
  <c r="BZ293" i="5"/>
  <c r="BZ238" i="5"/>
  <c r="BZ197" i="5"/>
  <c r="BZ181" i="5"/>
  <c r="BZ199" i="5"/>
  <c r="BZ285" i="5"/>
  <c r="BA3" i="5"/>
  <c r="CC298" i="5"/>
  <c r="CC288" i="5"/>
  <c r="CC296" i="5"/>
  <c r="CC271" i="5"/>
  <c r="CC269" i="5"/>
  <c r="CC284" i="5"/>
  <c r="CC219" i="5"/>
  <c r="CC202" i="5"/>
  <c r="CC240" i="5"/>
  <c r="CC252" i="5"/>
  <c r="CC10" i="5"/>
  <c r="CC299" i="5"/>
  <c r="CC287" i="5"/>
  <c r="CC267" i="5"/>
  <c r="CC175" i="5"/>
  <c r="CC264" i="5"/>
  <c r="CC281" i="5"/>
  <c r="CC259" i="5"/>
  <c r="CC196" i="5"/>
  <c r="CC277" i="5"/>
  <c r="CC243" i="5"/>
  <c r="CC229" i="5"/>
  <c r="CC201" i="5"/>
  <c r="CC195" i="5"/>
  <c r="CC199" i="5"/>
  <c r="CC245" i="5"/>
  <c r="CC274" i="5"/>
  <c r="CC282" i="5"/>
  <c r="CC258" i="5"/>
  <c r="CC255" i="5"/>
  <c r="CC213" i="5"/>
  <c r="CC293" i="5"/>
  <c r="CC262" i="5"/>
  <c r="CC249" i="5"/>
  <c r="CC211" i="5"/>
  <c r="CC143" i="5"/>
  <c r="CC209" i="5"/>
  <c r="CC169" i="5"/>
  <c r="CC215" i="5"/>
  <c r="CC176" i="5"/>
  <c r="CC155" i="5"/>
  <c r="CC248" i="5"/>
  <c r="CC297" i="5"/>
  <c r="CC184" i="5"/>
  <c r="CC276" i="5"/>
  <c r="CC208" i="5"/>
  <c r="CC226" i="5"/>
  <c r="CC280" i="5"/>
  <c r="CC190" i="5"/>
  <c r="CC251" i="5"/>
  <c r="CC198" i="5"/>
  <c r="CC145" i="5"/>
  <c r="CC161" i="5"/>
  <c r="CC275" i="5"/>
  <c r="CC295" i="5"/>
  <c r="CC286" i="5"/>
  <c r="CC214" i="5"/>
  <c r="CC283" i="5"/>
  <c r="CC272" i="5"/>
  <c r="CC294" i="5"/>
  <c r="CC291" i="5"/>
  <c r="CC266" i="5"/>
  <c r="CC254" i="5"/>
  <c r="CC170" i="5"/>
  <c r="CC232" i="5"/>
  <c r="CF10" i="5"/>
  <c r="CF274" i="5"/>
  <c r="AQ3" i="5"/>
  <c r="BS293" i="5"/>
  <c r="BS234" i="5"/>
  <c r="BS248" i="5"/>
  <c r="BS294" i="5"/>
  <c r="BS299" i="5"/>
  <c r="BS281" i="5"/>
  <c r="BS206" i="5"/>
  <c r="BS200" i="5"/>
  <c r="BS181" i="5"/>
  <c r="BS252" i="5"/>
  <c r="BS247" i="5"/>
  <c r="BS295" i="5"/>
  <c r="BS279" i="5"/>
  <c r="BS283" i="5"/>
  <c r="BS273" i="5"/>
  <c r="BS297" i="5"/>
  <c r="BS211" i="5"/>
  <c r="BS253" i="5"/>
  <c r="BS242" i="5"/>
  <c r="BS217" i="5"/>
  <c r="BS209" i="5"/>
  <c r="BS134" i="5"/>
  <c r="BS112" i="5"/>
  <c r="BS241" i="5"/>
  <c r="BS239" i="5"/>
  <c r="BS290" i="5"/>
  <c r="BS255" i="5"/>
  <c r="BS220" i="5"/>
  <c r="BS170" i="5"/>
  <c r="BS274" i="5"/>
  <c r="BS221" i="5"/>
  <c r="BS263" i="5"/>
  <c r="BS224" i="5"/>
  <c r="BS155" i="5"/>
  <c r="BS140" i="5"/>
  <c r="BS175" i="5"/>
  <c r="BS232" i="5"/>
  <c r="BS264" i="5"/>
  <c r="BS256" i="5"/>
  <c r="BS291" i="5"/>
  <c r="BS282" i="5"/>
  <c r="BS286" i="5"/>
  <c r="BS257" i="5"/>
  <c r="BS212" i="5"/>
  <c r="BS168" i="5"/>
  <c r="BS207" i="5"/>
  <c r="BS198" i="5"/>
  <c r="BS184" i="5"/>
  <c r="BS10" i="5"/>
  <c r="BS270" i="5"/>
  <c r="BS238" i="5"/>
  <c r="BS215" i="5"/>
  <c r="BS183" i="5"/>
  <c r="BS145" i="5"/>
  <c r="BS229" i="5"/>
  <c r="BS177" i="5"/>
  <c r="BS287" i="5"/>
  <c r="BS236" i="5"/>
  <c r="BS272" i="5"/>
  <c r="BS196" i="5"/>
  <c r="BS98" i="5"/>
  <c r="BS210" i="5"/>
  <c r="BS159" i="5"/>
  <c r="BZ210" i="5"/>
  <c r="CF267" i="5"/>
  <c r="BZ275" i="5"/>
  <c r="CF167" i="5"/>
  <c r="CF215" i="5"/>
  <c r="CF199" i="5"/>
  <c r="BZ204" i="5"/>
  <c r="BZ178" i="5"/>
  <c r="CC233" i="5"/>
  <c r="BE3" i="5"/>
  <c r="CG266" i="5"/>
  <c r="AB262" i="7" s="1" a="1"/>
  <c r="AB262" i="7" s="1"/>
  <c r="CG238" i="5"/>
  <c r="CG295" i="5"/>
  <c r="CG290" i="5"/>
  <c r="AB286" i="7" s="1" a="1"/>
  <c r="AB286" i="7" s="1"/>
  <c r="CG291" i="5"/>
  <c r="AB287" i="7" s="1" a="1"/>
  <c r="AB287" i="7" s="1"/>
  <c r="CG294" i="5"/>
  <c r="CG277" i="5"/>
  <c r="AB273" i="7" s="1" a="1"/>
  <c r="AB273" i="7" s="1"/>
  <c r="CG248" i="5"/>
  <c r="CG273" i="5"/>
  <c r="AB269" i="7" s="1" a="1"/>
  <c r="AB269" i="7" s="1"/>
  <c r="CG206" i="5"/>
  <c r="AB202" i="7" s="1" a="1"/>
  <c r="AB202" i="7" s="1"/>
  <c r="CG220" i="5"/>
  <c r="AB216" i="7" s="1" a="1"/>
  <c r="AB216" i="7" s="1"/>
  <c r="CG193" i="5"/>
  <c r="AB189" i="7" s="1" a="1"/>
  <c r="AB189" i="7" s="1"/>
  <c r="CG296" i="5"/>
  <c r="CG263" i="5"/>
  <c r="CG279" i="5"/>
  <c r="AB275" i="7" s="1" a="1"/>
  <c r="AB275" i="7" s="1"/>
  <c r="CG260" i="5"/>
  <c r="CG209" i="5"/>
  <c r="AB205" i="7" s="1" a="1"/>
  <c r="AB205" i="7" s="1"/>
  <c r="CG204" i="5"/>
  <c r="AB200" i="7" s="1" a="1"/>
  <c r="AB200" i="7" s="1"/>
  <c r="CG269" i="5"/>
  <c r="AB265" i="7" s="1" a="1"/>
  <c r="AB265" i="7" s="1"/>
  <c r="CG207" i="5"/>
  <c r="CG245" i="5"/>
  <c r="AB241" i="7" s="1" a="1"/>
  <c r="AB241" i="7" s="1"/>
  <c r="CG233" i="5"/>
  <c r="CG198" i="5"/>
  <c r="AB194" i="7" s="1" a="1"/>
  <c r="AB194" i="7" s="1"/>
  <c r="CG219" i="5"/>
  <c r="AB215" i="7" s="1" a="1"/>
  <c r="AB215" i="7" s="1"/>
  <c r="CG142" i="5"/>
  <c r="CG159" i="5"/>
  <c r="CG285" i="5"/>
  <c r="AB281" i="7" s="1" a="1"/>
  <c r="AB281" i="7" s="1"/>
  <c r="CG242" i="5"/>
  <c r="AB238" i="7" s="1" a="1"/>
  <c r="AB238" i="7" s="1"/>
  <c r="CG299" i="5"/>
  <c r="CG241" i="5"/>
  <c r="CG281" i="5"/>
  <c r="CG272" i="5"/>
  <c r="CG261" i="5"/>
  <c r="CG239" i="5"/>
  <c r="AB235" i="7" s="1" a="1"/>
  <c r="AB235" i="7" s="1"/>
  <c r="CG199" i="5"/>
  <c r="AB195" i="7" s="1" a="1"/>
  <c r="AB195" i="7" s="1"/>
  <c r="CG167" i="5"/>
  <c r="AB163" i="7" s="1" a="1"/>
  <c r="AB163" i="7" s="1"/>
  <c r="CG278" i="5"/>
  <c r="CG257" i="5"/>
  <c r="CG297" i="5"/>
  <c r="CG264" i="5"/>
  <c r="CG145" i="5"/>
  <c r="AB141" i="7" s="1" a="1"/>
  <c r="AB141" i="7" s="1"/>
  <c r="CG222" i="5"/>
  <c r="CG213" i="5"/>
  <c r="AB209" i="7" s="1" a="1"/>
  <c r="AB209" i="7" s="1"/>
  <c r="CG194" i="5"/>
  <c r="CG254" i="5"/>
  <c r="CG292" i="5"/>
  <c r="CG298" i="5"/>
  <c r="AB294" i="7" s="1" a="1"/>
  <c r="AB294" i="7" s="1"/>
  <c r="CG286" i="5"/>
  <c r="AB282" i="7" s="1" a="1"/>
  <c r="AB282" i="7" s="1"/>
  <c r="CG288" i="5"/>
  <c r="CG252" i="5"/>
  <c r="AB248" i="7" s="1" a="1"/>
  <c r="AB248" i="7" s="1"/>
  <c r="CG259" i="5"/>
  <c r="AB255" i="7" s="1" a="1"/>
  <c r="AB255" i="7" s="1"/>
  <c r="CG203" i="5"/>
  <c r="CG180" i="5"/>
  <c r="AB176" i="7" s="1" a="1"/>
  <c r="AB176" i="7" s="1"/>
  <c r="CG174" i="5"/>
  <c r="AB170" i="7" s="1" a="1"/>
  <c r="AB170" i="7" s="1"/>
  <c r="CG251" i="5"/>
  <c r="AB247" i="7" s="1" a="1"/>
  <c r="AB247" i="7" s="1"/>
  <c r="CG227" i="5"/>
  <c r="AB223" i="7" s="1" a="1"/>
  <c r="AB223" i="7" s="1"/>
  <c r="CG275" i="5"/>
  <c r="AB271" i="7" s="1" a="1"/>
  <c r="AB271" i="7" s="1"/>
  <c r="CG249" i="5"/>
  <c r="AB245" i="7" s="1" a="1"/>
  <c r="AB245" i="7" s="1"/>
  <c r="CG228" i="5"/>
  <c r="AB224" i="7" s="1" a="1"/>
  <c r="AB224" i="7" s="1"/>
  <c r="CG236" i="5"/>
  <c r="AB232" i="7" s="1" a="1"/>
  <c r="AB232" i="7" s="1"/>
  <c r="CG223" i="5"/>
  <c r="AB219" i="7" s="1" a="1"/>
  <c r="AB219" i="7" s="1"/>
  <c r="CG247" i="5"/>
  <c r="CF223" i="5"/>
  <c r="CF248" i="5"/>
  <c r="CF266" i="5"/>
  <c r="CF269" i="5"/>
  <c r="CF256" i="5"/>
  <c r="BS269" i="5"/>
  <c r="BS268" i="5"/>
  <c r="CF287" i="5"/>
  <c r="CC237" i="5"/>
  <c r="CF259" i="5"/>
  <c r="BS280" i="5"/>
  <c r="AH3" i="5"/>
  <c r="BJ274" i="5"/>
  <c r="BJ260" i="5"/>
  <c r="BJ298" i="5"/>
  <c r="BJ273" i="5"/>
  <c r="BJ285" i="5"/>
  <c r="BJ234" i="5"/>
  <c r="BJ265" i="5"/>
  <c r="BJ10" i="5"/>
  <c r="BJ229" i="5"/>
  <c r="BJ281" i="5"/>
  <c r="BJ291" i="5"/>
  <c r="BJ259" i="5"/>
  <c r="BJ261" i="5"/>
  <c r="BJ223" i="5"/>
  <c r="BJ183" i="5"/>
  <c r="BJ210" i="5"/>
  <c r="BJ279" i="5"/>
  <c r="BJ237" i="5"/>
  <c r="BJ230" i="5"/>
  <c r="BJ195" i="5"/>
  <c r="BJ171" i="5"/>
  <c r="BJ159" i="5"/>
  <c r="BJ250" i="5"/>
  <c r="BJ290" i="5"/>
  <c r="BJ233" i="5"/>
  <c r="BJ206" i="5"/>
  <c r="BJ220" i="5"/>
  <c r="BJ204" i="5"/>
  <c r="BJ242" i="5"/>
  <c r="BJ240" i="5"/>
  <c r="BJ293" i="5"/>
  <c r="BJ258" i="5"/>
  <c r="BJ232" i="5"/>
  <c r="BJ150" i="5"/>
  <c r="BJ164" i="5"/>
  <c r="BJ216" i="5"/>
  <c r="BJ200" i="5"/>
  <c r="BJ283" i="5"/>
  <c r="BJ264" i="5"/>
  <c r="BJ246" i="5"/>
  <c r="BJ222" i="5"/>
  <c r="BJ296" i="5"/>
  <c r="BJ282" i="5"/>
  <c r="BJ255" i="5"/>
  <c r="BJ292" i="5"/>
  <c r="BJ287" i="5"/>
  <c r="BJ245" i="5"/>
  <c r="BJ288" i="5"/>
  <c r="BJ158" i="5"/>
  <c r="BJ139" i="5"/>
  <c r="BJ174" i="5"/>
  <c r="BJ207" i="5"/>
  <c r="BJ196" i="5"/>
  <c r="BJ231" i="5"/>
  <c r="BJ203" i="5"/>
  <c r="BJ244" i="5"/>
  <c r="BJ249" i="5"/>
  <c r="BJ254" i="5"/>
  <c r="BJ276" i="5"/>
  <c r="BH10" i="5"/>
  <c r="BZ268" i="5"/>
  <c r="CG283" i="5"/>
  <c r="BZ247" i="5"/>
  <c r="CG10" i="5"/>
  <c r="BJ294" i="5"/>
  <c r="CG262" i="5"/>
  <c r="BS235" i="5"/>
  <c r="BS275" i="5"/>
  <c r="BZ286" i="5"/>
  <c r="BZ227" i="5"/>
  <c r="BS288" i="5"/>
  <c r="CF255" i="5"/>
  <c r="BS205" i="5"/>
  <c r="BS216" i="5"/>
  <c r="BS204" i="5"/>
  <c r="BH288" i="5"/>
  <c r="BH264" i="5"/>
  <c r="BH258" i="5"/>
  <c r="BH275" i="5"/>
  <c r="BH252" i="5"/>
  <c r="BH289" i="5"/>
  <c r="BH269" i="5"/>
  <c r="BH298" i="5"/>
  <c r="BH174" i="5"/>
  <c r="BH283" i="5"/>
  <c r="BH157" i="5"/>
  <c r="BH223" i="5"/>
  <c r="BH176" i="5"/>
  <c r="BH199" i="5"/>
  <c r="BH263" i="5"/>
  <c r="BH256" i="5"/>
  <c r="BH297" i="5"/>
  <c r="BH279" i="5"/>
  <c r="BH182" i="5"/>
  <c r="BH180" i="5"/>
  <c r="BH294" i="5"/>
  <c r="BH282" i="5"/>
  <c r="BH277" i="5"/>
  <c r="BH240" i="5"/>
  <c r="BH254" i="5"/>
  <c r="BH273" i="5"/>
  <c r="BH162" i="5"/>
  <c r="BH237" i="5"/>
  <c r="BH228" i="5"/>
  <c r="BH153" i="5"/>
  <c r="BH218" i="5"/>
  <c r="BH164" i="5"/>
  <c r="BH262" i="5"/>
  <c r="BH212" i="5"/>
  <c r="BH230" i="5"/>
  <c r="BH215" i="5"/>
  <c r="BH265" i="5"/>
  <c r="BH281" i="5"/>
  <c r="BH267" i="5"/>
  <c r="BH274" i="5"/>
  <c r="BH292" i="5"/>
  <c r="BH255" i="5"/>
  <c r="BH222" i="5"/>
  <c r="BH296" i="5"/>
  <c r="BH227" i="5"/>
  <c r="BH149" i="5"/>
  <c r="BH299" i="5"/>
  <c r="BH285" i="5"/>
  <c r="BH259" i="5"/>
  <c r="BH238" i="5"/>
  <c r="BH203" i="5"/>
  <c r="BH235" i="5"/>
  <c r="BH284" i="5"/>
  <c r="BH213" i="5"/>
  <c r="BH271" i="5"/>
  <c r="BH243" i="5"/>
  <c r="BH192" i="5"/>
  <c r="BH131" i="5"/>
  <c r="BH270" i="5"/>
  <c r="BH233" i="5"/>
  <c r="BH287" i="5"/>
  <c r="CC270" i="5"/>
  <c r="CC289" i="5"/>
  <c r="BZ249" i="5"/>
  <c r="BJ267" i="5"/>
  <c r="CC257" i="5"/>
  <c r="CC268" i="5"/>
  <c r="BZ262" i="5"/>
  <c r="AD8" i="7" a="1"/>
  <c r="AD8" i="7" s="1"/>
  <c r="BS28" i="5"/>
  <c r="CF27" i="5"/>
  <c r="BS21" i="5"/>
  <c r="CF47" i="5"/>
  <c r="BS63" i="5"/>
  <c r="BS19" i="5"/>
  <c r="CF21" i="5"/>
  <c r="CF39" i="5"/>
  <c r="BS56" i="5"/>
  <c r="CF60" i="5"/>
  <c r="CF33" i="5"/>
  <c r="BZ86" i="5"/>
  <c r="BZ54" i="5"/>
  <c r="BS83" i="5"/>
  <c r="BS130" i="5"/>
  <c r="BZ137" i="5"/>
  <c r="BZ35" i="5"/>
  <c r="BZ77" i="5"/>
  <c r="CF79" i="5"/>
  <c r="CC111" i="5"/>
  <c r="CC127" i="5"/>
  <c r="BZ68" i="5"/>
  <c r="BS70" i="5"/>
  <c r="CC72" i="5"/>
  <c r="BZ79" i="5"/>
  <c r="BZ67" i="5"/>
  <c r="CF69" i="5"/>
  <c r="BZ41" i="5"/>
  <c r="CF59" i="5"/>
  <c r="BZ73" i="5"/>
  <c r="CC60" i="5"/>
  <c r="BJ75" i="5"/>
  <c r="BS84" i="5"/>
  <c r="BJ92" i="5"/>
  <c r="BH107" i="5"/>
  <c r="BS111" i="5"/>
  <c r="BZ123" i="5"/>
  <c r="CC125" i="5"/>
  <c r="BJ134" i="5"/>
  <c r="CF87" i="5"/>
  <c r="BS103" i="5"/>
  <c r="CF117" i="5"/>
  <c r="BJ120" i="5"/>
  <c r="BJ135" i="5"/>
  <c r="CC151" i="5"/>
  <c r="BS167" i="5"/>
  <c r="BS182" i="5"/>
  <c r="BZ98" i="5"/>
  <c r="BS117" i="5"/>
  <c r="BS120" i="5"/>
  <c r="CF127" i="5"/>
  <c r="BS135" i="5"/>
  <c r="CG141" i="5"/>
  <c r="AB137" i="7" s="1" a="1"/>
  <c r="AB137" i="7" s="1"/>
  <c r="BZ146" i="5"/>
  <c r="CG155" i="5"/>
  <c r="AB151" i="7" s="1" a="1"/>
  <c r="AB151" i="7" s="1"/>
  <c r="BZ169" i="5"/>
  <c r="CF172" i="5"/>
  <c r="BS191" i="5"/>
  <c r="CF75" i="5"/>
  <c r="BJ102" i="5"/>
  <c r="CC114" i="5"/>
  <c r="BJ143" i="5"/>
  <c r="BS146" i="5"/>
  <c r="BJ155" i="5"/>
  <c r="CG172" i="5"/>
  <c r="AB168" i="7" s="1" a="1"/>
  <c r="AB168" i="7" s="1"/>
  <c r="CG184" i="5"/>
  <c r="AB180" i="7" s="1" a="1"/>
  <c r="AB180" i="7" s="1"/>
  <c r="BJ190" i="5"/>
  <c r="CC76" i="5"/>
  <c r="BH99" i="5"/>
  <c r="BZ107" i="5"/>
  <c r="CF109" i="5"/>
  <c r="BZ116" i="5"/>
  <c r="BJ73" i="5"/>
  <c r="CF96" i="5"/>
  <c r="CF99" i="5"/>
  <c r="BS116" i="5"/>
  <c r="CC71" i="5"/>
  <c r="BZ131" i="5"/>
  <c r="CG81" i="5"/>
  <c r="AB77" i="7" s="1" a="1"/>
  <c r="AB77" i="7" s="1"/>
  <c r="BS91" i="5"/>
  <c r="BJ96" i="5"/>
  <c r="BJ106" i="5"/>
  <c r="CG135" i="5"/>
  <c r="BH141" i="5"/>
  <c r="BZ147" i="5"/>
  <c r="CF149" i="5"/>
  <c r="BJ162" i="5"/>
  <c r="CF166" i="5"/>
  <c r="CC171" i="5"/>
  <c r="BS174" i="5"/>
  <c r="CG176" i="5"/>
  <c r="AB172" i="7" s="1" a="1"/>
  <c r="AB172" i="7" s="1"/>
  <c r="BJ182" i="5"/>
  <c r="CG186" i="5"/>
  <c r="BS189" i="5"/>
  <c r="CF151" i="5"/>
  <c r="CF189" i="5"/>
  <c r="BH198" i="5"/>
  <c r="BS203" i="5"/>
  <c r="CF205" i="5"/>
  <c r="BJ226" i="5"/>
  <c r="CG230" i="5"/>
  <c r="AB226" i="7" s="1" a="1"/>
  <c r="AB226" i="7" s="1"/>
  <c r="BJ154" i="5"/>
  <c r="BZ160" i="5"/>
  <c r="BH163" i="5"/>
  <c r="CG165" i="5"/>
  <c r="AB161" i="7" s="1" a="1"/>
  <c r="AB161" i="7" s="1"/>
  <c r="CF170" i="5"/>
  <c r="CC178" i="5"/>
  <c r="CC188" i="5"/>
  <c r="CF212" i="5"/>
  <c r="BS230" i="5"/>
  <c r="BS244" i="5"/>
  <c r="BH247" i="5"/>
  <c r="CF145" i="5"/>
  <c r="BJ148" i="5"/>
  <c r="CC152" i="5"/>
  <c r="BZ165" i="5"/>
  <c r="CF198" i="5"/>
  <c r="CG200" i="5"/>
  <c r="AB196" i="7" s="1" a="1"/>
  <c r="AB196" i="7" s="1"/>
  <c r="BH224" i="5"/>
  <c r="CG229" i="5"/>
  <c r="CG164" i="5"/>
  <c r="AB160" i="7" s="1" a="1"/>
  <c r="AB160" i="7" s="1"/>
  <c r="BJ142" i="5"/>
  <c r="CG119" i="5"/>
  <c r="AB115" i="7" s="1" a="1"/>
  <c r="AB115" i="7" s="1"/>
  <c r="BZ193" i="5"/>
  <c r="BH200" i="5"/>
  <c r="CG171" i="5"/>
  <c r="AB167" i="7" s="1" a="1"/>
  <c r="AB167" i="7" s="1"/>
  <c r="CF191" i="5"/>
  <c r="BZ194" i="5"/>
  <c r="CG246" i="5"/>
  <c r="AB242" i="7" s="1" a="1"/>
  <c r="AB242" i="7" s="1"/>
  <c r="BZ270" i="5"/>
  <c r="BZ273" i="5"/>
  <c r="BK10" i="5"/>
  <c r="CC212" i="5"/>
  <c r="BS271" i="5"/>
  <c r="CF296" i="5"/>
  <c r="AW3" i="5"/>
  <c r="BY285" i="5"/>
  <c r="BY239" i="5"/>
  <c r="BY292" i="5"/>
  <c r="BY293" i="5"/>
  <c r="BY284" i="5"/>
  <c r="BY270" i="5"/>
  <c r="BY233" i="5"/>
  <c r="BY217" i="5"/>
  <c r="BY204" i="5"/>
  <c r="BY174" i="5"/>
  <c r="BY286" i="5"/>
  <c r="BY186" i="5"/>
  <c r="BY287" i="5"/>
  <c r="BY260" i="5"/>
  <c r="BY291" i="5"/>
  <c r="BY265" i="5"/>
  <c r="BY283" i="5"/>
  <c r="BY259" i="5"/>
  <c r="BY203" i="5"/>
  <c r="BY215" i="5"/>
  <c r="BY248" i="5"/>
  <c r="BY185" i="5"/>
  <c r="BY254" i="5"/>
  <c r="BY274" i="5"/>
  <c r="BY191" i="5"/>
  <c r="BY288" i="5"/>
  <c r="BY171" i="5"/>
  <c r="BY237" i="5"/>
  <c r="BY225" i="5"/>
  <c r="BY266" i="5"/>
  <c r="BY246" i="5"/>
  <c r="BY193" i="5"/>
  <c r="BY240" i="5"/>
  <c r="BY249" i="5"/>
  <c r="BY224" i="5"/>
  <c r="BY269" i="5"/>
  <c r="BY207" i="5"/>
  <c r="BY245" i="5"/>
  <c r="BY236" i="5"/>
  <c r="BY198" i="5"/>
  <c r="BY244" i="5"/>
  <c r="BY219" i="5"/>
  <c r="BY214" i="5"/>
  <c r="BY142" i="5"/>
  <c r="BY159" i="5"/>
  <c r="BY148" i="5"/>
  <c r="BY234" i="5"/>
  <c r="BY213" i="5"/>
  <c r="BY282" i="5"/>
  <c r="BY289" i="5"/>
  <c r="BY298" i="5"/>
  <c r="BY272" i="5"/>
  <c r="BY206" i="5"/>
  <c r="BY238" i="5"/>
  <c r="BY257" i="5"/>
  <c r="BY297" i="5"/>
  <c r="BY210" i="5"/>
  <c r="BY264" i="5"/>
  <c r="BY196" i="5"/>
  <c r="BY290" i="5"/>
  <c r="BY281" i="5"/>
  <c r="BY209" i="5"/>
  <c r="BY241" i="5"/>
  <c r="BY208" i="5"/>
  <c r="BY180" i="5"/>
  <c r="BY163" i="5"/>
  <c r="BH220" i="5"/>
  <c r="BY262" i="5"/>
  <c r="CF268" i="5"/>
  <c r="CC285" i="5"/>
  <c r="BK227" i="5"/>
  <c r="CG267" i="5"/>
  <c r="AB263" i="7" s="1" a="1"/>
  <c r="AB263" i="7" s="1"/>
  <c r="BY183" i="5"/>
  <c r="BS266" i="5"/>
  <c r="BK181" i="5"/>
  <c r="CC205" i="5"/>
  <c r="BH217" i="5"/>
  <c r="BZ220" i="5"/>
  <c r="BS172" i="5"/>
  <c r="CF180" i="5"/>
  <c r="CG215" i="5"/>
  <c r="AB211" i="7" s="1" a="1"/>
  <c r="AB211" i="7" s="1"/>
  <c r="CC230" i="5"/>
  <c r="BY228" i="5"/>
  <c r="BS260" i="5"/>
  <c r="BK265" i="5"/>
  <c r="CC231" i="5"/>
  <c r="BS284" i="5"/>
  <c r="BJ271" i="5"/>
  <c r="CG265" i="5"/>
  <c r="AB261" i="7" s="1" a="1"/>
  <c r="AB261" i="7" s="1"/>
  <c r="AY3" i="5"/>
  <c r="CA248" i="5"/>
  <c r="CA292" i="5"/>
  <c r="CA238" i="5"/>
  <c r="CA286" i="5"/>
  <c r="CA287" i="5"/>
  <c r="CA168" i="5"/>
  <c r="CA249" i="5"/>
  <c r="CA262" i="5"/>
  <c r="CA293" i="5"/>
  <c r="CA288" i="5"/>
  <c r="CA170" i="5"/>
  <c r="CA205" i="5"/>
  <c r="CA221" i="5"/>
  <c r="CA241" i="5"/>
  <c r="CA284" i="5"/>
  <c r="CA273" i="5"/>
  <c r="CA224" i="5"/>
  <c r="CA155" i="5"/>
  <c r="CA140" i="5"/>
  <c r="CA143" i="5"/>
  <c r="CA243" i="5"/>
  <c r="CA237" i="5"/>
  <c r="CA232" i="5"/>
  <c r="CA200" i="5"/>
  <c r="CA277" i="5"/>
  <c r="CA212" i="5"/>
  <c r="CA207" i="5"/>
  <c r="CA252" i="5"/>
  <c r="CA198" i="5"/>
  <c r="CA184" i="5"/>
  <c r="CA275" i="5"/>
  <c r="CA270" i="5"/>
  <c r="CA260" i="5"/>
  <c r="CA234" i="5"/>
  <c r="CA281" i="5"/>
  <c r="CA215" i="5"/>
  <c r="CA247" i="5"/>
  <c r="CA185" i="5"/>
  <c r="CA178" i="5"/>
  <c r="CA132" i="5"/>
  <c r="CA145" i="5"/>
  <c r="CA160" i="5"/>
  <c r="CA161" i="5"/>
  <c r="CA255" i="5"/>
  <c r="CA199" i="5"/>
  <c r="CA229" i="5"/>
  <c r="CA186" i="5"/>
  <c r="CA177" i="5"/>
  <c r="CA264" i="5"/>
  <c r="CA236" i="5"/>
  <c r="CA225" i="5"/>
  <c r="CA211" i="5"/>
  <c r="CA289" i="5"/>
  <c r="CA272" i="5"/>
  <c r="CA235" i="5"/>
  <c r="CA239" i="5"/>
  <c r="CA154" i="5"/>
  <c r="CA213" i="5"/>
  <c r="CA278" i="5"/>
  <c r="CA256" i="5"/>
  <c r="CA268" i="5"/>
  <c r="CA294" i="5"/>
  <c r="CA291" i="5"/>
  <c r="CA266" i="5"/>
  <c r="CA269" i="5"/>
  <c r="CA216" i="5"/>
  <c r="CA263" i="5"/>
  <c r="CA296" i="5"/>
  <c r="CA274" i="5"/>
  <c r="CA251" i="5"/>
  <c r="CA228" i="5"/>
  <c r="CA285" i="5"/>
  <c r="CA283" i="5"/>
  <c r="CA192" i="5"/>
  <c r="CA246" i="5"/>
  <c r="CA125" i="5"/>
  <c r="CA165" i="5"/>
  <c r="CC263" i="5"/>
  <c r="BS26" i="5"/>
  <c r="BS30" i="5"/>
  <c r="CF34" i="5"/>
  <c r="BS45" i="5"/>
  <c r="BS64" i="5"/>
  <c r="BS13" i="5"/>
  <c r="CF17" i="5"/>
  <c r="CF41" i="5"/>
  <c r="BZ63" i="5"/>
  <c r="CF65" i="5"/>
  <c r="BS24" i="5"/>
  <c r="BS75" i="5"/>
  <c r="BS89" i="5"/>
  <c r="CF110" i="5"/>
  <c r="BZ130" i="5"/>
  <c r="BZ31" i="5"/>
  <c r="BZ52" i="5"/>
  <c r="BZ83" i="5"/>
  <c r="CF85" i="5"/>
  <c r="CF122" i="5"/>
  <c r="CF49" i="5"/>
  <c r="BS54" i="5"/>
  <c r="BZ56" i="5"/>
  <c r="CF58" i="5"/>
  <c r="BZ91" i="5"/>
  <c r="BS121" i="5"/>
  <c r="CF125" i="5"/>
  <c r="CF28" i="5"/>
  <c r="CF51" i="5"/>
  <c r="BS68" i="5"/>
  <c r="BZ82" i="5"/>
  <c r="CF46" i="5"/>
  <c r="BZ65" i="5"/>
  <c r="BS46" i="5"/>
  <c r="CC58" i="5"/>
  <c r="CC63" i="5"/>
  <c r="CF72" i="5"/>
  <c r="BZ89" i="5"/>
  <c r="CC97" i="5"/>
  <c r="BS102" i="5"/>
  <c r="BZ111" i="5"/>
  <c r="CF113" i="5"/>
  <c r="CF118" i="5"/>
  <c r="CF78" i="5"/>
  <c r="CF105" i="5"/>
  <c r="BS147" i="5"/>
  <c r="BJ161" i="5"/>
  <c r="BH175" i="5"/>
  <c r="BZ182" i="5"/>
  <c r="BH190" i="5"/>
  <c r="BZ85" i="5"/>
  <c r="CF137" i="5"/>
  <c r="BS161" i="5"/>
  <c r="CF73" i="5"/>
  <c r="BZ97" i="5"/>
  <c r="BJ100" i="5"/>
  <c r="CC133" i="5"/>
  <c r="BS152" i="5"/>
  <c r="CC162" i="5"/>
  <c r="CC167" i="5"/>
  <c r="BJ188" i="5"/>
  <c r="CC192" i="5"/>
  <c r="CC74" i="5"/>
  <c r="BH86" i="5"/>
  <c r="CG107" i="5"/>
  <c r="AB103" i="7" s="1" a="1"/>
  <c r="AB103" i="7" s="1"/>
  <c r="CG116" i="5"/>
  <c r="AB112" i="7" s="1" a="1"/>
  <c r="AB112" i="7" s="1"/>
  <c r="BJ112" i="5"/>
  <c r="BH72" i="5"/>
  <c r="BJ84" i="5"/>
  <c r="CC110" i="5"/>
  <c r="BZ129" i="5"/>
  <c r="BJ94" i="5"/>
  <c r="CF103" i="5"/>
  <c r="BS79" i="5"/>
  <c r="BZ81" i="5"/>
  <c r="CF93" i="5"/>
  <c r="CC122" i="5"/>
  <c r="CG128" i="5"/>
  <c r="AB124" i="7" s="1" a="1"/>
  <c r="AB124" i="7" s="1"/>
  <c r="BZ133" i="5"/>
  <c r="BJ157" i="5"/>
  <c r="BJ185" i="5"/>
  <c r="CF177" i="5"/>
  <c r="CF187" i="5"/>
  <c r="BZ195" i="5"/>
  <c r="BJ201" i="5"/>
  <c r="BZ208" i="5"/>
  <c r="BJ219" i="5"/>
  <c r="CC228" i="5"/>
  <c r="BS240" i="5"/>
  <c r="CG256" i="5"/>
  <c r="AB252" i="7" s="1" a="1"/>
  <c r="AB252" i="7" s="1"/>
  <c r="BH123" i="5"/>
  <c r="CG151" i="5"/>
  <c r="CG160" i="5"/>
  <c r="AB156" i="7" s="1" a="1"/>
  <c r="AB156" i="7" s="1"/>
  <c r="CG168" i="5"/>
  <c r="BH194" i="5"/>
  <c r="CF200" i="5"/>
  <c r="CC210" i="5"/>
  <c r="CC220" i="5"/>
  <c r="BS223" i="5"/>
  <c r="CF237" i="5"/>
  <c r="BZ189" i="5"/>
  <c r="BZ221" i="5"/>
  <c r="CG234" i="5"/>
  <c r="CC242" i="5"/>
  <c r="BJ163" i="5"/>
  <c r="BS165" i="5"/>
  <c r="BS125" i="5"/>
  <c r="CF139" i="5"/>
  <c r="CG144" i="5"/>
  <c r="AB140" i="7" s="1" a="1"/>
  <c r="AB140" i="7" s="1"/>
  <c r="BZ245" i="5"/>
  <c r="CG258" i="5"/>
  <c r="CG270" i="5"/>
  <c r="AB266" i="7" s="1" a="1"/>
  <c r="AB266" i="7" s="1"/>
  <c r="BZ282" i="5"/>
  <c r="BS285" i="5"/>
  <c r="AI3" i="5"/>
  <c r="BK247" i="5"/>
  <c r="BK234" i="5"/>
  <c r="BK198" i="5"/>
  <c r="BK207" i="5"/>
  <c r="BK283" i="5"/>
  <c r="BK281" i="5"/>
  <c r="BK262" i="5"/>
  <c r="BK276" i="5"/>
  <c r="BK172" i="5"/>
  <c r="BK209" i="5"/>
  <c r="BK216" i="5"/>
  <c r="BK196" i="5"/>
  <c r="BK286" i="5"/>
  <c r="BK268" i="5"/>
  <c r="BK257" i="5"/>
  <c r="BK250" i="5"/>
  <c r="BK259" i="5"/>
  <c r="BK273" i="5"/>
  <c r="BK271" i="5"/>
  <c r="BK291" i="5"/>
  <c r="BK240" i="5"/>
  <c r="BK267" i="5"/>
  <c r="BK174" i="5"/>
  <c r="BK204" i="5"/>
  <c r="BK218" i="5"/>
  <c r="BK183" i="5"/>
  <c r="BK159" i="5"/>
  <c r="BK224" i="5"/>
  <c r="BK272" i="5"/>
  <c r="BK270" i="5"/>
  <c r="BK211" i="5"/>
  <c r="BK245" i="5"/>
  <c r="BK190" i="5"/>
  <c r="BK139" i="5"/>
  <c r="BK290" i="5"/>
  <c r="BK242" i="5"/>
  <c r="BK285" i="5"/>
  <c r="BK186" i="5"/>
  <c r="BK266" i="5"/>
  <c r="BK279" i="5"/>
  <c r="BK237" i="5"/>
  <c r="BK275" i="5"/>
  <c r="BK253" i="5"/>
  <c r="BK222" i="5"/>
  <c r="BK217" i="5"/>
  <c r="BK147" i="5"/>
  <c r="BK164" i="5"/>
  <c r="BK202" i="5"/>
  <c r="BK280" i="5"/>
  <c r="BK220" i="5"/>
  <c r="BK170" i="5"/>
  <c r="BK263" i="5"/>
  <c r="BK221" i="5"/>
  <c r="BK239" i="5"/>
  <c r="BK258" i="5"/>
  <c r="BK155" i="5"/>
  <c r="BK114" i="5"/>
  <c r="BK140" i="5"/>
  <c r="BK148" i="5"/>
  <c r="BK277" i="5"/>
  <c r="BK293" i="5"/>
  <c r="BK269" i="5"/>
  <c r="BK184" i="5"/>
  <c r="BK284" i="5"/>
  <c r="BK236" i="5"/>
  <c r="BK215" i="5"/>
  <c r="BK206" i="5"/>
  <c r="BK145" i="5"/>
  <c r="BK294" i="5"/>
  <c r="BH241" i="5"/>
  <c r="CF278" i="5"/>
  <c r="CF235" i="5"/>
  <c r="BY251" i="5"/>
  <c r="BY271" i="5"/>
  <c r="BK248" i="5"/>
  <c r="BK296" i="5"/>
  <c r="CC157" i="5"/>
  <c r="BH209" i="5"/>
  <c r="CF224" i="5"/>
  <c r="BY250" i="5"/>
  <c r="BJ263" i="5"/>
  <c r="CC279" i="5"/>
  <c r="BJ295" i="5"/>
  <c r="BJ284" i="5"/>
  <c r="BZ295" i="5"/>
  <c r="CG183" i="5"/>
  <c r="AB179" i="7" s="1" a="1"/>
  <c r="AB179" i="7" s="1"/>
  <c r="BJ170" i="5"/>
  <c r="BH231" i="5"/>
  <c r="BH245" i="5"/>
  <c r="BK261" i="5"/>
  <c r="BS265" i="5"/>
  <c r="CF282" i="5"/>
  <c r="BS250" i="5"/>
  <c r="BH232" i="5"/>
  <c r="CF288" i="5"/>
  <c r="BJ269" i="5"/>
  <c r="CF273" i="5"/>
  <c r="BS262" i="5"/>
  <c r="AM3" i="5"/>
  <c r="BO258" i="5"/>
  <c r="BO232" i="5"/>
  <c r="BO237" i="5"/>
  <c r="BO291" i="5"/>
  <c r="BO246" i="5"/>
  <c r="BO213" i="5"/>
  <c r="BO275" i="5"/>
  <c r="BO288" i="5"/>
  <c r="BO298" i="5"/>
  <c r="BO175" i="5"/>
  <c r="BO276" i="5"/>
  <c r="BO245" i="5"/>
  <c r="BO269" i="5"/>
  <c r="BO279" i="5"/>
  <c r="BO256" i="5"/>
  <c r="BO230" i="5"/>
  <c r="BO169" i="5"/>
  <c r="BO178" i="5"/>
  <c r="BO259" i="5"/>
  <c r="BO240" i="5"/>
  <c r="BO285" i="5"/>
  <c r="BO282" i="5"/>
  <c r="BO265" i="5"/>
  <c r="BO206" i="5"/>
  <c r="BO250" i="5"/>
  <c r="BO228" i="5"/>
  <c r="BO268" i="5"/>
  <c r="BO231" i="5"/>
  <c r="BO217" i="5"/>
  <c r="BO157" i="5"/>
  <c r="BO253" i="5"/>
  <c r="BO223" i="5"/>
  <c r="BO292" i="5"/>
  <c r="BO267" i="5"/>
  <c r="BO299" i="5"/>
  <c r="BO286" i="5"/>
  <c r="BO126" i="5"/>
  <c r="BO204" i="5"/>
  <c r="BO191" i="5"/>
  <c r="BO10" i="5"/>
  <c r="BO252" i="5"/>
  <c r="BO260" i="5"/>
  <c r="BO287" i="5"/>
  <c r="BO238" i="5"/>
  <c r="BO255" i="5"/>
  <c r="BO222" i="5"/>
  <c r="BO284" i="5"/>
  <c r="BO193" i="5"/>
  <c r="BO243" i="5"/>
  <c r="BO201" i="5"/>
  <c r="BO141" i="5"/>
  <c r="BO166" i="5"/>
  <c r="BO205" i="5"/>
  <c r="BO202" i="5"/>
  <c r="BO182" i="5"/>
  <c r="BO209" i="5"/>
  <c r="BO190" i="5"/>
  <c r="BO261" i="5"/>
  <c r="BO249" i="5"/>
  <c r="BO189" i="5"/>
  <c r="BO158" i="5"/>
  <c r="BO152" i="5"/>
  <c r="AB8" i="7" a="1"/>
  <c r="AB8" i="7" s="1"/>
  <c r="BZ14" i="5"/>
  <c r="CF16" i="5"/>
  <c r="BZ30" i="5"/>
  <c r="BZ45" i="5"/>
  <c r="BZ64" i="5"/>
  <c r="CF38" i="5"/>
  <c r="BS53" i="5"/>
  <c r="CF57" i="5"/>
  <c r="BS11" i="5"/>
  <c r="CC61" i="5"/>
  <c r="CF14" i="5"/>
  <c r="CF24" i="5"/>
  <c r="CF26" i="5"/>
  <c r="CC17" i="5"/>
  <c r="CF42" i="5"/>
  <c r="BS61" i="5"/>
  <c r="BZ43" i="5"/>
  <c r="CC51" i="5"/>
  <c r="BZ29" i="5"/>
  <c r="CC36" i="5"/>
  <c r="BS50" i="5"/>
  <c r="BZ88" i="5"/>
  <c r="BH103" i="5"/>
  <c r="BJ113" i="5"/>
  <c r="BJ118" i="5"/>
  <c r="BJ126" i="5"/>
  <c r="BJ136" i="5"/>
  <c r="CC38" i="5"/>
  <c r="BS52" i="5"/>
  <c r="BZ80" i="5"/>
  <c r="CF82" i="5"/>
  <c r="CC89" i="5"/>
  <c r="CF107" i="5"/>
  <c r="BJ117" i="5"/>
  <c r="BZ121" i="5"/>
  <c r="BZ24" i="5"/>
  <c r="BZ47" i="5"/>
  <c r="CG49" i="5"/>
  <c r="AB45" i="7" s="1" a="1"/>
  <c r="AB45" i="7" s="1"/>
  <c r="BS71" i="5"/>
  <c r="BJ76" i="5"/>
  <c r="CG82" i="5"/>
  <c r="AB78" i="7" s="1" a="1"/>
  <c r="AB78" i="7" s="1"/>
  <c r="BZ49" i="5"/>
  <c r="BZ44" i="5"/>
  <c r="BS49" i="5"/>
  <c r="BS44" i="5"/>
  <c r="BZ46" i="5"/>
  <c r="CF48" i="5"/>
  <c r="BZ62" i="5"/>
  <c r="BS67" i="5"/>
  <c r="BH45" i="5"/>
  <c r="BS73" i="5"/>
  <c r="BZ75" i="5"/>
  <c r="BJ78" i="5"/>
  <c r="CC82" i="5"/>
  <c r="CC87" i="5"/>
  <c r="CG92" i="5"/>
  <c r="AB88" i="7" s="1" a="1"/>
  <c r="AB88" i="7" s="1"/>
  <c r="BJ95" i="5"/>
  <c r="CF136" i="5"/>
  <c r="CF95" i="5"/>
  <c r="BZ120" i="5"/>
  <c r="BZ128" i="5"/>
  <c r="BS133" i="5"/>
  <c r="BZ135" i="5"/>
  <c r="CC140" i="5"/>
  <c r="BH143" i="5"/>
  <c r="CG149" i="5"/>
  <c r="AB145" i="7" s="1" a="1"/>
  <c r="AB145" i="7" s="1"/>
  <c r="CF156" i="5"/>
  <c r="BS163" i="5"/>
  <c r="BH188" i="5"/>
  <c r="CC94" i="5"/>
  <c r="BS128" i="5"/>
  <c r="BS149" i="5"/>
  <c r="BS156" i="5"/>
  <c r="BH168" i="5"/>
  <c r="BS173" i="5"/>
  <c r="BJ178" i="5"/>
  <c r="CF184" i="5"/>
  <c r="CC189" i="5"/>
  <c r="CC88" i="5"/>
  <c r="CG97" i="5"/>
  <c r="AB93" i="7" s="1" a="1"/>
  <c r="AB93" i="7" s="1"/>
  <c r="BZ102" i="5"/>
  <c r="BH121" i="5"/>
  <c r="BZ143" i="5"/>
  <c r="BZ152" i="5"/>
  <c r="BZ155" i="5"/>
  <c r="CF160" i="5"/>
  <c r="CF165" i="5"/>
  <c r="CG175" i="5"/>
  <c r="BS178" i="5"/>
  <c r="BH183" i="5"/>
  <c r="BH193" i="5"/>
  <c r="BS80" i="5"/>
  <c r="BS82" i="5"/>
  <c r="CF86" i="5"/>
  <c r="BS107" i="5"/>
  <c r="BH126" i="5"/>
  <c r="CG96" i="5"/>
  <c r="AB92" i="7" s="1" a="1"/>
  <c r="AB92" i="7" s="1"/>
  <c r="BZ96" i="5"/>
  <c r="BZ106" i="5"/>
  <c r="BJ111" i="5"/>
  <c r="BS96" i="5"/>
  <c r="CC104" i="5"/>
  <c r="CF138" i="5"/>
  <c r="BH146" i="5"/>
  <c r="BZ162" i="5"/>
  <c r="BZ167" i="5"/>
  <c r="CF169" i="5"/>
  <c r="BS193" i="5"/>
  <c r="CG195" i="5"/>
  <c r="AB191" i="7" s="1" a="1"/>
  <c r="AB191" i="7" s="1"/>
  <c r="CG208" i="5"/>
  <c r="AB204" i="7" s="1" a="1"/>
  <c r="AB204" i="7" s="1"/>
  <c r="CF216" i="5"/>
  <c r="CF221" i="5"/>
  <c r="BS237" i="5"/>
  <c r="BH249" i="5"/>
  <c r="BJ192" i="5"/>
  <c r="BZ196" i="5"/>
  <c r="CG205" i="5"/>
  <c r="AB201" i="7" s="1" a="1"/>
  <c r="AB201" i="7" s="1"/>
  <c r="CG244" i="5"/>
  <c r="CG148" i="5"/>
  <c r="AB144" i="7" s="1" a="1"/>
  <c r="AB144" i="7" s="1"/>
  <c r="BJ151" i="5"/>
  <c r="BS187" i="5"/>
  <c r="BS199" i="5"/>
  <c r="BS201" i="5"/>
  <c r="BZ205" i="5"/>
  <c r="CF207" i="5"/>
  <c r="BZ212" i="5"/>
  <c r="BJ147" i="5"/>
  <c r="BH144" i="5"/>
  <c r="BH173" i="5"/>
  <c r="BZ142" i="5"/>
  <c r="CC156" i="5"/>
  <c r="BS188" i="5"/>
  <c r="BS197" i="5"/>
  <c r="CF202" i="5"/>
  <c r="BS192" i="5"/>
  <c r="BZ225" i="5"/>
  <c r="BJ228" i="5"/>
  <c r="CC244" i="5"/>
  <c r="CC256" i="5"/>
  <c r="BH278" i="5"/>
  <c r="CG282" i="5"/>
  <c r="BK289" i="5"/>
  <c r="CF297" i="5"/>
  <c r="BK243" i="5"/>
  <c r="CG268" i="5"/>
  <c r="AB264" i="7" s="1" a="1"/>
  <c r="AB264" i="7" s="1"/>
  <c r="CC200" i="5"/>
  <c r="BY227" i="5"/>
  <c r="CF251" i="5"/>
  <c r="CG271" i="5"/>
  <c r="AB267" i="7" s="1" a="1"/>
  <c r="AB267" i="7" s="1"/>
  <c r="CC290" i="5"/>
  <c r="BS298" i="5"/>
  <c r="CF298" i="5"/>
  <c r="BS227" i="5"/>
  <c r="BS249" i="5"/>
  <c r="CC234" i="5"/>
  <c r="BS278" i="5"/>
  <c r="CG250" i="5"/>
  <c r="AB246" i="7" s="1" a="1"/>
  <c r="AB246" i="7" s="1"/>
  <c r="BH280" i="5"/>
  <c r="CC292" i="5"/>
  <c r="BK210" i="5"/>
  <c r="CC273" i="5"/>
  <c r="BY243" i="5"/>
  <c r="CC260" i="5"/>
  <c r="BH185" i="5"/>
  <c r="BK197" i="5"/>
  <c r="CF174" i="5"/>
  <c r="BJ181" i="5"/>
  <c r="BJ218" i="5"/>
  <c r="BY220" i="5"/>
  <c r="BZ224" i="5"/>
  <c r="BJ167" i="5"/>
  <c r="BZ229" i="5"/>
  <c r="CC216" i="5"/>
  <c r="BJ217" i="5"/>
  <c r="BH257" i="5"/>
  <c r="BJ297" i="5"/>
  <c r="CF295" i="5"/>
  <c r="CC253" i="5"/>
  <c r="CG293" i="5"/>
  <c r="AB289" i="7" s="1" a="1"/>
  <c r="AB289" i="7" s="1"/>
  <c r="BH272" i="5"/>
  <c r="CF272" i="5"/>
  <c r="CG255" i="5"/>
  <c r="AB251" i="7" s="1" a="1"/>
  <c r="AB251" i="7" s="1"/>
  <c r="BK292" i="5"/>
  <c r="BJ247" i="5"/>
  <c r="BS277" i="5"/>
  <c r="BF3" i="5"/>
  <c r="CH286" i="5"/>
  <c r="AC282" i="7" s="1" a="1"/>
  <c r="AC282" i="7" s="1"/>
  <c r="CH272" i="5"/>
  <c r="AC268" i="7" s="1" a="1"/>
  <c r="AC268" i="7" s="1"/>
  <c r="CH238" i="5"/>
  <c r="AC234" i="7" s="1" a="1"/>
  <c r="AC234" i="7" s="1"/>
  <c r="CH278" i="5"/>
  <c r="AC274" i="7" s="1" a="1"/>
  <c r="AC274" i="7" s="1"/>
  <c r="CH294" i="5"/>
  <c r="AC290" i="7" s="1" a="1"/>
  <c r="AC290" i="7" s="1"/>
  <c r="CH298" i="5"/>
  <c r="AC294" i="7" s="1" a="1"/>
  <c r="AC294" i="7" s="1"/>
  <c r="CH248" i="5"/>
  <c r="AC244" i="7" s="1" a="1"/>
  <c r="AC244" i="7" s="1"/>
  <c r="CH255" i="5"/>
  <c r="AC251" i="7" s="1" a="1"/>
  <c r="AC251" i="7" s="1"/>
  <c r="CH213" i="5"/>
  <c r="AC209" i="7" s="1" a="1"/>
  <c r="AC209" i="7" s="1"/>
  <c r="CH174" i="5"/>
  <c r="AC170" i="7" s="1" a="1"/>
  <c r="AC170" i="7" s="1"/>
  <c r="CH201" i="5"/>
  <c r="AC197" i="7" s="1" a="1"/>
  <c r="AC197" i="7" s="1"/>
  <c r="CH250" i="5"/>
  <c r="AC246" i="7" s="1" a="1"/>
  <c r="AC246" i="7" s="1"/>
  <c r="CH262" i="5"/>
  <c r="AC258" i="7" s="1" a="1"/>
  <c r="AC258" i="7" s="1"/>
  <c r="CH256" i="5"/>
  <c r="AC252" i="7" s="1" a="1"/>
  <c r="AC252" i="7" s="1"/>
  <c r="CH10" i="5"/>
  <c r="CH277" i="5"/>
  <c r="AC273" i="7" s="1" a="1"/>
  <c r="AC273" i="7" s="1"/>
  <c r="CH244" i="5"/>
  <c r="AC240" i="7" s="1" a="1"/>
  <c r="AC240" i="7" s="1"/>
  <c r="CH194" i="5"/>
  <c r="AC190" i="7" s="1" a="1"/>
  <c r="AC190" i="7" s="1"/>
  <c r="CH276" i="5"/>
  <c r="AC272" i="7" s="1" a="1"/>
  <c r="AC272" i="7" s="1"/>
  <c r="BT10" i="5"/>
  <c r="CH259" i="5"/>
  <c r="AC255" i="7" s="1" a="1"/>
  <c r="AC255" i="7" s="1"/>
  <c r="BT289" i="5"/>
  <c r="BL221" i="5"/>
  <c r="CH263" i="5"/>
  <c r="AC259" i="7" s="1" a="1"/>
  <c r="AC259" i="7" s="1"/>
  <c r="AK3" i="5"/>
  <c r="BM287" i="5"/>
  <c r="BM279" i="5"/>
  <c r="BM299" i="5"/>
  <c r="BM257" i="5"/>
  <c r="BM278" i="5"/>
  <c r="BM200" i="5"/>
  <c r="BM198" i="5"/>
  <c r="BM251" i="5"/>
  <c r="BM274" i="5"/>
  <c r="BM272" i="5"/>
  <c r="BM270" i="5"/>
  <c r="BM249" i="5"/>
  <c r="BL198" i="5"/>
  <c r="BT211" i="5"/>
  <c r="CH222" i="5"/>
  <c r="AC218" i="7" s="1" a="1"/>
  <c r="AC218" i="7" s="1"/>
  <c r="BT225" i="5"/>
  <c r="BT264" i="5"/>
  <c r="BT271" i="5"/>
  <c r="CE295" i="5"/>
  <c r="BM250" i="5"/>
  <c r="CH197" i="5"/>
  <c r="AC193" i="7" s="1" a="1"/>
  <c r="AC193" i="7" s="1"/>
  <c r="BR207" i="5"/>
  <c r="BR242" i="5"/>
  <c r="BL175" i="5"/>
  <c r="CH181" i="5"/>
  <c r="AC177" i="7" s="1" a="1"/>
  <c r="AC177" i="7" s="1"/>
  <c r="CH231" i="5"/>
  <c r="AC227" i="7" s="1" a="1"/>
  <c r="AC227" i="7" s="1"/>
  <c r="BL168" i="5"/>
  <c r="BT177" i="5"/>
  <c r="CE208" i="5"/>
  <c r="CH229" i="5"/>
  <c r="AC225" i="7" s="1" a="1"/>
  <c r="AC225" i="7" s="1"/>
  <c r="CE169" i="5"/>
  <c r="BL181" i="5"/>
  <c r="BL200" i="5"/>
  <c r="BT199" i="5"/>
  <c r="BM218" i="5"/>
  <c r="BM255" i="5"/>
  <c r="BR261" i="5"/>
  <c r="BM281" i="5"/>
  <c r="CH283" i="5"/>
  <c r="AC279" i="7" s="1" a="1"/>
  <c r="AC279" i="7" s="1"/>
  <c r="BR289" i="5"/>
  <c r="CE297" i="5"/>
  <c r="AO3" i="5"/>
  <c r="BQ273" i="5"/>
  <c r="BQ285" i="5"/>
  <c r="BQ264" i="5"/>
  <c r="BQ290" i="5"/>
  <c r="BQ270" i="5"/>
  <c r="BQ289" i="5"/>
  <c r="BQ276" i="5"/>
  <c r="BQ259" i="5"/>
  <c r="BQ233" i="5"/>
  <c r="BQ291" i="5"/>
  <c r="BQ246" i="5"/>
  <c r="BQ209" i="5"/>
  <c r="BQ271" i="5"/>
  <c r="BQ261" i="5"/>
  <c r="BR238" i="5"/>
  <c r="BT297" i="5"/>
  <c r="CE239" i="5"/>
  <c r="BQ255" i="5"/>
  <c r="BU268" i="5"/>
  <c r="BR292" i="5"/>
  <c r="BW272" i="5"/>
  <c r="BM292" i="5"/>
  <c r="BM248" i="5"/>
  <c r="BL277" i="5"/>
  <c r="BR282" i="5"/>
  <c r="BU297" i="5"/>
  <c r="CH247" i="5"/>
  <c r="AC243" i="7" s="1" a="1"/>
  <c r="AC243" i="7" s="1"/>
  <c r="CH287" i="5"/>
  <c r="AC283" i="7" s="1" a="1"/>
  <c r="AC283" i="7" s="1"/>
  <c r="BM295" i="5"/>
  <c r="BM291" i="5"/>
  <c r="CH131" i="5"/>
  <c r="AC127" i="7" s="1" a="1"/>
  <c r="AC127" i="7" s="1"/>
  <c r="CH246" i="5"/>
  <c r="AC242" i="7" s="1" a="1"/>
  <c r="AC242" i="7" s="1"/>
  <c r="CH192" i="5"/>
  <c r="AC188" i="7" s="1" a="1"/>
  <c r="AC188" i="7" s="1"/>
  <c r="CH266" i="5"/>
  <c r="AC262" i="7" s="1" a="1"/>
  <c r="AC262" i="7" s="1"/>
  <c r="AR3" i="5"/>
  <c r="BT286" i="5"/>
  <c r="BT295" i="5"/>
  <c r="BT299" i="5"/>
  <c r="BT294" i="5"/>
  <c r="BT273" i="5"/>
  <c r="BT287" i="5"/>
  <c r="BT213" i="5"/>
  <c r="BT260" i="5"/>
  <c r="BT256" i="5"/>
  <c r="BT255" i="5"/>
  <c r="BT184" i="5"/>
  <c r="BT266" i="5"/>
  <c r="BT277" i="5"/>
  <c r="BT251" i="5"/>
  <c r="CH198" i="5"/>
  <c r="AC194" i="7" s="1" a="1"/>
  <c r="AC194" i="7" s="1"/>
  <c r="CH228" i="5"/>
  <c r="AC224" i="7" s="1" a="1"/>
  <c r="AC224" i="7" s="1"/>
  <c r="AJ3" i="5"/>
  <c r="BL281" i="5"/>
  <c r="BL262" i="5"/>
  <c r="BL293" i="5"/>
  <c r="BL240" i="5"/>
  <c r="BL282" i="5"/>
  <c r="BL280" i="5"/>
  <c r="BL257" i="5"/>
  <c r="BL225" i="5"/>
  <c r="BL294" i="5"/>
  <c r="BL239" i="5"/>
  <c r="BR267" i="5"/>
  <c r="BL228" i="5"/>
  <c r="BM252" i="5"/>
  <c r="BR269" i="5"/>
  <c r="BC3" i="5"/>
  <c r="CE289" i="5"/>
  <c r="CE272" i="5"/>
  <c r="CE246" i="5"/>
  <c r="CE290" i="5"/>
  <c r="CE260" i="5"/>
  <c r="CE259" i="5"/>
  <c r="CE233" i="5"/>
  <c r="CE288" i="5"/>
  <c r="CE206" i="5"/>
  <c r="CE261" i="5"/>
  <c r="CE242" i="5"/>
  <c r="CE10" i="5"/>
  <c r="CE254" i="5"/>
  <c r="CE264" i="5"/>
  <c r="CE223" i="5"/>
  <c r="BR256" i="5"/>
  <c r="BL269" i="5"/>
  <c r="BT288" i="5"/>
  <c r="CH296" i="5"/>
  <c r="AC292" i="7" s="1" a="1"/>
  <c r="AC292" i="7" s="1"/>
  <c r="CE276" i="5"/>
  <c r="CE195" i="5"/>
  <c r="BT198" i="5"/>
  <c r="BT175" i="5"/>
  <c r="BM175" i="5"/>
  <c r="CE203" i="5"/>
  <c r="BR209" i="5"/>
  <c r="CE219" i="5"/>
  <c r="BT181" i="5"/>
  <c r="CH200" i="5"/>
  <c r="AC196" i="7" s="1" a="1"/>
  <c r="AC196" i="7" s="1"/>
  <c r="CH215" i="5"/>
  <c r="AC211" i="7" s="1" a="1"/>
  <c r="AC211" i="7" s="1"/>
  <c r="CE232" i="5"/>
  <c r="BM267" i="5"/>
  <c r="CH291" i="5"/>
  <c r="AC287" i="7" s="1" a="1"/>
  <c r="AC287" i="7" s="1"/>
  <c r="AU3" i="5"/>
  <c r="BW270" i="5"/>
  <c r="BW297" i="5"/>
  <c r="BW298" i="5"/>
  <c r="BW259" i="5"/>
  <c r="BW246" i="5"/>
  <c r="BW285" i="5"/>
  <c r="BW233" i="5"/>
  <c r="BW289" i="5"/>
  <c r="BW260" i="5"/>
  <c r="BW10" i="5"/>
  <c r="BW296" i="5"/>
  <c r="BW178" i="5"/>
  <c r="BW294" i="5"/>
  <c r="BW292" i="5"/>
  <c r="BW275" i="5"/>
  <c r="BU241" i="5"/>
  <c r="BL266" i="5"/>
  <c r="CH237" i="5"/>
  <c r="AC233" i="7" s="1" a="1"/>
  <c r="AC233" i="7" s="1"/>
  <c r="BT248" i="5"/>
  <c r="BM238" i="5"/>
  <c r="BT279" i="5"/>
  <c r="AG3" i="5"/>
  <c r="BI10" i="5"/>
  <c r="BI246" i="5"/>
  <c r="BI272" i="5"/>
  <c r="BI237" i="5"/>
  <c r="BI298" i="5"/>
  <c r="BI281" i="5"/>
  <c r="BI231" i="5"/>
  <c r="BI203" i="5"/>
  <c r="BI185" i="5"/>
  <c r="BI273" i="5"/>
  <c r="BI266" i="5"/>
  <c r="BI297" i="5"/>
  <c r="BI233" i="5"/>
  <c r="BI276" i="5"/>
  <c r="BT278" i="5"/>
  <c r="CH249" i="5"/>
  <c r="AC245" i="7" s="1" a="1"/>
  <c r="AC245" i="7" s="1"/>
  <c r="CB288" i="5"/>
  <c r="BB3" i="5"/>
  <c r="CD259" i="5"/>
  <c r="CD10" i="5"/>
  <c r="CD258" i="5"/>
  <c r="CD289" i="5"/>
  <c r="CD257" i="5"/>
  <c r="CD182" i="5"/>
  <c r="CD239" i="5"/>
  <c r="CD242" i="5"/>
  <c r="BT239" i="5"/>
  <c r="BU255" i="5"/>
  <c r="CE258" i="5"/>
  <c r="CE284" i="5"/>
  <c r="CH195" i="5"/>
  <c r="AC191" i="7" s="1" a="1"/>
  <c r="AC191" i="7" s="1"/>
  <c r="CH208" i="5"/>
  <c r="AC204" i="7" s="1" a="1"/>
  <c r="AC204" i="7" s="1"/>
  <c r="CH187" i="5"/>
  <c r="AC183" i="7" s="1" a="1"/>
  <c r="AC183" i="7" s="1"/>
  <c r="CH206" i="5"/>
  <c r="AC202" i="7" s="1" a="1"/>
  <c r="AC202" i="7" s="1"/>
  <c r="AP3" i="5"/>
  <c r="BR293" i="5"/>
  <c r="BR260" i="5"/>
  <c r="BR298" i="5"/>
  <c r="BR234" i="5"/>
  <c r="BR262" i="5"/>
  <c r="BR239" i="5"/>
  <c r="BR215" i="5"/>
  <c r="BR172" i="5"/>
  <c r="BR299" i="5"/>
  <c r="BR227" i="5"/>
  <c r="BR284" i="5"/>
  <c r="BR276" i="5"/>
  <c r="BR297" i="5"/>
  <c r="BR294" i="5"/>
  <c r="BT236" i="5"/>
  <c r="BR245" i="5"/>
  <c r="BL253" i="5"/>
  <c r="BR258" i="5"/>
  <c r="BM273" i="5"/>
  <c r="BT276" i="5"/>
  <c r="CH289" i="5"/>
  <c r="AC285" i="7" s="1" a="1"/>
  <c r="AC285" i="7" s="1"/>
  <c r="BM10" i="5"/>
  <c r="BT268" i="5"/>
  <c r="CE158" i="5"/>
  <c r="CH191" i="5"/>
  <c r="AC187" i="7" s="1" a="1"/>
  <c r="AC187" i="7" s="1"/>
  <c r="CE244" i="5"/>
  <c r="CH264" i="5"/>
  <c r="AC260" i="7" s="1" a="1"/>
  <c r="AC260" i="7" s="1"/>
  <c r="CH271" i="5"/>
  <c r="AC267" i="7" s="1" a="1"/>
  <c r="AC267" i="7" s="1"/>
  <c r="BM289" i="5"/>
  <c r="BR296" i="5"/>
  <c r="BM258" i="5"/>
  <c r="BR196" i="5"/>
  <c r="BQ262" i="5"/>
  <c r="BQ185" i="5"/>
  <c r="BL210" i="5"/>
  <c r="CE240" i="5"/>
  <c r="BR277" i="5"/>
  <c r="CH172" i="5"/>
  <c r="AC168" i="7" s="1" a="1"/>
  <c r="AC168" i="7" s="1"/>
  <c r="CE182" i="5"/>
  <c r="BL207" i="5"/>
  <c r="CE217" i="5"/>
  <c r="BM201" i="5"/>
  <c r="BQ215" i="5"/>
  <c r="BQ203" i="5"/>
  <c r="BT220" i="5"/>
  <c r="BR259" i="5"/>
  <c r="BU267" i="5"/>
  <c r="BW269" i="5"/>
  <c r="CE275" i="5"/>
  <c r="BL290" i="5"/>
  <c r="BU292" i="5"/>
  <c r="BT221" i="5"/>
  <c r="BI262" i="5"/>
  <c r="BT274" i="5"/>
  <c r="BL288" i="5"/>
  <c r="BI259" i="5"/>
  <c r="BR283" i="5"/>
  <c r="BT293" i="5"/>
  <c r="CB295" i="5"/>
  <c r="BQ265" i="5"/>
  <c r="CE282" i="5"/>
  <c r="BQ298" i="5"/>
  <c r="CD253" i="5"/>
  <c r="BT263" i="5"/>
  <c r="BI290" i="5"/>
  <c r="CH299" i="5"/>
  <c r="CE270" i="5"/>
  <c r="BL295" i="5"/>
  <c r="BW232" i="5"/>
  <c r="CH143" i="5"/>
  <c r="AC139" i="7" s="1" a="1"/>
  <c r="AC139" i="7" s="1"/>
  <c r="CH145" i="5"/>
  <c r="AC141" i="7" s="1" a="1"/>
  <c r="AC141" i="7" s="1"/>
  <c r="CH281" i="5"/>
  <c r="AC277" i="7" s="1" a="1"/>
  <c r="AC277" i="7" s="1"/>
  <c r="BT284" i="5"/>
  <c r="CH234" i="5"/>
  <c r="AC230" i="7" s="1" a="1"/>
  <c r="AC230" i="7" s="1"/>
  <c r="BT253" i="5"/>
  <c r="CH270" i="5"/>
  <c r="AC266" i="7" s="1" a="1"/>
  <c r="AC266" i="7" s="1"/>
  <c r="BL298" i="5"/>
  <c r="BM297" i="5"/>
  <c r="BL10" i="5"/>
  <c r="BM225" i="5"/>
  <c r="BM269" i="5"/>
  <c r="BL187" i="5"/>
  <c r="BR250" i="5"/>
  <c r="CH252" i="5"/>
  <c r="AC248" i="7" s="1" a="1"/>
  <c r="AC248" i="7" s="1"/>
  <c r="BL258" i="5"/>
  <c r="BT272" i="5"/>
  <c r="BR186" i="5"/>
  <c r="BM194" i="5"/>
  <c r="BL205" i="5"/>
  <c r="BT210" i="5"/>
  <c r="BT207" i="5"/>
  <c r="BR220" i="5"/>
  <c r="BM168" i="5"/>
  <c r="BT201" i="5"/>
  <c r="BR206" i="5"/>
  <c r="BL218" i="5"/>
  <c r="BT200" i="5"/>
  <c r="BR233" i="5"/>
  <c r="BL247" i="5"/>
  <c r="BM262" i="5"/>
  <c r="BM282" i="5"/>
  <c r="BR285" i="5"/>
  <c r="BT290" i="5"/>
  <c r="CH292" i="5"/>
  <c r="AC288" i="7" s="1" a="1"/>
  <c r="AC288" i="7" s="1"/>
  <c r="CH274" i="5"/>
  <c r="AC270" i="7" s="1" a="1"/>
  <c r="AC270" i="7" s="1"/>
  <c r="BR224" i="5"/>
  <c r="AS3" i="5"/>
  <c r="BU288" i="5"/>
  <c r="BU263" i="5"/>
  <c r="BU287" i="5"/>
  <c r="BU282" i="5"/>
  <c r="BU296" i="5"/>
  <c r="BU274" i="5"/>
  <c r="BU249" i="5"/>
  <c r="BU271" i="5"/>
  <c r="BU216" i="5"/>
  <c r="BU214" i="5"/>
  <c r="BU285" i="5"/>
  <c r="BU280" i="5"/>
  <c r="BU276" i="5"/>
  <c r="BU286" i="5"/>
  <c r="BU269" i="5"/>
  <c r="BU299" i="5"/>
  <c r="BU278" i="5"/>
  <c r="BU295" i="5"/>
  <c r="CE280" i="5"/>
  <c r="BR254" i="5"/>
  <c r="AZ3" i="5"/>
  <c r="CB263" i="5"/>
  <c r="CB257" i="5"/>
  <c r="CB231" i="5"/>
  <c r="CB287" i="5"/>
  <c r="CB286" i="5"/>
  <c r="CB269" i="5"/>
  <c r="CB279" i="5"/>
  <c r="CB298" i="5"/>
  <c r="CB293" i="5"/>
  <c r="CB278" i="5"/>
  <c r="CB243" i="5"/>
  <c r="CB218" i="5"/>
  <c r="CB181" i="5"/>
  <c r="CB168" i="5"/>
  <c r="CB216" i="5"/>
  <c r="CB264" i="5"/>
  <c r="CB221" i="5"/>
  <c r="CB199" i="5"/>
  <c r="BU237" i="5"/>
  <c r="CD232" i="5"/>
  <c r="BM286" i="5"/>
  <c r="CI298" i="5"/>
  <c r="AD294" i="7" s="1" a="1"/>
  <c r="AD294" i="7" s="1"/>
  <c r="BP233" i="5"/>
  <c r="BP197" i="5"/>
  <c r="BP271" i="5"/>
  <c r="CI286" i="5"/>
  <c r="AD282" i="7" s="1" a="1"/>
  <c r="AD282" i="7" s="1"/>
  <c r="CI288" i="5"/>
  <c r="AD284" i="7" s="1" a="1"/>
  <c r="AD284" i="7" s="1"/>
  <c r="CI10" i="5"/>
  <c r="AD6" i="7" s="1" a="1"/>
  <c r="AD6" i="7" s="1"/>
  <c r="BX285" i="5"/>
  <c r="BP274" i="5"/>
  <c r="BP246" i="5"/>
  <c r="BX260" i="5"/>
  <c r="BP259" i="5"/>
  <c r="BP270" i="5"/>
  <c r="BN296" i="5"/>
  <c r="BN200" i="5"/>
  <c r="BX246" i="5"/>
  <c r="BX270" i="5"/>
  <c r="CI231" i="5"/>
  <c r="AD227" i="7" s="1" a="1"/>
  <c r="AD227" i="7" s="1"/>
  <c r="BV274" i="5"/>
  <c r="CI293" i="5"/>
  <c r="AD289" i="7" s="1" a="1"/>
  <c r="AD289" i="7" s="1"/>
  <c r="BX234" i="5"/>
  <c r="BX283" i="5"/>
  <c r="AC132" i="7" a="1"/>
  <c r="AC132" i="7" s="1"/>
  <c r="AC148" i="7" a="1"/>
  <c r="AC148" i="7" s="1"/>
  <c r="AC56" i="7" a="1"/>
  <c r="AC56" i="7" s="1"/>
  <c r="AC48" i="7" a="1"/>
  <c r="AC48" i="7" s="1"/>
  <c r="AC179" i="7" a="1"/>
  <c r="AC179" i="7" s="1"/>
  <c r="AC20" i="7" a="1"/>
  <c r="AC20" i="7" s="1"/>
  <c r="AC59" i="7" a="1"/>
  <c r="AC59" i="7" s="1"/>
  <c r="AC257" i="7" a="1"/>
  <c r="AC257" i="7" s="1"/>
  <c r="AC229" i="7" a="1"/>
  <c r="AC229" i="7" s="1"/>
  <c r="AC203" i="7" a="1"/>
  <c r="AC203" i="7" s="1"/>
  <c r="AC10" i="7" a="1"/>
  <c r="AC10" i="7" s="1"/>
  <c r="AC236" i="7" a="1"/>
  <c r="AC236" i="7" s="1"/>
  <c r="AC214" i="7" a="1"/>
  <c r="AC214" i="7" s="1"/>
  <c r="AC43" i="7" a="1"/>
  <c r="AC43" i="7" s="1"/>
  <c r="AC150" i="7" a="1"/>
  <c r="AC150" i="7" s="1"/>
  <c r="AC102" i="7" a="1"/>
  <c r="AC102" i="7" s="1"/>
  <c r="AC54" i="7" a="1"/>
  <c r="AC54" i="7" s="1"/>
  <c r="AC74" i="7" a="1"/>
  <c r="AC74" i="7" s="1"/>
  <c r="AC36" i="7" a="1"/>
  <c r="AC36" i="7" s="1"/>
  <c r="AC159" i="7" a="1"/>
  <c r="AC159" i="7" s="1"/>
  <c r="AC135" i="7" a="1"/>
  <c r="AC135" i="7" s="1"/>
  <c r="AC107" i="7" a="1"/>
  <c r="AC107" i="7" s="1"/>
  <c r="AC85" i="7" a="1"/>
  <c r="AC85" i="7" s="1"/>
  <c r="AC291" i="7" a="1"/>
  <c r="AC291" i="7" s="1"/>
  <c r="AC128" i="7" a="1"/>
  <c r="AC128" i="7" s="1"/>
  <c r="AC172" i="7" a="1"/>
  <c r="AC172" i="7" s="1"/>
  <c r="AC14" i="7" a="1"/>
  <c r="AC14" i="7" s="1"/>
  <c r="AC112" i="7" a="1"/>
  <c r="AC112" i="7" s="1"/>
  <c r="AC51" i="7" a="1"/>
  <c r="AC51" i="7" s="1"/>
  <c r="AC199" i="7" a="1"/>
  <c r="AC199" i="7" s="1"/>
  <c r="AC208" i="7" a="1"/>
  <c r="AC208" i="7" s="1"/>
  <c r="AC39" i="7" a="1"/>
  <c r="AC39" i="7" s="1"/>
  <c r="AC142" i="7" a="1"/>
  <c r="AC142" i="7" s="1"/>
  <c r="AC98" i="7" a="1"/>
  <c r="AC98" i="7" s="1"/>
  <c r="AC50" i="7" a="1"/>
  <c r="AC50" i="7" s="1"/>
  <c r="AC21" i="7" a="1"/>
  <c r="AC21" i="7" s="1"/>
  <c r="AC34" i="7" a="1"/>
  <c r="AC34" i="7" s="1"/>
  <c r="AC155" i="7" a="1"/>
  <c r="AC155" i="7" s="1"/>
  <c r="AC133" i="7" a="1"/>
  <c r="AC133" i="7" s="1"/>
  <c r="AC105" i="7" a="1"/>
  <c r="AC105" i="7" s="1"/>
  <c r="AC79" i="7" a="1"/>
  <c r="AC79" i="7" s="1"/>
  <c r="A23" i="6"/>
  <c r="AC108" i="7" a="1"/>
  <c r="AC108" i="7" s="1"/>
  <c r="AC120" i="7" a="1"/>
  <c r="AC120" i="7" s="1"/>
  <c r="AC92" i="7" a="1"/>
  <c r="AC92" i="7" s="1"/>
  <c r="AC53" i="7" a="1"/>
  <c r="AC53" i="7" s="1"/>
  <c r="AC284" i="7" a="1"/>
  <c r="AC284" i="7" s="1"/>
  <c r="AC52" i="7" a="1"/>
  <c r="AC52" i="7" s="1"/>
  <c r="AC73" i="7" a="1"/>
  <c r="AC73" i="7" s="1"/>
  <c r="AC239" i="7" a="1"/>
  <c r="AC239" i="7" s="1"/>
  <c r="AC223" i="7" a="1"/>
  <c r="AC223" i="7" s="1"/>
  <c r="AC207" i="7" a="1"/>
  <c r="AC207" i="7" s="1"/>
  <c r="AC228" i="7" a="1"/>
  <c r="AC228" i="7" s="1"/>
  <c r="AC212" i="7" a="1"/>
  <c r="AC212" i="7" s="1"/>
  <c r="AC31" i="7" a="1"/>
  <c r="AC31" i="7" s="1"/>
  <c r="AC158" i="7" a="1"/>
  <c r="AC158" i="7" s="1"/>
  <c r="AC126" i="7" a="1"/>
  <c r="AC126" i="7" s="1"/>
  <c r="AC94" i="7" a="1"/>
  <c r="AC94" i="7" s="1"/>
  <c r="AC70" i="7" a="1"/>
  <c r="AC70" i="7" s="1"/>
  <c r="AC88" i="7" a="1"/>
  <c r="AC88" i="7" s="1"/>
  <c r="AC25" i="7" a="1"/>
  <c r="AC25" i="7" s="1"/>
  <c r="AC9" i="7" a="1"/>
  <c r="AC9" i="7" s="1"/>
  <c r="AC30" i="7" a="1"/>
  <c r="AC30" i="7" s="1"/>
  <c r="AC163" i="7" a="1"/>
  <c r="AC163" i="7" s="1"/>
  <c r="AC147" i="7" a="1"/>
  <c r="AC147" i="7" s="1"/>
  <c r="AC131" i="7" a="1"/>
  <c r="AC131" i="7" s="1"/>
  <c r="AC115" i="7" a="1"/>
  <c r="AC115" i="7" s="1"/>
  <c r="AC99" i="7" a="1"/>
  <c r="AC99" i="7" s="1"/>
  <c r="AC83" i="7" a="1"/>
  <c r="AC83" i="7" s="1"/>
  <c r="AC295" i="7" a="1"/>
  <c r="AC295" i="7" s="1"/>
  <c r="AC160" i="7" a="1"/>
  <c r="AC160" i="7" s="1"/>
  <c r="AC100" i="7" a="1"/>
  <c r="AC100" i="7" s="1"/>
  <c r="AC152" i="7" a="1"/>
  <c r="AC152" i="7" s="1"/>
  <c r="AC281" i="7" a="1"/>
  <c r="AC281" i="7" s="1"/>
  <c r="AC72" i="7" a="1"/>
  <c r="AC72" i="7" s="1"/>
  <c r="AC45" i="7" a="1"/>
  <c r="AC45" i="7" s="1"/>
  <c r="AC44" i="7" a="1"/>
  <c r="AC44" i="7" s="1"/>
  <c r="AC65" i="7" a="1"/>
  <c r="AC65" i="7" s="1"/>
  <c r="AC253" i="7" a="1"/>
  <c r="AC253" i="7" s="1"/>
  <c r="AC237" i="7" a="1"/>
  <c r="AC237" i="7" s="1"/>
  <c r="AC221" i="7" a="1"/>
  <c r="AC221" i="7" s="1"/>
  <c r="AC205" i="7" a="1"/>
  <c r="AC205" i="7" s="1"/>
  <c r="AC189" i="7" a="1"/>
  <c r="AC189" i="7" s="1"/>
  <c r="AC226" i="7" a="1"/>
  <c r="AC226" i="7" s="1"/>
  <c r="AC210" i="7" a="1"/>
  <c r="AC210" i="7" s="1"/>
  <c r="AC27" i="7" a="1"/>
  <c r="AC27" i="7" s="1"/>
  <c r="AC154" i="7" a="1"/>
  <c r="AC154" i="7" s="1"/>
  <c r="AC122" i="7" a="1"/>
  <c r="AC122" i="7" s="1"/>
  <c r="AC90" i="7" a="1"/>
  <c r="AC90" i="7" s="1"/>
  <c r="AC66" i="7" a="1"/>
  <c r="AC66" i="7" s="1"/>
  <c r="AC86" i="7" a="1"/>
  <c r="AC86" i="7" s="1"/>
  <c r="AC23" i="7" a="1"/>
  <c r="AC23" i="7" s="1"/>
  <c r="AC7" i="7" a="1"/>
  <c r="AC7" i="7" s="1"/>
  <c r="AC28" i="7" a="1"/>
  <c r="AC28" i="7" s="1"/>
  <c r="AC161" i="7" a="1"/>
  <c r="AC161" i="7" s="1"/>
  <c r="AC145" i="7" a="1"/>
  <c r="AC145" i="7" s="1"/>
  <c r="AC129" i="7" a="1"/>
  <c r="AC129" i="7" s="1"/>
  <c r="AC113" i="7" a="1"/>
  <c r="AC113" i="7" s="1"/>
  <c r="AC97" i="7" a="1"/>
  <c r="AC97" i="7" s="1"/>
  <c r="AC81" i="7" a="1"/>
  <c r="AC81" i="7" s="1"/>
  <c r="AC278" i="7" a="1"/>
  <c r="AC278" i="7" s="1"/>
  <c r="AC185" i="7" a="1"/>
  <c r="AC185" i="7" s="1"/>
  <c r="AC67" i="7" a="1"/>
  <c r="AC67" i="7" s="1"/>
  <c r="AC49" i="7" a="1"/>
  <c r="AC49" i="7" s="1"/>
  <c r="AC249" i="7" a="1"/>
  <c r="AC249" i="7" s="1"/>
  <c r="AC217" i="7" a="1"/>
  <c r="AC217" i="7" s="1"/>
  <c r="AC201" i="7" a="1"/>
  <c r="AC201" i="7" s="1"/>
  <c r="AC37" i="7" a="1"/>
  <c r="AC37" i="7" s="1"/>
  <c r="AC254" i="7" a="1"/>
  <c r="AC254" i="7" s="1"/>
  <c r="AC238" i="7" a="1"/>
  <c r="AC238" i="7" s="1"/>
  <c r="AC222" i="7" a="1"/>
  <c r="AC222" i="7" s="1"/>
  <c r="AC206" i="7" a="1"/>
  <c r="AC206" i="7" s="1"/>
  <c r="AC186" i="7" a="1"/>
  <c r="AC186" i="7" s="1"/>
  <c r="AC146" i="7" a="1"/>
  <c r="AC146" i="7" s="1"/>
  <c r="AC114" i="7" a="1"/>
  <c r="AC114" i="7" s="1"/>
  <c r="AC184" i="7" a="1"/>
  <c r="AC184" i="7" s="1"/>
  <c r="AC58" i="7" a="1"/>
  <c r="AC58" i="7" s="1"/>
  <c r="AC82" i="7" a="1"/>
  <c r="AC82" i="7" s="1"/>
  <c r="AC19" i="7" a="1"/>
  <c r="AC19" i="7" s="1"/>
  <c r="AC40" i="7" a="1"/>
  <c r="AC40" i="7" s="1"/>
  <c r="AC173" i="7" a="1"/>
  <c r="AC173" i="7" s="1"/>
  <c r="AC157" i="7" a="1"/>
  <c r="AC157" i="7" s="1"/>
  <c r="AC125" i="7" a="1"/>
  <c r="AC125" i="7" s="1"/>
  <c r="AC109" i="7" a="1"/>
  <c r="AC109" i="7" s="1"/>
  <c r="AC93" i="7" a="1"/>
  <c r="AC93" i="7" s="1"/>
  <c r="AD66" i="7" a="1"/>
  <c r="AD66" i="7" s="1"/>
  <c r="AD181" i="7" a="1"/>
  <c r="AD181" i="7" s="1"/>
  <c r="AD248" i="7" a="1"/>
  <c r="AD248" i="7" s="1"/>
  <c r="AD110" i="7" a="1"/>
  <c r="AD110" i="7" s="1"/>
  <c r="AD233" i="7" a="1"/>
  <c r="AD233" i="7" s="1"/>
  <c r="AD50" i="7" a="1"/>
  <c r="AD50" i="7" s="1"/>
  <c r="AD225" i="7" a="1"/>
  <c r="AD225" i="7" s="1"/>
  <c r="AD129" i="7" a="1"/>
  <c r="AD129" i="7" s="1"/>
  <c r="AD266" i="7" a="1"/>
  <c r="AD266" i="7" s="1"/>
  <c r="AD214" i="7" a="1"/>
  <c r="AD214" i="7" s="1"/>
  <c r="AD97" i="7" a="1"/>
  <c r="AD97" i="7" s="1"/>
  <c r="AD217" i="7" a="1"/>
  <c r="AD217" i="7" s="1"/>
  <c r="AD224" i="7" a="1"/>
  <c r="AD224" i="7" s="1"/>
  <c r="AD288" i="7" a="1"/>
  <c r="AD288" i="7" s="1"/>
  <c r="AD199" i="7" a="1"/>
  <c r="AD199" i="7" s="1"/>
  <c r="AD41" i="7" a="1"/>
  <c r="AD41" i="7" s="1"/>
  <c r="AD270" i="7" a="1"/>
  <c r="AD270" i="7" s="1"/>
  <c r="AD166" i="7" a="1"/>
  <c r="AD166" i="7" s="1"/>
  <c r="AB53" i="7" a="1"/>
  <c r="AB53" i="7" s="1"/>
  <c r="AB127" i="7" a="1"/>
  <c r="AB127" i="7" s="1"/>
  <c r="AD292" i="7" a="1"/>
  <c r="AD292" i="7" s="1"/>
  <c r="AD230" i="7" a="1"/>
  <c r="AD230" i="7" s="1"/>
  <c r="AD187" i="7" a="1"/>
  <c r="AD187" i="7" s="1"/>
  <c r="AD113" i="7" a="1"/>
  <c r="AD113" i="7" s="1"/>
  <c r="AD267" i="7" a="1"/>
  <c r="AD267" i="7" s="1"/>
  <c r="AD261" i="7" a="1"/>
  <c r="AD261" i="7" s="1"/>
  <c r="AD210" i="7" a="1"/>
  <c r="AD210" i="7" s="1"/>
  <c r="AD142" i="7" a="1"/>
  <c r="AD142" i="7" s="1"/>
  <c r="AB193" i="7" a="1"/>
  <c r="AB193" i="7" s="1"/>
  <c r="AB152" i="7" a="1"/>
  <c r="AB152" i="7" s="1"/>
  <c r="AD249" i="7" a="1"/>
  <c r="AD249" i="7" s="1"/>
  <c r="AD245" i="7" a="1"/>
  <c r="AD245" i="7" s="1"/>
  <c r="AD244" i="7" a="1"/>
  <c r="AD244" i="7" s="1"/>
  <c r="AD68" i="7" a="1"/>
  <c r="AD68" i="7" s="1"/>
  <c r="AD280" i="7" a="1"/>
  <c r="AD280" i="7" s="1"/>
  <c r="AD271" i="7" a="1"/>
  <c r="AD271" i="7" s="1"/>
  <c r="AD237" i="7" a="1"/>
  <c r="AD237" i="7" s="1"/>
  <c r="AD285" i="7" a="1"/>
  <c r="AD285" i="7" s="1"/>
  <c r="AD206" i="7" a="1"/>
  <c r="AD206" i="7" s="1"/>
  <c r="AD188" i="7" a="1"/>
  <c r="AD188" i="7" s="1"/>
  <c r="AD148" i="7" a="1"/>
  <c r="AD148" i="7" s="1"/>
  <c r="AD102" i="7" a="1"/>
  <c r="AD102" i="7" s="1"/>
  <c r="AD44" i="7" a="1"/>
  <c r="AD44" i="7" s="1"/>
  <c r="AD22" i="7" a="1"/>
  <c r="AD22" i="7" s="1"/>
  <c r="AD264" i="7" a="1"/>
  <c r="AD264" i="7" s="1"/>
  <c r="AD201" i="7" a="1"/>
  <c r="AD201" i="7" s="1"/>
  <c r="AD268" i="7" a="1"/>
  <c r="AD268" i="7" s="1"/>
  <c r="AD213" i="7" a="1"/>
  <c r="AD213" i="7" s="1"/>
  <c r="AD265" i="7" a="1"/>
  <c r="AD265" i="7" s="1"/>
  <c r="AD194" i="7" a="1"/>
  <c r="AD194" i="7" s="1"/>
  <c r="AD43" i="7" a="1"/>
  <c r="AD43" i="7" s="1"/>
  <c r="AD136" i="7" a="1"/>
  <c r="AD136" i="7" s="1"/>
  <c r="AD98" i="7" a="1"/>
  <c r="AD98" i="7" s="1"/>
  <c r="AD11" i="7" a="1"/>
  <c r="AD11" i="7" s="1"/>
  <c r="AD53" i="7" a="1"/>
  <c r="AD53" i="7" s="1"/>
  <c r="AD193" i="7" a="1"/>
  <c r="AD193" i="7" s="1"/>
  <c r="AD88" i="7" a="1"/>
  <c r="AD88" i="7" s="1"/>
  <c r="AD185" i="7" a="1"/>
  <c r="AD185" i="7" s="1"/>
  <c r="AD189" i="7" a="1"/>
  <c r="AD189" i="7" s="1"/>
  <c r="AD179" i="7" a="1"/>
  <c r="AD179" i="7" s="1"/>
  <c r="AD29" i="7" a="1"/>
  <c r="AD29" i="7" s="1"/>
  <c r="AD35" i="7" a="1"/>
  <c r="AD35" i="7" s="1"/>
  <c r="AD108" i="7" a="1"/>
  <c r="AD108" i="7" s="1"/>
  <c r="AD180" i="7" a="1"/>
  <c r="AD180" i="7" s="1"/>
  <c r="AD167" i="7" a="1"/>
  <c r="AD167" i="7" s="1"/>
  <c r="AD291" i="7" a="1"/>
  <c r="AD291" i="7" s="1"/>
  <c r="AD257" i="7" a="1"/>
  <c r="AD257" i="7" s="1"/>
  <c r="AD177" i="7" a="1"/>
  <c r="AD177" i="7" s="1"/>
  <c r="AD258" i="7" a="1"/>
  <c r="AD258" i="7" s="1"/>
  <c r="AD36" i="7" a="1"/>
  <c r="AD36" i="7" s="1"/>
  <c r="AD27" i="7" a="1"/>
  <c r="AD27" i="7" s="1"/>
  <c r="AD25" i="7" a="1"/>
  <c r="AD25" i="7" s="1"/>
  <c r="AD34" i="7" a="1"/>
  <c r="AD34" i="7" s="1"/>
  <c r="AD159" i="7" a="1"/>
  <c r="AD159" i="7" s="1"/>
  <c r="AD275" i="7" a="1"/>
  <c r="AD275" i="7" s="1"/>
  <c r="AD241" i="7" a="1"/>
  <c r="AD241" i="7" s="1"/>
  <c r="AD80" i="7" a="1"/>
  <c r="AD80" i="7" s="1"/>
  <c r="AD286" i="7" a="1"/>
  <c r="AD286" i="7" s="1"/>
  <c r="AD250" i="7" a="1"/>
  <c r="AD250" i="7" s="1"/>
  <c r="AD215" i="7" a="1"/>
  <c r="AD215" i="7" s="1"/>
  <c r="AD186" i="7" a="1"/>
  <c r="AD186" i="7" s="1"/>
  <c r="AD70" i="7" a="1"/>
  <c r="AD70" i="7" s="1"/>
  <c r="AD153" i="7" a="1"/>
  <c r="AD153" i="7" s="1"/>
  <c r="AB254" i="7" a="1"/>
  <c r="AB254" i="7" s="1"/>
  <c r="AB136" i="7" a="1"/>
  <c r="AB136" i="7" s="1"/>
  <c r="AB159" i="7" a="1"/>
  <c r="AB159" i="7" s="1"/>
  <c r="AB120" i="7" a="1"/>
  <c r="AB120" i="7" s="1"/>
  <c r="AB143" i="7" a="1"/>
  <c r="AB143" i="7" s="1"/>
  <c r="AB33" i="7" a="1"/>
  <c r="AB33" i="7" s="1"/>
  <c r="AB280" i="7" a="1"/>
  <c r="AB280" i="7" s="1"/>
  <c r="AB23" i="7" a="1"/>
  <c r="AB23" i="7" s="1"/>
  <c r="AB111" i="7" a="1"/>
  <c r="AB111" i="7" s="1"/>
  <c r="AB237" i="7" a="1"/>
  <c r="AB237" i="7" s="1"/>
  <c r="AB185" i="7" a="1"/>
  <c r="AB185" i="7" s="1"/>
  <c r="AB190" i="7" a="1"/>
  <c r="AB190" i="7" s="1"/>
  <c r="AB58" i="7" a="1"/>
  <c r="AB58" i="7" s="1"/>
  <c r="AB95" i="7" a="1"/>
  <c r="AB95" i="7" s="1"/>
  <c r="AB86" i="7" a="1"/>
  <c r="AB86" i="7" s="1"/>
  <c r="AB21" i="7" a="1"/>
  <c r="AB21" i="7" s="1"/>
  <c r="AD133" i="7" a="1"/>
  <c r="AD133" i="7" s="1"/>
  <c r="AD269" i="7" a="1"/>
  <c r="AD269" i="7" s="1"/>
  <c r="AD218" i="7" a="1"/>
  <c r="AD218" i="7" s="1"/>
  <c r="AD192" i="7" a="1"/>
  <c r="AD192" i="7" s="1"/>
  <c r="AD203" i="7" a="1"/>
  <c r="AD203" i="7" s="1"/>
  <c r="AD112" i="7" a="1"/>
  <c r="AD112" i="7" s="1"/>
  <c r="AD114" i="7" a="1"/>
  <c r="AD114" i="7" s="1"/>
  <c r="AD30" i="7" a="1"/>
  <c r="AD30" i="7" s="1"/>
  <c r="AD13" i="7" a="1"/>
  <c r="AD13" i="7" s="1"/>
  <c r="AD131" i="7" a="1"/>
  <c r="AD131" i="7" s="1"/>
  <c r="AD57" i="7" a="1"/>
  <c r="AD57" i="7" s="1"/>
  <c r="AD111" i="7" a="1"/>
  <c r="AD111" i="7" s="1"/>
  <c r="AD295" i="7" a="1"/>
  <c r="AD295" i="7" s="1"/>
  <c r="AD272" i="7" a="1"/>
  <c r="AD272" i="7" s="1"/>
  <c r="AD183" i="7" a="1"/>
  <c r="AD183" i="7" s="1"/>
  <c r="AD205" i="7" a="1"/>
  <c r="AD205" i="7" s="1"/>
  <c r="AD76" i="7" a="1"/>
  <c r="AD76" i="7" s="1"/>
  <c r="AD246" i="7" a="1"/>
  <c r="AD246" i="7" s="1"/>
  <c r="AD31" i="7" a="1"/>
  <c r="AD31" i="7" s="1"/>
  <c r="AD240" i="7" a="1"/>
  <c r="AD240" i="7" s="1"/>
  <c r="AD243" i="7" a="1"/>
  <c r="AD243" i="7" s="1"/>
  <c r="AD144" i="7" a="1"/>
  <c r="AD144" i="7" s="1"/>
  <c r="AD150" i="7" a="1"/>
  <c r="AD150" i="7" s="1"/>
  <c r="AD178" i="7" a="1"/>
  <c r="AD178" i="7" s="1"/>
  <c r="AD48" i="7" a="1"/>
  <c r="AD48" i="7" s="1"/>
  <c r="AD151" i="7" a="1"/>
  <c r="AD151" i="7" s="1"/>
  <c r="AD89" i="7" a="1"/>
  <c r="AD89" i="7" s="1"/>
  <c r="A20" i="6"/>
  <c r="AD279" i="7" a="1"/>
  <c r="AD279" i="7" s="1"/>
  <c r="AD287" i="7" a="1"/>
  <c r="AD287" i="7" s="1"/>
  <c r="AD40" i="7" a="1"/>
  <c r="AD40" i="7" s="1"/>
  <c r="AD32" i="7" a="1"/>
  <c r="AD32" i="7" s="1"/>
  <c r="AD197" i="7" a="1"/>
  <c r="AD197" i="7" s="1"/>
  <c r="AD234" i="7" a="1"/>
  <c r="AD234" i="7" s="1"/>
  <c r="AD37" i="7" a="1"/>
  <c r="AD37" i="7" s="1"/>
  <c r="AD228" i="7" a="1"/>
  <c r="AD228" i="7" s="1"/>
  <c r="AD219" i="7" a="1"/>
  <c r="AD219" i="7" s="1"/>
  <c r="AD140" i="7" a="1"/>
  <c r="AD140" i="7" s="1"/>
  <c r="AD146" i="7" a="1"/>
  <c r="AD146" i="7" s="1"/>
  <c r="AD74" i="7" a="1"/>
  <c r="AD74" i="7" s="1"/>
  <c r="AD46" i="7" a="1"/>
  <c r="AD46" i="7" s="1"/>
  <c r="AD149" i="7" a="1"/>
  <c r="AD149" i="7" s="1"/>
  <c r="AD85" i="7" a="1"/>
  <c r="AD85" i="7" s="1"/>
  <c r="AB49" i="7" a="1"/>
  <c r="AB49" i="7" s="1"/>
  <c r="AB186" i="7" a="1"/>
  <c r="AB186" i="7" s="1"/>
  <c r="AB229" i="7" a="1"/>
  <c r="AB229" i="7" s="1"/>
  <c r="AB243" i="7" a="1"/>
  <c r="AB243" i="7" s="1"/>
  <c r="AB41" i="7" a="1"/>
  <c r="AB41" i="7" s="1"/>
  <c r="AB278" i="7" a="1"/>
  <c r="AB278" i="7" s="1"/>
  <c r="AB181" i="7" a="1"/>
  <c r="AB181" i="7" s="1"/>
  <c r="AB89" i="7" a="1"/>
  <c r="AB89" i="7" s="1"/>
  <c r="AB51" i="7" a="1"/>
  <c r="AB51" i="7" s="1"/>
  <c r="AB236" i="7" a="1"/>
  <c r="AB236" i="7" s="1"/>
  <c r="AB220" i="7" a="1"/>
  <c r="AB220" i="7" s="1"/>
  <c r="AB43" i="7" a="1"/>
  <c r="AB43" i="7" s="1"/>
  <c r="AB82" i="7" a="1"/>
  <c r="AB82" i="7" s="1"/>
  <c r="AB166" i="7" a="1"/>
  <c r="AB166" i="7" s="1"/>
  <c r="AB134" i="7" a="1"/>
  <c r="AB134" i="7" s="1"/>
  <c r="AB118" i="7" a="1"/>
  <c r="AB118" i="7" s="1"/>
  <c r="AB102" i="7" a="1"/>
  <c r="AB102" i="7" s="1"/>
  <c r="AB72" i="7" a="1"/>
  <c r="AB72" i="7" s="1"/>
  <c r="AB56" i="7" a="1"/>
  <c r="AB56" i="7" s="1"/>
  <c r="AB19" i="7" a="1"/>
  <c r="AB19" i="7" s="1"/>
  <c r="AB40" i="7" a="1"/>
  <c r="AB40" i="7" s="1"/>
  <c r="AB173" i="7" a="1"/>
  <c r="AB173" i="7" s="1"/>
  <c r="AB157" i="7" a="1"/>
  <c r="AB157" i="7" s="1"/>
  <c r="AB125" i="7" a="1"/>
  <c r="AB125" i="7" s="1"/>
  <c r="AB109" i="7" a="1"/>
  <c r="AB109" i="7" s="1"/>
  <c r="AB257" i="7" a="1"/>
  <c r="AB257" i="7" s="1"/>
  <c r="AB182" i="7" a="1"/>
  <c r="AB182" i="7" s="1"/>
  <c r="AB221" i="7" a="1"/>
  <c r="AB221" i="7" s="1"/>
  <c r="AB295" i="7" a="1"/>
  <c r="AB295" i="7" s="1"/>
  <c r="AB279" i="7" a="1"/>
  <c r="AB279" i="7" s="1"/>
  <c r="AB183" i="7" a="1"/>
  <c r="AB183" i="7" s="1"/>
  <c r="AB22" i="7" a="1"/>
  <c r="AB22" i="7" s="1"/>
  <c r="AB292" i="7" a="1"/>
  <c r="AB292" i="7" s="1"/>
  <c r="AB276" i="7" a="1"/>
  <c r="AB276" i="7" s="1"/>
  <c r="AB177" i="7" a="1"/>
  <c r="AB177" i="7" s="1"/>
  <c r="AB81" i="7" a="1"/>
  <c r="AB81" i="7" s="1"/>
  <c r="AB47" i="7" a="1"/>
  <c r="AB47" i="7" s="1"/>
  <c r="AB250" i="7" a="1"/>
  <c r="AB250" i="7" s="1"/>
  <c r="AB234" i="7" a="1"/>
  <c r="AB234" i="7" s="1"/>
  <c r="AB218" i="7" a="1"/>
  <c r="AB218" i="7" s="1"/>
  <c r="AB39" i="7" a="1"/>
  <c r="AB39" i="7" s="1"/>
  <c r="AB164" i="7" a="1"/>
  <c r="AB164" i="7" s="1"/>
  <c r="AB148" i="7" a="1"/>
  <c r="AB148" i="7" s="1"/>
  <c r="AB132" i="7" a="1"/>
  <c r="AB132" i="7" s="1"/>
  <c r="AB100" i="7" a="1"/>
  <c r="AB100" i="7" s="1"/>
  <c r="AB70" i="7" a="1"/>
  <c r="AB70" i="7" s="1"/>
  <c r="AB54" i="7" a="1"/>
  <c r="AB54" i="7" s="1"/>
  <c r="AB17" i="7" a="1"/>
  <c r="AB17" i="7" s="1"/>
  <c r="AB38" i="7" a="1"/>
  <c r="AB38" i="7" s="1"/>
  <c r="AB171" i="7" a="1"/>
  <c r="AB171" i="7" s="1"/>
  <c r="AB155" i="7" a="1"/>
  <c r="AB155" i="7" s="1"/>
  <c r="AB139" i="7" a="1"/>
  <c r="AB139" i="7" s="1"/>
  <c r="AB123" i="7" a="1"/>
  <c r="AB123" i="7" s="1"/>
  <c r="AB107" i="7" a="1"/>
  <c r="AB107" i="7" s="1"/>
  <c r="AB91" i="7" a="1"/>
  <c r="AB91" i="7" s="1"/>
  <c r="AB213" i="7" a="1"/>
  <c r="AB213" i="7" s="1"/>
  <c r="AB227" i="7" a="1"/>
  <c r="AB227" i="7" s="1"/>
  <c r="AB293" i="7" a="1"/>
  <c r="AB293" i="7" s="1"/>
  <c r="AB277" i="7" a="1"/>
  <c r="AB277" i="7" s="1"/>
  <c r="AB37" i="7" a="1"/>
  <c r="AB37" i="7" s="1"/>
  <c r="AB290" i="7" a="1"/>
  <c r="AB290" i="7" s="1"/>
  <c r="AB274" i="7" a="1"/>
  <c r="AB274" i="7" s="1"/>
  <c r="AB83" i="7" a="1"/>
  <c r="AB83" i="7" s="1"/>
  <c r="AB73" i="7" a="1"/>
  <c r="AB73" i="7" s="1"/>
  <c r="AB16" i="7" a="1"/>
  <c r="AB16" i="7" s="1"/>
  <c r="AB35" i="7" a="1"/>
  <c r="AB35" i="7" s="1"/>
  <c r="AB74" i="7" a="1"/>
  <c r="AB74" i="7" s="1"/>
  <c r="AB162" i="7" a="1"/>
  <c r="AB162" i="7" s="1"/>
  <c r="AB146" i="7" a="1"/>
  <c r="AB146" i="7" s="1"/>
  <c r="AB130" i="7" a="1"/>
  <c r="AB130" i="7" s="1"/>
  <c r="AB114" i="7" a="1"/>
  <c r="AB114" i="7" s="1"/>
  <c r="AB98" i="7" a="1"/>
  <c r="AB98" i="7" s="1"/>
  <c r="AB68" i="7" a="1"/>
  <c r="AB68" i="7" s="1"/>
  <c r="AB52" i="7" a="1"/>
  <c r="AB52" i="7" s="1"/>
  <c r="AB15" i="7" a="1"/>
  <c r="AB15" i="7" s="1"/>
  <c r="AB36" i="7" a="1"/>
  <c r="AB36" i="7" s="1"/>
  <c r="AB169" i="7" a="1"/>
  <c r="AB169" i="7" s="1"/>
  <c r="AB121" i="7" a="1"/>
  <c r="AB121" i="7" s="1"/>
  <c r="AB26" i="7" a="1"/>
  <c r="AB26" i="7" s="1"/>
  <c r="AB34" i="7" a="1"/>
  <c r="AB34" i="7" s="1"/>
  <c r="AB135" i="7" a="1"/>
  <c r="AB135" i="7" s="1"/>
  <c r="AB119" i="7" a="1"/>
  <c r="AB119" i="7" s="1"/>
  <c r="AB10" i="7" a="1"/>
  <c r="AB10" i="7" s="1"/>
  <c r="AB11" i="7" a="1"/>
  <c r="AB11" i="7" s="1"/>
  <c r="AB249" i="7" a="1"/>
  <c r="AB249" i="7" s="1"/>
  <c r="AB25" i="7" a="1"/>
  <c r="AB25" i="7" s="1"/>
  <c r="AB29" i="7" a="1"/>
  <c r="AB29" i="7" s="1"/>
  <c r="AB272" i="7" a="1"/>
  <c r="AB272" i="7" s="1"/>
  <c r="AB69" i="7" a="1"/>
  <c r="AB69" i="7" s="1"/>
  <c r="AB230" i="7" a="1"/>
  <c r="AB230" i="7" s="1"/>
  <c r="AB198" i="7" a="1"/>
  <c r="AB198" i="7" s="1"/>
  <c r="AB12" i="7" a="1"/>
  <c r="AB12" i="7" s="1"/>
  <c r="AB66" i="7" a="1"/>
  <c r="AB66" i="7" s="1"/>
  <c r="AB50" i="7" a="1"/>
  <c r="AB50" i="7" s="1"/>
  <c r="AB217" i="7" a="1"/>
  <c r="AB217" i="7" s="1"/>
  <c r="AB270" i="7" a="1"/>
  <c r="AB270" i="7" s="1"/>
  <c r="AB65" i="7" a="1"/>
  <c r="AB65" i="7" s="1"/>
  <c r="AB260" i="7" a="1"/>
  <c r="AB260" i="7" s="1"/>
  <c r="AB228" i="7" a="1"/>
  <c r="AB228" i="7" s="1"/>
  <c r="AB142" i="7" a="1"/>
  <c r="AB142" i="7" s="1"/>
  <c r="AB110" i="7" a="1"/>
  <c r="AB110" i="7" s="1"/>
  <c r="AB64" i="7" a="1"/>
  <c r="AB64" i="7" s="1"/>
  <c r="AB32" i="7" a="1"/>
  <c r="AB32" i="7" s="1"/>
  <c r="AB133" i="7" a="1"/>
  <c r="AB133" i="7" s="1"/>
  <c r="AB233" i="7" a="1"/>
  <c r="AB233" i="7" s="1"/>
  <c r="AB178" i="7" a="1"/>
  <c r="AB178" i="7" s="1"/>
  <c r="AB253" i="7" a="1"/>
  <c r="AB253" i="7" s="1"/>
  <c r="AB203" i="7" a="1"/>
  <c r="AB203" i="7" s="1"/>
  <c r="AB24" i="7" a="1"/>
  <c r="AB24" i="7" s="1"/>
  <c r="AB84" i="7" a="1"/>
  <c r="AB84" i="7" s="1"/>
  <c r="AB284" i="7" a="1"/>
  <c r="AB284" i="7" s="1"/>
  <c r="AB268" i="7" a="1"/>
  <c r="AB268" i="7" s="1"/>
  <c r="AB184" i="7" a="1"/>
  <c r="AB184" i="7" s="1"/>
  <c r="AB61" i="7" a="1"/>
  <c r="AB61" i="7" s="1"/>
  <c r="AB63" i="7" a="1"/>
  <c r="AB63" i="7" s="1"/>
  <c r="AB258" i="7" a="1"/>
  <c r="AB258" i="7" s="1"/>
  <c r="AB210" i="7" a="1"/>
  <c r="AB210" i="7" s="1"/>
  <c r="AB18" i="7" a="1"/>
  <c r="AB18" i="7" s="1"/>
  <c r="AB108" i="7" a="1"/>
  <c r="AB108" i="7" s="1"/>
  <c r="AB62" i="7" a="1"/>
  <c r="AB62" i="7" s="1"/>
  <c r="AB46" i="7" a="1"/>
  <c r="AB46" i="7" s="1"/>
  <c r="AB9" i="7" a="1"/>
  <c r="AB9" i="7" s="1"/>
  <c r="AB30" i="7" a="1"/>
  <c r="AB30" i="7" s="1"/>
  <c r="AB147" i="7" a="1"/>
  <c r="AB147" i="7" s="1"/>
  <c r="AB131" i="7" a="1"/>
  <c r="AB131" i="7" s="1"/>
  <c r="AB207" i="7" a="1"/>
  <c r="AB207" i="7" s="1"/>
  <c r="AB225" i="7" a="1"/>
  <c r="AB225" i="7" s="1"/>
  <c r="AB291" i="7" a="1"/>
  <c r="AB291" i="7" s="1"/>
  <c r="AB87" i="7" a="1"/>
  <c r="AB87" i="7" s="1"/>
  <c r="AB288" i="7" a="1"/>
  <c r="AB288" i="7" s="1"/>
  <c r="AB75" i="7" a="1"/>
  <c r="AB75" i="7" s="1"/>
  <c r="AB71" i="7" a="1"/>
  <c r="AB71" i="7" s="1"/>
  <c r="AB31" i="7" a="1"/>
  <c r="AB31" i="7" s="1"/>
  <c r="AB128" i="7" a="1"/>
  <c r="AB128" i="7" s="1"/>
  <c r="AB96" i="7" a="1"/>
  <c r="AB96" i="7" s="1"/>
  <c r="AB13" i="7" a="1"/>
  <c r="AB13" i="7" s="1"/>
  <c r="AB197" i="7" a="1"/>
  <c r="AB197" i="7" s="1"/>
  <c r="AB79" i="7" a="1"/>
  <c r="AB79" i="7" s="1"/>
  <c r="AB6" i="7" a="1"/>
  <c r="AB6" i="7" s="1"/>
  <c r="AB67" i="7" a="1"/>
  <c r="AB67" i="7" s="1"/>
  <c r="AB244" i="7" a="1"/>
  <c r="AB244" i="7" s="1"/>
  <c r="AB212" i="7" a="1"/>
  <c r="AB212" i="7" s="1"/>
  <c r="AB27" i="7" a="1"/>
  <c r="AB27" i="7" s="1"/>
  <c r="AB126" i="7" a="1"/>
  <c r="AB126" i="7" s="1"/>
  <c r="AB94" i="7" a="1"/>
  <c r="AB94" i="7" s="1"/>
  <c r="AB48" i="7" a="1"/>
  <c r="AB48" i="7" s="1"/>
  <c r="AB165" i="7" a="1"/>
  <c r="AB165" i="7" s="1"/>
  <c r="AB149" i="7" a="1"/>
  <c r="AB149" i="7" s="1"/>
  <c r="AB117" i="7" a="1"/>
  <c r="AB117" i="7" s="1"/>
  <c r="AB101" i="7" a="1"/>
  <c r="AB101" i="7" s="1"/>
  <c r="AB199" i="7" a="1"/>
  <c r="AB199" i="7" s="1"/>
  <c r="AB259" i="7" a="1"/>
  <c r="AB259" i="7" s="1"/>
  <c r="AB285" i="7" a="1"/>
  <c r="AB285" i="7" s="1"/>
  <c r="AB14" i="7" a="1"/>
  <c r="AB14" i="7" s="1"/>
  <c r="AB76" i="7" a="1"/>
  <c r="AB76" i="7" s="1"/>
  <c r="AB57" i="7" a="1"/>
  <c r="AB57" i="7" s="1"/>
  <c r="AB59" i="7" a="1"/>
  <c r="AB59" i="7" s="1"/>
  <c r="AB256" i="7" a="1"/>
  <c r="AB256" i="7" s="1"/>
  <c r="AB240" i="7" a="1"/>
  <c r="AB240" i="7" s="1"/>
  <c r="AB192" i="7" a="1"/>
  <c r="AB192" i="7" s="1"/>
  <c r="AB188" i="7" a="1"/>
  <c r="AB188" i="7" s="1"/>
  <c r="AB154" i="7" a="1"/>
  <c r="AB154" i="7" s="1"/>
  <c r="AB138" i="7" a="1"/>
  <c r="AB138" i="7" s="1"/>
  <c r="AB122" i="7" a="1"/>
  <c r="AB122" i="7" s="1"/>
  <c r="AB106" i="7" a="1"/>
  <c r="AB106" i="7" s="1"/>
  <c r="AB90" i="7" a="1"/>
  <c r="AB90" i="7" s="1"/>
  <c r="AB60" i="7" a="1"/>
  <c r="AB60" i="7" s="1"/>
  <c r="AB44" i="7" a="1"/>
  <c r="AB44" i="7" s="1"/>
  <c r="AB7" i="7" a="1"/>
  <c r="AB7" i="7" s="1"/>
  <c r="AB28" i="7" a="1"/>
  <c r="AB28" i="7" s="1"/>
  <c r="AB129" i="7" a="1"/>
  <c r="AB129" i="7" s="1"/>
  <c r="AB113" i="7" a="1"/>
  <c r="AB113" i="7" s="1"/>
  <c r="AB97" i="7" a="1"/>
  <c r="AB97" i="7" s="1"/>
  <c r="AD161" i="7" a="1"/>
  <c r="AD161" i="7" s="1"/>
  <c r="AD117" i="7" a="1"/>
  <c r="AD117" i="7" s="1"/>
  <c r="AD55" i="7" a="1"/>
  <c r="AD55" i="7" s="1"/>
  <c r="AD83" i="7" a="1"/>
  <c r="AD83" i="7" s="1"/>
  <c r="AD51" i="7" a="1"/>
  <c r="AD51" i="7" s="1"/>
  <c r="AD24" i="7" a="1"/>
  <c r="AD24" i="7" s="1"/>
  <c r="AD45" i="7" a="1"/>
  <c r="AD45" i="7" s="1"/>
  <c r="AD175" i="7" a="1"/>
  <c r="AD175" i="7" s="1"/>
  <c r="AD229" i="7" a="1"/>
  <c r="AD229" i="7" s="1"/>
  <c r="AD277" i="7" a="1"/>
  <c r="AD277" i="7" s="1"/>
  <c r="AD242" i="7" a="1"/>
  <c r="AD242" i="7" s="1"/>
  <c r="AD202" i="7" a="1"/>
  <c r="AD202" i="7" s="1"/>
  <c r="AD28" i="7" a="1"/>
  <c r="AD28" i="7" s="1"/>
  <c r="AD220" i="7" a="1"/>
  <c r="AD220" i="7" s="1"/>
  <c r="AD235" i="7" a="1"/>
  <c r="AD235" i="7" s="1"/>
  <c r="AD172" i="7" a="1"/>
  <c r="AD172" i="7" s="1"/>
  <c r="AD104" i="7" a="1"/>
  <c r="AD104" i="7" s="1"/>
  <c r="AD138" i="7" a="1"/>
  <c r="AD138" i="7" s="1"/>
  <c r="AD176" i="7" a="1"/>
  <c r="AD176" i="7" s="1"/>
  <c r="AD64" i="7" a="1"/>
  <c r="AD64" i="7" s="1"/>
  <c r="AD9" i="7" a="1"/>
  <c r="AD9" i="7" s="1"/>
  <c r="AD137" i="7" a="1"/>
  <c r="AD137" i="7" s="1"/>
  <c r="AD105" i="7" a="1"/>
  <c r="AD105" i="7" s="1"/>
  <c r="AD73" i="7" a="1"/>
  <c r="AD73" i="7" s="1"/>
  <c r="AD84" i="7" a="1"/>
  <c r="AD84" i="7" s="1"/>
  <c r="AD221" i="7" a="1"/>
  <c r="AD221" i="7" s="1"/>
  <c r="AD278" i="7" a="1"/>
  <c r="AD278" i="7" s="1"/>
  <c r="AD273" i="7" a="1"/>
  <c r="AD273" i="7" s="1"/>
  <c r="AD238" i="7" a="1"/>
  <c r="AD238" i="7" s="1"/>
  <c r="AD198" i="7" a="1"/>
  <c r="AD198" i="7" s="1"/>
  <c r="AD260" i="7" a="1"/>
  <c r="AD260" i="7" s="1"/>
  <c r="AD196" i="7" a="1"/>
  <c r="AD196" i="7" s="1"/>
  <c r="AD231" i="7" a="1"/>
  <c r="AD231" i="7" s="1"/>
  <c r="AD152" i="7" a="1"/>
  <c r="AD152" i="7" s="1"/>
  <c r="AD100" i="7" a="1"/>
  <c r="AD100" i="7" s="1"/>
  <c r="AD118" i="7" a="1"/>
  <c r="AD118" i="7" s="1"/>
  <c r="AD86" i="7" a="1"/>
  <c r="AD86" i="7" s="1"/>
  <c r="AD54" i="7" a="1"/>
  <c r="AD54" i="7" s="1"/>
  <c r="AD169" i="7" a="1"/>
  <c r="AD169" i="7" s="1"/>
  <c r="AD135" i="7" a="1"/>
  <c r="AD135" i="7" s="1"/>
  <c r="AD103" i="7" a="1"/>
  <c r="AD103" i="7" s="1"/>
  <c r="AD69" i="7" a="1"/>
  <c r="AD69" i="7" s="1"/>
  <c r="AD127" i="7" a="1"/>
  <c r="AD127" i="7" s="1"/>
  <c r="AD95" i="7" a="1"/>
  <c r="AD95" i="7" s="1"/>
  <c r="AD71" i="7" a="1"/>
  <c r="AD71" i="7" s="1"/>
  <c r="AD20" i="7" a="1"/>
  <c r="AD20" i="7" s="1"/>
  <c r="AD290" i="7" a="1"/>
  <c r="AD290" i="7" s="1"/>
  <c r="AD293" i="7" a="1"/>
  <c r="AD293" i="7" s="1"/>
  <c r="AD262" i="7" a="1"/>
  <c r="AD262" i="7" s="1"/>
  <c r="AD226" i="7" a="1"/>
  <c r="AD226" i="7" s="1"/>
  <c r="AD39" i="7" a="1"/>
  <c r="AD39" i="7" s="1"/>
  <c r="AD256" i="7" a="1"/>
  <c r="AD256" i="7" s="1"/>
  <c r="AD216" i="7" a="1"/>
  <c r="AD216" i="7" s="1"/>
  <c r="AD239" i="7" a="1"/>
  <c r="AD239" i="7" s="1"/>
  <c r="AD33" i="7" a="1"/>
  <c r="AD33" i="7" s="1"/>
  <c r="AD132" i="7" a="1"/>
  <c r="AD132" i="7" s="1"/>
  <c r="AD162" i="7" a="1"/>
  <c r="AD162" i="7" s="1"/>
  <c r="AD106" i="7" a="1"/>
  <c r="AD106" i="7" s="1"/>
  <c r="AD23" i="7" a="1"/>
  <c r="AD23" i="7" s="1"/>
  <c r="AD52" i="7" a="1"/>
  <c r="AD52" i="7" s="1"/>
  <c r="AD7" i="7" a="1"/>
  <c r="AD7" i="7" s="1"/>
  <c r="AD147" i="7" a="1"/>
  <c r="AD147" i="7" s="1"/>
  <c r="AD115" i="7" a="1"/>
  <c r="AD115" i="7" s="1"/>
  <c r="AD87" i="7" a="1"/>
  <c r="AD87" i="7" s="1"/>
  <c r="AD67" i="7" a="1"/>
  <c r="AD67" i="7" s="1"/>
  <c r="AD212" i="7" a="1"/>
  <c r="AD212" i="7" s="1"/>
  <c r="AD251" i="7" a="1"/>
  <c r="AD251" i="7" s="1"/>
  <c r="AD211" i="7" a="1"/>
  <c r="AD211" i="7" s="1"/>
  <c r="AD168" i="7" a="1"/>
  <c r="AD168" i="7" s="1"/>
  <c r="AD120" i="7" a="1"/>
  <c r="AD120" i="7" s="1"/>
  <c r="AD174" i="7" a="1"/>
  <c r="AD174" i="7" s="1"/>
  <c r="AD134" i="7" a="1"/>
  <c r="AD134" i="7" s="1"/>
  <c r="AD184" i="7" a="1"/>
  <c r="AD184" i="7" s="1"/>
  <c r="AD42" i="7" a="1"/>
  <c r="AD42" i="7" s="1"/>
  <c r="AD62" i="7" a="1"/>
  <c r="AD62" i="7" s="1"/>
  <c r="AD17" i="7" a="1"/>
  <c r="AD17" i="7" s="1"/>
  <c r="AD165" i="7" a="1"/>
  <c r="AD165" i="7" s="1"/>
  <c r="AD145" i="7" a="1"/>
  <c r="AD145" i="7" s="1"/>
  <c r="AD121" i="7" a="1"/>
  <c r="AD121" i="7" s="1"/>
  <c r="AD101" i="7" a="1"/>
  <c r="AD101" i="7" s="1"/>
  <c r="AD81" i="7" a="1"/>
  <c r="AD81" i="7" s="1"/>
  <c r="AD61" i="7" a="1"/>
  <c r="AD61" i="7" s="1"/>
  <c r="AD18" i="7" a="1"/>
  <c r="AD18" i="7" s="1"/>
  <c r="AD208" i="7" a="1"/>
  <c r="AD208" i="7" s="1"/>
  <c r="AD247" i="7" a="1"/>
  <c r="AD247" i="7" s="1"/>
  <c r="AD207" i="7" a="1"/>
  <c r="AD207" i="7" s="1"/>
  <c r="AD164" i="7" a="1"/>
  <c r="AD164" i="7" s="1"/>
  <c r="AD116" i="7" a="1"/>
  <c r="AD116" i="7" s="1"/>
  <c r="AD170" i="7" a="1"/>
  <c r="AD170" i="7" s="1"/>
  <c r="AD130" i="7" a="1"/>
  <c r="AD130" i="7" s="1"/>
  <c r="AD182" i="7" a="1"/>
  <c r="AD182" i="7" s="1"/>
  <c r="AD38" i="7" a="1"/>
  <c r="AD38" i="7" s="1"/>
  <c r="AD60" i="7" a="1"/>
  <c r="AD60" i="7" s="1"/>
  <c r="AD15" i="7" a="1"/>
  <c r="AD15" i="7" s="1"/>
  <c r="AD163" i="7" a="1"/>
  <c r="AD163" i="7" s="1"/>
  <c r="AD143" i="7" a="1"/>
  <c r="AD143" i="7" s="1"/>
  <c r="AD119" i="7" a="1"/>
  <c r="AD119" i="7" s="1"/>
  <c r="AD99" i="7" a="1"/>
  <c r="AD99" i="7" s="1"/>
  <c r="AD79" i="7" a="1"/>
  <c r="AD79" i="7" s="1"/>
  <c r="AD59" i="7" a="1"/>
  <c r="AD59" i="7" s="1"/>
  <c r="AD12" i="7" a="1"/>
  <c r="AD12" i="7" s="1"/>
  <c r="AD16" i="7" a="1"/>
  <c r="AD16" i="7" s="1"/>
  <c r="AD14" i="7" a="1"/>
  <c r="AD14" i="7" s="1"/>
  <c r="AD236" i="7" a="1"/>
  <c r="AD236" i="7" s="1"/>
  <c r="AD204" i="7" a="1"/>
  <c r="AD204" i="7" s="1"/>
  <c r="AD259" i="7" a="1"/>
  <c r="AD259" i="7" s="1"/>
  <c r="AD195" i="7" a="1"/>
  <c r="AD195" i="7" s="1"/>
  <c r="AD160" i="7" a="1"/>
  <c r="AD160" i="7" s="1"/>
  <c r="AD128" i="7" a="1"/>
  <c r="AD128" i="7" s="1"/>
  <c r="AD96" i="7" a="1"/>
  <c r="AD96" i="7" s="1"/>
  <c r="AD158" i="7" a="1"/>
  <c r="AD158" i="7" s="1"/>
  <c r="AD126" i="7" a="1"/>
  <c r="AD126" i="7" s="1"/>
  <c r="AD94" i="7" a="1"/>
  <c r="AD94" i="7" s="1"/>
  <c r="AD82" i="7" a="1"/>
  <c r="AD82" i="7" s="1"/>
  <c r="AD26" i="7" a="1"/>
  <c r="AD26" i="7" s="1"/>
  <c r="AD58" i="7" a="1"/>
  <c r="AD58" i="7" s="1"/>
  <c r="AD21" i="7" a="1"/>
  <c r="AD21" i="7" s="1"/>
  <c r="AD173" i="7" a="1"/>
  <c r="AD173" i="7" s="1"/>
  <c r="AD157" i="7" a="1"/>
  <c r="AD157" i="7" s="1"/>
  <c r="AD141" i="7" a="1"/>
  <c r="AD141" i="7" s="1"/>
  <c r="AD125" i="7" a="1"/>
  <c r="AD125" i="7" s="1"/>
  <c r="AD109" i="7" a="1"/>
  <c r="AD109" i="7" s="1"/>
  <c r="AD93" i="7" a="1"/>
  <c r="AD93" i="7" s="1"/>
  <c r="AD77" i="7" a="1"/>
  <c r="AD77" i="7" s="1"/>
  <c r="AD65" i="7" a="1"/>
  <c r="AD65" i="7" s="1"/>
  <c r="AD49" i="7" a="1"/>
  <c r="AD49" i="7" s="1"/>
  <c r="AD10" i="7" a="1"/>
  <c r="AD10" i="7" s="1"/>
  <c r="AD274" i="7" a="1"/>
  <c r="AD274" i="7" s="1"/>
  <c r="AD281" i="7" a="1"/>
  <c r="AD281" i="7" s="1"/>
  <c r="AD254" i="7" a="1"/>
  <c r="AD254" i="7" s="1"/>
  <c r="AD222" i="7" a="1"/>
  <c r="AD222" i="7" s="1"/>
  <c r="AD190" i="7" a="1"/>
  <c r="AD190" i="7" s="1"/>
  <c r="AD263" i="7" a="1"/>
  <c r="AD263" i="7" s="1"/>
  <c r="AD232" i="7" a="1"/>
  <c r="AD232" i="7" s="1"/>
  <c r="AD200" i="7" a="1"/>
  <c r="AD200" i="7" s="1"/>
  <c r="AD255" i="7" a="1"/>
  <c r="AD255" i="7" s="1"/>
  <c r="AD223" i="7" a="1"/>
  <c r="AD223" i="7" s="1"/>
  <c r="AD191" i="7" a="1"/>
  <c r="AD191" i="7" s="1"/>
  <c r="AD156" i="7" a="1"/>
  <c r="AD156" i="7" s="1"/>
  <c r="AD124" i="7" a="1"/>
  <c r="AD124" i="7" s="1"/>
  <c r="AD92" i="7" a="1"/>
  <c r="AD92" i="7" s="1"/>
  <c r="AD154" i="7" a="1"/>
  <c r="AD154" i="7" s="1"/>
  <c r="AD122" i="7" a="1"/>
  <c r="AD122" i="7" s="1"/>
  <c r="AD90" i="7" a="1"/>
  <c r="AD90" i="7" s="1"/>
  <c r="AD78" i="7" a="1"/>
  <c r="AD78" i="7" s="1"/>
  <c r="AD72" i="7" a="1"/>
  <c r="AD72" i="7" s="1"/>
  <c r="AD56" i="7" a="1"/>
  <c r="AD56" i="7" s="1"/>
  <c r="AD19" i="7" a="1"/>
  <c r="AD19" i="7" s="1"/>
  <c r="AD171" i="7" a="1"/>
  <c r="AD171" i="7" s="1"/>
  <c r="AD155" i="7" a="1"/>
  <c r="AD155" i="7" s="1"/>
  <c r="AD139" i="7" a="1"/>
  <c r="AD139" i="7" s="1"/>
  <c r="AD123" i="7" a="1"/>
  <c r="AD123" i="7" s="1"/>
  <c r="AD107" i="7" a="1"/>
  <c r="AD107" i="7" s="1"/>
  <c r="AD91" i="7" a="1"/>
  <c r="AD91" i="7" s="1"/>
  <c r="AD75" i="7" a="1"/>
  <c r="AD75" i="7" s="1"/>
  <c r="AD63" i="7" a="1"/>
  <c r="AD63" i="7" s="1"/>
  <c r="AD47" i="7" a="1"/>
  <c r="AD47" i="7" s="1"/>
  <c r="BV6" i="5" l="1"/>
  <c r="BV4" i="5" s="1"/>
  <c r="BN5" i="5"/>
  <c r="BN3" i="5" s="1"/>
  <c r="BN6" i="5"/>
  <c r="BN4" i="5" s="1"/>
  <c r="BR5" i="5"/>
  <c r="BR3" i="5" s="1"/>
  <c r="BQ6" i="5"/>
  <c r="BQ4" i="5" s="1"/>
  <c r="BP6" i="5"/>
  <c r="BP4" i="5" s="1"/>
  <c r="CB6" i="5"/>
  <c r="CB4" i="5" s="1"/>
  <c r="BU5" i="5"/>
  <c r="BU3" i="5" s="1"/>
  <c r="BR6" i="5"/>
  <c r="BR4" i="5" s="1"/>
  <c r="BQ5" i="5"/>
  <c r="BQ3" i="5" s="1"/>
  <c r="D29" i="6" a="1"/>
  <c r="D29" i="6" s="1"/>
  <c r="D30" i="6" s="1"/>
  <c r="D31" i="6" s="1"/>
  <c r="AA64" i="7" s="1" a="1"/>
  <c r="AA64" i="7" s="1"/>
  <c r="BE64" i="7" s="1"/>
  <c r="BX6" i="5"/>
  <c r="BX4" i="5" s="1"/>
  <c r="CA6" i="5"/>
  <c r="CA4" i="5" s="1"/>
  <c r="CA5" i="5"/>
  <c r="CA3" i="5" s="1"/>
  <c r="BY6" i="5"/>
  <c r="BY4" i="5" s="1"/>
  <c r="D3" i="6" a="1"/>
  <c r="M3" i="6" s="1"/>
  <c r="BV5" i="5"/>
  <c r="BV3" i="5" s="1"/>
  <c r="CF5" i="5"/>
  <c r="CF3" i="5" s="1"/>
  <c r="CF6" i="5"/>
  <c r="CF4" i="5" s="1"/>
  <c r="BU6" i="5"/>
  <c r="BU4" i="5" s="1"/>
  <c r="BL5" i="5"/>
  <c r="BL3" i="5" s="1"/>
  <c r="BL6" i="5"/>
  <c r="BL4" i="5" s="1"/>
  <c r="BT6" i="5"/>
  <c r="BT4" i="5" s="1"/>
  <c r="BT5" i="5"/>
  <c r="BT3" i="5" s="1"/>
  <c r="BK5" i="5"/>
  <c r="BK3" i="5" s="1"/>
  <c r="BK6" i="5"/>
  <c r="BK4" i="5" s="1"/>
  <c r="BX5" i="5"/>
  <c r="BX3" i="5" s="1"/>
  <c r="BM6" i="5"/>
  <c r="BM4" i="5" s="1"/>
  <c r="BM5" i="5"/>
  <c r="BM3" i="5" s="1"/>
  <c r="BI6" i="5"/>
  <c r="BI4" i="5" s="1"/>
  <c r="BI5" i="5"/>
  <c r="BI3" i="5" s="1"/>
  <c r="BP5" i="5"/>
  <c r="BP3" i="5" s="1"/>
  <c r="CG5" i="5"/>
  <c r="CG3" i="5" s="1"/>
  <c r="CG6" i="5"/>
  <c r="CG4" i="5" s="1"/>
  <c r="BJ6" i="5"/>
  <c r="BJ4" i="5" s="1"/>
  <c r="BJ5" i="5"/>
  <c r="BJ3" i="5" s="1"/>
  <c r="BZ5" i="5"/>
  <c r="BZ3" i="5" s="1"/>
  <c r="BZ6" i="5"/>
  <c r="BZ4" i="5" s="1"/>
  <c r="BY5" i="5"/>
  <c r="BY3" i="5" s="1"/>
  <c r="BS5" i="5"/>
  <c r="BS3" i="5" s="1"/>
  <c r="BS6" i="5"/>
  <c r="BS4" i="5" s="1"/>
  <c r="CB5" i="5"/>
  <c r="CB3" i="5" s="1"/>
  <c r="CI5" i="5"/>
  <c r="CI3" i="5" s="1"/>
  <c r="CI6" i="5"/>
  <c r="CI4" i="5" s="1"/>
  <c r="CH5" i="5"/>
  <c r="CH3" i="5" s="1"/>
  <c r="CH6" i="5"/>
  <c r="CH4" i="5" s="1"/>
  <c r="AC6" i="7" a="1"/>
  <c r="AC6" i="7" s="1"/>
  <c r="CD5" i="5"/>
  <c r="CD3" i="5" s="1"/>
  <c r="CD6" i="5"/>
  <c r="CD4" i="5" s="1"/>
  <c r="BW5" i="5"/>
  <c r="BW3" i="5" s="1"/>
  <c r="BW6" i="5"/>
  <c r="BW4" i="5" s="1"/>
  <c r="CE6" i="5"/>
  <c r="CE4" i="5" s="1"/>
  <c r="CE5" i="5"/>
  <c r="CE3" i="5" s="1"/>
  <c r="BO5" i="5"/>
  <c r="BO3" i="5" s="1"/>
  <c r="BO6" i="5"/>
  <c r="BO4" i="5" s="1"/>
  <c r="BH6" i="5"/>
  <c r="BH4" i="5" s="1"/>
  <c r="BH5" i="5"/>
  <c r="BH3" i="5" s="1"/>
  <c r="CC6" i="5"/>
  <c r="CC4" i="5" s="1"/>
  <c r="CC5" i="5"/>
  <c r="CC3" i="5" s="1"/>
  <c r="A24" i="6"/>
  <c r="X3" i="6" l="1"/>
  <c r="AA32" i="7" a="1"/>
  <c r="AA32" i="7" s="1"/>
  <c r="BE32" i="7" s="1"/>
  <c r="AA55" i="7" a="1"/>
  <c r="AA55" i="7" s="1"/>
  <c r="BE55" i="7" s="1"/>
  <c r="AA121" i="7" a="1"/>
  <c r="AA121" i="7" s="1"/>
  <c r="BE121" i="7" s="1"/>
  <c r="AA42" i="7" a="1"/>
  <c r="AA42" i="7" s="1"/>
  <c r="BE42" i="7" s="1"/>
  <c r="AA80" i="7" a="1"/>
  <c r="AA80" i="7" s="1"/>
  <c r="BE80" i="7" s="1"/>
  <c r="AA150" i="7" a="1"/>
  <c r="AA150" i="7" s="1"/>
  <c r="BE150" i="7" s="1"/>
  <c r="AA209" i="7" a="1"/>
  <c r="AA209" i="7" s="1"/>
  <c r="BE209" i="7" s="1"/>
  <c r="AA93" i="7" a="1"/>
  <c r="AA93" i="7" s="1"/>
  <c r="BE93" i="7" s="1"/>
  <c r="AA19" i="7" a="1"/>
  <c r="AA19" i="7" s="1"/>
  <c r="BE19" i="7" s="1"/>
  <c r="AA84" i="7" a="1"/>
  <c r="AA84" i="7" s="1"/>
  <c r="BE84" i="7" s="1"/>
  <c r="AA290" i="7" a="1"/>
  <c r="AA290" i="7" s="1"/>
  <c r="BE290" i="7" s="1"/>
  <c r="AA124" i="7" a="1"/>
  <c r="AA124" i="7" s="1"/>
  <c r="BE124" i="7" s="1"/>
  <c r="AA114" i="7" a="1"/>
  <c r="AA114" i="7" s="1"/>
  <c r="BE114" i="7" s="1"/>
  <c r="AA249" i="7" a="1"/>
  <c r="AA249" i="7" s="1"/>
  <c r="BE249" i="7" s="1"/>
  <c r="AA202" i="7" a="1"/>
  <c r="AA202" i="7" s="1"/>
  <c r="BE202" i="7" s="1"/>
  <c r="AA269" i="7" a="1"/>
  <c r="AA269" i="7" s="1"/>
  <c r="BE269" i="7" s="1"/>
  <c r="AA289" i="7" a="1"/>
  <c r="AA289" i="7" s="1"/>
  <c r="BE289" i="7" s="1"/>
  <c r="AA195" i="7" a="1"/>
  <c r="AA195" i="7" s="1"/>
  <c r="BE195" i="7" s="1"/>
  <c r="AA260" i="7" a="1"/>
  <c r="AA260" i="7" s="1"/>
  <c r="BE260" i="7" s="1"/>
  <c r="AA168" i="7" a="1"/>
  <c r="AA168" i="7" s="1"/>
  <c r="BE168" i="7" s="1"/>
  <c r="AA258" i="7" a="1"/>
  <c r="AA258" i="7" s="1"/>
  <c r="BE258" i="7" s="1"/>
  <c r="AA147" i="7" a="1"/>
  <c r="AA147" i="7" s="1"/>
  <c r="BE147" i="7" s="1"/>
  <c r="AA60" i="7" a="1"/>
  <c r="AA60" i="7" s="1"/>
  <c r="BE60" i="7" s="1"/>
  <c r="AA72" i="7" a="1"/>
  <c r="AA72" i="7" s="1"/>
  <c r="BE72" i="7" s="1"/>
  <c r="AA199" i="7" a="1"/>
  <c r="AA199" i="7" s="1"/>
  <c r="BE199" i="7" s="1"/>
  <c r="AA256" i="7" a="1"/>
  <c r="AA256" i="7" s="1"/>
  <c r="BE256" i="7" s="1"/>
  <c r="AA27" i="7" a="1"/>
  <c r="AA27" i="7" s="1"/>
  <c r="BE27" i="7" s="1"/>
  <c r="AA73" i="7" a="1"/>
  <c r="AA73" i="7" s="1"/>
  <c r="BE73" i="7" s="1"/>
  <c r="AA226" i="7" a="1"/>
  <c r="AA226" i="7" s="1"/>
  <c r="BE226" i="7" s="1"/>
  <c r="AA141" i="7" a="1"/>
  <c r="AA141" i="7" s="1"/>
  <c r="BE141" i="7" s="1"/>
  <c r="AA193" i="7" a="1"/>
  <c r="AA193" i="7" s="1"/>
  <c r="BE193" i="7" s="1"/>
  <c r="AA146" i="7" a="1"/>
  <c r="AA146" i="7" s="1"/>
  <c r="BE146" i="7" s="1"/>
  <c r="AA218" i="7" a="1"/>
  <c r="AA218" i="7" s="1"/>
  <c r="BE218" i="7" s="1"/>
  <c r="AA165" i="7" a="1"/>
  <c r="AA165" i="7" s="1"/>
  <c r="BE165" i="7" s="1"/>
  <c r="AA259" i="7" a="1"/>
  <c r="AA259" i="7" s="1"/>
  <c r="BE259" i="7" s="1"/>
  <c r="AA63" i="7" a="1"/>
  <c r="AA63" i="7" s="1"/>
  <c r="BE63" i="7" s="1"/>
  <c r="AA251" i="7" a="1"/>
  <c r="AA251" i="7" s="1"/>
  <c r="BE251" i="7" s="1"/>
  <c r="AA59" i="7" a="1"/>
  <c r="AA59" i="7" s="1"/>
  <c r="BE59" i="7" s="1"/>
  <c r="AA116" i="7" a="1"/>
  <c r="AA116" i="7" s="1"/>
  <c r="BE116" i="7" s="1"/>
  <c r="AA25" i="7" a="1"/>
  <c r="AA25" i="7" s="1"/>
  <c r="BE25" i="7" s="1"/>
  <c r="AA69" i="7" a="1"/>
  <c r="AA69" i="7" s="1"/>
  <c r="BE69" i="7" s="1"/>
  <c r="AA26" i="7" a="1"/>
  <c r="AA26" i="7" s="1"/>
  <c r="BE26" i="7" s="1"/>
  <c r="AA155" i="7" a="1"/>
  <c r="AA155" i="7" s="1"/>
  <c r="BE155" i="7" s="1"/>
  <c r="AA43" i="7" a="1"/>
  <c r="AA43" i="7" s="1"/>
  <c r="BE43" i="7" s="1"/>
  <c r="AA217" i="7" a="1"/>
  <c r="AA217" i="7" s="1"/>
  <c r="BE217" i="7" s="1"/>
  <c r="AA170" i="7" a="1"/>
  <c r="AA170" i="7" s="1"/>
  <c r="BE170" i="7" s="1"/>
  <c r="AA271" i="7" a="1"/>
  <c r="AA271" i="7" s="1"/>
  <c r="BE271" i="7" s="1"/>
  <c r="AA57" i="7" a="1"/>
  <c r="AA57" i="7" s="1"/>
  <c r="BE57" i="7" s="1"/>
  <c r="AA151" i="7" a="1"/>
  <c r="AA151" i="7" s="1"/>
  <c r="BE151" i="7" s="1"/>
  <c r="AA244" i="7" a="1"/>
  <c r="AA244" i="7" s="1"/>
  <c r="BE244" i="7" s="1"/>
  <c r="AA143" i="7" a="1"/>
  <c r="AA143" i="7" s="1"/>
  <c r="BE143" i="7" s="1"/>
  <c r="AA242" i="7" a="1"/>
  <c r="AA242" i="7" s="1"/>
  <c r="BE242" i="7" s="1"/>
  <c r="AA280" i="7" a="1"/>
  <c r="AA280" i="7" s="1"/>
  <c r="BE280" i="7" s="1"/>
  <c r="AA44" i="7" a="1"/>
  <c r="AA44" i="7" s="1"/>
  <c r="BE44" i="7" s="1"/>
  <c r="AA56" i="7" a="1"/>
  <c r="AA56" i="7" s="1"/>
  <c r="BE56" i="7" s="1"/>
  <c r="AA287" i="7" a="1"/>
  <c r="AA287" i="7" s="1"/>
  <c r="BE287" i="7" s="1"/>
  <c r="AA240" i="7" a="1"/>
  <c r="AA240" i="7" s="1"/>
  <c r="BE240" i="7" s="1"/>
  <c r="AA67" i="7" a="1"/>
  <c r="AA67" i="7" s="1"/>
  <c r="BE67" i="7" s="1"/>
  <c r="AA138" i="7" a="1"/>
  <c r="AA138" i="7" s="1"/>
  <c r="BE138" i="7" s="1"/>
  <c r="AA228" i="7" a="1"/>
  <c r="AA228" i="7" s="1"/>
  <c r="BE228" i="7" s="1"/>
  <c r="AA40" i="7" a="1"/>
  <c r="AA40" i="7" s="1"/>
  <c r="BE40" i="7" s="1"/>
  <c r="AA239" i="7" a="1"/>
  <c r="AA239" i="7" s="1"/>
  <c r="BE239" i="7" s="1"/>
  <c r="AA266" i="7" a="1"/>
  <c r="AA266" i="7" s="1"/>
  <c r="BE266" i="7" s="1"/>
  <c r="AA187" i="7" a="1"/>
  <c r="AA187" i="7" s="1"/>
  <c r="BE187" i="7" s="1"/>
  <c r="AA139" i="7" a="1"/>
  <c r="AA139" i="7" s="1"/>
  <c r="BE139" i="7" s="1"/>
  <c r="AA21" i="7" a="1"/>
  <c r="AA21" i="7" s="1"/>
  <c r="BE21" i="7" s="1"/>
  <c r="AA245" i="7" a="1"/>
  <c r="AA245" i="7" s="1"/>
  <c r="BE245" i="7" s="1"/>
  <c r="AA262" i="7" a="1"/>
  <c r="AA262" i="7" s="1"/>
  <c r="BE262" i="7" s="1"/>
  <c r="AA237" i="7" a="1"/>
  <c r="AA237" i="7" s="1"/>
  <c r="BE237" i="7" s="1"/>
  <c r="AA33" i="7" a="1"/>
  <c r="AA33" i="7" s="1"/>
  <c r="BE33" i="7" s="1"/>
  <c r="AA233" i="7" a="1"/>
  <c r="AA233" i="7" s="1"/>
  <c r="BE233" i="7" s="1"/>
  <c r="AA31" i="7" a="1"/>
  <c r="AA31" i="7" s="1"/>
  <c r="BE31" i="7" s="1"/>
  <c r="AA178" i="7" a="1"/>
  <c r="AA178" i="7" s="1"/>
  <c r="BE178" i="7" s="1"/>
  <c r="AA12" i="7" a="1"/>
  <c r="AA12" i="7" s="1"/>
  <c r="BE12" i="7" s="1"/>
  <c r="AA203" i="7" a="1"/>
  <c r="AA203" i="7" s="1"/>
  <c r="BE203" i="7" s="1"/>
  <c r="AA229" i="7" a="1"/>
  <c r="AA229" i="7" s="1"/>
  <c r="BE229" i="7" s="1"/>
  <c r="AA192" i="7" a="1"/>
  <c r="AA192" i="7" s="1"/>
  <c r="BE192" i="7" s="1"/>
  <c r="AA91" i="7" a="1"/>
  <c r="AA91" i="7" s="1"/>
  <c r="BE91" i="7" s="1"/>
  <c r="AA172" i="7" a="1"/>
  <c r="AA172" i="7" s="1"/>
  <c r="BE172" i="7" s="1"/>
  <c r="AA211" i="7" a="1"/>
  <c r="AA211" i="7" s="1"/>
  <c r="BE211" i="7" s="1"/>
  <c r="AA133" i="7" a="1"/>
  <c r="AA133" i="7" s="1"/>
  <c r="BE133" i="7" s="1"/>
  <c r="AA125" i="7" a="1"/>
  <c r="AA125" i="7" s="1"/>
  <c r="BE125" i="7" s="1"/>
  <c r="AA188" i="7" a="1"/>
  <c r="AA188" i="7" s="1"/>
  <c r="BE188" i="7" s="1"/>
  <c r="AA7" i="7" a="1"/>
  <c r="AA7" i="7" s="1"/>
  <c r="BE7" i="7" s="1"/>
  <c r="AA224" i="7" a="1"/>
  <c r="AA224" i="7" s="1"/>
  <c r="BE224" i="7" s="1"/>
  <c r="AA281" i="7" a="1"/>
  <c r="AA281" i="7" s="1"/>
  <c r="BE281" i="7" s="1"/>
  <c r="AA30" i="7" a="1"/>
  <c r="AA30" i="7" s="1"/>
  <c r="BE30" i="7" s="1"/>
  <c r="AA58" i="7" a="1"/>
  <c r="AA58" i="7" s="1"/>
  <c r="BE58" i="7" s="1"/>
  <c r="AA85" i="7" a="1"/>
  <c r="AA85" i="7" s="1"/>
  <c r="BE85" i="7" s="1"/>
  <c r="AA94" i="7" a="1"/>
  <c r="AA94" i="7" s="1"/>
  <c r="BE94" i="7" s="1"/>
  <c r="AA90" i="7" a="1"/>
  <c r="AA90" i="7" s="1"/>
  <c r="BE90" i="7" s="1"/>
  <c r="AA167" i="7" a="1"/>
  <c r="AA167" i="7" s="1"/>
  <c r="BE167" i="7" s="1"/>
  <c r="AA208" i="7" a="1"/>
  <c r="AA208" i="7" s="1"/>
  <c r="BE208" i="7" s="1"/>
  <c r="AA164" i="7" a="1"/>
  <c r="AA164" i="7" s="1"/>
  <c r="BE164" i="7" s="1"/>
  <c r="AA180" i="7" a="1"/>
  <c r="AA180" i="7" s="1"/>
  <c r="BE180" i="7" s="1"/>
  <c r="AA278" i="7" a="1"/>
  <c r="AA278" i="7" s="1"/>
  <c r="BE278" i="7" s="1"/>
  <c r="AA131" i="7" a="1"/>
  <c r="AA131" i="7" s="1"/>
  <c r="BE131" i="7" s="1"/>
  <c r="AA148" i="7" a="1"/>
  <c r="AA148" i="7" s="1"/>
  <c r="BE148" i="7" s="1"/>
  <c r="AA140" i="7" a="1"/>
  <c r="AA140" i="7" s="1"/>
  <c r="BE140" i="7" s="1"/>
  <c r="AA24" i="7" a="1"/>
  <c r="AA24" i="7" s="1"/>
  <c r="BE24" i="7" s="1"/>
  <c r="AA156" i="7" a="1"/>
  <c r="AA156" i="7" s="1"/>
  <c r="BE156" i="7" s="1"/>
  <c r="AA132" i="7" a="1"/>
  <c r="AA132" i="7" s="1"/>
  <c r="BE132" i="7" s="1"/>
  <c r="AA283" i="7" a="1"/>
  <c r="AA283" i="7" s="1"/>
  <c r="BE283" i="7" s="1"/>
  <c r="AA238" i="7" a="1"/>
  <c r="AA238" i="7" s="1"/>
  <c r="BE238" i="7" s="1"/>
  <c r="AA149" i="7" a="1"/>
  <c r="AA149" i="7" s="1"/>
  <c r="BE149" i="7" s="1"/>
  <c r="AA14" i="7" a="1"/>
  <c r="AA14" i="7" s="1"/>
  <c r="BE14" i="7" s="1"/>
  <c r="AA285" i="7" a="1"/>
  <c r="AA285" i="7" s="1"/>
  <c r="BE285" i="7" s="1"/>
  <c r="AA232" i="7" a="1"/>
  <c r="AA232" i="7" s="1"/>
  <c r="BE232" i="7" s="1"/>
  <c r="AA98" i="7" a="1"/>
  <c r="AA98" i="7" s="1"/>
  <c r="BE98" i="7" s="1"/>
  <c r="AA145" i="7" a="1"/>
  <c r="AA145" i="7" s="1"/>
  <c r="BE145" i="7" s="1"/>
  <c r="AA52" i="7" a="1"/>
  <c r="AA52" i="7" s="1"/>
  <c r="BE52" i="7" s="1"/>
  <c r="AA137" i="7" a="1"/>
  <c r="AA137" i="7" s="1"/>
  <c r="BE137" i="7" s="1"/>
  <c r="AA50" i="7" a="1"/>
  <c r="AA50" i="7" s="1"/>
  <c r="BE50" i="7" s="1"/>
  <c r="AA142" i="7" a="1"/>
  <c r="AA142" i="7" s="1"/>
  <c r="BE142" i="7" s="1"/>
  <c r="AA292" i="7" a="1"/>
  <c r="AA292" i="7" s="1"/>
  <c r="BE292" i="7" s="1"/>
  <c r="AA198" i="7" a="1"/>
  <c r="AA198" i="7" s="1"/>
  <c r="BE198" i="7" s="1"/>
  <c r="AA163" i="7" a="1"/>
  <c r="AA163" i="7" s="1"/>
  <c r="BE163" i="7" s="1"/>
  <c r="AA48" i="7" a="1"/>
  <c r="AA48" i="7" s="1"/>
  <c r="BE48" i="7" s="1"/>
  <c r="AA236" i="7" a="1"/>
  <c r="AA236" i="7" s="1"/>
  <c r="BE236" i="7" s="1"/>
  <c r="AA294" i="7" a="1"/>
  <c r="AA294" i="7" s="1"/>
  <c r="BE294" i="7" s="1"/>
  <c r="AA214" i="7" a="1"/>
  <c r="AA214" i="7" s="1"/>
  <c r="BE214" i="7" s="1"/>
  <c r="AA205" i="7" a="1"/>
  <c r="AA205" i="7" s="1"/>
  <c r="BE205" i="7" s="1"/>
  <c r="AA78" i="7" a="1"/>
  <c r="AA78" i="7" s="1"/>
  <c r="BE78" i="7" s="1"/>
  <c r="AA183" i="7" a="1"/>
  <c r="AA183" i="7" s="1"/>
  <c r="BE183" i="7" s="1"/>
  <c r="AA213" i="7" a="1"/>
  <c r="AA213" i="7" s="1"/>
  <c r="BE213" i="7" s="1"/>
  <c r="AA61" i="7" a="1"/>
  <c r="AA61" i="7" s="1"/>
  <c r="BE61" i="7" s="1"/>
  <c r="AA197" i="7" a="1"/>
  <c r="AA197" i="7" s="1"/>
  <c r="BE197" i="7" s="1"/>
  <c r="AA191" i="7" a="1"/>
  <c r="AA191" i="7" s="1"/>
  <c r="BE191" i="7" s="1"/>
  <c r="AA6" i="7" a="1"/>
  <c r="AA6" i="7" s="1"/>
  <c r="BE6" i="7" s="1"/>
  <c r="AA265" i="7" a="1"/>
  <c r="AA265" i="7" s="1"/>
  <c r="BE265" i="7" s="1"/>
  <c r="AA130" i="7" a="1"/>
  <c r="AA130" i="7" s="1"/>
  <c r="BE130" i="7" s="1"/>
  <c r="AA68" i="7" a="1"/>
  <c r="AA68" i="7" s="1"/>
  <c r="BE68" i="7" s="1"/>
  <c r="AA66" i="7" a="1"/>
  <c r="AA66" i="7" s="1"/>
  <c r="BE66" i="7" s="1"/>
  <c r="AA100" i="7" a="1"/>
  <c r="AA100" i="7" s="1"/>
  <c r="BE100" i="7" s="1"/>
  <c r="AA118" i="7" a="1"/>
  <c r="AA118" i="7" s="1"/>
  <c r="BE118" i="7" s="1"/>
  <c r="AA247" i="7" a="1"/>
  <c r="AA247" i="7" s="1"/>
  <c r="BE247" i="7" s="1"/>
  <c r="AA120" i="7" a="1"/>
  <c r="AA120" i="7" s="1"/>
  <c r="BE120" i="7" s="1"/>
  <c r="AA222" i="7" a="1"/>
  <c r="AA222" i="7" s="1"/>
  <c r="BE222" i="7" s="1"/>
  <c r="AA277" i="7" a="1"/>
  <c r="AA277" i="7" s="1"/>
  <c r="BE277" i="7" s="1"/>
  <c r="AA8" i="7" a="1"/>
  <c r="AA8" i="7" s="1"/>
  <c r="BE8" i="7" s="1"/>
  <c r="AA279" i="7" a="1"/>
  <c r="AA279" i="7" s="1"/>
  <c r="BE279" i="7" s="1"/>
  <c r="AA200" i="7" a="1"/>
  <c r="AA200" i="7" s="1"/>
  <c r="BE200" i="7" s="1"/>
  <c r="AA70" i="7" a="1"/>
  <c r="AA70" i="7" s="1"/>
  <c r="BE70" i="7" s="1"/>
  <c r="AA186" i="7" a="1"/>
  <c r="AA186" i="7" s="1"/>
  <c r="BE186" i="7" s="1"/>
  <c r="AA15" i="7" a="1"/>
  <c r="AA15" i="7" s="1"/>
  <c r="BE15" i="7" s="1"/>
  <c r="AA184" i="7" a="1"/>
  <c r="AA184" i="7" s="1"/>
  <c r="BE184" i="7" s="1"/>
  <c r="AA13" i="7" a="1"/>
  <c r="AA13" i="7" s="1"/>
  <c r="BE13" i="7" s="1"/>
  <c r="AA110" i="7" a="1"/>
  <c r="AA110" i="7" s="1"/>
  <c r="BE110" i="7" s="1"/>
  <c r="AA161" i="7" a="1"/>
  <c r="AA161" i="7" s="1"/>
  <c r="BE161" i="7" s="1"/>
  <c r="AA35" i="7" a="1"/>
  <c r="AA35" i="7" s="1"/>
  <c r="BE35" i="7" s="1"/>
  <c r="AA99" i="7" a="1"/>
  <c r="AA99" i="7" s="1"/>
  <c r="BE99" i="7" s="1"/>
  <c r="AA11" i="7" a="1"/>
  <c r="AA11" i="7" s="1"/>
  <c r="BE11" i="7" s="1"/>
  <c r="AA282" i="7" a="1"/>
  <c r="AA282" i="7" s="1"/>
  <c r="BE282" i="7" s="1"/>
  <c r="AA108" i="7" a="1"/>
  <c r="AA108" i="7" s="1"/>
  <c r="BE108" i="7" s="1"/>
  <c r="AA103" i="7" a="1"/>
  <c r="AA103" i="7" s="1"/>
  <c r="BE103" i="7" s="1"/>
  <c r="AA53" i="7" a="1"/>
  <c r="AA53" i="7" s="1"/>
  <c r="BE53" i="7" s="1"/>
  <c r="AA45" i="7" a="1"/>
  <c r="AA45" i="7" s="1"/>
  <c r="BE45" i="7" s="1"/>
  <c r="AA113" i="7" a="1"/>
  <c r="AA113" i="7" s="1"/>
  <c r="BE113" i="7" s="1"/>
  <c r="AA65" i="7" a="1"/>
  <c r="AA65" i="7" s="1"/>
  <c r="BE65" i="7" s="1"/>
  <c r="AA261" i="7" a="1"/>
  <c r="AA261" i="7" s="1"/>
  <c r="BE261" i="7" s="1"/>
  <c r="AA293" i="7" a="1"/>
  <c r="AA293" i="7" s="1"/>
  <c r="BE293" i="7" s="1"/>
  <c r="AA201" i="7" a="1"/>
  <c r="AA201" i="7" s="1"/>
  <c r="BE201" i="7" s="1"/>
  <c r="AA267" i="7" a="1"/>
  <c r="AA267" i="7" s="1"/>
  <c r="BE267" i="7" s="1"/>
  <c r="AA235" i="7" a="1"/>
  <c r="AA235" i="7" s="1"/>
  <c r="BE235" i="7" s="1"/>
  <c r="AA206" i="7" a="1"/>
  <c r="AA206" i="7" s="1"/>
  <c r="BE206" i="7" s="1"/>
  <c r="AA144" i="7" a="1"/>
  <c r="AA144" i="7" s="1"/>
  <c r="BE144" i="7" s="1"/>
  <c r="AA250" i="7" a="1"/>
  <c r="AA250" i="7" s="1"/>
  <c r="BE250" i="7" s="1"/>
  <c r="AA49" i="7" a="1"/>
  <c r="AA49" i="7" s="1"/>
  <c r="BE49" i="7" s="1"/>
  <c r="AA134" i="7" a="1"/>
  <c r="AA134" i="7" s="1"/>
  <c r="BE134" i="7" s="1"/>
  <c r="AA38" i="7" a="1"/>
  <c r="AA38" i="7" s="1"/>
  <c r="BE38" i="7" s="1"/>
  <c r="AA81" i="7" a="1"/>
  <c r="AA81" i="7" s="1"/>
  <c r="BE81" i="7" s="1"/>
  <c r="AA36" i="7" a="1"/>
  <c r="AA36" i="7" s="1"/>
  <c r="BE36" i="7" s="1"/>
  <c r="AA77" i="7" a="1"/>
  <c r="AA77" i="7" s="1"/>
  <c r="BE77" i="7" s="1"/>
  <c r="AA34" i="7" a="1"/>
  <c r="AA34" i="7" s="1"/>
  <c r="BE34" i="7" s="1"/>
  <c r="AA41" i="7" a="1"/>
  <c r="AA41" i="7" s="1"/>
  <c r="BE41" i="7" s="1"/>
  <c r="AA89" i="7" a="1"/>
  <c r="AA89" i="7" s="1"/>
  <c r="BE89" i="7" s="1"/>
  <c r="AA54" i="7" a="1"/>
  <c r="AA54" i="7" s="1"/>
  <c r="BE54" i="7" s="1"/>
  <c r="AA284" i="7" a="1"/>
  <c r="AA284" i="7" s="1"/>
  <c r="BE284" i="7" s="1"/>
  <c r="AA95" i="7" a="1"/>
  <c r="AA95" i="7" s="1"/>
  <c r="BE95" i="7" s="1"/>
  <c r="AA136" i="7" a="1"/>
  <c r="AA136" i="7" s="1"/>
  <c r="BE136" i="7" s="1"/>
  <c r="AA190" i="7" a="1"/>
  <c r="AA190" i="7" s="1"/>
  <c r="BE190" i="7" s="1"/>
  <c r="AA275" i="7" a="1"/>
  <c r="AA275" i="7" s="1"/>
  <c r="BE275" i="7" s="1"/>
  <c r="AA234" i="7" a="1"/>
  <c r="AA234" i="7" s="1"/>
  <c r="BE234" i="7" s="1"/>
  <c r="AA119" i="7" a="1"/>
  <c r="AA119" i="7" s="1"/>
  <c r="BE119" i="7" s="1"/>
  <c r="AA37" i="7" a="1"/>
  <c r="AA37" i="7" s="1"/>
  <c r="BE37" i="7" s="1"/>
  <c r="AA273" i="7" a="1"/>
  <c r="AA273" i="7" s="1"/>
  <c r="BE273" i="7" s="1"/>
  <c r="AA87" i="7" a="1"/>
  <c r="AA87" i="7" s="1"/>
  <c r="BE87" i="7" s="1"/>
  <c r="AA112" i="7" a="1"/>
  <c r="AA112" i="7" s="1"/>
  <c r="BE112" i="7" s="1"/>
  <c r="AA83" i="7" a="1"/>
  <c r="AA83" i="7" s="1"/>
  <c r="BE83" i="7" s="1"/>
  <c r="AA223" i="7" a="1"/>
  <c r="AA223" i="7" s="1"/>
  <c r="BE223" i="7" s="1"/>
  <c r="AA88" i="7" a="1"/>
  <c r="AA88" i="7" s="1"/>
  <c r="BE88" i="7" s="1"/>
  <c r="AA71" i="7" a="1"/>
  <c r="AA71" i="7" s="1"/>
  <c r="BE71" i="7" s="1"/>
  <c r="AA255" i="7" a="1"/>
  <c r="AA255" i="7" s="1"/>
  <c r="BE255" i="7" s="1"/>
  <c r="AA268" i="7" a="1"/>
  <c r="AA268" i="7" s="1"/>
  <c r="BE268" i="7" s="1"/>
  <c r="S3" i="6"/>
  <c r="H3" i="6"/>
  <c r="V3" i="6"/>
  <c r="F3" i="6"/>
  <c r="K3" i="6"/>
  <c r="J3" i="6"/>
  <c r="Q3" i="6"/>
  <c r="D3" i="6"/>
  <c r="U3" i="6"/>
  <c r="W3" i="6"/>
  <c r="O3" i="6"/>
  <c r="L3" i="6"/>
  <c r="G3" i="6"/>
  <c r="AA3" i="6"/>
  <c r="AA230" i="7" a="1"/>
  <c r="AA230" i="7" s="1"/>
  <c r="BE230" i="7" s="1"/>
  <c r="AA127" i="7" a="1"/>
  <c r="AA127" i="7" s="1"/>
  <c r="BE127" i="7" s="1"/>
  <c r="AA185" i="7" a="1"/>
  <c r="AA185" i="7" s="1"/>
  <c r="BE185" i="7" s="1"/>
  <c r="AA74" i="7" a="1"/>
  <c r="AA74" i="7" s="1"/>
  <c r="BE74" i="7" s="1"/>
  <c r="AA16" i="7" a="1"/>
  <c r="AA16" i="7" s="1"/>
  <c r="BE16" i="7" s="1"/>
  <c r="AA169" i="7" a="1"/>
  <c r="AA169" i="7" s="1"/>
  <c r="BE169" i="7" s="1"/>
  <c r="AA106" i="7" a="1"/>
  <c r="AA106" i="7" s="1"/>
  <c r="BE106" i="7" s="1"/>
  <c r="AA253" i="7" a="1"/>
  <c r="AA253" i="7" s="1"/>
  <c r="BE253" i="7" s="1"/>
  <c r="AA276" i="7" a="1"/>
  <c r="AA276" i="7" s="1"/>
  <c r="BE276" i="7" s="1"/>
  <c r="AA159" i="7" a="1"/>
  <c r="AA159" i="7" s="1"/>
  <c r="BE159" i="7" s="1"/>
  <c r="AA231" i="7" a="1"/>
  <c r="AA231" i="7" s="1"/>
  <c r="BE231" i="7" s="1"/>
  <c r="AA10" i="7" a="1"/>
  <c r="AA10" i="7" s="1"/>
  <c r="BE10" i="7" s="1"/>
  <c r="AA212" i="7" a="1"/>
  <c r="AA212" i="7" s="1"/>
  <c r="BE212" i="7" s="1"/>
  <c r="AA215" i="7" a="1"/>
  <c r="AA215" i="7" s="1"/>
  <c r="BE215" i="7" s="1"/>
  <c r="AA171" i="7" a="1"/>
  <c r="AA171" i="7" s="1"/>
  <c r="BE171" i="7" s="1"/>
  <c r="AA210" i="7" a="1"/>
  <c r="AA210" i="7" s="1"/>
  <c r="BE210" i="7" s="1"/>
  <c r="AA160" i="7" a="1"/>
  <c r="AA160" i="7" s="1"/>
  <c r="BE160" i="7" s="1"/>
  <c r="AA47" i="7" a="1"/>
  <c r="AA47" i="7" s="1"/>
  <c r="BE47" i="7" s="1"/>
  <c r="AA28" i="7" a="1"/>
  <c r="AA28" i="7" s="1"/>
  <c r="BE28" i="7" s="1"/>
  <c r="AA248" i="7" a="1"/>
  <c r="AA248" i="7" s="1"/>
  <c r="BE248" i="7" s="1"/>
  <c r="AA123" i="7" a="1"/>
  <c r="AA123" i="7" s="1"/>
  <c r="BE123" i="7" s="1"/>
  <c r="AA243" i="7" a="1"/>
  <c r="AA243" i="7" s="1"/>
  <c r="BE243" i="7" s="1"/>
  <c r="AA129" i="7" a="1"/>
  <c r="AA129" i="7" s="1"/>
  <c r="BE129" i="7" s="1"/>
  <c r="AA18" i="7" a="1"/>
  <c r="AA18" i="7" s="1"/>
  <c r="BE18" i="7" s="1"/>
  <c r="P3" i="6"/>
  <c r="Z3" i="6"/>
  <c r="AA162" i="7" a="1"/>
  <c r="AA162" i="7" s="1"/>
  <c r="BE162" i="7" s="1"/>
  <c r="AA109" i="7" a="1"/>
  <c r="AA109" i="7" s="1"/>
  <c r="BE109" i="7" s="1"/>
  <c r="AA75" i="7" a="1"/>
  <c r="AA75" i="7" s="1"/>
  <c r="BE75" i="7" s="1"/>
  <c r="AA62" i="7" a="1"/>
  <c r="AA62" i="7" s="1"/>
  <c r="BE62" i="7" s="1"/>
  <c r="AA219" i="7" a="1"/>
  <c r="AA219" i="7" s="1"/>
  <c r="BE219" i="7" s="1"/>
  <c r="AA105" i="7" a="1"/>
  <c r="AA105" i="7" s="1"/>
  <c r="BE105" i="7" s="1"/>
  <c r="AA39" i="7" a="1"/>
  <c r="AA39" i="7" s="1"/>
  <c r="BE39" i="7" s="1"/>
  <c r="AA189" i="7" a="1"/>
  <c r="AA189" i="7" s="1"/>
  <c r="BE189" i="7" s="1"/>
  <c r="AA97" i="7" a="1"/>
  <c r="AA97" i="7" s="1"/>
  <c r="BE97" i="7" s="1"/>
  <c r="AA241" i="7" a="1"/>
  <c r="AA241" i="7" s="1"/>
  <c r="BE241" i="7" s="1"/>
  <c r="AA128" i="7" a="1"/>
  <c r="AA128" i="7" s="1"/>
  <c r="BE128" i="7" s="1"/>
  <c r="AA115" i="7" a="1"/>
  <c r="AA115" i="7" s="1"/>
  <c r="BE115" i="7" s="1"/>
  <c r="AA196" i="7" a="1"/>
  <c r="AA196" i="7" s="1"/>
  <c r="BE196" i="7" s="1"/>
  <c r="AA207" i="7" a="1"/>
  <c r="AA207" i="7" s="1"/>
  <c r="BE207" i="7" s="1"/>
  <c r="AA107" i="7" a="1"/>
  <c r="AA107" i="7" s="1"/>
  <c r="BE107" i="7" s="1"/>
  <c r="AA194" i="7" a="1"/>
  <c r="AA194" i="7" s="1"/>
  <c r="BE194" i="7" s="1"/>
  <c r="AA227" i="7" a="1"/>
  <c r="AA227" i="7" s="1"/>
  <c r="BE227" i="7" s="1"/>
  <c r="AA252" i="7" a="1"/>
  <c r="AA252" i="7" s="1"/>
  <c r="BE252" i="7" s="1"/>
  <c r="AA263" i="7" a="1"/>
  <c r="AA263" i="7" s="1"/>
  <c r="BE263" i="7" s="1"/>
  <c r="AA216" i="7" a="1"/>
  <c r="AA216" i="7" s="1"/>
  <c r="BE216" i="7" s="1"/>
  <c r="AA153" i="7" a="1"/>
  <c r="AA153" i="7" s="1"/>
  <c r="BE153" i="7" s="1"/>
  <c r="AA152" i="7" a="1"/>
  <c r="AA152" i="7" s="1"/>
  <c r="BE152" i="7" s="1"/>
  <c r="AA182" i="7" a="1"/>
  <c r="AA182" i="7" s="1"/>
  <c r="BE182" i="7" s="1"/>
  <c r="AA29" i="7" a="1"/>
  <c r="AA29" i="7" s="1"/>
  <c r="BE29" i="7" s="1"/>
  <c r="R3" i="6"/>
  <c r="E3" i="6"/>
  <c r="AA82" i="7" a="1"/>
  <c r="AA82" i="7" s="1"/>
  <c r="BE82" i="7" s="1"/>
  <c r="AA257" i="7" a="1"/>
  <c r="AA257" i="7" s="1"/>
  <c r="BE257" i="7" s="1"/>
  <c r="AA51" i="7" a="1"/>
  <c r="AA51" i="7" s="1"/>
  <c r="BE51" i="7" s="1"/>
  <c r="AA46" i="7" a="1"/>
  <c r="AA46" i="7" s="1"/>
  <c r="BE46" i="7" s="1"/>
  <c r="AA175" i="7" a="1"/>
  <c r="AA175" i="7" s="1"/>
  <c r="BE175" i="7" s="1"/>
  <c r="AA176" i="7" a="1"/>
  <c r="AA176" i="7" s="1"/>
  <c r="BE176" i="7" s="1"/>
  <c r="AA86" i="7" a="1"/>
  <c r="AA86" i="7" s="1"/>
  <c r="BE86" i="7" s="1"/>
  <c r="AA20" i="7" a="1"/>
  <c r="AA20" i="7" s="1"/>
  <c r="BE20" i="7" s="1"/>
  <c r="AA179" i="7" a="1"/>
  <c r="AA179" i="7" s="1"/>
  <c r="BE179" i="7" s="1"/>
  <c r="AA92" i="7" a="1"/>
  <c r="AA92" i="7" s="1"/>
  <c r="BE92" i="7" s="1"/>
  <c r="AA295" i="7" a="1"/>
  <c r="AA295" i="7" s="1"/>
  <c r="BE295" i="7" s="1"/>
  <c r="AA288" i="7" a="1"/>
  <c r="AA288" i="7" s="1"/>
  <c r="BE288" i="7" s="1"/>
  <c r="AA158" i="7" a="1"/>
  <c r="AA158" i="7" s="1"/>
  <c r="BE158" i="7" s="1"/>
  <c r="AA291" i="7" a="1"/>
  <c r="AA291" i="7" s="1"/>
  <c r="BE291" i="7" s="1"/>
  <c r="AA286" i="7" a="1"/>
  <c r="AA286" i="7" s="1"/>
  <c r="BE286" i="7" s="1"/>
  <c r="AA154" i="7" a="1"/>
  <c r="AA154" i="7" s="1"/>
  <c r="BE154" i="7" s="1"/>
  <c r="AA101" i="7" a="1"/>
  <c r="AA101" i="7" s="1"/>
  <c r="BE101" i="7" s="1"/>
  <c r="AA220" i="7" a="1"/>
  <c r="AA220" i="7" s="1"/>
  <c r="BE220" i="7" s="1"/>
  <c r="AA104" i="7" a="1"/>
  <c r="AA104" i="7" s="1"/>
  <c r="BE104" i="7" s="1"/>
  <c r="AA166" i="7" a="1"/>
  <c r="AA166" i="7" s="1"/>
  <c r="BE166" i="7" s="1"/>
  <c r="AA177" i="7" a="1"/>
  <c r="AA177" i="7" s="1"/>
  <c r="BE177" i="7" s="1"/>
  <c r="AA135" i="7" a="1"/>
  <c r="AA135" i="7" s="1"/>
  <c r="BE135" i="7" s="1"/>
  <c r="AA22" i="7" a="1"/>
  <c r="AA22" i="7" s="1"/>
  <c r="BE22" i="7" s="1"/>
  <c r="AA76" i="7" a="1"/>
  <c r="AA76" i="7" s="1"/>
  <c r="BE76" i="7" s="1"/>
  <c r="T3" i="6"/>
  <c r="I3" i="6"/>
  <c r="Y3" i="6"/>
  <c r="AA17" i="7" a="1"/>
  <c r="AA17" i="7" s="1"/>
  <c r="BE17" i="7" s="1"/>
  <c r="AA225" i="7" a="1"/>
  <c r="AA225" i="7" s="1"/>
  <c r="BE225" i="7" s="1"/>
  <c r="AA254" i="7" a="1"/>
  <c r="AA254" i="7" s="1"/>
  <c r="BE254" i="7" s="1"/>
  <c r="AA9" i="7" a="1"/>
  <c r="AA9" i="7" s="1"/>
  <c r="BE9" i="7" s="1"/>
  <c r="AA111" i="7" a="1"/>
  <c r="AA111" i="7" s="1"/>
  <c r="BE111" i="7" s="1"/>
  <c r="AA181" i="7" a="1"/>
  <c r="AA181" i="7" s="1"/>
  <c r="BE181" i="7" s="1"/>
  <c r="AA23" i="7" a="1"/>
  <c r="AA23" i="7" s="1"/>
  <c r="BE23" i="7" s="1"/>
  <c r="AA174" i="7" a="1"/>
  <c r="AA174" i="7" s="1"/>
  <c r="BE174" i="7" s="1"/>
  <c r="AA264" i="7" a="1"/>
  <c r="AA264" i="7" s="1"/>
  <c r="BE264" i="7" s="1"/>
  <c r="AA274" i="7" a="1"/>
  <c r="AA274" i="7" s="1"/>
  <c r="BE274" i="7" s="1"/>
  <c r="AA173" i="7" a="1"/>
  <c r="AA173" i="7" s="1"/>
  <c r="BE173" i="7" s="1"/>
  <c r="AA272" i="7" a="1"/>
  <c r="AA272" i="7" s="1"/>
  <c r="BE272" i="7" s="1"/>
  <c r="AA126" i="7" a="1"/>
  <c r="AA126" i="7" s="1"/>
  <c r="BE126" i="7" s="1"/>
  <c r="AA157" i="7" a="1"/>
  <c r="AA157" i="7" s="1"/>
  <c r="BE157" i="7" s="1"/>
  <c r="AA270" i="7" a="1"/>
  <c r="AA270" i="7" s="1"/>
  <c r="BE270" i="7" s="1"/>
  <c r="AA122" i="7" a="1"/>
  <c r="AA122" i="7" s="1"/>
  <c r="BE122" i="7" s="1"/>
  <c r="AA221" i="7" a="1"/>
  <c r="AA221" i="7" s="1"/>
  <c r="BE221" i="7" s="1"/>
  <c r="AA204" i="7" a="1"/>
  <c r="AA204" i="7" s="1"/>
  <c r="BE204" i="7" s="1"/>
  <c r="AA96" i="7" a="1"/>
  <c r="AA96" i="7" s="1"/>
  <c r="BE96" i="7" s="1"/>
  <c r="AA102" i="7" a="1"/>
  <c r="AA102" i="7" s="1"/>
  <c r="BE102" i="7" s="1"/>
  <c r="AA246" i="7" a="1"/>
  <c r="AA246" i="7" s="1"/>
  <c r="BE246" i="7" s="1"/>
  <c r="AA117" i="7" a="1"/>
  <c r="AA117" i="7" s="1"/>
  <c r="BE117" i="7" s="1"/>
  <c r="AA79" i="7" a="1"/>
  <c r="AA79" i="7" s="1"/>
  <c r="BE79" i="7" s="1"/>
  <c r="N3" i="6"/>
  <c r="D6" i="6" a="1"/>
  <c r="F6" i="6" l="1"/>
  <c r="H6" i="6"/>
  <c r="G6" i="6"/>
  <c r="X6" i="6"/>
  <c r="S6" i="6"/>
  <c r="Z6" i="6"/>
  <c r="K6" i="6"/>
  <c r="D6" i="6"/>
  <c r="J6" i="6"/>
  <c r="Y6" i="6"/>
  <c r="T6" i="6"/>
  <c r="L6" i="6"/>
  <c r="M6" i="6"/>
  <c r="N6" i="6"/>
  <c r="I6" i="6"/>
  <c r="O6" i="6"/>
  <c r="Q6" i="6"/>
  <c r="V6" i="6"/>
  <c r="U6" i="6"/>
  <c r="AA6" i="6"/>
  <c r="W6" i="6"/>
  <c r="P6" i="6"/>
  <c r="R6" i="6"/>
  <c r="E6" i="6"/>
  <c r="E45" i="6" l="1"/>
  <c r="E7" i="6"/>
  <c r="O45" i="6"/>
  <c r="O7" i="6"/>
  <c r="D7" i="6"/>
  <c r="D45" i="6"/>
  <c r="R7" i="6"/>
  <c r="R45" i="6"/>
  <c r="I45" i="6"/>
  <c r="I7" i="6"/>
  <c r="K45" i="6"/>
  <c r="K7" i="6"/>
  <c r="P45" i="6"/>
  <c r="P7" i="6"/>
  <c r="N45" i="6"/>
  <c r="N7" i="6"/>
  <c r="Z45" i="6"/>
  <c r="Z7" i="6"/>
  <c r="W45" i="6"/>
  <c r="W7" i="6"/>
  <c r="M45" i="6"/>
  <c r="M7" i="6"/>
  <c r="S45" i="6"/>
  <c r="S7" i="6"/>
  <c r="AA7" i="6"/>
  <c r="AA45" i="6"/>
  <c r="L7" i="6"/>
  <c r="L45" i="6"/>
  <c r="X45" i="6"/>
  <c r="X7" i="6"/>
  <c r="U7" i="6"/>
  <c r="U45" i="6"/>
  <c r="T7" i="6"/>
  <c r="T45" i="6"/>
  <c r="G45" i="6"/>
  <c r="G7" i="6"/>
  <c r="V7" i="6"/>
  <c r="V45" i="6"/>
  <c r="Y45" i="6"/>
  <c r="Y7" i="6"/>
  <c r="H45" i="6"/>
  <c r="H7" i="6"/>
  <c r="Q7" i="6"/>
  <c r="Q45" i="6"/>
  <c r="J7" i="6"/>
  <c r="J45" i="6"/>
  <c r="F45" i="6"/>
  <c r="F7" i="6"/>
  <c r="AD45" i="6" l="1"/>
  <c r="AF45" i="6" s="1"/>
  <c r="D52" i="7" a="1"/>
  <c r="D52" i="7" s="1"/>
  <c r="AH52" i="7" s="1" a="1"/>
  <c r="AH52" i="7" s="1"/>
  <c r="BI52" i="7" s="1"/>
  <c r="D117" i="7" a="1"/>
  <c r="D117" i="7" s="1"/>
  <c r="AH117" i="7" s="1" a="1"/>
  <c r="AH117" i="7" s="1"/>
  <c r="BI117" i="7" s="1"/>
  <c r="D81" i="7" a="1"/>
  <c r="D81" i="7" s="1"/>
  <c r="AH81" i="7" s="1" a="1"/>
  <c r="AH81" i="7" s="1"/>
  <c r="BI81" i="7" s="1"/>
  <c r="D86" i="7" a="1"/>
  <c r="D86" i="7" s="1"/>
  <c r="AH86" i="7" s="1" a="1"/>
  <c r="AH86" i="7" s="1"/>
  <c r="BI86" i="7" s="1"/>
  <c r="D213" i="7" a="1"/>
  <c r="D213" i="7" s="1"/>
  <c r="AH213" i="7" s="1" a="1"/>
  <c r="AH213" i="7" s="1"/>
  <c r="BI213" i="7" s="1"/>
  <c r="D46" i="7" a="1"/>
  <c r="D46" i="7" s="1"/>
  <c r="AH46" i="7" s="1" a="1"/>
  <c r="AH46" i="7" s="1"/>
  <c r="BI46" i="7" s="1"/>
  <c r="D56" i="7" a="1"/>
  <c r="D56" i="7" s="1"/>
  <c r="AH56" i="7" s="1" a="1"/>
  <c r="AH56" i="7" s="1"/>
  <c r="BI56" i="7" s="1"/>
  <c r="D121" i="7" a="1"/>
  <c r="D121" i="7" s="1"/>
  <c r="AH121" i="7" s="1" a="1"/>
  <c r="AH121" i="7" s="1"/>
  <c r="BI121" i="7" s="1"/>
  <c r="D136" i="7" a="1"/>
  <c r="D136" i="7" s="1"/>
  <c r="AH136" i="7" s="1" a="1"/>
  <c r="AH136" i="7" s="1"/>
  <c r="BI136" i="7" s="1"/>
  <c r="D101" i="7" a="1"/>
  <c r="D101" i="7" s="1"/>
  <c r="AH101" i="7" s="1" a="1"/>
  <c r="AH101" i="7" s="1"/>
  <c r="BI101" i="7" s="1"/>
  <c r="D231" i="7" a="1"/>
  <c r="D231" i="7" s="1"/>
  <c r="AH231" i="7" s="1" a="1"/>
  <c r="AH231" i="7" s="1"/>
  <c r="BI231" i="7" s="1"/>
  <c r="D50" i="7" a="1"/>
  <c r="D50" i="7" s="1"/>
  <c r="AH50" i="7" s="1" a="1"/>
  <c r="AH50" i="7" s="1"/>
  <c r="BI50" i="7" s="1"/>
  <c r="D13" i="7" a="1"/>
  <c r="D13" i="7" s="1"/>
  <c r="AH13" i="7" s="1" a="1"/>
  <c r="AH13" i="7" s="1"/>
  <c r="BI13" i="7" s="1"/>
  <c r="D12" i="7" a="1"/>
  <c r="D12" i="7" s="1"/>
  <c r="AH12" i="7" s="1" a="1"/>
  <c r="AH12" i="7" s="1"/>
  <c r="BI12" i="7" s="1"/>
  <c r="D125" i="7" a="1"/>
  <c r="D125" i="7" s="1"/>
  <c r="AH125" i="7" s="1" a="1"/>
  <c r="AH125" i="7" s="1"/>
  <c r="BI125" i="7" s="1"/>
  <c r="D65" i="7" a="1"/>
  <c r="D65" i="7" s="1"/>
  <c r="AH65" i="7" s="1" a="1"/>
  <c r="AH65" i="7" s="1"/>
  <c r="BI65" i="7" s="1"/>
  <c r="D109" i="7" a="1"/>
  <c r="D109" i="7" s="1"/>
  <c r="AH109" i="7" s="1" a="1"/>
  <c r="AH109" i="7" s="1"/>
  <c r="BI109" i="7" s="1"/>
  <c r="D40" i="7" a="1"/>
  <c r="D40" i="7" s="1"/>
  <c r="AH40" i="7" s="1" a="1"/>
  <c r="AH40" i="7" s="1"/>
  <c r="BI40" i="7" s="1"/>
  <c r="D49" i="7" a="1"/>
  <c r="D49" i="7" s="1"/>
  <c r="AH49" i="7" s="1" a="1"/>
  <c r="AH49" i="7" s="1"/>
  <c r="BI49" i="7" s="1"/>
  <c r="D113" i="7" a="1"/>
  <c r="D113" i="7" s="1"/>
  <c r="AH113" i="7" s="1" a="1"/>
  <c r="AH113" i="7" s="1"/>
  <c r="BI113" i="7" s="1"/>
  <c r="D157" i="7" a="1"/>
  <c r="D157" i="7" s="1"/>
  <c r="AH157" i="7" s="1" a="1"/>
  <c r="AH157" i="7" s="1"/>
  <c r="BI157" i="7" s="1"/>
  <c r="D78" i="7" a="1"/>
  <c r="D78" i="7" s="1"/>
  <c r="AH78" i="7" s="1" a="1"/>
  <c r="AH78" i="7" s="1"/>
  <c r="BI78" i="7" s="1"/>
  <c r="D181" i="7" a="1"/>
  <c r="D181" i="7" s="1"/>
  <c r="AH181" i="7" s="1" a="1"/>
  <c r="AH181" i="7" s="1"/>
  <c r="BI181" i="7" s="1"/>
  <c r="D31" i="7" a="1"/>
  <c r="D31" i="7" s="1"/>
  <c r="AH31" i="7" s="1" a="1"/>
  <c r="AH31" i="7" s="1"/>
  <c r="BI31" i="7" s="1"/>
  <c r="D10" i="7" a="1"/>
  <c r="D10" i="7" s="1"/>
  <c r="AH10" i="7" s="1" a="1"/>
  <c r="AH10" i="7" s="1"/>
  <c r="BI10" i="7" s="1"/>
  <c r="D144" i="7" a="1"/>
  <c r="D144" i="7" s="1"/>
  <c r="AH144" i="7" s="1" a="1"/>
  <c r="AH144" i="7" s="1"/>
  <c r="BI144" i="7" s="1"/>
  <c r="D15" i="7" a="1"/>
  <c r="D15" i="7" s="1"/>
  <c r="AH15" i="7" s="1" a="1"/>
  <c r="AH15" i="7" s="1"/>
  <c r="BI15" i="7" s="1"/>
  <c r="D112" i="7" a="1"/>
  <c r="D112" i="7" s="1"/>
  <c r="AH112" i="7" s="1" a="1"/>
  <c r="AH112" i="7" s="1"/>
  <c r="BI112" i="7" s="1"/>
  <c r="D41" i="7" a="1"/>
  <c r="D41" i="7" s="1"/>
  <c r="AH41" i="7" s="1" a="1"/>
  <c r="AH41" i="7" s="1"/>
  <c r="BI41" i="7" s="1"/>
  <c r="D154" i="7" a="1"/>
  <c r="D154" i="7" s="1"/>
  <c r="AH154" i="7" s="1" a="1"/>
  <c r="AH154" i="7" s="1"/>
  <c r="BI154" i="7" s="1"/>
  <c r="D170" i="7" a="1"/>
  <c r="D170" i="7" s="1"/>
  <c r="AH170" i="7" s="1" a="1"/>
  <c r="AH170" i="7" s="1"/>
  <c r="BI170" i="7" s="1"/>
  <c r="D20" i="7" a="1"/>
  <c r="D20" i="7" s="1"/>
  <c r="AH20" i="7" s="1" a="1"/>
  <c r="AH20" i="7" s="1"/>
  <c r="BI20" i="7" s="1"/>
  <c r="D59" i="7" a="1"/>
  <c r="D59" i="7" s="1"/>
  <c r="AH59" i="7" s="1" a="1"/>
  <c r="AH59" i="7" s="1"/>
  <c r="BI59" i="7" s="1"/>
  <c r="D127" i="7" a="1"/>
  <c r="D127" i="7" s="1"/>
  <c r="AH127" i="7" s="1" a="1"/>
  <c r="AH127" i="7" s="1"/>
  <c r="BI127" i="7" s="1"/>
  <c r="D91" i="7" a="1"/>
  <c r="D91" i="7" s="1"/>
  <c r="AH91" i="7" s="1" a="1"/>
  <c r="AH91" i="7" s="1"/>
  <c r="BI91" i="7" s="1"/>
  <c r="D201" i="7" a="1"/>
  <c r="D201" i="7" s="1"/>
  <c r="AH201" i="7" s="1" a="1"/>
  <c r="AH201" i="7" s="1"/>
  <c r="BI201" i="7" s="1"/>
  <c r="D99" i="7" a="1"/>
  <c r="D99" i="7" s="1"/>
  <c r="AH99" i="7" s="1" a="1"/>
  <c r="AH99" i="7" s="1"/>
  <c r="BI99" i="7" s="1"/>
  <c r="D76" i="7" a="1"/>
  <c r="D76" i="7" s="1"/>
  <c r="AH76" i="7" s="1" a="1"/>
  <c r="AH76" i="7" s="1"/>
  <c r="BI76" i="7" s="1"/>
  <c r="D211" i="7" a="1"/>
  <c r="D211" i="7" s="1"/>
  <c r="AH211" i="7" s="1" a="1"/>
  <c r="AH211" i="7" s="1"/>
  <c r="BI211" i="7" s="1"/>
  <c r="D266" i="7" a="1"/>
  <c r="D266" i="7" s="1"/>
  <c r="AH266" i="7" s="1" a="1"/>
  <c r="AH266" i="7" s="1"/>
  <c r="BI266" i="7" s="1"/>
  <c r="D260" i="7" a="1"/>
  <c r="D260" i="7" s="1"/>
  <c r="AH260" i="7" s="1" a="1"/>
  <c r="AH260" i="7" s="1"/>
  <c r="BI260" i="7" s="1"/>
  <c r="D287" i="7" a="1"/>
  <c r="D287" i="7" s="1"/>
  <c r="AH287" i="7" s="1" a="1"/>
  <c r="AH287" i="7" s="1"/>
  <c r="BI287" i="7" s="1"/>
  <c r="D142" i="7" a="1"/>
  <c r="D142" i="7" s="1"/>
  <c r="AH142" i="7" s="1" a="1"/>
  <c r="AH142" i="7" s="1"/>
  <c r="BI142" i="7" s="1"/>
  <c r="D164" i="7" a="1"/>
  <c r="D164" i="7" s="1"/>
  <c r="AH164" i="7" s="1" a="1"/>
  <c r="AH164" i="7" s="1"/>
  <c r="BI164" i="7" s="1"/>
  <c r="D257" i="7" a="1"/>
  <c r="D257" i="7" s="1"/>
  <c r="AH257" i="7" s="1" a="1"/>
  <c r="AH257" i="7" s="1"/>
  <c r="BI257" i="7" s="1"/>
  <c r="D188" i="7" a="1"/>
  <c r="D188" i="7" s="1"/>
  <c r="AH188" i="7" s="1" a="1"/>
  <c r="AH188" i="7" s="1"/>
  <c r="BI188" i="7" s="1"/>
  <c r="D194" i="7" a="1"/>
  <c r="D194" i="7" s="1"/>
  <c r="AH194" i="7" s="1" a="1"/>
  <c r="AH194" i="7" s="1"/>
  <c r="BI194" i="7" s="1"/>
  <c r="D87" i="7" a="1"/>
  <c r="D87" i="7" s="1"/>
  <c r="AH87" i="7" s="1" a="1"/>
  <c r="AH87" i="7" s="1"/>
  <c r="BI87" i="7" s="1"/>
  <c r="D252" i="7" a="1"/>
  <c r="D252" i="7" s="1"/>
  <c r="AH252" i="7" s="1" a="1"/>
  <c r="AH252" i="7" s="1"/>
  <c r="BI252" i="7" s="1"/>
  <c r="D240" i="7" a="1"/>
  <c r="D240" i="7" s="1"/>
  <c r="AH240" i="7" s="1" a="1"/>
  <c r="AH240" i="7" s="1"/>
  <c r="BI240" i="7" s="1"/>
  <c r="D182" i="7" a="1"/>
  <c r="D182" i="7" s="1"/>
  <c r="AH182" i="7" s="1" a="1"/>
  <c r="AH182" i="7" s="1"/>
  <c r="BI182" i="7" s="1"/>
  <c r="D279" i="7" a="1"/>
  <c r="D279" i="7" s="1"/>
  <c r="AH279" i="7" s="1" a="1"/>
  <c r="AH279" i="7" s="1"/>
  <c r="BI279" i="7" s="1"/>
  <c r="D124" i="7" a="1"/>
  <c r="D124" i="7" s="1"/>
  <c r="AH124" i="7" s="1" a="1"/>
  <c r="AH124" i="7" s="1"/>
  <c r="BI124" i="7" s="1"/>
  <c r="D222" i="7" a="1"/>
  <c r="D222" i="7" s="1"/>
  <c r="AH222" i="7" s="1" a="1"/>
  <c r="AH222" i="7" s="1"/>
  <c r="BI222" i="7" s="1"/>
  <c r="D191" i="7" a="1"/>
  <c r="D191" i="7" s="1"/>
  <c r="AH191" i="7" s="1" a="1"/>
  <c r="AH191" i="7" s="1"/>
  <c r="BI191" i="7" s="1"/>
  <c r="D197" i="7" a="1"/>
  <c r="D197" i="7" s="1"/>
  <c r="AH197" i="7" s="1" a="1"/>
  <c r="AH197" i="7" s="1"/>
  <c r="BI197" i="7" s="1"/>
  <c r="D165" i="7" a="1"/>
  <c r="D165" i="7" s="1"/>
  <c r="AH165" i="7" s="1" a="1"/>
  <c r="AH165" i="7" s="1"/>
  <c r="BI165" i="7" s="1"/>
  <c r="D111" i="7" a="1"/>
  <c r="D111" i="7" s="1"/>
  <c r="AH111" i="7" s="1" a="1"/>
  <c r="AH111" i="7" s="1"/>
  <c r="BI111" i="7" s="1"/>
  <c r="D152" i="7" a="1"/>
  <c r="D152" i="7" s="1"/>
  <c r="AH152" i="7" s="1" a="1"/>
  <c r="AH152" i="7" s="1"/>
  <c r="BI152" i="7" s="1"/>
  <c r="D23" i="7" a="1"/>
  <c r="D23" i="7" s="1"/>
  <c r="AH23" i="7" s="1" a="1"/>
  <c r="AH23" i="7" s="1"/>
  <c r="BI23" i="7" s="1"/>
  <c r="D70" i="7" a="1"/>
  <c r="D70" i="7" s="1"/>
  <c r="AH70" i="7" s="1" a="1"/>
  <c r="AH70" i="7" s="1"/>
  <c r="BI70" i="7" s="1"/>
  <c r="D105" i="7" a="1"/>
  <c r="D105" i="7" s="1"/>
  <c r="AH105" i="7" s="1" a="1"/>
  <c r="AH105" i="7" s="1"/>
  <c r="BI105" i="7" s="1"/>
  <c r="D73" i="7" a="1"/>
  <c r="D73" i="7" s="1"/>
  <c r="AH73" i="7" s="1" a="1"/>
  <c r="AH73" i="7" s="1"/>
  <c r="BI73" i="7" s="1"/>
  <c r="D178" i="7" a="1"/>
  <c r="D178" i="7" s="1"/>
  <c r="AH178" i="7" s="1" a="1"/>
  <c r="AH178" i="7" s="1"/>
  <c r="BI178" i="7" s="1"/>
  <c r="D24" i="7" a="1"/>
  <c r="D24" i="7" s="1"/>
  <c r="AH24" i="7" s="1" a="1"/>
  <c r="AH24" i="7" s="1"/>
  <c r="BI24" i="7" s="1"/>
  <c r="D63" i="7" a="1"/>
  <c r="D63" i="7" s="1"/>
  <c r="AH63" i="7" s="1" a="1"/>
  <c r="AH63" i="7" s="1"/>
  <c r="BI63" i="7" s="1"/>
  <c r="D131" i="7" a="1"/>
  <c r="D131" i="7" s="1"/>
  <c r="AH131" i="7" s="1" a="1"/>
  <c r="AH131" i="7" s="1"/>
  <c r="BI131" i="7" s="1"/>
  <c r="D140" i="7" a="1"/>
  <c r="D140" i="7" s="1"/>
  <c r="AH140" i="7" s="1" a="1"/>
  <c r="AH140" i="7" s="1"/>
  <c r="BI140" i="7" s="1"/>
  <c r="D92" i="7" a="1"/>
  <c r="D92" i="7" s="1"/>
  <c r="AH92" i="7" s="1" a="1"/>
  <c r="AH92" i="7" s="1"/>
  <c r="BI92" i="7" s="1"/>
  <c r="D21" i="7" a="1"/>
  <c r="D21" i="7" s="1"/>
  <c r="AH21" i="7" s="1" a="1"/>
  <c r="AH21" i="7" s="1"/>
  <c r="BI21" i="7" s="1"/>
  <c r="D202" i="7" a="1"/>
  <c r="D202" i="7" s="1"/>
  <c r="AH202" i="7" s="1" a="1"/>
  <c r="AH202" i="7" s="1"/>
  <c r="BI202" i="7" s="1"/>
  <c r="D256" i="7" a="1"/>
  <c r="D256" i="7" s="1"/>
  <c r="AH256" i="7" s="1" a="1"/>
  <c r="AH256" i="7" s="1"/>
  <c r="BI256" i="7" s="1"/>
  <c r="D274" i="7" a="1"/>
  <c r="D274" i="7" s="1"/>
  <c r="AH274" i="7" s="1" a="1"/>
  <c r="AH274" i="7" s="1"/>
  <c r="BI274" i="7" s="1"/>
  <c r="D190" i="7" a="1"/>
  <c r="D190" i="7" s="1"/>
  <c r="AH190" i="7" s="1" a="1"/>
  <c r="AH190" i="7" s="1"/>
  <c r="BI190" i="7" s="1"/>
  <c r="D196" i="7" a="1"/>
  <c r="D196" i="7" s="1"/>
  <c r="AH196" i="7" s="1" a="1"/>
  <c r="AH196" i="7" s="1"/>
  <c r="BI196" i="7" s="1"/>
  <c r="D84" i="7" a="1"/>
  <c r="D84" i="7" s="1"/>
  <c r="AH84" i="7" s="1" a="1"/>
  <c r="AH84" i="7" s="1"/>
  <c r="BI84" i="7" s="1"/>
  <c r="D224" i="7" a="1"/>
  <c r="D224" i="7" s="1"/>
  <c r="AH224" i="7" s="1" a="1"/>
  <c r="AH224" i="7" s="1"/>
  <c r="BI224" i="7" s="1"/>
  <c r="D271" i="7" a="1"/>
  <c r="D271" i="7" s="1"/>
  <c r="AH271" i="7" s="1" a="1"/>
  <c r="AH271" i="7" s="1"/>
  <c r="BI271" i="7" s="1"/>
  <c r="D268" i="7" a="1"/>
  <c r="D268" i="7" s="1"/>
  <c r="AH268" i="7" s="1" a="1"/>
  <c r="AH268" i="7" s="1"/>
  <c r="BI268" i="7" s="1"/>
  <c r="D289" i="7" a="1"/>
  <c r="D289" i="7" s="1"/>
  <c r="AH289" i="7" s="1" a="1"/>
  <c r="AH289" i="7" s="1"/>
  <c r="BI289" i="7" s="1"/>
  <c r="D150" i="7" a="1"/>
  <c r="D150" i="7" s="1"/>
  <c r="AH150" i="7" s="1" a="1"/>
  <c r="AH150" i="7" s="1"/>
  <c r="BI150" i="7" s="1"/>
  <c r="D166" i="7" a="1"/>
  <c r="D166" i="7" s="1"/>
  <c r="AH166" i="7" s="1" a="1"/>
  <c r="AH166" i="7" s="1"/>
  <c r="BI166" i="7" s="1"/>
  <c r="D258" i="7" a="1"/>
  <c r="D258" i="7" s="1"/>
  <c r="AH258" i="7" s="1" a="1"/>
  <c r="AH258" i="7" s="1"/>
  <c r="BI258" i="7" s="1"/>
  <c r="D207" i="7" a="1"/>
  <c r="D207" i="7" s="1"/>
  <c r="AH207" i="7" s="1" a="1"/>
  <c r="AH207" i="7" s="1"/>
  <c r="BI207" i="7" s="1"/>
  <c r="D6" i="7" a="1"/>
  <c r="D6" i="7" s="1"/>
  <c r="D17" i="7" a="1"/>
  <c r="D17" i="7" s="1"/>
  <c r="AH17" i="7" s="1" a="1"/>
  <c r="AH17" i="7" s="1"/>
  <c r="BI17" i="7" s="1"/>
  <c r="D249" i="7" a="1"/>
  <c r="D249" i="7" s="1"/>
  <c r="AH249" i="7" s="1" a="1"/>
  <c r="AH249" i="7" s="1"/>
  <c r="BI249" i="7" s="1"/>
  <c r="D234" i="7" a="1"/>
  <c r="D234" i="7" s="1"/>
  <c r="AH234" i="7" s="1" a="1"/>
  <c r="AH234" i="7" s="1"/>
  <c r="BI234" i="7" s="1"/>
  <c r="D227" i="7" a="1"/>
  <c r="D227" i="7" s="1"/>
  <c r="AH227" i="7" s="1" a="1"/>
  <c r="AH227" i="7" s="1"/>
  <c r="BI227" i="7" s="1"/>
  <c r="D290" i="7" a="1"/>
  <c r="D290" i="7" s="1"/>
  <c r="AH290" i="7" s="1" a="1"/>
  <c r="AH290" i="7" s="1"/>
  <c r="BI290" i="7" s="1"/>
  <c r="D68" i="7" a="1"/>
  <c r="D68" i="7" s="1"/>
  <c r="AH68" i="7" s="1" a="1"/>
  <c r="AH68" i="7" s="1"/>
  <c r="BI68" i="7" s="1"/>
  <c r="D69" i="7" a="1"/>
  <c r="D69" i="7" s="1"/>
  <c r="AH69" i="7" s="1" a="1"/>
  <c r="AH69" i="7" s="1"/>
  <c r="BI69" i="7" s="1"/>
  <c r="D27" i="7" a="1"/>
  <c r="D27" i="7" s="1"/>
  <c r="AH27" i="7" s="1" a="1"/>
  <c r="AH27" i="7" s="1"/>
  <c r="BI27" i="7" s="1"/>
  <c r="D114" i="7" a="1"/>
  <c r="D114" i="7" s="1"/>
  <c r="AH114" i="7" s="1" a="1"/>
  <c r="AH114" i="7" s="1"/>
  <c r="BI114" i="7" s="1"/>
  <c r="D36" i="7" a="1"/>
  <c r="D36" i="7" s="1"/>
  <c r="AH36" i="7" s="1" a="1"/>
  <c r="AH36" i="7" s="1"/>
  <c r="BI36" i="7" s="1"/>
  <c r="D80" i="7" a="1"/>
  <c r="D80" i="7" s="1"/>
  <c r="AH80" i="7" s="1" a="1"/>
  <c r="AH80" i="7" s="1"/>
  <c r="BI80" i="7" s="1"/>
  <c r="D204" i="7" a="1"/>
  <c r="D204" i="7" s="1"/>
  <c r="AH204" i="7" s="1" a="1"/>
  <c r="AH204" i="7" s="1"/>
  <c r="BI204" i="7" s="1"/>
  <c r="D28" i="7" a="1"/>
  <c r="D28" i="7" s="1"/>
  <c r="AH28" i="7" s="1" a="1"/>
  <c r="AH28" i="7" s="1"/>
  <c r="BI28" i="7" s="1"/>
  <c r="D18" i="7" a="1"/>
  <c r="D18" i="7" s="1"/>
  <c r="AH18" i="7" s="1" a="1"/>
  <c r="AH18" i="7" s="1"/>
  <c r="BI18" i="7" s="1"/>
  <c r="D35" i="7" a="1"/>
  <c r="D35" i="7" s="1"/>
  <c r="AH35" i="7" s="1" a="1"/>
  <c r="AH35" i="7" s="1"/>
  <c r="BI35" i="7" s="1"/>
  <c r="D148" i="7" a="1"/>
  <c r="D148" i="7" s="1"/>
  <c r="AH148" i="7" s="1" a="1"/>
  <c r="AH148" i="7" s="1"/>
  <c r="BI148" i="7" s="1"/>
  <c r="D149" i="7" a="1"/>
  <c r="D149" i="7" s="1"/>
  <c r="AH149" i="7" s="1" a="1"/>
  <c r="AH149" i="7" s="1"/>
  <c r="BI149" i="7" s="1"/>
  <c r="D48" i="7" a="1"/>
  <c r="D48" i="7" s="1"/>
  <c r="AH48" i="7" s="1" a="1"/>
  <c r="AH48" i="7" s="1"/>
  <c r="BI48" i="7" s="1"/>
  <c r="D180" i="7" a="1"/>
  <c r="D180" i="7" s="1"/>
  <c r="AH180" i="7" s="1" a="1"/>
  <c r="AH180" i="7" s="1"/>
  <c r="BI180" i="7" s="1"/>
  <c r="D265" i="7" a="1"/>
  <c r="D265" i="7" s="1"/>
  <c r="AH265" i="7" s="1" a="1"/>
  <c r="AH265" i="7" s="1"/>
  <c r="BI265" i="7" s="1"/>
  <c r="D94" i="7" a="1"/>
  <c r="D94" i="7" s="1"/>
  <c r="AH94" i="7" s="1" a="1"/>
  <c r="AH94" i="7" s="1"/>
  <c r="BI94" i="7" s="1"/>
  <c r="D233" i="7" a="1"/>
  <c r="D233" i="7" s="1"/>
  <c r="AH233" i="7" s="1" a="1"/>
  <c r="AH233" i="7" s="1"/>
  <c r="BI233" i="7" s="1"/>
  <c r="D25" i="7" a="1"/>
  <c r="D25" i="7" s="1"/>
  <c r="AH25" i="7" s="1" a="1"/>
  <c r="AH25" i="7" s="1"/>
  <c r="BI25" i="7" s="1"/>
  <c r="D96" i="7" a="1"/>
  <c r="D96" i="7" s="1"/>
  <c r="AH96" i="7" s="1" a="1"/>
  <c r="AH96" i="7" s="1"/>
  <c r="BI96" i="7" s="1"/>
  <c r="D262" i="7" a="1"/>
  <c r="D262" i="7" s="1"/>
  <c r="AH262" i="7" s="1" a="1"/>
  <c r="AH262" i="7" s="1"/>
  <c r="BI262" i="7" s="1"/>
  <c r="D283" i="7" a="1"/>
  <c r="D283" i="7" s="1"/>
  <c r="AH283" i="7" s="1" a="1"/>
  <c r="AH283" i="7" s="1"/>
  <c r="BI283" i="7" s="1"/>
  <c r="D192" i="7" a="1"/>
  <c r="D192" i="7" s="1"/>
  <c r="AH192" i="7" s="1" a="1"/>
  <c r="AH192" i="7" s="1"/>
  <c r="BI192" i="7" s="1"/>
  <c r="D276" i="7" a="1"/>
  <c r="D276" i="7" s="1"/>
  <c r="AH276" i="7" s="1" a="1"/>
  <c r="AH276" i="7" s="1"/>
  <c r="BI276" i="7" s="1"/>
  <c r="D34" i="7" a="1"/>
  <c r="D34" i="7" s="1"/>
  <c r="AH34" i="7" s="1" a="1"/>
  <c r="AH34" i="7" s="1"/>
  <c r="BI34" i="7" s="1"/>
  <c r="D226" i="7" a="1"/>
  <c r="D226" i="7" s="1"/>
  <c r="AH226" i="7" s="1" a="1"/>
  <c r="AH226" i="7" s="1"/>
  <c r="BI226" i="7" s="1"/>
  <c r="D272" i="7" a="1"/>
  <c r="D272" i="7" s="1"/>
  <c r="AH272" i="7" s="1" a="1"/>
  <c r="AH272" i="7" s="1"/>
  <c r="BI272" i="7" s="1"/>
  <c r="D278" i="7" a="1"/>
  <c r="D278" i="7" s="1"/>
  <c r="AH278" i="7" s="1" a="1"/>
  <c r="AH278" i="7" s="1"/>
  <c r="BI278" i="7" s="1"/>
  <c r="D291" i="7" a="1"/>
  <c r="D291" i="7" s="1"/>
  <c r="AH291" i="7" s="1" a="1"/>
  <c r="AH291" i="7" s="1"/>
  <c r="BI291" i="7" s="1"/>
  <c r="D42" i="7" a="1"/>
  <c r="D42" i="7" s="1"/>
  <c r="AH42" i="7" s="1" a="1"/>
  <c r="AH42" i="7" s="1"/>
  <c r="BI42" i="7" s="1"/>
  <c r="D253" i="7" a="1"/>
  <c r="D253" i="7" s="1"/>
  <c r="AH253" i="7" s="1" a="1"/>
  <c r="AH253" i="7" s="1"/>
  <c r="BI253" i="7" s="1"/>
  <c r="D242" i="7" a="1"/>
  <c r="D242" i="7" s="1"/>
  <c r="AH242" i="7" s="1" a="1"/>
  <c r="AH242" i="7" s="1"/>
  <c r="BI242" i="7" s="1"/>
  <c r="D184" i="7" a="1"/>
  <c r="D184" i="7" s="1"/>
  <c r="AH184" i="7" s="1" a="1"/>
  <c r="AH184" i="7" s="1"/>
  <c r="BI184" i="7" s="1"/>
  <c r="D281" i="7" a="1"/>
  <c r="D281" i="7" s="1"/>
  <c r="AH281" i="7" s="1" a="1"/>
  <c r="AH281" i="7" s="1"/>
  <c r="BI281" i="7" s="1"/>
  <c r="D22" i="7" a="1"/>
  <c r="D22" i="7" s="1"/>
  <c r="AH22" i="7" s="1" a="1"/>
  <c r="AH22" i="7" s="1"/>
  <c r="BI22" i="7" s="1"/>
  <c r="D129" i="7" a="1"/>
  <c r="D129" i="7" s="1"/>
  <c r="AH129" i="7" s="1" a="1"/>
  <c r="AH129" i="7" s="1"/>
  <c r="BI129" i="7" s="1"/>
  <c r="D203" i="7" a="1"/>
  <c r="D203" i="7" s="1"/>
  <c r="AH203" i="7" s="1" a="1"/>
  <c r="AH203" i="7" s="1"/>
  <c r="BI203" i="7" s="1"/>
  <c r="D53" i="7" a="1"/>
  <c r="D53" i="7" s="1"/>
  <c r="AH53" i="7" s="1" a="1"/>
  <c r="AH53" i="7" s="1"/>
  <c r="BI53" i="7" s="1"/>
  <c r="D118" i="7" a="1"/>
  <c r="D118" i="7" s="1"/>
  <c r="AH118" i="7" s="1" a="1"/>
  <c r="AH118" i="7" s="1"/>
  <c r="BI118" i="7" s="1"/>
  <c r="D83" i="7" a="1"/>
  <c r="D83" i="7" s="1"/>
  <c r="AH83" i="7" s="1" a="1"/>
  <c r="AH83" i="7" s="1"/>
  <c r="BI83" i="7" s="1"/>
  <c r="D135" i="7" a="1"/>
  <c r="D135" i="7" s="1"/>
  <c r="AH135" i="7" s="1" a="1"/>
  <c r="AH135" i="7" s="1"/>
  <c r="BI135" i="7" s="1"/>
  <c r="D214" i="7" a="1"/>
  <c r="D214" i="7" s="1"/>
  <c r="AH214" i="7" s="1" a="1"/>
  <c r="AH214" i="7" s="1"/>
  <c r="BI214" i="7" s="1"/>
  <c r="D32" i="7" a="1"/>
  <c r="D32" i="7" s="1"/>
  <c r="AH32" i="7" s="1" a="1"/>
  <c r="AH32" i="7" s="1"/>
  <c r="BI32" i="7" s="1"/>
  <c r="D16" i="7" a="1"/>
  <c r="D16" i="7" s="1"/>
  <c r="AH16" i="7" s="1" a="1"/>
  <c r="AH16" i="7" s="1"/>
  <c r="BI16" i="7" s="1"/>
  <c r="D43" i="7" a="1"/>
  <c r="D43" i="7" s="1"/>
  <c r="AH43" i="7" s="1" a="1"/>
  <c r="AH43" i="7" s="1"/>
  <c r="BI43" i="7" s="1"/>
  <c r="D156" i="7" a="1"/>
  <c r="D156" i="7" s="1"/>
  <c r="AH156" i="7" s="1" a="1"/>
  <c r="AH156" i="7" s="1"/>
  <c r="BI156" i="7" s="1"/>
  <c r="D173" i="7" a="1"/>
  <c r="D173" i="7" s="1"/>
  <c r="AH173" i="7" s="1" a="1"/>
  <c r="AH173" i="7" s="1"/>
  <c r="BI173" i="7" s="1"/>
  <c r="D60" i="7" a="1"/>
  <c r="D60" i="7" s="1"/>
  <c r="AH60" i="7" s="1" a="1"/>
  <c r="AH60" i="7" s="1"/>
  <c r="BI60" i="7" s="1"/>
  <c r="D103" i="7" a="1"/>
  <c r="D103" i="7" s="1"/>
  <c r="AH103" i="7" s="1" a="1"/>
  <c r="AH103" i="7" s="1"/>
  <c r="BI103" i="7" s="1"/>
  <c r="D187" i="7" a="1"/>
  <c r="D187" i="7" s="1"/>
  <c r="AH187" i="7" s="1" a="1"/>
  <c r="AH187" i="7" s="1"/>
  <c r="BI187" i="7" s="1"/>
  <c r="D195" i="7" a="1"/>
  <c r="D195" i="7" s="1"/>
  <c r="AH195" i="7" s="1" a="1"/>
  <c r="AH195" i="7" s="1"/>
  <c r="BI195" i="7" s="1"/>
  <c r="D241" i="7" a="1"/>
  <c r="D241" i="7" s="1"/>
  <c r="AH241" i="7" s="1" a="1"/>
  <c r="AH241" i="7" s="1"/>
  <c r="BI241" i="7" s="1"/>
  <c r="D51" i="7" a="1"/>
  <c r="D51" i="7" s="1"/>
  <c r="AH51" i="7" s="1" a="1"/>
  <c r="AH51" i="7" s="1"/>
  <c r="BI51" i="7" s="1"/>
  <c r="D206" i="7" a="1"/>
  <c r="D206" i="7" s="1"/>
  <c r="AH206" i="7" s="1" a="1"/>
  <c r="AH206" i="7" s="1"/>
  <c r="BI206" i="7" s="1"/>
  <c r="D163" i="7" a="1"/>
  <c r="D163" i="7" s="1"/>
  <c r="AH163" i="7" s="1" a="1"/>
  <c r="AH163" i="7" s="1"/>
  <c r="BI163" i="7" s="1"/>
  <c r="D139" i="7" a="1"/>
  <c r="D139" i="7" s="1"/>
  <c r="AH139" i="7" s="1" a="1"/>
  <c r="AH139" i="7" s="1"/>
  <c r="BI139" i="7" s="1"/>
  <c r="D235" i="7" a="1"/>
  <c r="D235" i="7" s="1"/>
  <c r="AH235" i="7" s="1" a="1"/>
  <c r="AH235" i="7" s="1"/>
  <c r="BI235" i="7" s="1"/>
  <c r="D29" i="7" a="1"/>
  <c r="D29" i="7" s="1"/>
  <c r="AH29" i="7" s="1" a="1"/>
  <c r="AH29" i="7" s="1"/>
  <c r="BI29" i="7" s="1"/>
  <c r="D153" i="7" a="1"/>
  <c r="D153" i="7" s="1"/>
  <c r="AH153" i="7" s="1" a="1"/>
  <c r="AH153" i="7" s="1"/>
  <c r="BI153" i="7" s="1"/>
  <c r="D263" i="7" a="1"/>
  <c r="D263" i="7" s="1"/>
  <c r="AH263" i="7" s="1" a="1"/>
  <c r="AH263" i="7" s="1"/>
  <c r="BI263" i="7" s="1"/>
  <c r="D284" i="7" a="1"/>
  <c r="D284" i="7" s="1"/>
  <c r="AH284" i="7" s="1" a="1"/>
  <c r="AH284" i="7" s="1"/>
  <c r="BI284" i="7" s="1"/>
  <c r="D209" i="7" a="1"/>
  <c r="D209" i="7" s="1"/>
  <c r="AH209" i="7" s="1" a="1"/>
  <c r="AH209" i="7" s="1"/>
  <c r="BI209" i="7" s="1"/>
  <c r="D293" i="7" a="1"/>
  <c r="D293" i="7" s="1"/>
  <c r="AH293" i="7" s="1" a="1"/>
  <c r="AH293" i="7" s="1"/>
  <c r="BI293" i="7" s="1"/>
  <c r="D158" i="7" a="1"/>
  <c r="D158" i="7" s="1"/>
  <c r="AH158" i="7" s="1" a="1"/>
  <c r="AH158" i="7" s="1"/>
  <c r="BI158" i="7" s="1"/>
  <c r="D198" i="7" a="1"/>
  <c r="D198" i="7" s="1"/>
  <c r="AH198" i="7" s="1" a="1"/>
  <c r="AH198" i="7" s="1"/>
  <c r="BI198" i="7" s="1"/>
  <c r="D259" i="7" a="1"/>
  <c r="D259" i="7" s="1"/>
  <c r="AH259" i="7" s="1" a="1"/>
  <c r="AH259" i="7" s="1"/>
  <c r="BI259" i="7" s="1"/>
  <c r="D216" i="7" a="1"/>
  <c r="D216" i="7" s="1"/>
  <c r="AH216" i="7" s="1" a="1"/>
  <c r="AH216" i="7" s="1"/>
  <c r="BI216" i="7" s="1"/>
  <c r="D267" i="7" a="1"/>
  <c r="D267" i="7" s="1"/>
  <c r="AH267" i="7" s="1" a="1"/>
  <c r="AH267" i="7" s="1"/>
  <c r="BI267" i="7" s="1"/>
  <c r="D104" i="7" a="1"/>
  <c r="D104" i="7" s="1"/>
  <c r="AH104" i="7" s="1" a="1"/>
  <c r="AH104" i="7" s="1"/>
  <c r="BI104" i="7" s="1"/>
  <c r="D62" i="7" a="1"/>
  <c r="D62" i="7" s="1"/>
  <c r="AH62" i="7" s="1" a="1"/>
  <c r="AH62" i="7" s="1"/>
  <c r="BI62" i="7" s="1"/>
  <c r="D97" i="7" a="1"/>
  <c r="D97" i="7" s="1"/>
  <c r="AH97" i="7" s="1" a="1"/>
  <c r="AH97" i="7" s="1"/>
  <c r="BI97" i="7" s="1"/>
  <c r="D159" i="7" a="1"/>
  <c r="D159" i="7" s="1"/>
  <c r="AH159" i="7" s="1" a="1"/>
  <c r="AH159" i="7" s="1"/>
  <c r="BI159" i="7" s="1"/>
  <c r="D119" i="7" a="1"/>
  <c r="D119" i="7" s="1"/>
  <c r="AH119" i="7" s="1" a="1"/>
  <c r="AH119" i="7" s="1"/>
  <c r="BI119" i="7" s="1"/>
  <c r="D137" i="7" a="1"/>
  <c r="D137" i="7" s="1"/>
  <c r="AH137" i="7" s="1" a="1"/>
  <c r="AH137" i="7" s="1"/>
  <c r="BI137" i="7" s="1"/>
  <c r="D108" i="7" a="1"/>
  <c r="D108" i="7" s="1"/>
  <c r="AH108" i="7" s="1" a="1"/>
  <c r="AH108" i="7" s="1"/>
  <c r="BI108" i="7" s="1"/>
  <c r="D236" i="7" a="1"/>
  <c r="D236" i="7" s="1"/>
  <c r="AH236" i="7" s="1" a="1"/>
  <c r="AH236" i="7" s="1"/>
  <c r="BI236" i="7" s="1"/>
  <c r="D292" i="7" a="1"/>
  <c r="D292" i="7" s="1"/>
  <c r="AH292" i="7" s="1" a="1"/>
  <c r="AH292" i="7" s="1"/>
  <c r="BI292" i="7" s="1"/>
  <c r="D247" i="7" a="1"/>
  <c r="D247" i="7" s="1"/>
  <c r="AH247" i="7" s="1" a="1"/>
  <c r="AH247" i="7" s="1"/>
  <c r="BI247" i="7" s="1"/>
  <c r="D212" i="7" a="1"/>
  <c r="D212" i="7" s="1"/>
  <c r="AH212" i="7" s="1" a="1"/>
  <c r="AH212" i="7" s="1"/>
  <c r="BI212" i="7" s="1"/>
  <c r="D120" i="7" a="1"/>
  <c r="D120" i="7" s="1"/>
  <c r="AH120" i="7" s="1" a="1"/>
  <c r="AH120" i="7" s="1"/>
  <c r="BI120" i="7" s="1"/>
  <c r="D189" i="7" a="1"/>
  <c r="D189" i="7" s="1"/>
  <c r="AH189" i="7" s="1" a="1"/>
  <c r="AH189" i="7" s="1"/>
  <c r="BI189" i="7" s="1"/>
  <c r="D151" i="7" a="1"/>
  <c r="D151" i="7" s="1"/>
  <c r="AH151" i="7" s="1" a="1"/>
  <c r="AH151" i="7" s="1"/>
  <c r="BI151" i="7" s="1"/>
  <c r="D100" i="7" a="1"/>
  <c r="D100" i="7" s="1"/>
  <c r="AH100" i="7" s="1" a="1"/>
  <c r="AH100" i="7" s="1"/>
  <c r="BI100" i="7" s="1"/>
  <c r="D155" i="7" a="1"/>
  <c r="D155" i="7" s="1"/>
  <c r="AH155" i="7" s="1" a="1"/>
  <c r="AH155" i="7" s="1"/>
  <c r="BI155" i="7" s="1"/>
  <c r="D95" i="7" a="1"/>
  <c r="D95" i="7" s="1"/>
  <c r="AH95" i="7" s="1" a="1"/>
  <c r="AH95" i="7" s="1"/>
  <c r="BI95" i="7" s="1"/>
  <c r="D14" i="7" a="1"/>
  <c r="D14" i="7" s="1"/>
  <c r="AH14" i="7" s="1" a="1"/>
  <c r="AH14" i="7" s="1"/>
  <c r="BI14" i="7" s="1"/>
  <c r="D146" i="7" a="1"/>
  <c r="D146" i="7" s="1"/>
  <c r="AH146" i="7" s="1" a="1"/>
  <c r="AH146" i="7" s="1"/>
  <c r="BI146" i="7" s="1"/>
  <c r="D9" i="7" a="1"/>
  <c r="D9" i="7" s="1"/>
  <c r="AH9" i="7" s="1" a="1"/>
  <c r="AH9" i="7" s="1"/>
  <c r="BI9" i="7" s="1"/>
  <c r="D123" i="7" a="1"/>
  <c r="D123" i="7" s="1"/>
  <c r="AH123" i="7" s="1" a="1"/>
  <c r="AH123" i="7" s="1"/>
  <c r="BI123" i="7" s="1"/>
  <c r="D228" i="7" a="1"/>
  <c r="D228" i="7" s="1"/>
  <c r="AH228" i="7" s="1" a="1"/>
  <c r="AH228" i="7" s="1"/>
  <c r="BI228" i="7" s="1"/>
  <c r="D93" i="7" a="1"/>
  <c r="D93" i="7" s="1"/>
  <c r="AH93" i="7" s="1" a="1"/>
  <c r="AH93" i="7" s="1"/>
  <c r="BI93" i="7" s="1"/>
  <c r="D244" i="7" a="1"/>
  <c r="D244" i="7" s="1"/>
  <c r="AH244" i="7" s="1" a="1"/>
  <c r="AH244" i="7" s="1"/>
  <c r="BI244" i="7" s="1"/>
  <c r="D277" i="7" a="1"/>
  <c r="D277" i="7" s="1"/>
  <c r="AH277" i="7" s="1" a="1"/>
  <c r="AH277" i="7" s="1"/>
  <c r="BI277" i="7" s="1"/>
  <c r="D251" i="7" a="1"/>
  <c r="D251" i="7" s="1"/>
  <c r="AH251" i="7" s="1" a="1"/>
  <c r="AH251" i="7" s="1"/>
  <c r="BI251" i="7" s="1"/>
  <c r="D161" i="7" a="1"/>
  <c r="D161" i="7" s="1"/>
  <c r="AH161" i="7" s="1" a="1"/>
  <c r="AH161" i="7" s="1"/>
  <c r="BI161" i="7" s="1"/>
  <c r="D37" i="7" a="1"/>
  <c r="D37" i="7" s="1"/>
  <c r="AH37" i="7" s="1" a="1"/>
  <c r="AH37" i="7" s="1"/>
  <c r="BI37" i="7" s="1"/>
  <c r="D217" i="7" a="1"/>
  <c r="D217" i="7" s="1"/>
  <c r="AH217" i="7" s="1" a="1"/>
  <c r="AH217" i="7" s="1"/>
  <c r="BI217" i="7" s="1"/>
  <c r="D288" i="7" a="1"/>
  <c r="D288" i="7" s="1"/>
  <c r="AH288" i="7" s="1" a="1"/>
  <c r="AH288" i="7" s="1"/>
  <c r="BI288" i="7" s="1"/>
  <c r="D172" i="7" a="1"/>
  <c r="D172" i="7" s="1"/>
  <c r="AH172" i="7" s="1" a="1"/>
  <c r="AH172" i="7" s="1"/>
  <c r="BI172" i="7" s="1"/>
  <c r="D162" i="7" a="1"/>
  <c r="D162" i="7" s="1"/>
  <c r="AH162" i="7" s="1" a="1"/>
  <c r="AH162" i="7" s="1"/>
  <c r="BI162" i="7" s="1"/>
  <c r="D26" i="7" a="1"/>
  <c r="D26" i="7" s="1"/>
  <c r="AH26" i="7" s="1" a="1"/>
  <c r="AH26" i="7" s="1"/>
  <c r="BI26" i="7" s="1"/>
  <c r="D141" i="7" a="1"/>
  <c r="D141" i="7" s="1"/>
  <c r="AH141" i="7" s="1" a="1"/>
  <c r="AH141" i="7" s="1"/>
  <c r="BI141" i="7" s="1"/>
  <c r="D122" i="7" a="1"/>
  <c r="D122" i="7" s="1"/>
  <c r="AH122" i="7" s="1" a="1"/>
  <c r="AH122" i="7" s="1"/>
  <c r="BI122" i="7" s="1"/>
  <c r="D175" i="7" a="1"/>
  <c r="D175" i="7" s="1"/>
  <c r="AH175" i="7" s="1" a="1"/>
  <c r="AH175" i="7" s="1"/>
  <c r="BI175" i="7" s="1"/>
  <c r="D47" i="7" a="1"/>
  <c r="D47" i="7" s="1"/>
  <c r="AH47" i="7" s="1" a="1"/>
  <c r="AH47" i="7" s="1"/>
  <c r="BI47" i="7" s="1"/>
  <c r="D106" i="7" a="1"/>
  <c r="D106" i="7" s="1"/>
  <c r="AH106" i="7" s="1" a="1"/>
  <c r="AH106" i="7" s="1"/>
  <c r="BI106" i="7" s="1"/>
  <c r="D179" i="7" a="1"/>
  <c r="D179" i="7" s="1"/>
  <c r="AH179" i="7" s="1" a="1"/>
  <c r="AH179" i="7" s="1"/>
  <c r="BI179" i="7" s="1"/>
  <c r="D219" i="7" a="1"/>
  <c r="D219" i="7" s="1"/>
  <c r="AH219" i="7" s="1" a="1"/>
  <c r="AH219" i="7" s="1"/>
  <c r="BI219" i="7" s="1"/>
  <c r="D168" i="7" a="1"/>
  <c r="D168" i="7" s="1"/>
  <c r="AH168" i="7" s="1" a="1"/>
  <c r="AH168" i="7" s="1"/>
  <c r="BI168" i="7" s="1"/>
  <c r="D64" i="7" a="1"/>
  <c r="D64" i="7" s="1"/>
  <c r="AH64" i="7" s="1" a="1"/>
  <c r="AH64" i="7" s="1"/>
  <c r="BI64" i="7" s="1"/>
  <c r="D254" i="7" a="1"/>
  <c r="D254" i="7" s="1"/>
  <c r="AH254" i="7" s="1" a="1"/>
  <c r="AH254" i="7" s="1"/>
  <c r="BI254" i="7" s="1"/>
  <c r="D243" i="7" a="1"/>
  <c r="D243" i="7" s="1"/>
  <c r="AH243" i="7" s="1" a="1"/>
  <c r="AH243" i="7" s="1"/>
  <c r="BI243" i="7" s="1"/>
  <c r="D230" i="7" a="1"/>
  <c r="D230" i="7" s="1"/>
  <c r="AH230" i="7" s="1" a="1"/>
  <c r="AH230" i="7" s="1"/>
  <c r="BI230" i="7" s="1"/>
  <c r="D147" i="7" a="1"/>
  <c r="D147" i="7" s="1"/>
  <c r="AH147" i="7" s="1" a="1"/>
  <c r="AH147" i="7" s="1"/>
  <c r="BI147" i="7" s="1"/>
  <c r="D11" i="7" a="1"/>
  <c r="D11" i="7" s="1"/>
  <c r="AH11" i="7" s="1" a="1"/>
  <c r="AH11" i="7" s="1"/>
  <c r="BI11" i="7" s="1"/>
  <c r="D255" i="7" a="1"/>
  <c r="D255" i="7" s="1"/>
  <c r="AH255" i="7" s="1" a="1"/>
  <c r="AH255" i="7" s="1"/>
  <c r="BI255" i="7" s="1"/>
  <c r="D294" i="7" a="1"/>
  <c r="D294" i="7" s="1"/>
  <c r="AH294" i="7" s="1" a="1"/>
  <c r="AH294" i="7" s="1"/>
  <c r="BI294" i="7" s="1"/>
  <c r="D133" i="7" a="1"/>
  <c r="D133" i="7" s="1"/>
  <c r="AH133" i="7" s="1" a="1"/>
  <c r="AH133" i="7" s="1"/>
  <c r="BI133" i="7" s="1"/>
  <c r="D57" i="7" a="1"/>
  <c r="D57" i="7" s="1"/>
  <c r="AH57" i="7" s="1" a="1"/>
  <c r="AH57" i="7" s="1"/>
  <c r="BI57" i="7" s="1"/>
  <c r="D138" i="7" a="1"/>
  <c r="D138" i="7" s="1"/>
  <c r="AH138" i="7" s="1" a="1"/>
  <c r="AH138" i="7" s="1"/>
  <c r="BI138" i="7" s="1"/>
  <c r="D232" i="7" a="1"/>
  <c r="D232" i="7" s="1"/>
  <c r="AH232" i="7" s="1" a="1"/>
  <c r="AH232" i="7" s="1"/>
  <c r="BI232" i="7" s="1"/>
  <c r="D72" i="7" a="1"/>
  <c r="D72" i="7" s="1"/>
  <c r="AH72" i="7" s="1" a="1"/>
  <c r="AH72" i="7" s="1"/>
  <c r="BI72" i="7" s="1"/>
  <c r="D38" i="7" a="1"/>
  <c r="D38" i="7" s="1"/>
  <c r="AH38" i="7" s="1" a="1"/>
  <c r="AH38" i="7" s="1"/>
  <c r="BI38" i="7" s="1"/>
  <c r="D74" i="7" a="1"/>
  <c r="D74" i="7" s="1"/>
  <c r="AH74" i="7" s="1" a="1"/>
  <c r="AH74" i="7" s="1"/>
  <c r="BI74" i="7" s="1"/>
  <c r="D75" i="7" a="1"/>
  <c r="D75" i="7" s="1"/>
  <c r="AH75" i="7" s="1" a="1"/>
  <c r="AH75" i="7" s="1"/>
  <c r="BI75" i="7" s="1"/>
  <c r="D280" i="7" a="1"/>
  <c r="D280" i="7" s="1"/>
  <c r="AH280" i="7" s="1" a="1"/>
  <c r="AH280" i="7" s="1"/>
  <c r="BI280" i="7" s="1"/>
  <c r="D107" i="7" a="1"/>
  <c r="D107" i="7" s="1"/>
  <c r="AH107" i="7" s="1" a="1"/>
  <c r="AH107" i="7" s="1"/>
  <c r="BI107" i="7" s="1"/>
  <c r="D210" i="7" a="1"/>
  <c r="D210" i="7" s="1"/>
  <c r="AH210" i="7" s="1" a="1"/>
  <c r="AH210" i="7" s="1"/>
  <c r="BI210" i="7" s="1"/>
  <c r="D55" i="7" a="1"/>
  <c r="D55" i="7" s="1"/>
  <c r="AH55" i="7" s="1" a="1"/>
  <c r="AH55" i="7" s="1"/>
  <c r="BI55" i="7" s="1"/>
  <c r="D183" i="7" a="1"/>
  <c r="D183" i="7" s="1"/>
  <c r="AH183" i="7" s="1" a="1"/>
  <c r="AH183" i="7" s="1"/>
  <c r="BI183" i="7" s="1"/>
  <c r="D237" i="7" a="1"/>
  <c r="D237" i="7" s="1"/>
  <c r="AH237" i="7" s="1" a="1"/>
  <c r="AH237" i="7" s="1"/>
  <c r="BI237" i="7" s="1"/>
  <c r="D71" i="7" a="1"/>
  <c r="D71" i="7" s="1"/>
  <c r="AH71" i="7" s="1" a="1"/>
  <c r="AH71" i="7" s="1"/>
  <c r="BI71" i="7" s="1"/>
  <c r="D273" i="7" a="1"/>
  <c r="D273" i="7" s="1"/>
  <c r="AH273" i="7" s="1" a="1"/>
  <c r="AH273" i="7" s="1"/>
  <c r="BI273" i="7" s="1"/>
  <c r="D143" i="7" a="1"/>
  <c r="D143" i="7" s="1"/>
  <c r="AH143" i="7" s="1" a="1"/>
  <c r="AH143" i="7" s="1"/>
  <c r="BI143" i="7" s="1"/>
  <c r="D167" i="7" a="1"/>
  <c r="D167" i="7" s="1"/>
  <c r="AH167" i="7" s="1" a="1"/>
  <c r="AH167" i="7" s="1"/>
  <c r="BI167" i="7" s="1"/>
  <c r="D200" i="7" a="1"/>
  <c r="D200" i="7" s="1"/>
  <c r="AH200" i="7" s="1" a="1"/>
  <c r="AH200" i="7" s="1"/>
  <c r="BI200" i="7" s="1"/>
  <c r="D77" i="7" a="1"/>
  <c r="D77" i="7" s="1"/>
  <c r="AH77" i="7" s="1" a="1"/>
  <c r="AH77" i="7" s="1"/>
  <c r="BI77" i="7" s="1"/>
  <c r="D246" i="7" a="1"/>
  <c r="D246" i="7" s="1"/>
  <c r="AH246" i="7" s="1" a="1"/>
  <c r="AH246" i="7" s="1"/>
  <c r="BI246" i="7" s="1"/>
  <c r="D116" i="7" a="1"/>
  <c r="D116" i="7" s="1"/>
  <c r="AH116" i="7" s="1" a="1"/>
  <c r="AH116" i="7" s="1"/>
  <c r="BI116" i="7" s="1"/>
  <c r="D295" i="7" a="1"/>
  <c r="D295" i="7" s="1"/>
  <c r="AH295" i="7" s="1" a="1"/>
  <c r="AH295" i="7" s="1"/>
  <c r="BI295" i="7" s="1"/>
  <c r="D223" i="7" a="1"/>
  <c r="D223" i="7" s="1"/>
  <c r="AH223" i="7" s="1" a="1"/>
  <c r="AH223" i="7" s="1"/>
  <c r="BI223" i="7" s="1"/>
  <c r="D264" i="7" a="1"/>
  <c r="D264" i="7" s="1"/>
  <c r="AH264" i="7" s="1" a="1"/>
  <c r="AH264" i="7" s="1"/>
  <c r="BI264" i="7" s="1"/>
  <c r="D177" i="7" a="1"/>
  <c r="D177" i="7" s="1"/>
  <c r="AH177" i="7" s="1" a="1"/>
  <c r="AH177" i="7" s="1"/>
  <c r="BI177" i="7" s="1"/>
  <c r="D229" i="7" a="1"/>
  <c r="D229" i="7" s="1"/>
  <c r="AH229" i="7" s="1" a="1"/>
  <c r="AH229" i="7" s="1"/>
  <c r="BI229" i="7" s="1"/>
  <c r="D85" i="7" a="1"/>
  <c r="D85" i="7" s="1"/>
  <c r="AH85" i="7" s="1" a="1"/>
  <c r="AH85" i="7" s="1"/>
  <c r="BI85" i="7" s="1"/>
  <c r="D250" i="7" a="1"/>
  <c r="D250" i="7" s="1"/>
  <c r="AH250" i="7" s="1" a="1"/>
  <c r="AH250" i="7" s="1"/>
  <c r="BI250" i="7" s="1"/>
  <c r="D132" i="7" a="1"/>
  <c r="D132" i="7" s="1"/>
  <c r="AH132" i="7" s="1" a="1"/>
  <c r="AH132" i="7" s="1"/>
  <c r="BI132" i="7" s="1"/>
  <c r="D286" i="7" a="1"/>
  <c r="D286" i="7" s="1"/>
  <c r="AH286" i="7" s="1" a="1"/>
  <c r="AH286" i="7" s="1"/>
  <c r="BI286" i="7" s="1"/>
  <c r="D174" i="7" a="1"/>
  <c r="D174" i="7" s="1"/>
  <c r="AH174" i="7" s="1" a="1"/>
  <c r="AH174" i="7" s="1"/>
  <c r="BI174" i="7" s="1"/>
  <c r="D185" i="7" a="1"/>
  <c r="D185" i="7" s="1"/>
  <c r="AH185" i="7" s="1" a="1"/>
  <c r="AH185" i="7" s="1"/>
  <c r="BI185" i="7" s="1"/>
  <c r="D7" i="7" a="1"/>
  <c r="D7" i="7" s="1"/>
  <c r="AH7" i="7" s="1" a="1"/>
  <c r="AH7" i="7" s="1"/>
  <c r="BI7" i="7" s="1"/>
  <c r="D145" i="7" a="1"/>
  <c r="D145" i="7" s="1"/>
  <c r="AH145" i="7" s="1" a="1"/>
  <c r="AH145" i="7" s="1"/>
  <c r="BI145" i="7" s="1"/>
  <c r="D160" i="7" a="1"/>
  <c r="D160" i="7" s="1"/>
  <c r="AH160" i="7" s="1" a="1"/>
  <c r="AH160" i="7" s="1"/>
  <c r="BI160" i="7" s="1"/>
  <c r="D102" i="7" a="1"/>
  <c r="D102" i="7" s="1"/>
  <c r="AH102" i="7" s="1" a="1"/>
  <c r="AH102" i="7" s="1"/>
  <c r="BI102" i="7" s="1"/>
  <c r="D79" i="7" a="1"/>
  <c r="D79" i="7" s="1"/>
  <c r="AH79" i="7" s="1" a="1"/>
  <c r="AH79" i="7" s="1"/>
  <c r="BI79" i="7" s="1"/>
  <c r="D261" i="7" a="1"/>
  <c r="D261" i="7" s="1"/>
  <c r="AH261" i="7" s="1" a="1"/>
  <c r="AH261" i="7" s="1"/>
  <c r="BI261" i="7" s="1"/>
  <c r="D225" i="7" a="1"/>
  <c r="D225" i="7" s="1"/>
  <c r="AH225" i="7" s="1" a="1"/>
  <c r="AH225" i="7" s="1"/>
  <c r="BI225" i="7" s="1"/>
  <c r="D282" i="7" a="1"/>
  <c r="D282" i="7" s="1"/>
  <c r="AH282" i="7" s="1" a="1"/>
  <c r="AH282" i="7" s="1"/>
  <c r="BI282" i="7" s="1"/>
  <c r="D19" i="7" a="1"/>
  <c r="D19" i="7" s="1"/>
  <c r="AH19" i="7" s="1" a="1"/>
  <c r="AH19" i="7" s="1"/>
  <c r="BI19" i="7" s="1"/>
  <c r="D88" i="7" a="1"/>
  <c r="D88" i="7" s="1"/>
  <c r="AH88" i="7" s="1" a="1"/>
  <c r="AH88" i="7" s="1"/>
  <c r="BI88" i="7" s="1"/>
  <c r="D82" i="7" a="1"/>
  <c r="D82" i="7" s="1"/>
  <c r="AH82" i="7" s="1" a="1"/>
  <c r="AH82" i="7" s="1"/>
  <c r="BI82" i="7" s="1"/>
  <c r="D193" i="7" a="1"/>
  <c r="D193" i="7" s="1"/>
  <c r="AH193" i="7" s="1" a="1"/>
  <c r="AH193" i="7" s="1"/>
  <c r="BI193" i="7" s="1"/>
  <c r="D220" i="7" a="1"/>
  <c r="D220" i="7" s="1"/>
  <c r="AH220" i="7" s="1" a="1"/>
  <c r="AH220" i="7" s="1"/>
  <c r="BI220" i="7" s="1"/>
  <c r="D110" i="7" a="1"/>
  <c r="D110" i="7" s="1"/>
  <c r="AH110" i="7" s="1" a="1"/>
  <c r="AH110" i="7" s="1"/>
  <c r="BI110" i="7" s="1"/>
  <c r="D245" i="7" a="1"/>
  <c r="D245" i="7" s="1"/>
  <c r="AH245" i="7" s="1" a="1"/>
  <c r="AH245" i="7" s="1"/>
  <c r="BI245" i="7" s="1"/>
  <c r="D285" i="7" a="1"/>
  <c r="D285" i="7" s="1"/>
  <c r="AH285" i="7" s="1" a="1"/>
  <c r="AH285" i="7" s="1"/>
  <c r="BI285" i="7" s="1"/>
  <c r="D30" i="7" a="1"/>
  <c r="D30" i="7" s="1"/>
  <c r="AH30" i="7" s="1" a="1"/>
  <c r="AH30" i="7" s="1"/>
  <c r="BI30" i="7" s="1"/>
  <c r="D126" i="7" a="1"/>
  <c r="D126" i="7" s="1"/>
  <c r="AH126" i="7" s="1" a="1"/>
  <c r="AH126" i="7" s="1"/>
  <c r="BI126" i="7" s="1"/>
  <c r="D33" i="7" a="1"/>
  <c r="D33" i="7" s="1"/>
  <c r="AH33" i="7" s="1" a="1"/>
  <c r="AH33" i="7" s="1"/>
  <c r="BI33" i="7" s="1"/>
  <c r="D205" i="7" a="1"/>
  <c r="D205" i="7" s="1"/>
  <c r="AH205" i="7" s="1" a="1"/>
  <c r="AH205" i="7" s="1"/>
  <c r="BI205" i="7" s="1"/>
  <c r="D199" i="7" a="1"/>
  <c r="D199" i="7" s="1"/>
  <c r="AH199" i="7" s="1" a="1"/>
  <c r="AH199" i="7" s="1"/>
  <c r="BI199" i="7" s="1"/>
  <c r="D98" i="7" a="1"/>
  <c r="D98" i="7" s="1"/>
  <c r="AH98" i="7" s="1" a="1"/>
  <c r="AH98" i="7" s="1"/>
  <c r="BI98" i="7" s="1"/>
  <c r="D169" i="7" a="1"/>
  <c r="D169" i="7" s="1"/>
  <c r="AH169" i="7" s="1" a="1"/>
  <c r="AH169" i="7" s="1"/>
  <c r="BI169" i="7" s="1"/>
  <c r="D44" i="7" a="1"/>
  <c r="D44" i="7" s="1"/>
  <c r="AH44" i="7" s="1" a="1"/>
  <c r="AH44" i="7" s="1"/>
  <c r="BI44" i="7" s="1"/>
  <c r="D218" i="7" a="1"/>
  <c r="D218" i="7" s="1"/>
  <c r="AH218" i="7" s="1" a="1"/>
  <c r="AH218" i="7" s="1"/>
  <c r="BI218" i="7" s="1"/>
  <c r="D45" i="7" a="1"/>
  <c r="D45" i="7" s="1"/>
  <c r="AH45" i="7" s="1" a="1"/>
  <c r="AH45" i="7" s="1"/>
  <c r="BI45" i="7" s="1"/>
  <c r="D130" i="7" a="1"/>
  <c r="D130" i="7" s="1"/>
  <c r="AH130" i="7" s="1" a="1"/>
  <c r="AH130" i="7" s="1"/>
  <c r="BI130" i="7" s="1"/>
  <c r="D54" i="7" a="1"/>
  <c r="D54" i="7" s="1"/>
  <c r="AH54" i="7" s="1" a="1"/>
  <c r="AH54" i="7" s="1"/>
  <c r="BI54" i="7" s="1"/>
  <c r="D215" i="7" a="1"/>
  <c r="D215" i="7" s="1"/>
  <c r="AH215" i="7" s="1" a="1"/>
  <c r="AH215" i="7" s="1"/>
  <c r="BI215" i="7" s="1"/>
  <c r="D90" i="7" a="1"/>
  <c r="D90" i="7" s="1"/>
  <c r="AH90" i="7" s="1" a="1"/>
  <c r="AH90" i="7" s="1"/>
  <c r="BI90" i="7" s="1"/>
  <c r="D208" i="7" a="1"/>
  <c r="D208" i="7" s="1"/>
  <c r="AH208" i="7" s="1" a="1"/>
  <c r="AH208" i="7" s="1"/>
  <c r="BI208" i="7" s="1"/>
  <c r="D221" i="7" a="1"/>
  <c r="D221" i="7" s="1"/>
  <c r="AH221" i="7" s="1" a="1"/>
  <c r="AH221" i="7" s="1"/>
  <c r="BI221" i="7" s="1"/>
  <c r="D8" i="7" a="1"/>
  <c r="D8" i="7" s="1"/>
  <c r="AH8" i="7" s="1" a="1"/>
  <c r="AH8" i="7" s="1"/>
  <c r="BI8" i="7" s="1"/>
  <c r="D239" i="7" a="1"/>
  <c r="D239" i="7" s="1"/>
  <c r="AH239" i="7" s="1" a="1"/>
  <c r="AH239" i="7" s="1"/>
  <c r="BI239" i="7" s="1"/>
  <c r="D61" i="7" a="1"/>
  <c r="D61" i="7" s="1"/>
  <c r="AH61" i="7" s="1" a="1"/>
  <c r="AH61" i="7" s="1"/>
  <c r="BI61" i="7" s="1"/>
  <c r="D134" i="7" a="1"/>
  <c r="D134" i="7" s="1"/>
  <c r="AH134" i="7" s="1" a="1"/>
  <c r="AH134" i="7" s="1"/>
  <c r="BI134" i="7" s="1"/>
  <c r="D58" i="7" a="1"/>
  <c r="D58" i="7" s="1"/>
  <c r="AH58" i="7" s="1" a="1"/>
  <c r="AH58" i="7" s="1"/>
  <c r="BI58" i="7" s="1"/>
  <c r="D67" i="7" a="1"/>
  <c r="D67" i="7" s="1"/>
  <c r="AH67" i="7" s="1" a="1"/>
  <c r="AH67" i="7" s="1"/>
  <c r="BI67" i="7" s="1"/>
  <c r="D186" i="7" a="1"/>
  <c r="D186" i="7" s="1"/>
  <c r="AH186" i="7" s="1" a="1"/>
  <c r="AH186" i="7" s="1"/>
  <c r="BI186" i="7" s="1"/>
  <c r="D238" i="7" a="1"/>
  <c r="D238" i="7" s="1"/>
  <c r="AH238" i="7" s="1" a="1"/>
  <c r="AH238" i="7" s="1"/>
  <c r="BI238" i="7" s="1"/>
  <c r="D248" i="7" a="1"/>
  <c r="D248" i="7" s="1"/>
  <c r="AH248" i="7" s="1" a="1"/>
  <c r="AH248" i="7" s="1"/>
  <c r="BI248" i="7" s="1"/>
  <c r="D66" i="7" a="1"/>
  <c r="D66" i="7" s="1"/>
  <c r="AH66" i="7" s="1" a="1"/>
  <c r="AH66" i="7" s="1"/>
  <c r="BI66" i="7" s="1"/>
  <c r="D269" i="7" a="1"/>
  <c r="D269" i="7" s="1"/>
  <c r="AH269" i="7" s="1" a="1"/>
  <c r="AH269" i="7" s="1"/>
  <c r="BI269" i="7" s="1"/>
  <c r="D39" i="7" a="1"/>
  <c r="D39" i="7" s="1"/>
  <c r="AH39" i="7" s="1" a="1"/>
  <c r="AH39" i="7" s="1"/>
  <c r="BI39" i="7" s="1"/>
  <c r="D89" i="7" a="1"/>
  <c r="D89" i="7" s="1"/>
  <c r="AH89" i="7" s="1" a="1"/>
  <c r="AH89" i="7" s="1"/>
  <c r="BI89" i="7" s="1"/>
  <c r="D115" i="7" a="1"/>
  <c r="D115" i="7" s="1"/>
  <c r="AH115" i="7" s="1" a="1"/>
  <c r="AH115" i="7" s="1"/>
  <c r="BI115" i="7" s="1"/>
  <c r="D128" i="7" a="1"/>
  <c r="D128" i="7" s="1"/>
  <c r="AH128" i="7" s="1" a="1"/>
  <c r="AH128" i="7" s="1"/>
  <c r="BI128" i="7" s="1"/>
  <c r="D275" i="7" a="1"/>
  <c r="D275" i="7" s="1"/>
  <c r="AH275" i="7" s="1" a="1"/>
  <c r="AH275" i="7" s="1"/>
  <c r="BI275" i="7" s="1"/>
  <c r="D171" i="7" a="1"/>
  <c r="D171" i="7" s="1"/>
  <c r="AH171" i="7" s="1" a="1"/>
  <c r="AH171" i="7" s="1"/>
  <c r="BI171" i="7" s="1"/>
  <c r="D270" i="7" a="1"/>
  <c r="D270" i="7" s="1"/>
  <c r="AH270" i="7" s="1" a="1"/>
  <c r="AH270" i="7" s="1"/>
  <c r="BI270" i="7" s="1"/>
  <c r="D176" i="7" a="1"/>
  <c r="D176" i="7" s="1"/>
  <c r="AH176" i="7" s="1" a="1"/>
  <c r="AH176" i="7" s="1"/>
  <c r="BI176" i="7" s="1"/>
  <c r="W15" i="7" a="1"/>
  <c r="W15" i="7" s="1"/>
  <c r="BA15" i="7" s="1" a="1"/>
  <c r="BA15" i="7" s="1"/>
  <c r="CB15" i="7" s="1"/>
  <c r="W99" i="7" a="1"/>
  <c r="W99" i="7" s="1"/>
  <c r="BA99" i="7" s="1" a="1"/>
  <c r="BA99" i="7" s="1"/>
  <c r="CB99" i="7" s="1"/>
  <c r="W83" i="7" a="1"/>
  <c r="W83" i="7" s="1"/>
  <c r="BA83" i="7" s="1" a="1"/>
  <c r="BA83" i="7" s="1"/>
  <c r="CB83" i="7" s="1"/>
  <c r="W118" i="7" a="1"/>
  <c r="W118" i="7" s="1"/>
  <c r="BA118" i="7" s="1" a="1"/>
  <c r="BA118" i="7" s="1"/>
  <c r="CB118" i="7" s="1"/>
  <c r="W248" i="7" a="1"/>
  <c r="W248" i="7" s="1"/>
  <c r="BA248" i="7" s="1" a="1"/>
  <c r="BA248" i="7" s="1"/>
  <c r="CB248" i="7" s="1"/>
  <c r="W33" i="7" a="1"/>
  <c r="W33" i="7" s="1"/>
  <c r="BA33" i="7" s="1" a="1"/>
  <c r="BA33" i="7" s="1"/>
  <c r="CB33" i="7" s="1"/>
  <c r="W108" i="7" a="1"/>
  <c r="W108" i="7" s="1"/>
  <c r="BA108" i="7" s="1" a="1"/>
  <c r="BA108" i="7" s="1"/>
  <c r="CB108" i="7" s="1"/>
  <c r="W141" i="7" a="1"/>
  <c r="W141" i="7" s="1"/>
  <c r="BA141" i="7" s="1" a="1"/>
  <c r="BA141" i="7" s="1"/>
  <c r="CB141" i="7" s="1"/>
  <c r="W70" i="7" a="1"/>
  <c r="W70" i="7" s="1"/>
  <c r="BA70" i="7" s="1" a="1"/>
  <c r="BA70" i="7" s="1"/>
  <c r="CB70" i="7" s="1"/>
  <c r="W127" i="7" a="1"/>
  <c r="W127" i="7" s="1"/>
  <c r="BA127" i="7" s="1" a="1"/>
  <c r="BA127" i="7" s="1"/>
  <c r="CB127" i="7" s="1"/>
  <c r="W206" i="7" a="1"/>
  <c r="W206" i="7" s="1"/>
  <c r="BA206" i="7" s="1" a="1"/>
  <c r="BA206" i="7" s="1"/>
  <c r="CB206" i="7" s="1"/>
  <c r="W9" i="7" a="1"/>
  <c r="W9" i="7" s="1"/>
  <c r="BA9" i="7" s="1" a="1"/>
  <c r="BA9" i="7" s="1"/>
  <c r="CB9" i="7" s="1"/>
  <c r="W42" i="7" a="1"/>
  <c r="W42" i="7" s="1"/>
  <c r="BA42" i="7" s="1" a="1"/>
  <c r="BA42" i="7" s="1"/>
  <c r="CB42" i="7" s="1"/>
  <c r="W77" i="7" a="1"/>
  <c r="W77" i="7" s="1"/>
  <c r="BA77" i="7" s="1" a="1"/>
  <c r="BA77" i="7" s="1"/>
  <c r="CB77" i="7" s="1"/>
  <c r="W72" i="7" a="1"/>
  <c r="W72" i="7" s="1"/>
  <c r="BA72" i="7" s="1" a="1"/>
  <c r="BA72" i="7" s="1"/>
  <c r="CB72" i="7" s="1"/>
  <c r="W219" i="7" a="1"/>
  <c r="W219" i="7" s="1"/>
  <c r="BA219" i="7" s="1" a="1"/>
  <c r="BA219" i="7" s="1"/>
  <c r="CB219" i="7" s="1"/>
  <c r="W223" i="7" a="1"/>
  <c r="W223" i="7" s="1"/>
  <c r="BA223" i="7" s="1" a="1"/>
  <c r="BA223" i="7" s="1"/>
  <c r="CB223" i="7" s="1"/>
  <c r="W216" i="7" a="1"/>
  <c r="W216" i="7" s="1"/>
  <c r="BA216" i="7" s="1" a="1"/>
  <c r="BA216" i="7" s="1"/>
  <c r="CB216" i="7" s="1"/>
  <c r="W18" i="7" a="1"/>
  <c r="W18" i="7" s="1"/>
  <c r="BA18" i="7" s="1" a="1"/>
  <c r="BA18" i="7" s="1"/>
  <c r="CB18" i="7" s="1"/>
  <c r="W102" i="7" a="1"/>
  <c r="W102" i="7" s="1"/>
  <c r="BA102" i="7" s="1" a="1"/>
  <c r="BA102" i="7" s="1"/>
  <c r="CB102" i="7" s="1"/>
  <c r="W86" i="7" a="1"/>
  <c r="W86" i="7" s="1"/>
  <c r="BA86" i="7" s="1" a="1"/>
  <c r="BA86" i="7" s="1"/>
  <c r="CB86" i="7" s="1"/>
  <c r="W124" i="7" a="1"/>
  <c r="W124" i="7" s="1"/>
  <c r="BA124" i="7" s="1" a="1"/>
  <c r="BA124" i="7" s="1"/>
  <c r="CB124" i="7" s="1"/>
  <c r="W95" i="7" a="1"/>
  <c r="W95" i="7" s="1"/>
  <c r="BA95" i="7" s="1" a="1"/>
  <c r="BA95" i="7" s="1"/>
  <c r="CB95" i="7" s="1"/>
  <c r="W138" i="7" a="1"/>
  <c r="W138" i="7" s="1"/>
  <c r="BA138" i="7" s="1" a="1"/>
  <c r="BA138" i="7" s="1"/>
  <c r="CB138" i="7" s="1"/>
  <c r="W267" i="7" a="1"/>
  <c r="W267" i="7" s="1"/>
  <c r="BA267" i="7" s="1" a="1"/>
  <c r="BA267" i="7" s="1"/>
  <c r="CB267" i="7" s="1"/>
  <c r="W202" i="7" a="1"/>
  <c r="W202" i="7" s="1"/>
  <c r="BA202" i="7" s="1" a="1"/>
  <c r="BA202" i="7" s="1"/>
  <c r="CB202" i="7" s="1"/>
  <c r="W256" i="7" a="1"/>
  <c r="W256" i="7" s="1"/>
  <c r="BA256" i="7" s="1" a="1"/>
  <c r="BA256" i="7" s="1"/>
  <c r="CB256" i="7" s="1"/>
  <c r="W188" i="7" a="1"/>
  <c r="W188" i="7" s="1"/>
  <c r="BA188" i="7" s="1" a="1"/>
  <c r="BA188" i="7" s="1"/>
  <c r="CB188" i="7" s="1"/>
  <c r="W125" i="7" a="1"/>
  <c r="W125" i="7" s="1"/>
  <c r="BA125" i="7" s="1" a="1"/>
  <c r="BA125" i="7" s="1"/>
  <c r="CB125" i="7" s="1"/>
  <c r="W272" i="7" a="1"/>
  <c r="W272" i="7" s="1"/>
  <c r="BA272" i="7" s="1" a="1"/>
  <c r="BA272" i="7" s="1"/>
  <c r="CB272" i="7" s="1"/>
  <c r="W263" i="7" a="1"/>
  <c r="W263" i="7" s="1"/>
  <c r="BA263" i="7" s="1" a="1"/>
  <c r="BA263" i="7" s="1"/>
  <c r="CB263" i="7" s="1"/>
  <c r="W215" i="7" a="1"/>
  <c r="W215" i="7" s="1"/>
  <c r="BA215" i="7" s="1" a="1"/>
  <c r="BA215" i="7" s="1"/>
  <c r="CB215" i="7" s="1"/>
  <c r="W201" i="7" a="1"/>
  <c r="W201" i="7" s="1"/>
  <c r="BA201" i="7" s="1" a="1"/>
  <c r="BA201" i="7" s="1"/>
  <c r="CB201" i="7" s="1"/>
  <c r="W168" i="7" a="1"/>
  <c r="W168" i="7" s="1"/>
  <c r="BA168" i="7" s="1" a="1"/>
  <c r="BA168" i="7" s="1"/>
  <c r="CB168" i="7" s="1"/>
  <c r="W232" i="7" a="1"/>
  <c r="W232" i="7" s="1"/>
  <c r="BA232" i="7" s="1" a="1"/>
  <c r="BA232" i="7" s="1"/>
  <c r="CB232" i="7" s="1"/>
  <c r="W117" i="7" a="1"/>
  <c r="W117" i="7" s="1"/>
  <c r="BA117" i="7" s="1" a="1"/>
  <c r="BA117" i="7" s="1"/>
  <c r="CB117" i="7" s="1"/>
  <c r="W19" i="7" a="1"/>
  <c r="W19" i="7" s="1"/>
  <c r="BA19" i="7" s="1" a="1"/>
  <c r="BA19" i="7" s="1"/>
  <c r="CB19" i="7" s="1"/>
  <c r="W32" i="7" a="1"/>
  <c r="W32" i="7" s="1"/>
  <c r="BA32" i="7" s="1" a="1"/>
  <c r="BA32" i="7" s="1"/>
  <c r="CB32" i="7" s="1"/>
  <c r="W134" i="7" a="1"/>
  <c r="W134" i="7" s="1"/>
  <c r="BA134" i="7" s="1" a="1"/>
  <c r="BA134" i="7" s="1"/>
  <c r="CB134" i="7" s="1"/>
  <c r="W126" i="7" a="1"/>
  <c r="W126" i="7" s="1"/>
  <c r="BA126" i="7" s="1" a="1"/>
  <c r="BA126" i="7" s="1"/>
  <c r="CB126" i="7" s="1"/>
  <c r="W140" i="7" a="1"/>
  <c r="W140" i="7" s="1"/>
  <c r="BA140" i="7" s="1" a="1"/>
  <c r="BA140" i="7" s="1"/>
  <c r="CB140" i="7" s="1"/>
  <c r="W37" i="7" a="1"/>
  <c r="W37" i="7" s="1"/>
  <c r="BA37" i="7" s="1" a="1"/>
  <c r="BA37" i="7" s="1"/>
  <c r="CB37" i="7" s="1"/>
  <c r="W49" i="7" a="1"/>
  <c r="W49" i="7" s="1"/>
  <c r="BA49" i="7" s="1" a="1"/>
  <c r="BA49" i="7" s="1"/>
  <c r="CB49" i="7" s="1"/>
  <c r="W149" i="7" a="1"/>
  <c r="W149" i="7" s="1"/>
  <c r="BA149" i="7" s="1" a="1"/>
  <c r="BA149" i="7" s="1"/>
  <c r="CB149" i="7" s="1"/>
  <c r="W156" i="7" a="1"/>
  <c r="W156" i="7" s="1"/>
  <c r="BA156" i="7" s="1" a="1"/>
  <c r="BA156" i="7" s="1"/>
  <c r="CB156" i="7" s="1"/>
  <c r="W196" i="7" a="1"/>
  <c r="W196" i="7" s="1"/>
  <c r="BA196" i="7" s="1" a="1"/>
  <c r="BA196" i="7" s="1"/>
  <c r="CB196" i="7" s="1"/>
  <c r="W229" i="7" a="1"/>
  <c r="W229" i="7" s="1"/>
  <c r="BA229" i="7" s="1" a="1"/>
  <c r="BA229" i="7" s="1"/>
  <c r="CB229" i="7" s="1"/>
  <c r="W13" i="7" a="1"/>
  <c r="W13" i="7" s="1"/>
  <c r="BA13" i="7" s="1" a="1"/>
  <c r="BA13" i="7" s="1"/>
  <c r="CB13" i="7" s="1"/>
  <c r="W48" i="7" a="1"/>
  <c r="W48" i="7" s="1"/>
  <c r="BA48" i="7" s="1" a="1"/>
  <c r="BA48" i="7" s="1"/>
  <c r="CB48" i="7" s="1"/>
  <c r="W81" i="7" a="1"/>
  <c r="W81" i="7" s="1"/>
  <c r="BA81" i="7" s="1" a="1"/>
  <c r="BA81" i="7" s="1"/>
  <c r="CB81" i="7" s="1"/>
  <c r="W114" i="7" a="1"/>
  <c r="W114" i="7" s="1"/>
  <c r="BA114" i="7" s="1" a="1"/>
  <c r="BA114" i="7" s="1"/>
  <c r="CB114" i="7" s="1"/>
  <c r="W246" i="7" a="1"/>
  <c r="W246" i="7" s="1"/>
  <c r="BA246" i="7" s="1" a="1"/>
  <c r="BA246" i="7" s="1"/>
  <c r="CB246" i="7" s="1"/>
  <c r="W130" i="7" a="1"/>
  <c r="W130" i="7" s="1"/>
  <c r="BA130" i="7" s="1" a="1"/>
  <c r="BA130" i="7" s="1"/>
  <c r="CB130" i="7" s="1"/>
  <c r="W237" i="7" a="1"/>
  <c r="W237" i="7" s="1"/>
  <c r="BA237" i="7" s="1" a="1"/>
  <c r="BA237" i="7" s="1"/>
  <c r="CB237" i="7" s="1"/>
  <c r="W22" i="7" a="1"/>
  <c r="W22" i="7" s="1"/>
  <c r="BA22" i="7" s="1" a="1"/>
  <c r="BA22" i="7" s="1"/>
  <c r="CB22" i="7" s="1"/>
  <c r="W54" i="7" a="1"/>
  <c r="W54" i="7" s="1"/>
  <c r="BA54" i="7" s="1" a="1"/>
  <c r="BA54" i="7" s="1"/>
  <c r="CB54" i="7" s="1"/>
  <c r="W137" i="7" a="1"/>
  <c r="W137" i="7" s="1"/>
  <c r="BA137" i="7" s="1" a="1"/>
  <c r="BA137" i="7" s="1"/>
  <c r="CB137" i="7" s="1"/>
  <c r="W161" i="7" a="1"/>
  <c r="W161" i="7" s="1"/>
  <c r="BA161" i="7" s="1" a="1"/>
  <c r="BA161" i="7" s="1"/>
  <c r="CB161" i="7" s="1"/>
  <c r="W152" i="7" a="1"/>
  <c r="W152" i="7" s="1"/>
  <c r="BA152" i="7" s="1" a="1"/>
  <c r="BA152" i="7" s="1"/>
  <c r="CB152" i="7" s="1"/>
  <c r="W154" i="7" a="1"/>
  <c r="W154" i="7" s="1"/>
  <c r="BA154" i="7" s="1" a="1"/>
  <c r="BA154" i="7" s="1"/>
  <c r="CB154" i="7" s="1"/>
  <c r="W113" i="7" a="1"/>
  <c r="W113" i="7" s="1"/>
  <c r="BA113" i="7" s="1" a="1"/>
  <c r="BA113" i="7" s="1"/>
  <c r="CB113" i="7" s="1"/>
  <c r="W6" i="7" a="1"/>
  <c r="W6" i="7" s="1"/>
  <c r="W271" i="7" a="1"/>
  <c r="W271" i="7" s="1"/>
  <c r="BA271" i="7" s="1" a="1"/>
  <c r="BA271" i="7" s="1"/>
  <c r="CB271" i="7" s="1"/>
  <c r="W261" i="7" a="1"/>
  <c r="W261" i="7" s="1"/>
  <c r="BA261" i="7" s="1" a="1"/>
  <c r="BA261" i="7" s="1"/>
  <c r="CB261" i="7" s="1"/>
  <c r="W187" i="7" a="1"/>
  <c r="W187" i="7" s="1"/>
  <c r="BA187" i="7" s="1" a="1"/>
  <c r="BA187" i="7" s="1"/>
  <c r="CB187" i="7" s="1"/>
  <c r="W284" i="7" a="1"/>
  <c r="W284" i="7" s="1"/>
  <c r="BA284" i="7" s="1" a="1"/>
  <c r="BA284" i="7" s="1"/>
  <c r="CB284" i="7" s="1"/>
  <c r="W167" i="7" a="1"/>
  <c r="W167" i="7" s="1"/>
  <c r="BA167" i="7" s="1" a="1"/>
  <c r="BA167" i="7" s="1"/>
  <c r="CB167" i="7" s="1"/>
  <c r="W189" i="7" a="1"/>
  <c r="W189" i="7" s="1"/>
  <c r="BA189" i="7" s="1" a="1"/>
  <c r="BA189" i="7" s="1"/>
  <c r="CB189" i="7" s="1"/>
  <c r="W285" i="7" a="1"/>
  <c r="W285" i="7" s="1"/>
  <c r="BA285" i="7" s="1" a="1"/>
  <c r="BA285" i="7" s="1"/>
  <c r="CB285" i="7" s="1"/>
  <c r="W210" i="7" a="1"/>
  <c r="W210" i="7" s="1"/>
  <c r="BA210" i="7" s="1" a="1"/>
  <c r="BA210" i="7" s="1"/>
  <c r="CB210" i="7" s="1"/>
  <c r="W191" i="7" a="1"/>
  <c r="W191" i="7" s="1"/>
  <c r="BA191" i="7" s="1" a="1"/>
  <c r="BA191" i="7" s="1"/>
  <c r="CB191" i="7" s="1"/>
  <c r="W287" i="7" a="1"/>
  <c r="W287" i="7" s="1"/>
  <c r="BA287" i="7" s="1" a="1"/>
  <c r="BA287" i="7" s="1"/>
  <c r="CB287" i="7" s="1"/>
  <c r="W23" i="7" a="1"/>
  <c r="W23" i="7" s="1"/>
  <c r="BA23" i="7" s="1" a="1"/>
  <c r="BA23" i="7" s="1"/>
  <c r="CB23" i="7" s="1"/>
  <c r="W56" i="7" a="1"/>
  <c r="W56" i="7" s="1"/>
  <c r="BA56" i="7" s="1" a="1"/>
  <c r="BA56" i="7" s="1"/>
  <c r="CB56" i="7" s="1"/>
  <c r="W65" i="7" a="1"/>
  <c r="W65" i="7" s="1"/>
  <c r="BA65" i="7" s="1" a="1"/>
  <c r="BA65" i="7" s="1"/>
  <c r="CB65" i="7" s="1"/>
  <c r="W162" i="7" a="1"/>
  <c r="W162" i="7" s="1"/>
  <c r="BA162" i="7" s="1" a="1"/>
  <c r="BA162" i="7" s="1"/>
  <c r="CB162" i="7" s="1"/>
  <c r="W8" i="7" a="1"/>
  <c r="W8" i="7" s="1"/>
  <c r="BA8" i="7" s="1" a="1"/>
  <c r="BA8" i="7" s="1"/>
  <c r="CB8" i="7" s="1"/>
  <c r="W41" i="7" a="1"/>
  <c r="W41" i="7" s="1"/>
  <c r="BA41" i="7" s="1" a="1"/>
  <c r="BA41" i="7" s="1"/>
  <c r="CB41" i="7" s="1"/>
  <c r="W76" i="7" a="1"/>
  <c r="W76" i="7" s="1"/>
  <c r="BA76" i="7" s="1" a="1"/>
  <c r="BA76" i="7" s="1"/>
  <c r="CB76" i="7" s="1"/>
  <c r="W68" i="7" a="1"/>
  <c r="W68" i="7" s="1"/>
  <c r="BA68" i="7" s="1" a="1"/>
  <c r="BA68" i="7" s="1"/>
  <c r="CB68" i="7" s="1"/>
  <c r="W209" i="7" a="1"/>
  <c r="W209" i="7" s="1"/>
  <c r="BA209" i="7" s="1" a="1"/>
  <c r="BA209" i="7" s="1"/>
  <c r="CB209" i="7" s="1"/>
  <c r="W211" i="7" a="1"/>
  <c r="W211" i="7" s="1"/>
  <c r="BA211" i="7" s="1" a="1"/>
  <c r="BA211" i="7" s="1"/>
  <c r="CB211" i="7" s="1"/>
  <c r="W192" i="7" a="1"/>
  <c r="W192" i="7" s="1"/>
  <c r="BA192" i="7" s="1" a="1"/>
  <c r="BA192" i="7" s="1"/>
  <c r="CB192" i="7" s="1"/>
  <c r="W17" i="7" a="1"/>
  <c r="W17" i="7" s="1"/>
  <c r="BA17" i="7" s="1" a="1"/>
  <c r="BA17" i="7" s="1"/>
  <c r="CB17" i="7" s="1"/>
  <c r="W101" i="7" a="1"/>
  <c r="W101" i="7" s="1"/>
  <c r="BA101" i="7" s="1" a="1"/>
  <c r="BA101" i="7" s="1"/>
  <c r="CB101" i="7" s="1"/>
  <c r="W85" i="7" a="1"/>
  <c r="W85" i="7" s="1"/>
  <c r="BA85" i="7" s="1" a="1"/>
  <c r="BA85" i="7" s="1"/>
  <c r="CB85" i="7" s="1"/>
  <c r="W122" i="7" a="1"/>
  <c r="W122" i="7" s="1"/>
  <c r="BA122" i="7" s="1" a="1"/>
  <c r="BA122" i="7" s="1"/>
  <c r="CB122" i="7" s="1"/>
  <c r="W91" i="7" a="1"/>
  <c r="W91" i="7" s="1"/>
  <c r="BA91" i="7" s="1" a="1"/>
  <c r="BA91" i="7" s="1"/>
  <c r="CB91" i="7" s="1"/>
  <c r="W97" i="7" a="1"/>
  <c r="W97" i="7" s="1"/>
  <c r="BA97" i="7" s="1" a="1"/>
  <c r="BA97" i="7" s="1"/>
  <c r="CB97" i="7" s="1"/>
  <c r="W259" i="7" a="1"/>
  <c r="W259" i="7" s="1"/>
  <c r="BA259" i="7" s="1" a="1"/>
  <c r="BA259" i="7" s="1"/>
  <c r="CB259" i="7" s="1"/>
  <c r="W26" i="7" a="1"/>
  <c r="W26" i="7" s="1"/>
  <c r="BA26" i="7" s="1" a="1"/>
  <c r="BA26" i="7" s="1"/>
  <c r="CB26" i="7" s="1"/>
  <c r="W105" i="7" a="1"/>
  <c r="W105" i="7" s="1"/>
  <c r="BA105" i="7" s="1" a="1"/>
  <c r="BA105" i="7" s="1"/>
  <c r="CB105" i="7" s="1"/>
  <c r="W88" i="7" a="1"/>
  <c r="W88" i="7" s="1"/>
  <c r="BA88" i="7" s="1" a="1"/>
  <c r="BA88" i="7" s="1"/>
  <c r="CB88" i="7" s="1"/>
  <c r="W55" i="7" a="1"/>
  <c r="W55" i="7" s="1"/>
  <c r="BA55" i="7" s="1" a="1"/>
  <c r="BA55" i="7" s="1"/>
  <c r="CB55" i="7" s="1"/>
  <c r="W194" i="7" a="1"/>
  <c r="W194" i="7" s="1"/>
  <c r="BA194" i="7" s="1" a="1"/>
  <c r="BA194" i="7" s="1"/>
  <c r="CB194" i="7" s="1"/>
  <c r="W178" i="7" a="1"/>
  <c r="W178" i="7" s="1"/>
  <c r="BA178" i="7" s="1" a="1"/>
  <c r="BA178" i="7" s="1"/>
  <c r="CB178" i="7" s="1"/>
  <c r="W268" i="7" a="1"/>
  <c r="W268" i="7" s="1"/>
  <c r="BA268" i="7" s="1" a="1"/>
  <c r="BA268" i="7" s="1"/>
  <c r="CB268" i="7" s="1"/>
  <c r="W185" i="7" a="1"/>
  <c r="W185" i="7" s="1"/>
  <c r="BA185" i="7" s="1" a="1"/>
  <c r="BA185" i="7" s="1"/>
  <c r="CB185" i="7" s="1"/>
  <c r="W283" i="7" a="1"/>
  <c r="W283" i="7" s="1"/>
  <c r="BA283" i="7" s="1" a="1"/>
  <c r="BA283" i="7" s="1"/>
  <c r="CB283" i="7" s="1"/>
  <c r="W123" i="7" a="1"/>
  <c r="W123" i="7" s="1"/>
  <c r="BA123" i="7" s="1" a="1"/>
  <c r="BA123" i="7" s="1"/>
  <c r="CB123" i="7" s="1"/>
  <c r="W133" i="7" a="1"/>
  <c r="W133" i="7" s="1"/>
  <c r="BA133" i="7" s="1" a="1"/>
  <c r="BA133" i="7" s="1"/>
  <c r="CB133" i="7" s="1"/>
  <c r="W274" i="7" a="1"/>
  <c r="W274" i="7" s="1"/>
  <c r="BA274" i="7" s="1" a="1"/>
  <c r="BA274" i="7" s="1"/>
  <c r="CB274" i="7" s="1"/>
  <c r="W142" i="7" a="1"/>
  <c r="W142" i="7" s="1"/>
  <c r="BA142" i="7" s="1" a="1"/>
  <c r="BA142" i="7" s="1"/>
  <c r="CB142" i="7" s="1"/>
  <c r="W234" i="7" a="1"/>
  <c r="W234" i="7" s="1"/>
  <c r="BA234" i="7" s="1" a="1"/>
  <c r="BA234" i="7" s="1"/>
  <c r="CB234" i="7" s="1"/>
  <c r="W288" i="7" a="1"/>
  <c r="W288" i="7" s="1"/>
  <c r="BA288" i="7" s="1" a="1"/>
  <c r="BA288" i="7" s="1"/>
  <c r="CB288" i="7" s="1"/>
  <c r="W166" i="7" a="1"/>
  <c r="W166" i="7" s="1"/>
  <c r="BA166" i="7" s="1" a="1"/>
  <c r="BA166" i="7" s="1"/>
  <c r="CB166" i="7" s="1"/>
  <c r="W236" i="7" a="1"/>
  <c r="W236" i="7" s="1"/>
  <c r="BA236" i="7" s="1" a="1"/>
  <c r="BA236" i="7" s="1"/>
  <c r="CB236" i="7" s="1"/>
  <c r="W186" i="7" a="1"/>
  <c r="W186" i="7" s="1"/>
  <c r="BA186" i="7" s="1" a="1"/>
  <c r="BA186" i="7" s="1"/>
  <c r="CB186" i="7" s="1"/>
  <c r="W11" i="7" a="1"/>
  <c r="W11" i="7" s="1"/>
  <c r="BA11" i="7" s="1" a="1"/>
  <c r="BA11" i="7" s="1"/>
  <c r="CB11" i="7" s="1"/>
  <c r="W44" i="7" a="1"/>
  <c r="W44" i="7" s="1"/>
  <c r="BA44" i="7" s="1" a="1"/>
  <c r="BA44" i="7" s="1"/>
  <c r="CB44" i="7" s="1"/>
  <c r="W79" i="7" a="1"/>
  <c r="W79" i="7" s="1"/>
  <c r="BA79" i="7" s="1" a="1"/>
  <c r="BA79" i="7" s="1"/>
  <c r="CB79" i="7" s="1"/>
  <c r="W158" i="7" a="1"/>
  <c r="W158" i="7" s="1"/>
  <c r="BA158" i="7" s="1" a="1"/>
  <c r="BA158" i="7" s="1"/>
  <c r="CB158" i="7" s="1"/>
  <c r="W221" i="7" a="1"/>
  <c r="W221" i="7" s="1"/>
  <c r="BA221" i="7" s="1" a="1"/>
  <c r="BA221" i="7" s="1"/>
  <c r="CB221" i="7" s="1"/>
  <c r="W28" i="7" a="1"/>
  <c r="W28" i="7" s="1"/>
  <c r="BA28" i="7" s="1" a="1"/>
  <c r="BA28" i="7" s="1"/>
  <c r="CB28" i="7" s="1"/>
  <c r="W60" i="7" a="1"/>
  <c r="W60" i="7" s="1"/>
  <c r="BA60" i="7" s="1" a="1"/>
  <c r="BA60" i="7" s="1"/>
  <c r="CB60" i="7" s="1"/>
  <c r="W92" i="7" a="1"/>
  <c r="W92" i="7" s="1"/>
  <c r="BA92" i="7" s="1" a="1"/>
  <c r="BA92" i="7" s="1"/>
  <c r="CB92" i="7" s="1"/>
  <c r="W71" i="7" a="1"/>
  <c r="W71" i="7" s="1"/>
  <c r="BA71" i="7" s="1" a="1"/>
  <c r="BA71" i="7" s="1"/>
  <c r="CB71" i="7" s="1"/>
  <c r="W222" i="7" a="1"/>
  <c r="W222" i="7" s="1"/>
  <c r="BA222" i="7" s="1" a="1"/>
  <c r="BA222" i="7" s="1"/>
  <c r="CB222" i="7" s="1"/>
  <c r="W180" i="7" a="1"/>
  <c r="W180" i="7" s="1"/>
  <c r="BA180" i="7" s="1" a="1"/>
  <c r="BA180" i="7" s="1"/>
  <c r="CB180" i="7" s="1"/>
  <c r="W279" i="7" a="1"/>
  <c r="W279" i="7" s="1"/>
  <c r="BA279" i="7" s="1" a="1"/>
  <c r="BA279" i="7" s="1"/>
  <c r="CB279" i="7" s="1"/>
  <c r="W38" i="7" a="1"/>
  <c r="W38" i="7" s="1"/>
  <c r="BA38" i="7" s="1" a="1"/>
  <c r="BA38" i="7" s="1"/>
  <c r="CB38" i="7" s="1"/>
  <c r="W59" i="7" a="1"/>
  <c r="W59" i="7" s="1"/>
  <c r="BA59" i="7" s="1" a="1"/>
  <c r="BA59" i="7" s="1"/>
  <c r="CB59" i="7" s="1"/>
  <c r="W151" i="7" a="1"/>
  <c r="W151" i="7" s="1"/>
  <c r="BA151" i="7" s="1" a="1"/>
  <c r="BA151" i="7" s="1"/>
  <c r="CB151" i="7" s="1"/>
  <c r="W159" i="7" a="1"/>
  <c r="W159" i="7" s="1"/>
  <c r="BA159" i="7" s="1" a="1"/>
  <c r="BA159" i="7" s="1"/>
  <c r="CB159" i="7" s="1"/>
  <c r="W197" i="7" a="1"/>
  <c r="W197" i="7" s="1"/>
  <c r="BA197" i="7" s="1" a="1"/>
  <c r="BA197" i="7" s="1"/>
  <c r="CB197" i="7" s="1"/>
  <c r="W230" i="7" a="1"/>
  <c r="W230" i="7" s="1"/>
  <c r="BA230" i="7" s="1" a="1"/>
  <c r="BA230" i="7" s="1"/>
  <c r="CB230" i="7" s="1"/>
  <c r="W14" i="7" a="1"/>
  <c r="W14" i="7" s="1"/>
  <c r="BA14" i="7" s="1" a="1"/>
  <c r="BA14" i="7" s="1"/>
  <c r="CB14" i="7" s="1"/>
  <c r="W98" i="7" a="1"/>
  <c r="W98" i="7" s="1"/>
  <c r="BA98" i="7" s="1" a="1"/>
  <c r="BA98" i="7" s="1"/>
  <c r="CB98" i="7" s="1"/>
  <c r="W82" i="7" a="1"/>
  <c r="W82" i="7" s="1"/>
  <c r="BA82" i="7" s="1" a="1"/>
  <c r="BA82" i="7" s="1"/>
  <c r="CB82" i="7" s="1"/>
  <c r="W116" i="7" a="1"/>
  <c r="W116" i="7" s="1"/>
  <c r="BA116" i="7" s="1" a="1"/>
  <c r="BA116" i="7" s="1"/>
  <c r="CB116" i="7" s="1"/>
  <c r="W247" i="7" a="1"/>
  <c r="W247" i="7" s="1"/>
  <c r="BA247" i="7" s="1" a="1"/>
  <c r="BA247" i="7" s="1"/>
  <c r="CB247" i="7" s="1"/>
  <c r="W57" i="7" a="1"/>
  <c r="W57" i="7" s="1"/>
  <c r="BA57" i="7" s="1" a="1"/>
  <c r="BA57" i="7" s="1"/>
  <c r="CB57" i="7" s="1"/>
  <c r="W239" i="7" a="1"/>
  <c r="W239" i="7" s="1"/>
  <c r="BA239" i="7" s="1" a="1"/>
  <c r="BA239" i="7" s="1"/>
  <c r="CB239" i="7" s="1"/>
  <c r="W278" i="7" a="1"/>
  <c r="W278" i="7" s="1"/>
  <c r="BA278" i="7" s="1" a="1"/>
  <c r="BA278" i="7" s="1"/>
  <c r="CB278" i="7" s="1"/>
  <c r="W199" i="7" a="1"/>
  <c r="W199" i="7" s="1"/>
  <c r="BA199" i="7" s="1" a="1"/>
  <c r="BA199" i="7" s="1"/>
  <c r="CB199" i="7" s="1"/>
  <c r="W290" i="7" a="1"/>
  <c r="W290" i="7" s="1"/>
  <c r="BA290" i="7" s="1" a="1"/>
  <c r="BA290" i="7" s="1"/>
  <c r="CB290" i="7" s="1"/>
  <c r="W228" i="7" a="1"/>
  <c r="W228" i="7" s="1"/>
  <c r="BA228" i="7" s="1" a="1"/>
  <c r="BA228" i="7" s="1"/>
  <c r="CB228" i="7" s="1"/>
  <c r="W257" i="7" a="1"/>
  <c r="W257" i="7" s="1"/>
  <c r="BA257" i="7" s="1" a="1"/>
  <c r="BA257" i="7" s="1"/>
  <c r="CB257" i="7" s="1"/>
  <c r="W275" i="7" a="1"/>
  <c r="W275" i="7" s="1"/>
  <c r="BA275" i="7" s="1" a="1"/>
  <c r="BA275" i="7" s="1"/>
  <c r="CB275" i="7" s="1"/>
  <c r="W181" i="7" a="1"/>
  <c r="W181" i="7" s="1"/>
  <c r="BA181" i="7" s="1" a="1"/>
  <c r="BA181" i="7" s="1"/>
  <c r="CB181" i="7" s="1"/>
  <c r="W273" i="7" a="1"/>
  <c r="W273" i="7" s="1"/>
  <c r="BA273" i="7" s="1" a="1"/>
  <c r="BA273" i="7" s="1"/>
  <c r="CB273" i="7" s="1"/>
  <c r="W265" i="7" a="1"/>
  <c r="W265" i="7" s="1"/>
  <c r="BA265" i="7" s="1" a="1"/>
  <c r="BA265" i="7" s="1"/>
  <c r="CB265" i="7" s="1"/>
  <c r="W183" i="7" a="1"/>
  <c r="W183" i="7" s="1"/>
  <c r="BA183" i="7" s="1" a="1"/>
  <c r="BA183" i="7" s="1"/>
  <c r="CB183" i="7" s="1"/>
  <c r="W282" i="7" a="1"/>
  <c r="W282" i="7" s="1"/>
  <c r="BA282" i="7" s="1" a="1"/>
  <c r="BA282" i="7" s="1"/>
  <c r="CB282" i="7" s="1"/>
  <c r="W281" i="7" a="1"/>
  <c r="W281" i="7" s="1"/>
  <c r="BA281" i="7" s="1" a="1"/>
  <c r="BA281" i="7" s="1"/>
  <c r="CB281" i="7" s="1"/>
  <c r="W107" i="7" a="1"/>
  <c r="W107" i="7" s="1"/>
  <c r="BA107" i="7" s="1" a="1"/>
  <c r="BA107" i="7" s="1"/>
  <c r="CB107" i="7" s="1"/>
  <c r="W66" i="7" a="1"/>
  <c r="W66" i="7" s="1"/>
  <c r="BA66" i="7" s="1" a="1"/>
  <c r="BA66" i="7" s="1"/>
  <c r="CB66" i="7" s="1"/>
  <c r="W100" i="7" a="1"/>
  <c r="W100" i="7" s="1"/>
  <c r="BA100" i="7" s="1" a="1"/>
  <c r="BA100" i="7" s="1"/>
  <c r="CB100" i="7" s="1"/>
  <c r="W120" i="7" a="1"/>
  <c r="W120" i="7" s="1"/>
  <c r="BA120" i="7" s="1" a="1"/>
  <c r="BA120" i="7" s="1"/>
  <c r="CB120" i="7" s="1"/>
  <c r="W93" i="7" a="1"/>
  <c r="W93" i="7" s="1"/>
  <c r="BA93" i="7" s="1" a="1"/>
  <c r="BA93" i="7" s="1"/>
  <c r="CB93" i="7" s="1"/>
  <c r="W25" i="7" a="1"/>
  <c r="W25" i="7" s="1"/>
  <c r="BA25" i="7" s="1" a="1"/>
  <c r="BA25" i="7" s="1"/>
  <c r="CB25" i="7" s="1"/>
  <c r="W73" i="7" a="1"/>
  <c r="W73" i="7" s="1"/>
  <c r="BA73" i="7" s="1" a="1"/>
  <c r="BA73" i="7" s="1"/>
  <c r="CB73" i="7" s="1"/>
  <c r="W193" i="7" a="1"/>
  <c r="W193" i="7" s="1"/>
  <c r="BA193" i="7" s="1" a="1"/>
  <c r="BA193" i="7" s="1"/>
  <c r="CB193" i="7" s="1"/>
  <c r="W260" i="7" a="1"/>
  <c r="W260" i="7" s="1"/>
  <c r="BA260" i="7" s="1" a="1"/>
  <c r="BA260" i="7" s="1"/>
  <c r="CB260" i="7" s="1"/>
  <c r="W45" i="7" a="1"/>
  <c r="W45" i="7" s="1"/>
  <c r="BA45" i="7" s="1" a="1"/>
  <c r="BA45" i="7" s="1"/>
  <c r="CB45" i="7" s="1"/>
  <c r="W109" i="7" a="1"/>
  <c r="W109" i="7" s="1"/>
  <c r="BA109" i="7" s="1" a="1"/>
  <c r="BA109" i="7" s="1"/>
  <c r="CB109" i="7" s="1"/>
  <c r="W213" i="7" a="1"/>
  <c r="W213" i="7" s="1"/>
  <c r="BA213" i="7" s="1" a="1"/>
  <c r="BA213" i="7" s="1"/>
  <c r="CB213" i="7" s="1"/>
  <c r="W208" i="7" a="1"/>
  <c r="W208" i="7" s="1"/>
  <c r="BA208" i="7" s="1" a="1"/>
  <c r="BA208" i="7" s="1"/>
  <c r="CB208" i="7" s="1"/>
  <c r="W205" i="7" a="1"/>
  <c r="W205" i="7" s="1"/>
  <c r="BA205" i="7" s="1" a="1"/>
  <c r="BA205" i="7" s="1"/>
  <c r="CB205" i="7" s="1"/>
  <c r="W276" i="7" a="1"/>
  <c r="W276" i="7" s="1"/>
  <c r="BA276" i="7" s="1" a="1"/>
  <c r="BA276" i="7" s="1"/>
  <c r="CB276" i="7" s="1"/>
  <c r="W157" i="7" a="1"/>
  <c r="W157" i="7" s="1"/>
  <c r="BA157" i="7" s="1" a="1"/>
  <c r="BA157" i="7" s="1"/>
  <c r="CB157" i="7" s="1"/>
  <c r="W170" i="7" a="1"/>
  <c r="W170" i="7" s="1"/>
  <c r="BA170" i="7" s="1" a="1"/>
  <c r="BA170" i="7" s="1"/>
  <c r="CB170" i="7" s="1"/>
  <c r="W286" i="7" a="1"/>
  <c r="W286" i="7" s="1"/>
  <c r="BA286" i="7" s="1" a="1"/>
  <c r="BA286" i="7" s="1"/>
  <c r="CB286" i="7" s="1"/>
  <c r="W47" i="7" a="1"/>
  <c r="W47" i="7" s="1"/>
  <c r="BA47" i="7" s="1" a="1"/>
  <c r="BA47" i="7" s="1"/>
  <c r="CB47" i="7" s="1"/>
  <c r="W111" i="7" a="1"/>
  <c r="W111" i="7" s="1"/>
  <c r="BA111" i="7" s="1" a="1"/>
  <c r="BA111" i="7" s="1"/>
  <c r="CB111" i="7" s="1"/>
  <c r="W50" i="7" a="1"/>
  <c r="W50" i="7" s="1"/>
  <c r="BA50" i="7" s="1" a="1"/>
  <c r="BA50" i="7" s="1"/>
  <c r="CB50" i="7" s="1"/>
  <c r="W128" i="7" a="1"/>
  <c r="W128" i="7" s="1"/>
  <c r="BA128" i="7" s="1" a="1"/>
  <c r="BA128" i="7" s="1"/>
  <c r="CB128" i="7" s="1"/>
  <c r="W146" i="7" a="1"/>
  <c r="W146" i="7" s="1"/>
  <c r="BA146" i="7" s="1" a="1"/>
  <c r="BA146" i="7" s="1"/>
  <c r="CB146" i="7" s="1"/>
  <c r="W29" i="7" a="1"/>
  <c r="W29" i="7" s="1"/>
  <c r="BA29" i="7" s="1" a="1"/>
  <c r="BA29" i="7" s="1"/>
  <c r="CB29" i="7" s="1"/>
  <c r="W94" i="7" a="1"/>
  <c r="W94" i="7" s="1"/>
  <c r="BA94" i="7" s="1" a="1"/>
  <c r="BA94" i="7" s="1"/>
  <c r="CB94" i="7" s="1"/>
  <c r="W115" i="7" a="1"/>
  <c r="W115" i="7" s="1"/>
  <c r="BA115" i="7" s="1" a="1"/>
  <c r="BA115" i="7" s="1"/>
  <c r="CB115" i="7" s="1"/>
  <c r="W280" i="7" a="1"/>
  <c r="W280" i="7" s="1"/>
  <c r="BA280" i="7" s="1" a="1"/>
  <c r="BA280" i="7" s="1"/>
  <c r="CB280" i="7" s="1"/>
  <c r="W61" i="7" a="1"/>
  <c r="W61" i="7" s="1"/>
  <c r="BA61" i="7" s="1" a="1"/>
  <c r="BA61" i="7" s="1"/>
  <c r="CB61" i="7" s="1"/>
  <c r="W53" i="7" a="1"/>
  <c r="W53" i="7" s="1"/>
  <c r="BA53" i="7" s="1" a="1"/>
  <c r="BA53" i="7" s="1"/>
  <c r="CB53" i="7" s="1"/>
  <c r="W231" i="7" a="1"/>
  <c r="W231" i="7" s="1"/>
  <c r="BA231" i="7" s="1" a="1"/>
  <c r="BA231" i="7" s="1"/>
  <c r="CB231" i="7" s="1"/>
  <c r="W238" i="7" a="1"/>
  <c r="W238" i="7" s="1"/>
  <c r="BA238" i="7" s="1" a="1"/>
  <c r="BA238" i="7" s="1"/>
  <c r="CB238" i="7" s="1"/>
  <c r="W241" i="7" a="1"/>
  <c r="W241" i="7" s="1"/>
  <c r="BA241" i="7" s="1" a="1"/>
  <c r="BA241" i="7" s="1"/>
  <c r="CB241" i="7" s="1"/>
  <c r="W295" i="7" a="1"/>
  <c r="W295" i="7" s="1"/>
  <c r="BA295" i="7" s="1" a="1"/>
  <c r="BA295" i="7" s="1"/>
  <c r="CB295" i="7" s="1"/>
  <c r="W250" i="7" a="1"/>
  <c r="W250" i="7" s="1"/>
  <c r="BA250" i="7" s="1" a="1"/>
  <c r="BA250" i="7" s="1"/>
  <c r="CB250" i="7" s="1"/>
  <c r="W200" i="7" a="1"/>
  <c r="W200" i="7" s="1"/>
  <c r="BA200" i="7" s="1" a="1"/>
  <c r="BA200" i="7" s="1"/>
  <c r="CB200" i="7" s="1"/>
  <c r="W172" i="7" a="1"/>
  <c r="W172" i="7" s="1"/>
  <c r="BA172" i="7" s="1" a="1"/>
  <c r="BA172" i="7" s="1"/>
  <c r="CB172" i="7" s="1"/>
  <c r="W7" i="7" a="1"/>
  <c r="W7" i="7" s="1"/>
  <c r="BA7" i="7" s="1" a="1"/>
  <c r="BA7" i="7" s="1"/>
  <c r="CB7" i="7" s="1"/>
  <c r="W63" i="7" a="1"/>
  <c r="W63" i="7" s="1"/>
  <c r="BA63" i="7" s="1" a="1"/>
  <c r="BA63" i="7" s="1"/>
  <c r="CB63" i="7" s="1"/>
  <c r="W132" i="7" a="1"/>
  <c r="W132" i="7" s="1"/>
  <c r="BA132" i="7" s="1" a="1"/>
  <c r="BA132" i="7" s="1"/>
  <c r="CB132" i="7" s="1"/>
  <c r="W103" i="7" a="1"/>
  <c r="W103" i="7" s="1"/>
  <c r="BA103" i="7" s="1" a="1"/>
  <c r="BA103" i="7" s="1"/>
  <c r="CB103" i="7" s="1"/>
  <c r="W163" i="7" a="1"/>
  <c r="W163" i="7" s="1"/>
  <c r="BA163" i="7" s="1" a="1"/>
  <c r="BA163" i="7" s="1"/>
  <c r="CB163" i="7" s="1"/>
  <c r="W176" i="7" a="1"/>
  <c r="W176" i="7" s="1"/>
  <c r="BA176" i="7" s="1" a="1"/>
  <c r="BA176" i="7" s="1"/>
  <c r="CB176" i="7" s="1"/>
  <c r="W34" i="7" a="1"/>
  <c r="W34" i="7" s="1"/>
  <c r="BA34" i="7" s="1" a="1"/>
  <c r="BA34" i="7" s="1"/>
  <c r="CB34" i="7" s="1"/>
  <c r="W143" i="7" a="1"/>
  <c r="W143" i="7" s="1"/>
  <c r="BA143" i="7" s="1" a="1"/>
  <c r="BA143" i="7" s="1"/>
  <c r="CB143" i="7" s="1"/>
  <c r="W164" i="7" a="1"/>
  <c r="W164" i="7" s="1"/>
  <c r="BA164" i="7" s="1" a="1"/>
  <c r="BA164" i="7" s="1"/>
  <c r="CB164" i="7" s="1"/>
  <c r="W10" i="7" a="1"/>
  <c r="W10" i="7" s="1"/>
  <c r="BA10" i="7" s="1" a="1"/>
  <c r="BA10" i="7" s="1"/>
  <c r="CB10" i="7" s="1"/>
  <c r="W78" i="7" a="1"/>
  <c r="W78" i="7" s="1"/>
  <c r="BA78" i="7" s="1" a="1"/>
  <c r="BA78" i="7" s="1"/>
  <c r="CB78" i="7" s="1"/>
  <c r="W220" i="7" a="1"/>
  <c r="W220" i="7" s="1"/>
  <c r="BA220" i="7" s="1" a="1"/>
  <c r="BA220" i="7" s="1"/>
  <c r="CB220" i="7" s="1"/>
  <c r="W218" i="7" a="1"/>
  <c r="W218" i="7" s="1"/>
  <c r="BA218" i="7" s="1" a="1"/>
  <c r="BA218" i="7" s="1"/>
  <c r="CB218" i="7" s="1"/>
  <c r="W121" i="7" a="1"/>
  <c r="W121" i="7" s="1"/>
  <c r="BA121" i="7" s="1" a="1"/>
  <c r="BA121" i="7" s="1"/>
  <c r="CB121" i="7" s="1"/>
  <c r="W129" i="7" a="1"/>
  <c r="W129" i="7" s="1"/>
  <c r="BA129" i="7" s="1" a="1"/>
  <c r="BA129" i="7" s="1"/>
  <c r="CB129" i="7" s="1"/>
  <c r="W182" i="7" a="1"/>
  <c r="W182" i="7" s="1"/>
  <c r="BA182" i="7" s="1" a="1"/>
  <c r="BA182" i="7" s="1"/>
  <c r="CB182" i="7" s="1"/>
  <c r="W258" i="7" a="1"/>
  <c r="W258" i="7" s="1"/>
  <c r="BA258" i="7" s="1" a="1"/>
  <c r="BA258" i="7" s="1"/>
  <c r="CB258" i="7" s="1"/>
  <c r="W269" i="7" a="1"/>
  <c r="W269" i="7" s="1"/>
  <c r="BA269" i="7" s="1" a="1"/>
  <c r="BA269" i="7" s="1"/>
  <c r="CB269" i="7" s="1"/>
  <c r="W184" i="7" a="1"/>
  <c r="W184" i="7" s="1"/>
  <c r="BA184" i="7" s="1" a="1"/>
  <c r="BA184" i="7" s="1"/>
  <c r="CB184" i="7" s="1"/>
  <c r="W27" i="7" a="1"/>
  <c r="W27" i="7" s="1"/>
  <c r="BA27" i="7" s="1" a="1"/>
  <c r="BA27" i="7" s="1"/>
  <c r="CB27" i="7" s="1"/>
  <c r="W90" i="7" a="1"/>
  <c r="W90" i="7" s="1"/>
  <c r="BA90" i="7" s="1" a="1"/>
  <c r="BA90" i="7" s="1"/>
  <c r="CB90" i="7" s="1"/>
  <c r="W12" i="7" a="1"/>
  <c r="W12" i="7" s="1"/>
  <c r="BA12" i="7" s="1" a="1"/>
  <c r="BA12" i="7" s="1"/>
  <c r="CB12" i="7" s="1"/>
  <c r="W80" i="7" a="1"/>
  <c r="W80" i="7" s="1"/>
  <c r="BA80" i="7" s="1" a="1"/>
  <c r="BA80" i="7" s="1"/>
  <c r="CB80" i="7" s="1"/>
  <c r="W245" i="7" a="1"/>
  <c r="W245" i="7" s="1"/>
  <c r="BA245" i="7" s="1" a="1"/>
  <c r="BA245" i="7" s="1"/>
  <c r="CB245" i="7" s="1"/>
  <c r="W235" i="7" a="1"/>
  <c r="W235" i="7" s="1"/>
  <c r="BA235" i="7" s="1" a="1"/>
  <c r="BA235" i="7" s="1"/>
  <c r="CB235" i="7" s="1"/>
  <c r="W52" i="7" a="1"/>
  <c r="W52" i="7" s="1"/>
  <c r="BA52" i="7" s="1" a="1"/>
  <c r="BA52" i="7" s="1"/>
  <c r="CB52" i="7" s="1"/>
  <c r="W160" i="7" a="1"/>
  <c r="W160" i="7" s="1"/>
  <c r="BA160" i="7" s="1" a="1"/>
  <c r="BA160" i="7" s="1"/>
  <c r="CB160" i="7" s="1"/>
  <c r="W150" i="7" a="1"/>
  <c r="W150" i="7" s="1"/>
  <c r="BA150" i="7" s="1" a="1"/>
  <c r="BA150" i="7" s="1"/>
  <c r="CB150" i="7" s="1"/>
  <c r="W30" i="7" a="1"/>
  <c r="W30" i="7" s="1"/>
  <c r="BA30" i="7" s="1" a="1"/>
  <c r="BA30" i="7" s="1"/>
  <c r="CB30" i="7" s="1"/>
  <c r="W96" i="7" a="1"/>
  <c r="W96" i="7" s="1"/>
  <c r="BA96" i="7" s="1" a="1"/>
  <c r="BA96" i="7" s="1"/>
  <c r="CB96" i="7" s="1"/>
  <c r="W119" i="7" a="1"/>
  <c r="W119" i="7" s="1"/>
  <c r="BA119" i="7" s="1" a="1"/>
  <c r="BA119" i="7" s="1"/>
  <c r="CB119" i="7" s="1"/>
  <c r="W195" i="7" a="1"/>
  <c r="W195" i="7" s="1"/>
  <c r="BA195" i="7" s="1" a="1"/>
  <c r="BA195" i="7" s="1"/>
  <c r="CB195" i="7" s="1"/>
  <c r="W169" i="7" a="1"/>
  <c r="W169" i="7" s="1"/>
  <c r="BA169" i="7" s="1" a="1"/>
  <c r="BA169" i="7" s="1"/>
  <c r="CB169" i="7" s="1"/>
  <c r="W217" i="7" a="1"/>
  <c r="W217" i="7" s="1"/>
  <c r="BA217" i="7" s="1" a="1"/>
  <c r="BA217" i="7" s="1"/>
  <c r="CB217" i="7" s="1"/>
  <c r="W214" i="7" a="1"/>
  <c r="W214" i="7" s="1"/>
  <c r="BA214" i="7" s="1" a="1"/>
  <c r="BA214" i="7" s="1"/>
  <c r="CB214" i="7" s="1"/>
  <c r="W252" i="7" a="1"/>
  <c r="W252" i="7" s="1"/>
  <c r="BA252" i="7" s="1" a="1"/>
  <c r="BA252" i="7" s="1"/>
  <c r="CB252" i="7" s="1"/>
  <c r="W244" i="7" a="1"/>
  <c r="W244" i="7" s="1"/>
  <c r="BA244" i="7" s="1" a="1"/>
  <c r="BA244" i="7" s="1"/>
  <c r="CB244" i="7" s="1"/>
  <c r="W155" i="7" a="1"/>
  <c r="W155" i="7" s="1"/>
  <c r="BA155" i="7" s="1" a="1"/>
  <c r="BA155" i="7" s="1"/>
  <c r="CB155" i="7" s="1"/>
  <c r="W69" i="7" a="1"/>
  <c r="W69" i="7" s="1"/>
  <c r="BA69" i="7" s="1" a="1"/>
  <c r="BA69" i="7" s="1"/>
  <c r="CB69" i="7" s="1"/>
  <c r="W173" i="7" a="1"/>
  <c r="W173" i="7" s="1"/>
  <c r="BA173" i="7" s="1" a="1"/>
  <c r="BA173" i="7" s="1"/>
  <c r="CB173" i="7" s="1"/>
  <c r="W74" i="7" a="1"/>
  <c r="W74" i="7" s="1"/>
  <c r="BA74" i="7" s="1" a="1"/>
  <c r="BA74" i="7" s="1"/>
  <c r="CB74" i="7" s="1"/>
  <c r="W64" i="7" a="1"/>
  <c r="W64" i="7" s="1"/>
  <c r="BA64" i="7" s="1" a="1"/>
  <c r="BA64" i="7" s="1"/>
  <c r="CB64" i="7" s="1"/>
  <c r="W224" i="7" a="1"/>
  <c r="W224" i="7" s="1"/>
  <c r="BA224" i="7" s="1" a="1"/>
  <c r="BA224" i="7" s="1"/>
  <c r="CB224" i="7" s="1"/>
  <c r="W264" i="7" a="1"/>
  <c r="W264" i="7" s="1"/>
  <c r="BA264" i="7" s="1" a="1"/>
  <c r="BA264" i="7" s="1"/>
  <c r="CB264" i="7" s="1"/>
  <c r="W251" i="7" a="1"/>
  <c r="W251" i="7" s="1"/>
  <c r="BA251" i="7" s="1" a="1"/>
  <c r="BA251" i="7" s="1"/>
  <c r="CB251" i="7" s="1"/>
  <c r="W270" i="7" a="1"/>
  <c r="W270" i="7" s="1"/>
  <c r="BA270" i="7" s="1" a="1"/>
  <c r="BA270" i="7" s="1"/>
  <c r="CB270" i="7" s="1"/>
  <c r="W67" i="7" a="1"/>
  <c r="W67" i="7" s="1"/>
  <c r="BA67" i="7" s="1" a="1"/>
  <c r="BA67" i="7" s="1"/>
  <c r="CB67" i="7" s="1"/>
  <c r="W112" i="7" a="1"/>
  <c r="W112" i="7" s="1"/>
  <c r="BA112" i="7" s="1" a="1"/>
  <c r="BA112" i="7" s="1"/>
  <c r="CB112" i="7" s="1"/>
  <c r="W21" i="7" a="1"/>
  <c r="W21" i="7" s="1"/>
  <c r="BA21" i="7" s="1" a="1"/>
  <c r="BA21" i="7" s="1"/>
  <c r="CB21" i="7" s="1"/>
  <c r="W148" i="7" a="1"/>
  <c r="W148" i="7" s="1"/>
  <c r="BA148" i="7" s="1" a="1"/>
  <c r="BA148" i="7" s="1"/>
  <c r="CB148" i="7" s="1"/>
  <c r="W106" i="7" a="1"/>
  <c r="W106" i="7" s="1"/>
  <c r="BA106" i="7" s="1" a="1"/>
  <c r="BA106" i="7" s="1"/>
  <c r="CB106" i="7" s="1"/>
  <c r="W204" i="7" a="1"/>
  <c r="W204" i="7" s="1"/>
  <c r="BA204" i="7" s="1" a="1"/>
  <c r="BA204" i="7" s="1"/>
  <c r="CB204" i="7" s="1"/>
  <c r="W89" i="7" a="1"/>
  <c r="W89" i="7" s="1"/>
  <c r="BA89" i="7" s="1" a="1"/>
  <c r="BA89" i="7" s="1"/>
  <c r="CB89" i="7" s="1"/>
  <c r="W242" i="7" a="1"/>
  <c r="W242" i="7" s="1"/>
  <c r="BA242" i="7" s="1" a="1"/>
  <c r="BA242" i="7" s="1"/>
  <c r="CB242" i="7" s="1"/>
  <c r="W262" i="7" a="1"/>
  <c r="W262" i="7" s="1"/>
  <c r="BA262" i="7" s="1" a="1"/>
  <c r="BA262" i="7" s="1"/>
  <c r="CB262" i="7" s="1"/>
  <c r="W31" i="7" a="1"/>
  <c r="W31" i="7" s="1"/>
  <c r="BA31" i="7" s="1" a="1"/>
  <c r="BA31" i="7" s="1"/>
  <c r="CB31" i="7" s="1"/>
  <c r="W16" i="7" a="1"/>
  <c r="W16" i="7" s="1"/>
  <c r="BA16" i="7" s="1" a="1"/>
  <c r="BA16" i="7" s="1"/>
  <c r="CB16" i="7" s="1"/>
  <c r="W249" i="7" a="1"/>
  <c r="W249" i="7" s="1"/>
  <c r="BA249" i="7" s="1" a="1"/>
  <c r="BA249" i="7" s="1"/>
  <c r="CB249" i="7" s="1"/>
  <c r="W104" i="7" a="1"/>
  <c r="W104" i="7" s="1"/>
  <c r="BA104" i="7" s="1" a="1"/>
  <c r="BA104" i="7" s="1"/>
  <c r="CB104" i="7" s="1"/>
  <c r="W177" i="7" a="1"/>
  <c r="W177" i="7" s="1"/>
  <c r="BA177" i="7" s="1" a="1"/>
  <c r="BA177" i="7" s="1"/>
  <c r="CB177" i="7" s="1"/>
  <c r="W145" i="7" a="1"/>
  <c r="W145" i="7" s="1"/>
  <c r="BA145" i="7" s="1" a="1"/>
  <c r="BA145" i="7" s="1"/>
  <c r="CB145" i="7" s="1"/>
  <c r="W225" i="7" a="1"/>
  <c r="W225" i="7" s="1"/>
  <c r="BA225" i="7" s="1" a="1"/>
  <c r="BA225" i="7" s="1"/>
  <c r="CB225" i="7" s="1"/>
  <c r="W240" i="7" a="1"/>
  <c r="W240" i="7" s="1"/>
  <c r="BA240" i="7" s="1" a="1"/>
  <c r="BA240" i="7" s="1"/>
  <c r="CB240" i="7" s="1"/>
  <c r="W266" i="7" a="1"/>
  <c r="W266" i="7" s="1"/>
  <c r="BA266" i="7" s="1" a="1"/>
  <c r="BA266" i="7" s="1"/>
  <c r="CB266" i="7" s="1"/>
  <c r="W139" i="7" a="1"/>
  <c r="W139" i="7" s="1"/>
  <c r="BA139" i="7" s="1" a="1"/>
  <c r="BA139" i="7" s="1"/>
  <c r="CB139" i="7" s="1"/>
  <c r="W84" i="7" a="1"/>
  <c r="W84" i="7" s="1"/>
  <c r="BA84" i="7" s="1" a="1"/>
  <c r="BA84" i="7" s="1"/>
  <c r="CB84" i="7" s="1"/>
  <c r="W243" i="7" a="1"/>
  <c r="W243" i="7" s="1"/>
  <c r="BA243" i="7" s="1" a="1"/>
  <c r="BA243" i="7" s="1"/>
  <c r="CB243" i="7" s="1"/>
  <c r="W51" i="7" a="1"/>
  <c r="W51" i="7" s="1"/>
  <c r="BA51" i="7" s="1" a="1"/>
  <c r="BA51" i="7" s="1"/>
  <c r="CB51" i="7" s="1"/>
  <c r="W35" i="7" a="1"/>
  <c r="W35" i="7" s="1"/>
  <c r="BA35" i="7" s="1" a="1"/>
  <c r="BA35" i="7" s="1"/>
  <c r="CB35" i="7" s="1"/>
  <c r="W165" i="7" a="1"/>
  <c r="W165" i="7" s="1"/>
  <c r="BA165" i="7" s="1" a="1"/>
  <c r="BA165" i="7" s="1"/>
  <c r="CB165" i="7" s="1"/>
  <c r="W289" i="7" a="1"/>
  <c r="W289" i="7" s="1"/>
  <c r="BA289" i="7" s="1" a="1"/>
  <c r="BA289" i="7" s="1"/>
  <c r="CB289" i="7" s="1"/>
  <c r="W277" i="7" a="1"/>
  <c r="W277" i="7" s="1"/>
  <c r="BA277" i="7" s="1" a="1"/>
  <c r="BA277" i="7" s="1"/>
  <c r="CB277" i="7" s="1"/>
  <c r="W174" i="7" a="1"/>
  <c r="W174" i="7" s="1"/>
  <c r="BA174" i="7" s="1" a="1"/>
  <c r="BA174" i="7" s="1"/>
  <c r="CB174" i="7" s="1"/>
  <c r="W20" i="7" a="1"/>
  <c r="W20" i="7" s="1"/>
  <c r="BA20" i="7" s="1" a="1"/>
  <c r="BA20" i="7" s="1"/>
  <c r="CB20" i="7" s="1"/>
  <c r="W62" i="7" a="1"/>
  <c r="W62" i="7" s="1"/>
  <c r="BA62" i="7" s="1" a="1"/>
  <c r="BA62" i="7" s="1"/>
  <c r="CB62" i="7" s="1"/>
  <c r="W153" i="7" a="1"/>
  <c r="W153" i="7" s="1"/>
  <c r="BA153" i="7" s="1" a="1"/>
  <c r="BA153" i="7" s="1"/>
  <c r="CB153" i="7" s="1"/>
  <c r="W131" i="7" a="1"/>
  <c r="W131" i="7" s="1"/>
  <c r="BA131" i="7" s="1" a="1"/>
  <c r="BA131" i="7" s="1"/>
  <c r="CB131" i="7" s="1"/>
  <c r="W24" i="7" a="1"/>
  <c r="W24" i="7" s="1"/>
  <c r="BA24" i="7" s="1" a="1"/>
  <c r="BA24" i="7" s="1"/>
  <c r="CB24" i="7" s="1"/>
  <c r="W43" i="7" a="1"/>
  <c r="W43" i="7" s="1"/>
  <c r="BA43" i="7" s="1" a="1"/>
  <c r="BA43" i="7" s="1"/>
  <c r="CB43" i="7" s="1"/>
  <c r="W110" i="7" a="1"/>
  <c r="W110" i="7" s="1"/>
  <c r="BA110" i="7" s="1" a="1"/>
  <c r="BA110" i="7" s="1"/>
  <c r="CB110" i="7" s="1"/>
  <c r="W227" i="7" a="1"/>
  <c r="W227" i="7" s="1"/>
  <c r="BA227" i="7" s="1" a="1"/>
  <c r="BA227" i="7" s="1"/>
  <c r="CB227" i="7" s="1"/>
  <c r="W46" i="7" a="1"/>
  <c r="W46" i="7" s="1"/>
  <c r="BA46" i="7" s="1" a="1"/>
  <c r="BA46" i="7" s="1"/>
  <c r="CB46" i="7" s="1"/>
  <c r="W136" i="7" a="1"/>
  <c r="W136" i="7" s="1"/>
  <c r="BA136" i="7" s="1" a="1"/>
  <c r="BA136" i="7" s="1"/>
  <c r="CB136" i="7" s="1"/>
  <c r="W87" i="7" a="1"/>
  <c r="W87" i="7" s="1"/>
  <c r="BA87" i="7" s="1" a="1"/>
  <c r="BA87" i="7" s="1"/>
  <c r="CB87" i="7" s="1"/>
  <c r="W291" i="7" a="1"/>
  <c r="W291" i="7" s="1"/>
  <c r="BA291" i="7" s="1" a="1"/>
  <c r="BA291" i="7" s="1"/>
  <c r="CB291" i="7" s="1"/>
  <c r="W135" i="7" a="1"/>
  <c r="W135" i="7" s="1"/>
  <c r="BA135" i="7" s="1" a="1"/>
  <c r="BA135" i="7" s="1"/>
  <c r="CB135" i="7" s="1"/>
  <c r="W75" i="7" a="1"/>
  <c r="W75" i="7" s="1"/>
  <c r="BA75" i="7" s="1" a="1"/>
  <c r="BA75" i="7" s="1"/>
  <c r="CB75" i="7" s="1"/>
  <c r="W198" i="7" a="1"/>
  <c r="W198" i="7" s="1"/>
  <c r="BA198" i="7" s="1" a="1"/>
  <c r="BA198" i="7" s="1"/>
  <c r="CB198" i="7" s="1"/>
  <c r="W175" i="7" a="1"/>
  <c r="W175" i="7" s="1"/>
  <c r="BA175" i="7" s="1" a="1"/>
  <c r="BA175" i="7" s="1"/>
  <c r="CB175" i="7" s="1"/>
  <c r="W36" i="7" a="1"/>
  <c r="W36" i="7" s="1"/>
  <c r="BA36" i="7" s="1" a="1"/>
  <c r="BA36" i="7" s="1"/>
  <c r="CB36" i="7" s="1"/>
  <c r="W144" i="7" a="1"/>
  <c r="W144" i="7" s="1"/>
  <c r="BA144" i="7" s="1" a="1"/>
  <c r="BA144" i="7" s="1"/>
  <c r="CB144" i="7" s="1"/>
  <c r="W203" i="7" a="1"/>
  <c r="W203" i="7" s="1"/>
  <c r="BA203" i="7" s="1" a="1"/>
  <c r="BA203" i="7" s="1"/>
  <c r="CB203" i="7" s="1"/>
  <c r="W179" i="7" a="1"/>
  <c r="W179" i="7" s="1"/>
  <c r="BA179" i="7" s="1" a="1"/>
  <c r="BA179" i="7" s="1"/>
  <c r="CB179" i="7" s="1"/>
  <c r="W255" i="7" a="1"/>
  <c r="W255" i="7" s="1"/>
  <c r="BA255" i="7" s="1" a="1"/>
  <c r="BA255" i="7" s="1"/>
  <c r="CB255" i="7" s="1"/>
  <c r="W40" i="7" a="1"/>
  <c r="W40" i="7" s="1"/>
  <c r="BA40" i="7" s="1" a="1"/>
  <c r="BA40" i="7" s="1"/>
  <c r="CB40" i="7" s="1"/>
  <c r="W171" i="7" a="1"/>
  <c r="W171" i="7" s="1"/>
  <c r="BA171" i="7" s="1" a="1"/>
  <c r="BA171" i="7" s="1"/>
  <c r="CB171" i="7" s="1"/>
  <c r="W212" i="7" a="1"/>
  <c r="W212" i="7" s="1"/>
  <c r="BA212" i="7" s="1" a="1"/>
  <c r="BA212" i="7" s="1"/>
  <c r="CB212" i="7" s="1"/>
  <c r="W233" i="7" a="1"/>
  <c r="W233" i="7" s="1"/>
  <c r="BA233" i="7" s="1" a="1"/>
  <c r="BA233" i="7" s="1"/>
  <c r="CB233" i="7" s="1"/>
  <c r="W292" i="7" a="1"/>
  <c r="W292" i="7" s="1"/>
  <c r="BA292" i="7" s="1" a="1"/>
  <c r="BA292" i="7" s="1"/>
  <c r="CB292" i="7" s="1"/>
  <c r="W58" i="7" a="1"/>
  <c r="W58" i="7" s="1"/>
  <c r="BA58" i="7" s="1" a="1"/>
  <c r="BA58" i="7" s="1"/>
  <c r="CB58" i="7" s="1"/>
  <c r="W226" i="7" a="1"/>
  <c r="W226" i="7" s="1"/>
  <c r="BA226" i="7" s="1" a="1"/>
  <c r="BA226" i="7" s="1"/>
  <c r="CB226" i="7" s="1"/>
  <c r="W294" i="7" a="1"/>
  <c r="W294" i="7" s="1"/>
  <c r="BA294" i="7" s="1" a="1"/>
  <c r="BA294" i="7" s="1"/>
  <c r="CB294" i="7" s="1"/>
  <c r="W254" i="7" a="1"/>
  <c r="W254" i="7" s="1"/>
  <c r="BA254" i="7" s="1" a="1"/>
  <c r="BA254" i="7" s="1"/>
  <c r="CB254" i="7" s="1"/>
  <c r="W190" i="7" a="1"/>
  <c r="W190" i="7" s="1"/>
  <c r="BA190" i="7" s="1" a="1"/>
  <c r="BA190" i="7" s="1"/>
  <c r="CB190" i="7" s="1"/>
  <c r="W147" i="7" a="1"/>
  <c r="W147" i="7" s="1"/>
  <c r="BA147" i="7" s="1" a="1"/>
  <c r="BA147" i="7" s="1"/>
  <c r="CB147" i="7" s="1"/>
  <c r="W293" i="7" a="1"/>
  <c r="W293" i="7" s="1"/>
  <c r="BA293" i="7" s="1" a="1"/>
  <c r="BA293" i="7" s="1"/>
  <c r="CB293" i="7" s="1"/>
  <c r="W39" i="7" a="1"/>
  <c r="W39" i="7" s="1"/>
  <c r="BA39" i="7" s="1" a="1"/>
  <c r="BA39" i="7" s="1"/>
  <c r="CB39" i="7" s="1"/>
  <c r="W207" i="7" a="1"/>
  <c r="W207" i="7" s="1"/>
  <c r="BA207" i="7" s="1" a="1"/>
  <c r="BA207" i="7" s="1"/>
  <c r="CB207" i="7" s="1"/>
  <c r="W253" i="7" a="1"/>
  <c r="W253" i="7" s="1"/>
  <c r="BA253" i="7" s="1" a="1"/>
  <c r="BA253" i="7" s="1"/>
  <c r="CB253" i="7" s="1"/>
  <c r="Q51" i="7" a="1"/>
  <c r="Q51" i="7" s="1"/>
  <c r="AU51" i="7" s="1" a="1"/>
  <c r="AU51" i="7" s="1"/>
  <c r="BV51" i="7" s="1"/>
  <c r="Q87" i="7" a="1"/>
  <c r="Q87" i="7" s="1"/>
  <c r="AU87" i="7" s="1" a="1"/>
  <c r="AU87" i="7" s="1"/>
  <c r="BV87" i="7" s="1"/>
  <c r="Q159" i="7" a="1"/>
  <c r="Q159" i="7" s="1"/>
  <c r="AU159" i="7" s="1" a="1"/>
  <c r="AU159" i="7" s="1"/>
  <c r="BV159" i="7" s="1"/>
  <c r="Q117" i="7" a="1"/>
  <c r="Q117" i="7" s="1"/>
  <c r="AU117" i="7" s="1" a="1"/>
  <c r="AU117" i="7" s="1"/>
  <c r="BV117" i="7" s="1"/>
  <c r="Q66" i="7" a="1"/>
  <c r="Q66" i="7" s="1"/>
  <c r="AU66" i="7" s="1" a="1"/>
  <c r="AU66" i="7" s="1"/>
  <c r="BV66" i="7" s="1"/>
  <c r="Q86" i="7" a="1"/>
  <c r="Q86" i="7" s="1"/>
  <c r="AU86" i="7" s="1" a="1"/>
  <c r="AU86" i="7" s="1"/>
  <c r="BV86" i="7" s="1"/>
  <c r="Q148" i="7" a="1"/>
  <c r="Q148" i="7" s="1"/>
  <c r="AU148" i="7" s="1" a="1"/>
  <c r="AU148" i="7" s="1"/>
  <c r="BV148" i="7" s="1"/>
  <c r="Q38" i="7" a="1"/>
  <c r="Q38" i="7" s="1"/>
  <c r="AU38" i="7" s="1" a="1"/>
  <c r="AU38" i="7" s="1"/>
  <c r="BV38" i="7" s="1"/>
  <c r="Q105" i="7" a="1"/>
  <c r="Q105" i="7" s="1"/>
  <c r="AU105" i="7" s="1" a="1"/>
  <c r="AU105" i="7" s="1"/>
  <c r="BV105" i="7" s="1"/>
  <c r="Q217" i="7" a="1"/>
  <c r="Q217" i="7" s="1"/>
  <c r="AU217" i="7" s="1" a="1"/>
  <c r="AU217" i="7" s="1"/>
  <c r="BV217" i="7" s="1"/>
  <c r="Q204" i="7" a="1"/>
  <c r="Q204" i="7" s="1"/>
  <c r="AU204" i="7" s="1" a="1"/>
  <c r="AU204" i="7" s="1"/>
  <c r="BV204" i="7" s="1"/>
  <c r="Q246" i="7" a="1"/>
  <c r="Q246" i="7" s="1"/>
  <c r="AU246" i="7" s="1" a="1"/>
  <c r="AU246" i="7" s="1"/>
  <c r="BV246" i="7" s="1"/>
  <c r="Q226" i="7" a="1"/>
  <c r="Q226" i="7" s="1"/>
  <c r="AU226" i="7" s="1" a="1"/>
  <c r="AU226" i="7" s="1"/>
  <c r="BV226" i="7" s="1"/>
  <c r="Q30" i="7" a="1"/>
  <c r="Q30" i="7" s="1"/>
  <c r="AU30" i="7" s="1" a="1"/>
  <c r="AU30" i="7" s="1"/>
  <c r="BV30" i="7" s="1"/>
  <c r="Q97" i="7" a="1"/>
  <c r="Q97" i="7" s="1"/>
  <c r="AU97" i="7" s="1" a="1"/>
  <c r="AU97" i="7" s="1"/>
  <c r="BV97" i="7" s="1"/>
  <c r="Q102" i="7" a="1"/>
  <c r="Q102" i="7" s="1"/>
  <c r="AU102" i="7" s="1" a="1"/>
  <c r="AU102" i="7" s="1"/>
  <c r="BV102" i="7" s="1"/>
  <c r="Q127" i="7" a="1"/>
  <c r="Q127" i="7" s="1"/>
  <c r="AU127" i="7" s="1" a="1"/>
  <c r="AU127" i="7" s="1"/>
  <c r="BV127" i="7" s="1"/>
  <c r="Q161" i="7" a="1"/>
  <c r="Q161" i="7" s="1"/>
  <c r="AU161" i="7" s="1" a="1"/>
  <c r="AU161" i="7" s="1"/>
  <c r="BV161" i="7" s="1"/>
  <c r="Q109" i="7" a="1"/>
  <c r="Q109" i="7" s="1"/>
  <c r="AU109" i="7" s="1" a="1"/>
  <c r="AU109" i="7" s="1"/>
  <c r="BV109" i="7" s="1"/>
  <c r="Q247" i="7" a="1"/>
  <c r="Q247" i="7" s="1"/>
  <c r="AU247" i="7" s="1" a="1"/>
  <c r="AU247" i="7" s="1"/>
  <c r="BV247" i="7" s="1"/>
  <c r="Q254" i="7" a="1"/>
  <c r="Q254" i="7" s="1"/>
  <c r="AU254" i="7" s="1" a="1"/>
  <c r="AU254" i="7" s="1"/>
  <c r="BV254" i="7" s="1"/>
  <c r="Q54" i="7" a="1"/>
  <c r="Q54" i="7" s="1"/>
  <c r="AU54" i="7" s="1" a="1"/>
  <c r="AU54" i="7" s="1"/>
  <c r="BV54" i="7" s="1"/>
  <c r="Q90" i="7" a="1"/>
  <c r="Q90" i="7" s="1"/>
  <c r="AU90" i="7" s="1" a="1"/>
  <c r="AU90" i="7" s="1"/>
  <c r="BV90" i="7" s="1"/>
  <c r="Q45" i="7" a="1"/>
  <c r="Q45" i="7" s="1"/>
  <c r="AU45" i="7" s="1" a="1"/>
  <c r="AU45" i="7" s="1"/>
  <c r="BV45" i="7" s="1"/>
  <c r="Q120" i="7" a="1"/>
  <c r="Q120" i="7" s="1"/>
  <c r="AU120" i="7" s="1" a="1"/>
  <c r="AU120" i="7" s="1"/>
  <c r="BV120" i="7" s="1"/>
  <c r="Q184" i="7" a="1"/>
  <c r="Q184" i="7" s="1"/>
  <c r="AU184" i="7" s="1" a="1"/>
  <c r="AU184" i="7" s="1"/>
  <c r="BV184" i="7" s="1"/>
  <c r="Q245" i="7" a="1"/>
  <c r="Q245" i="7" s="1"/>
  <c r="AU245" i="7" s="1" a="1"/>
  <c r="AU245" i="7" s="1"/>
  <c r="BV245" i="7" s="1"/>
  <c r="Q289" i="7" a="1"/>
  <c r="Q289" i="7" s="1"/>
  <c r="AU289" i="7" s="1" a="1"/>
  <c r="AU289" i="7" s="1"/>
  <c r="BV289" i="7" s="1"/>
  <c r="Q214" i="7" a="1"/>
  <c r="Q214" i="7" s="1"/>
  <c r="AU214" i="7" s="1" a="1"/>
  <c r="AU214" i="7" s="1"/>
  <c r="BV214" i="7" s="1"/>
  <c r="Q256" i="7" a="1"/>
  <c r="Q256" i="7" s="1"/>
  <c r="AU256" i="7" s="1" a="1"/>
  <c r="AU256" i="7" s="1"/>
  <c r="BV256" i="7" s="1"/>
  <c r="Q275" i="7" a="1"/>
  <c r="Q275" i="7" s="1"/>
  <c r="AU275" i="7" s="1" a="1"/>
  <c r="AU275" i="7" s="1"/>
  <c r="BV275" i="7" s="1"/>
  <c r="Q181" i="7" a="1"/>
  <c r="Q181" i="7" s="1"/>
  <c r="AU181" i="7" s="1" a="1"/>
  <c r="AU181" i="7" s="1"/>
  <c r="BV181" i="7" s="1"/>
  <c r="Q228" i="7" a="1"/>
  <c r="Q228" i="7" s="1"/>
  <c r="AU228" i="7" s="1" a="1"/>
  <c r="AU228" i="7" s="1"/>
  <c r="BV228" i="7" s="1"/>
  <c r="Q290" i="7" a="1"/>
  <c r="Q290" i="7" s="1"/>
  <c r="AU290" i="7" s="1" a="1"/>
  <c r="AU290" i="7" s="1"/>
  <c r="BV290" i="7" s="1"/>
  <c r="Q31" i="7" a="1"/>
  <c r="Q31" i="7" s="1"/>
  <c r="AU31" i="7" s="1" a="1"/>
  <c r="AU31" i="7" s="1"/>
  <c r="BV31" i="7" s="1"/>
  <c r="Q6" i="7" a="1"/>
  <c r="Q6" i="7" s="1"/>
  <c r="Q8" i="7" a="1"/>
  <c r="Q8" i="7" s="1"/>
  <c r="AU8" i="7" s="1" a="1"/>
  <c r="AU8" i="7" s="1"/>
  <c r="BV8" i="7" s="1"/>
  <c r="Q21" i="7" a="1"/>
  <c r="Q21" i="7" s="1"/>
  <c r="AU21" i="7" s="1" a="1"/>
  <c r="AU21" i="7" s="1"/>
  <c r="BV21" i="7" s="1"/>
  <c r="Q88" i="7" a="1"/>
  <c r="Q88" i="7" s="1"/>
  <c r="AU88" i="7" s="1" a="1"/>
  <c r="AU88" i="7" s="1"/>
  <c r="BV88" i="7" s="1"/>
  <c r="Q182" i="7" a="1"/>
  <c r="Q182" i="7" s="1"/>
  <c r="AU182" i="7" s="1" a="1"/>
  <c r="AU182" i="7" s="1"/>
  <c r="BV182" i="7" s="1"/>
  <c r="Q203" i="7" a="1"/>
  <c r="Q203" i="7" s="1"/>
  <c r="AU203" i="7" s="1" a="1"/>
  <c r="AU203" i="7" s="1"/>
  <c r="BV203" i="7" s="1"/>
  <c r="Q149" i="7" a="1"/>
  <c r="Q149" i="7" s="1"/>
  <c r="AU149" i="7" s="1" a="1"/>
  <c r="AU149" i="7" s="1"/>
  <c r="BV149" i="7" s="1"/>
  <c r="Q218" i="7" a="1"/>
  <c r="Q218" i="7" s="1"/>
  <c r="AU218" i="7" s="1" a="1"/>
  <c r="AU218" i="7" s="1"/>
  <c r="BV218" i="7" s="1"/>
  <c r="Q14" i="7" a="1"/>
  <c r="Q14" i="7" s="1"/>
  <c r="AU14" i="7" s="1" a="1"/>
  <c r="AU14" i="7" s="1"/>
  <c r="BV14" i="7" s="1"/>
  <c r="Q20" i="7" a="1"/>
  <c r="Q20" i="7" s="1"/>
  <c r="AU20" i="7" s="1" a="1"/>
  <c r="AU20" i="7" s="1"/>
  <c r="BV20" i="7" s="1"/>
  <c r="Q175" i="7" a="1"/>
  <c r="Q175" i="7" s="1"/>
  <c r="AU175" i="7" s="1" a="1"/>
  <c r="AU175" i="7" s="1"/>
  <c r="BV175" i="7" s="1"/>
  <c r="Q202" i="7" a="1"/>
  <c r="Q202" i="7" s="1"/>
  <c r="AU202" i="7" s="1" a="1"/>
  <c r="AU202" i="7" s="1"/>
  <c r="BV202" i="7" s="1"/>
  <c r="Q224" i="7" a="1"/>
  <c r="Q224" i="7" s="1"/>
  <c r="AU224" i="7" s="1" a="1"/>
  <c r="AU224" i="7" s="1"/>
  <c r="BV224" i="7" s="1"/>
  <c r="Q143" i="7" a="1"/>
  <c r="Q143" i="7" s="1"/>
  <c r="AU143" i="7" s="1" a="1"/>
  <c r="AU143" i="7" s="1"/>
  <c r="BV143" i="7" s="1"/>
  <c r="Q56" i="7" a="1"/>
  <c r="Q56" i="7" s="1"/>
  <c r="AU56" i="7" s="1" a="1"/>
  <c r="AU56" i="7" s="1"/>
  <c r="BV56" i="7" s="1"/>
  <c r="Q122" i="7" a="1"/>
  <c r="Q122" i="7" s="1"/>
  <c r="AU122" i="7" s="1" a="1"/>
  <c r="AU122" i="7" s="1"/>
  <c r="BV122" i="7" s="1"/>
  <c r="Q231" i="7" a="1"/>
  <c r="Q231" i="7" s="1"/>
  <c r="AU231" i="7" s="1" a="1"/>
  <c r="AU231" i="7" s="1"/>
  <c r="BV231" i="7" s="1"/>
  <c r="Q48" i="7" a="1"/>
  <c r="Q48" i="7" s="1"/>
  <c r="AU48" i="7" s="1" a="1"/>
  <c r="AU48" i="7" s="1"/>
  <c r="BV48" i="7" s="1"/>
  <c r="Q232" i="7" a="1"/>
  <c r="Q232" i="7" s="1"/>
  <c r="AU232" i="7" s="1" a="1"/>
  <c r="AU232" i="7" s="1"/>
  <c r="BV232" i="7" s="1"/>
  <c r="Q84" i="7" a="1"/>
  <c r="Q84" i="7" s="1"/>
  <c r="AU84" i="7" s="1" a="1"/>
  <c r="AU84" i="7" s="1"/>
  <c r="BV84" i="7" s="1"/>
  <c r="Q63" i="7" a="1"/>
  <c r="Q63" i="7" s="1"/>
  <c r="AU63" i="7" s="1" a="1"/>
  <c r="AU63" i="7" s="1"/>
  <c r="BV63" i="7" s="1"/>
  <c r="Q223" i="7" a="1"/>
  <c r="Q223" i="7" s="1"/>
  <c r="AU223" i="7" s="1" a="1"/>
  <c r="AU223" i="7" s="1"/>
  <c r="BV223" i="7" s="1"/>
  <c r="Q282" i="7" a="1"/>
  <c r="Q282" i="7" s="1"/>
  <c r="AU282" i="7" s="1" a="1"/>
  <c r="AU282" i="7" s="1"/>
  <c r="BV282" i="7" s="1"/>
  <c r="Q215" i="7" a="1"/>
  <c r="Q215" i="7" s="1"/>
  <c r="AU215" i="7" s="1" a="1"/>
  <c r="AU215" i="7" s="1"/>
  <c r="BV215" i="7" s="1"/>
  <c r="Q55" i="7" a="1"/>
  <c r="Q55" i="7" s="1"/>
  <c r="AU55" i="7" s="1" a="1"/>
  <c r="AU55" i="7" s="1"/>
  <c r="BV55" i="7" s="1"/>
  <c r="Q91" i="7" a="1"/>
  <c r="Q91" i="7" s="1"/>
  <c r="AU91" i="7" s="1" a="1"/>
  <c r="AU91" i="7" s="1"/>
  <c r="BV91" i="7" s="1"/>
  <c r="Q47" i="7" a="1"/>
  <c r="Q47" i="7" s="1"/>
  <c r="AU47" i="7" s="1" a="1"/>
  <c r="AU47" i="7" s="1"/>
  <c r="BV47" i="7" s="1"/>
  <c r="Q121" i="7" a="1"/>
  <c r="Q121" i="7" s="1"/>
  <c r="AU121" i="7" s="1" a="1"/>
  <c r="AU121" i="7" s="1"/>
  <c r="BV121" i="7" s="1"/>
  <c r="Q70" i="7" a="1"/>
  <c r="Q70" i="7" s="1"/>
  <c r="AU70" i="7" s="1" a="1"/>
  <c r="AU70" i="7" s="1"/>
  <c r="BV70" i="7" s="1"/>
  <c r="Q137" i="7" a="1"/>
  <c r="Q137" i="7" s="1"/>
  <c r="AU137" i="7" s="1" a="1"/>
  <c r="AU137" i="7" s="1"/>
  <c r="BV137" i="7" s="1"/>
  <c r="Q152" i="7" a="1"/>
  <c r="Q152" i="7" s="1"/>
  <c r="AU152" i="7" s="1" a="1"/>
  <c r="AU152" i="7" s="1"/>
  <c r="BV152" i="7" s="1"/>
  <c r="Q46" i="7" a="1"/>
  <c r="Q46" i="7" s="1"/>
  <c r="AU46" i="7" s="1" a="1"/>
  <c r="AU46" i="7" s="1"/>
  <c r="BV46" i="7" s="1"/>
  <c r="Q32" i="7" a="1"/>
  <c r="Q32" i="7" s="1"/>
  <c r="AU32" i="7" s="1" a="1"/>
  <c r="AU32" i="7" s="1"/>
  <c r="BV32" i="7" s="1"/>
  <c r="Q235" i="7" a="1"/>
  <c r="Q235" i="7" s="1"/>
  <c r="AU235" i="7" s="1" a="1"/>
  <c r="AU235" i="7" s="1"/>
  <c r="BV235" i="7" s="1"/>
  <c r="Q230" i="7" a="1"/>
  <c r="Q230" i="7" s="1"/>
  <c r="AU230" i="7" s="1" a="1"/>
  <c r="AU230" i="7" s="1"/>
  <c r="BV230" i="7" s="1"/>
  <c r="Q277" i="7" a="1"/>
  <c r="Q277" i="7" s="1"/>
  <c r="AU277" i="7" s="1" a="1"/>
  <c r="AU277" i="7" s="1"/>
  <c r="BV277" i="7" s="1"/>
  <c r="Q12" i="7" a="1"/>
  <c r="Q12" i="7" s="1"/>
  <c r="AU12" i="7" s="1" a="1"/>
  <c r="AU12" i="7" s="1"/>
  <c r="BV12" i="7" s="1"/>
  <c r="Q79" i="7" a="1"/>
  <c r="Q79" i="7" s="1"/>
  <c r="AU79" i="7" s="1" a="1"/>
  <c r="AU79" i="7" s="1"/>
  <c r="BV79" i="7" s="1"/>
  <c r="Q141" i="7" a="1"/>
  <c r="Q141" i="7" s="1"/>
  <c r="AU141" i="7" s="1" a="1"/>
  <c r="AU141" i="7" s="1"/>
  <c r="BV141" i="7" s="1"/>
  <c r="Q29" i="7" a="1"/>
  <c r="Q29" i="7" s="1"/>
  <c r="AU29" i="7" s="1" a="1"/>
  <c r="AU29" i="7" s="1"/>
  <c r="BV29" i="7" s="1"/>
  <c r="Q60" i="7" a="1"/>
  <c r="Q60" i="7" s="1"/>
  <c r="AU60" i="7" s="1" a="1"/>
  <c r="AU60" i="7" s="1"/>
  <c r="BV60" i="7" s="1"/>
  <c r="Q189" i="7" a="1"/>
  <c r="Q189" i="7" s="1"/>
  <c r="AU189" i="7" s="1" a="1"/>
  <c r="AU189" i="7" s="1"/>
  <c r="BV189" i="7" s="1"/>
  <c r="Q174" i="7" a="1"/>
  <c r="Q174" i="7" s="1"/>
  <c r="AU174" i="7" s="1" a="1"/>
  <c r="AU174" i="7" s="1"/>
  <c r="BV174" i="7" s="1"/>
  <c r="Q292" i="7" a="1"/>
  <c r="Q292" i="7" s="1"/>
  <c r="AU292" i="7" s="1" a="1"/>
  <c r="AU292" i="7" s="1"/>
  <c r="BV292" i="7" s="1"/>
  <c r="Q263" i="7" a="1"/>
  <c r="Q263" i="7" s="1"/>
  <c r="AU263" i="7" s="1" a="1"/>
  <c r="AU263" i="7" s="1"/>
  <c r="BV263" i="7" s="1"/>
  <c r="Q58" i="7" a="1"/>
  <c r="Q58" i="7" s="1"/>
  <c r="AU58" i="7" s="1" a="1"/>
  <c r="AU58" i="7" s="1"/>
  <c r="BV58" i="7" s="1"/>
  <c r="Q94" i="7" a="1"/>
  <c r="Q94" i="7" s="1"/>
  <c r="AU94" i="7" s="1" a="1"/>
  <c r="AU94" i="7" s="1"/>
  <c r="BV94" i="7" s="1"/>
  <c r="Q99" i="7" a="1"/>
  <c r="Q99" i="7" s="1"/>
  <c r="AU99" i="7" s="1" a="1"/>
  <c r="AU99" i="7" s="1"/>
  <c r="BV99" i="7" s="1"/>
  <c r="Q124" i="7" a="1"/>
  <c r="Q124" i="7" s="1"/>
  <c r="AU124" i="7" s="1" a="1"/>
  <c r="AU124" i="7" s="1"/>
  <c r="BV124" i="7" s="1"/>
  <c r="Q188" i="7" a="1"/>
  <c r="Q188" i="7" s="1"/>
  <c r="AU188" i="7" s="1" a="1"/>
  <c r="AU188" i="7" s="1"/>
  <c r="BV188" i="7" s="1"/>
  <c r="Q220" i="7" a="1"/>
  <c r="Q220" i="7" s="1"/>
  <c r="AU220" i="7" s="1" a="1"/>
  <c r="AU220" i="7" s="1"/>
  <c r="BV220" i="7" s="1"/>
  <c r="Q168" i="7" a="1"/>
  <c r="Q168" i="7" s="1"/>
  <c r="AU168" i="7" s="1" a="1"/>
  <c r="AU168" i="7" s="1"/>
  <c r="BV168" i="7" s="1"/>
  <c r="Q196" i="7" a="1"/>
  <c r="Q196" i="7" s="1"/>
  <c r="AU196" i="7" s="1" a="1"/>
  <c r="AU196" i="7" s="1"/>
  <c r="BV196" i="7" s="1"/>
  <c r="Q283" i="7" a="1"/>
  <c r="Q283" i="7" s="1"/>
  <c r="AU283" i="7" s="1" a="1"/>
  <c r="AU283" i="7" s="1"/>
  <c r="BV283" i="7" s="1"/>
  <c r="Q201" i="7" a="1"/>
  <c r="Q201" i="7" s="1"/>
  <c r="AU201" i="7" s="1" a="1"/>
  <c r="AU201" i="7" s="1"/>
  <c r="BV201" i="7" s="1"/>
  <c r="Q191" i="7" a="1"/>
  <c r="Q191" i="7" s="1"/>
  <c r="AU191" i="7" s="1" a="1"/>
  <c r="AU191" i="7" s="1"/>
  <c r="BV191" i="7" s="1"/>
  <c r="Q284" i="7" a="1"/>
  <c r="Q284" i="7" s="1"/>
  <c r="AU284" i="7" s="1" a="1"/>
  <c r="AU284" i="7" s="1"/>
  <c r="BV284" i="7" s="1"/>
  <c r="Q225" i="7" a="1"/>
  <c r="Q225" i="7" s="1"/>
  <c r="AU225" i="7" s="1" a="1"/>
  <c r="AU225" i="7" s="1"/>
  <c r="BV225" i="7" s="1"/>
  <c r="Q207" i="7" a="1"/>
  <c r="Q207" i="7" s="1"/>
  <c r="AU207" i="7" s="1" a="1"/>
  <c r="AU207" i="7" s="1"/>
  <c r="BV207" i="7" s="1"/>
  <c r="Q273" i="7" a="1"/>
  <c r="Q273" i="7" s="1"/>
  <c r="AU273" i="7" s="1" a="1"/>
  <c r="AU273" i="7" s="1"/>
  <c r="BV273" i="7" s="1"/>
  <c r="Q139" i="7" a="1"/>
  <c r="Q139" i="7" s="1"/>
  <c r="AU139" i="7" s="1" a="1"/>
  <c r="AU139" i="7" s="1"/>
  <c r="BV139" i="7" s="1"/>
  <c r="Q52" i="7" a="1"/>
  <c r="Q52" i="7" s="1"/>
  <c r="AU52" i="7" s="1" a="1"/>
  <c r="AU52" i="7" s="1"/>
  <c r="BV52" i="7" s="1"/>
  <c r="Q118" i="7" a="1"/>
  <c r="Q118" i="7" s="1"/>
  <c r="AU118" i="7" s="1" a="1"/>
  <c r="AU118" i="7" s="1"/>
  <c r="BV118" i="7" s="1"/>
  <c r="Q287" i="7" a="1"/>
  <c r="Q287" i="7" s="1"/>
  <c r="AU287" i="7" s="1" a="1"/>
  <c r="AU287" i="7" s="1"/>
  <c r="BV287" i="7" s="1"/>
  <c r="Q134" i="7" a="1"/>
  <c r="Q134" i="7" s="1"/>
  <c r="AU134" i="7" s="1" a="1"/>
  <c r="AU134" i="7" s="1"/>
  <c r="BV134" i="7" s="1"/>
  <c r="Q19" i="7" a="1"/>
  <c r="Q19" i="7" s="1"/>
  <c r="AU19" i="7" s="1" a="1"/>
  <c r="AU19" i="7" s="1"/>
  <c r="BV19" i="7" s="1"/>
  <c r="Q252" i="7" a="1"/>
  <c r="Q252" i="7" s="1"/>
  <c r="AU252" i="7" s="1" a="1"/>
  <c r="AU252" i="7" s="1"/>
  <c r="BV252" i="7" s="1"/>
  <c r="Q142" i="7" a="1"/>
  <c r="Q142" i="7" s="1"/>
  <c r="AU142" i="7" s="1" a="1"/>
  <c r="AU142" i="7" s="1"/>
  <c r="BV142" i="7" s="1"/>
  <c r="Q190" i="7" a="1"/>
  <c r="Q190" i="7" s="1"/>
  <c r="AU190" i="7" s="1" a="1"/>
  <c r="AU190" i="7" s="1"/>
  <c r="BV190" i="7" s="1"/>
  <c r="Q264" i="7" a="1"/>
  <c r="Q264" i="7" s="1"/>
  <c r="AU264" i="7" s="1" a="1"/>
  <c r="AU264" i="7" s="1"/>
  <c r="BV264" i="7" s="1"/>
  <c r="Q212" i="7" a="1"/>
  <c r="Q212" i="7" s="1"/>
  <c r="AU212" i="7" s="1" a="1"/>
  <c r="AU212" i="7" s="1"/>
  <c r="BV212" i="7" s="1"/>
  <c r="Q221" i="7" a="1"/>
  <c r="Q221" i="7" s="1"/>
  <c r="AU221" i="7" s="1" a="1"/>
  <c r="AU221" i="7" s="1"/>
  <c r="BV221" i="7" s="1"/>
  <c r="Q7" i="7" a="1"/>
  <c r="Q7" i="7" s="1"/>
  <c r="AU7" i="7" s="1" a="1"/>
  <c r="AU7" i="7" s="1"/>
  <c r="BV7" i="7" s="1"/>
  <c r="Q24" i="7" a="1"/>
  <c r="Q24" i="7" s="1"/>
  <c r="AU24" i="7" s="1" a="1"/>
  <c r="AU24" i="7" s="1"/>
  <c r="BV24" i="7" s="1"/>
  <c r="Q92" i="7" a="1"/>
  <c r="Q92" i="7" s="1"/>
  <c r="AU92" i="7" s="1" a="1"/>
  <c r="AU92" i="7" s="1"/>
  <c r="BV92" i="7" s="1"/>
  <c r="Q186" i="7" a="1"/>
  <c r="Q186" i="7" s="1"/>
  <c r="AU186" i="7" s="1" a="1"/>
  <c r="AU186" i="7" s="1"/>
  <c r="BV186" i="7" s="1"/>
  <c r="Q71" i="7" a="1"/>
  <c r="Q71" i="7" s="1"/>
  <c r="AU71" i="7" s="1" a="1"/>
  <c r="AU71" i="7" s="1"/>
  <c r="BV71" i="7" s="1"/>
  <c r="Q153" i="7" a="1"/>
  <c r="Q153" i="7" s="1"/>
  <c r="AU153" i="7" s="1" a="1"/>
  <c r="AU153" i="7" s="1"/>
  <c r="BV153" i="7" s="1"/>
  <c r="Q236" i="7" a="1"/>
  <c r="Q236" i="7" s="1"/>
  <c r="AU236" i="7" s="1" a="1"/>
  <c r="AU236" i="7" s="1"/>
  <c r="BV236" i="7" s="1"/>
  <c r="Q294" i="7" a="1"/>
  <c r="Q294" i="7" s="1"/>
  <c r="AU294" i="7" s="1" a="1"/>
  <c r="AU294" i="7" s="1"/>
  <c r="BV294" i="7" s="1"/>
  <c r="Q146" i="7" a="1"/>
  <c r="Q146" i="7" s="1"/>
  <c r="AU146" i="7" s="1" a="1"/>
  <c r="AU146" i="7" s="1"/>
  <c r="BV146" i="7" s="1"/>
  <c r="Q209" i="7" a="1"/>
  <c r="Q209" i="7" s="1"/>
  <c r="AU209" i="7" s="1" a="1"/>
  <c r="AU209" i="7" s="1"/>
  <c r="BV209" i="7" s="1"/>
  <c r="Q211" i="7" a="1"/>
  <c r="Q211" i="7" s="1"/>
  <c r="AU211" i="7" s="1" a="1"/>
  <c r="AU211" i="7" s="1"/>
  <c r="BV211" i="7" s="1"/>
  <c r="Q286" i="7" a="1"/>
  <c r="Q286" i="7" s="1"/>
  <c r="AU286" i="7" s="1" a="1"/>
  <c r="AU286" i="7" s="1"/>
  <c r="BV286" i="7" s="1"/>
  <c r="Q278" i="7" a="1"/>
  <c r="Q278" i="7" s="1"/>
  <c r="AU278" i="7" s="1" a="1"/>
  <c r="AU278" i="7" s="1"/>
  <c r="BV278" i="7" s="1"/>
  <c r="Q22" i="7" a="1"/>
  <c r="Q22" i="7" s="1"/>
  <c r="AU22" i="7" s="1" a="1"/>
  <c r="AU22" i="7" s="1"/>
  <c r="BV22" i="7" s="1"/>
  <c r="Q95" i="7" a="1"/>
  <c r="Q95" i="7" s="1"/>
  <c r="AU95" i="7" s="1" a="1"/>
  <c r="AU95" i="7" s="1"/>
  <c r="BV95" i="7" s="1"/>
  <c r="Q100" i="7" a="1"/>
  <c r="Q100" i="7" s="1"/>
  <c r="AU100" i="7" s="1" a="1"/>
  <c r="AU100" i="7" s="1"/>
  <c r="BV100" i="7" s="1"/>
  <c r="Q125" i="7" a="1"/>
  <c r="Q125" i="7" s="1"/>
  <c r="AU125" i="7" s="1" a="1"/>
  <c r="AU125" i="7" s="1"/>
  <c r="BV125" i="7" s="1"/>
  <c r="Q74" i="7" a="1"/>
  <c r="Q74" i="7" s="1"/>
  <c r="AU74" i="7" s="1" a="1"/>
  <c r="AU74" i="7" s="1"/>
  <c r="BV74" i="7" s="1"/>
  <c r="Q37" i="7" a="1"/>
  <c r="Q37" i="7" s="1"/>
  <c r="AU37" i="7" s="1" a="1"/>
  <c r="AU37" i="7" s="1"/>
  <c r="BV37" i="7" s="1"/>
  <c r="Q156" i="7" a="1"/>
  <c r="Q156" i="7" s="1"/>
  <c r="AU156" i="7" s="1" a="1"/>
  <c r="AU156" i="7" s="1"/>
  <c r="BV156" i="7" s="1"/>
  <c r="Q114" i="7" a="1"/>
  <c r="Q114" i="7" s="1"/>
  <c r="AU114" i="7" s="1" a="1"/>
  <c r="AU114" i="7" s="1"/>
  <c r="BV114" i="7" s="1"/>
  <c r="Q104" i="7" a="1"/>
  <c r="Q104" i="7" s="1"/>
  <c r="AU104" i="7" s="1" a="1"/>
  <c r="AU104" i="7" s="1"/>
  <c r="BV104" i="7" s="1"/>
  <c r="Q239" i="7" a="1"/>
  <c r="Q239" i="7" s="1"/>
  <c r="AU239" i="7" s="1" a="1"/>
  <c r="AU239" i="7" s="1"/>
  <c r="BV239" i="7" s="1"/>
  <c r="Q253" i="7" a="1"/>
  <c r="Q253" i="7" s="1"/>
  <c r="AU253" i="7" s="1" a="1"/>
  <c r="AU253" i="7" s="1"/>
  <c r="BV253" i="7" s="1"/>
  <c r="Q164" i="7" a="1"/>
  <c r="Q164" i="7" s="1"/>
  <c r="AU164" i="7" s="1" a="1"/>
  <c r="AU164" i="7" s="1"/>
  <c r="BV164" i="7" s="1"/>
  <c r="Q15" i="7" a="1"/>
  <c r="Q15" i="7" s="1"/>
  <c r="AU15" i="7" s="1" a="1"/>
  <c r="AU15" i="7" s="1"/>
  <c r="BV15" i="7" s="1"/>
  <c r="Q83" i="7" a="1"/>
  <c r="Q83" i="7" s="1"/>
  <c r="AU83" i="7" s="1" a="1"/>
  <c r="AU83" i="7" s="1"/>
  <c r="BV83" i="7" s="1"/>
  <c r="Q145" i="7" a="1"/>
  <c r="Q145" i="7" s="1"/>
  <c r="AU145" i="7" s="1" a="1"/>
  <c r="AU145" i="7" s="1"/>
  <c r="BV145" i="7" s="1"/>
  <c r="Q9" i="7" a="1"/>
  <c r="Q9" i="7" s="1"/>
  <c r="AU9" i="7" s="1" a="1"/>
  <c r="AU9" i="7" s="1"/>
  <c r="BV9" i="7" s="1"/>
  <c r="Q59" i="7" a="1"/>
  <c r="Q59" i="7" s="1"/>
  <c r="AU59" i="7" s="1" a="1"/>
  <c r="AU59" i="7" s="1"/>
  <c r="BV59" i="7" s="1"/>
  <c r="Q208" i="7" a="1"/>
  <c r="Q208" i="7" s="1"/>
  <c r="AU208" i="7" s="1" a="1"/>
  <c r="AU208" i="7" s="1"/>
  <c r="BV208" i="7" s="1"/>
  <c r="Q112" i="7" a="1"/>
  <c r="Q112" i="7" s="1"/>
  <c r="AU112" i="7" s="1" a="1"/>
  <c r="AU112" i="7" s="1"/>
  <c r="BV112" i="7" s="1"/>
  <c r="Q199" i="7" a="1"/>
  <c r="Q199" i="7" s="1"/>
  <c r="AU199" i="7" s="1" a="1"/>
  <c r="AU199" i="7" s="1"/>
  <c r="BV199" i="7" s="1"/>
  <c r="Q198" i="7" a="1"/>
  <c r="Q198" i="7" s="1"/>
  <c r="AU198" i="7" s="1" a="1"/>
  <c r="AU198" i="7" s="1"/>
  <c r="BV198" i="7" s="1"/>
  <c r="Q76" i="7" a="1"/>
  <c r="Q76" i="7" s="1"/>
  <c r="AU76" i="7" s="1" a="1"/>
  <c r="AU76" i="7" s="1"/>
  <c r="BV76" i="7" s="1"/>
  <c r="Q138" i="7" a="1"/>
  <c r="Q138" i="7" s="1"/>
  <c r="AU138" i="7" s="1" a="1"/>
  <c r="AU138" i="7" s="1"/>
  <c r="BV138" i="7" s="1"/>
  <c r="Q16" i="7" a="1"/>
  <c r="Q16" i="7" s="1"/>
  <c r="AU16" i="7" s="1" a="1"/>
  <c r="AU16" i="7" s="1"/>
  <c r="BV16" i="7" s="1"/>
  <c r="Q128" i="7" a="1"/>
  <c r="Q128" i="7" s="1"/>
  <c r="AU128" i="7" s="1" a="1"/>
  <c r="AU128" i="7" s="1"/>
  <c r="BV128" i="7" s="1"/>
  <c r="Q163" i="7" a="1"/>
  <c r="Q163" i="7" s="1"/>
  <c r="AU163" i="7" s="1" a="1"/>
  <c r="AU163" i="7" s="1"/>
  <c r="BV163" i="7" s="1"/>
  <c r="Q133" i="7" a="1"/>
  <c r="Q133" i="7" s="1"/>
  <c r="AU133" i="7" s="1" a="1"/>
  <c r="AU133" i="7" s="1"/>
  <c r="BV133" i="7" s="1"/>
  <c r="Q267" i="7" a="1"/>
  <c r="Q267" i="7" s="1"/>
  <c r="AU267" i="7" s="1" a="1"/>
  <c r="AU267" i="7" s="1"/>
  <c r="BV267" i="7" s="1"/>
  <c r="Q255" i="7" a="1"/>
  <c r="Q255" i="7" s="1"/>
  <c r="AU255" i="7" s="1" a="1"/>
  <c r="AU255" i="7" s="1"/>
  <c r="BV255" i="7" s="1"/>
  <c r="Q269" i="7" a="1"/>
  <c r="Q269" i="7" s="1"/>
  <c r="AU269" i="7" s="1" a="1"/>
  <c r="AU269" i="7" s="1"/>
  <c r="BV269" i="7" s="1"/>
  <c r="Q261" i="7" a="1"/>
  <c r="Q261" i="7" s="1"/>
  <c r="AU261" i="7" s="1" a="1"/>
  <c r="AU261" i="7" s="1"/>
  <c r="BV261" i="7" s="1"/>
  <c r="Q242" i="7" a="1"/>
  <c r="Q242" i="7" s="1"/>
  <c r="AU242" i="7" s="1" a="1"/>
  <c r="AU242" i="7" s="1"/>
  <c r="BV242" i="7" s="1"/>
  <c r="Q258" i="7" a="1"/>
  <c r="Q258" i="7" s="1"/>
  <c r="AU258" i="7" s="1" a="1"/>
  <c r="AU258" i="7" s="1"/>
  <c r="BV258" i="7" s="1"/>
  <c r="Q229" i="7" a="1"/>
  <c r="Q229" i="7" s="1"/>
  <c r="AU229" i="7" s="1" a="1"/>
  <c r="AU229" i="7" s="1"/>
  <c r="BV229" i="7" s="1"/>
  <c r="Q234" i="7" a="1"/>
  <c r="Q234" i="7" s="1"/>
  <c r="AU234" i="7" s="1" a="1"/>
  <c r="AU234" i="7" s="1"/>
  <c r="BV234" i="7" s="1"/>
  <c r="Q265" i="7" a="1"/>
  <c r="Q265" i="7" s="1"/>
  <c r="AU265" i="7" s="1" a="1"/>
  <c r="AU265" i="7" s="1"/>
  <c r="BV265" i="7" s="1"/>
  <c r="Q77" i="7" a="1"/>
  <c r="Q77" i="7" s="1"/>
  <c r="AU77" i="7" s="1" a="1"/>
  <c r="AU77" i="7" s="1"/>
  <c r="BV77" i="7" s="1"/>
  <c r="Q129" i="7" a="1"/>
  <c r="Q129" i="7" s="1"/>
  <c r="AU129" i="7" s="1" a="1"/>
  <c r="AU129" i="7" s="1"/>
  <c r="BV129" i="7" s="1"/>
  <c r="Q160" i="7" a="1"/>
  <c r="Q160" i="7" s="1"/>
  <c r="AU160" i="7" s="1" a="1"/>
  <c r="AU160" i="7" s="1"/>
  <c r="BV160" i="7" s="1"/>
  <c r="Q243" i="7" a="1"/>
  <c r="Q243" i="7" s="1"/>
  <c r="AU243" i="7" s="1" a="1"/>
  <c r="AU243" i="7" s="1"/>
  <c r="BV243" i="7" s="1"/>
  <c r="Q67" i="7" a="1"/>
  <c r="Q67" i="7" s="1"/>
  <c r="AU67" i="7" s="1" a="1"/>
  <c r="AU67" i="7" s="1"/>
  <c r="BV67" i="7" s="1"/>
  <c r="Q40" i="7" a="1"/>
  <c r="Q40" i="7" s="1"/>
  <c r="AU40" i="7" s="1" a="1"/>
  <c r="AU40" i="7" s="1"/>
  <c r="BV40" i="7" s="1"/>
  <c r="Q206" i="7" a="1"/>
  <c r="Q206" i="7" s="1"/>
  <c r="AU206" i="7" s="1" a="1"/>
  <c r="AU206" i="7" s="1"/>
  <c r="BV206" i="7" s="1"/>
  <c r="Q80" i="7" a="1"/>
  <c r="Q80" i="7" s="1"/>
  <c r="AU80" i="7" s="1" a="1"/>
  <c r="AU80" i="7" s="1"/>
  <c r="BV80" i="7" s="1"/>
  <c r="Q130" i="7" a="1"/>
  <c r="Q130" i="7" s="1"/>
  <c r="AU130" i="7" s="1" a="1"/>
  <c r="AU130" i="7" s="1"/>
  <c r="BV130" i="7" s="1"/>
  <c r="Q293" i="7" a="1"/>
  <c r="Q293" i="7" s="1"/>
  <c r="AU293" i="7" s="1" a="1"/>
  <c r="AU293" i="7" s="1"/>
  <c r="BV293" i="7" s="1"/>
  <c r="Q61" i="7" a="1"/>
  <c r="Q61" i="7" s="1"/>
  <c r="AU61" i="7" s="1" a="1"/>
  <c r="AU61" i="7" s="1"/>
  <c r="BV61" i="7" s="1"/>
  <c r="Q200" i="7" a="1"/>
  <c r="Q200" i="7" s="1"/>
  <c r="AU200" i="7" s="1" a="1"/>
  <c r="AU200" i="7" s="1"/>
  <c r="BV200" i="7" s="1"/>
  <c r="Q272" i="7" a="1"/>
  <c r="Q272" i="7" s="1"/>
  <c r="AU272" i="7" s="1" a="1"/>
  <c r="AU272" i="7" s="1"/>
  <c r="BV272" i="7" s="1"/>
  <c r="Q81" i="7" a="1"/>
  <c r="Q81" i="7" s="1"/>
  <c r="AU81" i="7" s="1" a="1"/>
  <c r="AU81" i="7" s="1"/>
  <c r="BV81" i="7" s="1"/>
  <c r="Q132" i="7" a="1"/>
  <c r="Q132" i="7" s="1"/>
  <c r="AU132" i="7" s="1" a="1"/>
  <c r="AU132" i="7" s="1"/>
  <c r="BV132" i="7" s="1"/>
  <c r="Q49" i="7" a="1"/>
  <c r="Q49" i="7" s="1"/>
  <c r="AU49" i="7" s="1" a="1"/>
  <c r="AU49" i="7" s="1"/>
  <c r="BV49" i="7" s="1"/>
  <c r="Q291" i="7" a="1"/>
  <c r="Q291" i="7" s="1"/>
  <c r="AU291" i="7" s="1" a="1"/>
  <c r="AU291" i="7" s="1"/>
  <c r="BV291" i="7" s="1"/>
  <c r="Q13" i="7" a="1"/>
  <c r="Q13" i="7" s="1"/>
  <c r="AU13" i="7" s="1" a="1"/>
  <c r="AU13" i="7" s="1"/>
  <c r="BV13" i="7" s="1"/>
  <c r="Q62" i="7" a="1"/>
  <c r="Q62" i="7" s="1"/>
  <c r="AU62" i="7" s="1" a="1"/>
  <c r="AU62" i="7" s="1"/>
  <c r="BV62" i="7" s="1"/>
  <c r="Q64" i="7" a="1"/>
  <c r="Q64" i="7" s="1"/>
  <c r="AU64" i="7" s="1" a="1"/>
  <c r="AU64" i="7" s="1"/>
  <c r="BV64" i="7" s="1"/>
  <c r="Q34" i="7" a="1"/>
  <c r="Q34" i="7" s="1"/>
  <c r="AU34" i="7" s="1" a="1"/>
  <c r="AU34" i="7" s="1"/>
  <c r="BV34" i="7" s="1"/>
  <c r="Q177" i="7" a="1"/>
  <c r="Q177" i="7" s="1"/>
  <c r="AU177" i="7" s="1" a="1"/>
  <c r="AU177" i="7" s="1"/>
  <c r="BV177" i="7" s="1"/>
  <c r="Q169" i="7" a="1"/>
  <c r="Q169" i="7" s="1"/>
  <c r="AU169" i="7" s="1" a="1"/>
  <c r="AU169" i="7" s="1"/>
  <c r="BV169" i="7" s="1"/>
  <c r="Q185" i="7" a="1"/>
  <c r="Q185" i="7" s="1"/>
  <c r="AU185" i="7" s="1" a="1"/>
  <c r="AU185" i="7" s="1"/>
  <c r="BV185" i="7" s="1"/>
  <c r="Q193" i="7" a="1"/>
  <c r="Q193" i="7" s="1"/>
  <c r="AU193" i="7" s="1" a="1"/>
  <c r="AU193" i="7" s="1"/>
  <c r="BV193" i="7" s="1"/>
  <c r="Q257" i="7" a="1"/>
  <c r="Q257" i="7" s="1"/>
  <c r="AU257" i="7" s="1" a="1"/>
  <c r="AU257" i="7" s="1"/>
  <c r="BV257" i="7" s="1"/>
  <c r="Q69" i="7" a="1"/>
  <c r="Q69" i="7" s="1"/>
  <c r="AU69" i="7" s="1" a="1"/>
  <c r="AU69" i="7" s="1"/>
  <c r="BV69" i="7" s="1"/>
  <c r="Q136" i="7" a="1"/>
  <c r="Q136" i="7" s="1"/>
  <c r="AU136" i="7" s="1" a="1"/>
  <c r="AU136" i="7" s="1"/>
  <c r="BV136" i="7" s="1"/>
  <c r="Q151" i="7" a="1"/>
  <c r="Q151" i="7" s="1"/>
  <c r="AU151" i="7" s="1" a="1"/>
  <c r="AU151" i="7" s="1"/>
  <c r="BV151" i="7" s="1"/>
  <c r="Q44" i="7" a="1"/>
  <c r="Q44" i="7" s="1"/>
  <c r="AU44" i="7" s="1" a="1"/>
  <c r="AU44" i="7" s="1"/>
  <c r="BV44" i="7" s="1"/>
  <c r="Q10" i="7" a="1"/>
  <c r="Q10" i="7" s="1"/>
  <c r="AU10" i="7" s="1" a="1"/>
  <c r="AU10" i="7" s="1"/>
  <c r="BV10" i="7" s="1"/>
  <c r="Q78" i="7" a="1"/>
  <c r="Q78" i="7" s="1"/>
  <c r="AU78" i="7" s="1" a="1"/>
  <c r="AU78" i="7" s="1"/>
  <c r="BV78" i="7" s="1"/>
  <c r="Q140" i="7" a="1"/>
  <c r="Q140" i="7" s="1"/>
  <c r="AU140" i="7" s="1" a="1"/>
  <c r="AU140" i="7" s="1"/>
  <c r="BV140" i="7" s="1"/>
  <c r="Q25" i="7" a="1"/>
  <c r="Q25" i="7" s="1"/>
  <c r="AU25" i="7" s="1" a="1"/>
  <c r="AU25" i="7" s="1"/>
  <c r="BV25" i="7" s="1"/>
  <c r="Q27" i="7" a="1"/>
  <c r="Q27" i="7" s="1"/>
  <c r="AU27" i="7" s="1" a="1"/>
  <c r="AU27" i="7" s="1"/>
  <c r="BV27" i="7" s="1"/>
  <c r="Q172" i="7" a="1"/>
  <c r="Q172" i="7" s="1"/>
  <c r="AU172" i="7" s="1" a="1"/>
  <c r="AU172" i="7" s="1"/>
  <c r="BV172" i="7" s="1"/>
  <c r="Q167" i="7" a="1"/>
  <c r="Q167" i="7" s="1"/>
  <c r="AU167" i="7" s="1" a="1"/>
  <c r="AU167" i="7" s="1"/>
  <c r="BV167" i="7" s="1"/>
  <c r="Q276" i="7" a="1"/>
  <c r="Q276" i="7" s="1"/>
  <c r="AU276" i="7" s="1" a="1"/>
  <c r="AU276" i="7" s="1"/>
  <c r="BV276" i="7" s="1"/>
  <c r="Q262" i="7" a="1"/>
  <c r="Q262" i="7" s="1"/>
  <c r="AU262" i="7" s="1" a="1"/>
  <c r="AU262" i="7" s="1"/>
  <c r="BV262" i="7" s="1"/>
  <c r="Q53" i="7" a="1"/>
  <c r="Q53" i="7" s="1"/>
  <c r="AU53" i="7" s="1" a="1"/>
  <c r="AU53" i="7" s="1"/>
  <c r="BV53" i="7" s="1"/>
  <c r="Q89" i="7" a="1"/>
  <c r="Q89" i="7" s="1"/>
  <c r="AU89" i="7" s="1" a="1"/>
  <c r="AU89" i="7" s="1"/>
  <c r="BV89" i="7" s="1"/>
  <c r="Q43" i="7" a="1"/>
  <c r="Q43" i="7" s="1"/>
  <c r="AU43" i="7" s="1" a="1"/>
  <c r="AU43" i="7" s="1"/>
  <c r="BV43" i="7" s="1"/>
  <c r="Q119" i="7" a="1"/>
  <c r="Q119" i="7" s="1"/>
  <c r="AU119" i="7" s="1" a="1"/>
  <c r="AU119" i="7" s="1"/>
  <c r="BV119" i="7" s="1"/>
  <c r="Q183" i="7" a="1"/>
  <c r="Q183" i="7" s="1"/>
  <c r="AU183" i="7" s="1" a="1"/>
  <c r="AU183" i="7" s="1"/>
  <c r="BV183" i="7" s="1"/>
  <c r="Q244" i="7" a="1"/>
  <c r="Q244" i="7" s="1"/>
  <c r="AU244" i="7" s="1" a="1"/>
  <c r="AU244" i="7" s="1"/>
  <c r="BV244" i="7" s="1"/>
  <c r="Q288" i="7" a="1"/>
  <c r="Q288" i="7" s="1"/>
  <c r="AU288" i="7" s="1" a="1"/>
  <c r="AU288" i="7" s="1"/>
  <c r="BV288" i="7" s="1"/>
  <c r="Q205" i="7" a="1"/>
  <c r="Q205" i="7" s="1"/>
  <c r="AU205" i="7" s="1" a="1"/>
  <c r="AU205" i="7" s="1"/>
  <c r="BV205" i="7" s="1"/>
  <c r="Q72" i="7" a="1"/>
  <c r="Q72" i="7" s="1"/>
  <c r="AU72" i="7" s="1" a="1"/>
  <c r="AU72" i="7" s="1"/>
  <c r="BV72" i="7" s="1"/>
  <c r="Q33" i="7" a="1"/>
  <c r="Q33" i="7" s="1"/>
  <c r="AU33" i="7" s="1" a="1"/>
  <c r="AU33" i="7" s="1"/>
  <c r="BV33" i="7" s="1"/>
  <c r="Q154" i="7" a="1"/>
  <c r="Q154" i="7" s="1"/>
  <c r="AU154" i="7" s="1" a="1"/>
  <c r="AU154" i="7" s="1"/>
  <c r="BV154" i="7" s="1"/>
  <c r="Q50" i="7" a="1"/>
  <c r="Q50" i="7" s="1"/>
  <c r="AU50" i="7" s="1" a="1"/>
  <c r="AU50" i="7" s="1"/>
  <c r="BV50" i="7" s="1"/>
  <c r="Q23" i="7" a="1"/>
  <c r="Q23" i="7" s="1"/>
  <c r="AU23" i="7" s="1" a="1"/>
  <c r="AU23" i="7" s="1"/>
  <c r="BV23" i="7" s="1"/>
  <c r="Q237" i="7" a="1"/>
  <c r="Q237" i="7" s="1"/>
  <c r="AU237" i="7" s="1" a="1"/>
  <c r="AU237" i="7" s="1"/>
  <c r="BV237" i="7" s="1"/>
  <c r="Q248" i="7" a="1"/>
  <c r="Q248" i="7" s="1"/>
  <c r="AU248" i="7" s="1" a="1"/>
  <c r="AU248" i="7" s="1"/>
  <c r="BV248" i="7" s="1"/>
  <c r="Q165" i="7" a="1"/>
  <c r="Q165" i="7" s="1"/>
  <c r="AU165" i="7" s="1" a="1"/>
  <c r="AU165" i="7" s="1"/>
  <c r="BV165" i="7" s="1"/>
  <c r="Q271" i="7" a="1"/>
  <c r="Q271" i="7" s="1"/>
  <c r="AU271" i="7" s="1" a="1"/>
  <c r="AU271" i="7" s="1"/>
  <c r="BV271" i="7" s="1"/>
  <c r="Q162" i="7" a="1"/>
  <c r="Q162" i="7" s="1"/>
  <c r="AU162" i="7" s="1" a="1"/>
  <c r="AU162" i="7" s="1"/>
  <c r="BV162" i="7" s="1"/>
  <c r="Q285" i="7" a="1"/>
  <c r="Q285" i="7" s="1"/>
  <c r="AU285" i="7" s="1" a="1"/>
  <c r="AU285" i="7" s="1"/>
  <c r="BV285" i="7" s="1"/>
  <c r="Q180" i="7" a="1"/>
  <c r="Q180" i="7" s="1"/>
  <c r="AU180" i="7" s="1" a="1"/>
  <c r="AU180" i="7" s="1"/>
  <c r="BV180" i="7" s="1"/>
  <c r="Q106" i="7" a="1"/>
  <c r="Q106" i="7" s="1"/>
  <c r="AU106" i="7" s="1" a="1"/>
  <c r="AU106" i="7" s="1"/>
  <c r="BV106" i="7" s="1"/>
  <c r="Q270" i="7" a="1"/>
  <c r="Q270" i="7" s="1"/>
  <c r="AU270" i="7" s="1" a="1"/>
  <c r="AU270" i="7" s="1"/>
  <c r="BV270" i="7" s="1"/>
  <c r="Q268" i="7" a="1"/>
  <c r="Q268" i="7" s="1"/>
  <c r="AU268" i="7" s="1" a="1"/>
  <c r="AU268" i="7" s="1"/>
  <c r="BV268" i="7" s="1"/>
  <c r="Q73" i="7" a="1"/>
  <c r="Q73" i="7" s="1"/>
  <c r="AU73" i="7" s="1" a="1"/>
  <c r="AU73" i="7" s="1"/>
  <c r="BV73" i="7" s="1"/>
  <c r="Q35" i="7" a="1"/>
  <c r="Q35" i="7" s="1"/>
  <c r="AU35" i="7" s="1" a="1"/>
  <c r="AU35" i="7" s="1"/>
  <c r="BV35" i="7" s="1"/>
  <c r="Q155" i="7" a="1"/>
  <c r="Q155" i="7" s="1"/>
  <c r="AU155" i="7" s="1" a="1"/>
  <c r="AU155" i="7" s="1"/>
  <c r="BV155" i="7" s="1"/>
  <c r="Q113" i="7" a="1"/>
  <c r="Q113" i="7" s="1"/>
  <c r="AU113" i="7" s="1" a="1"/>
  <c r="AU113" i="7" s="1"/>
  <c r="BV113" i="7" s="1"/>
  <c r="Q82" i="7" a="1"/>
  <c r="Q82" i="7" s="1"/>
  <c r="AU82" i="7" s="1" a="1"/>
  <c r="AU82" i="7" s="1"/>
  <c r="BV82" i="7" s="1"/>
  <c r="Q144" i="7" a="1"/>
  <c r="Q144" i="7" s="1"/>
  <c r="AU144" i="7" s="1" a="1"/>
  <c r="AU144" i="7" s="1"/>
  <c r="BV144" i="7" s="1"/>
  <c r="Q28" i="7" a="1"/>
  <c r="Q28" i="7" s="1"/>
  <c r="AU28" i="7" s="1" a="1"/>
  <c r="AU28" i="7" s="1"/>
  <c r="BV28" i="7" s="1"/>
  <c r="Q17" i="7" a="1"/>
  <c r="Q17" i="7" s="1"/>
  <c r="AU17" i="7" s="1" a="1"/>
  <c r="AU17" i="7" s="1"/>
  <c r="BV17" i="7" s="1"/>
  <c r="Q227" i="7" a="1"/>
  <c r="Q227" i="7" s="1"/>
  <c r="AU227" i="7" s="1" a="1"/>
  <c r="AU227" i="7" s="1"/>
  <c r="BV227" i="7" s="1"/>
  <c r="Q197" i="7" a="1"/>
  <c r="Q197" i="7" s="1"/>
  <c r="AU197" i="7" s="1" a="1"/>
  <c r="AU197" i="7" s="1"/>
  <c r="BV197" i="7" s="1"/>
  <c r="Q295" i="7" a="1"/>
  <c r="Q295" i="7" s="1"/>
  <c r="AU295" i="7" s="1" a="1"/>
  <c r="AU295" i="7" s="1"/>
  <c r="BV295" i="7" s="1"/>
  <c r="Q93" i="7" a="1"/>
  <c r="Q93" i="7" s="1"/>
  <c r="AU93" i="7" s="1" a="1"/>
  <c r="AU93" i="7" s="1"/>
  <c r="BV93" i="7" s="1"/>
  <c r="Q98" i="7" a="1"/>
  <c r="Q98" i="7" s="1"/>
  <c r="AU98" i="7" s="1" a="1"/>
  <c r="AU98" i="7" s="1"/>
  <c r="BV98" i="7" s="1"/>
  <c r="Q123" i="7" a="1"/>
  <c r="Q123" i="7" s="1"/>
  <c r="AU123" i="7" s="1" a="1"/>
  <c r="AU123" i="7" s="1"/>
  <c r="BV123" i="7" s="1"/>
  <c r="Q187" i="7" a="1"/>
  <c r="Q187" i="7" s="1"/>
  <c r="AU187" i="7" s="1" a="1"/>
  <c r="AU187" i="7" s="1"/>
  <c r="BV187" i="7" s="1"/>
  <c r="Q108" i="7" a="1"/>
  <c r="Q108" i="7" s="1"/>
  <c r="AU108" i="7" s="1" a="1"/>
  <c r="AU108" i="7" s="1"/>
  <c r="BV108" i="7" s="1"/>
  <c r="Q194" i="7" a="1"/>
  <c r="Q194" i="7" s="1"/>
  <c r="AU194" i="7" s="1" a="1"/>
  <c r="AU194" i="7" s="1"/>
  <c r="BV194" i="7" s="1"/>
  <c r="Q18" i="7" a="1"/>
  <c r="Q18" i="7" s="1"/>
  <c r="AU18" i="7" s="1" a="1"/>
  <c r="AU18" i="7" s="1"/>
  <c r="BV18" i="7" s="1"/>
  <c r="Q158" i="7" a="1"/>
  <c r="Q158" i="7" s="1"/>
  <c r="AU158" i="7" s="1" a="1"/>
  <c r="AU158" i="7" s="1"/>
  <c r="BV158" i="7" s="1"/>
  <c r="Q116" i="7" a="1"/>
  <c r="Q116" i="7" s="1"/>
  <c r="AU116" i="7" s="1" a="1"/>
  <c r="AU116" i="7" s="1"/>
  <c r="BV116" i="7" s="1"/>
  <c r="Q166" i="7" a="1"/>
  <c r="Q166" i="7" s="1"/>
  <c r="AU166" i="7" s="1" a="1"/>
  <c r="AU166" i="7" s="1"/>
  <c r="BV166" i="7" s="1"/>
  <c r="Q274" i="7" a="1"/>
  <c r="Q274" i="7" s="1"/>
  <c r="AU274" i="7" s="1" a="1"/>
  <c r="AU274" i="7" s="1"/>
  <c r="BV274" i="7" s="1"/>
  <c r="Q11" i="7" a="1"/>
  <c r="Q11" i="7" s="1"/>
  <c r="AU11" i="7" s="1" a="1"/>
  <c r="AU11" i="7" s="1"/>
  <c r="BV11" i="7" s="1"/>
  <c r="Q192" i="7" a="1"/>
  <c r="Q192" i="7" s="1"/>
  <c r="AU192" i="7" s="1" a="1"/>
  <c r="AU192" i="7" s="1"/>
  <c r="BV192" i="7" s="1"/>
  <c r="Q57" i="7" a="1"/>
  <c r="Q57" i="7" s="1"/>
  <c r="AU57" i="7" s="1" a="1"/>
  <c r="AU57" i="7" s="1"/>
  <c r="BV57" i="7" s="1"/>
  <c r="Q219" i="7" a="1"/>
  <c r="Q219" i="7" s="1"/>
  <c r="AU219" i="7" s="1" a="1"/>
  <c r="AU219" i="7" s="1"/>
  <c r="BV219" i="7" s="1"/>
  <c r="Q41" i="7" a="1"/>
  <c r="Q41" i="7" s="1"/>
  <c r="AU41" i="7" s="1" a="1"/>
  <c r="AU41" i="7" s="1"/>
  <c r="BV41" i="7" s="1"/>
  <c r="Q241" i="7" a="1"/>
  <c r="Q241" i="7" s="1"/>
  <c r="AU241" i="7" s="1" a="1"/>
  <c r="AU241" i="7" s="1"/>
  <c r="BV241" i="7" s="1"/>
  <c r="Q85" i="7" a="1"/>
  <c r="Q85" i="7" s="1"/>
  <c r="AU85" i="7" s="1" a="1"/>
  <c r="AU85" i="7" s="1"/>
  <c r="BV85" i="7" s="1"/>
  <c r="Q131" i="7" a="1"/>
  <c r="Q131" i="7" s="1"/>
  <c r="AU131" i="7" s="1" a="1"/>
  <c r="AU131" i="7" s="1"/>
  <c r="BV131" i="7" s="1"/>
  <c r="Q111" i="7" a="1"/>
  <c r="Q111" i="7" s="1"/>
  <c r="AU111" i="7" s="1" a="1"/>
  <c r="AU111" i="7" s="1"/>
  <c r="BV111" i="7" s="1"/>
  <c r="Q107" i="7" a="1"/>
  <c r="Q107" i="7" s="1"/>
  <c r="AU107" i="7" s="1" a="1"/>
  <c r="AU107" i="7" s="1"/>
  <c r="BV107" i="7" s="1"/>
  <c r="Q250" i="7" a="1"/>
  <c r="Q250" i="7" s="1"/>
  <c r="AU250" i="7" s="1" a="1"/>
  <c r="AU250" i="7" s="1"/>
  <c r="BV250" i="7" s="1"/>
  <c r="Q260" i="7" a="1"/>
  <c r="Q260" i="7" s="1"/>
  <c r="AU260" i="7" s="1" a="1"/>
  <c r="AU260" i="7" s="1"/>
  <c r="BV260" i="7" s="1"/>
  <c r="Q75" i="7" a="1"/>
  <c r="Q75" i="7" s="1"/>
  <c r="AU75" i="7" s="1" a="1"/>
  <c r="AU75" i="7" s="1"/>
  <c r="BV75" i="7" s="1"/>
  <c r="Q135" i="7" a="1"/>
  <c r="Q135" i="7" s="1"/>
  <c r="AU135" i="7" s="1" a="1"/>
  <c r="AU135" i="7" s="1"/>
  <c r="BV135" i="7" s="1"/>
  <c r="Q150" i="7" a="1"/>
  <c r="Q150" i="7" s="1"/>
  <c r="AU150" i="7" s="1" a="1"/>
  <c r="AU150" i="7" s="1"/>
  <c r="BV150" i="7" s="1"/>
  <c r="Q126" i="7" a="1"/>
  <c r="Q126" i="7" s="1"/>
  <c r="AU126" i="7" s="1" a="1"/>
  <c r="AU126" i="7" s="1"/>
  <c r="BV126" i="7" s="1"/>
  <c r="Q238" i="7" a="1"/>
  <c r="Q238" i="7" s="1"/>
  <c r="AU238" i="7" s="1" a="1"/>
  <c r="AU238" i="7" s="1"/>
  <c r="BV238" i="7" s="1"/>
  <c r="Q147" i="7" a="1"/>
  <c r="Q147" i="7" s="1"/>
  <c r="AU147" i="7" s="1" a="1"/>
  <c r="AU147" i="7" s="1"/>
  <c r="BV147" i="7" s="1"/>
  <c r="Q110" i="7" a="1"/>
  <c r="Q110" i="7" s="1"/>
  <c r="AU110" i="7" s="1" a="1"/>
  <c r="AU110" i="7" s="1"/>
  <c r="BV110" i="7" s="1"/>
  <c r="Q240" i="7" a="1"/>
  <c r="Q240" i="7" s="1"/>
  <c r="AU240" i="7" s="1" a="1"/>
  <c r="AU240" i="7" s="1"/>
  <c r="BV240" i="7" s="1"/>
  <c r="Q233" i="7" a="1"/>
  <c r="Q233" i="7" s="1"/>
  <c r="AU233" i="7" s="1" a="1"/>
  <c r="AU233" i="7" s="1"/>
  <c r="BV233" i="7" s="1"/>
  <c r="Q173" i="7" a="1"/>
  <c r="Q173" i="7" s="1"/>
  <c r="AU173" i="7" s="1" a="1"/>
  <c r="AU173" i="7" s="1"/>
  <c r="BV173" i="7" s="1"/>
  <c r="Q195" i="7" a="1"/>
  <c r="Q195" i="7" s="1"/>
  <c r="AU195" i="7" s="1" a="1"/>
  <c r="AU195" i="7" s="1"/>
  <c r="BV195" i="7" s="1"/>
  <c r="Q26" i="7" a="1"/>
  <c r="Q26" i="7" s="1"/>
  <c r="AU26" i="7" s="1" a="1"/>
  <c r="AU26" i="7" s="1"/>
  <c r="BV26" i="7" s="1"/>
  <c r="Q281" i="7" a="1"/>
  <c r="Q281" i="7" s="1"/>
  <c r="AU281" i="7" s="1" a="1"/>
  <c r="AU281" i="7" s="1"/>
  <c r="BV281" i="7" s="1"/>
  <c r="Q170" i="7" a="1"/>
  <c r="Q170" i="7" s="1"/>
  <c r="AU170" i="7" s="1" a="1"/>
  <c r="AU170" i="7" s="1"/>
  <c r="BV170" i="7" s="1"/>
  <c r="Q101" i="7" a="1"/>
  <c r="Q101" i="7" s="1"/>
  <c r="AU101" i="7" s="1" a="1"/>
  <c r="AU101" i="7" s="1"/>
  <c r="BV101" i="7" s="1"/>
  <c r="Q249" i="7" a="1"/>
  <c r="Q249" i="7" s="1"/>
  <c r="AU249" i="7" s="1" a="1"/>
  <c r="AU249" i="7" s="1"/>
  <c r="BV249" i="7" s="1"/>
  <c r="Q115" i="7" a="1"/>
  <c r="Q115" i="7" s="1"/>
  <c r="AU115" i="7" s="1" a="1"/>
  <c r="AU115" i="7" s="1"/>
  <c r="BV115" i="7" s="1"/>
  <c r="Q36" i="7" a="1"/>
  <c r="Q36" i="7" s="1"/>
  <c r="AU36" i="7" s="1" a="1"/>
  <c r="AU36" i="7" s="1"/>
  <c r="BV36" i="7" s="1"/>
  <c r="Q210" i="7" a="1"/>
  <c r="Q210" i="7" s="1"/>
  <c r="AU210" i="7" s="1" a="1"/>
  <c r="AU210" i="7" s="1"/>
  <c r="BV210" i="7" s="1"/>
  <c r="Q266" i="7" a="1"/>
  <c r="Q266" i="7" s="1"/>
  <c r="AU266" i="7" s="1" a="1"/>
  <c r="AU266" i="7" s="1"/>
  <c r="BV266" i="7" s="1"/>
  <c r="Q213" i="7" a="1"/>
  <c r="Q213" i="7" s="1"/>
  <c r="AU213" i="7" s="1" a="1"/>
  <c r="AU213" i="7" s="1"/>
  <c r="BV213" i="7" s="1"/>
  <c r="Q280" i="7" a="1"/>
  <c r="Q280" i="7" s="1"/>
  <c r="AU280" i="7" s="1" a="1"/>
  <c r="AU280" i="7" s="1"/>
  <c r="BV280" i="7" s="1"/>
  <c r="Q222" i="7" a="1"/>
  <c r="Q222" i="7" s="1"/>
  <c r="AU222" i="7" s="1" a="1"/>
  <c r="AU222" i="7" s="1"/>
  <c r="BV222" i="7" s="1"/>
  <c r="Q178" i="7" a="1"/>
  <c r="Q178" i="7" s="1"/>
  <c r="AU178" i="7" s="1" a="1"/>
  <c r="AU178" i="7" s="1"/>
  <c r="BV178" i="7" s="1"/>
  <c r="Q96" i="7" a="1"/>
  <c r="Q96" i="7" s="1"/>
  <c r="AU96" i="7" s="1" a="1"/>
  <c r="AU96" i="7" s="1"/>
  <c r="BV96" i="7" s="1"/>
  <c r="Q216" i="7" a="1"/>
  <c r="Q216" i="7" s="1"/>
  <c r="AU216" i="7" s="1" a="1"/>
  <c r="AU216" i="7" s="1"/>
  <c r="BV216" i="7" s="1"/>
  <c r="Q179" i="7" a="1"/>
  <c r="Q179" i="7" s="1"/>
  <c r="AU179" i="7" s="1" a="1"/>
  <c r="AU179" i="7" s="1"/>
  <c r="BV179" i="7" s="1"/>
  <c r="Q65" i="7" a="1"/>
  <c r="Q65" i="7" s="1"/>
  <c r="AU65" i="7" s="1" a="1"/>
  <c r="AU65" i="7" s="1"/>
  <c r="BV65" i="7" s="1"/>
  <c r="Q42" i="7" a="1"/>
  <c r="Q42" i="7" s="1"/>
  <c r="AU42" i="7" s="1" a="1"/>
  <c r="AU42" i="7" s="1"/>
  <c r="BV42" i="7" s="1"/>
  <c r="Q103" i="7" a="1"/>
  <c r="Q103" i="7" s="1"/>
  <c r="AU103" i="7" s="1" a="1"/>
  <c r="AU103" i="7" s="1"/>
  <c r="BV103" i="7" s="1"/>
  <c r="Q251" i="7" a="1"/>
  <c r="Q251" i="7" s="1"/>
  <c r="AU251" i="7" s="1" a="1"/>
  <c r="AU251" i="7" s="1"/>
  <c r="BV251" i="7" s="1"/>
  <c r="Q176" i="7" a="1"/>
  <c r="Q176" i="7" s="1"/>
  <c r="AU176" i="7" s="1" a="1"/>
  <c r="AU176" i="7" s="1"/>
  <c r="BV176" i="7" s="1"/>
  <c r="Q259" i="7" a="1"/>
  <c r="Q259" i="7" s="1"/>
  <c r="AU259" i="7" s="1" a="1"/>
  <c r="AU259" i="7" s="1"/>
  <c r="BV259" i="7" s="1"/>
  <c r="Q171" i="7" a="1"/>
  <c r="Q171" i="7" s="1"/>
  <c r="AU171" i="7" s="1" a="1"/>
  <c r="AU171" i="7" s="1"/>
  <c r="BV171" i="7" s="1"/>
  <c r="Q68" i="7" a="1"/>
  <c r="Q68" i="7" s="1"/>
  <c r="AU68" i="7" s="1" a="1"/>
  <c r="AU68" i="7" s="1"/>
  <c r="BV68" i="7" s="1"/>
  <c r="Q39" i="7" a="1"/>
  <c r="Q39" i="7" s="1"/>
  <c r="AU39" i="7" s="1" a="1"/>
  <c r="AU39" i="7" s="1"/>
  <c r="BV39" i="7" s="1"/>
  <c r="Q157" i="7" a="1"/>
  <c r="Q157" i="7" s="1"/>
  <c r="AU157" i="7" s="1" a="1"/>
  <c r="AU157" i="7" s="1"/>
  <c r="BV157" i="7" s="1"/>
  <c r="Q279" i="7" a="1"/>
  <c r="Q279" i="7" s="1"/>
  <c r="AU279" i="7" s="1" a="1"/>
  <c r="AU279" i="7" s="1"/>
  <c r="BV279" i="7" s="1"/>
  <c r="L54" i="7" a="1"/>
  <c r="L54" i="7" s="1"/>
  <c r="AP54" i="7" s="1" a="1"/>
  <c r="AP54" i="7" s="1"/>
  <c r="BQ54" i="7" s="1"/>
  <c r="L119" i="7" a="1"/>
  <c r="L119" i="7" s="1"/>
  <c r="AP119" i="7" s="1" a="1"/>
  <c r="AP119" i="7" s="1"/>
  <c r="BQ119" i="7" s="1"/>
  <c r="L78" i="7" a="1"/>
  <c r="L78" i="7" s="1"/>
  <c r="AP78" i="7" s="1" a="1"/>
  <c r="AP78" i="7" s="1"/>
  <c r="BQ78" i="7" s="1"/>
  <c r="L39" i="7" a="1"/>
  <c r="L39" i="7" s="1"/>
  <c r="AP39" i="7" s="1" a="1"/>
  <c r="AP39" i="7" s="1"/>
  <c r="BQ39" i="7" s="1"/>
  <c r="L206" i="7" a="1"/>
  <c r="L206" i="7" s="1"/>
  <c r="AP206" i="7" s="1" a="1"/>
  <c r="AP206" i="7" s="1"/>
  <c r="BQ206" i="7" s="1"/>
  <c r="L254" i="7" a="1"/>
  <c r="L254" i="7" s="1"/>
  <c r="AP254" i="7" s="1" a="1"/>
  <c r="AP254" i="7" s="1"/>
  <c r="BQ254" i="7" s="1"/>
  <c r="L258" i="7" a="1"/>
  <c r="L258" i="7" s="1"/>
  <c r="AP258" i="7" s="1" a="1"/>
  <c r="AP258" i="7" s="1"/>
  <c r="BQ258" i="7" s="1"/>
  <c r="L208" i="7" a="1"/>
  <c r="L208" i="7" s="1"/>
  <c r="AP208" i="7" s="1" a="1"/>
  <c r="AP208" i="7" s="1"/>
  <c r="BQ208" i="7" s="1"/>
  <c r="L8" i="7" a="1"/>
  <c r="L8" i="7" s="1"/>
  <c r="AP8" i="7" s="1" a="1"/>
  <c r="AP8" i="7" s="1"/>
  <c r="BQ8" i="7" s="1"/>
  <c r="L55" i="7" a="1"/>
  <c r="L55" i="7" s="1"/>
  <c r="AP55" i="7" s="1" a="1"/>
  <c r="AP55" i="7" s="1"/>
  <c r="BQ55" i="7" s="1"/>
  <c r="L120" i="7" a="1"/>
  <c r="L120" i="7" s="1"/>
  <c r="AP120" i="7" s="1" a="1"/>
  <c r="AP120" i="7" s="1"/>
  <c r="BQ120" i="7" s="1"/>
  <c r="L80" i="7" a="1"/>
  <c r="L80" i="7" s="1"/>
  <c r="AP80" i="7" s="1" a="1"/>
  <c r="AP80" i="7" s="1"/>
  <c r="BQ80" i="7" s="1"/>
  <c r="L98" i="7" a="1"/>
  <c r="L98" i="7" s="1"/>
  <c r="AP98" i="7" s="1" a="1"/>
  <c r="AP98" i="7" s="1"/>
  <c r="BQ98" i="7" s="1"/>
  <c r="L213" i="7" a="1"/>
  <c r="L213" i="7" s="1"/>
  <c r="AP213" i="7" s="1" a="1"/>
  <c r="AP213" i="7" s="1"/>
  <c r="BQ213" i="7" s="1"/>
  <c r="L255" i="7" a="1"/>
  <c r="L255" i="7" s="1"/>
  <c r="AP255" i="7" s="1" a="1"/>
  <c r="AP255" i="7" s="1"/>
  <c r="BQ255" i="7" s="1"/>
  <c r="L266" i="7" a="1"/>
  <c r="L266" i="7" s="1"/>
  <c r="AP266" i="7" s="1" a="1"/>
  <c r="AP266" i="7" s="1"/>
  <c r="BQ266" i="7" s="1"/>
  <c r="L217" i="7" a="1"/>
  <c r="L217" i="7" s="1"/>
  <c r="AP217" i="7" s="1" a="1"/>
  <c r="AP217" i="7" s="1"/>
  <c r="BQ217" i="7" s="1"/>
  <c r="L275" i="7" a="1"/>
  <c r="L275" i="7" s="1"/>
  <c r="AP275" i="7" s="1" a="1"/>
  <c r="AP275" i="7" s="1"/>
  <c r="BQ275" i="7" s="1"/>
  <c r="L52" i="7" a="1"/>
  <c r="L52" i="7" s="1"/>
  <c r="AP52" i="7" s="1" a="1"/>
  <c r="AP52" i="7" s="1"/>
  <c r="BQ52" i="7" s="1"/>
  <c r="L117" i="7" a="1"/>
  <c r="L117" i="7" s="1"/>
  <c r="AP117" i="7" s="1" a="1"/>
  <c r="AP117" i="7" s="1"/>
  <c r="BQ117" i="7" s="1"/>
  <c r="L41" i="7" a="1"/>
  <c r="L41" i="7" s="1"/>
  <c r="AP41" i="7" s="1" a="1"/>
  <c r="AP41" i="7" s="1"/>
  <c r="BQ41" i="7" s="1"/>
  <c r="L85" i="7" a="1"/>
  <c r="L85" i="7" s="1"/>
  <c r="AP85" i="7" s="1" a="1"/>
  <c r="AP85" i="7" s="1"/>
  <c r="BQ85" i="7" s="1"/>
  <c r="L204" i="7" a="1"/>
  <c r="L204" i="7" s="1"/>
  <c r="AP204" i="7" s="1" a="1"/>
  <c r="AP204" i="7" s="1"/>
  <c r="BQ204" i="7" s="1"/>
  <c r="L223" i="7" a="1"/>
  <c r="L223" i="7" s="1"/>
  <c r="AP223" i="7" s="1" a="1"/>
  <c r="AP223" i="7" s="1"/>
  <c r="BQ223" i="7" s="1"/>
  <c r="L245" i="7" a="1"/>
  <c r="L245" i="7" s="1"/>
  <c r="AP245" i="7" s="1" a="1"/>
  <c r="AP245" i="7" s="1"/>
  <c r="BQ245" i="7" s="1"/>
  <c r="L191" i="7" a="1"/>
  <c r="L191" i="7" s="1"/>
  <c r="AP191" i="7" s="1" a="1"/>
  <c r="AP191" i="7" s="1"/>
  <c r="BQ191" i="7" s="1"/>
  <c r="L288" i="7" a="1"/>
  <c r="L288" i="7" s="1"/>
  <c r="AP288" i="7" s="1" a="1"/>
  <c r="AP288" i="7" s="1"/>
  <c r="BQ288" i="7" s="1"/>
  <c r="L49" i="7" a="1"/>
  <c r="L49" i="7" s="1"/>
  <c r="AP49" i="7" s="1" a="1"/>
  <c r="AP49" i="7" s="1"/>
  <c r="BQ49" i="7" s="1"/>
  <c r="L114" i="7" a="1"/>
  <c r="L114" i="7" s="1"/>
  <c r="AP114" i="7" s="1" a="1"/>
  <c r="AP114" i="7" s="1"/>
  <c r="BQ114" i="7" s="1"/>
  <c r="L158" i="7" a="1"/>
  <c r="L158" i="7" s="1"/>
  <c r="AP158" i="7" s="1" a="1"/>
  <c r="AP158" i="7" s="1"/>
  <c r="BQ158" i="7" s="1"/>
  <c r="L79" i="7" a="1"/>
  <c r="L79" i="7" s="1"/>
  <c r="AP79" i="7" s="1" a="1"/>
  <c r="AP79" i="7" s="1"/>
  <c r="BQ79" i="7" s="1"/>
  <c r="L179" i="7" a="1"/>
  <c r="L179" i="7" s="1"/>
  <c r="AP179" i="7" s="1" a="1"/>
  <c r="AP179" i="7" s="1"/>
  <c r="BQ179" i="7" s="1"/>
  <c r="L174" i="7" a="1"/>
  <c r="L174" i="7" s="1"/>
  <c r="AP174" i="7" s="1" a="1"/>
  <c r="AP174" i="7" s="1"/>
  <c r="BQ174" i="7" s="1"/>
  <c r="L239" i="7" a="1"/>
  <c r="L239" i="7" s="1"/>
  <c r="AP239" i="7" s="1" a="1"/>
  <c r="AP239" i="7" s="1"/>
  <c r="BQ239" i="7" s="1"/>
  <c r="L277" i="7" a="1"/>
  <c r="L277" i="7" s="1"/>
  <c r="AP277" i="7" s="1" a="1"/>
  <c r="AP277" i="7" s="1"/>
  <c r="BQ277" i="7" s="1"/>
  <c r="L140" i="7" a="1"/>
  <c r="L140" i="7" s="1"/>
  <c r="AP140" i="7" s="1" a="1"/>
  <c r="AP140" i="7" s="1"/>
  <c r="BQ140" i="7" s="1"/>
  <c r="L27" i="7" a="1"/>
  <c r="L27" i="7" s="1"/>
  <c r="AP27" i="7" s="1" a="1"/>
  <c r="AP27" i="7" s="1"/>
  <c r="BQ27" i="7" s="1"/>
  <c r="L139" i="7" a="1"/>
  <c r="L139" i="7" s="1"/>
  <c r="AP139" i="7" s="1" a="1"/>
  <c r="AP139" i="7" s="1"/>
  <c r="BQ139" i="7" s="1"/>
  <c r="L265" i="7" a="1"/>
  <c r="L265" i="7" s="1"/>
  <c r="AP265" i="7" s="1" a="1"/>
  <c r="AP265" i="7" s="1"/>
  <c r="BQ265" i="7" s="1"/>
  <c r="L28" i="7" a="1"/>
  <c r="L28" i="7" s="1"/>
  <c r="AP28" i="7" s="1" a="1"/>
  <c r="AP28" i="7" s="1"/>
  <c r="BQ28" i="7" s="1"/>
  <c r="L141" i="7" a="1"/>
  <c r="L141" i="7" s="1"/>
  <c r="AP141" i="7" s="1" a="1"/>
  <c r="AP141" i="7" s="1"/>
  <c r="BQ141" i="7" s="1"/>
  <c r="L270" i="7" a="1"/>
  <c r="L270" i="7" s="1"/>
  <c r="AP270" i="7" s="1" a="1"/>
  <c r="AP270" i="7" s="1"/>
  <c r="BQ270" i="7" s="1"/>
  <c r="L25" i="7" a="1"/>
  <c r="L25" i="7" s="1"/>
  <c r="AP25" i="7" s="1" a="1"/>
  <c r="AP25" i="7" s="1"/>
  <c r="BQ25" i="7" s="1"/>
  <c r="L173" i="7" a="1"/>
  <c r="L173" i="7" s="1"/>
  <c r="AP173" i="7" s="1" a="1"/>
  <c r="AP173" i="7" s="1"/>
  <c r="BQ173" i="7" s="1"/>
  <c r="L152" i="7" a="1"/>
  <c r="L152" i="7" s="1"/>
  <c r="AP152" i="7" s="1" a="1"/>
  <c r="AP152" i="7" s="1"/>
  <c r="BQ152" i="7" s="1"/>
  <c r="L59" i="7" a="1"/>
  <c r="L59" i="7" s="1"/>
  <c r="AP59" i="7" s="1" a="1"/>
  <c r="AP59" i="7" s="1"/>
  <c r="BQ59" i="7" s="1"/>
  <c r="L88" i="7" a="1"/>
  <c r="L88" i="7" s="1"/>
  <c r="AP88" i="7" s="1" a="1"/>
  <c r="AP88" i="7" s="1"/>
  <c r="BQ88" i="7" s="1"/>
  <c r="L184" i="7" a="1"/>
  <c r="L184" i="7" s="1"/>
  <c r="AP184" i="7" s="1" a="1"/>
  <c r="AP184" i="7" s="1"/>
  <c r="BQ184" i="7" s="1"/>
  <c r="L14" i="7" a="1"/>
  <c r="L14" i="7" s="1"/>
  <c r="AP14" i="7" s="1" a="1"/>
  <c r="AP14" i="7" s="1"/>
  <c r="BQ14" i="7" s="1"/>
  <c r="L58" i="7" a="1"/>
  <c r="L58" i="7" s="1"/>
  <c r="AP58" i="7" s="1" a="1"/>
  <c r="AP58" i="7" s="1"/>
  <c r="BQ58" i="7" s="1"/>
  <c r="L123" i="7" a="1"/>
  <c r="L123" i="7" s="1"/>
  <c r="AP123" i="7" s="1" a="1"/>
  <c r="AP123" i="7" s="1"/>
  <c r="BQ123" i="7" s="1"/>
  <c r="L86" i="7" a="1"/>
  <c r="L86" i="7" s="1"/>
  <c r="AP86" i="7" s="1" a="1"/>
  <c r="AP86" i="7" s="1"/>
  <c r="BQ86" i="7" s="1"/>
  <c r="L175" i="7" a="1"/>
  <c r="L175" i="7" s="1"/>
  <c r="AP175" i="7" s="1" a="1"/>
  <c r="AP175" i="7" s="1"/>
  <c r="BQ175" i="7" s="1"/>
  <c r="L229" i="7" a="1"/>
  <c r="L229" i="7" s="1"/>
  <c r="AP229" i="7" s="1" a="1"/>
  <c r="AP229" i="7" s="1"/>
  <c r="BQ229" i="7" s="1"/>
  <c r="L264" i="7" a="1"/>
  <c r="L264" i="7" s="1"/>
  <c r="AP264" i="7" s="1" a="1"/>
  <c r="AP264" i="7" s="1"/>
  <c r="BQ264" i="7" s="1"/>
  <c r="L273" i="7" a="1"/>
  <c r="L273" i="7" s="1"/>
  <c r="AP273" i="7" s="1" a="1"/>
  <c r="AP273" i="7" s="1"/>
  <c r="BQ273" i="7" s="1"/>
  <c r="L238" i="7" a="1"/>
  <c r="L238" i="7" s="1"/>
  <c r="AP238" i="7" s="1" a="1"/>
  <c r="AP238" i="7" s="1"/>
  <c r="BQ238" i="7" s="1"/>
  <c r="L20" i="7" a="1"/>
  <c r="L20" i="7" s="1"/>
  <c r="AP20" i="7" s="1" a="1"/>
  <c r="AP20" i="7" s="1"/>
  <c r="BQ20" i="7" s="1"/>
  <c r="L9" i="7" a="1"/>
  <c r="L9" i="7" s="1"/>
  <c r="AP9" i="7" s="1" a="1"/>
  <c r="AP9" i="7" s="1"/>
  <c r="BQ9" i="7" s="1"/>
  <c r="L124" i="7" a="1"/>
  <c r="L124" i="7" s="1"/>
  <c r="AP124" i="7" s="1" a="1"/>
  <c r="AP124" i="7" s="1"/>
  <c r="BQ124" i="7" s="1"/>
  <c r="L135" i="7" a="1"/>
  <c r="L135" i="7" s="1"/>
  <c r="AP135" i="7" s="1" a="1"/>
  <c r="AP135" i="7" s="1"/>
  <c r="BQ135" i="7" s="1"/>
  <c r="L212" i="7" a="1"/>
  <c r="L212" i="7" s="1"/>
  <c r="AP212" i="7" s="1" a="1"/>
  <c r="AP212" i="7" s="1"/>
  <c r="BQ212" i="7" s="1"/>
  <c r="L230" i="7" a="1"/>
  <c r="L230" i="7" s="1"/>
  <c r="AP230" i="7" s="1" a="1"/>
  <c r="AP230" i="7" s="1"/>
  <c r="BQ230" i="7" s="1"/>
  <c r="L165" i="7" a="1"/>
  <c r="L165" i="7" s="1"/>
  <c r="AP165" i="7" s="1" a="1"/>
  <c r="AP165" i="7" s="1"/>
  <c r="BQ165" i="7" s="1"/>
  <c r="L274" i="7" a="1"/>
  <c r="L274" i="7" s="1"/>
  <c r="AP274" i="7" s="1" a="1"/>
  <c r="AP274" i="7" s="1"/>
  <c r="BQ274" i="7" s="1"/>
  <c r="L240" i="7" a="1"/>
  <c r="L240" i="7" s="1"/>
  <c r="AP240" i="7" s="1" a="1"/>
  <c r="AP240" i="7" s="1"/>
  <c r="BQ240" i="7" s="1"/>
  <c r="L10" i="7" a="1"/>
  <c r="L10" i="7" s="1"/>
  <c r="AP10" i="7" s="1" a="1"/>
  <c r="AP10" i="7" s="1"/>
  <c r="BQ10" i="7" s="1"/>
  <c r="L56" i="7" a="1"/>
  <c r="L56" i="7" s="1"/>
  <c r="AP56" i="7" s="1" a="1"/>
  <c r="AP56" i="7" s="1"/>
  <c r="BQ56" i="7" s="1"/>
  <c r="L121" i="7" a="1"/>
  <c r="L121" i="7" s="1"/>
  <c r="AP121" i="7" s="1" a="1"/>
  <c r="AP121" i="7" s="1"/>
  <c r="BQ121" i="7" s="1"/>
  <c r="L82" i="7" a="1"/>
  <c r="L82" i="7" s="1"/>
  <c r="AP82" i="7" s="1" a="1"/>
  <c r="AP82" i="7" s="1"/>
  <c r="BQ82" i="7" s="1"/>
  <c r="L102" i="7" a="1"/>
  <c r="L102" i="7" s="1"/>
  <c r="AP102" i="7" s="1" a="1"/>
  <c r="AP102" i="7" s="1"/>
  <c r="BQ102" i="7" s="1"/>
  <c r="L214" i="7" a="1"/>
  <c r="L214" i="7" s="1"/>
  <c r="AP214" i="7" s="1" a="1"/>
  <c r="AP214" i="7" s="1"/>
  <c r="BQ214" i="7" s="1"/>
  <c r="L262" i="7" a="1"/>
  <c r="L262" i="7" s="1"/>
  <c r="AP262" i="7" s="1" a="1"/>
  <c r="AP262" i="7" s="1"/>
  <c r="BQ262" i="7" s="1"/>
  <c r="L271" i="7" a="1"/>
  <c r="L271" i="7" s="1"/>
  <c r="AP271" i="7" s="1" a="1"/>
  <c r="AP271" i="7" s="1"/>
  <c r="BQ271" i="7" s="1"/>
  <c r="L234" i="7" a="1"/>
  <c r="L234" i="7" s="1"/>
  <c r="AP234" i="7" s="1" a="1"/>
  <c r="AP234" i="7" s="1"/>
  <c r="BQ234" i="7" s="1"/>
  <c r="L292" i="7" a="1"/>
  <c r="L292" i="7" s="1"/>
  <c r="AP292" i="7" s="1" a="1"/>
  <c r="AP292" i="7" s="1"/>
  <c r="BQ292" i="7" s="1"/>
  <c r="L53" i="7" a="1"/>
  <c r="L53" i="7" s="1"/>
  <c r="AP53" i="7" s="1" a="1"/>
  <c r="AP53" i="7" s="1"/>
  <c r="BQ53" i="7" s="1"/>
  <c r="L118" i="7" a="1"/>
  <c r="L118" i="7" s="1"/>
  <c r="AP118" i="7" s="1" a="1"/>
  <c r="AP118" i="7" s="1"/>
  <c r="BQ118" i="7" s="1"/>
  <c r="L76" i="7" a="1"/>
  <c r="L76" i="7" s="1"/>
  <c r="AP76" i="7" s="1" a="1"/>
  <c r="AP76" i="7" s="1"/>
  <c r="BQ76" i="7" s="1"/>
  <c r="L136" i="7" a="1"/>
  <c r="L136" i="7" s="1"/>
  <c r="AP136" i="7" s="1" a="1"/>
  <c r="AP136" i="7" s="1"/>
  <c r="BQ136" i="7" s="1"/>
  <c r="L205" i="7" a="1"/>
  <c r="L205" i="7" s="1"/>
  <c r="AP205" i="7" s="1" a="1"/>
  <c r="AP205" i="7" s="1"/>
  <c r="BQ205" i="7" s="1"/>
  <c r="L225" i="7" a="1"/>
  <c r="L225" i="7" s="1"/>
  <c r="AP225" i="7" s="1" a="1"/>
  <c r="AP225" i="7" s="1"/>
  <c r="BQ225" i="7" s="1"/>
  <c r="L257" i="7" a="1"/>
  <c r="L257" i="7" s="1"/>
  <c r="AP257" i="7" s="1" a="1"/>
  <c r="AP257" i="7" s="1"/>
  <c r="BQ257" i="7" s="1"/>
  <c r="L193" i="7" a="1"/>
  <c r="L193" i="7" s="1"/>
  <c r="AP193" i="7" s="1" a="1"/>
  <c r="AP193" i="7" s="1"/>
  <c r="BQ193" i="7" s="1"/>
  <c r="L290" i="7" a="1"/>
  <c r="L290" i="7" s="1"/>
  <c r="AP290" i="7" s="1" a="1"/>
  <c r="AP290" i="7" s="1"/>
  <c r="BQ290" i="7" s="1"/>
  <c r="L64" i="7" a="1"/>
  <c r="L64" i="7" s="1"/>
  <c r="AP64" i="7" s="1" a="1"/>
  <c r="AP64" i="7" s="1"/>
  <c r="BQ64" i="7" s="1"/>
  <c r="L201" i="7" a="1"/>
  <c r="L201" i="7" s="1"/>
  <c r="AP201" i="7" s="1" a="1"/>
  <c r="AP201" i="7" s="1"/>
  <c r="BQ201" i="7" s="1"/>
  <c r="L194" i="7" a="1"/>
  <c r="L194" i="7" s="1"/>
  <c r="AP194" i="7" s="1" a="1"/>
  <c r="AP194" i="7" s="1"/>
  <c r="BQ194" i="7" s="1"/>
  <c r="L7" i="7" a="1"/>
  <c r="L7" i="7" s="1"/>
  <c r="AP7" i="7" s="1" a="1"/>
  <c r="AP7" i="7" s="1"/>
  <c r="BQ7" i="7" s="1"/>
  <c r="L166" i="7" a="1"/>
  <c r="L166" i="7" s="1"/>
  <c r="AP166" i="7" s="1" a="1"/>
  <c r="AP166" i="7" s="1"/>
  <c r="BQ166" i="7" s="1"/>
  <c r="L6" i="7" a="1"/>
  <c r="L6" i="7" s="1"/>
  <c r="L129" i="7" a="1"/>
  <c r="L129" i="7" s="1"/>
  <c r="AP129" i="7" s="1" a="1"/>
  <c r="AP129" i="7" s="1"/>
  <c r="BQ129" i="7" s="1"/>
  <c r="L100" i="7" a="1"/>
  <c r="L100" i="7" s="1"/>
  <c r="AP100" i="7" s="1" a="1"/>
  <c r="AP100" i="7" s="1"/>
  <c r="BQ100" i="7" s="1"/>
  <c r="L148" i="7" a="1"/>
  <c r="L148" i="7" s="1"/>
  <c r="AP148" i="7" s="1" a="1"/>
  <c r="AP148" i="7" s="1"/>
  <c r="BQ148" i="7" s="1"/>
  <c r="L126" i="7" a="1"/>
  <c r="L126" i="7" s="1"/>
  <c r="AP126" i="7" s="1" a="1"/>
  <c r="AP126" i="7" s="1"/>
  <c r="BQ126" i="7" s="1"/>
  <c r="L232" i="7" a="1"/>
  <c r="L232" i="7" s="1"/>
  <c r="AP232" i="7" s="1" a="1"/>
  <c r="AP232" i="7" s="1"/>
  <c r="BQ232" i="7" s="1"/>
  <c r="L244" i="7" a="1"/>
  <c r="L244" i="7" s="1"/>
  <c r="AP244" i="7" s="1" a="1"/>
  <c r="AP244" i="7" s="1"/>
  <c r="BQ244" i="7" s="1"/>
  <c r="L23" i="7" a="1"/>
  <c r="L23" i="7" s="1"/>
  <c r="AP23" i="7" s="1" a="1"/>
  <c r="AP23" i="7" s="1"/>
  <c r="BQ23" i="7" s="1"/>
  <c r="L60" i="7" a="1"/>
  <c r="L60" i="7" s="1"/>
  <c r="AP60" i="7" s="1" a="1"/>
  <c r="AP60" i="7" s="1"/>
  <c r="BQ60" i="7" s="1"/>
  <c r="L127" i="7" a="1"/>
  <c r="L127" i="7" s="1"/>
  <c r="AP127" i="7" s="1" a="1"/>
  <c r="AP127" i="7" s="1"/>
  <c r="BQ127" i="7" s="1"/>
  <c r="L90" i="7" a="1"/>
  <c r="L90" i="7" s="1"/>
  <c r="AP90" i="7" s="1" a="1"/>
  <c r="AP90" i="7" s="1"/>
  <c r="BQ90" i="7" s="1"/>
  <c r="L167" i="7" a="1"/>
  <c r="L167" i="7" s="1"/>
  <c r="AP167" i="7" s="1" a="1"/>
  <c r="AP167" i="7" s="1"/>
  <c r="BQ167" i="7" s="1"/>
  <c r="L72" i="7" a="1"/>
  <c r="L72" i="7" s="1"/>
  <c r="AP72" i="7" s="1" a="1"/>
  <c r="AP72" i="7" s="1"/>
  <c r="BQ72" i="7" s="1"/>
  <c r="L186" i="7" a="1"/>
  <c r="L186" i="7" s="1"/>
  <c r="AP186" i="7" s="1" a="1"/>
  <c r="AP186" i="7" s="1"/>
  <c r="BQ186" i="7" s="1"/>
  <c r="L285" i="7" a="1"/>
  <c r="L285" i="7" s="1"/>
  <c r="AP285" i="7" s="1" a="1"/>
  <c r="AP285" i="7" s="1"/>
  <c r="BQ285" i="7" s="1"/>
  <c r="L279" i="7" a="1"/>
  <c r="L279" i="7" s="1"/>
  <c r="AP279" i="7" s="1" a="1"/>
  <c r="AP279" i="7" s="1"/>
  <c r="BQ279" i="7" s="1"/>
  <c r="L24" i="7" a="1"/>
  <c r="L24" i="7" s="1"/>
  <c r="AP24" i="7" s="1" a="1"/>
  <c r="AP24" i="7" s="1"/>
  <c r="BQ24" i="7" s="1"/>
  <c r="L61" i="7" a="1"/>
  <c r="L61" i="7" s="1"/>
  <c r="AP61" i="7" s="1" a="1"/>
  <c r="AP61" i="7" s="1"/>
  <c r="BQ61" i="7" s="1"/>
  <c r="L128" i="7" a="1"/>
  <c r="L128" i="7" s="1"/>
  <c r="AP128" i="7" s="1" a="1"/>
  <c r="AP128" i="7" s="1"/>
  <c r="BQ128" i="7" s="1"/>
  <c r="L92" i="7" a="1"/>
  <c r="L92" i="7" s="1"/>
  <c r="AP92" i="7" s="1" a="1"/>
  <c r="AP92" i="7" s="1"/>
  <c r="BQ92" i="7" s="1"/>
  <c r="L170" i="7" a="1"/>
  <c r="L170" i="7" s="1"/>
  <c r="AP170" i="7" s="1" a="1"/>
  <c r="AP170" i="7" s="1"/>
  <c r="BQ170" i="7" s="1"/>
  <c r="L101" i="7" a="1"/>
  <c r="L101" i="7" s="1"/>
  <c r="AP101" i="7" s="1" a="1"/>
  <c r="AP101" i="7" s="1"/>
  <c r="BQ101" i="7" s="1"/>
  <c r="L188" i="7" a="1"/>
  <c r="L188" i="7" s="1"/>
  <c r="AP188" i="7" s="1" a="1"/>
  <c r="AP188" i="7" s="1"/>
  <c r="BQ188" i="7" s="1"/>
  <c r="L144" i="7" a="1"/>
  <c r="L144" i="7" s="1"/>
  <c r="AP144" i="7" s="1" a="1"/>
  <c r="AP144" i="7" s="1"/>
  <c r="BQ144" i="7" s="1"/>
  <c r="L295" i="7" a="1"/>
  <c r="L295" i="7" s="1"/>
  <c r="AP295" i="7" s="1" a="1"/>
  <c r="AP295" i="7" s="1"/>
  <c r="BQ295" i="7" s="1"/>
  <c r="L21" i="7" a="1"/>
  <c r="L21" i="7" s="1"/>
  <c r="AP21" i="7" s="1" a="1"/>
  <c r="AP21" i="7" s="1"/>
  <c r="BQ21" i="7" s="1"/>
  <c r="L13" i="7" a="1"/>
  <c r="L13" i="7" s="1"/>
  <c r="AP13" i="7" s="1" a="1"/>
  <c r="AP13" i="7" s="1"/>
  <c r="BQ13" i="7" s="1"/>
  <c r="L125" i="7" a="1"/>
  <c r="L125" i="7" s="1"/>
  <c r="AP125" i="7" s="1" a="1"/>
  <c r="AP125" i="7" s="1"/>
  <c r="BQ125" i="7" s="1"/>
  <c r="L137" i="7" a="1"/>
  <c r="L137" i="7" s="1"/>
  <c r="AP137" i="7" s="1" a="1"/>
  <c r="AP137" i="7" s="1"/>
  <c r="BQ137" i="7" s="1"/>
  <c r="L227" i="7" a="1"/>
  <c r="L227" i="7" s="1"/>
  <c r="AP227" i="7" s="1" a="1"/>
  <c r="AP227" i="7" s="1"/>
  <c r="BQ227" i="7" s="1"/>
  <c r="L231" i="7" a="1"/>
  <c r="L231" i="7" s="1"/>
  <c r="AP231" i="7" s="1" a="1"/>
  <c r="AP231" i="7" s="1"/>
  <c r="BQ231" i="7" s="1"/>
  <c r="L182" i="7" a="1"/>
  <c r="L182" i="7" s="1"/>
  <c r="AP182" i="7" s="1" a="1"/>
  <c r="AP182" i="7" s="1"/>
  <c r="BQ182" i="7" s="1"/>
  <c r="L283" i="7" a="1"/>
  <c r="L283" i="7" s="1"/>
  <c r="AP283" i="7" s="1" a="1"/>
  <c r="AP283" i="7" s="1"/>
  <c r="BQ283" i="7" s="1"/>
  <c r="L242" i="7" a="1"/>
  <c r="L242" i="7" s="1"/>
  <c r="AP242" i="7" s="1" a="1"/>
  <c r="AP242" i="7" s="1"/>
  <c r="BQ242" i="7" s="1"/>
  <c r="L12" i="7" a="1"/>
  <c r="L12" i="7" s="1"/>
  <c r="AP12" i="7" s="1" a="1"/>
  <c r="AP12" i="7" s="1"/>
  <c r="BQ12" i="7" s="1"/>
  <c r="L57" i="7" a="1"/>
  <c r="L57" i="7" s="1"/>
  <c r="AP57" i="7" s="1" a="1"/>
  <c r="AP57" i="7" s="1"/>
  <c r="BQ57" i="7" s="1"/>
  <c r="L122" i="7" a="1"/>
  <c r="L122" i="7" s="1"/>
  <c r="AP122" i="7" s="1" a="1"/>
  <c r="AP122" i="7" s="1"/>
  <c r="BQ122" i="7" s="1"/>
  <c r="L84" i="7" a="1"/>
  <c r="L84" i="7" s="1"/>
  <c r="AP84" i="7" s="1" a="1"/>
  <c r="AP84" i="7" s="1"/>
  <c r="BQ84" i="7" s="1"/>
  <c r="L159" i="7" a="1"/>
  <c r="L159" i="7" s="1"/>
  <c r="AP159" i="7" s="1" a="1"/>
  <c r="AP159" i="7" s="1"/>
  <c r="BQ159" i="7" s="1"/>
  <c r="L215" i="7" a="1"/>
  <c r="L215" i="7" s="1"/>
  <c r="AP215" i="7" s="1" a="1"/>
  <c r="AP215" i="7" s="1"/>
  <c r="BQ215" i="7" s="1"/>
  <c r="L263" i="7" a="1"/>
  <c r="L263" i="7" s="1"/>
  <c r="AP263" i="7" s="1" a="1"/>
  <c r="AP263" i="7" s="1"/>
  <c r="BQ263" i="7" s="1"/>
  <c r="L272" i="7" a="1"/>
  <c r="L272" i="7" s="1"/>
  <c r="AP272" i="7" s="1" a="1"/>
  <c r="AP272" i="7" s="1"/>
  <c r="BQ272" i="7" s="1"/>
  <c r="L236" i="7" a="1"/>
  <c r="L236" i="7" s="1"/>
  <c r="AP236" i="7" s="1" a="1"/>
  <c r="AP236" i="7" s="1"/>
  <c r="BQ236" i="7" s="1"/>
  <c r="L259" i="7" a="1"/>
  <c r="L259" i="7" s="1"/>
  <c r="AP259" i="7" s="1" a="1"/>
  <c r="AP259" i="7" s="1"/>
  <c r="BQ259" i="7" s="1"/>
  <c r="L131" i="7" a="1"/>
  <c r="L131" i="7" s="1"/>
  <c r="AP131" i="7" s="1" a="1"/>
  <c r="AP131" i="7" s="1"/>
  <c r="BQ131" i="7" s="1"/>
  <c r="L108" i="7" a="1"/>
  <c r="L108" i="7" s="1"/>
  <c r="AP108" i="7" s="1" a="1"/>
  <c r="AP108" i="7" s="1"/>
  <c r="BQ108" i="7" s="1"/>
  <c r="L281" i="7" a="1"/>
  <c r="L281" i="7" s="1"/>
  <c r="AP281" i="7" s="1" a="1"/>
  <c r="AP281" i="7" s="1"/>
  <c r="BQ281" i="7" s="1"/>
  <c r="L132" i="7" a="1"/>
  <c r="L132" i="7" s="1"/>
  <c r="AP132" i="7" s="1" a="1"/>
  <c r="AP132" i="7" s="1"/>
  <c r="BQ132" i="7" s="1"/>
  <c r="L202" i="7" a="1"/>
  <c r="L202" i="7" s="1"/>
  <c r="AP202" i="7" s="1" a="1"/>
  <c r="AP202" i="7" s="1"/>
  <c r="BQ202" i="7" s="1"/>
  <c r="L196" i="7" a="1"/>
  <c r="L196" i="7" s="1"/>
  <c r="AP196" i="7" s="1" a="1"/>
  <c r="AP196" i="7" s="1"/>
  <c r="BQ196" i="7" s="1"/>
  <c r="L62" i="7" a="1"/>
  <c r="L62" i="7" s="1"/>
  <c r="AP62" i="7" s="1" a="1"/>
  <c r="AP62" i="7" s="1"/>
  <c r="BQ62" i="7" s="1"/>
  <c r="L94" i="7" a="1"/>
  <c r="L94" i="7" s="1"/>
  <c r="AP94" i="7" s="1" a="1"/>
  <c r="AP94" i="7" s="1"/>
  <c r="BQ94" i="7" s="1"/>
  <c r="L207" i="7" a="1"/>
  <c r="L207" i="7" s="1"/>
  <c r="AP207" i="7" s="1" a="1"/>
  <c r="AP207" i="7" s="1"/>
  <c r="BQ207" i="7" s="1"/>
  <c r="L22" i="7" a="1"/>
  <c r="L22" i="7" s="1"/>
  <c r="AP22" i="7" s="1" a="1"/>
  <c r="AP22" i="7" s="1"/>
  <c r="BQ22" i="7" s="1"/>
  <c r="L228" i="7" a="1"/>
  <c r="L228" i="7" s="1"/>
  <c r="AP228" i="7" s="1" a="1"/>
  <c r="AP228" i="7" s="1"/>
  <c r="BQ228" i="7" s="1"/>
  <c r="L284" i="7" a="1"/>
  <c r="L284" i="7" s="1"/>
  <c r="AP284" i="7" s="1" a="1"/>
  <c r="AP284" i="7" s="1"/>
  <c r="BQ284" i="7" s="1"/>
  <c r="L46" i="7" a="1"/>
  <c r="L46" i="7" s="1"/>
  <c r="AP46" i="7" s="1" a="1"/>
  <c r="AP46" i="7" s="1"/>
  <c r="BQ46" i="7" s="1"/>
  <c r="L73" i="7" a="1"/>
  <c r="L73" i="7" s="1"/>
  <c r="AP73" i="7" s="1" a="1"/>
  <c r="AP73" i="7" s="1"/>
  <c r="BQ73" i="7" s="1"/>
  <c r="L106" i="7" a="1"/>
  <c r="L106" i="7" s="1"/>
  <c r="AP106" i="7" s="1" a="1"/>
  <c r="AP106" i="7" s="1"/>
  <c r="BQ106" i="7" s="1"/>
  <c r="L74" i="7" a="1"/>
  <c r="L74" i="7" s="1"/>
  <c r="AP74" i="7" s="1" a="1"/>
  <c r="AP74" i="7" s="1"/>
  <c r="BQ74" i="7" s="1"/>
  <c r="L176" i="7" a="1"/>
  <c r="L176" i="7" s="1"/>
  <c r="AP176" i="7" s="1" a="1"/>
  <c r="AP176" i="7" s="1"/>
  <c r="BQ176" i="7" s="1"/>
  <c r="L252" i="7" a="1"/>
  <c r="L252" i="7" s="1"/>
  <c r="AP252" i="7" s="1" a="1"/>
  <c r="AP252" i="7" s="1"/>
  <c r="BQ252" i="7" s="1"/>
  <c r="L233" i="7" a="1"/>
  <c r="L233" i="7" s="1"/>
  <c r="AP233" i="7" s="1" a="1"/>
  <c r="AP233" i="7" s="1"/>
  <c r="BQ233" i="7" s="1"/>
  <c r="L187" i="7" a="1"/>
  <c r="L187" i="7" s="1"/>
  <c r="AP187" i="7" s="1" a="1"/>
  <c r="AP187" i="7" s="1"/>
  <c r="BQ187" i="7" s="1"/>
  <c r="L293" i="7" a="1"/>
  <c r="L293" i="7" s="1"/>
  <c r="AP293" i="7" s="1" a="1"/>
  <c r="AP293" i="7" s="1"/>
  <c r="BQ293" i="7" s="1"/>
  <c r="L47" i="7" a="1"/>
  <c r="L47" i="7" s="1"/>
  <c r="AP47" i="7" s="1" a="1"/>
  <c r="AP47" i="7" s="1"/>
  <c r="BQ47" i="7" s="1"/>
  <c r="L75" i="7" a="1"/>
  <c r="L75" i="7" s="1"/>
  <c r="AP75" i="7" s="1" a="1"/>
  <c r="AP75" i="7" s="1"/>
  <c r="BQ75" i="7" s="1"/>
  <c r="L35" i="7" a="1"/>
  <c r="L35" i="7" s="1"/>
  <c r="AP35" i="7" s="1" a="1"/>
  <c r="AP35" i="7" s="1"/>
  <c r="BQ35" i="7" s="1"/>
  <c r="L43" i="7" a="1"/>
  <c r="L43" i="7" s="1"/>
  <c r="AP43" i="7" s="1" a="1"/>
  <c r="AP43" i="7" s="1"/>
  <c r="BQ43" i="7" s="1"/>
  <c r="L177" i="7" a="1"/>
  <c r="L177" i="7" s="1"/>
  <c r="AP177" i="7" s="1" a="1"/>
  <c r="AP177" i="7" s="1"/>
  <c r="BQ177" i="7" s="1"/>
  <c r="L253" i="7" a="1"/>
  <c r="L253" i="7" s="1"/>
  <c r="AP253" i="7" s="1" a="1"/>
  <c r="AP253" i="7" s="1"/>
  <c r="BQ253" i="7" s="1"/>
  <c r="L235" i="7" a="1"/>
  <c r="L235" i="7" s="1"/>
  <c r="AP235" i="7" s="1" a="1"/>
  <c r="AP235" i="7" s="1"/>
  <c r="BQ235" i="7" s="1"/>
  <c r="L260" i="7" a="1"/>
  <c r="L260" i="7" s="1"/>
  <c r="AP260" i="7" s="1" a="1"/>
  <c r="AP260" i="7" s="1"/>
  <c r="BQ260" i="7" s="1"/>
  <c r="L156" i="7" a="1"/>
  <c r="L156" i="7" s="1"/>
  <c r="AP156" i="7" s="1" a="1"/>
  <c r="AP156" i="7" s="1"/>
  <c r="BQ156" i="7" s="1"/>
  <c r="L44" i="7" a="1"/>
  <c r="L44" i="7" s="1"/>
  <c r="AP44" i="7" s="1" a="1"/>
  <c r="AP44" i="7" s="1"/>
  <c r="BQ44" i="7" s="1"/>
  <c r="L69" i="7" a="1"/>
  <c r="L69" i="7" s="1"/>
  <c r="AP69" i="7" s="1" a="1"/>
  <c r="AP69" i="7" s="1"/>
  <c r="BQ69" i="7" s="1"/>
  <c r="L104" i="7" a="1"/>
  <c r="L104" i="7" s="1"/>
  <c r="AP104" i="7" s="1" a="1"/>
  <c r="AP104" i="7" s="1"/>
  <c r="BQ104" i="7" s="1"/>
  <c r="L66" i="7" a="1"/>
  <c r="L66" i="7" s="1"/>
  <c r="AP66" i="7" s="1" a="1"/>
  <c r="AP66" i="7" s="1"/>
  <c r="BQ66" i="7" s="1"/>
  <c r="L150" i="7" a="1"/>
  <c r="L150" i="7" s="1"/>
  <c r="AP150" i="7" s="1" a="1"/>
  <c r="AP150" i="7" s="1"/>
  <c r="BQ150" i="7" s="1"/>
  <c r="L250" i="7" a="1"/>
  <c r="L250" i="7" s="1"/>
  <c r="AP250" i="7" s="1" a="1"/>
  <c r="AP250" i="7" s="1"/>
  <c r="BQ250" i="7" s="1"/>
  <c r="L216" i="7" a="1"/>
  <c r="L216" i="7" s="1"/>
  <c r="AP216" i="7" s="1" a="1"/>
  <c r="AP216" i="7" s="1"/>
  <c r="BQ216" i="7" s="1"/>
  <c r="L183" i="7" a="1"/>
  <c r="L183" i="7" s="1"/>
  <c r="AP183" i="7" s="1" a="1"/>
  <c r="AP183" i="7" s="1"/>
  <c r="BQ183" i="7" s="1"/>
  <c r="L267" i="7" a="1"/>
  <c r="L267" i="7" s="1"/>
  <c r="AP267" i="7" s="1" a="1"/>
  <c r="AP267" i="7" s="1"/>
  <c r="BQ267" i="7" s="1"/>
  <c r="L18" i="7" a="1"/>
  <c r="L18" i="7" s="1"/>
  <c r="AP18" i="7" s="1" a="1"/>
  <c r="AP18" i="7" s="1"/>
  <c r="BQ18" i="7" s="1"/>
  <c r="L111" i="7" a="1"/>
  <c r="L111" i="7" s="1"/>
  <c r="AP111" i="7" s="1" a="1"/>
  <c r="AP111" i="7" s="1"/>
  <c r="BQ111" i="7" s="1"/>
  <c r="L40" i="7" a="1"/>
  <c r="L40" i="7" s="1"/>
  <c r="AP40" i="7" s="1" a="1"/>
  <c r="AP40" i="7" s="1"/>
  <c r="BQ40" i="7" s="1"/>
  <c r="L153" i="7" a="1"/>
  <c r="L153" i="7" s="1"/>
  <c r="AP153" i="7" s="1" a="1"/>
  <c r="AP153" i="7" s="1"/>
  <c r="BQ153" i="7" s="1"/>
  <c r="L138" i="7" a="1"/>
  <c r="L138" i="7" s="1"/>
  <c r="AP138" i="7" s="1" a="1"/>
  <c r="AP138" i="7" s="1"/>
  <c r="BQ138" i="7" s="1"/>
  <c r="L247" i="7" a="1"/>
  <c r="L247" i="7" s="1"/>
  <c r="AP247" i="7" s="1" a="1"/>
  <c r="AP247" i="7" s="1"/>
  <c r="BQ247" i="7" s="1"/>
  <c r="L190" i="7" a="1"/>
  <c r="L190" i="7" s="1"/>
  <c r="AP190" i="7" s="1" a="1"/>
  <c r="AP190" i="7" s="1"/>
  <c r="BQ190" i="7" s="1"/>
  <c r="L226" i="7" a="1"/>
  <c r="L226" i="7" s="1"/>
  <c r="AP226" i="7" s="1" a="1"/>
  <c r="AP226" i="7" s="1"/>
  <c r="BQ226" i="7" s="1"/>
  <c r="L278" i="7" a="1"/>
  <c r="L278" i="7" s="1"/>
  <c r="AP278" i="7" s="1" a="1"/>
  <c r="AP278" i="7" s="1"/>
  <c r="BQ278" i="7" s="1"/>
  <c r="L65" i="7" a="1"/>
  <c r="L65" i="7" s="1"/>
  <c r="AP65" i="7" s="1" a="1"/>
  <c r="AP65" i="7" s="1"/>
  <c r="BQ65" i="7" s="1"/>
  <c r="L81" i="7" a="1"/>
  <c r="L81" i="7" s="1"/>
  <c r="AP81" i="7" s="1" a="1"/>
  <c r="AP81" i="7" s="1"/>
  <c r="BQ81" i="7" s="1"/>
  <c r="L192" i="7" a="1"/>
  <c r="L192" i="7" s="1"/>
  <c r="AP192" i="7" s="1" a="1"/>
  <c r="AP192" i="7" s="1"/>
  <c r="BQ192" i="7" s="1"/>
  <c r="L19" i="7" a="1"/>
  <c r="L19" i="7" s="1"/>
  <c r="AP19" i="7" s="1" a="1"/>
  <c r="AP19" i="7" s="1"/>
  <c r="BQ19" i="7" s="1"/>
  <c r="L168" i="7" a="1"/>
  <c r="L168" i="7" s="1"/>
  <c r="AP168" i="7" s="1" a="1"/>
  <c r="AP168" i="7" s="1"/>
  <c r="BQ168" i="7" s="1"/>
  <c r="L249" i="7" a="1"/>
  <c r="L249" i="7" s="1"/>
  <c r="AP249" i="7" s="1" a="1"/>
  <c r="AP249" i="7" s="1"/>
  <c r="BQ249" i="7" s="1"/>
  <c r="L291" i="7" a="1"/>
  <c r="L291" i="7" s="1"/>
  <c r="AP291" i="7" s="1" a="1"/>
  <c r="AP291" i="7" s="1"/>
  <c r="BQ291" i="7" s="1"/>
  <c r="L113" i="7" a="1"/>
  <c r="L113" i="7" s="1"/>
  <c r="AP113" i="7" s="1" a="1"/>
  <c r="AP113" i="7" s="1"/>
  <c r="BQ113" i="7" s="1"/>
  <c r="L97" i="7" a="1"/>
  <c r="L97" i="7" s="1"/>
  <c r="AP97" i="7" s="1" a="1"/>
  <c r="AP97" i="7" s="1"/>
  <c r="BQ97" i="7" s="1"/>
  <c r="L99" i="7" a="1"/>
  <c r="L99" i="7" s="1"/>
  <c r="AP99" i="7" s="1" a="1"/>
  <c r="AP99" i="7" s="1"/>
  <c r="BQ99" i="7" s="1"/>
  <c r="L45" i="7" a="1"/>
  <c r="L45" i="7" s="1"/>
  <c r="AP45" i="7" s="1" a="1"/>
  <c r="AP45" i="7" s="1"/>
  <c r="BQ45" i="7" s="1"/>
  <c r="L145" i="7" a="1"/>
  <c r="L145" i="7" s="1"/>
  <c r="AP145" i="7" s="1" a="1"/>
  <c r="AP145" i="7" s="1"/>
  <c r="BQ145" i="7" s="1"/>
  <c r="L256" i="7" a="1"/>
  <c r="L256" i="7" s="1"/>
  <c r="AP256" i="7" s="1" a="1"/>
  <c r="AP256" i="7" s="1"/>
  <c r="BQ256" i="7" s="1"/>
  <c r="L276" i="7" a="1"/>
  <c r="L276" i="7" s="1"/>
  <c r="AP276" i="7" s="1" a="1"/>
  <c r="AP276" i="7" s="1"/>
  <c r="BQ276" i="7" s="1"/>
  <c r="L180" i="7" a="1"/>
  <c r="L180" i="7" s="1"/>
  <c r="AP180" i="7" s="1" a="1"/>
  <c r="AP180" i="7" s="1"/>
  <c r="BQ180" i="7" s="1"/>
  <c r="L83" i="7" a="1"/>
  <c r="L83" i="7" s="1"/>
  <c r="AP83" i="7" s="1" a="1"/>
  <c r="AP83" i="7" s="1"/>
  <c r="BQ83" i="7" s="1"/>
  <c r="L246" i="7" a="1"/>
  <c r="L246" i="7" s="1"/>
  <c r="AP246" i="7" s="1" a="1"/>
  <c r="AP246" i="7" s="1"/>
  <c r="BQ246" i="7" s="1"/>
  <c r="L157" i="7" a="1"/>
  <c r="L157" i="7" s="1"/>
  <c r="AP157" i="7" s="1" a="1"/>
  <c r="AP157" i="7" s="1"/>
  <c r="BQ157" i="7" s="1"/>
  <c r="L67" i="7" a="1"/>
  <c r="L67" i="7" s="1"/>
  <c r="AP67" i="7" s="1" a="1"/>
  <c r="AP67" i="7" s="1"/>
  <c r="BQ67" i="7" s="1"/>
  <c r="L143" i="7" a="1"/>
  <c r="L143" i="7" s="1"/>
  <c r="AP143" i="7" s="1" a="1"/>
  <c r="AP143" i="7" s="1"/>
  <c r="BQ143" i="7" s="1"/>
  <c r="L154" i="7" a="1"/>
  <c r="L154" i="7" s="1"/>
  <c r="AP154" i="7" s="1" a="1"/>
  <c r="AP154" i="7" s="1"/>
  <c r="BQ154" i="7" s="1"/>
  <c r="L31" i="7" a="1"/>
  <c r="L31" i="7" s="1"/>
  <c r="AP31" i="7" s="1" a="1"/>
  <c r="AP31" i="7" s="1"/>
  <c r="BQ31" i="7" s="1"/>
  <c r="L116" i="7" a="1"/>
  <c r="L116" i="7" s="1"/>
  <c r="AP116" i="7" s="1" a="1"/>
  <c r="AP116" i="7" s="1"/>
  <c r="BQ116" i="7" s="1"/>
  <c r="L151" i="7" a="1"/>
  <c r="L151" i="7" s="1"/>
  <c r="AP151" i="7" s="1" a="1"/>
  <c r="AP151" i="7" s="1"/>
  <c r="BQ151" i="7" s="1"/>
  <c r="L68" i="7" a="1"/>
  <c r="L68" i="7" s="1"/>
  <c r="AP68" i="7" s="1" a="1"/>
  <c r="AP68" i="7" s="1"/>
  <c r="BQ68" i="7" s="1"/>
  <c r="L16" i="7" a="1"/>
  <c r="L16" i="7" s="1"/>
  <c r="AP16" i="7" s="1" a="1"/>
  <c r="AP16" i="7" s="1"/>
  <c r="BQ16" i="7" s="1"/>
  <c r="L181" i="7" a="1"/>
  <c r="L181" i="7" s="1"/>
  <c r="AP181" i="7" s="1" a="1"/>
  <c r="AP181" i="7" s="1"/>
  <c r="BQ181" i="7" s="1"/>
  <c r="L172" i="7" a="1"/>
  <c r="L172" i="7" s="1"/>
  <c r="AP172" i="7" s="1" a="1"/>
  <c r="AP172" i="7" s="1"/>
  <c r="BQ172" i="7" s="1"/>
  <c r="L261" i="7" a="1"/>
  <c r="L261" i="7" s="1"/>
  <c r="AP261" i="7" s="1" a="1"/>
  <c r="AP261" i="7" s="1"/>
  <c r="BQ261" i="7" s="1"/>
  <c r="L155" i="7" a="1"/>
  <c r="L155" i="7" s="1"/>
  <c r="AP155" i="7" s="1" a="1"/>
  <c r="AP155" i="7" s="1"/>
  <c r="BQ155" i="7" s="1"/>
  <c r="L222" i="7" a="1"/>
  <c r="L222" i="7" s="1"/>
  <c r="AP222" i="7" s="1" a="1"/>
  <c r="AP222" i="7" s="1"/>
  <c r="BQ222" i="7" s="1"/>
  <c r="L203" i="7" a="1"/>
  <c r="L203" i="7" s="1"/>
  <c r="AP203" i="7" s="1" a="1"/>
  <c r="AP203" i="7" s="1"/>
  <c r="BQ203" i="7" s="1"/>
  <c r="L251" i="7" a="1"/>
  <c r="L251" i="7" s="1"/>
  <c r="AP251" i="7" s="1" a="1"/>
  <c r="AP251" i="7" s="1"/>
  <c r="BQ251" i="7" s="1"/>
  <c r="L112" i="7" a="1"/>
  <c r="L112" i="7" s="1"/>
  <c r="AP112" i="7" s="1" a="1"/>
  <c r="AP112" i="7" s="1"/>
  <c r="BQ112" i="7" s="1"/>
  <c r="L89" i="7" a="1"/>
  <c r="L89" i="7" s="1"/>
  <c r="AP89" i="7" s="1" a="1"/>
  <c r="AP89" i="7" s="1"/>
  <c r="BQ89" i="7" s="1"/>
  <c r="L241" i="7" a="1"/>
  <c r="L241" i="7" s="1"/>
  <c r="AP241" i="7" s="1" a="1"/>
  <c r="AP241" i="7" s="1"/>
  <c r="BQ241" i="7" s="1"/>
  <c r="L33" i="7" a="1"/>
  <c r="L33" i="7" s="1"/>
  <c r="AP33" i="7" s="1" a="1"/>
  <c r="AP33" i="7" s="1"/>
  <c r="BQ33" i="7" s="1"/>
  <c r="L149" i="7" a="1"/>
  <c r="L149" i="7" s="1"/>
  <c r="AP149" i="7" s="1" a="1"/>
  <c r="AP149" i="7" s="1"/>
  <c r="BQ149" i="7" s="1"/>
  <c r="L199" i="7" a="1"/>
  <c r="L199" i="7" s="1"/>
  <c r="AP199" i="7" s="1" a="1"/>
  <c r="AP199" i="7" s="1"/>
  <c r="BQ199" i="7" s="1"/>
  <c r="L91" i="7" a="1"/>
  <c r="L91" i="7" s="1"/>
  <c r="AP91" i="7" s="1" a="1"/>
  <c r="AP91" i="7" s="1"/>
  <c r="BQ91" i="7" s="1"/>
  <c r="L133" i="7" a="1"/>
  <c r="L133" i="7" s="1"/>
  <c r="AP133" i="7" s="1" a="1"/>
  <c r="AP133" i="7" s="1"/>
  <c r="BQ133" i="7" s="1"/>
  <c r="L178" i="7" a="1"/>
  <c r="L178" i="7" s="1"/>
  <c r="AP178" i="7" s="1" a="1"/>
  <c r="AP178" i="7" s="1"/>
  <c r="BQ178" i="7" s="1"/>
  <c r="L224" i="7" a="1"/>
  <c r="L224" i="7" s="1"/>
  <c r="AP224" i="7" s="1" a="1"/>
  <c r="AP224" i="7" s="1"/>
  <c r="BQ224" i="7" s="1"/>
  <c r="L63" i="7" a="1"/>
  <c r="L63" i="7" s="1"/>
  <c r="AP63" i="7" s="1" a="1"/>
  <c r="AP63" i="7" s="1"/>
  <c r="BQ63" i="7" s="1"/>
  <c r="L70" i="7" a="1"/>
  <c r="L70" i="7" s="1"/>
  <c r="AP70" i="7" s="1" a="1"/>
  <c r="AP70" i="7" s="1"/>
  <c r="BQ70" i="7" s="1"/>
  <c r="L103" i="7" a="1"/>
  <c r="L103" i="7" s="1"/>
  <c r="AP103" i="7" s="1" a="1"/>
  <c r="AP103" i="7" s="1"/>
  <c r="BQ103" i="7" s="1"/>
  <c r="L29" i="7" a="1"/>
  <c r="L29" i="7" s="1"/>
  <c r="AP29" i="7" s="1" a="1"/>
  <c r="AP29" i="7" s="1"/>
  <c r="BQ29" i="7" s="1"/>
  <c r="L71" i="7" a="1"/>
  <c r="L71" i="7" s="1"/>
  <c r="AP71" i="7" s="1" a="1"/>
  <c r="AP71" i="7" s="1"/>
  <c r="BQ71" i="7" s="1"/>
  <c r="L221" i="7" a="1"/>
  <c r="L221" i="7" s="1"/>
  <c r="AP221" i="7" s="1" a="1"/>
  <c r="AP221" i="7" s="1"/>
  <c r="BQ221" i="7" s="1"/>
  <c r="L243" i="7" a="1"/>
  <c r="L243" i="7" s="1"/>
  <c r="AP243" i="7" s="1" a="1"/>
  <c r="AP243" i="7" s="1"/>
  <c r="BQ243" i="7" s="1"/>
  <c r="L269" i="7" a="1"/>
  <c r="L269" i="7" s="1"/>
  <c r="AP269" i="7" s="1" a="1"/>
  <c r="AP269" i="7" s="1"/>
  <c r="BQ269" i="7" s="1"/>
  <c r="L248" i="7" a="1"/>
  <c r="L248" i="7" s="1"/>
  <c r="AP248" i="7" s="1" a="1"/>
  <c r="AP248" i="7" s="1"/>
  <c r="BQ248" i="7" s="1"/>
  <c r="L211" i="7" a="1"/>
  <c r="L211" i="7" s="1"/>
  <c r="AP211" i="7" s="1" a="1"/>
  <c r="AP211" i="7" s="1"/>
  <c r="BQ211" i="7" s="1"/>
  <c r="L282" i="7" a="1"/>
  <c r="L282" i="7" s="1"/>
  <c r="AP282" i="7" s="1" a="1"/>
  <c r="AP282" i="7" s="1"/>
  <c r="BQ282" i="7" s="1"/>
  <c r="L185" i="7" a="1"/>
  <c r="L185" i="7" s="1"/>
  <c r="AP185" i="7" s="1" a="1"/>
  <c r="AP185" i="7" s="1"/>
  <c r="BQ185" i="7" s="1"/>
  <c r="L147" i="7" a="1"/>
  <c r="L147" i="7" s="1"/>
  <c r="AP147" i="7" s="1" a="1"/>
  <c r="AP147" i="7" s="1"/>
  <c r="BQ147" i="7" s="1"/>
  <c r="L36" i="7" a="1"/>
  <c r="L36" i="7" s="1"/>
  <c r="AP36" i="7" s="1" a="1"/>
  <c r="AP36" i="7" s="1"/>
  <c r="BQ36" i="7" s="1"/>
  <c r="L77" i="7" a="1"/>
  <c r="L77" i="7" s="1"/>
  <c r="AP77" i="7" s="1" a="1"/>
  <c r="AP77" i="7" s="1"/>
  <c r="BQ77" i="7" s="1"/>
  <c r="L220" i="7" a="1"/>
  <c r="L220" i="7" s="1"/>
  <c r="AP220" i="7" s="1" a="1"/>
  <c r="AP220" i="7" s="1"/>
  <c r="BQ220" i="7" s="1"/>
  <c r="L195" i="7" a="1"/>
  <c r="L195" i="7" s="1"/>
  <c r="AP195" i="7" s="1" a="1"/>
  <c r="AP195" i="7" s="1"/>
  <c r="BQ195" i="7" s="1"/>
  <c r="L110" i="7" a="1"/>
  <c r="L110" i="7" s="1"/>
  <c r="AP110" i="7" s="1" a="1"/>
  <c r="AP110" i="7" s="1"/>
  <c r="BQ110" i="7" s="1"/>
  <c r="L96" i="7" a="1"/>
  <c r="L96" i="7" s="1"/>
  <c r="AP96" i="7" s="1" a="1"/>
  <c r="AP96" i="7" s="1"/>
  <c r="BQ96" i="7" s="1"/>
  <c r="L115" i="7" a="1"/>
  <c r="L115" i="7" s="1"/>
  <c r="AP115" i="7" s="1" a="1"/>
  <c r="AP115" i="7" s="1"/>
  <c r="BQ115" i="7" s="1"/>
  <c r="L142" i="7" a="1"/>
  <c r="L142" i="7" s="1"/>
  <c r="AP142" i="7" s="1" a="1"/>
  <c r="AP142" i="7" s="1"/>
  <c r="BQ142" i="7" s="1"/>
  <c r="L198" i="7" a="1"/>
  <c r="L198" i="7" s="1"/>
  <c r="AP198" i="7" s="1" a="1"/>
  <c r="AP198" i="7" s="1"/>
  <c r="BQ198" i="7" s="1"/>
  <c r="L51" i="7" a="1"/>
  <c r="L51" i="7" s="1"/>
  <c r="AP51" i="7" s="1" a="1"/>
  <c r="AP51" i="7" s="1"/>
  <c r="BQ51" i="7" s="1"/>
  <c r="L37" i="7" a="1"/>
  <c r="L37" i="7" s="1"/>
  <c r="AP37" i="7" s="1" a="1"/>
  <c r="AP37" i="7" s="1"/>
  <c r="BQ37" i="7" s="1"/>
  <c r="L169" i="7" a="1"/>
  <c r="L169" i="7" s="1"/>
  <c r="AP169" i="7" s="1" a="1"/>
  <c r="AP169" i="7" s="1"/>
  <c r="BQ169" i="7" s="1"/>
  <c r="L286" i="7" a="1"/>
  <c r="L286" i="7" s="1"/>
  <c r="AP286" i="7" s="1" a="1"/>
  <c r="AP286" i="7" s="1"/>
  <c r="BQ286" i="7" s="1"/>
  <c r="L38" i="7" a="1"/>
  <c r="L38" i="7" s="1"/>
  <c r="AP38" i="7" s="1" a="1"/>
  <c r="AP38" i="7" s="1"/>
  <c r="BQ38" i="7" s="1"/>
  <c r="L219" i="7" a="1"/>
  <c r="L219" i="7" s="1"/>
  <c r="AP219" i="7" s="1" a="1"/>
  <c r="AP219" i="7" s="1"/>
  <c r="BQ219" i="7" s="1"/>
  <c r="L268" i="7" a="1"/>
  <c r="L268" i="7" s="1"/>
  <c r="AP268" i="7" s="1" a="1"/>
  <c r="AP268" i="7" s="1"/>
  <c r="BQ268" i="7" s="1"/>
  <c r="L15" i="7" a="1"/>
  <c r="L15" i="7" s="1"/>
  <c r="AP15" i="7" s="1" a="1"/>
  <c r="AP15" i="7" s="1"/>
  <c r="BQ15" i="7" s="1"/>
  <c r="L200" i="7" a="1"/>
  <c r="L200" i="7" s="1"/>
  <c r="AP200" i="7" s="1" a="1"/>
  <c r="AP200" i="7" s="1"/>
  <c r="BQ200" i="7" s="1"/>
  <c r="L218" i="7" a="1"/>
  <c r="L218" i="7" s="1"/>
  <c r="AP218" i="7" s="1" a="1"/>
  <c r="AP218" i="7" s="1"/>
  <c r="BQ218" i="7" s="1"/>
  <c r="L209" i="7" a="1"/>
  <c r="L209" i="7" s="1"/>
  <c r="AP209" i="7" s="1" a="1"/>
  <c r="AP209" i="7" s="1"/>
  <c r="BQ209" i="7" s="1"/>
  <c r="L171" i="7" a="1"/>
  <c r="L171" i="7" s="1"/>
  <c r="AP171" i="7" s="1" a="1"/>
  <c r="AP171" i="7" s="1"/>
  <c r="BQ171" i="7" s="1"/>
  <c r="L42" i="7" a="1"/>
  <c r="L42" i="7" s="1"/>
  <c r="AP42" i="7" s="1" a="1"/>
  <c r="AP42" i="7" s="1"/>
  <c r="BQ42" i="7" s="1"/>
  <c r="L93" i="7" a="1"/>
  <c r="L93" i="7" s="1"/>
  <c r="AP93" i="7" s="1" a="1"/>
  <c r="AP93" i="7" s="1"/>
  <c r="BQ93" i="7" s="1"/>
  <c r="L161" i="7" a="1"/>
  <c r="L161" i="7" s="1"/>
  <c r="AP161" i="7" s="1" a="1"/>
  <c r="AP161" i="7" s="1"/>
  <c r="BQ161" i="7" s="1"/>
  <c r="L163" i="7" a="1"/>
  <c r="L163" i="7" s="1"/>
  <c r="AP163" i="7" s="1" a="1"/>
  <c r="AP163" i="7" s="1"/>
  <c r="BQ163" i="7" s="1"/>
  <c r="L160" i="7" a="1"/>
  <c r="L160" i="7" s="1"/>
  <c r="AP160" i="7" s="1" a="1"/>
  <c r="AP160" i="7" s="1"/>
  <c r="BQ160" i="7" s="1"/>
  <c r="L146" i="7" a="1"/>
  <c r="L146" i="7" s="1"/>
  <c r="AP146" i="7" s="1" a="1"/>
  <c r="AP146" i="7" s="1"/>
  <c r="BQ146" i="7" s="1"/>
  <c r="L210" i="7" a="1"/>
  <c r="L210" i="7" s="1"/>
  <c r="AP210" i="7" s="1" a="1"/>
  <c r="AP210" i="7" s="1"/>
  <c r="BQ210" i="7" s="1"/>
  <c r="L280" i="7" a="1"/>
  <c r="L280" i="7" s="1"/>
  <c r="AP280" i="7" s="1" a="1"/>
  <c r="AP280" i="7" s="1"/>
  <c r="BQ280" i="7" s="1"/>
  <c r="L11" i="7" a="1"/>
  <c r="L11" i="7" s="1"/>
  <c r="AP11" i="7" s="1" a="1"/>
  <c r="AP11" i="7" s="1"/>
  <c r="BQ11" i="7" s="1"/>
  <c r="L105" i="7" a="1"/>
  <c r="L105" i="7" s="1"/>
  <c r="AP105" i="7" s="1" a="1"/>
  <c r="AP105" i="7" s="1"/>
  <c r="BQ105" i="7" s="1"/>
  <c r="L50" i="7" a="1"/>
  <c r="L50" i="7" s="1"/>
  <c r="AP50" i="7" s="1" a="1"/>
  <c r="AP50" i="7" s="1"/>
  <c r="BQ50" i="7" s="1"/>
  <c r="L32" i="7" a="1"/>
  <c r="L32" i="7" s="1"/>
  <c r="AP32" i="7" s="1" a="1"/>
  <c r="AP32" i="7" s="1"/>
  <c r="BQ32" i="7" s="1"/>
  <c r="L30" i="7" a="1"/>
  <c r="L30" i="7" s="1"/>
  <c r="AP30" i="7" s="1" a="1"/>
  <c r="AP30" i="7" s="1"/>
  <c r="BQ30" i="7" s="1"/>
  <c r="L34" i="7" a="1"/>
  <c r="L34" i="7" s="1"/>
  <c r="AP34" i="7" s="1" a="1"/>
  <c r="AP34" i="7" s="1"/>
  <c r="BQ34" i="7" s="1"/>
  <c r="L95" i="7" a="1"/>
  <c r="L95" i="7" s="1"/>
  <c r="AP95" i="7" s="1" a="1"/>
  <c r="AP95" i="7" s="1"/>
  <c r="BQ95" i="7" s="1"/>
  <c r="L109" i="7" a="1"/>
  <c r="L109" i="7" s="1"/>
  <c r="AP109" i="7" s="1" a="1"/>
  <c r="AP109" i="7" s="1"/>
  <c r="BQ109" i="7" s="1"/>
  <c r="L107" i="7" a="1"/>
  <c r="L107" i="7" s="1"/>
  <c r="AP107" i="7" s="1" a="1"/>
  <c r="AP107" i="7" s="1"/>
  <c r="BQ107" i="7" s="1"/>
  <c r="L87" i="7" a="1"/>
  <c r="L87" i="7" s="1"/>
  <c r="AP87" i="7" s="1" a="1"/>
  <c r="AP87" i="7" s="1"/>
  <c r="BQ87" i="7" s="1"/>
  <c r="L294" i="7" a="1"/>
  <c r="L294" i="7" s="1"/>
  <c r="AP294" i="7" s="1" a="1"/>
  <c r="AP294" i="7" s="1"/>
  <c r="BQ294" i="7" s="1"/>
  <c r="L17" i="7" a="1"/>
  <c r="L17" i="7" s="1"/>
  <c r="AP17" i="7" s="1" a="1"/>
  <c r="AP17" i="7" s="1"/>
  <c r="BQ17" i="7" s="1"/>
  <c r="L130" i="7" a="1"/>
  <c r="L130" i="7" s="1"/>
  <c r="AP130" i="7" s="1" a="1"/>
  <c r="AP130" i="7" s="1"/>
  <c r="BQ130" i="7" s="1"/>
  <c r="L289" i="7" a="1"/>
  <c r="L289" i="7" s="1"/>
  <c r="AP289" i="7" s="1" a="1"/>
  <c r="AP289" i="7" s="1"/>
  <c r="BQ289" i="7" s="1"/>
  <c r="L48" i="7" a="1"/>
  <c r="L48" i="7" s="1"/>
  <c r="AP48" i="7" s="1" a="1"/>
  <c r="AP48" i="7" s="1"/>
  <c r="BQ48" i="7" s="1"/>
  <c r="L134" i="7" a="1"/>
  <c r="L134" i="7" s="1"/>
  <c r="AP134" i="7" s="1" a="1"/>
  <c r="AP134" i="7" s="1"/>
  <c r="BQ134" i="7" s="1"/>
  <c r="L197" i="7" a="1"/>
  <c r="L197" i="7" s="1"/>
  <c r="AP197" i="7" s="1" a="1"/>
  <c r="AP197" i="7" s="1"/>
  <c r="BQ197" i="7" s="1"/>
  <c r="L162" i="7" a="1"/>
  <c r="L162" i="7" s="1"/>
  <c r="AP162" i="7" s="1" a="1"/>
  <c r="AP162" i="7" s="1"/>
  <c r="BQ162" i="7" s="1"/>
  <c r="L26" i="7" a="1"/>
  <c r="L26" i="7" s="1"/>
  <c r="AP26" i="7" s="1" a="1"/>
  <c r="AP26" i="7" s="1"/>
  <c r="BQ26" i="7" s="1"/>
  <c r="L164" i="7" a="1"/>
  <c r="L164" i="7" s="1"/>
  <c r="AP164" i="7" s="1" a="1"/>
  <c r="AP164" i="7" s="1"/>
  <c r="BQ164" i="7" s="1"/>
  <c r="L189" i="7" a="1"/>
  <c r="L189" i="7" s="1"/>
  <c r="AP189" i="7" s="1" a="1"/>
  <c r="AP189" i="7" s="1"/>
  <c r="BQ189" i="7" s="1"/>
  <c r="L237" i="7" a="1"/>
  <c r="L237" i="7" s="1"/>
  <c r="AP237" i="7" s="1" a="1"/>
  <c r="AP237" i="7" s="1"/>
  <c r="BQ237" i="7" s="1"/>
  <c r="L287" i="7" a="1"/>
  <c r="L287" i="7" s="1"/>
  <c r="AP287" i="7" s="1" a="1"/>
  <c r="AP287" i="7" s="1"/>
  <c r="BQ287" i="7" s="1"/>
  <c r="S8" i="7" a="1"/>
  <c r="S8" i="7" s="1"/>
  <c r="AW8" i="7" s="1" a="1"/>
  <c r="AW8" i="7" s="1"/>
  <c r="BX8" i="7" s="1"/>
  <c r="S64" i="7" a="1"/>
  <c r="S64" i="7" s="1"/>
  <c r="AW64" i="7" s="1" a="1"/>
  <c r="AW64" i="7" s="1"/>
  <c r="BX64" i="7" s="1"/>
  <c r="S128" i="7" a="1"/>
  <c r="S128" i="7" s="1"/>
  <c r="AW128" i="7" s="1" a="1"/>
  <c r="AW128" i="7" s="1"/>
  <c r="BX128" i="7" s="1"/>
  <c r="S107" i="7" a="1"/>
  <c r="S107" i="7" s="1"/>
  <c r="AW107" i="7" s="1" a="1"/>
  <c r="AW107" i="7" s="1"/>
  <c r="BX107" i="7" s="1"/>
  <c r="S92" i="7" a="1"/>
  <c r="S92" i="7" s="1"/>
  <c r="AW92" i="7" s="1" a="1"/>
  <c r="AW92" i="7" s="1"/>
  <c r="BX92" i="7" s="1"/>
  <c r="S213" i="7" a="1"/>
  <c r="S213" i="7" s="1"/>
  <c r="AW213" i="7" s="1" a="1"/>
  <c r="AW213" i="7" s="1"/>
  <c r="BX213" i="7" s="1"/>
  <c r="S253" i="7" a="1"/>
  <c r="S253" i="7" s="1"/>
  <c r="AW253" i="7" s="1" a="1"/>
  <c r="AW253" i="7" s="1"/>
  <c r="BX253" i="7" s="1"/>
  <c r="S250" i="7" a="1"/>
  <c r="S250" i="7" s="1"/>
  <c r="AW250" i="7" s="1" a="1"/>
  <c r="AW250" i="7" s="1"/>
  <c r="BX250" i="7" s="1"/>
  <c r="S245" i="7" a="1"/>
  <c r="S245" i="7" s="1"/>
  <c r="AW245" i="7" s="1" a="1"/>
  <c r="AW245" i="7" s="1"/>
  <c r="BX245" i="7" s="1"/>
  <c r="S254" i="7" a="1"/>
  <c r="S254" i="7" s="1"/>
  <c r="AW254" i="7" s="1" a="1"/>
  <c r="AW254" i="7" s="1"/>
  <c r="BX254" i="7" s="1"/>
  <c r="S59" i="7" a="1"/>
  <c r="S59" i="7" s="1"/>
  <c r="AW59" i="7" s="1" a="1"/>
  <c r="AW59" i="7" s="1"/>
  <c r="BX59" i="7" s="1"/>
  <c r="S123" i="7" a="1"/>
  <c r="S123" i="7" s="1"/>
  <c r="AW123" i="7" s="1" a="1"/>
  <c r="AW123" i="7" s="1"/>
  <c r="BX123" i="7" s="1"/>
  <c r="S49" i="7" a="1"/>
  <c r="S49" i="7" s="1"/>
  <c r="AW49" i="7" s="1" a="1"/>
  <c r="AW49" i="7" s="1"/>
  <c r="BX49" i="7" s="1"/>
  <c r="S99" i="7" a="1"/>
  <c r="S99" i="7" s="1"/>
  <c r="AW99" i="7" s="1" a="1"/>
  <c r="AW99" i="7" s="1"/>
  <c r="BX99" i="7" s="1"/>
  <c r="S180" i="7" a="1"/>
  <c r="S180" i="7" s="1"/>
  <c r="AW180" i="7" s="1" a="1"/>
  <c r="AW180" i="7" s="1"/>
  <c r="BX180" i="7" s="1"/>
  <c r="S194" i="7" a="1"/>
  <c r="S194" i="7" s="1"/>
  <c r="AW194" i="7" s="1" a="1"/>
  <c r="AW194" i="7" s="1"/>
  <c r="BX194" i="7" s="1"/>
  <c r="S285" i="7" a="1"/>
  <c r="S285" i="7" s="1"/>
  <c r="AW285" i="7" s="1" a="1"/>
  <c r="AW285" i="7" s="1"/>
  <c r="BX285" i="7" s="1"/>
  <c r="S235" i="7" a="1"/>
  <c r="S235" i="7" s="1"/>
  <c r="AW235" i="7" s="1" a="1"/>
  <c r="AW235" i="7" s="1"/>
  <c r="BX235" i="7" s="1"/>
  <c r="S267" i="7" a="1"/>
  <c r="S267" i="7" s="1"/>
  <c r="AW267" i="7" s="1" a="1"/>
  <c r="AW267" i="7" s="1"/>
  <c r="BX267" i="7" s="1"/>
  <c r="S118" i="7" a="1"/>
  <c r="S118" i="7" s="1"/>
  <c r="AW118" i="7" s="1" a="1"/>
  <c r="AW118" i="7" s="1"/>
  <c r="BX118" i="7" s="1"/>
  <c r="S156" i="7" a="1"/>
  <c r="S156" i="7" s="1"/>
  <c r="AW156" i="7" s="1" a="1"/>
  <c r="AW156" i="7" s="1"/>
  <c r="BX156" i="7" s="1"/>
  <c r="S73" i="7" a="1"/>
  <c r="S73" i="7" s="1"/>
  <c r="AW73" i="7" s="1" a="1"/>
  <c r="AW73" i="7" s="1"/>
  <c r="BX73" i="7" s="1"/>
  <c r="S190" i="7" a="1"/>
  <c r="S190" i="7" s="1"/>
  <c r="AW190" i="7" s="1" a="1"/>
  <c r="AW190" i="7" s="1"/>
  <c r="BX190" i="7" s="1"/>
  <c r="S16" i="7" a="1"/>
  <c r="S16" i="7" s="1"/>
  <c r="AW16" i="7" s="1" a="1"/>
  <c r="AW16" i="7" s="1"/>
  <c r="BX16" i="7" s="1"/>
  <c r="S84" i="7" a="1"/>
  <c r="S84" i="7" s="1"/>
  <c r="AW84" i="7" s="1" a="1"/>
  <c r="AW84" i="7" s="1"/>
  <c r="BX84" i="7" s="1"/>
  <c r="S165" i="7" a="1"/>
  <c r="S165" i="7" s="1"/>
  <c r="AW165" i="7" s="1" a="1"/>
  <c r="AW165" i="7" s="1"/>
  <c r="BX165" i="7" s="1"/>
  <c r="S256" i="7" a="1"/>
  <c r="S256" i="7" s="1"/>
  <c r="AW256" i="7" s="1" a="1"/>
  <c r="AW256" i="7" s="1"/>
  <c r="BX256" i="7" s="1"/>
  <c r="S198" i="7" a="1"/>
  <c r="S198" i="7" s="1"/>
  <c r="AW198" i="7" s="1" a="1"/>
  <c r="AW198" i="7" s="1"/>
  <c r="BX198" i="7" s="1"/>
  <c r="S114" i="7" a="1"/>
  <c r="S114" i="7" s="1"/>
  <c r="AW114" i="7" s="1" a="1"/>
  <c r="AW114" i="7" s="1"/>
  <c r="BX114" i="7" s="1"/>
  <c r="S148" i="7" a="1"/>
  <c r="S148" i="7" s="1"/>
  <c r="AW148" i="7" s="1" a="1"/>
  <c r="AW148" i="7" s="1"/>
  <c r="BX148" i="7" s="1"/>
  <c r="S186" i="7" a="1"/>
  <c r="S186" i="7" s="1"/>
  <c r="AW186" i="7" s="1" a="1"/>
  <c r="AW186" i="7" s="1"/>
  <c r="BX186" i="7" s="1"/>
  <c r="S227" i="7" a="1"/>
  <c r="S227" i="7" s="1"/>
  <c r="AW227" i="7" s="1" a="1"/>
  <c r="AW227" i="7" s="1"/>
  <c r="BX227" i="7" s="1"/>
  <c r="S23" i="7" a="1"/>
  <c r="S23" i="7" s="1"/>
  <c r="AW23" i="7" s="1" a="1"/>
  <c r="AW23" i="7" s="1"/>
  <c r="BX23" i="7" s="1"/>
  <c r="S135" i="7" a="1"/>
  <c r="S135" i="7" s="1"/>
  <c r="AW135" i="7" s="1" a="1"/>
  <c r="AW135" i="7" s="1"/>
  <c r="BX135" i="7" s="1"/>
  <c r="S228" i="7" a="1"/>
  <c r="S228" i="7" s="1"/>
  <c r="AW228" i="7" s="1" a="1"/>
  <c r="AW228" i="7" s="1"/>
  <c r="BX228" i="7" s="1"/>
  <c r="S271" i="7" a="1"/>
  <c r="S271" i="7" s="1"/>
  <c r="AW271" i="7" s="1" a="1"/>
  <c r="AW271" i="7" s="1"/>
  <c r="BX271" i="7" s="1"/>
  <c r="S277" i="7" a="1"/>
  <c r="S277" i="7" s="1"/>
  <c r="AW277" i="7" s="1" a="1"/>
  <c r="AW277" i="7" s="1"/>
  <c r="BX277" i="7" s="1"/>
  <c r="S12" i="7" a="1"/>
  <c r="S12" i="7" s="1"/>
  <c r="AW12" i="7" s="1" a="1"/>
  <c r="AW12" i="7" s="1"/>
  <c r="BX12" i="7" s="1"/>
  <c r="S35" i="7" a="1"/>
  <c r="S35" i="7" s="1"/>
  <c r="AW35" i="7" s="1" a="1"/>
  <c r="AW35" i="7" s="1"/>
  <c r="BX35" i="7" s="1"/>
  <c r="S132" i="7" a="1"/>
  <c r="S132" i="7" s="1"/>
  <c r="AW132" i="7" s="1" a="1"/>
  <c r="AW132" i="7" s="1"/>
  <c r="BX132" i="7" s="1"/>
  <c r="S169" i="7" a="1"/>
  <c r="S169" i="7" s="1"/>
  <c r="AW169" i="7" s="1" a="1"/>
  <c r="AW169" i="7" s="1"/>
  <c r="BX169" i="7" s="1"/>
  <c r="S141" i="7" a="1"/>
  <c r="S141" i="7" s="1"/>
  <c r="AW141" i="7" s="1" a="1"/>
  <c r="AW141" i="7" s="1"/>
  <c r="BX141" i="7" s="1"/>
  <c r="S230" i="7" a="1"/>
  <c r="S230" i="7" s="1"/>
  <c r="AW230" i="7" s="1" a="1"/>
  <c r="AW230" i="7" s="1"/>
  <c r="BX230" i="7" s="1"/>
  <c r="S265" i="7" a="1"/>
  <c r="S265" i="7" s="1"/>
  <c r="AW265" i="7" s="1" a="1"/>
  <c r="AW265" i="7" s="1"/>
  <c r="BX265" i="7" s="1"/>
  <c r="S287" i="7" a="1"/>
  <c r="S287" i="7" s="1"/>
  <c r="AW287" i="7" s="1" a="1"/>
  <c r="AW287" i="7" s="1"/>
  <c r="BX287" i="7" s="1"/>
  <c r="S280" i="7" a="1"/>
  <c r="S280" i="7" s="1"/>
  <c r="AW280" i="7" s="1" a="1"/>
  <c r="AW280" i="7" s="1"/>
  <c r="BX280" i="7" s="1"/>
  <c r="S7" i="7" a="1"/>
  <c r="S7" i="7" s="1"/>
  <c r="AW7" i="7" s="1" a="1"/>
  <c r="AW7" i="7" s="1"/>
  <c r="BX7" i="7" s="1"/>
  <c r="S63" i="7" a="1"/>
  <c r="S63" i="7" s="1"/>
  <c r="AW63" i="7" s="1" a="1"/>
  <c r="AW63" i="7" s="1"/>
  <c r="BX63" i="7" s="1"/>
  <c r="S127" i="7" a="1"/>
  <c r="S127" i="7" s="1"/>
  <c r="AW127" i="7" s="1" a="1"/>
  <c r="AW127" i="7" s="1"/>
  <c r="BX127" i="7" s="1"/>
  <c r="S106" i="7" a="1"/>
  <c r="S106" i="7" s="1"/>
  <c r="AW106" i="7" s="1" a="1"/>
  <c r="AW106" i="7" s="1"/>
  <c r="BX106" i="7" s="1"/>
  <c r="S90" i="7" a="1"/>
  <c r="S90" i="7" s="1"/>
  <c r="AW90" i="7" s="1" a="1"/>
  <c r="AW90" i="7" s="1"/>
  <c r="BX90" i="7" s="1"/>
  <c r="S206" i="7" a="1"/>
  <c r="S206" i="7" s="1"/>
  <c r="AW206" i="7" s="1" a="1"/>
  <c r="AW206" i="7" s="1"/>
  <c r="BX206" i="7" s="1"/>
  <c r="S222" i="7" a="1"/>
  <c r="S222" i="7" s="1"/>
  <c r="AW222" i="7" s="1" a="1"/>
  <c r="AW222" i="7" s="1"/>
  <c r="BX222" i="7" s="1"/>
  <c r="S248" i="7" a="1"/>
  <c r="S248" i="7" s="1"/>
  <c r="AW248" i="7" s="1" a="1"/>
  <c r="AW248" i="7" s="1"/>
  <c r="BX248" i="7" s="1"/>
  <c r="S243" i="7" a="1"/>
  <c r="S243" i="7" s="1"/>
  <c r="AW243" i="7" s="1" a="1"/>
  <c r="AW243" i="7" s="1"/>
  <c r="BX243" i="7" s="1"/>
  <c r="S251" i="7" a="1"/>
  <c r="S251" i="7" s="1"/>
  <c r="AW251" i="7" s="1" a="1"/>
  <c r="AW251" i="7" s="1"/>
  <c r="BX251" i="7" s="1"/>
  <c r="S126" i="7" a="1"/>
  <c r="S126" i="7" s="1"/>
  <c r="AW126" i="7" s="1" a="1"/>
  <c r="AW126" i="7" s="1"/>
  <c r="BX126" i="7" s="1"/>
  <c r="S88" i="7" a="1"/>
  <c r="S88" i="7" s="1"/>
  <c r="AW88" i="7" s="1" a="1"/>
  <c r="AW88" i="7" s="1"/>
  <c r="BX88" i="7" s="1"/>
  <c r="S210" i="7" a="1"/>
  <c r="S210" i="7" s="1"/>
  <c r="AW210" i="7" s="1" a="1"/>
  <c r="AW210" i="7" s="1"/>
  <c r="BX210" i="7" s="1"/>
  <c r="S241" i="7" a="1"/>
  <c r="S241" i="7" s="1"/>
  <c r="AW241" i="7" s="1" a="1"/>
  <c r="AW241" i="7" s="1"/>
  <c r="BX241" i="7" s="1"/>
  <c r="S31" i="7" a="1"/>
  <c r="S31" i="7" s="1"/>
  <c r="AW31" i="7" s="1" a="1"/>
  <c r="AW31" i="7" s="1"/>
  <c r="BX31" i="7" s="1"/>
  <c r="S45" i="7" a="1"/>
  <c r="S45" i="7" s="1"/>
  <c r="AW45" i="7" s="1" a="1"/>
  <c r="AW45" i="7" s="1"/>
  <c r="BX45" i="7" s="1"/>
  <c r="S178" i="7" a="1"/>
  <c r="S178" i="7" s="1"/>
  <c r="AW178" i="7" s="1" a="1"/>
  <c r="AW178" i="7" s="1"/>
  <c r="BX178" i="7" s="1"/>
  <c r="S283" i="7" a="1"/>
  <c r="S283" i="7" s="1"/>
  <c r="AW283" i="7" s="1" a="1"/>
  <c r="AW283" i="7" s="1"/>
  <c r="BX283" i="7" s="1"/>
  <c r="S281" i="7" a="1"/>
  <c r="S281" i="7" s="1"/>
  <c r="AW281" i="7" s="1" a="1"/>
  <c r="AW281" i="7" s="1"/>
  <c r="BX281" i="7" s="1"/>
  <c r="S122" i="7" a="1"/>
  <c r="S122" i="7" s="1"/>
  <c r="AW122" i="7" s="1" a="1"/>
  <c r="AW122" i="7" s="1"/>
  <c r="BX122" i="7" s="1"/>
  <c r="S75" i="7" a="1"/>
  <c r="S75" i="7" s="1"/>
  <c r="AW75" i="7" s="1" a="1"/>
  <c r="AW75" i="7" s="1"/>
  <c r="BX75" i="7" s="1"/>
  <c r="S171" i="7" a="1"/>
  <c r="S171" i="7" s="1"/>
  <c r="AW171" i="7" s="1" a="1"/>
  <c r="AW171" i="7" s="1"/>
  <c r="BX171" i="7" s="1"/>
  <c r="S233" i="7" a="1"/>
  <c r="S233" i="7" s="1"/>
  <c r="AW233" i="7" s="1" a="1"/>
  <c r="AW233" i="7" s="1"/>
  <c r="BX233" i="7" s="1"/>
  <c r="S61" i="7" a="1"/>
  <c r="S61" i="7" s="1"/>
  <c r="AW61" i="7" s="1" a="1"/>
  <c r="AW61" i="7" s="1"/>
  <c r="BX61" i="7" s="1"/>
  <c r="S24" i="7" a="1"/>
  <c r="S24" i="7" s="1"/>
  <c r="AW24" i="7" s="1" a="1"/>
  <c r="AW24" i="7" s="1"/>
  <c r="BX24" i="7" s="1"/>
  <c r="S204" i="7" a="1"/>
  <c r="S204" i="7" s="1"/>
  <c r="AW204" i="7" s="1" a="1"/>
  <c r="AW204" i="7" s="1"/>
  <c r="BX204" i="7" s="1"/>
  <c r="S219" i="7" a="1"/>
  <c r="S219" i="7" s="1"/>
  <c r="AW219" i="7" s="1" a="1"/>
  <c r="AW219" i="7" s="1"/>
  <c r="BX219" i="7" s="1"/>
  <c r="S293" i="7" a="1"/>
  <c r="S293" i="7" s="1"/>
  <c r="AW293" i="7" s="1" a="1"/>
  <c r="AW293" i="7" s="1"/>
  <c r="BX293" i="7" s="1"/>
  <c r="S18" i="7" a="1"/>
  <c r="S18" i="7" s="1"/>
  <c r="AW18" i="7" s="1" a="1"/>
  <c r="AW18" i="7" s="1"/>
  <c r="BX18" i="7" s="1"/>
  <c r="S39" i="7" a="1"/>
  <c r="S39" i="7" s="1"/>
  <c r="AW39" i="7" s="1" a="1"/>
  <c r="AW39" i="7" s="1"/>
  <c r="BX39" i="7" s="1"/>
  <c r="S30" i="7" a="1"/>
  <c r="S30" i="7" s="1"/>
  <c r="AW30" i="7" s="1" a="1"/>
  <c r="AW30" i="7" s="1"/>
  <c r="BX30" i="7" s="1"/>
  <c r="S89" i="7" a="1"/>
  <c r="S89" i="7" s="1"/>
  <c r="AW89" i="7" s="1" a="1"/>
  <c r="AW89" i="7" s="1"/>
  <c r="BX89" i="7" s="1"/>
  <c r="S149" i="7" a="1"/>
  <c r="S149" i="7" s="1"/>
  <c r="AW149" i="7" s="1" a="1"/>
  <c r="AW149" i="7" s="1"/>
  <c r="BX149" i="7" s="1"/>
  <c r="S102" i="7" a="1"/>
  <c r="S102" i="7" s="1"/>
  <c r="AW102" i="7" s="1" a="1"/>
  <c r="AW102" i="7" s="1"/>
  <c r="BX102" i="7" s="1"/>
  <c r="S208" i="7" a="1"/>
  <c r="S208" i="7" s="1"/>
  <c r="AW208" i="7" s="1" a="1"/>
  <c r="AW208" i="7" s="1"/>
  <c r="BX208" i="7" s="1"/>
  <c r="S291" i="7" a="1"/>
  <c r="S291" i="7" s="1"/>
  <c r="AW291" i="7" s="1" a="1"/>
  <c r="AW291" i="7" s="1"/>
  <c r="BX291" i="7" s="1"/>
  <c r="S269" i="7" a="1"/>
  <c r="S269" i="7" s="1"/>
  <c r="AW269" i="7" s="1" a="1"/>
  <c r="AW269" i="7" s="1"/>
  <c r="BX269" i="7" s="1"/>
  <c r="S11" i="7" a="1"/>
  <c r="S11" i="7" s="1"/>
  <c r="AW11" i="7" s="1" a="1"/>
  <c r="AW11" i="7" s="1"/>
  <c r="BX11" i="7" s="1"/>
  <c r="S34" i="7" a="1"/>
  <c r="S34" i="7" s="1"/>
  <c r="AW34" i="7" s="1" a="1"/>
  <c r="AW34" i="7" s="1"/>
  <c r="BX34" i="7" s="1"/>
  <c r="S131" i="7" a="1"/>
  <c r="S131" i="7" s="1"/>
  <c r="AW131" i="7" s="1" a="1"/>
  <c r="AW131" i="7" s="1"/>
  <c r="BX131" i="7" s="1"/>
  <c r="S112" i="7" a="1"/>
  <c r="S112" i="7" s="1"/>
  <c r="AW112" i="7" s="1" a="1"/>
  <c r="AW112" i="7" s="1"/>
  <c r="BX112" i="7" s="1"/>
  <c r="S139" i="7" a="1"/>
  <c r="S139" i="7" s="1"/>
  <c r="AW139" i="7" s="1" a="1"/>
  <c r="AW139" i="7" s="1"/>
  <c r="BX139" i="7" s="1"/>
  <c r="S229" i="7" a="1"/>
  <c r="S229" i="7" s="1"/>
  <c r="AW229" i="7" s="1" a="1"/>
  <c r="AW229" i="7" s="1"/>
  <c r="BX229" i="7" s="1"/>
  <c r="S175" i="7" a="1"/>
  <c r="S175" i="7" s="1"/>
  <c r="AW175" i="7" s="1" a="1"/>
  <c r="AW175" i="7" s="1"/>
  <c r="BX175" i="7" s="1"/>
  <c r="S286" i="7" a="1"/>
  <c r="S286" i="7" s="1"/>
  <c r="AW286" i="7" s="1" a="1"/>
  <c r="AW286" i="7" s="1"/>
  <c r="BX286" i="7" s="1"/>
  <c r="S279" i="7" a="1"/>
  <c r="S279" i="7" s="1"/>
  <c r="AW279" i="7" s="1" a="1"/>
  <c r="AW279" i="7" s="1"/>
  <c r="BX279" i="7" s="1"/>
  <c r="S14" i="7" a="1"/>
  <c r="S14" i="7" s="1"/>
  <c r="AW14" i="7" s="1" a="1"/>
  <c r="AW14" i="7" s="1"/>
  <c r="BX14" i="7" s="1"/>
  <c r="S22" i="7" a="1"/>
  <c r="S22" i="7" s="1"/>
  <c r="AW22" i="7" s="1" a="1"/>
  <c r="AW22" i="7" s="1"/>
  <c r="BX22" i="7" s="1"/>
  <c r="S145" i="7" a="1"/>
  <c r="S145" i="7" s="1"/>
  <c r="AW145" i="7" s="1" a="1"/>
  <c r="AW145" i="7" s="1"/>
  <c r="BX145" i="7" s="1"/>
  <c r="S189" i="7" a="1"/>
  <c r="S189" i="7" s="1"/>
  <c r="AW189" i="7" s="1" a="1"/>
  <c r="AW189" i="7" s="1"/>
  <c r="BX189" i="7" s="1"/>
  <c r="S220" i="7" a="1"/>
  <c r="S220" i="7" s="1"/>
  <c r="AW220" i="7" s="1" a="1"/>
  <c r="AW220" i="7" s="1"/>
  <c r="BX220" i="7" s="1"/>
  <c r="S65" i="7" a="1"/>
  <c r="S65" i="7" s="1"/>
  <c r="AW65" i="7" s="1" a="1"/>
  <c r="AW65" i="7" s="1"/>
  <c r="BX65" i="7" s="1"/>
  <c r="S108" i="7" a="1"/>
  <c r="S108" i="7" s="1"/>
  <c r="AW108" i="7" s="1" a="1"/>
  <c r="AW108" i="7" s="1"/>
  <c r="BX108" i="7" s="1"/>
  <c r="S214" i="7" a="1"/>
  <c r="S214" i="7" s="1"/>
  <c r="AW214" i="7" s="1" a="1"/>
  <c r="AW214" i="7" s="1"/>
  <c r="BX214" i="7" s="1"/>
  <c r="S266" i="7" a="1"/>
  <c r="S266" i="7" s="1"/>
  <c r="AW266" i="7" s="1" a="1"/>
  <c r="AW266" i="7" s="1"/>
  <c r="BX266" i="7" s="1"/>
  <c r="S10" i="7" a="1"/>
  <c r="S10" i="7" s="1"/>
  <c r="AW10" i="7" s="1" a="1"/>
  <c r="AW10" i="7" s="1"/>
  <c r="BX10" i="7" s="1"/>
  <c r="S130" i="7" a="1"/>
  <c r="S130" i="7" s="1"/>
  <c r="AW130" i="7" s="1" a="1"/>
  <c r="AW130" i="7" s="1"/>
  <c r="BX130" i="7" s="1"/>
  <c r="S96" i="7" a="1"/>
  <c r="S96" i="7" s="1"/>
  <c r="AW96" i="7" s="1" a="1"/>
  <c r="AW96" i="7" s="1"/>
  <c r="BX96" i="7" s="1"/>
  <c r="S173" i="7" a="1"/>
  <c r="S173" i="7" s="1"/>
  <c r="AW173" i="7" s="1" a="1"/>
  <c r="AW173" i="7" s="1"/>
  <c r="BX173" i="7" s="1"/>
  <c r="S278" i="7" a="1"/>
  <c r="S278" i="7" s="1"/>
  <c r="AW278" i="7" s="1" a="1"/>
  <c r="AW278" i="7" s="1"/>
  <c r="BX278" i="7" s="1"/>
  <c r="S36" i="7" a="1"/>
  <c r="S36" i="7" s="1"/>
  <c r="AW36" i="7" s="1" a="1"/>
  <c r="AW36" i="7" s="1"/>
  <c r="BX36" i="7" s="1"/>
  <c r="S170" i="7" a="1"/>
  <c r="S170" i="7" s="1"/>
  <c r="AW170" i="7" s="1" a="1"/>
  <c r="AW170" i="7" s="1"/>
  <c r="BX170" i="7" s="1"/>
  <c r="S231" i="7" a="1"/>
  <c r="S231" i="7" s="1"/>
  <c r="AW231" i="7" s="1" a="1"/>
  <c r="AW231" i="7" s="1"/>
  <c r="BX231" i="7" s="1"/>
  <c r="S288" i="7" a="1"/>
  <c r="S288" i="7" s="1"/>
  <c r="AW288" i="7" s="1" a="1"/>
  <c r="AW288" i="7" s="1"/>
  <c r="BX288" i="7" s="1"/>
  <c r="S54" i="7" a="1"/>
  <c r="S54" i="7" s="1"/>
  <c r="AW54" i="7" s="1" a="1"/>
  <c r="AW54" i="7" s="1"/>
  <c r="BX54" i="7" s="1"/>
  <c r="S66" i="7" a="1"/>
  <c r="S66" i="7" s="1"/>
  <c r="AW66" i="7" s="1" a="1"/>
  <c r="AW66" i="7" s="1"/>
  <c r="BX66" i="7" s="1"/>
  <c r="S79" i="7" a="1"/>
  <c r="S79" i="7" s="1"/>
  <c r="AW79" i="7" s="1" a="1"/>
  <c r="AW79" i="7" s="1"/>
  <c r="BX79" i="7" s="1"/>
  <c r="S97" i="7" a="1"/>
  <c r="S97" i="7" s="1"/>
  <c r="AW97" i="7" s="1" a="1"/>
  <c r="AW97" i="7" s="1"/>
  <c r="BX97" i="7" s="1"/>
  <c r="S158" i="7" a="1"/>
  <c r="S158" i="7" s="1"/>
  <c r="AW158" i="7" s="1" a="1"/>
  <c r="AW158" i="7" s="1"/>
  <c r="BX158" i="7" s="1"/>
  <c r="S172" i="7" a="1"/>
  <c r="S172" i="7" s="1"/>
  <c r="AW172" i="7" s="1" a="1"/>
  <c r="AW172" i="7" s="1"/>
  <c r="BX172" i="7" s="1"/>
  <c r="S238" i="7" a="1"/>
  <c r="S238" i="7" s="1"/>
  <c r="AW238" i="7" s="1" a="1"/>
  <c r="AW238" i="7" s="1"/>
  <c r="BX238" i="7" s="1"/>
  <c r="S223" i="7" a="1"/>
  <c r="S223" i="7" s="1"/>
  <c r="AW223" i="7" s="1" a="1"/>
  <c r="AW223" i="7" s="1"/>
  <c r="BX223" i="7" s="1"/>
  <c r="S264" i="7" a="1"/>
  <c r="S264" i="7" s="1"/>
  <c r="AW264" i="7" s="1" a="1"/>
  <c r="AW264" i="7" s="1"/>
  <c r="BX264" i="7" s="1"/>
  <c r="S15" i="7" a="1"/>
  <c r="S15" i="7" s="1"/>
  <c r="AW15" i="7" s="1" a="1"/>
  <c r="AW15" i="7" s="1"/>
  <c r="BX15" i="7" s="1"/>
  <c r="S38" i="7" a="1"/>
  <c r="S38" i="7" s="1"/>
  <c r="AW38" i="7" s="1" a="1"/>
  <c r="AW38" i="7" s="1"/>
  <c r="BX38" i="7" s="1"/>
  <c r="S26" i="7" a="1"/>
  <c r="S26" i="7" s="1"/>
  <c r="AW26" i="7" s="1" a="1"/>
  <c r="AW26" i="7" s="1"/>
  <c r="BX26" i="7" s="1"/>
  <c r="S87" i="7" a="1"/>
  <c r="S87" i="7" s="1"/>
  <c r="AW87" i="7" s="1" a="1"/>
  <c r="AW87" i="7" s="1"/>
  <c r="BX87" i="7" s="1"/>
  <c r="S147" i="7" a="1"/>
  <c r="S147" i="7" s="1"/>
  <c r="AW147" i="7" s="1" a="1"/>
  <c r="AW147" i="7" s="1"/>
  <c r="BX147" i="7" s="1"/>
  <c r="S98" i="7" a="1"/>
  <c r="S98" i="7" s="1"/>
  <c r="AW98" i="7" s="1" a="1"/>
  <c r="AW98" i="7" s="1"/>
  <c r="BX98" i="7" s="1"/>
  <c r="S191" i="7" a="1"/>
  <c r="S191" i="7" s="1"/>
  <c r="AW191" i="7" s="1" a="1"/>
  <c r="AW191" i="7" s="1"/>
  <c r="BX191" i="7" s="1"/>
  <c r="S290" i="7" a="1"/>
  <c r="S290" i="7" s="1"/>
  <c r="AW290" i="7" s="1" a="1"/>
  <c r="AW290" i="7" s="1"/>
  <c r="BX290" i="7" s="1"/>
  <c r="S162" i="7" a="1"/>
  <c r="S162" i="7" s="1"/>
  <c r="AW162" i="7" s="1" a="1"/>
  <c r="AW162" i="7" s="1"/>
  <c r="BX162" i="7" s="1"/>
  <c r="S56" i="7" a="1"/>
  <c r="S56" i="7" s="1"/>
  <c r="AW56" i="7" s="1" a="1"/>
  <c r="AW56" i="7" s="1"/>
  <c r="BX56" i="7" s="1"/>
  <c r="S81" i="7" a="1"/>
  <c r="S81" i="7" s="1"/>
  <c r="AW81" i="7" s="1" a="1"/>
  <c r="AW81" i="7" s="1"/>
  <c r="BX81" i="7" s="1"/>
  <c r="S103" i="7" a="1"/>
  <c r="S103" i="7" s="1"/>
  <c r="AW103" i="7" s="1" a="1"/>
  <c r="AW103" i="7" s="1"/>
  <c r="BX103" i="7" s="1"/>
  <c r="S242" i="7" a="1"/>
  <c r="S242" i="7" s="1"/>
  <c r="AW242" i="7" s="1" a="1"/>
  <c r="AW242" i="7" s="1"/>
  <c r="BX242" i="7" s="1"/>
  <c r="S255" i="7" a="1"/>
  <c r="S255" i="7" s="1"/>
  <c r="AW255" i="7" s="1" a="1"/>
  <c r="AW255" i="7" s="1"/>
  <c r="BX255" i="7" s="1"/>
  <c r="S40" i="7" a="1"/>
  <c r="S40" i="7" s="1"/>
  <c r="AW40" i="7" s="1" a="1"/>
  <c r="AW40" i="7" s="1"/>
  <c r="BX40" i="7" s="1"/>
  <c r="S91" i="7" a="1"/>
  <c r="S91" i="7" s="1"/>
  <c r="AW91" i="7" s="1" a="1"/>
  <c r="AW91" i="7" s="1"/>
  <c r="BX91" i="7" s="1"/>
  <c r="S161" i="7" a="1"/>
  <c r="S161" i="7" s="1"/>
  <c r="AW161" i="7" s="1" a="1"/>
  <c r="AW161" i="7" s="1"/>
  <c r="BX161" i="7" s="1"/>
  <c r="S160" i="7" a="1"/>
  <c r="S160" i="7" s="1"/>
  <c r="AW160" i="7" s="1" a="1"/>
  <c r="AW160" i="7" s="1"/>
  <c r="BX160" i="7" s="1"/>
  <c r="S52" i="7" a="1"/>
  <c r="S52" i="7" s="1"/>
  <c r="AW52" i="7" s="1" a="1"/>
  <c r="AW52" i="7" s="1"/>
  <c r="BX52" i="7" s="1"/>
  <c r="S77" i="7" a="1"/>
  <c r="S77" i="7" s="1"/>
  <c r="AW77" i="7" s="1" a="1"/>
  <c r="AW77" i="7" s="1"/>
  <c r="BX77" i="7" s="1"/>
  <c r="S153" i="7" a="1"/>
  <c r="S153" i="7" s="1"/>
  <c r="AW153" i="7" s="1" a="1"/>
  <c r="AW153" i="7" s="1"/>
  <c r="BX153" i="7" s="1"/>
  <c r="S234" i="7" a="1"/>
  <c r="S234" i="7" s="1"/>
  <c r="AW234" i="7" s="1" a="1"/>
  <c r="AW234" i="7" s="1"/>
  <c r="BX234" i="7" s="1"/>
  <c r="S69" i="7" a="1"/>
  <c r="S69" i="7" s="1"/>
  <c r="AW69" i="7" s="1" a="1"/>
  <c r="AW69" i="7" s="1"/>
  <c r="BX69" i="7" s="1"/>
  <c r="S68" i="7" a="1"/>
  <c r="S68" i="7" s="1"/>
  <c r="AW68" i="7" s="1" a="1"/>
  <c r="AW68" i="7" s="1"/>
  <c r="BX68" i="7" s="1"/>
  <c r="S138" i="7" a="1"/>
  <c r="S138" i="7" s="1"/>
  <c r="AW138" i="7" s="1" a="1"/>
  <c r="AW138" i="7" s="1"/>
  <c r="BX138" i="7" s="1"/>
  <c r="S181" i="7" a="1"/>
  <c r="S181" i="7" s="1"/>
  <c r="AW181" i="7" s="1" a="1"/>
  <c r="AW181" i="7" s="1"/>
  <c r="BX181" i="7" s="1"/>
  <c r="S225" i="7" a="1"/>
  <c r="S225" i="7" s="1"/>
  <c r="AW225" i="7" s="1" a="1"/>
  <c r="AW225" i="7" s="1"/>
  <c r="BX225" i="7" s="1"/>
  <c r="S58" i="7" a="1"/>
  <c r="S58" i="7" s="1"/>
  <c r="AW58" i="7" s="1" a="1"/>
  <c r="AW58" i="7" s="1"/>
  <c r="BX58" i="7" s="1"/>
  <c r="S74" i="7" a="1"/>
  <c r="S74" i="7" s="1"/>
  <c r="AW74" i="7" s="1" a="1"/>
  <c r="AW74" i="7" s="1"/>
  <c r="BX74" i="7" s="1"/>
  <c r="S83" i="7" a="1"/>
  <c r="S83" i="7" s="1"/>
  <c r="AW83" i="7" s="1" a="1"/>
  <c r="AW83" i="7" s="1"/>
  <c r="BX83" i="7" s="1"/>
  <c r="S144" i="7" a="1"/>
  <c r="S144" i="7" s="1"/>
  <c r="AW144" i="7" s="1" a="1"/>
  <c r="AW144" i="7" s="1"/>
  <c r="BX144" i="7" s="1"/>
  <c r="S164" i="7" a="1"/>
  <c r="S164" i="7" s="1"/>
  <c r="AW164" i="7" s="1" a="1"/>
  <c r="AW164" i="7" s="1"/>
  <c r="BX164" i="7" s="1"/>
  <c r="S184" i="7" a="1"/>
  <c r="S184" i="7" s="1"/>
  <c r="AW184" i="7" s="1" a="1"/>
  <c r="AW184" i="7" s="1"/>
  <c r="BX184" i="7" s="1"/>
  <c r="S249" i="7" a="1"/>
  <c r="S249" i="7" s="1"/>
  <c r="AW249" i="7" s="1" a="1"/>
  <c r="AW249" i="7" s="1"/>
  <c r="BX249" i="7" s="1"/>
  <c r="S174" i="7" a="1"/>
  <c r="S174" i="7" s="1"/>
  <c r="AW174" i="7" s="1" a="1"/>
  <c r="AW174" i="7" s="1"/>
  <c r="BX174" i="7" s="1"/>
  <c r="S292" i="7" a="1"/>
  <c r="S292" i="7" s="1"/>
  <c r="AW292" i="7" s="1" a="1"/>
  <c r="AW292" i="7" s="1"/>
  <c r="BX292" i="7" s="1"/>
  <c r="S53" i="7" a="1"/>
  <c r="S53" i="7" s="1"/>
  <c r="AW53" i="7" s="1" a="1"/>
  <c r="AW53" i="7" s="1"/>
  <c r="BX53" i="7" s="1"/>
  <c r="S42" i="7" a="1"/>
  <c r="S42" i="7" s="1"/>
  <c r="AW42" i="7" s="1" a="1"/>
  <c r="AW42" i="7" s="1"/>
  <c r="BX42" i="7" s="1"/>
  <c r="S78" i="7" a="1"/>
  <c r="S78" i="7" s="1"/>
  <c r="AW78" i="7" s="1" a="1"/>
  <c r="AW78" i="7" s="1"/>
  <c r="BX78" i="7" s="1"/>
  <c r="S95" i="7" a="1"/>
  <c r="S95" i="7" s="1"/>
  <c r="AW95" i="7" s="1" a="1"/>
  <c r="AW95" i="7" s="1"/>
  <c r="BX95" i="7" s="1"/>
  <c r="S155" i="7" a="1"/>
  <c r="S155" i="7" s="1"/>
  <c r="AW155" i="7" s="1" a="1"/>
  <c r="AW155" i="7" s="1"/>
  <c r="BX155" i="7" s="1"/>
  <c r="S166" i="7" a="1"/>
  <c r="S166" i="7" s="1"/>
  <c r="AW166" i="7" s="1" a="1"/>
  <c r="AW166" i="7" s="1"/>
  <c r="BX166" i="7" s="1"/>
  <c r="S236" i="7" a="1"/>
  <c r="S236" i="7" s="1"/>
  <c r="AW236" i="7" s="1" a="1"/>
  <c r="AW236" i="7" s="1"/>
  <c r="BX236" i="7" s="1"/>
  <c r="S199" i="7" a="1"/>
  <c r="S199" i="7" s="1"/>
  <c r="AW199" i="7" s="1" a="1"/>
  <c r="AW199" i="7" s="1"/>
  <c r="BX199" i="7" s="1"/>
  <c r="S262" i="7" a="1"/>
  <c r="S262" i="7" s="1"/>
  <c r="AW262" i="7" s="1" a="1"/>
  <c r="AW262" i="7" s="1"/>
  <c r="BX262" i="7" s="1"/>
  <c r="S25" i="7" a="1"/>
  <c r="S25" i="7" s="1"/>
  <c r="AW25" i="7" s="1" a="1"/>
  <c r="AW25" i="7" s="1"/>
  <c r="BX25" i="7" s="1"/>
  <c r="S136" i="7" a="1"/>
  <c r="S136" i="7" s="1"/>
  <c r="AW136" i="7" s="1" a="1"/>
  <c r="AW136" i="7" s="1"/>
  <c r="BX136" i="7" s="1"/>
  <c r="S111" i="7" a="1"/>
  <c r="S111" i="7" s="1"/>
  <c r="AW111" i="7" s="1" a="1"/>
  <c r="AW111" i="7" s="1"/>
  <c r="BX111" i="7" s="1"/>
  <c r="S272" i="7" a="1"/>
  <c r="S272" i="7" s="1"/>
  <c r="AW272" i="7" s="1" a="1"/>
  <c r="AW272" i="7" s="1"/>
  <c r="BX272" i="7" s="1"/>
  <c r="S294" i="7" a="1"/>
  <c r="S294" i="7" s="1"/>
  <c r="AW294" i="7" s="1" a="1"/>
  <c r="AW294" i="7" s="1"/>
  <c r="BX294" i="7" s="1"/>
  <c r="S113" i="7" a="1"/>
  <c r="S113" i="7" s="1"/>
  <c r="AW113" i="7" s="1" a="1"/>
  <c r="AW113" i="7" s="1"/>
  <c r="BX113" i="7" s="1"/>
  <c r="S146" i="7" a="1"/>
  <c r="S146" i="7" s="1"/>
  <c r="AW146" i="7" s="1" a="1"/>
  <c r="AW146" i="7" s="1"/>
  <c r="BX146" i="7" s="1"/>
  <c r="S185" i="7" a="1"/>
  <c r="S185" i="7" s="1"/>
  <c r="AW185" i="7" s="1" a="1"/>
  <c r="AW185" i="7" s="1"/>
  <c r="BX185" i="7" s="1"/>
  <c r="S212" i="7" a="1"/>
  <c r="S212" i="7" s="1"/>
  <c r="AW212" i="7" s="1" a="1"/>
  <c r="AW212" i="7" s="1"/>
  <c r="BX212" i="7" s="1"/>
  <c r="S17" i="7" a="1"/>
  <c r="S17" i="7" s="1"/>
  <c r="AW17" i="7" s="1" a="1"/>
  <c r="AW17" i="7" s="1"/>
  <c r="BX17" i="7" s="1"/>
  <c r="S85" i="7" a="1"/>
  <c r="S85" i="7" s="1"/>
  <c r="AW85" i="7" s="1" a="1"/>
  <c r="AW85" i="7" s="1"/>
  <c r="BX85" i="7" s="1"/>
  <c r="S200" i="7" a="1"/>
  <c r="S200" i="7" s="1"/>
  <c r="AW200" i="7" s="1" a="1"/>
  <c r="AW200" i="7" s="1"/>
  <c r="BX200" i="7" s="1"/>
  <c r="S257" i="7" a="1"/>
  <c r="S257" i="7" s="1"/>
  <c r="AW257" i="7" s="1" a="1"/>
  <c r="AW257" i="7" s="1"/>
  <c r="BX257" i="7" s="1"/>
  <c r="S224" i="7" a="1"/>
  <c r="S224" i="7" s="1"/>
  <c r="AW224" i="7" s="1" a="1"/>
  <c r="AW224" i="7" s="1"/>
  <c r="BX224" i="7" s="1"/>
  <c r="S117" i="7" a="1"/>
  <c r="S117" i="7" s="1"/>
  <c r="AW117" i="7" s="1" a="1"/>
  <c r="AW117" i="7" s="1"/>
  <c r="BX117" i="7" s="1"/>
  <c r="S154" i="7" a="1"/>
  <c r="S154" i="7" s="1"/>
  <c r="AW154" i="7" s="1" a="1"/>
  <c r="AW154" i="7" s="1"/>
  <c r="BX154" i="7" s="1"/>
  <c r="S207" i="7" a="1"/>
  <c r="S207" i="7" s="1"/>
  <c r="AW207" i="7" s="1" a="1"/>
  <c r="AW207" i="7" s="1"/>
  <c r="BX207" i="7" s="1"/>
  <c r="S100" i="7" a="1"/>
  <c r="S100" i="7" s="1"/>
  <c r="AW100" i="7" s="1" a="1"/>
  <c r="AW100" i="7" s="1"/>
  <c r="BX100" i="7" s="1"/>
  <c r="S21" i="7" a="1"/>
  <c r="S21" i="7" s="1"/>
  <c r="AW21" i="7" s="1" a="1"/>
  <c r="AW21" i="7" s="1"/>
  <c r="BX21" i="7" s="1"/>
  <c r="S116" i="7" a="1"/>
  <c r="S116" i="7" s="1"/>
  <c r="AW116" i="7" s="1" a="1"/>
  <c r="AW116" i="7" s="1"/>
  <c r="BX116" i="7" s="1"/>
  <c r="S134" i="7" a="1"/>
  <c r="S134" i="7" s="1"/>
  <c r="AW134" i="7" s="1" a="1"/>
  <c r="AW134" i="7" s="1"/>
  <c r="BX134" i="7" s="1"/>
  <c r="S152" i="7" a="1"/>
  <c r="S152" i="7" s="1"/>
  <c r="AW152" i="7" s="1" a="1"/>
  <c r="AW152" i="7" s="1"/>
  <c r="BX152" i="7" s="1"/>
  <c r="S202" i="7" a="1"/>
  <c r="S202" i="7" s="1"/>
  <c r="AW202" i="7" s="1" a="1"/>
  <c r="AW202" i="7" s="1"/>
  <c r="BX202" i="7" s="1"/>
  <c r="S188" i="7" a="1"/>
  <c r="S188" i="7" s="1"/>
  <c r="AW188" i="7" s="1" a="1"/>
  <c r="AW188" i="7" s="1"/>
  <c r="BX188" i="7" s="1"/>
  <c r="S270" i="7" a="1"/>
  <c r="S270" i="7" s="1"/>
  <c r="AW270" i="7" s="1" a="1"/>
  <c r="AW270" i="7" s="1"/>
  <c r="BX270" i="7" s="1"/>
  <c r="S252" i="7" a="1"/>
  <c r="S252" i="7" s="1"/>
  <c r="AW252" i="7" s="1" a="1"/>
  <c r="AW252" i="7" s="1"/>
  <c r="BX252" i="7" s="1"/>
  <c r="S268" i="7" a="1"/>
  <c r="S268" i="7" s="1"/>
  <c r="AW268" i="7" s="1" a="1"/>
  <c r="AW268" i="7" s="1"/>
  <c r="BX268" i="7" s="1"/>
  <c r="S57" i="7" a="1"/>
  <c r="S57" i="7" s="1"/>
  <c r="AW57" i="7" s="1" a="1"/>
  <c r="AW57" i="7" s="1"/>
  <c r="BX57" i="7" s="1"/>
  <c r="S72" i="7" a="1"/>
  <c r="S72" i="7" s="1"/>
  <c r="AW72" i="7" s="1" a="1"/>
  <c r="AW72" i="7" s="1"/>
  <c r="BX72" i="7" s="1"/>
  <c r="S82" i="7" a="1"/>
  <c r="S82" i="7" s="1"/>
  <c r="AW82" i="7" s="1" a="1"/>
  <c r="AW82" i="7" s="1"/>
  <c r="BX82" i="7" s="1"/>
  <c r="S142" i="7" a="1"/>
  <c r="S142" i="7" s="1"/>
  <c r="AW142" i="7" s="1" a="1"/>
  <c r="AW142" i="7" s="1"/>
  <c r="BX142" i="7" s="1"/>
  <c r="S157" i="7" a="1"/>
  <c r="S157" i="7" s="1"/>
  <c r="AW157" i="7" s="1" a="1"/>
  <c r="AW157" i="7" s="1"/>
  <c r="BX157" i="7" s="1"/>
  <c r="S183" i="7" a="1"/>
  <c r="S183" i="7" s="1"/>
  <c r="AW183" i="7" s="1" a="1"/>
  <c r="AW183" i="7" s="1"/>
  <c r="BX183" i="7" s="1"/>
  <c r="S244" i="7" a="1"/>
  <c r="S244" i="7" s="1"/>
  <c r="AW244" i="7" s="1" a="1"/>
  <c r="AW244" i="7" s="1"/>
  <c r="BX244" i="7" s="1"/>
  <c r="S104" i="7" a="1"/>
  <c r="S104" i="7" s="1"/>
  <c r="AW104" i="7" s="1" a="1"/>
  <c r="AW104" i="7" s="1"/>
  <c r="BX104" i="7" s="1"/>
  <c r="S275" i="7" a="1"/>
  <c r="S275" i="7" s="1"/>
  <c r="AW275" i="7" s="1" a="1"/>
  <c r="AW275" i="7" s="1"/>
  <c r="BX275" i="7" s="1"/>
  <c r="S62" i="7" a="1"/>
  <c r="S62" i="7" s="1"/>
  <c r="AW62" i="7" s="1" a="1"/>
  <c r="AW62" i="7" s="1"/>
  <c r="BX62" i="7" s="1"/>
  <c r="S28" i="7" a="1"/>
  <c r="S28" i="7" s="1"/>
  <c r="AW28" i="7" s="1" a="1"/>
  <c r="AW28" i="7" s="1"/>
  <c r="BX28" i="7" s="1"/>
  <c r="S205" i="7" a="1"/>
  <c r="S205" i="7" s="1"/>
  <c r="AW205" i="7" s="1" a="1"/>
  <c r="AW205" i="7" s="1"/>
  <c r="BX205" i="7" s="1"/>
  <c r="S221" i="7" a="1"/>
  <c r="S221" i="7" s="1"/>
  <c r="AW221" i="7" s="1" a="1"/>
  <c r="AW221" i="7" s="1"/>
  <c r="BX221" i="7" s="1"/>
  <c r="S211" i="7" a="1"/>
  <c r="S211" i="7" s="1"/>
  <c r="AW211" i="7" s="1" a="1"/>
  <c r="AW211" i="7" s="1"/>
  <c r="BX211" i="7" s="1"/>
  <c r="S121" i="7" a="1"/>
  <c r="S121" i="7" s="1"/>
  <c r="AW121" i="7" s="1" a="1"/>
  <c r="AW121" i="7" s="1"/>
  <c r="BX121" i="7" s="1"/>
  <c r="S71" i="7" a="1"/>
  <c r="S71" i="7" s="1"/>
  <c r="AW71" i="7" s="1" a="1"/>
  <c r="AW71" i="7" s="1"/>
  <c r="BX71" i="7" s="1"/>
  <c r="S168" i="7" a="1"/>
  <c r="S168" i="7" s="1"/>
  <c r="AW168" i="7" s="1" a="1"/>
  <c r="AW168" i="7" s="1"/>
  <c r="BX168" i="7" s="1"/>
  <c r="S218" i="7" a="1"/>
  <c r="S218" i="7" s="1"/>
  <c r="AW218" i="7" s="1" a="1"/>
  <c r="AW218" i="7" s="1"/>
  <c r="BX218" i="7" s="1"/>
  <c r="S32" i="7" a="1"/>
  <c r="S32" i="7" s="1"/>
  <c r="AW32" i="7" s="1" a="1"/>
  <c r="AW32" i="7" s="1"/>
  <c r="BX32" i="7" s="1"/>
  <c r="S47" i="7" a="1"/>
  <c r="S47" i="7" s="1"/>
  <c r="AW47" i="7" s="1" a="1"/>
  <c r="AW47" i="7" s="1"/>
  <c r="BX47" i="7" s="1"/>
  <c r="S179" i="7" a="1"/>
  <c r="S179" i="7" s="1"/>
  <c r="AW179" i="7" s="1" a="1"/>
  <c r="AW179" i="7" s="1"/>
  <c r="BX179" i="7" s="1"/>
  <c r="S284" i="7" a="1"/>
  <c r="S284" i="7" s="1"/>
  <c r="AW284" i="7" s="1" a="1"/>
  <c r="AW284" i="7" s="1"/>
  <c r="BX284" i="7" s="1"/>
  <c r="S226" i="7" a="1"/>
  <c r="S226" i="7" s="1"/>
  <c r="AW226" i="7" s="1" a="1"/>
  <c r="AW226" i="7" s="1"/>
  <c r="BX226" i="7" s="1"/>
  <c r="S125" i="7" a="1"/>
  <c r="S125" i="7" s="1"/>
  <c r="AW125" i="7" s="1" a="1"/>
  <c r="AW125" i="7" s="1"/>
  <c r="BX125" i="7" s="1"/>
  <c r="S48" i="7" a="1"/>
  <c r="S48" i="7" s="1"/>
  <c r="AW48" i="7" s="1" a="1"/>
  <c r="AW48" i="7" s="1"/>
  <c r="BX48" i="7" s="1"/>
  <c r="S196" i="7" a="1"/>
  <c r="S196" i="7" s="1"/>
  <c r="AW196" i="7" s="1" a="1"/>
  <c r="AW196" i="7" s="1"/>
  <c r="BX196" i="7" s="1"/>
  <c r="S239" i="7" a="1"/>
  <c r="S239" i="7" s="1"/>
  <c r="AW239" i="7" s="1" a="1"/>
  <c r="AW239" i="7" s="1"/>
  <c r="BX239" i="7" s="1"/>
  <c r="S29" i="7" a="1"/>
  <c r="S29" i="7" s="1"/>
  <c r="AW29" i="7" s="1" a="1"/>
  <c r="AW29" i="7" s="1"/>
  <c r="BX29" i="7" s="1"/>
  <c r="S120" i="7" a="1"/>
  <c r="S120" i="7" s="1"/>
  <c r="AW120" i="7" s="1" a="1"/>
  <c r="AW120" i="7" s="1"/>
  <c r="BX120" i="7" s="1"/>
  <c r="S43" i="7" a="1"/>
  <c r="S43" i="7" s="1"/>
  <c r="AW43" i="7" s="1" a="1"/>
  <c r="AW43" i="7" s="1"/>
  <c r="BX43" i="7" s="1"/>
  <c r="S67" i="7" a="1"/>
  <c r="S67" i="7" s="1"/>
  <c r="AW67" i="7" s="1" a="1"/>
  <c r="AW67" i="7" s="1"/>
  <c r="BX67" i="7" s="1"/>
  <c r="S177" i="7" a="1"/>
  <c r="S177" i="7" s="1"/>
  <c r="AW177" i="7" s="1" a="1"/>
  <c r="AW177" i="7" s="1"/>
  <c r="BX177" i="7" s="1"/>
  <c r="S109" i="7" a="1"/>
  <c r="S109" i="7" s="1"/>
  <c r="AW109" i="7" s="1" a="1"/>
  <c r="AW109" i="7" s="1"/>
  <c r="BX109" i="7" s="1"/>
  <c r="S282" i="7" a="1"/>
  <c r="S282" i="7" s="1"/>
  <c r="AW282" i="7" s="1" a="1"/>
  <c r="AW282" i="7" s="1"/>
  <c r="BX282" i="7" s="1"/>
  <c r="S216" i="7" a="1"/>
  <c r="S216" i="7" s="1"/>
  <c r="AW216" i="7" s="1" a="1"/>
  <c r="AW216" i="7" s="1"/>
  <c r="BX216" i="7" s="1"/>
  <c r="S263" i="7" a="1"/>
  <c r="S263" i="7" s="1"/>
  <c r="AW263" i="7" s="1" a="1"/>
  <c r="AW263" i="7" s="1"/>
  <c r="BX263" i="7" s="1"/>
  <c r="S19" i="7" a="1"/>
  <c r="S19" i="7" s="1"/>
  <c r="AW19" i="7" s="1" a="1"/>
  <c r="AW19" i="7" s="1"/>
  <c r="BX19" i="7" s="1"/>
  <c r="S115" i="7" a="1"/>
  <c r="S115" i="7" s="1"/>
  <c r="AW115" i="7" s="1" a="1"/>
  <c r="AW115" i="7" s="1"/>
  <c r="BX115" i="7" s="1"/>
  <c r="S86" i="7" a="1"/>
  <c r="S86" i="7" s="1"/>
  <c r="AW86" i="7" s="1" a="1"/>
  <c r="AW86" i="7" s="1"/>
  <c r="BX86" i="7" s="1"/>
  <c r="S150" i="7" a="1"/>
  <c r="S150" i="7" s="1"/>
  <c r="AW150" i="7" s="1" a="1"/>
  <c r="AW150" i="7" s="1"/>
  <c r="BX150" i="7" s="1"/>
  <c r="S201" i="7" a="1"/>
  <c r="S201" i="7" s="1"/>
  <c r="AW201" i="7" s="1" a="1"/>
  <c r="AW201" i="7" s="1"/>
  <c r="BX201" i="7" s="1"/>
  <c r="S187" i="7" a="1"/>
  <c r="S187" i="7" s="1"/>
  <c r="AW187" i="7" s="1" a="1"/>
  <c r="AW187" i="7" s="1"/>
  <c r="BX187" i="7" s="1"/>
  <c r="S258" i="7" a="1"/>
  <c r="S258" i="7" s="1"/>
  <c r="AW258" i="7" s="1" a="1"/>
  <c r="AW258" i="7" s="1"/>
  <c r="BX258" i="7" s="1"/>
  <c r="S246" i="7" a="1"/>
  <c r="S246" i="7" s="1"/>
  <c r="AW246" i="7" s="1" a="1"/>
  <c r="AW246" i="7" s="1"/>
  <c r="BX246" i="7" s="1"/>
  <c r="S259" i="7" a="1"/>
  <c r="S259" i="7" s="1"/>
  <c r="AW259" i="7" s="1" a="1"/>
  <c r="AW259" i="7" s="1"/>
  <c r="BX259" i="7" s="1"/>
  <c r="S37" i="7" a="1"/>
  <c r="S37" i="7" s="1"/>
  <c r="AW37" i="7" s="1" a="1"/>
  <c r="AW37" i="7" s="1"/>
  <c r="BX37" i="7" s="1"/>
  <c r="S46" i="7" a="1"/>
  <c r="S46" i="7" s="1"/>
  <c r="AW46" i="7" s="1" a="1"/>
  <c r="AW46" i="7" s="1"/>
  <c r="BX46" i="7" s="1"/>
  <c r="S232" i="7" a="1"/>
  <c r="S232" i="7" s="1"/>
  <c r="AW232" i="7" s="1" a="1"/>
  <c r="AW232" i="7" s="1"/>
  <c r="BX232" i="7" s="1"/>
  <c r="S289" i="7" a="1"/>
  <c r="S289" i="7" s="1"/>
  <c r="AW289" i="7" s="1" a="1"/>
  <c r="AW289" i="7" s="1"/>
  <c r="BX289" i="7" s="1"/>
  <c r="S9" i="7" a="1"/>
  <c r="S9" i="7" s="1"/>
  <c r="AW9" i="7" s="1" a="1"/>
  <c r="AW9" i="7" s="1"/>
  <c r="BX9" i="7" s="1"/>
  <c r="S129" i="7" a="1"/>
  <c r="S129" i="7" s="1"/>
  <c r="AW129" i="7" s="1" a="1"/>
  <c r="AW129" i="7" s="1"/>
  <c r="BX129" i="7" s="1"/>
  <c r="S94" i="7" a="1"/>
  <c r="S94" i="7" s="1"/>
  <c r="AW94" i="7" s="1" a="1"/>
  <c r="AW94" i="7" s="1"/>
  <c r="BX94" i="7" s="1"/>
  <c r="S167" i="7" a="1"/>
  <c r="S167" i="7" s="1"/>
  <c r="AW167" i="7" s="1" a="1"/>
  <c r="AW167" i="7" s="1"/>
  <c r="BX167" i="7" s="1"/>
  <c r="S260" i="7" a="1"/>
  <c r="S260" i="7" s="1"/>
  <c r="AW260" i="7" s="1" a="1"/>
  <c r="AW260" i="7" s="1"/>
  <c r="BX260" i="7" s="1"/>
  <c r="S33" i="7" a="1"/>
  <c r="S33" i="7" s="1"/>
  <c r="AW33" i="7" s="1" a="1"/>
  <c r="AW33" i="7" s="1"/>
  <c r="BX33" i="7" s="1"/>
  <c r="S110" i="7" a="1"/>
  <c r="S110" i="7" s="1"/>
  <c r="AW110" i="7" s="1" a="1"/>
  <c r="AW110" i="7" s="1"/>
  <c r="BX110" i="7" s="1"/>
  <c r="S215" i="7" a="1"/>
  <c r="S215" i="7" s="1"/>
  <c r="AW215" i="7" s="1" a="1"/>
  <c r="AW215" i="7" s="1"/>
  <c r="BX215" i="7" s="1"/>
  <c r="S274" i="7" a="1"/>
  <c r="S274" i="7" s="1"/>
  <c r="AW274" i="7" s="1" a="1"/>
  <c r="AW274" i="7" s="1"/>
  <c r="BX274" i="7" s="1"/>
  <c r="S13" i="7" a="1"/>
  <c r="S13" i="7" s="1"/>
  <c r="AW13" i="7" s="1" a="1"/>
  <c r="AW13" i="7" s="1"/>
  <c r="BX13" i="7" s="1"/>
  <c r="S133" i="7" a="1"/>
  <c r="S133" i="7" s="1"/>
  <c r="AW133" i="7" s="1" a="1"/>
  <c r="AW133" i="7" s="1"/>
  <c r="BX133" i="7" s="1"/>
  <c r="S143" i="7" a="1"/>
  <c r="S143" i="7" s="1"/>
  <c r="AW143" i="7" s="1" a="1"/>
  <c r="AW143" i="7" s="1"/>
  <c r="BX143" i="7" s="1"/>
  <c r="S50" i="7" a="1"/>
  <c r="S50" i="7" s="1"/>
  <c r="AW50" i="7" s="1" a="1"/>
  <c r="AW50" i="7" s="1"/>
  <c r="BX50" i="7" s="1"/>
  <c r="S209" i="7" a="1"/>
  <c r="S209" i="7" s="1"/>
  <c r="AW209" i="7" s="1" a="1"/>
  <c r="AW209" i="7" s="1"/>
  <c r="BX209" i="7" s="1"/>
  <c r="S60" i="7" a="1"/>
  <c r="S60" i="7" s="1"/>
  <c r="AW60" i="7" s="1" a="1"/>
  <c r="AW60" i="7" s="1"/>
  <c r="BX60" i="7" s="1"/>
  <c r="S124" i="7" a="1"/>
  <c r="S124" i="7" s="1"/>
  <c r="AW124" i="7" s="1" a="1"/>
  <c r="AW124" i="7" s="1"/>
  <c r="BX124" i="7" s="1"/>
  <c r="S20" i="7" a="1"/>
  <c r="S20" i="7" s="1"/>
  <c r="AW20" i="7" s="1" a="1"/>
  <c r="AW20" i="7" s="1"/>
  <c r="BX20" i="7" s="1"/>
  <c r="S101" i="7" a="1"/>
  <c r="S101" i="7" s="1"/>
  <c r="AW101" i="7" s="1" a="1"/>
  <c r="AW101" i="7" s="1"/>
  <c r="BX101" i="7" s="1"/>
  <c r="S203" i="7" a="1"/>
  <c r="S203" i="7" s="1"/>
  <c r="AW203" i="7" s="1" a="1"/>
  <c r="AW203" i="7" s="1"/>
  <c r="BX203" i="7" s="1"/>
  <c r="S195" i="7" a="1"/>
  <c r="S195" i="7" s="1"/>
  <c r="AW195" i="7" s="1" a="1"/>
  <c r="AW195" i="7" s="1"/>
  <c r="BX195" i="7" s="1"/>
  <c r="S193" i="7" a="1"/>
  <c r="S193" i="7" s="1"/>
  <c r="AW193" i="7" s="1" a="1"/>
  <c r="AW193" i="7" s="1"/>
  <c r="BX193" i="7" s="1"/>
  <c r="S237" i="7" a="1"/>
  <c r="S237" i="7" s="1"/>
  <c r="AW237" i="7" s="1" a="1"/>
  <c r="AW237" i="7" s="1"/>
  <c r="BX237" i="7" s="1"/>
  <c r="S276" i="7" a="1"/>
  <c r="S276" i="7" s="1"/>
  <c r="AW276" i="7" s="1" a="1"/>
  <c r="AW276" i="7" s="1"/>
  <c r="BX276" i="7" s="1"/>
  <c r="S27" i="7" a="1"/>
  <c r="S27" i="7" s="1"/>
  <c r="AW27" i="7" s="1" a="1"/>
  <c r="AW27" i="7" s="1"/>
  <c r="BX27" i="7" s="1"/>
  <c r="S119" i="7" a="1"/>
  <c r="S119" i="7" s="1"/>
  <c r="AW119" i="7" s="1" a="1"/>
  <c r="AW119" i="7" s="1"/>
  <c r="BX119" i="7" s="1"/>
  <c r="S137" i="7" a="1"/>
  <c r="S137" i="7" s="1"/>
  <c r="AW137" i="7" s="1" a="1"/>
  <c r="AW137" i="7" s="1"/>
  <c r="BX137" i="7" s="1"/>
  <c r="S159" i="7" a="1"/>
  <c r="S159" i="7" s="1"/>
  <c r="AW159" i="7" s="1" a="1"/>
  <c r="AW159" i="7" s="1"/>
  <c r="BX159" i="7" s="1"/>
  <c r="S176" i="7" a="1"/>
  <c r="S176" i="7" s="1"/>
  <c r="AW176" i="7" s="1" a="1"/>
  <c r="AW176" i="7" s="1"/>
  <c r="BX176" i="7" s="1"/>
  <c r="S105" i="7" a="1"/>
  <c r="S105" i="7" s="1"/>
  <c r="AW105" i="7" s="1" a="1"/>
  <c r="AW105" i="7" s="1"/>
  <c r="BX105" i="7" s="1"/>
  <c r="S273" i="7" a="1"/>
  <c r="S273" i="7" s="1"/>
  <c r="AW273" i="7" s="1" a="1"/>
  <c r="AW273" i="7" s="1"/>
  <c r="BX273" i="7" s="1"/>
  <c r="S192" i="7" a="1"/>
  <c r="S192" i="7" s="1"/>
  <c r="AW192" i="7" s="1" a="1"/>
  <c r="AW192" i="7" s="1"/>
  <c r="BX192" i="7" s="1"/>
  <c r="S261" i="7" a="1"/>
  <c r="S261" i="7" s="1"/>
  <c r="AW261" i="7" s="1" a="1"/>
  <c r="AW261" i="7" s="1"/>
  <c r="BX261" i="7" s="1"/>
  <c r="S70" i="7" a="1"/>
  <c r="S70" i="7" s="1"/>
  <c r="AW70" i="7" s="1" a="1"/>
  <c r="AW70" i="7" s="1"/>
  <c r="BX70" i="7" s="1"/>
  <c r="S140" i="7" a="1"/>
  <c r="S140" i="7" s="1"/>
  <c r="AW140" i="7" s="1" a="1"/>
  <c r="AW140" i="7" s="1"/>
  <c r="BX140" i="7" s="1"/>
  <c r="S182" i="7" a="1"/>
  <c r="S182" i="7" s="1"/>
  <c r="AW182" i="7" s="1" a="1"/>
  <c r="AW182" i="7" s="1"/>
  <c r="BX182" i="7" s="1"/>
  <c r="S247" i="7" a="1"/>
  <c r="S247" i="7" s="1"/>
  <c r="AW247" i="7" s="1" a="1"/>
  <c r="AW247" i="7" s="1"/>
  <c r="BX247" i="7" s="1"/>
  <c r="S51" i="7" a="1"/>
  <c r="S51" i="7" s="1"/>
  <c r="AW51" i="7" s="1" a="1"/>
  <c r="AW51" i="7" s="1"/>
  <c r="BX51" i="7" s="1"/>
  <c r="S76" i="7" a="1"/>
  <c r="S76" i="7" s="1"/>
  <c r="AW76" i="7" s="1" a="1"/>
  <c r="AW76" i="7" s="1"/>
  <c r="BX76" i="7" s="1"/>
  <c r="S151" i="7" a="1"/>
  <c r="S151" i="7" s="1"/>
  <c r="AW151" i="7" s="1" a="1"/>
  <c r="AW151" i="7" s="1"/>
  <c r="BX151" i="7" s="1"/>
  <c r="S217" i="7" a="1"/>
  <c r="S217" i="7" s="1"/>
  <c r="AW217" i="7" s="1" a="1"/>
  <c r="AW217" i="7" s="1"/>
  <c r="BX217" i="7" s="1"/>
  <c r="S6" i="7" a="1"/>
  <c r="S6" i="7" s="1"/>
  <c r="S41" i="7" a="1"/>
  <c r="S41" i="7" s="1"/>
  <c r="AW41" i="7" s="1" a="1"/>
  <c r="AW41" i="7" s="1"/>
  <c r="BX41" i="7" s="1"/>
  <c r="S93" i="7" a="1"/>
  <c r="S93" i="7" s="1"/>
  <c r="AW93" i="7" s="1" a="1"/>
  <c r="AW93" i="7" s="1"/>
  <c r="BX93" i="7" s="1"/>
  <c r="S163" i="7" a="1"/>
  <c r="S163" i="7" s="1"/>
  <c r="AW163" i="7" s="1" a="1"/>
  <c r="AW163" i="7" s="1"/>
  <c r="BX163" i="7" s="1"/>
  <c r="S197" i="7" a="1"/>
  <c r="S197" i="7" s="1"/>
  <c r="AW197" i="7" s="1" a="1"/>
  <c r="AW197" i="7" s="1"/>
  <c r="BX197" i="7" s="1"/>
  <c r="S55" i="7" a="1"/>
  <c r="S55" i="7" s="1"/>
  <c r="AW55" i="7" s="1" a="1"/>
  <c r="AW55" i="7" s="1"/>
  <c r="BX55" i="7" s="1"/>
  <c r="S80" i="7" a="1"/>
  <c r="S80" i="7" s="1"/>
  <c r="AW80" i="7" s="1" a="1"/>
  <c r="AW80" i="7" s="1"/>
  <c r="BX80" i="7" s="1"/>
  <c r="S44" i="7" a="1"/>
  <c r="S44" i="7" s="1"/>
  <c r="AW44" i="7" s="1" a="1"/>
  <c r="AW44" i="7" s="1"/>
  <c r="BX44" i="7" s="1"/>
  <c r="S240" i="7" a="1"/>
  <c r="S240" i="7" s="1"/>
  <c r="AW240" i="7" s="1" a="1"/>
  <c r="AW240" i="7" s="1"/>
  <c r="BX240" i="7" s="1"/>
  <c r="S295" i="7" a="1"/>
  <c r="S295" i="7" s="1"/>
  <c r="AW295" i="7" s="1" a="1"/>
  <c r="AW295" i="7" s="1"/>
  <c r="BX295" i="7" s="1"/>
  <c r="P66" i="7" a="1"/>
  <c r="P66" i="7" s="1"/>
  <c r="AT66" i="7" s="1" a="1"/>
  <c r="AT66" i="7" s="1"/>
  <c r="BU66" i="7" s="1"/>
  <c r="P37" i="7" a="1"/>
  <c r="P37" i="7" s="1"/>
  <c r="AT37" i="7" s="1" a="1"/>
  <c r="AT37" i="7" s="1"/>
  <c r="BU37" i="7" s="1"/>
  <c r="P155" i="7" a="1"/>
  <c r="P155" i="7" s="1"/>
  <c r="AT155" i="7" s="1" a="1"/>
  <c r="AT155" i="7" s="1"/>
  <c r="BU155" i="7" s="1"/>
  <c r="P130" i="7" a="1"/>
  <c r="P130" i="7" s="1"/>
  <c r="AT130" i="7" s="1" a="1"/>
  <c r="AT130" i="7" s="1"/>
  <c r="BU130" i="7" s="1"/>
  <c r="P189" i="7" a="1"/>
  <c r="P189" i="7" s="1"/>
  <c r="AT189" i="7" s="1" a="1"/>
  <c r="AT189" i="7" s="1"/>
  <c r="BU189" i="7" s="1"/>
  <c r="P110" i="7" a="1"/>
  <c r="P110" i="7" s="1"/>
  <c r="AT110" i="7" s="1" a="1"/>
  <c r="AT110" i="7" s="1"/>
  <c r="BU110" i="7" s="1"/>
  <c r="P293" i="7" a="1"/>
  <c r="P293" i="7" s="1"/>
  <c r="AT293" i="7" s="1" a="1"/>
  <c r="AT293" i="7" s="1"/>
  <c r="BU293" i="7" s="1"/>
  <c r="P184" i="7" a="1"/>
  <c r="P184" i="7" s="1"/>
  <c r="AT184" i="7" s="1" a="1"/>
  <c r="AT184" i="7" s="1"/>
  <c r="BU184" i="7" s="1"/>
  <c r="P256" i="7" a="1"/>
  <c r="P256" i="7" s="1"/>
  <c r="AT256" i="7" s="1" a="1"/>
  <c r="AT256" i="7" s="1"/>
  <c r="BU256" i="7" s="1"/>
  <c r="P15" i="7" a="1"/>
  <c r="P15" i="7" s="1"/>
  <c r="AT15" i="7" s="1" a="1"/>
  <c r="AT15" i="7" s="1"/>
  <c r="BU15" i="7" s="1"/>
  <c r="P63" i="7" a="1"/>
  <c r="P63" i="7" s="1"/>
  <c r="AT63" i="7" s="1" a="1"/>
  <c r="AT63" i="7" s="1"/>
  <c r="BU63" i="7" s="1"/>
  <c r="P152" i="7" a="1"/>
  <c r="P152" i="7" s="1"/>
  <c r="AT152" i="7" s="1" a="1"/>
  <c r="AT152" i="7" s="1"/>
  <c r="BU152" i="7" s="1"/>
  <c r="P54" i="7" a="1"/>
  <c r="P54" i="7" s="1"/>
  <c r="AT54" i="7" s="1" a="1"/>
  <c r="AT54" i="7" s="1"/>
  <c r="BU54" i="7" s="1"/>
  <c r="P163" i="7" a="1"/>
  <c r="P163" i="7" s="1"/>
  <c r="AT163" i="7" s="1" a="1"/>
  <c r="AT163" i="7" s="1"/>
  <c r="BU163" i="7" s="1"/>
  <c r="P247" i="7" a="1"/>
  <c r="P247" i="7" s="1"/>
  <c r="AT247" i="7" s="1" a="1"/>
  <c r="AT247" i="7" s="1"/>
  <c r="BU247" i="7" s="1"/>
  <c r="P275" i="7" a="1"/>
  <c r="P275" i="7" s="1"/>
  <c r="AT275" i="7" s="1" a="1"/>
  <c r="AT275" i="7" s="1"/>
  <c r="BU275" i="7" s="1"/>
  <c r="P120" i="7" a="1"/>
  <c r="P120" i="7" s="1"/>
  <c r="AT120" i="7" s="1" a="1"/>
  <c r="AT120" i="7" s="1"/>
  <c r="BU120" i="7" s="1"/>
  <c r="P6" i="7" a="1"/>
  <c r="P6" i="7" s="1"/>
  <c r="P12" i="7" a="1"/>
  <c r="P12" i="7" s="1"/>
  <c r="AT12" i="7" s="1" a="1"/>
  <c r="AT12" i="7" s="1"/>
  <c r="BU12" i="7" s="1"/>
  <c r="P60" i="7" a="1"/>
  <c r="P60" i="7" s="1"/>
  <c r="AT60" i="7" s="1" a="1"/>
  <c r="AT60" i="7" s="1"/>
  <c r="BU60" i="7" s="1"/>
  <c r="P149" i="7" a="1"/>
  <c r="P149" i="7" s="1"/>
  <c r="AT149" i="7" s="1" a="1"/>
  <c r="AT149" i="7" s="1"/>
  <c r="BU149" i="7" s="1"/>
  <c r="P48" i="7" a="1"/>
  <c r="P48" i="7" s="1"/>
  <c r="AT48" i="7" s="1" a="1"/>
  <c r="AT48" i="7" s="1"/>
  <c r="BU48" i="7" s="1"/>
  <c r="P123" i="7" a="1"/>
  <c r="P123" i="7" s="1"/>
  <c r="AT123" i="7" s="1" a="1"/>
  <c r="AT123" i="7" s="1"/>
  <c r="BU123" i="7" s="1"/>
  <c r="P221" i="7" a="1"/>
  <c r="P221" i="7" s="1"/>
  <c r="AT221" i="7" s="1" a="1"/>
  <c r="AT221" i="7" s="1"/>
  <c r="BU221" i="7" s="1"/>
  <c r="P185" i="7" a="1"/>
  <c r="P185" i="7" s="1"/>
  <c r="AT185" i="7" s="1" a="1"/>
  <c r="AT185" i="7" s="1"/>
  <c r="BU185" i="7" s="1"/>
  <c r="P214" i="7" a="1"/>
  <c r="P214" i="7" s="1"/>
  <c r="AT214" i="7" s="1" a="1"/>
  <c r="AT214" i="7" s="1"/>
  <c r="BU214" i="7" s="1"/>
  <c r="P288" i="7" a="1"/>
  <c r="P288" i="7" s="1"/>
  <c r="AT288" i="7" s="1" a="1"/>
  <c r="AT288" i="7" s="1"/>
  <c r="BU288" i="7" s="1"/>
  <c r="P9" i="7" a="1"/>
  <c r="P9" i="7" s="1"/>
  <c r="AT9" i="7" s="1" a="1"/>
  <c r="AT9" i="7" s="1"/>
  <c r="BU9" i="7" s="1"/>
  <c r="P31" i="7" a="1"/>
  <c r="P31" i="7" s="1"/>
  <c r="AT31" i="7" s="1" a="1"/>
  <c r="AT31" i="7" s="1"/>
  <c r="BU31" i="7" s="1"/>
  <c r="P146" i="7" a="1"/>
  <c r="P146" i="7" s="1"/>
  <c r="AT146" i="7" s="1" a="1"/>
  <c r="AT146" i="7" s="1"/>
  <c r="BU146" i="7" s="1"/>
  <c r="P42" i="7" a="1"/>
  <c r="P42" i="7" s="1"/>
  <c r="AT42" i="7" s="1" a="1"/>
  <c r="AT42" i="7" s="1"/>
  <c r="BU42" i="7" s="1"/>
  <c r="P108" i="7" a="1"/>
  <c r="P108" i="7" s="1"/>
  <c r="AT108" i="7" s="1" a="1"/>
  <c r="AT108" i="7" s="1"/>
  <c r="BU108" i="7" s="1"/>
  <c r="P193" i="7" a="1"/>
  <c r="P193" i="7" s="1"/>
  <c r="AT193" i="7" s="1" a="1"/>
  <c r="AT193" i="7" s="1"/>
  <c r="BU193" i="7" s="1"/>
  <c r="P128" i="7" a="1"/>
  <c r="P128" i="7" s="1"/>
  <c r="AT128" i="7" s="1" a="1"/>
  <c r="AT128" i="7" s="1"/>
  <c r="BU128" i="7" s="1"/>
  <c r="P180" i="7" a="1"/>
  <c r="P180" i="7" s="1"/>
  <c r="AT180" i="7" s="1" a="1"/>
  <c r="AT180" i="7" s="1"/>
  <c r="BU180" i="7" s="1"/>
  <c r="P284" i="7" a="1"/>
  <c r="P284" i="7" s="1"/>
  <c r="AT284" i="7" s="1" a="1"/>
  <c r="AT284" i="7" s="1"/>
  <c r="BU284" i="7" s="1"/>
  <c r="P70" i="7" a="1"/>
  <c r="P70" i="7" s="1"/>
  <c r="AT70" i="7" s="1" a="1"/>
  <c r="AT70" i="7" s="1"/>
  <c r="BU70" i="7" s="1"/>
  <c r="P87" i="7" a="1"/>
  <c r="P87" i="7" s="1"/>
  <c r="AT87" i="7" s="1" a="1"/>
  <c r="AT87" i="7" s="1"/>
  <c r="BU87" i="7" s="1"/>
  <c r="P45" i="7" a="1"/>
  <c r="P45" i="7" s="1"/>
  <c r="AT45" i="7" s="1" a="1"/>
  <c r="AT45" i="7" s="1"/>
  <c r="BU45" i="7" s="1"/>
  <c r="P64" i="7" a="1"/>
  <c r="P64" i="7" s="1"/>
  <c r="AT64" i="7" s="1" a="1"/>
  <c r="AT64" i="7" s="1"/>
  <c r="BU64" i="7" s="1"/>
  <c r="P208" i="7" a="1"/>
  <c r="P208" i="7" s="1"/>
  <c r="AT208" i="7" s="1" a="1"/>
  <c r="AT208" i="7" s="1"/>
  <c r="BU208" i="7" s="1"/>
  <c r="P196" i="7" a="1"/>
  <c r="P196" i="7" s="1"/>
  <c r="AT196" i="7" s="1" a="1"/>
  <c r="AT196" i="7" s="1"/>
  <c r="BU196" i="7" s="1"/>
  <c r="P223" i="7" a="1"/>
  <c r="P223" i="7" s="1"/>
  <c r="AT223" i="7" s="1" a="1"/>
  <c r="AT223" i="7" s="1"/>
  <c r="BU223" i="7" s="1"/>
  <c r="P251" i="7" a="1"/>
  <c r="P251" i="7" s="1"/>
  <c r="AT251" i="7" s="1" a="1"/>
  <c r="AT251" i="7" s="1"/>
  <c r="BU251" i="7" s="1"/>
  <c r="P274" i="7" a="1"/>
  <c r="P274" i="7" s="1"/>
  <c r="AT274" i="7" s="1" a="1"/>
  <c r="AT274" i="7" s="1"/>
  <c r="BU274" i="7" s="1"/>
  <c r="P67" i="7" a="1"/>
  <c r="P67" i="7" s="1"/>
  <c r="AT67" i="7" s="1" a="1"/>
  <c r="AT67" i="7" s="1"/>
  <c r="BU67" i="7" s="1"/>
  <c r="P39" i="7" a="1"/>
  <c r="P39" i="7" s="1"/>
  <c r="AT39" i="7" s="1" a="1"/>
  <c r="AT39" i="7" s="1"/>
  <c r="BU39" i="7" s="1"/>
  <c r="P156" i="7" a="1"/>
  <c r="P156" i="7" s="1"/>
  <c r="AT156" i="7" s="1" a="1"/>
  <c r="AT156" i="7" s="1"/>
  <c r="BU156" i="7" s="1"/>
  <c r="P131" i="7" a="1"/>
  <c r="P131" i="7" s="1"/>
  <c r="AT131" i="7" s="1" a="1"/>
  <c r="AT131" i="7" s="1"/>
  <c r="BU131" i="7" s="1"/>
  <c r="P190" i="7" a="1"/>
  <c r="P190" i="7" s="1"/>
  <c r="AT190" i="7" s="1" a="1"/>
  <c r="AT190" i="7" s="1"/>
  <c r="BU190" i="7" s="1"/>
  <c r="P168" i="7" a="1"/>
  <c r="P168" i="7" s="1"/>
  <c r="AT168" i="7" s="1" a="1"/>
  <c r="AT168" i="7" s="1"/>
  <c r="BU168" i="7" s="1"/>
  <c r="P171" i="7" a="1"/>
  <c r="P171" i="7" s="1"/>
  <c r="AT171" i="7" s="1" a="1"/>
  <c r="AT171" i="7" s="1"/>
  <c r="BU171" i="7" s="1"/>
  <c r="P186" i="7" a="1"/>
  <c r="P186" i="7" s="1"/>
  <c r="AT186" i="7" s="1" a="1"/>
  <c r="AT186" i="7" s="1"/>
  <c r="BU186" i="7" s="1"/>
  <c r="P258" i="7" a="1"/>
  <c r="P258" i="7" s="1"/>
  <c r="AT258" i="7" s="1" a="1"/>
  <c r="AT258" i="7" s="1"/>
  <c r="BU258" i="7" s="1"/>
  <c r="P16" i="7" a="1"/>
  <c r="P16" i="7" s="1"/>
  <c r="AT16" i="7" s="1" a="1"/>
  <c r="AT16" i="7" s="1"/>
  <c r="BU16" i="7" s="1"/>
  <c r="P33" i="7" a="1"/>
  <c r="P33" i="7" s="1"/>
  <c r="AT33" i="7" s="1" a="1"/>
  <c r="AT33" i="7" s="1"/>
  <c r="BU33" i="7" s="1"/>
  <c r="P153" i="7" a="1"/>
  <c r="P153" i="7" s="1"/>
  <c r="AT153" i="7" s="1" a="1"/>
  <c r="AT153" i="7" s="1"/>
  <c r="BU153" i="7" s="1"/>
  <c r="P56" i="7" a="1"/>
  <c r="P56" i="7" s="1"/>
  <c r="AT56" i="7" s="1" a="1"/>
  <c r="AT56" i="7" s="1"/>
  <c r="BU56" i="7" s="1"/>
  <c r="P169" i="7" a="1"/>
  <c r="P169" i="7" s="1"/>
  <c r="AT169" i="7" s="1" a="1"/>
  <c r="AT169" i="7" s="1"/>
  <c r="BU169" i="7" s="1"/>
  <c r="P248" i="7" a="1"/>
  <c r="P248" i="7" s="1"/>
  <c r="AT248" i="7" s="1" a="1"/>
  <c r="AT248" i="7" s="1"/>
  <c r="BU248" i="7" s="1"/>
  <c r="P276" i="7" a="1"/>
  <c r="P276" i="7" s="1"/>
  <c r="AT276" i="7" s="1" a="1"/>
  <c r="AT276" i="7" s="1"/>
  <c r="BU276" i="7" s="1"/>
  <c r="P166" i="7" a="1"/>
  <c r="P166" i="7" s="1"/>
  <c r="AT166" i="7" s="1" a="1"/>
  <c r="AT166" i="7" s="1"/>
  <c r="BU166" i="7" s="1"/>
  <c r="P230" i="7" a="1"/>
  <c r="P230" i="7" s="1"/>
  <c r="AT230" i="7" s="1" a="1"/>
  <c r="AT230" i="7" s="1"/>
  <c r="BU230" i="7" s="1"/>
  <c r="P13" i="7" a="1"/>
  <c r="P13" i="7" s="1"/>
  <c r="AT13" i="7" s="1" a="1"/>
  <c r="AT13" i="7" s="1"/>
  <c r="BU13" i="7" s="1"/>
  <c r="P61" i="7" a="1"/>
  <c r="P61" i="7" s="1"/>
  <c r="AT61" i="7" s="1" a="1"/>
  <c r="AT61" i="7" s="1"/>
  <c r="BU61" i="7" s="1"/>
  <c r="P150" i="7" a="1"/>
  <c r="P150" i="7" s="1"/>
  <c r="AT150" i="7" s="1" a="1"/>
  <c r="AT150" i="7" s="1"/>
  <c r="BU150" i="7" s="1"/>
  <c r="P50" i="7" a="1"/>
  <c r="P50" i="7" s="1"/>
  <c r="AT50" i="7" s="1" a="1"/>
  <c r="AT50" i="7" s="1"/>
  <c r="BU50" i="7" s="1"/>
  <c r="P127" i="7" a="1"/>
  <c r="P127" i="7" s="1"/>
  <c r="AT127" i="7" s="1" a="1"/>
  <c r="AT127" i="7" s="1"/>
  <c r="BU127" i="7" s="1"/>
  <c r="P222" i="7" a="1"/>
  <c r="P222" i="7" s="1"/>
  <c r="AT222" i="7" s="1" a="1"/>
  <c r="AT222" i="7" s="1"/>
  <c r="BU222" i="7" s="1"/>
  <c r="P187" i="7" a="1"/>
  <c r="P187" i="7" s="1"/>
  <c r="AT187" i="7" s="1" a="1"/>
  <c r="AT187" i="7" s="1"/>
  <c r="BU187" i="7" s="1"/>
  <c r="P229" i="7" a="1"/>
  <c r="P229" i="7" s="1"/>
  <c r="AT229" i="7" s="1" a="1"/>
  <c r="AT229" i="7" s="1"/>
  <c r="BU229" i="7" s="1"/>
  <c r="P290" i="7" a="1"/>
  <c r="P290" i="7" s="1"/>
  <c r="AT290" i="7" s="1" a="1"/>
  <c r="AT290" i="7" s="1"/>
  <c r="BU290" i="7" s="1"/>
  <c r="P74" i="7" a="1"/>
  <c r="P74" i="7" s="1"/>
  <c r="AT74" i="7" s="1" a="1"/>
  <c r="AT74" i="7" s="1"/>
  <c r="BU74" i="7" s="1"/>
  <c r="P91" i="7" a="1"/>
  <c r="P91" i="7" s="1"/>
  <c r="AT91" i="7" s="1" a="1"/>
  <c r="AT91" i="7" s="1"/>
  <c r="BU91" i="7" s="1"/>
  <c r="P99" i="7" a="1"/>
  <c r="P99" i="7" s="1"/>
  <c r="AT99" i="7" s="1" a="1"/>
  <c r="AT99" i="7" s="1"/>
  <c r="BU99" i="7" s="1"/>
  <c r="P83" i="7" a="1"/>
  <c r="P83" i="7" s="1"/>
  <c r="AT83" i="7" s="1" a="1"/>
  <c r="AT83" i="7" s="1"/>
  <c r="BU83" i="7" s="1"/>
  <c r="P218" i="7" a="1"/>
  <c r="P218" i="7" s="1"/>
  <c r="AT218" i="7" s="1" a="1"/>
  <c r="AT218" i="7" s="1"/>
  <c r="BU218" i="7" s="1"/>
  <c r="P122" i="7" a="1"/>
  <c r="P122" i="7" s="1"/>
  <c r="AT122" i="7" s="1" a="1"/>
  <c r="AT122" i="7" s="1"/>
  <c r="BU122" i="7" s="1"/>
  <c r="P260" i="7" a="1"/>
  <c r="P260" i="7" s="1"/>
  <c r="AT260" i="7" s="1" a="1"/>
  <c r="AT260" i="7" s="1"/>
  <c r="BU260" i="7" s="1"/>
  <c r="P198" i="7" a="1"/>
  <c r="P198" i="7" s="1"/>
  <c r="AT198" i="7" s="1" a="1"/>
  <c r="AT198" i="7" s="1"/>
  <c r="BU198" i="7" s="1"/>
  <c r="P261" i="7" a="1"/>
  <c r="P261" i="7" s="1"/>
  <c r="AT261" i="7" s="1" a="1"/>
  <c r="AT261" i="7" s="1"/>
  <c r="BU261" i="7" s="1"/>
  <c r="P71" i="7" a="1"/>
  <c r="P71" i="7" s="1"/>
  <c r="AT71" i="7" s="1" a="1"/>
  <c r="AT71" i="7" s="1"/>
  <c r="BU71" i="7" s="1"/>
  <c r="P88" i="7" a="1"/>
  <c r="P88" i="7" s="1"/>
  <c r="AT88" i="7" s="1" a="1"/>
  <c r="AT88" i="7" s="1"/>
  <c r="BU88" i="7" s="1"/>
  <c r="P47" i="7" a="1"/>
  <c r="P47" i="7" s="1"/>
  <c r="AT47" i="7" s="1" a="1"/>
  <c r="AT47" i="7" s="1"/>
  <c r="BU47" i="7" s="1"/>
  <c r="P77" i="7" a="1"/>
  <c r="P77" i="7" s="1"/>
  <c r="AT77" i="7" s="1" a="1"/>
  <c r="AT77" i="7" s="1"/>
  <c r="BU77" i="7" s="1"/>
  <c r="P209" i="7" a="1"/>
  <c r="P209" i="7" s="1"/>
  <c r="AT209" i="7" s="1" a="1"/>
  <c r="AT209" i="7" s="1"/>
  <c r="BU209" i="7" s="1"/>
  <c r="P210" i="7" a="1"/>
  <c r="P210" i="7" s="1"/>
  <c r="AT210" i="7" s="1" a="1"/>
  <c r="AT210" i="7" s="1"/>
  <c r="BU210" i="7" s="1"/>
  <c r="P225" i="7" a="1"/>
  <c r="P225" i="7" s="1"/>
  <c r="AT225" i="7" s="1" a="1"/>
  <c r="AT225" i="7" s="1"/>
  <c r="BU225" i="7" s="1"/>
  <c r="P254" i="7" a="1"/>
  <c r="P254" i="7" s="1"/>
  <c r="AT254" i="7" s="1" a="1"/>
  <c r="AT254" i="7" s="1"/>
  <c r="BU254" i="7" s="1"/>
  <c r="P283" i="7" a="1"/>
  <c r="P283" i="7" s="1"/>
  <c r="AT283" i="7" s="1" a="1"/>
  <c r="AT283" i="7" s="1"/>
  <c r="BU283" i="7" s="1"/>
  <c r="P68" i="7" a="1"/>
  <c r="P68" i="7" s="1"/>
  <c r="AT68" i="7" s="1" a="1"/>
  <c r="AT68" i="7" s="1"/>
  <c r="BU68" i="7" s="1"/>
  <c r="P41" i="7" a="1"/>
  <c r="P41" i="7" s="1"/>
  <c r="AT41" i="7" s="1" a="1"/>
  <c r="AT41" i="7" s="1"/>
  <c r="BU41" i="7" s="1"/>
  <c r="P157" i="7" a="1"/>
  <c r="P157" i="7" s="1"/>
  <c r="AT157" i="7" s="1" a="1"/>
  <c r="AT157" i="7" s="1"/>
  <c r="BU157" i="7" s="1"/>
  <c r="P132" i="7" a="1"/>
  <c r="P132" i="7" s="1"/>
  <c r="AT132" i="7" s="1" a="1"/>
  <c r="AT132" i="7" s="1"/>
  <c r="BU132" i="7" s="1"/>
  <c r="P191" i="7" a="1"/>
  <c r="P191" i="7" s="1"/>
  <c r="AT191" i="7" s="1" a="1"/>
  <c r="AT191" i="7" s="1"/>
  <c r="BU191" i="7" s="1"/>
  <c r="P194" i="7" a="1"/>
  <c r="P194" i="7" s="1"/>
  <c r="AT194" i="7" s="1" a="1"/>
  <c r="AT194" i="7" s="1"/>
  <c r="BU194" i="7" s="1"/>
  <c r="P197" i="7" a="1"/>
  <c r="P197" i="7" s="1"/>
  <c r="AT197" i="7" s="1" a="1"/>
  <c r="AT197" i="7" s="1"/>
  <c r="BU197" i="7" s="1"/>
  <c r="P188" i="7" a="1"/>
  <c r="P188" i="7" s="1"/>
  <c r="AT188" i="7" s="1" a="1"/>
  <c r="AT188" i="7" s="1"/>
  <c r="BU188" i="7" s="1"/>
  <c r="P270" i="7" a="1"/>
  <c r="P270" i="7" s="1"/>
  <c r="AT270" i="7" s="1" a="1"/>
  <c r="AT270" i="7" s="1"/>
  <c r="BU270" i="7" s="1"/>
  <c r="P18" i="7" a="1"/>
  <c r="P18" i="7" s="1"/>
  <c r="AT18" i="7" s="1" a="1"/>
  <c r="AT18" i="7" s="1"/>
  <c r="BU18" i="7" s="1"/>
  <c r="P35" i="7" a="1"/>
  <c r="P35" i="7" s="1"/>
  <c r="AT35" i="7" s="1" a="1"/>
  <c r="AT35" i="7" s="1"/>
  <c r="BU35" i="7" s="1"/>
  <c r="P154" i="7" a="1"/>
  <c r="P154" i="7" s="1"/>
  <c r="AT154" i="7" s="1" a="1"/>
  <c r="AT154" i="7" s="1"/>
  <c r="BU154" i="7" s="1"/>
  <c r="P58" i="7" a="1"/>
  <c r="P58" i="7" s="1"/>
  <c r="AT58" i="7" s="1" a="1"/>
  <c r="AT58" i="7" s="1"/>
  <c r="BU58" i="7" s="1"/>
  <c r="P172" i="7" a="1"/>
  <c r="P172" i="7" s="1"/>
  <c r="AT172" i="7" s="1" a="1"/>
  <c r="AT172" i="7" s="1"/>
  <c r="BU172" i="7" s="1"/>
  <c r="P249" i="7" a="1"/>
  <c r="P249" i="7" s="1"/>
  <c r="AT249" i="7" s="1" a="1"/>
  <c r="AT249" i="7" s="1"/>
  <c r="BU249" i="7" s="1"/>
  <c r="P292" i="7" a="1"/>
  <c r="P292" i="7" s="1"/>
  <c r="AT292" i="7" s="1" a="1"/>
  <c r="AT292" i="7" s="1"/>
  <c r="BU292" i="7" s="1"/>
  <c r="P182" i="7" a="1"/>
  <c r="P182" i="7" s="1"/>
  <c r="AT182" i="7" s="1" a="1"/>
  <c r="AT182" i="7" s="1"/>
  <c r="BU182" i="7" s="1"/>
  <c r="P250" i="7" a="1"/>
  <c r="P250" i="7" s="1"/>
  <c r="AT250" i="7" s="1" a="1"/>
  <c r="AT250" i="7" s="1"/>
  <c r="BU250" i="7" s="1"/>
  <c r="P14" i="7" a="1"/>
  <c r="P14" i="7" s="1"/>
  <c r="AT14" i="7" s="1" a="1"/>
  <c r="AT14" i="7" s="1"/>
  <c r="BU14" i="7" s="1"/>
  <c r="P62" i="7" a="1"/>
  <c r="P62" i="7" s="1"/>
  <c r="AT62" i="7" s="1" a="1"/>
  <c r="AT62" i="7" s="1"/>
  <c r="BU62" i="7" s="1"/>
  <c r="P151" i="7" a="1"/>
  <c r="P151" i="7" s="1"/>
  <c r="AT151" i="7" s="1" a="1"/>
  <c r="AT151" i="7" s="1"/>
  <c r="BU151" i="7" s="1"/>
  <c r="P52" i="7" a="1"/>
  <c r="P52" i="7" s="1"/>
  <c r="AT52" i="7" s="1" a="1"/>
  <c r="AT52" i="7" s="1"/>
  <c r="BU52" i="7" s="1"/>
  <c r="P161" i="7" a="1"/>
  <c r="P161" i="7" s="1"/>
  <c r="AT161" i="7" s="1" a="1"/>
  <c r="AT161" i="7" s="1"/>
  <c r="BU161" i="7" s="1"/>
  <c r="P246" i="7" a="1"/>
  <c r="P246" i="7" s="1"/>
  <c r="AT246" i="7" s="1" a="1"/>
  <c r="AT246" i="7" s="1"/>
  <c r="BU246" i="7" s="1"/>
  <c r="P267" i="7" a="1"/>
  <c r="P267" i="7" s="1"/>
  <c r="AT267" i="7" s="1" a="1"/>
  <c r="AT267" i="7" s="1"/>
  <c r="BU267" i="7" s="1"/>
  <c r="P231" i="7" a="1"/>
  <c r="P231" i="7" s="1"/>
  <c r="AT231" i="7" s="1" a="1"/>
  <c r="AT231" i="7" s="1"/>
  <c r="BU231" i="7" s="1"/>
  <c r="P213" i="7" a="1"/>
  <c r="P213" i="7" s="1"/>
  <c r="AT213" i="7" s="1" a="1"/>
  <c r="AT213" i="7" s="1"/>
  <c r="BU213" i="7" s="1"/>
  <c r="P11" i="7" a="1"/>
  <c r="P11" i="7" s="1"/>
  <c r="AT11" i="7" s="1" a="1"/>
  <c r="AT11" i="7" s="1"/>
  <c r="BU11" i="7" s="1"/>
  <c r="P59" i="7" a="1"/>
  <c r="P59" i="7" s="1"/>
  <c r="AT59" i="7" s="1" a="1"/>
  <c r="AT59" i="7" s="1"/>
  <c r="BU59" i="7" s="1"/>
  <c r="P148" i="7" a="1"/>
  <c r="P148" i="7" s="1"/>
  <c r="AT148" i="7" s="1" a="1"/>
  <c r="AT148" i="7" s="1"/>
  <c r="BU148" i="7" s="1"/>
  <c r="P46" i="7" a="1"/>
  <c r="P46" i="7" s="1"/>
  <c r="AT46" i="7" s="1" a="1"/>
  <c r="AT46" i="7" s="1"/>
  <c r="BU46" i="7" s="1"/>
  <c r="P119" i="7" a="1"/>
  <c r="P119" i="7" s="1"/>
  <c r="AT119" i="7" s="1" a="1"/>
  <c r="AT119" i="7" s="1"/>
  <c r="BU119" i="7" s="1"/>
  <c r="P220" i="7" a="1"/>
  <c r="P220" i="7" s="1"/>
  <c r="AT220" i="7" s="1" a="1"/>
  <c r="AT220" i="7" s="1"/>
  <c r="BU220" i="7" s="1"/>
  <c r="P183" i="7" a="1"/>
  <c r="P183" i="7" s="1"/>
  <c r="AT183" i="7" s="1" a="1"/>
  <c r="AT183" i="7" s="1"/>
  <c r="BU183" i="7" s="1"/>
  <c r="P205" i="7" a="1"/>
  <c r="P205" i="7" s="1"/>
  <c r="AT205" i="7" s="1" a="1"/>
  <c r="AT205" i="7" s="1"/>
  <c r="BU205" i="7" s="1"/>
  <c r="P286" i="7" a="1"/>
  <c r="P286" i="7" s="1"/>
  <c r="AT286" i="7" s="1" a="1"/>
  <c r="AT286" i="7" s="1"/>
  <c r="BU286" i="7" s="1"/>
  <c r="P8" i="7" a="1"/>
  <c r="P8" i="7" s="1"/>
  <c r="AT8" i="7" s="1" a="1"/>
  <c r="AT8" i="7" s="1"/>
  <c r="BU8" i="7" s="1"/>
  <c r="P29" i="7" a="1"/>
  <c r="P29" i="7" s="1"/>
  <c r="AT29" i="7" s="1" a="1"/>
  <c r="AT29" i="7" s="1"/>
  <c r="BU29" i="7" s="1"/>
  <c r="P145" i="7" a="1"/>
  <c r="P145" i="7" s="1"/>
  <c r="AT145" i="7" s="1" a="1"/>
  <c r="AT145" i="7" s="1"/>
  <c r="BU145" i="7" s="1"/>
  <c r="P40" i="7" a="1"/>
  <c r="P40" i="7" s="1"/>
  <c r="AT40" i="7" s="1" a="1"/>
  <c r="AT40" i="7" s="1"/>
  <c r="BU40" i="7" s="1"/>
  <c r="P106" i="7" a="1"/>
  <c r="P106" i="7" s="1"/>
  <c r="AT106" i="7" s="1" a="1"/>
  <c r="AT106" i="7" s="1"/>
  <c r="BU106" i="7" s="1"/>
  <c r="P135" i="7" a="1"/>
  <c r="P135" i="7" s="1"/>
  <c r="AT135" i="7" s="1" a="1"/>
  <c r="AT135" i="7" s="1"/>
  <c r="BU135" i="7" s="1"/>
  <c r="P202" i="7" a="1"/>
  <c r="P202" i="7" s="1"/>
  <c r="AT202" i="7" s="1" a="1"/>
  <c r="AT202" i="7" s="1"/>
  <c r="BU202" i="7" s="1"/>
  <c r="P178" i="7" a="1"/>
  <c r="P178" i="7" s="1"/>
  <c r="AT178" i="7" s="1" a="1"/>
  <c r="AT178" i="7" s="1"/>
  <c r="BU178" i="7" s="1"/>
  <c r="P273" i="7" a="1"/>
  <c r="P273" i="7" s="1"/>
  <c r="AT273" i="7" s="1" a="1"/>
  <c r="AT273" i="7" s="1"/>
  <c r="BU273" i="7" s="1"/>
  <c r="P295" i="7" a="1"/>
  <c r="P295" i="7" s="1"/>
  <c r="AT295" i="7" s="1" a="1"/>
  <c r="AT295" i="7" s="1"/>
  <c r="BU295" i="7" s="1"/>
  <c r="P23" i="7" a="1"/>
  <c r="P23" i="7" s="1"/>
  <c r="AT23" i="7" s="1" a="1"/>
  <c r="AT23" i="7" s="1"/>
  <c r="BU23" i="7" s="1"/>
  <c r="P142" i="7" a="1"/>
  <c r="P142" i="7" s="1"/>
  <c r="AT142" i="7" s="1" a="1"/>
  <c r="AT142" i="7" s="1"/>
  <c r="BU142" i="7" s="1"/>
  <c r="P34" i="7" a="1"/>
  <c r="P34" i="7" s="1"/>
  <c r="AT34" i="7" s="1" a="1"/>
  <c r="AT34" i="7" s="1"/>
  <c r="BU34" i="7" s="1"/>
  <c r="P84" i="7" a="1"/>
  <c r="P84" i="7" s="1"/>
  <c r="AT84" i="7" s="1" a="1"/>
  <c r="AT84" i="7" s="1"/>
  <c r="BU84" i="7" s="1"/>
  <c r="P243" i="7" a="1"/>
  <c r="P243" i="7" s="1"/>
  <c r="AT243" i="7" s="1" a="1"/>
  <c r="AT243" i="7" s="1"/>
  <c r="BU243" i="7" s="1"/>
  <c r="P173" i="7" a="1"/>
  <c r="P173" i="7" s="1"/>
  <c r="AT173" i="7" s="1" a="1"/>
  <c r="AT173" i="7" s="1"/>
  <c r="BU173" i="7" s="1"/>
  <c r="P280" i="7" a="1"/>
  <c r="P280" i="7" s="1"/>
  <c r="AT280" i="7" s="1" a="1"/>
  <c r="AT280" i="7" s="1"/>
  <c r="BU280" i="7" s="1"/>
  <c r="P253" i="7" a="1"/>
  <c r="P253" i="7" s="1"/>
  <c r="AT253" i="7" s="1" a="1"/>
  <c r="AT253" i="7" s="1"/>
  <c r="BU253" i="7" s="1"/>
  <c r="P232" i="7" a="1"/>
  <c r="P232" i="7" s="1"/>
  <c r="AT232" i="7" s="1" a="1"/>
  <c r="AT232" i="7" s="1"/>
  <c r="BU232" i="7" s="1"/>
  <c r="P17" i="7" a="1"/>
  <c r="P17" i="7" s="1"/>
  <c r="AT17" i="7" s="1" a="1"/>
  <c r="AT17" i="7" s="1"/>
  <c r="BU17" i="7" s="1"/>
  <c r="P57" i="7" a="1"/>
  <c r="P57" i="7" s="1"/>
  <c r="AT57" i="7" s="1" a="1"/>
  <c r="AT57" i="7" s="1"/>
  <c r="BU57" i="7" s="1"/>
  <c r="P240" i="7" a="1"/>
  <c r="P240" i="7" s="1"/>
  <c r="AT240" i="7" s="1" a="1"/>
  <c r="AT240" i="7" s="1"/>
  <c r="BU240" i="7" s="1"/>
  <c r="P269" i="7" a="1"/>
  <c r="P269" i="7" s="1"/>
  <c r="AT269" i="7" s="1" a="1"/>
  <c r="AT269" i="7" s="1"/>
  <c r="BU269" i="7" s="1"/>
  <c r="P179" i="7" a="1"/>
  <c r="P179" i="7" s="1"/>
  <c r="AT179" i="7" s="1" a="1"/>
  <c r="AT179" i="7" s="1"/>
  <c r="BU179" i="7" s="1"/>
  <c r="P96" i="7" a="1"/>
  <c r="P96" i="7" s="1"/>
  <c r="AT96" i="7" s="1" a="1"/>
  <c r="AT96" i="7" s="1"/>
  <c r="BU96" i="7" s="1"/>
  <c r="P109" i="7" a="1"/>
  <c r="P109" i="7" s="1"/>
  <c r="AT109" i="7" s="1" a="1"/>
  <c r="AT109" i="7" s="1"/>
  <c r="BU109" i="7" s="1"/>
  <c r="P125" i="7" a="1"/>
  <c r="P125" i="7" s="1"/>
  <c r="AT125" i="7" s="1" a="1"/>
  <c r="AT125" i="7" s="1"/>
  <c r="BU125" i="7" s="1"/>
  <c r="P282" i="7" a="1"/>
  <c r="P282" i="7" s="1"/>
  <c r="AT282" i="7" s="1" a="1"/>
  <c r="AT282" i="7" s="1"/>
  <c r="BU282" i="7" s="1"/>
  <c r="P20" i="7" a="1"/>
  <c r="P20" i="7" s="1"/>
  <c r="AT20" i="7" s="1" a="1"/>
  <c r="AT20" i="7" s="1"/>
  <c r="BU20" i="7" s="1"/>
  <c r="P101" i="7" a="1"/>
  <c r="P101" i="7" s="1"/>
  <c r="AT101" i="7" s="1" a="1"/>
  <c r="AT101" i="7" s="1"/>
  <c r="BU101" i="7" s="1"/>
  <c r="P234" i="7" a="1"/>
  <c r="P234" i="7" s="1"/>
  <c r="AT234" i="7" s="1" a="1"/>
  <c r="AT234" i="7" s="1"/>
  <c r="BU234" i="7" s="1"/>
  <c r="P277" i="7" a="1"/>
  <c r="P277" i="7" s="1"/>
  <c r="AT277" i="7" s="1" a="1"/>
  <c r="AT277" i="7" s="1"/>
  <c r="BU277" i="7" s="1"/>
  <c r="P281" i="7" a="1"/>
  <c r="P281" i="7" s="1"/>
  <c r="AT281" i="7" s="1" a="1"/>
  <c r="AT281" i="7" s="1"/>
  <c r="BU281" i="7" s="1"/>
  <c r="P90" i="7" a="1"/>
  <c r="P90" i="7" s="1"/>
  <c r="AT90" i="7" s="1" a="1"/>
  <c r="AT90" i="7" s="1"/>
  <c r="BU90" i="7" s="1"/>
  <c r="P81" i="7" a="1"/>
  <c r="P81" i="7" s="1"/>
  <c r="AT81" i="7" s="1" a="1"/>
  <c r="AT81" i="7" s="1"/>
  <c r="BU81" i="7" s="1"/>
  <c r="P118" i="7" a="1"/>
  <c r="P118" i="7" s="1"/>
  <c r="AT118" i="7" s="1" a="1"/>
  <c r="AT118" i="7" s="1"/>
  <c r="BU118" i="7" s="1"/>
  <c r="P159" i="7" a="1"/>
  <c r="P159" i="7" s="1"/>
  <c r="AT159" i="7" s="1" a="1"/>
  <c r="AT159" i="7" s="1"/>
  <c r="BU159" i="7" s="1"/>
  <c r="P25" i="7" a="1"/>
  <c r="P25" i="7" s="1"/>
  <c r="AT25" i="7" s="1" a="1"/>
  <c r="AT25" i="7" s="1"/>
  <c r="BU25" i="7" s="1"/>
  <c r="P36" i="7" a="1"/>
  <c r="P36" i="7" s="1"/>
  <c r="AT36" i="7" s="1" a="1"/>
  <c r="AT36" i="7" s="1"/>
  <c r="BU36" i="7" s="1"/>
  <c r="P244" i="7" a="1"/>
  <c r="P244" i="7" s="1"/>
  <c r="AT244" i="7" s="1" a="1"/>
  <c r="AT244" i="7" s="1"/>
  <c r="BU244" i="7" s="1"/>
  <c r="P164" i="7" a="1"/>
  <c r="P164" i="7" s="1"/>
  <c r="AT164" i="7" s="1" a="1"/>
  <c r="AT164" i="7" s="1"/>
  <c r="BU164" i="7" s="1"/>
  <c r="P262" i="7" a="1"/>
  <c r="P262" i="7" s="1"/>
  <c r="AT262" i="7" s="1" a="1"/>
  <c r="AT262" i="7" s="1"/>
  <c r="BU262" i="7" s="1"/>
  <c r="P140" i="7" a="1"/>
  <c r="P140" i="7" s="1"/>
  <c r="AT140" i="7" s="1" a="1"/>
  <c r="AT140" i="7" s="1"/>
  <c r="BU140" i="7" s="1"/>
  <c r="P80" i="7" a="1"/>
  <c r="P80" i="7" s="1"/>
  <c r="AT80" i="7" s="1" a="1"/>
  <c r="AT80" i="7" s="1"/>
  <c r="BU80" i="7" s="1"/>
  <c r="P165" i="7" a="1"/>
  <c r="P165" i="7" s="1"/>
  <c r="AT165" i="7" s="1" a="1"/>
  <c r="AT165" i="7" s="1"/>
  <c r="BU165" i="7" s="1"/>
  <c r="P175" i="7" a="1"/>
  <c r="P175" i="7" s="1"/>
  <c r="AT175" i="7" s="1" a="1"/>
  <c r="AT175" i="7" s="1"/>
  <c r="BU175" i="7" s="1"/>
  <c r="P28" i="7" a="1"/>
  <c r="P28" i="7" s="1"/>
  <c r="AT28" i="7" s="1" a="1"/>
  <c r="AT28" i="7" s="1"/>
  <c r="BU28" i="7" s="1"/>
  <c r="P53" i="7" a="1"/>
  <c r="P53" i="7" s="1"/>
  <c r="AT53" i="7" s="1" a="1"/>
  <c r="AT53" i="7" s="1"/>
  <c r="BU53" i="7" s="1"/>
  <c r="P238" i="7" a="1"/>
  <c r="P238" i="7" s="1"/>
  <c r="AT238" i="7" s="1" a="1"/>
  <c r="AT238" i="7" s="1"/>
  <c r="BU238" i="7" s="1"/>
  <c r="P212" i="7" a="1"/>
  <c r="P212" i="7" s="1"/>
  <c r="AT212" i="7" s="1" a="1"/>
  <c r="AT212" i="7" s="1"/>
  <c r="BU212" i="7" s="1"/>
  <c r="P289" i="7" a="1"/>
  <c r="P289" i="7" s="1"/>
  <c r="AT289" i="7" s="1" a="1"/>
  <c r="AT289" i="7" s="1"/>
  <c r="BU289" i="7" s="1"/>
  <c r="P94" i="7" a="1"/>
  <c r="P94" i="7" s="1"/>
  <c r="AT94" i="7" s="1" a="1"/>
  <c r="AT94" i="7" s="1"/>
  <c r="BU94" i="7" s="1"/>
  <c r="P136" i="7" a="1"/>
  <c r="P136" i="7" s="1"/>
  <c r="AT136" i="7" s="1" a="1"/>
  <c r="AT136" i="7" s="1"/>
  <c r="BU136" i="7" s="1"/>
  <c r="P117" i="7" a="1"/>
  <c r="P117" i="7" s="1"/>
  <c r="AT117" i="7" s="1" a="1"/>
  <c r="AT117" i="7" s="1"/>
  <c r="BU117" i="7" s="1"/>
  <c r="P226" i="7" a="1"/>
  <c r="P226" i="7" s="1"/>
  <c r="AT226" i="7" s="1" a="1"/>
  <c r="AT226" i="7" s="1"/>
  <c r="BU226" i="7" s="1"/>
  <c r="P32" i="7" a="1"/>
  <c r="P32" i="7" s="1"/>
  <c r="AT32" i="7" s="1" a="1"/>
  <c r="AT32" i="7" s="1"/>
  <c r="BU32" i="7" s="1"/>
  <c r="P44" i="7" a="1"/>
  <c r="P44" i="7" s="1"/>
  <c r="AT44" i="7" s="1" a="1"/>
  <c r="AT44" i="7" s="1"/>
  <c r="BU44" i="7" s="1"/>
  <c r="P219" i="7" a="1"/>
  <c r="P219" i="7" s="1"/>
  <c r="AT219" i="7" s="1" a="1"/>
  <c r="AT219" i="7" s="1"/>
  <c r="BU219" i="7" s="1"/>
  <c r="P203" i="7" a="1"/>
  <c r="P203" i="7" s="1"/>
  <c r="AT203" i="7" s="1" a="1"/>
  <c r="AT203" i="7" s="1"/>
  <c r="BU203" i="7" s="1"/>
  <c r="P7" i="7" a="1"/>
  <c r="P7" i="7" s="1"/>
  <c r="AT7" i="7" s="1" a="1"/>
  <c r="AT7" i="7" s="1"/>
  <c r="BU7" i="7" s="1"/>
  <c r="P144" i="7" a="1"/>
  <c r="P144" i="7" s="1"/>
  <c r="AT144" i="7" s="1" a="1"/>
  <c r="AT144" i="7" s="1"/>
  <c r="BU144" i="7" s="1"/>
  <c r="P65" i="7" a="1"/>
  <c r="P65" i="7" s="1"/>
  <c r="AT65" i="7" s="1" a="1"/>
  <c r="AT65" i="7" s="1"/>
  <c r="BU65" i="7" s="1"/>
  <c r="P201" i="7" a="1"/>
  <c r="P201" i="7" s="1"/>
  <c r="AT201" i="7" s="1" a="1"/>
  <c r="AT201" i="7" s="1"/>
  <c r="BU201" i="7" s="1"/>
  <c r="P271" i="7" a="1"/>
  <c r="P271" i="7" s="1"/>
  <c r="AT271" i="7" s="1" a="1"/>
  <c r="AT271" i="7" s="1"/>
  <c r="BU271" i="7" s="1"/>
  <c r="P21" i="7" a="1"/>
  <c r="P21" i="7" s="1"/>
  <c r="AT21" i="7" s="1" a="1"/>
  <c r="AT21" i="7" s="1"/>
  <c r="BU21" i="7" s="1"/>
  <c r="P105" i="7" a="1"/>
  <c r="P105" i="7" s="1"/>
  <c r="AT105" i="7" s="1" a="1"/>
  <c r="AT105" i="7" s="1"/>
  <c r="BU105" i="7" s="1"/>
  <c r="P242" i="7" a="1"/>
  <c r="P242" i="7" s="1"/>
  <c r="AT242" i="7" s="1" a="1"/>
  <c r="AT242" i="7" s="1"/>
  <c r="BU242" i="7" s="1"/>
  <c r="P279" i="7" a="1"/>
  <c r="P279" i="7" s="1"/>
  <c r="AT279" i="7" s="1" a="1"/>
  <c r="AT279" i="7" s="1"/>
  <c r="BU279" i="7" s="1"/>
  <c r="P206" i="7" a="1"/>
  <c r="P206" i="7" s="1"/>
  <c r="AT206" i="7" s="1" a="1"/>
  <c r="AT206" i="7" s="1"/>
  <c r="BU206" i="7" s="1"/>
  <c r="P138" i="7" a="1"/>
  <c r="P138" i="7" s="1"/>
  <c r="AT138" i="7" s="1" a="1"/>
  <c r="AT138" i="7" s="1"/>
  <c r="BU138" i="7" s="1"/>
  <c r="P76" i="7" a="1"/>
  <c r="P76" i="7" s="1"/>
  <c r="AT76" i="7" s="1" a="1"/>
  <c r="AT76" i="7" s="1"/>
  <c r="BU76" i="7" s="1"/>
  <c r="P137" i="7" a="1"/>
  <c r="P137" i="7" s="1"/>
  <c r="AT137" i="7" s="1" a="1"/>
  <c r="AT137" i="7" s="1"/>
  <c r="BU137" i="7" s="1"/>
  <c r="P162" i="7" a="1"/>
  <c r="P162" i="7" s="1"/>
  <c r="AT162" i="7" s="1" a="1"/>
  <c r="AT162" i="7" s="1"/>
  <c r="BU162" i="7" s="1"/>
  <c r="P95" i="7" a="1"/>
  <c r="P95" i="7" s="1"/>
  <c r="AT95" i="7" s="1" a="1"/>
  <c r="AT95" i="7" s="1"/>
  <c r="BU95" i="7" s="1"/>
  <c r="P107" i="7" a="1"/>
  <c r="P107" i="7" s="1"/>
  <c r="AT107" i="7" s="1" a="1"/>
  <c r="AT107" i="7" s="1"/>
  <c r="BU107" i="7" s="1"/>
  <c r="P121" i="7" a="1"/>
  <c r="P121" i="7" s="1"/>
  <c r="AT121" i="7" s="1" a="1"/>
  <c r="AT121" i="7" s="1"/>
  <c r="BU121" i="7" s="1"/>
  <c r="P265" i="7" a="1"/>
  <c r="P265" i="7" s="1"/>
  <c r="AT265" i="7" s="1" a="1"/>
  <c r="AT265" i="7" s="1"/>
  <c r="BU265" i="7" s="1"/>
  <c r="P75" i="7" a="1"/>
  <c r="P75" i="7" s="1"/>
  <c r="AT75" i="7" s="1" a="1"/>
  <c r="AT75" i="7" s="1"/>
  <c r="BU75" i="7" s="1"/>
  <c r="P100" i="7" a="1"/>
  <c r="P100" i="7" s="1"/>
  <c r="AT100" i="7" s="1" a="1"/>
  <c r="AT100" i="7" s="1"/>
  <c r="BU100" i="7" s="1"/>
  <c r="P233" i="7" a="1"/>
  <c r="P233" i="7" s="1"/>
  <c r="AT233" i="7" s="1" a="1"/>
  <c r="AT233" i="7" s="1"/>
  <c r="BU233" i="7" s="1"/>
  <c r="P268" i="7" a="1"/>
  <c r="P268" i="7" s="1"/>
  <c r="AT268" i="7" s="1" a="1"/>
  <c r="AT268" i="7" s="1"/>
  <c r="BU268" i="7" s="1"/>
  <c r="P263" i="7" a="1"/>
  <c r="P263" i="7" s="1"/>
  <c r="AT263" i="7" s="1" a="1"/>
  <c r="AT263" i="7" s="1"/>
  <c r="BU263" i="7" s="1"/>
  <c r="P89" i="7" a="1"/>
  <c r="P89" i="7" s="1"/>
  <c r="AT89" i="7" s="1" a="1"/>
  <c r="AT89" i="7" s="1"/>
  <c r="BU89" i="7" s="1"/>
  <c r="P79" i="7" a="1"/>
  <c r="P79" i="7" s="1"/>
  <c r="AT79" i="7" s="1" a="1"/>
  <c r="AT79" i="7" s="1"/>
  <c r="BU79" i="7" s="1"/>
  <c r="P114" i="7" a="1"/>
  <c r="P114" i="7" s="1"/>
  <c r="AT114" i="7" s="1" a="1"/>
  <c r="AT114" i="7" s="1"/>
  <c r="BU114" i="7" s="1"/>
  <c r="P255" i="7" a="1"/>
  <c r="P255" i="7" s="1"/>
  <c r="AT255" i="7" s="1" a="1"/>
  <c r="AT255" i="7" s="1"/>
  <c r="BU255" i="7" s="1"/>
  <c r="P69" i="7" a="1"/>
  <c r="P69" i="7" s="1"/>
  <c r="AT69" i="7" s="1" a="1"/>
  <c r="AT69" i="7" s="1"/>
  <c r="BU69" i="7" s="1"/>
  <c r="P158" i="7" a="1"/>
  <c r="P158" i="7" s="1"/>
  <c r="AT158" i="7" s="1" a="1"/>
  <c r="AT158" i="7" s="1"/>
  <c r="BU158" i="7" s="1"/>
  <c r="P192" i="7" a="1"/>
  <c r="P192" i="7" s="1"/>
  <c r="AT192" i="7" s="1" a="1"/>
  <c r="AT192" i="7" s="1"/>
  <c r="BU192" i="7" s="1"/>
  <c r="P199" i="7" a="1"/>
  <c r="P199" i="7" s="1"/>
  <c r="AT199" i="7" s="1" a="1"/>
  <c r="AT199" i="7" s="1"/>
  <c r="BU199" i="7" s="1"/>
  <c r="P272" i="7" a="1"/>
  <c r="P272" i="7" s="1"/>
  <c r="AT272" i="7" s="1" a="1"/>
  <c r="AT272" i="7" s="1"/>
  <c r="BU272" i="7" s="1"/>
  <c r="P139" i="7" a="1"/>
  <c r="P139" i="7" s="1"/>
  <c r="AT139" i="7" s="1" a="1"/>
  <c r="AT139" i="7" s="1"/>
  <c r="BU139" i="7" s="1"/>
  <c r="P78" i="7" a="1"/>
  <c r="P78" i="7" s="1"/>
  <c r="AT78" i="7" s="1" a="1"/>
  <c r="AT78" i="7" s="1"/>
  <c r="BU78" i="7" s="1"/>
  <c r="P160" i="7" a="1"/>
  <c r="P160" i="7" s="1"/>
  <c r="AT160" i="7" s="1" a="1"/>
  <c r="AT160" i="7" s="1"/>
  <c r="BU160" i="7" s="1"/>
  <c r="P167" i="7" a="1"/>
  <c r="P167" i="7" s="1"/>
  <c r="AT167" i="7" s="1" a="1"/>
  <c r="AT167" i="7" s="1"/>
  <c r="BU167" i="7" s="1"/>
  <c r="P26" i="7" a="1"/>
  <c r="P26" i="7" s="1"/>
  <c r="AT26" i="7" s="1" a="1"/>
  <c r="AT26" i="7" s="1"/>
  <c r="BU26" i="7" s="1"/>
  <c r="P51" i="7" a="1"/>
  <c r="P51" i="7" s="1"/>
  <c r="AT51" i="7" s="1" a="1"/>
  <c r="AT51" i="7" s="1"/>
  <c r="BU51" i="7" s="1"/>
  <c r="P237" i="7" a="1"/>
  <c r="P237" i="7" s="1"/>
  <c r="AT237" i="7" s="1" a="1"/>
  <c r="AT237" i="7" s="1"/>
  <c r="BU237" i="7" s="1"/>
  <c r="P143" i="7" a="1"/>
  <c r="P143" i="7" s="1"/>
  <c r="AT143" i="7" s="1" a="1"/>
  <c r="AT143" i="7" s="1"/>
  <c r="BU143" i="7" s="1"/>
  <c r="P86" i="7" a="1"/>
  <c r="P86" i="7" s="1"/>
  <c r="AT86" i="7" s="1" a="1"/>
  <c r="AT86" i="7" s="1"/>
  <c r="BU86" i="7" s="1"/>
  <c r="P200" i="7" a="1"/>
  <c r="P200" i="7" s="1"/>
  <c r="AT200" i="7" s="1" a="1"/>
  <c r="AT200" i="7" s="1"/>
  <c r="BU200" i="7" s="1"/>
  <c r="P257" i="7" a="1"/>
  <c r="P257" i="7" s="1"/>
  <c r="AT257" i="7" s="1" a="1"/>
  <c r="AT257" i="7" s="1"/>
  <c r="BU257" i="7" s="1"/>
  <c r="P19" i="7" a="1"/>
  <c r="P19" i="7" s="1"/>
  <c r="AT19" i="7" s="1" a="1"/>
  <c r="AT19" i="7" s="1"/>
  <c r="BU19" i="7" s="1"/>
  <c r="P104" i="7" a="1"/>
  <c r="P104" i="7" s="1"/>
  <c r="AT104" i="7" s="1" a="1"/>
  <c r="AT104" i="7" s="1"/>
  <c r="BU104" i="7" s="1"/>
  <c r="P241" i="7" a="1"/>
  <c r="P241" i="7" s="1"/>
  <c r="AT241" i="7" s="1" a="1"/>
  <c r="AT241" i="7" s="1"/>
  <c r="BU241" i="7" s="1"/>
  <c r="P278" i="7" a="1"/>
  <c r="P278" i="7" s="1"/>
  <c r="AT278" i="7" s="1" a="1"/>
  <c r="AT278" i="7" s="1"/>
  <c r="BU278" i="7" s="1"/>
  <c r="P112" i="7" a="1"/>
  <c r="P112" i="7" s="1"/>
  <c r="AT112" i="7" s="1" a="1"/>
  <c r="AT112" i="7" s="1"/>
  <c r="BU112" i="7" s="1"/>
  <c r="P10" i="7" a="1"/>
  <c r="P10" i="7" s="1"/>
  <c r="AT10" i="7" s="1" a="1"/>
  <c r="AT10" i="7" s="1"/>
  <c r="BU10" i="7" s="1"/>
  <c r="P147" i="7" a="1"/>
  <c r="P147" i="7" s="1"/>
  <c r="AT147" i="7" s="1" a="1"/>
  <c r="AT147" i="7" s="1"/>
  <c r="BU147" i="7" s="1"/>
  <c r="P115" i="7" a="1"/>
  <c r="P115" i="7" s="1"/>
  <c r="AT115" i="7" s="1" a="1"/>
  <c r="AT115" i="7" s="1"/>
  <c r="BU115" i="7" s="1"/>
  <c r="P181" i="7" a="1"/>
  <c r="P181" i="7" s="1"/>
  <c r="AT181" i="7" s="1" a="1"/>
  <c r="AT181" i="7" s="1"/>
  <c r="BU181" i="7" s="1"/>
  <c r="P266" i="7" a="1"/>
  <c r="P266" i="7" s="1"/>
  <c r="AT266" i="7" s="1" a="1"/>
  <c r="AT266" i="7" s="1"/>
  <c r="BU266" i="7" s="1"/>
  <c r="P27" i="7" a="1"/>
  <c r="P27" i="7" s="1"/>
  <c r="AT27" i="7" s="1" a="1"/>
  <c r="AT27" i="7" s="1"/>
  <c r="BU27" i="7" s="1"/>
  <c r="P38" i="7" a="1"/>
  <c r="P38" i="7" s="1"/>
  <c r="AT38" i="7" s="1" a="1"/>
  <c r="AT38" i="7" s="1"/>
  <c r="BU38" i="7" s="1"/>
  <c r="P245" i="7" a="1"/>
  <c r="P245" i="7" s="1"/>
  <c r="AT245" i="7" s="1" a="1"/>
  <c r="AT245" i="7" s="1"/>
  <c r="BU245" i="7" s="1"/>
  <c r="P176" i="7" a="1"/>
  <c r="P176" i="7" s="1"/>
  <c r="AT176" i="7" s="1" a="1"/>
  <c r="AT176" i="7" s="1"/>
  <c r="BU176" i="7" s="1"/>
  <c r="P264" i="7" a="1"/>
  <c r="P264" i="7" s="1"/>
  <c r="AT264" i="7" s="1" a="1"/>
  <c r="AT264" i="7" s="1"/>
  <c r="BU264" i="7" s="1"/>
  <c r="P85" i="7" a="1"/>
  <c r="P85" i="7" s="1"/>
  <c r="AT85" i="7" s="1" a="1"/>
  <c r="AT85" i="7" s="1"/>
  <c r="BU85" i="7" s="1"/>
  <c r="P141" i="7" a="1"/>
  <c r="P141" i="7" s="1"/>
  <c r="AT141" i="7" s="1" a="1"/>
  <c r="AT141" i="7" s="1"/>
  <c r="BU141" i="7" s="1"/>
  <c r="P170" i="7" a="1"/>
  <c r="P170" i="7" s="1"/>
  <c r="AT170" i="7" s="1" a="1"/>
  <c r="AT170" i="7" s="1"/>
  <c r="BU170" i="7" s="1"/>
  <c r="P30" i="7" a="1"/>
  <c r="P30" i="7" s="1"/>
  <c r="AT30" i="7" s="1" a="1"/>
  <c r="AT30" i="7" s="1"/>
  <c r="BU30" i="7" s="1"/>
  <c r="P239" i="7" a="1"/>
  <c r="P239" i="7" s="1"/>
  <c r="AT239" i="7" s="1" a="1"/>
  <c r="AT239" i="7" s="1"/>
  <c r="BU239" i="7" s="1"/>
  <c r="P291" i="7" a="1"/>
  <c r="P291" i="7" s="1"/>
  <c r="AT291" i="7" s="1" a="1"/>
  <c r="AT291" i="7" s="1"/>
  <c r="BU291" i="7" s="1"/>
  <c r="P126" i="7" a="1"/>
  <c r="P126" i="7" s="1"/>
  <c r="AT126" i="7" s="1" a="1"/>
  <c r="AT126" i="7" s="1"/>
  <c r="BU126" i="7" s="1"/>
  <c r="P49" i="7" a="1"/>
  <c r="P49" i="7" s="1"/>
  <c r="AT49" i="7" s="1" a="1"/>
  <c r="AT49" i="7" s="1"/>
  <c r="BU49" i="7" s="1"/>
  <c r="P252" i="7" a="1"/>
  <c r="P252" i="7" s="1"/>
  <c r="AT252" i="7" s="1" a="1"/>
  <c r="AT252" i="7" s="1"/>
  <c r="BU252" i="7" s="1"/>
  <c r="P43" i="7" a="1"/>
  <c r="P43" i="7" s="1"/>
  <c r="AT43" i="7" s="1" a="1"/>
  <c r="AT43" i="7" s="1"/>
  <c r="BU43" i="7" s="1"/>
  <c r="P195" i="7" a="1"/>
  <c r="P195" i="7" s="1"/>
  <c r="AT195" i="7" s="1" a="1"/>
  <c r="AT195" i="7" s="1"/>
  <c r="BU195" i="7" s="1"/>
  <c r="P24" i="7" a="1"/>
  <c r="P24" i="7" s="1"/>
  <c r="AT24" i="7" s="1" a="1"/>
  <c r="AT24" i="7" s="1"/>
  <c r="BU24" i="7" s="1"/>
  <c r="P174" i="7" a="1"/>
  <c r="P174" i="7" s="1"/>
  <c r="AT174" i="7" s="1" a="1"/>
  <c r="AT174" i="7" s="1"/>
  <c r="BU174" i="7" s="1"/>
  <c r="P134" i="7" a="1"/>
  <c r="P134" i="7" s="1"/>
  <c r="AT134" i="7" s="1" a="1"/>
  <c r="AT134" i="7" s="1"/>
  <c r="BU134" i="7" s="1"/>
  <c r="P224" i="7" a="1"/>
  <c r="P224" i="7" s="1"/>
  <c r="AT224" i="7" s="1" a="1"/>
  <c r="AT224" i="7" s="1"/>
  <c r="BU224" i="7" s="1"/>
  <c r="P98" i="7" a="1"/>
  <c r="P98" i="7" s="1"/>
  <c r="AT98" i="7" s="1" a="1"/>
  <c r="AT98" i="7" s="1"/>
  <c r="BU98" i="7" s="1"/>
  <c r="P259" i="7" a="1"/>
  <c r="P259" i="7" s="1"/>
  <c r="AT259" i="7" s="1" a="1"/>
  <c r="AT259" i="7" s="1"/>
  <c r="BU259" i="7" s="1"/>
  <c r="P103" i="7" a="1"/>
  <c r="P103" i="7" s="1"/>
  <c r="AT103" i="7" s="1" a="1"/>
  <c r="AT103" i="7" s="1"/>
  <c r="BU103" i="7" s="1"/>
  <c r="P211" i="7" a="1"/>
  <c r="P211" i="7" s="1"/>
  <c r="AT211" i="7" s="1" a="1"/>
  <c r="AT211" i="7" s="1"/>
  <c r="BU211" i="7" s="1"/>
  <c r="P111" i="7" a="1"/>
  <c r="P111" i="7" s="1"/>
  <c r="AT111" i="7" s="1" a="1"/>
  <c r="AT111" i="7" s="1"/>
  <c r="BU111" i="7" s="1"/>
  <c r="P116" i="7" a="1"/>
  <c r="P116" i="7" s="1"/>
  <c r="AT116" i="7" s="1" a="1"/>
  <c r="AT116" i="7" s="1"/>
  <c r="BU116" i="7" s="1"/>
  <c r="P102" i="7" a="1"/>
  <c r="P102" i="7" s="1"/>
  <c r="AT102" i="7" s="1" a="1"/>
  <c r="AT102" i="7" s="1"/>
  <c r="BU102" i="7" s="1"/>
  <c r="P294" i="7" a="1"/>
  <c r="P294" i="7" s="1"/>
  <c r="AT294" i="7" s="1" a="1"/>
  <c r="AT294" i="7" s="1"/>
  <c r="BU294" i="7" s="1"/>
  <c r="P215" i="7" a="1"/>
  <c r="P215" i="7" s="1"/>
  <c r="AT215" i="7" s="1" a="1"/>
  <c r="AT215" i="7" s="1"/>
  <c r="BU215" i="7" s="1"/>
  <c r="P93" i="7" a="1"/>
  <c r="P93" i="7" s="1"/>
  <c r="AT93" i="7" s="1" a="1"/>
  <c r="AT93" i="7" s="1"/>
  <c r="BU93" i="7" s="1"/>
  <c r="P113" i="7" a="1"/>
  <c r="P113" i="7" s="1"/>
  <c r="AT113" i="7" s="1" a="1"/>
  <c r="AT113" i="7" s="1"/>
  <c r="BU113" i="7" s="1"/>
  <c r="P73" i="7" a="1"/>
  <c r="P73" i="7" s="1"/>
  <c r="AT73" i="7" s="1" a="1"/>
  <c r="AT73" i="7" s="1"/>
  <c r="BU73" i="7" s="1"/>
  <c r="P217" i="7" a="1"/>
  <c r="P217" i="7" s="1"/>
  <c r="AT217" i="7" s="1" a="1"/>
  <c r="AT217" i="7" s="1"/>
  <c r="BU217" i="7" s="1"/>
  <c r="P177" i="7" a="1"/>
  <c r="P177" i="7" s="1"/>
  <c r="AT177" i="7" s="1" a="1"/>
  <c r="AT177" i="7" s="1"/>
  <c r="BU177" i="7" s="1"/>
  <c r="P124" i="7" a="1"/>
  <c r="P124" i="7" s="1"/>
  <c r="AT124" i="7" s="1" a="1"/>
  <c r="AT124" i="7" s="1"/>
  <c r="BU124" i="7" s="1"/>
  <c r="P228" i="7" a="1"/>
  <c r="P228" i="7" s="1"/>
  <c r="AT228" i="7" s="1" a="1"/>
  <c r="AT228" i="7" s="1"/>
  <c r="BU228" i="7" s="1"/>
  <c r="P204" i="7" a="1"/>
  <c r="P204" i="7" s="1"/>
  <c r="AT204" i="7" s="1" a="1"/>
  <c r="AT204" i="7" s="1"/>
  <c r="BU204" i="7" s="1"/>
  <c r="P92" i="7" a="1"/>
  <c r="P92" i="7" s="1"/>
  <c r="AT92" i="7" s="1" a="1"/>
  <c r="AT92" i="7" s="1"/>
  <c r="BU92" i="7" s="1"/>
  <c r="P285" i="7" a="1"/>
  <c r="P285" i="7" s="1"/>
  <c r="AT285" i="7" s="1" a="1"/>
  <c r="AT285" i="7" s="1"/>
  <c r="BU285" i="7" s="1"/>
  <c r="P287" i="7" a="1"/>
  <c r="P287" i="7" s="1"/>
  <c r="AT287" i="7" s="1" a="1"/>
  <c r="AT287" i="7" s="1"/>
  <c r="BU287" i="7" s="1"/>
  <c r="P22" i="7" a="1"/>
  <c r="P22" i="7" s="1"/>
  <c r="AT22" i="7" s="1" a="1"/>
  <c r="AT22" i="7" s="1"/>
  <c r="BU22" i="7" s="1"/>
  <c r="P72" i="7" a="1"/>
  <c r="P72" i="7" s="1"/>
  <c r="AT72" i="7" s="1" a="1"/>
  <c r="AT72" i="7" s="1"/>
  <c r="BU72" i="7" s="1"/>
  <c r="P55" i="7" a="1"/>
  <c r="P55" i="7" s="1"/>
  <c r="AT55" i="7" s="1" a="1"/>
  <c r="AT55" i="7" s="1"/>
  <c r="BU55" i="7" s="1"/>
  <c r="P97" i="7" a="1"/>
  <c r="P97" i="7" s="1"/>
  <c r="AT97" i="7" s="1" a="1"/>
  <c r="AT97" i="7" s="1"/>
  <c r="BU97" i="7" s="1"/>
  <c r="P133" i="7" a="1"/>
  <c r="P133" i="7" s="1"/>
  <c r="AT133" i="7" s="1" a="1"/>
  <c r="AT133" i="7" s="1"/>
  <c r="BU133" i="7" s="1"/>
  <c r="P82" i="7" a="1"/>
  <c r="P82" i="7" s="1"/>
  <c r="AT82" i="7" s="1" a="1"/>
  <c r="AT82" i="7" s="1"/>
  <c r="BU82" i="7" s="1"/>
  <c r="P235" i="7" a="1"/>
  <c r="P235" i="7" s="1"/>
  <c r="AT235" i="7" s="1" a="1"/>
  <c r="AT235" i="7" s="1"/>
  <c r="BU235" i="7" s="1"/>
  <c r="P216" i="7" a="1"/>
  <c r="P216" i="7" s="1"/>
  <c r="AT216" i="7" s="1" a="1"/>
  <c r="AT216" i="7" s="1"/>
  <c r="BU216" i="7" s="1"/>
  <c r="P227" i="7" a="1"/>
  <c r="P227" i="7" s="1"/>
  <c r="AT227" i="7" s="1" a="1"/>
  <c r="AT227" i="7" s="1"/>
  <c r="BU227" i="7" s="1"/>
  <c r="P236" i="7" a="1"/>
  <c r="P236" i="7" s="1"/>
  <c r="AT236" i="7" s="1" a="1"/>
  <c r="AT236" i="7" s="1"/>
  <c r="BU236" i="7" s="1"/>
  <c r="P129" i="7" a="1"/>
  <c r="P129" i="7" s="1"/>
  <c r="AT129" i="7" s="1" a="1"/>
  <c r="AT129" i="7" s="1"/>
  <c r="BU129" i="7" s="1"/>
  <c r="P207" i="7" a="1"/>
  <c r="P207" i="7" s="1"/>
  <c r="AT207" i="7" s="1" a="1"/>
  <c r="AT207" i="7" s="1"/>
  <c r="BU207" i="7" s="1"/>
  <c r="V35" i="7" a="1"/>
  <c r="V35" i="7" s="1"/>
  <c r="AZ35" i="7" s="1" a="1"/>
  <c r="AZ35" i="7" s="1"/>
  <c r="CA35" i="7" s="1"/>
  <c r="V105" i="7" a="1"/>
  <c r="V105" i="7" s="1"/>
  <c r="AZ105" i="7" s="1" a="1"/>
  <c r="AZ105" i="7" s="1"/>
  <c r="CA105" i="7" s="1"/>
  <c r="V148" i="7" a="1"/>
  <c r="V148" i="7" s="1"/>
  <c r="AZ148" i="7" s="1" a="1"/>
  <c r="AZ148" i="7" s="1"/>
  <c r="CA148" i="7" s="1"/>
  <c r="V63" i="7" a="1"/>
  <c r="V63" i="7" s="1"/>
  <c r="AZ63" i="7" s="1" a="1"/>
  <c r="AZ63" i="7" s="1"/>
  <c r="CA63" i="7" s="1"/>
  <c r="V223" i="7" a="1"/>
  <c r="V223" i="7" s="1"/>
  <c r="AZ223" i="7" s="1" a="1"/>
  <c r="AZ223" i="7" s="1"/>
  <c r="CA223" i="7" s="1"/>
  <c r="V220" i="7" a="1"/>
  <c r="V220" i="7" s="1"/>
  <c r="AZ220" i="7" s="1" a="1"/>
  <c r="AZ220" i="7" s="1"/>
  <c r="CA220" i="7" s="1"/>
  <c r="V189" i="7" a="1"/>
  <c r="V189" i="7" s="1"/>
  <c r="AZ189" i="7" s="1" a="1"/>
  <c r="AZ189" i="7" s="1"/>
  <c r="CA189" i="7" s="1"/>
  <c r="V180" i="7" a="1"/>
  <c r="V180" i="7" s="1"/>
  <c r="AZ180" i="7" s="1" a="1"/>
  <c r="AZ180" i="7" s="1"/>
  <c r="CA180" i="7" s="1"/>
  <c r="V256" i="7" a="1"/>
  <c r="V256" i="7" s="1"/>
  <c r="AZ256" i="7" s="1" a="1"/>
  <c r="AZ256" i="7" s="1"/>
  <c r="CA256" i="7" s="1"/>
  <c r="V32" i="7" a="1"/>
  <c r="V32" i="7" s="1"/>
  <c r="AZ32" i="7" s="1" a="1"/>
  <c r="AZ32" i="7" s="1"/>
  <c r="CA32" i="7" s="1"/>
  <c r="V56" i="7" a="1"/>
  <c r="V56" i="7" s="1"/>
  <c r="AZ56" i="7" s="1" a="1"/>
  <c r="AZ56" i="7" s="1"/>
  <c r="CA56" i="7" s="1"/>
  <c r="V23" i="7" a="1"/>
  <c r="V23" i="7" s="1"/>
  <c r="AZ23" i="7" s="1" a="1"/>
  <c r="AZ23" i="7" s="1"/>
  <c r="CA23" i="7" s="1"/>
  <c r="V74" i="7" a="1"/>
  <c r="V74" i="7" s="1"/>
  <c r="AZ74" i="7" s="1" a="1"/>
  <c r="AZ74" i="7" s="1"/>
  <c r="CA74" i="7" s="1"/>
  <c r="V144" i="7" a="1"/>
  <c r="V144" i="7" s="1"/>
  <c r="AZ144" i="7" s="1" a="1"/>
  <c r="AZ144" i="7" s="1"/>
  <c r="CA144" i="7" s="1"/>
  <c r="V83" i="7" a="1"/>
  <c r="V83" i="7" s="1"/>
  <c r="AZ83" i="7" s="1" a="1"/>
  <c r="AZ83" i="7" s="1"/>
  <c r="CA83" i="7" s="1"/>
  <c r="V174" i="7" a="1"/>
  <c r="V174" i="7" s="1"/>
  <c r="AZ174" i="7" s="1" a="1"/>
  <c r="AZ174" i="7" s="1"/>
  <c r="CA174" i="7" s="1"/>
  <c r="V228" i="7" a="1"/>
  <c r="V228" i="7" s="1"/>
  <c r="AZ228" i="7" s="1" a="1"/>
  <c r="AZ228" i="7" s="1"/>
  <c r="CA228" i="7" s="1"/>
  <c r="V201" i="7" a="1"/>
  <c r="V201" i="7" s="1"/>
  <c r="AZ201" i="7" s="1" a="1"/>
  <c r="AZ201" i="7" s="1"/>
  <c r="CA201" i="7" s="1"/>
  <c r="V271" i="7" a="1"/>
  <c r="V271" i="7" s="1"/>
  <c r="AZ271" i="7" s="1" a="1"/>
  <c r="AZ271" i="7" s="1"/>
  <c r="CA271" i="7" s="1"/>
  <c r="V24" i="7" a="1"/>
  <c r="V24" i="7" s="1"/>
  <c r="AZ24" i="7" s="1" a="1"/>
  <c r="AZ24" i="7" s="1"/>
  <c r="CA24" i="7" s="1"/>
  <c r="V75" i="7" a="1"/>
  <c r="V75" i="7" s="1"/>
  <c r="AZ75" i="7" s="1" a="1"/>
  <c r="AZ75" i="7" s="1"/>
  <c r="CA75" i="7" s="1"/>
  <c r="V145" i="7" a="1"/>
  <c r="V145" i="7" s="1"/>
  <c r="AZ145" i="7" s="1" a="1"/>
  <c r="AZ145" i="7" s="1"/>
  <c r="CA145" i="7" s="1"/>
  <c r="V130" i="7" a="1"/>
  <c r="V130" i="7" s="1"/>
  <c r="AZ130" i="7" s="1" a="1"/>
  <c r="AZ130" i="7" s="1"/>
  <c r="CA130" i="7" s="1"/>
  <c r="V198" i="7" a="1"/>
  <c r="V198" i="7" s="1"/>
  <c r="AZ198" i="7" s="1" a="1"/>
  <c r="AZ198" i="7" s="1"/>
  <c r="CA198" i="7" s="1"/>
  <c r="V232" i="7" a="1"/>
  <c r="V232" i="7" s="1"/>
  <c r="AZ232" i="7" s="1" a="1"/>
  <c r="AZ232" i="7" s="1"/>
  <c r="CA232" i="7" s="1"/>
  <c r="V281" i="7" a="1"/>
  <c r="V281" i="7" s="1"/>
  <c r="AZ281" i="7" s="1" a="1"/>
  <c r="AZ281" i="7" s="1"/>
  <c r="CA281" i="7" s="1"/>
  <c r="V166" i="7" a="1"/>
  <c r="V166" i="7" s="1"/>
  <c r="AZ166" i="7" s="1" a="1"/>
  <c r="AZ166" i="7" s="1"/>
  <c r="CA166" i="7" s="1"/>
  <c r="V190" i="7" a="1"/>
  <c r="V190" i="7" s="1"/>
  <c r="AZ190" i="7" s="1" a="1"/>
  <c r="AZ190" i="7" s="1"/>
  <c r="CA190" i="7" s="1"/>
  <c r="V29" i="7" a="1"/>
  <c r="V29" i="7" s="1"/>
  <c r="AZ29" i="7" s="1" a="1"/>
  <c r="AZ29" i="7" s="1"/>
  <c r="CA29" i="7" s="1"/>
  <c r="V50" i="7" a="1"/>
  <c r="V50" i="7" s="1"/>
  <c r="AZ50" i="7" s="1" a="1"/>
  <c r="AZ50" i="7" s="1"/>
  <c r="CA50" i="7" s="1"/>
  <c r="V142" i="7" a="1"/>
  <c r="V142" i="7" s="1"/>
  <c r="AZ142" i="7" s="1" a="1"/>
  <c r="AZ142" i="7" s="1"/>
  <c r="CA142" i="7" s="1"/>
  <c r="V165" i="7" a="1"/>
  <c r="V165" i="7" s="1"/>
  <c r="AZ165" i="7" s="1" a="1"/>
  <c r="AZ165" i="7" s="1"/>
  <c r="CA165" i="7" s="1"/>
  <c r="V167" i="7" a="1"/>
  <c r="V167" i="7" s="1"/>
  <c r="AZ167" i="7" s="1" a="1"/>
  <c r="AZ167" i="7" s="1"/>
  <c r="CA167" i="7" s="1"/>
  <c r="V187" i="7" a="1"/>
  <c r="V187" i="7" s="1"/>
  <c r="AZ187" i="7" s="1" a="1"/>
  <c r="AZ187" i="7" s="1"/>
  <c r="CA187" i="7" s="1"/>
  <c r="V262" i="7" a="1"/>
  <c r="V262" i="7" s="1"/>
  <c r="AZ262" i="7" s="1" a="1"/>
  <c r="AZ262" i="7" s="1"/>
  <c r="CA262" i="7" s="1"/>
  <c r="V291" i="7" a="1"/>
  <c r="V291" i="7" s="1"/>
  <c r="AZ291" i="7" s="1" a="1"/>
  <c r="AZ291" i="7" s="1"/>
  <c r="CA291" i="7" s="1"/>
  <c r="V277" i="7" a="1"/>
  <c r="V277" i="7" s="1"/>
  <c r="AZ277" i="7" s="1" a="1"/>
  <c r="AZ277" i="7" s="1"/>
  <c r="CA277" i="7" s="1"/>
  <c r="V30" i="7" a="1"/>
  <c r="V30" i="7" s="1"/>
  <c r="AZ30" i="7" s="1" a="1"/>
  <c r="AZ30" i="7" s="1"/>
  <c r="CA30" i="7" s="1"/>
  <c r="V52" i="7" a="1"/>
  <c r="V52" i="7" s="1"/>
  <c r="AZ52" i="7" s="1" a="1"/>
  <c r="AZ52" i="7" s="1"/>
  <c r="CA52" i="7" s="1"/>
  <c r="V143" i="7" a="1"/>
  <c r="V143" i="7" s="1"/>
  <c r="AZ143" i="7" s="1" a="1"/>
  <c r="AZ143" i="7" s="1"/>
  <c r="CA143" i="7" s="1"/>
  <c r="V51" i="7" a="1"/>
  <c r="V51" i="7" s="1"/>
  <c r="AZ51" i="7" s="1" a="1"/>
  <c r="AZ51" i="7" s="1"/>
  <c r="CA51" i="7" s="1"/>
  <c r="V196" i="7" a="1"/>
  <c r="V196" i="7" s="1"/>
  <c r="AZ196" i="7" s="1" a="1"/>
  <c r="AZ196" i="7" s="1"/>
  <c r="CA196" i="7" s="1"/>
  <c r="V188" i="7" a="1"/>
  <c r="V188" i="7" s="1"/>
  <c r="AZ188" i="7" s="1" a="1"/>
  <c r="AZ188" i="7" s="1"/>
  <c r="CA188" i="7" s="1"/>
  <c r="V263" i="7" a="1"/>
  <c r="V263" i="7" s="1"/>
  <c r="AZ263" i="7" s="1" a="1"/>
  <c r="AZ263" i="7" s="1"/>
  <c r="CA263" i="7" s="1"/>
  <c r="V80" i="7" a="1"/>
  <c r="V80" i="7" s="1"/>
  <c r="AZ80" i="7" s="1" a="1"/>
  <c r="AZ80" i="7" s="1"/>
  <c r="CA80" i="7" s="1"/>
  <c r="V294" i="7" a="1"/>
  <c r="V294" i="7" s="1"/>
  <c r="AZ294" i="7" s="1" a="1"/>
  <c r="AZ294" i="7" s="1"/>
  <c r="CA294" i="7" s="1"/>
  <c r="V112" i="7" a="1"/>
  <c r="V112" i="7" s="1"/>
  <c r="AZ112" i="7" s="1" a="1"/>
  <c r="AZ112" i="7" s="1"/>
  <c r="CA112" i="7" s="1"/>
  <c r="V255" i="7" a="1"/>
  <c r="V255" i="7" s="1"/>
  <c r="AZ255" i="7" s="1" a="1"/>
  <c r="AZ255" i="7" s="1"/>
  <c r="CA255" i="7" s="1"/>
  <c r="V40" i="7" a="1"/>
  <c r="V40" i="7" s="1"/>
  <c r="AZ40" i="7" s="1" a="1"/>
  <c r="AZ40" i="7" s="1"/>
  <c r="CA40" i="7" s="1"/>
  <c r="V119" i="7" a="1"/>
  <c r="V119" i="7" s="1"/>
  <c r="AZ119" i="7" s="1" a="1"/>
  <c r="AZ119" i="7" s="1"/>
  <c r="CA119" i="7" s="1"/>
  <c r="V244" i="7" a="1"/>
  <c r="V244" i="7" s="1"/>
  <c r="AZ244" i="7" s="1" a="1"/>
  <c r="AZ244" i="7" s="1"/>
  <c r="CA244" i="7" s="1"/>
  <c r="V108" i="7" a="1"/>
  <c r="V108" i="7" s="1"/>
  <c r="AZ108" i="7" s="1" a="1"/>
  <c r="AZ108" i="7" s="1"/>
  <c r="CA108" i="7" s="1"/>
  <c r="V170" i="7" a="1"/>
  <c r="V170" i="7" s="1"/>
  <c r="AZ170" i="7" s="1" a="1"/>
  <c r="AZ170" i="7" s="1"/>
  <c r="CA170" i="7" s="1"/>
  <c r="V10" i="7" a="1"/>
  <c r="V10" i="7" s="1"/>
  <c r="AZ10" i="7" s="1" a="1"/>
  <c r="AZ10" i="7" s="1"/>
  <c r="CA10" i="7" s="1"/>
  <c r="V155" i="7" a="1"/>
  <c r="V155" i="7" s="1"/>
  <c r="AZ155" i="7" s="1" a="1"/>
  <c r="AZ155" i="7" s="1"/>
  <c r="CA155" i="7" s="1"/>
  <c r="V129" i="7" a="1"/>
  <c r="V129" i="7" s="1"/>
  <c r="AZ129" i="7" s="1" a="1"/>
  <c r="AZ129" i="7" s="1"/>
  <c r="CA129" i="7" s="1"/>
  <c r="V43" i="7" a="1"/>
  <c r="V43" i="7" s="1"/>
  <c r="AZ43" i="7" s="1" a="1"/>
  <c r="AZ43" i="7" s="1"/>
  <c r="CA43" i="7" s="1"/>
  <c r="V120" i="7" a="1"/>
  <c r="V120" i="7" s="1"/>
  <c r="AZ120" i="7" s="1" a="1"/>
  <c r="AZ120" i="7" s="1"/>
  <c r="CA120" i="7" s="1"/>
  <c r="V229" i="7" a="1"/>
  <c r="V229" i="7" s="1"/>
  <c r="AZ229" i="7" s="1" a="1"/>
  <c r="AZ229" i="7" s="1"/>
  <c r="CA229" i="7" s="1"/>
  <c r="V44" i="7" a="1"/>
  <c r="V44" i="7" s="1"/>
  <c r="AZ44" i="7" s="1" a="1"/>
  <c r="AZ44" i="7" s="1"/>
  <c r="CA44" i="7" s="1"/>
  <c r="V127" i="7" a="1"/>
  <c r="V127" i="7" s="1"/>
  <c r="AZ127" i="7" s="1" a="1"/>
  <c r="AZ127" i="7" s="1"/>
  <c r="CA127" i="7" s="1"/>
  <c r="V248" i="7" a="1"/>
  <c r="V248" i="7" s="1"/>
  <c r="AZ248" i="7" s="1" a="1"/>
  <c r="AZ248" i="7" s="1"/>
  <c r="CA248" i="7" s="1"/>
  <c r="V45" i="7" a="1"/>
  <c r="V45" i="7" s="1"/>
  <c r="AZ45" i="7" s="1" a="1"/>
  <c r="AZ45" i="7" s="1"/>
  <c r="CA45" i="7" s="1"/>
  <c r="V121" i="7" a="1"/>
  <c r="V121" i="7" s="1"/>
  <c r="AZ121" i="7" s="1" a="1"/>
  <c r="AZ121" i="7" s="1"/>
  <c r="CA121" i="7" s="1"/>
  <c r="V276" i="7" a="1"/>
  <c r="V276" i="7" s="1"/>
  <c r="AZ276" i="7" s="1" a="1"/>
  <c r="AZ276" i="7" s="1"/>
  <c r="CA276" i="7" s="1"/>
  <c r="V87" i="7" a="1"/>
  <c r="V87" i="7" s="1"/>
  <c r="AZ87" i="7" s="1" a="1"/>
  <c r="AZ87" i="7" s="1"/>
  <c r="CA87" i="7" s="1"/>
  <c r="V61" i="7" a="1"/>
  <c r="V61" i="7" s="1"/>
  <c r="AZ61" i="7" s="1" a="1"/>
  <c r="AZ61" i="7" s="1"/>
  <c r="CA61" i="7" s="1"/>
  <c r="V293" i="7" a="1"/>
  <c r="V293" i="7" s="1"/>
  <c r="AZ293" i="7" s="1" a="1"/>
  <c r="AZ293" i="7" s="1"/>
  <c r="CA293" i="7" s="1"/>
  <c r="V27" i="7" a="1"/>
  <c r="V27" i="7" s="1"/>
  <c r="AZ27" i="7" s="1" a="1"/>
  <c r="AZ27" i="7" s="1"/>
  <c r="CA27" i="7" s="1"/>
  <c r="V54" i="7" a="1"/>
  <c r="V54" i="7" s="1"/>
  <c r="AZ54" i="7" s="1" a="1"/>
  <c r="AZ54" i="7" s="1"/>
  <c r="CA54" i="7" s="1"/>
  <c r="V152" i="7" a="1"/>
  <c r="V152" i="7" s="1"/>
  <c r="AZ152" i="7" s="1" a="1"/>
  <c r="AZ152" i="7" s="1"/>
  <c r="CA152" i="7" s="1"/>
  <c r="V117" i="7" a="1"/>
  <c r="V117" i="7" s="1"/>
  <c r="AZ117" i="7" s="1" a="1"/>
  <c r="AZ117" i="7" s="1"/>
  <c r="CA117" i="7" s="1"/>
  <c r="V76" i="7" a="1"/>
  <c r="V76" i="7" s="1"/>
  <c r="AZ76" i="7" s="1" a="1"/>
  <c r="AZ76" i="7" s="1"/>
  <c r="CA76" i="7" s="1"/>
  <c r="V177" i="7" a="1"/>
  <c r="V177" i="7" s="1"/>
  <c r="AZ177" i="7" s="1" a="1"/>
  <c r="AZ177" i="7" s="1"/>
  <c r="CA177" i="7" s="1"/>
  <c r="V274" i="7" a="1"/>
  <c r="V274" i="7" s="1"/>
  <c r="AZ274" i="7" s="1" a="1"/>
  <c r="AZ274" i="7" s="1"/>
  <c r="CA274" i="7" s="1"/>
  <c r="V241" i="7" a="1"/>
  <c r="V241" i="7" s="1"/>
  <c r="AZ241" i="7" s="1" a="1"/>
  <c r="AZ241" i="7" s="1"/>
  <c r="CA241" i="7" s="1"/>
  <c r="V28" i="7" a="1"/>
  <c r="V28" i="7" s="1"/>
  <c r="AZ28" i="7" s="1" a="1"/>
  <c r="AZ28" i="7" s="1"/>
  <c r="CA28" i="7" s="1"/>
  <c r="V58" i="7" a="1"/>
  <c r="V58" i="7" s="1"/>
  <c r="AZ58" i="7" s="1" a="1"/>
  <c r="AZ58" i="7" s="1"/>
  <c r="CA58" i="7" s="1"/>
  <c r="V149" i="7" a="1"/>
  <c r="V149" i="7" s="1"/>
  <c r="AZ149" i="7" s="1" a="1"/>
  <c r="AZ149" i="7" s="1"/>
  <c r="CA149" i="7" s="1"/>
  <c r="V77" i="7" a="1"/>
  <c r="V77" i="7" s="1"/>
  <c r="AZ77" i="7" s="1" a="1"/>
  <c r="AZ77" i="7" s="1"/>
  <c r="CA77" i="7" s="1"/>
  <c r="V224" i="7" a="1"/>
  <c r="V224" i="7" s="1"/>
  <c r="AZ224" i="7" s="1" a="1"/>
  <c r="AZ224" i="7" s="1"/>
  <c r="CA224" i="7" s="1"/>
  <c r="V245" i="7" a="1"/>
  <c r="V245" i="7" s="1"/>
  <c r="AZ245" i="7" s="1" a="1"/>
  <c r="AZ245" i="7" s="1"/>
  <c r="CA245" i="7" s="1"/>
  <c r="V191" i="7" a="1"/>
  <c r="V191" i="7" s="1"/>
  <c r="AZ191" i="7" s="1" a="1"/>
  <c r="AZ191" i="7" s="1"/>
  <c r="CA191" i="7" s="1"/>
  <c r="V203" i="7" a="1"/>
  <c r="V203" i="7" s="1"/>
  <c r="AZ203" i="7" s="1" a="1"/>
  <c r="AZ203" i="7" s="1"/>
  <c r="CA203" i="7" s="1"/>
  <c r="V258" i="7" a="1"/>
  <c r="V258" i="7" s="1"/>
  <c r="AZ258" i="7" s="1" a="1"/>
  <c r="AZ258" i="7" s="1"/>
  <c r="CA258" i="7" s="1"/>
  <c r="V33" i="7" a="1"/>
  <c r="V33" i="7" s="1"/>
  <c r="AZ33" i="7" s="1" a="1"/>
  <c r="AZ33" i="7" s="1"/>
  <c r="CA33" i="7" s="1"/>
  <c r="V103" i="7" a="1"/>
  <c r="V103" i="7" s="1"/>
  <c r="AZ103" i="7" s="1" a="1"/>
  <c r="AZ103" i="7" s="1"/>
  <c r="CA103" i="7" s="1"/>
  <c r="V146" i="7" a="1"/>
  <c r="V146" i="7" s="1"/>
  <c r="AZ146" i="7" s="1" a="1"/>
  <c r="AZ146" i="7" s="1"/>
  <c r="CA146" i="7" s="1"/>
  <c r="V132" i="7" a="1"/>
  <c r="V132" i="7" s="1"/>
  <c r="AZ132" i="7" s="1" a="1"/>
  <c r="AZ132" i="7" s="1"/>
  <c r="CA132" i="7" s="1"/>
  <c r="V210" i="7" a="1"/>
  <c r="V210" i="7" s="1"/>
  <c r="AZ210" i="7" s="1" a="1"/>
  <c r="AZ210" i="7" s="1"/>
  <c r="CA210" i="7" s="1"/>
  <c r="V137" i="7" a="1"/>
  <c r="V137" i="7" s="1"/>
  <c r="AZ137" i="7" s="1" a="1"/>
  <c r="AZ137" i="7" s="1"/>
  <c r="CA137" i="7" s="1"/>
  <c r="V295" i="7" a="1"/>
  <c r="V295" i="7" s="1"/>
  <c r="AZ295" i="7" s="1" a="1"/>
  <c r="AZ295" i="7" s="1"/>
  <c r="CA295" i="7" s="1"/>
  <c r="V176" i="7" a="1"/>
  <c r="V176" i="7" s="1"/>
  <c r="AZ176" i="7" s="1" a="1"/>
  <c r="AZ176" i="7" s="1"/>
  <c r="CA176" i="7" s="1"/>
  <c r="V216" i="7" a="1"/>
  <c r="V216" i="7" s="1"/>
  <c r="AZ216" i="7" s="1" a="1"/>
  <c r="AZ216" i="7" s="1"/>
  <c r="CA216" i="7" s="1"/>
  <c r="V34" i="7" a="1"/>
  <c r="V34" i="7" s="1"/>
  <c r="AZ34" i="7" s="1" a="1"/>
  <c r="AZ34" i="7" s="1"/>
  <c r="CA34" i="7" s="1"/>
  <c r="V104" i="7" a="1"/>
  <c r="V104" i="7" s="1"/>
  <c r="AZ104" i="7" s="1" a="1"/>
  <c r="AZ104" i="7" s="1"/>
  <c r="CA104" i="7" s="1"/>
  <c r="V147" i="7" a="1"/>
  <c r="V147" i="7" s="1"/>
  <c r="AZ147" i="7" s="1" a="1"/>
  <c r="AZ147" i="7" s="1"/>
  <c r="CA147" i="7" s="1"/>
  <c r="V59" i="7" a="1"/>
  <c r="V59" i="7" s="1"/>
  <c r="AZ59" i="7" s="1" a="1"/>
  <c r="AZ59" i="7" s="1"/>
  <c r="CA59" i="7" s="1"/>
  <c r="V211" i="7" a="1"/>
  <c r="V211" i="7" s="1"/>
  <c r="AZ211" i="7" s="1" a="1"/>
  <c r="AZ211" i="7" s="1"/>
  <c r="CA211" i="7" s="1"/>
  <c r="V209" i="7" a="1"/>
  <c r="V209" i="7" s="1"/>
  <c r="AZ209" i="7" s="1" a="1"/>
  <c r="AZ209" i="7" s="1"/>
  <c r="CA209" i="7" s="1"/>
  <c r="V133" i="7" a="1"/>
  <c r="V133" i="7" s="1"/>
  <c r="AZ133" i="7" s="1" a="1"/>
  <c r="AZ133" i="7" s="1"/>
  <c r="CA133" i="7" s="1"/>
  <c r="V178" i="7" a="1"/>
  <c r="V178" i="7" s="1"/>
  <c r="AZ178" i="7" s="1" a="1"/>
  <c r="AZ178" i="7" s="1"/>
  <c r="CA178" i="7" s="1"/>
  <c r="V237" i="7" a="1"/>
  <c r="V237" i="7" s="1"/>
  <c r="AZ237" i="7" s="1" a="1"/>
  <c r="AZ237" i="7" s="1"/>
  <c r="CA237" i="7" s="1"/>
  <c r="V39" i="7" a="1"/>
  <c r="V39" i="7" s="1"/>
  <c r="AZ39" i="7" s="1" a="1"/>
  <c r="AZ39" i="7" s="1"/>
  <c r="CA39" i="7" s="1"/>
  <c r="V168" i="7" a="1"/>
  <c r="V168" i="7" s="1"/>
  <c r="AZ168" i="7" s="1" a="1"/>
  <c r="AZ168" i="7" s="1"/>
  <c r="CA168" i="7" s="1"/>
  <c r="V134" i="7" a="1"/>
  <c r="V134" i="7" s="1"/>
  <c r="AZ134" i="7" s="1" a="1"/>
  <c r="AZ134" i="7" s="1"/>
  <c r="CA134" i="7" s="1"/>
  <c r="V110" i="7" a="1"/>
  <c r="V110" i="7" s="1"/>
  <c r="AZ110" i="7" s="1" a="1"/>
  <c r="AZ110" i="7" s="1"/>
  <c r="CA110" i="7" s="1"/>
  <c r="V199" i="7" a="1"/>
  <c r="V199" i="7" s="1"/>
  <c r="AZ199" i="7" s="1" a="1"/>
  <c r="AZ199" i="7" s="1"/>
  <c r="CA199" i="7" s="1"/>
  <c r="V267" i="7" a="1"/>
  <c r="V267" i="7" s="1"/>
  <c r="AZ267" i="7" s="1" a="1"/>
  <c r="AZ267" i="7" s="1"/>
  <c r="CA267" i="7" s="1"/>
  <c r="V154" i="7" a="1"/>
  <c r="V154" i="7" s="1"/>
  <c r="AZ154" i="7" s="1" a="1"/>
  <c r="AZ154" i="7" s="1"/>
  <c r="CA154" i="7" s="1"/>
  <c r="V280" i="7" a="1"/>
  <c r="V280" i="7" s="1"/>
  <c r="AZ280" i="7" s="1" a="1"/>
  <c r="AZ280" i="7" s="1"/>
  <c r="CA280" i="7" s="1"/>
  <c r="V246" i="7" a="1"/>
  <c r="V246" i="7" s="1"/>
  <c r="AZ246" i="7" s="1" a="1"/>
  <c r="AZ246" i="7" s="1"/>
  <c r="CA246" i="7" s="1"/>
  <c r="V64" i="7" a="1"/>
  <c r="V64" i="7" s="1"/>
  <c r="AZ64" i="7" s="1" a="1"/>
  <c r="AZ64" i="7" s="1"/>
  <c r="CA64" i="7" s="1"/>
  <c r="V173" i="7" a="1"/>
  <c r="V173" i="7" s="1"/>
  <c r="AZ173" i="7" s="1" a="1"/>
  <c r="AZ173" i="7" s="1"/>
  <c r="CA173" i="7" s="1"/>
  <c r="V252" i="7" a="1"/>
  <c r="V252" i="7" s="1"/>
  <c r="AZ252" i="7" s="1" a="1"/>
  <c r="AZ252" i="7" s="1"/>
  <c r="CA252" i="7" s="1"/>
  <c r="V88" i="7" a="1"/>
  <c r="V88" i="7" s="1"/>
  <c r="AZ88" i="7" s="1" a="1"/>
  <c r="AZ88" i="7" s="1"/>
  <c r="CA88" i="7" s="1"/>
  <c r="V264" i="7" a="1"/>
  <c r="V264" i="7" s="1"/>
  <c r="AZ264" i="7" s="1" a="1"/>
  <c r="AZ264" i="7" s="1"/>
  <c r="CA264" i="7" s="1"/>
  <c r="V89" i="7" a="1"/>
  <c r="V89" i="7" s="1"/>
  <c r="AZ89" i="7" s="1" a="1"/>
  <c r="AZ89" i="7" s="1"/>
  <c r="CA89" i="7" s="1"/>
  <c r="V251" i="7" a="1"/>
  <c r="V251" i="7" s="1"/>
  <c r="AZ251" i="7" s="1" a="1"/>
  <c r="AZ251" i="7" s="1"/>
  <c r="CA251" i="7" s="1"/>
  <c r="V233" i="7" a="1"/>
  <c r="V233" i="7" s="1"/>
  <c r="AZ233" i="7" s="1" a="1"/>
  <c r="AZ233" i="7" s="1"/>
  <c r="CA233" i="7" s="1"/>
  <c r="V111" i="7" a="1"/>
  <c r="V111" i="7" s="1"/>
  <c r="AZ111" i="7" s="1" a="1"/>
  <c r="AZ111" i="7" s="1"/>
  <c r="CA111" i="7" s="1"/>
  <c r="V227" i="7" a="1"/>
  <c r="V227" i="7" s="1"/>
  <c r="AZ227" i="7" s="1" a="1"/>
  <c r="AZ227" i="7" s="1"/>
  <c r="CA227" i="7" s="1"/>
  <c r="V14" i="7" a="1"/>
  <c r="V14" i="7" s="1"/>
  <c r="AZ14" i="7" s="1" a="1"/>
  <c r="AZ14" i="7" s="1"/>
  <c r="CA14" i="7" s="1"/>
  <c r="V158" i="7" a="1"/>
  <c r="V158" i="7" s="1"/>
  <c r="AZ158" i="7" s="1" a="1"/>
  <c r="AZ158" i="7" s="1"/>
  <c r="CA158" i="7" s="1"/>
  <c r="V202" i="7" a="1"/>
  <c r="V202" i="7" s="1"/>
  <c r="AZ202" i="7" s="1" a="1"/>
  <c r="AZ202" i="7" s="1"/>
  <c r="CA202" i="7" s="1"/>
  <c r="V31" i="7" a="1"/>
  <c r="V31" i="7" s="1"/>
  <c r="AZ31" i="7" s="1" a="1"/>
  <c r="AZ31" i="7" s="1"/>
  <c r="CA31" i="7" s="1"/>
  <c r="V106" i="7" a="1"/>
  <c r="V106" i="7" s="1"/>
  <c r="AZ106" i="7" s="1" a="1"/>
  <c r="AZ106" i="7" s="1"/>
  <c r="CA106" i="7" s="1"/>
  <c r="V98" i="7" a="1"/>
  <c r="V98" i="7" s="1"/>
  <c r="AZ98" i="7" s="1" a="1"/>
  <c r="AZ98" i="7" s="1"/>
  <c r="CA98" i="7" s="1"/>
  <c r="V125" i="7" a="1"/>
  <c r="V125" i="7" s="1"/>
  <c r="AZ125" i="7" s="1" a="1"/>
  <c r="AZ125" i="7" s="1"/>
  <c r="CA125" i="7" s="1"/>
  <c r="V101" i="7" a="1"/>
  <c r="V101" i="7" s="1"/>
  <c r="AZ101" i="7" s="1" a="1"/>
  <c r="AZ101" i="7" s="1"/>
  <c r="CA101" i="7" s="1"/>
  <c r="V213" i="7" a="1"/>
  <c r="V213" i="7" s="1"/>
  <c r="AZ213" i="7" s="1" a="1"/>
  <c r="AZ213" i="7" s="1"/>
  <c r="CA213" i="7" s="1"/>
  <c r="V289" i="7" a="1"/>
  <c r="V289" i="7" s="1"/>
  <c r="AZ289" i="7" s="1" a="1"/>
  <c r="AZ289" i="7" s="1"/>
  <c r="CA289" i="7" s="1"/>
  <c r="V265" i="7" a="1"/>
  <c r="V265" i="7" s="1"/>
  <c r="AZ265" i="7" s="1" a="1"/>
  <c r="AZ265" i="7" s="1"/>
  <c r="CA265" i="7" s="1"/>
  <c r="V36" i="7" a="1"/>
  <c r="V36" i="7" s="1"/>
  <c r="AZ36" i="7" s="1" a="1"/>
  <c r="AZ36" i="7" s="1"/>
  <c r="CA36" i="7" s="1"/>
  <c r="V107" i="7" a="1"/>
  <c r="V107" i="7" s="1"/>
  <c r="AZ107" i="7" s="1" a="1"/>
  <c r="AZ107" i="7" s="1"/>
  <c r="CA107" i="7" s="1"/>
  <c r="V153" i="7" a="1"/>
  <c r="V153" i="7" s="1"/>
  <c r="AZ153" i="7" s="1" a="1"/>
  <c r="AZ153" i="7" s="1"/>
  <c r="CA153" i="7" s="1"/>
  <c r="V85" i="7" a="1"/>
  <c r="V85" i="7" s="1"/>
  <c r="AZ85" i="7" s="1" a="1"/>
  <c r="AZ85" i="7" s="1"/>
  <c r="CA85" i="7" s="1"/>
  <c r="V157" i="7" a="1"/>
  <c r="V157" i="7" s="1"/>
  <c r="AZ157" i="7" s="1" a="1"/>
  <c r="AZ157" i="7" s="1"/>
  <c r="CA157" i="7" s="1"/>
  <c r="V279" i="7" a="1"/>
  <c r="V279" i="7" s="1"/>
  <c r="AZ279" i="7" s="1" a="1"/>
  <c r="AZ279" i="7" s="1"/>
  <c r="CA279" i="7" s="1"/>
  <c r="V236" i="7" a="1"/>
  <c r="V236" i="7" s="1"/>
  <c r="AZ236" i="7" s="1" a="1"/>
  <c r="AZ236" i="7" s="1"/>
  <c r="CA236" i="7" s="1"/>
  <c r="V231" i="7" a="1"/>
  <c r="V231" i="7" s="1"/>
  <c r="AZ231" i="7" s="1" a="1"/>
  <c r="AZ231" i="7" s="1"/>
  <c r="CA231" i="7" s="1"/>
  <c r="V285" i="7" a="1"/>
  <c r="V285" i="7" s="1"/>
  <c r="AZ285" i="7" s="1" a="1"/>
  <c r="AZ285" i="7" s="1"/>
  <c r="CA285" i="7" s="1"/>
  <c r="V37" i="7" a="1"/>
  <c r="V37" i="7" s="1"/>
  <c r="AZ37" i="7" s="1" a="1"/>
  <c r="AZ37" i="7" s="1"/>
  <c r="CA37" i="7" s="1"/>
  <c r="V60" i="7" a="1"/>
  <c r="V60" i="7" s="1"/>
  <c r="AZ60" i="7" s="1" a="1"/>
  <c r="AZ60" i="7" s="1"/>
  <c r="CA60" i="7" s="1"/>
  <c r="V150" i="7" a="1"/>
  <c r="V150" i="7" s="1"/>
  <c r="AZ150" i="7" s="1" a="1"/>
  <c r="AZ150" i="7" s="1"/>
  <c r="CA150" i="7" s="1"/>
  <c r="V79" i="7" a="1"/>
  <c r="V79" i="7" s="1"/>
  <c r="AZ79" i="7" s="1" a="1"/>
  <c r="AZ79" i="7" s="1"/>
  <c r="CA79" i="7" s="1"/>
  <c r="V225" i="7" a="1"/>
  <c r="V225" i="7" s="1"/>
  <c r="AZ225" i="7" s="1" a="1"/>
  <c r="AZ225" i="7" s="1"/>
  <c r="CA225" i="7" s="1"/>
  <c r="V260" i="7" a="1"/>
  <c r="V260" i="7" s="1"/>
  <c r="AZ260" i="7" s="1" a="1"/>
  <c r="AZ260" i="7" s="1"/>
  <c r="CA260" i="7" s="1"/>
  <c r="V208" i="7" a="1"/>
  <c r="V208" i="7" s="1"/>
  <c r="AZ208" i="7" s="1" a="1"/>
  <c r="AZ208" i="7" s="1"/>
  <c r="CA208" i="7" s="1"/>
  <c r="V205" i="7" a="1"/>
  <c r="V205" i="7" s="1"/>
  <c r="AZ205" i="7" s="1" a="1"/>
  <c r="AZ205" i="7" s="1"/>
  <c r="CA205" i="7" s="1"/>
  <c r="V270" i="7" a="1"/>
  <c r="V270" i="7" s="1"/>
  <c r="AZ270" i="7" s="1" a="1"/>
  <c r="AZ270" i="7" s="1"/>
  <c r="CA270" i="7" s="1"/>
  <c r="V38" i="7" a="1"/>
  <c r="V38" i="7" s="1"/>
  <c r="AZ38" i="7" s="1" a="1"/>
  <c r="AZ38" i="7" s="1"/>
  <c r="CA38" i="7" s="1"/>
  <c r="V62" i="7" a="1"/>
  <c r="V62" i="7" s="1"/>
  <c r="AZ62" i="7" s="1" a="1"/>
  <c r="AZ62" i="7" s="1"/>
  <c r="CA62" i="7" s="1"/>
  <c r="V151" i="7" a="1"/>
  <c r="V151" i="7" s="1"/>
  <c r="AZ151" i="7" s="1" a="1"/>
  <c r="AZ151" i="7" s="1"/>
  <c r="CA151" i="7" s="1"/>
  <c r="V81" i="7" a="1"/>
  <c r="V81" i="7" s="1"/>
  <c r="AZ81" i="7" s="1" a="1"/>
  <c r="AZ81" i="7" s="1"/>
  <c r="CA81" i="7" s="1"/>
  <c r="V226" i="7" a="1"/>
  <c r="V226" i="7" s="1"/>
  <c r="AZ226" i="7" s="1" a="1"/>
  <c r="AZ226" i="7" s="1"/>
  <c r="CA226" i="7" s="1"/>
  <c r="V268" i="7" a="1"/>
  <c r="V268" i="7" s="1"/>
  <c r="AZ268" i="7" s="1" a="1"/>
  <c r="AZ268" i="7" s="1"/>
  <c r="CA268" i="7" s="1"/>
  <c r="V217" i="7" a="1"/>
  <c r="V217" i="7" s="1"/>
  <c r="AZ217" i="7" s="1" a="1"/>
  <c r="AZ217" i="7" s="1"/>
  <c r="CA217" i="7" s="1"/>
  <c r="V214" i="7" a="1"/>
  <c r="V214" i="7" s="1"/>
  <c r="AZ214" i="7" s="1" a="1"/>
  <c r="AZ214" i="7" s="1"/>
  <c r="CA214" i="7" s="1"/>
  <c r="V272" i="7" a="1"/>
  <c r="V272" i="7" s="1"/>
  <c r="AZ272" i="7" s="1" a="1"/>
  <c r="AZ272" i="7" s="1"/>
  <c r="CA272" i="7" s="1"/>
  <c r="V109" i="7" a="1"/>
  <c r="V109" i="7" s="1"/>
  <c r="AZ109" i="7" s="1" a="1"/>
  <c r="AZ109" i="7" s="1"/>
  <c r="CA109" i="7" s="1"/>
  <c r="V181" i="7" a="1"/>
  <c r="V181" i="7" s="1"/>
  <c r="AZ181" i="7" s="1" a="1"/>
  <c r="AZ181" i="7" s="1"/>
  <c r="CA181" i="7" s="1"/>
  <c r="V283" i="7" a="1"/>
  <c r="V283" i="7" s="1"/>
  <c r="AZ283" i="7" s="1" a="1"/>
  <c r="AZ283" i="7" s="1"/>
  <c r="CA283" i="7" s="1"/>
  <c r="V100" i="7" a="1"/>
  <c r="V100" i="7" s="1"/>
  <c r="AZ100" i="7" s="1" a="1"/>
  <c r="AZ100" i="7" s="1"/>
  <c r="CA100" i="7" s="1"/>
  <c r="V175" i="7" a="1"/>
  <c r="V175" i="7" s="1"/>
  <c r="AZ175" i="7" s="1" a="1"/>
  <c r="AZ175" i="7" s="1"/>
  <c r="CA175" i="7" s="1"/>
  <c r="V9" i="7" a="1"/>
  <c r="V9" i="7" s="1"/>
  <c r="AZ9" i="7" s="1" a="1"/>
  <c r="AZ9" i="7" s="1"/>
  <c r="CA9" i="7" s="1"/>
  <c r="V113" i="7" a="1"/>
  <c r="V113" i="7" s="1"/>
  <c r="AZ113" i="7" s="1" a="1"/>
  <c r="AZ113" i="7" s="1"/>
  <c r="CA113" i="7" s="1"/>
  <c r="V238" i="7" a="1"/>
  <c r="V238" i="7" s="1"/>
  <c r="AZ238" i="7" s="1" a="1"/>
  <c r="AZ238" i="7" s="1"/>
  <c r="CA238" i="7" s="1"/>
  <c r="V42" i="7" a="1"/>
  <c r="V42" i="7" s="1"/>
  <c r="AZ42" i="7" s="1" a="1"/>
  <c r="AZ42" i="7" s="1"/>
  <c r="CA42" i="7" s="1"/>
  <c r="V115" i="7" a="1"/>
  <c r="V115" i="7" s="1"/>
  <c r="AZ115" i="7" s="1" a="1"/>
  <c r="AZ115" i="7" s="1"/>
  <c r="CA115" i="7" s="1"/>
  <c r="V240" i="7" a="1"/>
  <c r="V240" i="7" s="1"/>
  <c r="AZ240" i="7" s="1" a="1"/>
  <c r="AZ240" i="7" s="1"/>
  <c r="CA240" i="7" s="1"/>
  <c r="V7" i="7" a="1"/>
  <c r="V7" i="7" s="1"/>
  <c r="AZ7" i="7" s="1" a="1"/>
  <c r="AZ7" i="7" s="1"/>
  <c r="CA7" i="7" s="1"/>
  <c r="V195" i="7" a="1"/>
  <c r="V195" i="7" s="1"/>
  <c r="AZ195" i="7" s="1" a="1"/>
  <c r="AZ195" i="7" s="1"/>
  <c r="CA195" i="7" s="1"/>
  <c r="V8" i="7" a="1"/>
  <c r="V8" i="7" s="1"/>
  <c r="AZ8" i="7" s="1" a="1"/>
  <c r="AZ8" i="7" s="1"/>
  <c r="CA8" i="7" s="1"/>
  <c r="V114" i="7" a="1"/>
  <c r="V114" i="7" s="1"/>
  <c r="AZ114" i="7" s="1" a="1"/>
  <c r="AZ114" i="7" s="1"/>
  <c r="CA114" i="7" s="1"/>
  <c r="V84" i="7" a="1"/>
  <c r="V84" i="7" s="1"/>
  <c r="AZ84" i="7" s="1" a="1"/>
  <c r="AZ84" i="7" s="1"/>
  <c r="CA84" i="7" s="1"/>
  <c r="V13" i="7" a="1"/>
  <c r="V13" i="7" s="1"/>
  <c r="AZ13" i="7" s="1" a="1"/>
  <c r="AZ13" i="7" s="1"/>
  <c r="CA13" i="7" s="1"/>
  <c r="V102" i="7" a="1"/>
  <c r="V102" i="7" s="1"/>
  <c r="AZ102" i="7" s="1" a="1"/>
  <c r="AZ102" i="7" s="1"/>
  <c r="CA102" i="7" s="1"/>
  <c r="V249" i="7" a="1"/>
  <c r="V249" i="7" s="1"/>
  <c r="AZ249" i="7" s="1" a="1"/>
  <c r="AZ249" i="7" s="1"/>
  <c r="CA249" i="7" s="1"/>
  <c r="V46" i="7" a="1"/>
  <c r="V46" i="7" s="1"/>
  <c r="AZ46" i="7" s="1" a="1"/>
  <c r="AZ46" i="7" s="1"/>
  <c r="CA46" i="7" s="1"/>
  <c r="V123" i="7" a="1"/>
  <c r="V123" i="7" s="1"/>
  <c r="AZ123" i="7" s="1" a="1"/>
  <c r="AZ123" i="7" s="1"/>
  <c r="CA123" i="7" s="1"/>
  <c r="V219" i="7" a="1"/>
  <c r="V219" i="7" s="1"/>
  <c r="AZ219" i="7" s="1" a="1"/>
  <c r="AZ219" i="7" s="1"/>
  <c r="CA219" i="7" s="1"/>
  <c r="V41" i="7" a="1"/>
  <c r="V41" i="7" s="1"/>
  <c r="AZ41" i="7" s="1" a="1"/>
  <c r="AZ41" i="7" s="1"/>
  <c r="CA41" i="7" s="1"/>
  <c r="V185" i="7" a="1"/>
  <c r="V185" i="7" s="1"/>
  <c r="AZ185" i="7" s="1" a="1"/>
  <c r="AZ185" i="7" s="1"/>
  <c r="CA185" i="7" s="1"/>
  <c r="V200" i="7" a="1"/>
  <c r="V200" i="7" s="1"/>
  <c r="AZ200" i="7" s="1" a="1"/>
  <c r="AZ200" i="7" s="1"/>
  <c r="CA200" i="7" s="1"/>
  <c r="V15" i="7" a="1"/>
  <c r="V15" i="7" s="1"/>
  <c r="AZ15" i="7" s="1" a="1"/>
  <c r="AZ15" i="7" s="1"/>
  <c r="CA15" i="7" s="1"/>
  <c r="V66" i="7" a="1"/>
  <c r="V66" i="7" s="1"/>
  <c r="AZ66" i="7" s="1" a="1"/>
  <c r="AZ66" i="7" s="1"/>
  <c r="CA66" i="7" s="1"/>
  <c r="V96" i="7" a="1"/>
  <c r="V96" i="7" s="1"/>
  <c r="AZ96" i="7" s="1" a="1"/>
  <c r="AZ96" i="7" s="1"/>
  <c r="CA96" i="7" s="1"/>
  <c r="V163" i="7" a="1"/>
  <c r="V163" i="7" s="1"/>
  <c r="AZ163" i="7" s="1" a="1"/>
  <c r="AZ163" i="7" s="1"/>
  <c r="CA163" i="7" s="1"/>
  <c r="V197" i="7" a="1"/>
  <c r="V197" i="7" s="1"/>
  <c r="AZ197" i="7" s="1" a="1"/>
  <c r="AZ197" i="7" s="1"/>
  <c r="CA197" i="7" s="1"/>
  <c r="V278" i="7" a="1"/>
  <c r="V278" i="7" s="1"/>
  <c r="AZ278" i="7" s="1" a="1"/>
  <c r="AZ278" i="7" s="1"/>
  <c r="CA278" i="7" s="1"/>
  <c r="V242" i="7" a="1"/>
  <c r="V242" i="7" s="1"/>
  <c r="AZ242" i="7" s="1" a="1"/>
  <c r="AZ242" i="7" s="1"/>
  <c r="CA242" i="7" s="1"/>
  <c r="V292" i="7" a="1"/>
  <c r="V292" i="7" s="1"/>
  <c r="AZ292" i="7" s="1" a="1"/>
  <c r="AZ292" i="7" s="1"/>
  <c r="CA292" i="7" s="1"/>
  <c r="V16" i="7" a="1"/>
  <c r="V16" i="7" s="1"/>
  <c r="AZ16" i="7" s="1" a="1"/>
  <c r="AZ16" i="7" s="1"/>
  <c r="CA16" i="7" s="1"/>
  <c r="V67" i="7" a="1"/>
  <c r="V67" i="7" s="1"/>
  <c r="AZ67" i="7" s="1" a="1"/>
  <c r="AZ67" i="7" s="1"/>
  <c r="CA67" i="7" s="1"/>
  <c r="V97" i="7" a="1"/>
  <c r="V97" i="7" s="1"/>
  <c r="AZ97" i="7" s="1" a="1"/>
  <c r="AZ97" i="7" s="1"/>
  <c r="CA97" i="7" s="1"/>
  <c r="V160" i="7" a="1"/>
  <c r="V160" i="7" s="1"/>
  <c r="AZ160" i="7" s="1" a="1"/>
  <c r="AZ160" i="7" s="1"/>
  <c r="CA160" i="7" s="1"/>
  <c r="V222" i="7" a="1"/>
  <c r="V222" i="7" s="1"/>
  <c r="AZ222" i="7" s="1" a="1"/>
  <c r="AZ222" i="7" s="1"/>
  <c r="CA222" i="7" s="1"/>
  <c r="V182" i="7" a="1"/>
  <c r="V182" i="7" s="1"/>
  <c r="AZ182" i="7" s="1" a="1"/>
  <c r="AZ182" i="7" s="1"/>
  <c r="CA182" i="7" s="1"/>
  <c r="V215" i="7" a="1"/>
  <c r="V215" i="7" s="1"/>
  <c r="AZ215" i="7" s="1" a="1"/>
  <c r="AZ215" i="7" s="1"/>
  <c r="CA215" i="7" s="1"/>
  <c r="V286" i="7" a="1"/>
  <c r="V286" i="7" s="1"/>
  <c r="AZ286" i="7" s="1" a="1"/>
  <c r="AZ286" i="7" s="1"/>
  <c r="CA286" i="7" s="1"/>
  <c r="V273" i="7" a="1"/>
  <c r="V273" i="7" s="1"/>
  <c r="AZ273" i="7" s="1" a="1"/>
  <c r="AZ273" i="7" s="1"/>
  <c r="CA273" i="7" s="1"/>
  <c r="V21" i="7" a="1"/>
  <c r="V21" i="7" s="1"/>
  <c r="AZ21" i="7" s="1" a="1"/>
  <c r="AZ21" i="7" s="1"/>
  <c r="CA21" i="7" s="1"/>
  <c r="V68" i="7" a="1"/>
  <c r="V68" i="7" s="1"/>
  <c r="AZ68" i="7" s="1" a="1"/>
  <c r="AZ68" i="7" s="1"/>
  <c r="CA68" i="7" s="1"/>
  <c r="V94" i="7" a="1"/>
  <c r="V94" i="7" s="1"/>
  <c r="AZ94" i="7" s="1" a="1"/>
  <c r="AZ94" i="7" s="1"/>
  <c r="CA94" i="7" s="1"/>
  <c r="V124" i="7" a="1"/>
  <c r="V124" i="7" s="1"/>
  <c r="AZ124" i="7" s="1" a="1"/>
  <c r="AZ124" i="7" s="1"/>
  <c r="CA124" i="7" s="1"/>
  <c r="V193" i="7" a="1"/>
  <c r="V193" i="7" s="1"/>
  <c r="AZ193" i="7" s="1" a="1"/>
  <c r="AZ193" i="7" s="1"/>
  <c r="CA193" i="7" s="1"/>
  <c r="V169" i="7" a="1"/>
  <c r="V169" i="7" s="1"/>
  <c r="AZ169" i="7" s="1" a="1"/>
  <c r="AZ169" i="7" s="1"/>
  <c r="CA169" i="7" s="1"/>
  <c r="V204" i="7" a="1"/>
  <c r="V204" i="7" s="1"/>
  <c r="AZ204" i="7" s="1" a="1"/>
  <c r="AZ204" i="7" s="1"/>
  <c r="CA204" i="7" s="1"/>
  <c r="V247" i="7" a="1"/>
  <c r="V247" i="7" s="1"/>
  <c r="AZ247" i="7" s="1" a="1"/>
  <c r="AZ247" i="7" s="1"/>
  <c r="CA247" i="7" s="1"/>
  <c r="V275" i="7" a="1"/>
  <c r="V275" i="7" s="1"/>
  <c r="AZ275" i="7" s="1" a="1"/>
  <c r="AZ275" i="7" s="1"/>
  <c r="CA275" i="7" s="1"/>
  <c r="V22" i="7" a="1"/>
  <c r="V22" i="7" s="1"/>
  <c r="AZ22" i="7" s="1" a="1"/>
  <c r="AZ22" i="7" s="1"/>
  <c r="CA22" i="7" s="1"/>
  <c r="V69" i="7" a="1"/>
  <c r="V69" i="7" s="1"/>
  <c r="AZ69" i="7" s="1" a="1"/>
  <c r="AZ69" i="7" s="1"/>
  <c r="CA69" i="7" s="1"/>
  <c r="V95" i="7" a="1"/>
  <c r="V95" i="7" s="1"/>
  <c r="AZ95" i="7" s="1" a="1"/>
  <c r="AZ95" i="7" s="1"/>
  <c r="CA95" i="7" s="1"/>
  <c r="V126" i="7" a="1"/>
  <c r="V126" i="7" s="1"/>
  <c r="AZ126" i="7" s="1" a="1"/>
  <c r="AZ126" i="7" s="1"/>
  <c r="CA126" i="7" s="1"/>
  <c r="V194" i="7" a="1"/>
  <c r="V194" i="7" s="1"/>
  <c r="AZ194" i="7" s="1" a="1"/>
  <c r="AZ194" i="7" s="1"/>
  <c r="CA194" i="7" s="1"/>
  <c r="V172" i="7" a="1"/>
  <c r="V172" i="7" s="1"/>
  <c r="AZ172" i="7" s="1" a="1"/>
  <c r="AZ172" i="7" s="1"/>
  <c r="CA172" i="7" s="1"/>
  <c r="V206" i="7" a="1"/>
  <c r="V206" i="7" s="1"/>
  <c r="AZ206" i="7" s="1" a="1"/>
  <c r="AZ206" i="7" s="1"/>
  <c r="CA206" i="7" s="1"/>
  <c r="V266" i="7" a="1"/>
  <c r="V266" i="7" s="1"/>
  <c r="AZ266" i="7" s="1" a="1"/>
  <c r="AZ266" i="7" s="1"/>
  <c r="CA266" i="7" s="1"/>
  <c r="V257" i="7" a="1"/>
  <c r="V257" i="7" s="1"/>
  <c r="AZ257" i="7" s="1" a="1"/>
  <c r="AZ257" i="7" s="1"/>
  <c r="CA257" i="7" s="1"/>
  <c r="V19" i="7" a="1"/>
  <c r="V19" i="7" s="1"/>
  <c r="AZ19" i="7" s="1" a="1"/>
  <c r="AZ19" i="7" s="1"/>
  <c r="CA19" i="7" s="1"/>
  <c r="V70" i="7" a="1"/>
  <c r="V70" i="7" s="1"/>
  <c r="AZ70" i="7" s="1" a="1"/>
  <c r="AZ70" i="7" s="1"/>
  <c r="CA70" i="7" s="1"/>
  <c r="V140" i="7" a="1"/>
  <c r="V140" i="7" s="1"/>
  <c r="AZ140" i="7" s="1" a="1"/>
  <c r="AZ140" i="7" s="1"/>
  <c r="CA140" i="7" s="1"/>
  <c r="V131" i="7" a="1"/>
  <c r="V131" i="7" s="1"/>
  <c r="AZ131" i="7" s="1" a="1"/>
  <c r="AZ131" i="7" s="1"/>
  <c r="CA131" i="7" s="1"/>
  <c r="V135" i="7" a="1"/>
  <c r="V135" i="7" s="1"/>
  <c r="AZ135" i="7" s="1" a="1"/>
  <c r="AZ135" i="7" s="1"/>
  <c r="CA135" i="7" s="1"/>
  <c r="V221" i="7" a="1"/>
  <c r="V221" i="7" s="1"/>
  <c r="AZ221" i="7" s="1" a="1"/>
  <c r="AZ221" i="7" s="1"/>
  <c r="CA221" i="7" s="1"/>
  <c r="V239" i="7" a="1"/>
  <c r="V239" i="7" s="1"/>
  <c r="AZ239" i="7" s="1" a="1"/>
  <c r="AZ239" i="7" s="1"/>
  <c r="CA239" i="7" s="1"/>
  <c r="V71" i="7" a="1"/>
  <c r="V71" i="7" s="1"/>
  <c r="AZ71" i="7" s="1" a="1"/>
  <c r="AZ71" i="7" s="1"/>
  <c r="CA71" i="7" s="1"/>
  <c r="V141" i="7" a="1"/>
  <c r="V141" i="7" s="1"/>
  <c r="AZ141" i="7" s="1" a="1"/>
  <c r="AZ141" i="7" s="1"/>
  <c r="CA141" i="7" s="1"/>
  <c r="V164" i="7" a="1"/>
  <c r="V164" i="7" s="1"/>
  <c r="AZ164" i="7" s="1" a="1"/>
  <c r="AZ164" i="7" s="1"/>
  <c r="CA164" i="7" s="1"/>
  <c r="V186" i="7" a="1"/>
  <c r="V186" i="7" s="1"/>
  <c r="AZ186" i="7" s="1" a="1"/>
  <c r="AZ186" i="7" s="1"/>
  <c r="CA186" i="7" s="1"/>
  <c r="V261" i="7" a="1"/>
  <c r="V261" i="7" s="1"/>
  <c r="AZ261" i="7" s="1" a="1"/>
  <c r="AZ261" i="7" s="1"/>
  <c r="CA261" i="7" s="1"/>
  <c r="V290" i="7" a="1"/>
  <c r="V290" i="7" s="1"/>
  <c r="AZ290" i="7" s="1" a="1"/>
  <c r="AZ290" i="7" s="1"/>
  <c r="CA290" i="7" s="1"/>
  <c r="V259" i="7" a="1"/>
  <c r="V259" i="7" s="1"/>
  <c r="AZ259" i="7" s="1" a="1"/>
  <c r="AZ259" i="7" s="1"/>
  <c r="CA259" i="7" s="1"/>
  <c r="V72" i="7" a="1"/>
  <c r="V72" i="7" s="1"/>
  <c r="AZ72" i="7" s="1" a="1"/>
  <c r="AZ72" i="7" s="1"/>
  <c r="CA72" i="7" s="1"/>
  <c r="V138" i="7" a="1"/>
  <c r="V138" i="7" s="1"/>
  <c r="AZ138" i="7" s="1" a="1"/>
  <c r="AZ138" i="7" s="1"/>
  <c r="CA138" i="7" s="1"/>
  <c r="V161" i="7" a="1"/>
  <c r="V161" i="7" s="1"/>
  <c r="AZ161" i="7" s="1" a="1"/>
  <c r="AZ161" i="7" s="1"/>
  <c r="CA161" i="7" s="1"/>
  <c r="V183" i="7" a="1"/>
  <c r="V183" i="7" s="1"/>
  <c r="AZ183" i="7" s="1" a="1"/>
  <c r="AZ183" i="7" s="1"/>
  <c r="CA183" i="7" s="1"/>
  <c r="V230" i="7" a="1"/>
  <c r="V230" i="7" s="1"/>
  <c r="AZ230" i="7" s="1" a="1"/>
  <c r="AZ230" i="7" s="1"/>
  <c r="CA230" i="7" s="1"/>
  <c r="V287" i="7" a="1"/>
  <c r="V287" i="7" s="1"/>
  <c r="AZ287" i="7" s="1" a="1"/>
  <c r="AZ287" i="7" s="1"/>
  <c r="CA287" i="7" s="1"/>
  <c r="V282" i="7" a="1"/>
  <c r="V282" i="7" s="1"/>
  <c r="AZ282" i="7" s="1" a="1"/>
  <c r="AZ282" i="7" s="1"/>
  <c r="CA282" i="7" s="1"/>
  <c r="V73" i="7" a="1"/>
  <c r="V73" i="7" s="1"/>
  <c r="AZ73" i="7" s="1" a="1"/>
  <c r="AZ73" i="7" s="1"/>
  <c r="CA73" i="7" s="1"/>
  <c r="V139" i="7" a="1"/>
  <c r="V139" i="7" s="1"/>
  <c r="AZ139" i="7" s="1" a="1"/>
  <c r="AZ139" i="7" s="1"/>
  <c r="CA139" i="7" s="1"/>
  <c r="V162" i="7" a="1"/>
  <c r="V162" i="7" s="1"/>
  <c r="AZ162" i="7" s="1" a="1"/>
  <c r="AZ162" i="7" s="1"/>
  <c r="CA162" i="7" s="1"/>
  <c r="V184" i="7" a="1"/>
  <c r="V184" i="7" s="1"/>
  <c r="AZ184" i="7" s="1" a="1"/>
  <c r="AZ184" i="7" s="1"/>
  <c r="CA184" i="7" s="1"/>
  <c r="V254" i="7" a="1"/>
  <c r="V254" i="7" s="1"/>
  <c r="AZ254" i="7" s="1" a="1"/>
  <c r="AZ254" i="7" s="1"/>
  <c r="CA254" i="7" s="1"/>
  <c r="V288" i="7" a="1"/>
  <c r="V288" i="7" s="1"/>
  <c r="AZ288" i="7" s="1" a="1"/>
  <c r="AZ288" i="7" s="1"/>
  <c r="CA288" i="7" s="1"/>
  <c r="V55" i="7" a="1"/>
  <c r="V55" i="7" s="1"/>
  <c r="AZ55" i="7" s="1" a="1"/>
  <c r="AZ55" i="7" s="1"/>
  <c r="CA55" i="7" s="1"/>
  <c r="V20" i="7" a="1"/>
  <c r="V20" i="7" s="1"/>
  <c r="AZ20" i="7" s="1" a="1"/>
  <c r="AZ20" i="7" s="1"/>
  <c r="CA20" i="7" s="1"/>
  <c r="V156" i="7" a="1"/>
  <c r="V156" i="7" s="1"/>
  <c r="AZ156" i="7" s="1" a="1"/>
  <c r="AZ156" i="7" s="1"/>
  <c r="CA156" i="7" s="1"/>
  <c r="V25" i="7" a="1"/>
  <c r="V25" i="7" s="1"/>
  <c r="AZ25" i="7" s="1" a="1"/>
  <c r="AZ25" i="7" s="1"/>
  <c r="CA25" i="7" s="1"/>
  <c r="V78" i="7" a="1"/>
  <c r="V78" i="7" s="1"/>
  <c r="AZ78" i="7" s="1" a="1"/>
  <c r="AZ78" i="7" s="1"/>
  <c r="CA78" i="7" s="1"/>
  <c r="V26" i="7" a="1"/>
  <c r="V26" i="7" s="1"/>
  <c r="AZ26" i="7" s="1" a="1"/>
  <c r="AZ26" i="7" s="1"/>
  <c r="CA26" i="7" s="1"/>
  <c r="V86" i="7" a="1"/>
  <c r="V86" i="7" s="1"/>
  <c r="AZ86" i="7" s="1" a="1"/>
  <c r="AZ86" i="7" s="1"/>
  <c r="CA86" i="7" s="1"/>
  <c r="V284" i="7" a="1"/>
  <c r="V284" i="7" s="1"/>
  <c r="AZ284" i="7" s="1" a="1"/>
  <c r="AZ284" i="7" s="1"/>
  <c r="CA284" i="7" s="1"/>
  <c r="V99" i="7" a="1"/>
  <c r="V99" i="7" s="1"/>
  <c r="AZ99" i="7" s="1" a="1"/>
  <c r="AZ99" i="7" s="1"/>
  <c r="CA99" i="7" s="1"/>
  <c r="V171" i="7" a="1"/>
  <c r="V171" i="7" s="1"/>
  <c r="AZ171" i="7" s="1" a="1"/>
  <c r="AZ171" i="7" s="1"/>
  <c r="CA171" i="7" s="1"/>
  <c r="V116" i="7" a="1"/>
  <c r="V116" i="7" s="1"/>
  <c r="AZ116" i="7" s="1" a="1"/>
  <c r="AZ116" i="7" s="1"/>
  <c r="CA116" i="7" s="1"/>
  <c r="V91" i="7" a="1"/>
  <c r="V91" i="7" s="1"/>
  <c r="AZ91" i="7" s="1" a="1"/>
  <c r="AZ91" i="7" s="1"/>
  <c r="CA91" i="7" s="1"/>
  <c r="V250" i="7" a="1"/>
  <c r="V250" i="7" s="1"/>
  <c r="AZ250" i="7" s="1" a="1"/>
  <c r="AZ250" i="7" s="1"/>
  <c r="CA250" i="7" s="1"/>
  <c r="V47" i="7" a="1"/>
  <c r="V47" i="7" s="1"/>
  <c r="AZ47" i="7" s="1" a="1"/>
  <c r="AZ47" i="7" s="1"/>
  <c r="CA47" i="7" s="1"/>
  <c r="V253" i="7" a="1"/>
  <c r="V253" i="7" s="1"/>
  <c r="AZ253" i="7" s="1" a="1"/>
  <c r="AZ253" i="7" s="1"/>
  <c r="CA253" i="7" s="1"/>
  <c r="V92" i="7" a="1"/>
  <c r="V92" i="7" s="1"/>
  <c r="AZ92" i="7" s="1" a="1"/>
  <c r="AZ92" i="7" s="1"/>
  <c r="CA92" i="7" s="1"/>
  <c r="V218" i="7" a="1"/>
  <c r="V218" i="7" s="1"/>
  <c r="AZ218" i="7" s="1" a="1"/>
  <c r="AZ218" i="7" s="1"/>
  <c r="CA218" i="7" s="1"/>
  <c r="V128" i="7" a="1"/>
  <c r="V128" i="7" s="1"/>
  <c r="AZ128" i="7" s="1" a="1"/>
  <c r="AZ128" i="7" s="1"/>
  <c r="CA128" i="7" s="1"/>
  <c r="V207" i="7" a="1"/>
  <c r="V207" i="7" s="1"/>
  <c r="AZ207" i="7" s="1" a="1"/>
  <c r="AZ207" i="7" s="1"/>
  <c r="CA207" i="7" s="1"/>
  <c r="V159" i="7" a="1"/>
  <c r="V159" i="7" s="1"/>
  <c r="AZ159" i="7" s="1" a="1"/>
  <c r="AZ159" i="7" s="1"/>
  <c r="CA159" i="7" s="1"/>
  <c r="V53" i="7" a="1"/>
  <c r="V53" i="7" s="1"/>
  <c r="AZ53" i="7" s="1" a="1"/>
  <c r="AZ53" i="7" s="1"/>
  <c r="CA53" i="7" s="1"/>
  <c r="V118" i="7" a="1"/>
  <c r="V118" i="7" s="1"/>
  <c r="AZ118" i="7" s="1" a="1"/>
  <c r="AZ118" i="7" s="1"/>
  <c r="CA118" i="7" s="1"/>
  <c r="V235" i="7" a="1"/>
  <c r="V235" i="7" s="1"/>
  <c r="AZ235" i="7" s="1" a="1"/>
  <c r="AZ235" i="7" s="1"/>
  <c r="CA235" i="7" s="1"/>
  <c r="V48" i="7" a="1"/>
  <c r="V48" i="7" s="1"/>
  <c r="AZ48" i="7" s="1" a="1"/>
  <c r="AZ48" i="7" s="1"/>
  <c r="CA48" i="7" s="1"/>
  <c r="V49" i="7" a="1"/>
  <c r="V49" i="7" s="1"/>
  <c r="AZ49" i="7" s="1" a="1"/>
  <c r="AZ49" i="7" s="1"/>
  <c r="CA49" i="7" s="1"/>
  <c r="V65" i="7" a="1"/>
  <c r="V65" i="7" s="1"/>
  <c r="AZ65" i="7" s="1" a="1"/>
  <c r="AZ65" i="7" s="1"/>
  <c r="CA65" i="7" s="1"/>
  <c r="V234" i="7" a="1"/>
  <c r="V234" i="7" s="1"/>
  <c r="AZ234" i="7" s="1" a="1"/>
  <c r="AZ234" i="7" s="1"/>
  <c r="CA234" i="7" s="1"/>
  <c r="V179" i="7" a="1"/>
  <c r="V179" i="7" s="1"/>
  <c r="AZ179" i="7" s="1" a="1"/>
  <c r="AZ179" i="7" s="1"/>
  <c r="CA179" i="7" s="1"/>
  <c r="V57" i="7" a="1"/>
  <c r="V57" i="7" s="1"/>
  <c r="AZ57" i="7" s="1" a="1"/>
  <c r="AZ57" i="7" s="1"/>
  <c r="CA57" i="7" s="1"/>
  <c r="V136" i="7" a="1"/>
  <c r="V136" i="7" s="1"/>
  <c r="AZ136" i="7" s="1" a="1"/>
  <c r="AZ136" i="7" s="1"/>
  <c r="CA136" i="7" s="1"/>
  <c r="V17" i="7" a="1"/>
  <c r="V17" i="7" s="1"/>
  <c r="AZ17" i="7" s="1" a="1"/>
  <c r="AZ17" i="7" s="1"/>
  <c r="CA17" i="7" s="1"/>
  <c r="V93" i="7" a="1"/>
  <c r="V93" i="7" s="1"/>
  <c r="AZ93" i="7" s="1" a="1"/>
  <c r="AZ93" i="7" s="1"/>
  <c r="CA93" i="7" s="1"/>
  <c r="V122" i="7" a="1"/>
  <c r="V122" i="7" s="1"/>
  <c r="AZ122" i="7" s="1" a="1"/>
  <c r="AZ122" i="7" s="1"/>
  <c r="CA122" i="7" s="1"/>
  <c r="V243" i="7" a="1"/>
  <c r="V243" i="7" s="1"/>
  <c r="AZ243" i="7" s="1" a="1"/>
  <c r="AZ243" i="7" s="1"/>
  <c r="CA243" i="7" s="1"/>
  <c r="V212" i="7" a="1"/>
  <c r="V212" i="7" s="1"/>
  <c r="AZ212" i="7" s="1" a="1"/>
  <c r="AZ212" i="7" s="1"/>
  <c r="CA212" i="7" s="1"/>
  <c r="V269" i="7" a="1"/>
  <c r="V269" i="7" s="1"/>
  <c r="AZ269" i="7" s="1" a="1"/>
  <c r="AZ269" i="7" s="1"/>
  <c r="CA269" i="7" s="1"/>
  <c r="V82" i="7" a="1"/>
  <c r="V82" i="7" s="1"/>
  <c r="AZ82" i="7" s="1" a="1"/>
  <c r="AZ82" i="7" s="1"/>
  <c r="CA82" i="7" s="1"/>
  <c r="V11" i="7" a="1"/>
  <c r="V11" i="7" s="1"/>
  <c r="AZ11" i="7" s="1" a="1"/>
  <c r="AZ11" i="7" s="1"/>
  <c r="CA11" i="7" s="1"/>
  <c r="V12" i="7" a="1"/>
  <c r="V12" i="7" s="1"/>
  <c r="AZ12" i="7" s="1" a="1"/>
  <c r="AZ12" i="7" s="1"/>
  <c r="CA12" i="7" s="1"/>
  <c r="V6" i="7" a="1"/>
  <c r="V6" i="7" s="1"/>
  <c r="V192" i="7" a="1"/>
  <c r="V192" i="7" s="1"/>
  <c r="AZ192" i="7" s="1" a="1"/>
  <c r="AZ192" i="7" s="1"/>
  <c r="CA192" i="7" s="1"/>
  <c r="V18" i="7" a="1"/>
  <c r="V18" i="7" s="1"/>
  <c r="AZ18" i="7" s="1" a="1"/>
  <c r="AZ18" i="7" s="1"/>
  <c r="CA18" i="7" s="1"/>
  <c r="V90" i="7" a="1"/>
  <c r="V90" i="7" s="1"/>
  <c r="AZ90" i="7" s="1" a="1"/>
  <c r="AZ90" i="7" s="1"/>
  <c r="CA90" i="7" s="1"/>
  <c r="K12" i="7" a="1"/>
  <c r="K12" i="7" s="1"/>
  <c r="AO12" i="7" s="1" a="1"/>
  <c r="AO12" i="7" s="1"/>
  <c r="BP12" i="7" s="1"/>
  <c r="K18" i="7" a="1"/>
  <c r="K18" i="7" s="1"/>
  <c r="AO18" i="7" s="1" a="1"/>
  <c r="AO18" i="7" s="1"/>
  <c r="BP18" i="7" s="1"/>
  <c r="K64" i="7" a="1"/>
  <c r="K64" i="7" s="1"/>
  <c r="AO64" i="7" s="1" a="1"/>
  <c r="AO64" i="7" s="1"/>
  <c r="BP64" i="7" s="1"/>
  <c r="K127" i="7" a="1"/>
  <c r="K127" i="7" s="1"/>
  <c r="AO127" i="7" s="1" a="1"/>
  <c r="AO127" i="7" s="1"/>
  <c r="BP127" i="7" s="1"/>
  <c r="K107" i="7" a="1"/>
  <c r="K107" i="7" s="1"/>
  <c r="AO107" i="7" s="1" a="1"/>
  <c r="AO107" i="7" s="1"/>
  <c r="BP107" i="7" s="1"/>
  <c r="K89" i="7" a="1"/>
  <c r="K89" i="7" s="1"/>
  <c r="AO89" i="7" s="1" a="1"/>
  <c r="AO89" i="7" s="1"/>
  <c r="BP89" i="7" s="1"/>
  <c r="K206" i="7" a="1"/>
  <c r="K206" i="7" s="1"/>
  <c r="AO206" i="7" s="1" a="1"/>
  <c r="AO206" i="7" s="1"/>
  <c r="BP206" i="7" s="1"/>
  <c r="K227" i="7" a="1"/>
  <c r="K227" i="7" s="1"/>
  <c r="AO227" i="7" s="1" a="1"/>
  <c r="AO227" i="7" s="1"/>
  <c r="BP227" i="7" s="1"/>
  <c r="K166" i="7" a="1"/>
  <c r="K166" i="7" s="1"/>
  <c r="AO166" i="7" s="1" a="1"/>
  <c r="AO166" i="7" s="1"/>
  <c r="BP166" i="7" s="1"/>
  <c r="K7" i="7" a="1"/>
  <c r="K7" i="7" s="1"/>
  <c r="AO7" i="7" s="1" a="1"/>
  <c r="AO7" i="7" s="1"/>
  <c r="BP7" i="7" s="1"/>
  <c r="K67" i="7" a="1"/>
  <c r="K67" i="7" s="1"/>
  <c r="AO67" i="7" s="1" a="1"/>
  <c r="AO67" i="7" s="1"/>
  <c r="BP67" i="7" s="1"/>
  <c r="K78" i="7" a="1"/>
  <c r="K78" i="7" s="1"/>
  <c r="AO78" i="7" s="1" a="1"/>
  <c r="AO78" i="7" s="1"/>
  <c r="BP78" i="7" s="1"/>
  <c r="K141" i="7" a="1"/>
  <c r="K141" i="7" s="1"/>
  <c r="AO141" i="7" s="1" a="1"/>
  <c r="AO141" i="7" s="1"/>
  <c r="BP141" i="7" s="1"/>
  <c r="K154" i="7" a="1"/>
  <c r="K154" i="7" s="1"/>
  <c r="AO154" i="7" s="1" a="1"/>
  <c r="AO154" i="7" s="1"/>
  <c r="BP154" i="7" s="1"/>
  <c r="K183" i="7" a="1"/>
  <c r="K183" i="7" s="1"/>
  <c r="AO183" i="7" s="1" a="1"/>
  <c r="AO183" i="7" s="1"/>
  <c r="BP183" i="7" s="1"/>
  <c r="K216" i="7" a="1"/>
  <c r="K216" i="7" s="1"/>
  <c r="AO216" i="7" s="1" a="1"/>
  <c r="AO216" i="7" s="1"/>
  <c r="BP216" i="7" s="1"/>
  <c r="K99" i="7" a="1"/>
  <c r="K99" i="7" s="1"/>
  <c r="AO99" i="7" s="1" a="1"/>
  <c r="AO99" i="7" s="1"/>
  <c r="BP99" i="7" s="1"/>
  <c r="K30" i="7" a="1"/>
  <c r="K30" i="7" s="1"/>
  <c r="AO30" i="7" s="1" a="1"/>
  <c r="AO30" i="7" s="1"/>
  <c r="BP30" i="7" s="1"/>
  <c r="K121" i="7" a="1"/>
  <c r="K121" i="7" s="1"/>
  <c r="AO121" i="7" s="1" a="1"/>
  <c r="AO121" i="7" s="1"/>
  <c r="BP121" i="7" s="1"/>
  <c r="K46" i="7" a="1"/>
  <c r="K46" i="7" s="1"/>
  <c r="AO46" i="7" s="1" a="1"/>
  <c r="AO46" i="7" s="1"/>
  <c r="BP46" i="7" s="1"/>
  <c r="K100" i="7" a="1"/>
  <c r="K100" i="7" s="1"/>
  <c r="AO100" i="7" s="1" a="1"/>
  <c r="AO100" i="7" s="1"/>
  <c r="BP100" i="7" s="1"/>
  <c r="K178" i="7" a="1"/>
  <c r="K178" i="7" s="1"/>
  <c r="AO178" i="7" s="1" a="1"/>
  <c r="AO178" i="7" s="1"/>
  <c r="BP178" i="7" s="1"/>
  <c r="K195" i="7" a="1"/>
  <c r="K195" i="7" s="1"/>
  <c r="AO195" i="7" s="1" a="1"/>
  <c r="AO195" i="7" s="1"/>
  <c r="BP195" i="7" s="1"/>
  <c r="K84" i="7" a="1"/>
  <c r="K84" i="7" s="1"/>
  <c r="AO84" i="7" s="1" a="1"/>
  <c r="AO84" i="7" s="1"/>
  <c r="BP84" i="7" s="1"/>
  <c r="K218" i="7" a="1"/>
  <c r="K218" i="7" s="1"/>
  <c r="AO218" i="7" s="1" a="1"/>
  <c r="AO218" i="7" s="1"/>
  <c r="BP218" i="7" s="1"/>
  <c r="K279" i="7" a="1"/>
  <c r="K279" i="7" s="1"/>
  <c r="AO279" i="7" s="1" a="1"/>
  <c r="AO279" i="7" s="1"/>
  <c r="BP279" i="7" s="1"/>
  <c r="K38" i="7" a="1"/>
  <c r="K38" i="7" s="1"/>
  <c r="AO38" i="7" s="1" a="1"/>
  <c r="AO38" i="7" s="1"/>
  <c r="BP38" i="7" s="1"/>
  <c r="K232" i="7" a="1"/>
  <c r="K232" i="7" s="1"/>
  <c r="AO232" i="7" s="1" a="1"/>
  <c r="AO232" i="7" s="1"/>
  <c r="BP232" i="7" s="1"/>
  <c r="K189" i="7" a="1"/>
  <c r="K189" i="7" s="1"/>
  <c r="AO189" i="7" s="1" a="1"/>
  <c r="AO189" i="7" s="1"/>
  <c r="BP189" i="7" s="1"/>
  <c r="K264" i="7" a="1"/>
  <c r="K264" i="7" s="1"/>
  <c r="AO264" i="7" s="1" a="1"/>
  <c r="AO264" i="7" s="1"/>
  <c r="BP264" i="7" s="1"/>
  <c r="K102" i="7" a="1"/>
  <c r="K102" i="7" s="1"/>
  <c r="AO102" i="7" s="1" a="1"/>
  <c r="AO102" i="7" s="1"/>
  <c r="BP102" i="7" s="1"/>
  <c r="K222" i="7" a="1"/>
  <c r="K222" i="7" s="1"/>
  <c r="AO222" i="7" s="1" a="1"/>
  <c r="AO222" i="7" s="1"/>
  <c r="BP222" i="7" s="1"/>
  <c r="K223" i="7" a="1"/>
  <c r="K223" i="7" s="1"/>
  <c r="AO223" i="7" s="1" a="1"/>
  <c r="AO223" i="7" s="1"/>
  <c r="BP223" i="7" s="1"/>
  <c r="K126" i="7" a="1"/>
  <c r="K126" i="7" s="1"/>
  <c r="AO126" i="7" s="1" a="1"/>
  <c r="AO126" i="7" s="1"/>
  <c r="BP126" i="7" s="1"/>
  <c r="K212" i="7" a="1"/>
  <c r="K212" i="7" s="1"/>
  <c r="AO212" i="7" s="1" a="1"/>
  <c r="AO212" i="7" s="1"/>
  <c r="BP212" i="7" s="1"/>
  <c r="K244" i="7" a="1"/>
  <c r="K244" i="7" s="1"/>
  <c r="AO244" i="7" s="1" a="1"/>
  <c r="AO244" i="7" s="1"/>
  <c r="BP244" i="7" s="1"/>
  <c r="K294" i="7" a="1"/>
  <c r="K294" i="7" s="1"/>
  <c r="AO294" i="7" s="1" a="1"/>
  <c r="AO294" i="7" s="1"/>
  <c r="BP294" i="7" s="1"/>
  <c r="K24" i="7" a="1"/>
  <c r="K24" i="7" s="1"/>
  <c r="AO24" i="7" s="1" a="1"/>
  <c r="AO24" i="7" s="1"/>
  <c r="BP24" i="7" s="1"/>
  <c r="K77" i="7" a="1"/>
  <c r="K77" i="7" s="1"/>
  <c r="AO77" i="7" s="1" a="1"/>
  <c r="AO77" i="7" s="1"/>
  <c r="BP77" i="7" s="1"/>
  <c r="K182" i="7" a="1"/>
  <c r="K182" i="7" s="1"/>
  <c r="AO182" i="7" s="1" a="1"/>
  <c r="AO182" i="7" s="1"/>
  <c r="BP182" i="7" s="1"/>
  <c r="K26" i="7" a="1"/>
  <c r="K26" i="7" s="1"/>
  <c r="AO26" i="7" s="1" a="1"/>
  <c r="AO26" i="7" s="1"/>
  <c r="BP26" i="7" s="1"/>
  <c r="K98" i="7" a="1"/>
  <c r="K98" i="7" s="1"/>
  <c r="AO98" i="7" s="1" a="1"/>
  <c r="AO98" i="7" s="1"/>
  <c r="BP98" i="7" s="1"/>
  <c r="K271" i="7" a="1"/>
  <c r="K271" i="7" s="1"/>
  <c r="AO271" i="7" s="1" a="1"/>
  <c r="AO271" i="7" s="1"/>
  <c r="BP271" i="7" s="1"/>
  <c r="K133" i="7" a="1"/>
  <c r="K133" i="7" s="1"/>
  <c r="AO133" i="7" s="1" a="1"/>
  <c r="AO133" i="7" s="1"/>
  <c r="BP133" i="7" s="1"/>
  <c r="K231" i="7" a="1"/>
  <c r="K231" i="7" s="1"/>
  <c r="AO231" i="7" s="1" a="1"/>
  <c r="AO231" i="7" s="1"/>
  <c r="BP231" i="7" s="1"/>
  <c r="K286" i="7" a="1"/>
  <c r="K286" i="7" s="1"/>
  <c r="AO286" i="7" s="1" a="1"/>
  <c r="AO286" i="7" s="1"/>
  <c r="BP286" i="7" s="1"/>
  <c r="K233" i="7" a="1"/>
  <c r="K233" i="7" s="1"/>
  <c r="AO233" i="7" s="1" a="1"/>
  <c r="AO233" i="7" s="1"/>
  <c r="BP233" i="7" s="1"/>
  <c r="K165" i="7" a="1"/>
  <c r="K165" i="7" s="1"/>
  <c r="AO165" i="7" s="1" a="1"/>
  <c r="AO165" i="7" s="1"/>
  <c r="BP165" i="7" s="1"/>
  <c r="K145" i="7" a="1"/>
  <c r="K145" i="7" s="1"/>
  <c r="AO145" i="7" s="1" a="1"/>
  <c r="AO145" i="7" s="1"/>
  <c r="BP145" i="7" s="1"/>
  <c r="K20" i="7" a="1"/>
  <c r="K20" i="7" s="1"/>
  <c r="AO20" i="7" s="1" a="1"/>
  <c r="AO20" i="7" s="1"/>
  <c r="BP20" i="7" s="1"/>
  <c r="K81" i="7" a="1"/>
  <c r="K81" i="7" s="1"/>
  <c r="AO81" i="7" s="1" a="1"/>
  <c r="AO81" i="7" s="1"/>
  <c r="BP81" i="7" s="1"/>
  <c r="K186" i="7" a="1"/>
  <c r="K186" i="7" s="1"/>
  <c r="AO186" i="7" s="1" a="1"/>
  <c r="AO186" i="7" s="1"/>
  <c r="BP186" i="7" s="1"/>
  <c r="K61" i="7" a="1"/>
  <c r="K61" i="7" s="1"/>
  <c r="AO61" i="7" s="1" a="1"/>
  <c r="AO61" i="7" s="1"/>
  <c r="BP61" i="7" s="1"/>
  <c r="K23" i="7" a="1"/>
  <c r="K23" i="7" s="1"/>
  <c r="AO23" i="7" s="1" a="1"/>
  <c r="AO23" i="7" s="1"/>
  <c r="BP23" i="7" s="1"/>
  <c r="K19" i="7" a="1"/>
  <c r="K19" i="7" s="1"/>
  <c r="AO19" i="7" s="1" a="1"/>
  <c r="AO19" i="7" s="1"/>
  <c r="BP19" i="7" s="1"/>
  <c r="K53" i="7" a="1"/>
  <c r="K53" i="7" s="1"/>
  <c r="AO53" i="7" s="1" a="1"/>
  <c r="AO53" i="7" s="1"/>
  <c r="BP53" i="7" s="1"/>
  <c r="K35" i="7" a="1"/>
  <c r="K35" i="7" s="1"/>
  <c r="AO35" i="7" s="1" a="1"/>
  <c r="AO35" i="7" s="1"/>
  <c r="BP35" i="7" s="1"/>
  <c r="K131" i="7" a="1"/>
  <c r="K131" i="7" s="1"/>
  <c r="AO131" i="7" s="1" a="1"/>
  <c r="AO131" i="7" s="1"/>
  <c r="BP131" i="7" s="1"/>
  <c r="K169" i="7" a="1"/>
  <c r="K169" i="7" s="1"/>
  <c r="AO169" i="7" s="1" a="1"/>
  <c r="AO169" i="7" s="1"/>
  <c r="BP169" i="7" s="1"/>
  <c r="K97" i="7" a="1"/>
  <c r="K97" i="7" s="1"/>
  <c r="AO97" i="7" s="1" a="1"/>
  <c r="AO97" i="7" s="1"/>
  <c r="BP97" i="7" s="1"/>
  <c r="K229" i="7" a="1"/>
  <c r="K229" i="7" s="1"/>
  <c r="AO229" i="7" s="1" a="1"/>
  <c r="AO229" i="7" s="1"/>
  <c r="BP229" i="7" s="1"/>
  <c r="K270" i="7" a="1"/>
  <c r="K270" i="7" s="1"/>
  <c r="AO270" i="7" s="1" a="1"/>
  <c r="AO270" i="7" s="1"/>
  <c r="BP270" i="7" s="1"/>
  <c r="K259" i="7" a="1"/>
  <c r="K259" i="7" s="1"/>
  <c r="AO259" i="7" s="1" a="1"/>
  <c r="AO259" i="7" s="1"/>
  <c r="BP259" i="7" s="1"/>
  <c r="K15" i="7" a="1"/>
  <c r="K15" i="7" s="1"/>
  <c r="AO15" i="7" s="1" a="1"/>
  <c r="AO15" i="7" s="1"/>
  <c r="BP15" i="7" s="1"/>
  <c r="K75" i="7" a="1"/>
  <c r="K75" i="7" s="1"/>
  <c r="AO75" i="7" s="1" a="1"/>
  <c r="AO75" i="7" s="1"/>
  <c r="BP75" i="7" s="1"/>
  <c r="K82" i="7" a="1"/>
  <c r="K82" i="7" s="1"/>
  <c r="AO82" i="7" s="1" a="1"/>
  <c r="AO82" i="7" s="1"/>
  <c r="BP82" i="7" s="1"/>
  <c r="K149" i="7" a="1"/>
  <c r="K149" i="7" s="1"/>
  <c r="AO149" i="7" s="1" a="1"/>
  <c r="AO149" i="7" s="1"/>
  <c r="BP149" i="7" s="1"/>
  <c r="K167" i="7" a="1"/>
  <c r="K167" i="7" s="1"/>
  <c r="AO167" i="7" s="1" a="1"/>
  <c r="AO167" i="7" s="1"/>
  <c r="BP167" i="7" s="1"/>
  <c r="K187" i="7" a="1"/>
  <c r="K187" i="7" s="1"/>
  <c r="AO187" i="7" s="1" a="1"/>
  <c r="AO187" i="7" s="1"/>
  <c r="BP187" i="7" s="1"/>
  <c r="K237" i="7" a="1"/>
  <c r="K237" i="7" s="1"/>
  <c r="AO237" i="7" s="1" a="1"/>
  <c r="AO237" i="7" s="1"/>
  <c r="BP237" i="7" s="1"/>
  <c r="K224" i="7" a="1"/>
  <c r="K224" i="7" s="1"/>
  <c r="AO224" i="7" s="1" a="1"/>
  <c r="AO224" i="7" s="1"/>
  <c r="BP224" i="7" s="1"/>
  <c r="K62" i="7" a="1"/>
  <c r="K62" i="7" s="1"/>
  <c r="AO62" i="7" s="1" a="1"/>
  <c r="AO62" i="7" s="1"/>
  <c r="BP62" i="7" s="1"/>
  <c r="K125" i="7" a="1"/>
  <c r="K125" i="7" s="1"/>
  <c r="AO125" i="7" s="1" a="1"/>
  <c r="AO125" i="7" s="1"/>
  <c r="BP125" i="7" s="1"/>
  <c r="K27" i="7" a="1"/>
  <c r="K27" i="7" s="1"/>
  <c r="AO27" i="7" s="1" a="1"/>
  <c r="AO27" i="7" s="1"/>
  <c r="BP27" i="7" s="1"/>
  <c r="K49" i="7" a="1"/>
  <c r="K49" i="7" s="1"/>
  <c r="AO49" i="7" s="1" a="1"/>
  <c r="AO49" i="7" s="1"/>
  <c r="BP49" i="7" s="1"/>
  <c r="K204" i="7" a="1"/>
  <c r="K204" i="7" s="1"/>
  <c r="AO204" i="7" s="1" a="1"/>
  <c r="AO204" i="7" s="1"/>
  <c r="BP204" i="7" s="1"/>
  <c r="K158" i="7" a="1"/>
  <c r="K158" i="7" s="1"/>
  <c r="AO158" i="7" s="1" a="1"/>
  <c r="AO158" i="7" s="1"/>
  <c r="BP158" i="7" s="1"/>
  <c r="K111" i="7" a="1"/>
  <c r="K111" i="7" s="1"/>
  <c r="AO111" i="7" s="1" a="1"/>
  <c r="AO111" i="7" s="1"/>
  <c r="BP111" i="7" s="1"/>
  <c r="K257" i="7" a="1"/>
  <c r="K257" i="7" s="1"/>
  <c r="AO257" i="7" s="1" a="1"/>
  <c r="AO257" i="7" s="1"/>
  <c r="BP257" i="7" s="1"/>
  <c r="K221" i="7" a="1"/>
  <c r="K221" i="7" s="1"/>
  <c r="AO221" i="7" s="1" a="1"/>
  <c r="AO221" i="7" s="1"/>
  <c r="BP221" i="7" s="1"/>
  <c r="K118" i="7" a="1"/>
  <c r="K118" i="7" s="1"/>
  <c r="AO118" i="7" s="1" a="1"/>
  <c r="AO118" i="7" s="1"/>
  <c r="BP118" i="7" s="1"/>
  <c r="K45" i="7" a="1"/>
  <c r="K45" i="7" s="1"/>
  <c r="AO45" i="7" s="1" a="1"/>
  <c r="AO45" i="7" s="1"/>
  <c r="BP45" i="7" s="1"/>
  <c r="K240" i="7" a="1"/>
  <c r="K240" i="7" s="1"/>
  <c r="AO240" i="7" s="1" a="1"/>
  <c r="AO240" i="7" s="1"/>
  <c r="BP240" i="7" s="1"/>
  <c r="K268" i="7" a="1"/>
  <c r="K268" i="7" s="1"/>
  <c r="AO268" i="7" s="1" a="1"/>
  <c r="AO268" i="7" s="1"/>
  <c r="BP268" i="7" s="1"/>
  <c r="K150" i="7" a="1"/>
  <c r="K150" i="7" s="1"/>
  <c r="AO150" i="7" s="1" a="1"/>
  <c r="AO150" i="7" s="1"/>
  <c r="BP150" i="7" s="1"/>
  <c r="K290" i="7" a="1"/>
  <c r="K290" i="7" s="1"/>
  <c r="AO290" i="7" s="1" a="1"/>
  <c r="AO290" i="7" s="1"/>
  <c r="BP290" i="7" s="1"/>
  <c r="K267" i="7" a="1"/>
  <c r="K267" i="7" s="1"/>
  <c r="AO267" i="7" s="1" a="1"/>
  <c r="AO267" i="7" s="1"/>
  <c r="BP267" i="7" s="1"/>
  <c r="K80" i="7" a="1"/>
  <c r="K80" i="7" s="1"/>
  <c r="AO80" i="7" s="1" a="1"/>
  <c r="AO80" i="7" s="1"/>
  <c r="BP80" i="7" s="1"/>
  <c r="K192" i="7" a="1"/>
  <c r="K192" i="7" s="1"/>
  <c r="AO192" i="7" s="1" a="1"/>
  <c r="AO192" i="7" s="1"/>
  <c r="BP192" i="7" s="1"/>
  <c r="K278" i="7" a="1"/>
  <c r="K278" i="7" s="1"/>
  <c r="AO278" i="7" s="1" a="1"/>
  <c r="AO278" i="7" s="1"/>
  <c r="BP278" i="7" s="1"/>
  <c r="K55" i="7" a="1"/>
  <c r="K55" i="7" s="1"/>
  <c r="AO55" i="7" s="1" a="1"/>
  <c r="AO55" i="7" s="1"/>
  <c r="BP55" i="7" s="1"/>
  <c r="K139" i="7" a="1"/>
  <c r="K139" i="7" s="1"/>
  <c r="AO139" i="7" s="1" a="1"/>
  <c r="AO139" i="7" s="1"/>
  <c r="BP139" i="7" s="1"/>
  <c r="K209" i="7" a="1"/>
  <c r="K209" i="7" s="1"/>
  <c r="AO209" i="7" s="1" a="1"/>
  <c r="AO209" i="7" s="1"/>
  <c r="BP209" i="7" s="1"/>
  <c r="K120" i="7" a="1"/>
  <c r="K120" i="7" s="1"/>
  <c r="AO120" i="7" s="1" a="1"/>
  <c r="AO120" i="7" s="1"/>
  <c r="BP120" i="7" s="1"/>
  <c r="K177" i="7" a="1"/>
  <c r="K177" i="7" s="1"/>
  <c r="AO177" i="7" s="1" a="1"/>
  <c r="AO177" i="7" s="1"/>
  <c r="BP177" i="7" s="1"/>
  <c r="K193" i="7" a="1"/>
  <c r="K193" i="7" s="1"/>
  <c r="AO193" i="7" s="1" a="1"/>
  <c r="AO193" i="7" s="1"/>
  <c r="BP193" i="7" s="1"/>
  <c r="K171" i="7" a="1"/>
  <c r="K171" i="7" s="1"/>
  <c r="AO171" i="7" s="1" a="1"/>
  <c r="AO171" i="7" s="1"/>
  <c r="BP171" i="7" s="1"/>
  <c r="K103" i="7" a="1"/>
  <c r="K103" i="7" s="1"/>
  <c r="AO103" i="7" s="1" a="1"/>
  <c r="AO103" i="7" s="1"/>
  <c r="BP103" i="7" s="1"/>
  <c r="K263" i="7" a="1"/>
  <c r="K263" i="7" s="1"/>
  <c r="AO263" i="7" s="1" a="1"/>
  <c r="AO263" i="7" s="1"/>
  <c r="BP263" i="7" s="1"/>
  <c r="K280" i="7" a="1"/>
  <c r="K280" i="7" s="1"/>
  <c r="AO280" i="7" s="1" a="1"/>
  <c r="AO280" i="7" s="1"/>
  <c r="BP280" i="7" s="1"/>
  <c r="K208" i="7" a="1"/>
  <c r="K208" i="7" s="1"/>
  <c r="AO208" i="7" s="1" a="1"/>
  <c r="AO208" i="7" s="1"/>
  <c r="BP208" i="7" s="1"/>
  <c r="K273" i="7" a="1"/>
  <c r="K273" i="7" s="1"/>
  <c r="AO273" i="7" s="1" a="1"/>
  <c r="AO273" i="7" s="1"/>
  <c r="BP273" i="7" s="1"/>
  <c r="K73" i="7" a="1"/>
  <c r="K73" i="7" s="1"/>
  <c r="AO73" i="7" s="1" a="1"/>
  <c r="AO73" i="7" s="1"/>
  <c r="BP73" i="7" s="1"/>
  <c r="K147" i="7" a="1"/>
  <c r="K147" i="7" s="1"/>
  <c r="AO147" i="7" s="1" a="1"/>
  <c r="AO147" i="7" s="1"/>
  <c r="BP147" i="7" s="1"/>
  <c r="K235" i="7" a="1"/>
  <c r="K235" i="7" s="1"/>
  <c r="AO235" i="7" s="1" a="1"/>
  <c r="AO235" i="7" s="1"/>
  <c r="BP235" i="7" s="1"/>
  <c r="K124" i="7" a="1"/>
  <c r="K124" i="7" s="1"/>
  <c r="AO124" i="7" s="1" a="1"/>
  <c r="AO124" i="7" s="1"/>
  <c r="BP124" i="7" s="1"/>
  <c r="K51" i="7" a="1"/>
  <c r="K51" i="7" s="1"/>
  <c r="AO51" i="7" s="1" a="1"/>
  <c r="AO51" i="7" s="1"/>
  <c r="BP51" i="7" s="1"/>
  <c r="K57" i="7" a="1"/>
  <c r="K57" i="7" s="1"/>
  <c r="AO57" i="7" s="1" a="1"/>
  <c r="AO57" i="7" s="1"/>
  <c r="BP57" i="7" s="1"/>
  <c r="K39" i="7" a="1"/>
  <c r="K39" i="7" s="1"/>
  <c r="AO39" i="7" s="1" a="1"/>
  <c r="AO39" i="7" s="1"/>
  <c r="BP39" i="7" s="1"/>
  <c r="K21" i="7" a="1"/>
  <c r="K21" i="7" s="1"/>
  <c r="AO21" i="7" s="1" a="1"/>
  <c r="AO21" i="7" s="1"/>
  <c r="BP21" i="7" s="1"/>
  <c r="K90" i="7" a="1"/>
  <c r="K90" i="7" s="1"/>
  <c r="AO90" i="7" s="1" a="1"/>
  <c r="AO90" i="7" s="1"/>
  <c r="BP90" i="7" s="1"/>
  <c r="K144" i="7" a="1"/>
  <c r="K144" i="7" s="1"/>
  <c r="AO144" i="7" s="1" a="1"/>
  <c r="AO144" i="7" s="1"/>
  <c r="BP144" i="7" s="1"/>
  <c r="K72" i="7" a="1"/>
  <c r="K72" i="7" s="1"/>
  <c r="AO72" i="7" s="1" a="1"/>
  <c r="AO72" i="7" s="1"/>
  <c r="BP72" i="7" s="1"/>
  <c r="K164" i="7" a="1"/>
  <c r="K164" i="7" s="1"/>
  <c r="AO164" i="7" s="1" a="1"/>
  <c r="AO164" i="7" s="1"/>
  <c r="BP164" i="7" s="1"/>
  <c r="K288" i="7" a="1"/>
  <c r="K288" i="7" s="1"/>
  <c r="AO288" i="7" s="1" a="1"/>
  <c r="AO288" i="7" s="1"/>
  <c r="BP288" i="7" s="1"/>
  <c r="K54" i="7" a="1"/>
  <c r="K54" i="7" s="1"/>
  <c r="AO54" i="7" s="1" a="1"/>
  <c r="AO54" i="7" s="1"/>
  <c r="BP54" i="7" s="1"/>
  <c r="K116" i="7" a="1"/>
  <c r="K116" i="7" s="1"/>
  <c r="AO116" i="7" s="1" a="1"/>
  <c r="AO116" i="7" s="1"/>
  <c r="BP116" i="7" s="1"/>
  <c r="K86" i="7" a="1"/>
  <c r="K86" i="7" s="1"/>
  <c r="AO86" i="7" s="1" a="1"/>
  <c r="AO86" i="7" s="1"/>
  <c r="BP86" i="7" s="1"/>
  <c r="K47" i="7" a="1"/>
  <c r="K47" i="7" s="1"/>
  <c r="AO47" i="7" s="1" a="1"/>
  <c r="AO47" i="7" s="1"/>
  <c r="BP47" i="7" s="1"/>
  <c r="K202" i="7" a="1"/>
  <c r="K202" i="7" s="1"/>
  <c r="AO202" i="7" s="1" a="1"/>
  <c r="AO202" i="7" s="1"/>
  <c r="BP202" i="7" s="1"/>
  <c r="K68" i="7" a="1"/>
  <c r="K68" i="7" s="1"/>
  <c r="AO68" i="7" s="1" a="1"/>
  <c r="AO68" i="7" s="1"/>
  <c r="BP68" i="7" s="1"/>
  <c r="K245" i="7" a="1"/>
  <c r="K245" i="7" s="1"/>
  <c r="AO245" i="7" s="1" a="1"/>
  <c r="AO245" i="7" s="1"/>
  <c r="BP245" i="7" s="1"/>
  <c r="K228" i="7" a="1"/>
  <c r="K228" i="7" s="1"/>
  <c r="AO228" i="7" s="1" a="1"/>
  <c r="AO228" i="7" s="1"/>
  <c r="BP228" i="7" s="1"/>
  <c r="K65" i="7" a="1"/>
  <c r="K65" i="7" s="1"/>
  <c r="AO65" i="7" s="1" a="1"/>
  <c r="AO65" i="7" s="1"/>
  <c r="BP65" i="7" s="1"/>
  <c r="K129" i="7" a="1"/>
  <c r="K129" i="7" s="1"/>
  <c r="AO129" i="7" s="1" a="1"/>
  <c r="AO129" i="7" s="1"/>
  <c r="BP129" i="7" s="1"/>
  <c r="K109" i="7" a="1"/>
  <c r="K109" i="7" s="1"/>
  <c r="AO109" i="7" s="1" a="1"/>
  <c r="AO109" i="7" s="1"/>
  <c r="BP109" i="7" s="1"/>
  <c r="K93" i="7" a="1"/>
  <c r="K93" i="7" s="1"/>
  <c r="AO93" i="7" s="1" a="1"/>
  <c r="AO93" i="7" s="1"/>
  <c r="BP93" i="7" s="1"/>
  <c r="K214" i="7" a="1"/>
  <c r="K214" i="7" s="1"/>
  <c r="AO214" i="7" s="1" a="1"/>
  <c r="AO214" i="7" s="1"/>
  <c r="BP214" i="7" s="1"/>
  <c r="K256" i="7" a="1"/>
  <c r="K256" i="7" s="1"/>
  <c r="AO256" i="7" s="1" a="1"/>
  <c r="AO256" i="7" s="1"/>
  <c r="BP256" i="7" s="1"/>
  <c r="K153" i="7" a="1"/>
  <c r="K153" i="7" s="1"/>
  <c r="AO153" i="7" s="1" a="1"/>
  <c r="AO153" i="7" s="1"/>
  <c r="BP153" i="7" s="1"/>
  <c r="K284" i="7" a="1"/>
  <c r="K284" i="7" s="1"/>
  <c r="AO284" i="7" s="1" a="1"/>
  <c r="AO284" i="7" s="1"/>
  <c r="BP284" i="7" s="1"/>
  <c r="K6" i="7" a="1"/>
  <c r="K6" i="7" s="1"/>
  <c r="K134" i="7" a="1"/>
  <c r="K134" i="7" s="1"/>
  <c r="AO134" i="7" s="1" a="1"/>
  <c r="AO134" i="7" s="1"/>
  <c r="BP134" i="7" s="1"/>
  <c r="K160" i="7" a="1"/>
  <c r="K160" i="7" s="1"/>
  <c r="AO160" i="7" s="1" a="1"/>
  <c r="AO160" i="7" s="1"/>
  <c r="BP160" i="7" s="1"/>
  <c r="K252" i="7" a="1"/>
  <c r="K252" i="7" s="1"/>
  <c r="AO252" i="7" s="1" a="1"/>
  <c r="AO252" i="7" s="1"/>
  <c r="BP252" i="7" s="1"/>
  <c r="K59" i="7" a="1"/>
  <c r="K59" i="7" s="1"/>
  <c r="AO59" i="7" s="1" a="1"/>
  <c r="AO59" i="7" s="1"/>
  <c r="BP59" i="7" s="1"/>
  <c r="K179" i="7" a="1"/>
  <c r="K179" i="7" s="1"/>
  <c r="AO179" i="7" s="1" a="1"/>
  <c r="AO179" i="7" s="1"/>
  <c r="BP179" i="7" s="1"/>
  <c r="K226" i="7" a="1"/>
  <c r="K226" i="7" s="1"/>
  <c r="AO226" i="7" s="1" a="1"/>
  <c r="AO226" i="7" s="1"/>
  <c r="BP226" i="7" s="1"/>
  <c r="K260" i="7" a="1"/>
  <c r="K260" i="7" s="1"/>
  <c r="AO260" i="7" s="1" a="1"/>
  <c r="AO260" i="7" s="1"/>
  <c r="BP260" i="7" s="1"/>
  <c r="K31" i="7" a="1"/>
  <c r="K31" i="7" s="1"/>
  <c r="AO31" i="7" s="1" a="1"/>
  <c r="AO31" i="7" s="1"/>
  <c r="BP31" i="7" s="1"/>
  <c r="K241" i="7" a="1"/>
  <c r="K241" i="7" s="1"/>
  <c r="AO241" i="7" s="1" a="1"/>
  <c r="AO241" i="7" s="1"/>
  <c r="BP241" i="7" s="1"/>
  <c r="K219" i="7" a="1"/>
  <c r="K219" i="7" s="1"/>
  <c r="AO219" i="7" s="1" a="1"/>
  <c r="AO219" i="7" s="1"/>
  <c r="BP219" i="7" s="1"/>
  <c r="K43" i="7" a="1"/>
  <c r="K43" i="7" s="1"/>
  <c r="AO43" i="7" s="1" a="1"/>
  <c r="AO43" i="7" s="1"/>
  <c r="BP43" i="7" s="1"/>
  <c r="K152" i="7" a="1"/>
  <c r="K152" i="7" s="1"/>
  <c r="AO152" i="7" s="1" a="1"/>
  <c r="AO152" i="7" s="1"/>
  <c r="BP152" i="7" s="1"/>
  <c r="K292" i="7" a="1"/>
  <c r="K292" i="7" s="1"/>
  <c r="AO292" i="7" s="1" a="1"/>
  <c r="AO292" i="7" s="1"/>
  <c r="BP292" i="7" s="1"/>
  <c r="K44" i="7" a="1"/>
  <c r="K44" i="7" s="1"/>
  <c r="AO44" i="7" s="1" a="1"/>
  <c r="AO44" i="7" s="1"/>
  <c r="BP44" i="7" s="1"/>
  <c r="K194" i="7" a="1"/>
  <c r="K194" i="7" s="1"/>
  <c r="AO194" i="7" s="1" a="1"/>
  <c r="AO194" i="7" s="1"/>
  <c r="BP194" i="7" s="1"/>
  <c r="K37" i="7" a="1"/>
  <c r="K37" i="7" s="1"/>
  <c r="AO37" i="7" s="1" a="1"/>
  <c r="AO37" i="7" s="1"/>
  <c r="BP37" i="7" s="1"/>
  <c r="K140" i="7" a="1"/>
  <c r="K140" i="7" s="1"/>
  <c r="AO140" i="7" s="1" a="1"/>
  <c r="AO140" i="7" s="1"/>
  <c r="BP140" i="7" s="1"/>
  <c r="K95" i="7" a="1"/>
  <c r="K95" i="7" s="1"/>
  <c r="AO95" i="7" s="1" a="1"/>
  <c r="AO95" i="7" s="1"/>
  <c r="BP95" i="7" s="1"/>
  <c r="K136" i="7" a="1"/>
  <c r="K136" i="7" s="1"/>
  <c r="AO136" i="7" s="1" a="1"/>
  <c r="AO136" i="7" s="1"/>
  <c r="BP136" i="7" s="1"/>
  <c r="K42" i="7" a="1"/>
  <c r="K42" i="7" s="1"/>
  <c r="AO42" i="7" s="1" a="1"/>
  <c r="AO42" i="7" s="1"/>
  <c r="BP42" i="7" s="1"/>
  <c r="K168" i="7" a="1"/>
  <c r="K168" i="7" s="1"/>
  <c r="AO168" i="7" s="1" a="1"/>
  <c r="AO168" i="7" s="1"/>
  <c r="BP168" i="7" s="1"/>
  <c r="K281" i="7" a="1"/>
  <c r="K281" i="7" s="1"/>
  <c r="AO281" i="7" s="1" a="1"/>
  <c r="AO281" i="7" s="1"/>
  <c r="BP281" i="7" s="1"/>
  <c r="K13" i="7" a="1"/>
  <c r="K13" i="7" s="1"/>
  <c r="AO13" i="7" s="1" a="1"/>
  <c r="AO13" i="7" s="1"/>
  <c r="BP13" i="7" s="1"/>
  <c r="K106" i="7" a="1"/>
  <c r="K106" i="7" s="1"/>
  <c r="AO106" i="7" s="1" a="1"/>
  <c r="AO106" i="7" s="1"/>
  <c r="BP106" i="7" s="1"/>
  <c r="K211" i="7" a="1"/>
  <c r="K211" i="7" s="1"/>
  <c r="AO211" i="7" s="1" a="1"/>
  <c r="AO211" i="7" s="1"/>
  <c r="BP211" i="7" s="1"/>
  <c r="K33" i="7" a="1"/>
  <c r="K33" i="7" s="1"/>
  <c r="AO33" i="7" s="1" a="1"/>
  <c r="AO33" i="7" s="1"/>
  <c r="BP33" i="7" s="1"/>
  <c r="K10" i="7" a="1"/>
  <c r="K10" i="7" s="1"/>
  <c r="AO10" i="7" s="1" a="1"/>
  <c r="AO10" i="7" s="1"/>
  <c r="BP10" i="7" s="1"/>
  <c r="K22" i="7" a="1"/>
  <c r="K22" i="7" s="1"/>
  <c r="AO22" i="7" s="1" a="1"/>
  <c r="AO22" i="7" s="1"/>
  <c r="BP22" i="7" s="1"/>
  <c r="K119" i="7" a="1"/>
  <c r="K119" i="7" s="1"/>
  <c r="AO119" i="7" s="1" a="1"/>
  <c r="AO119" i="7" s="1"/>
  <c r="BP119" i="7" s="1"/>
  <c r="K137" i="7" a="1"/>
  <c r="K137" i="7" s="1"/>
  <c r="AO137" i="7" s="1" a="1"/>
  <c r="AO137" i="7" s="1"/>
  <c r="BP137" i="7" s="1"/>
  <c r="K74" i="7" a="1"/>
  <c r="K74" i="7" s="1"/>
  <c r="AO74" i="7" s="1" a="1"/>
  <c r="AO74" i="7" s="1"/>
  <c r="BP74" i="7" s="1"/>
  <c r="K176" i="7" a="1"/>
  <c r="K176" i="7" s="1"/>
  <c r="AO176" i="7" s="1" a="1"/>
  <c r="AO176" i="7" s="1"/>
  <c r="BP176" i="7" s="1"/>
  <c r="K112" i="7" a="1"/>
  <c r="K112" i="7" s="1"/>
  <c r="AO112" i="7" s="1" a="1"/>
  <c r="AO112" i="7" s="1"/>
  <c r="BP112" i="7" s="1"/>
  <c r="K266" i="7" a="1"/>
  <c r="K266" i="7" s="1"/>
  <c r="AO266" i="7" s="1" a="1"/>
  <c r="AO266" i="7" s="1"/>
  <c r="BP266" i="7" s="1"/>
  <c r="K191" i="7" a="1"/>
  <c r="K191" i="7" s="1"/>
  <c r="AO191" i="7" s="1" a="1"/>
  <c r="AO191" i="7" s="1"/>
  <c r="BP191" i="7" s="1"/>
  <c r="K36" i="7" a="1"/>
  <c r="K36" i="7" s="1"/>
  <c r="AO36" i="7" s="1" a="1"/>
  <c r="AO36" i="7" s="1"/>
  <c r="BP36" i="7" s="1"/>
  <c r="K132" i="7" a="1"/>
  <c r="K132" i="7" s="1"/>
  <c r="AO132" i="7" s="1" a="1"/>
  <c r="AO132" i="7" s="1"/>
  <c r="BP132" i="7" s="1"/>
  <c r="K170" i="7" a="1"/>
  <c r="K170" i="7" s="1"/>
  <c r="AO170" i="7" s="1" a="1"/>
  <c r="AO170" i="7" s="1"/>
  <c r="BP170" i="7" s="1"/>
  <c r="K138" i="7" a="1"/>
  <c r="K138" i="7" s="1"/>
  <c r="AO138" i="7" s="1" a="1"/>
  <c r="AO138" i="7" s="1"/>
  <c r="BP138" i="7" s="1"/>
  <c r="K230" i="7" a="1"/>
  <c r="K230" i="7" s="1"/>
  <c r="AO230" i="7" s="1" a="1"/>
  <c r="AO230" i="7" s="1"/>
  <c r="BP230" i="7" s="1"/>
  <c r="K282" i="7" a="1"/>
  <c r="K282" i="7" s="1"/>
  <c r="AO282" i="7" s="1" a="1"/>
  <c r="AO282" i="7" s="1"/>
  <c r="BP282" i="7" s="1"/>
  <c r="K275" i="7" a="1"/>
  <c r="K275" i="7" s="1"/>
  <c r="AO275" i="7" s="1" a="1"/>
  <c r="AO275" i="7" s="1"/>
  <c r="BP275" i="7" s="1"/>
  <c r="K17" i="7" a="1"/>
  <c r="K17" i="7" s="1"/>
  <c r="AO17" i="7" s="1" a="1"/>
  <c r="AO17" i="7" s="1"/>
  <c r="BP17" i="7" s="1"/>
  <c r="K113" i="7" a="1"/>
  <c r="K113" i="7" s="1"/>
  <c r="AO113" i="7" s="1" a="1"/>
  <c r="AO113" i="7" s="1"/>
  <c r="BP113" i="7" s="1"/>
  <c r="K83" i="7" a="1"/>
  <c r="K83" i="7" s="1"/>
  <c r="AO83" i="7" s="1" a="1"/>
  <c r="AO83" i="7" s="1"/>
  <c r="BP83" i="7" s="1"/>
  <c r="K151" i="7" a="1"/>
  <c r="K151" i="7" s="1"/>
  <c r="AO151" i="7" s="1" a="1"/>
  <c r="AO151" i="7" s="1"/>
  <c r="BP151" i="7" s="1"/>
  <c r="K173" i="7" a="1"/>
  <c r="K173" i="7" s="1"/>
  <c r="AO173" i="7" s="1" a="1"/>
  <c r="AO173" i="7" s="1"/>
  <c r="BP173" i="7" s="1"/>
  <c r="K188" i="7" a="1"/>
  <c r="K188" i="7" s="1"/>
  <c r="AO188" i="7" s="1" a="1"/>
  <c r="AO188" i="7" s="1"/>
  <c r="BP188" i="7" s="1"/>
  <c r="K114" i="7" a="1"/>
  <c r="K114" i="7" s="1"/>
  <c r="AO114" i="7" s="1" a="1"/>
  <c r="AO114" i="7" s="1"/>
  <c r="BP114" i="7" s="1"/>
  <c r="K207" i="7" a="1"/>
  <c r="K207" i="7" s="1"/>
  <c r="AO207" i="7" s="1" a="1"/>
  <c r="AO207" i="7" s="1"/>
  <c r="BP207" i="7" s="1"/>
  <c r="K238" i="7" a="1"/>
  <c r="K238" i="7" s="1"/>
  <c r="AO238" i="7" s="1" a="1"/>
  <c r="AO238" i="7" s="1"/>
  <c r="BP238" i="7" s="1"/>
  <c r="K161" i="7" a="1"/>
  <c r="K161" i="7" s="1"/>
  <c r="AO161" i="7" s="1" a="1"/>
  <c r="AO161" i="7" s="1"/>
  <c r="BP161" i="7" s="1"/>
  <c r="K142" i="7" a="1"/>
  <c r="K142" i="7" s="1"/>
  <c r="AO142" i="7" s="1" a="1"/>
  <c r="AO142" i="7" s="1"/>
  <c r="BP142" i="7" s="1"/>
  <c r="K287" i="7" a="1"/>
  <c r="K287" i="7" s="1"/>
  <c r="AO287" i="7" s="1" a="1"/>
  <c r="AO287" i="7" s="1"/>
  <c r="BP287" i="7" s="1"/>
  <c r="K225" i="7" a="1"/>
  <c r="K225" i="7" s="1"/>
  <c r="AO225" i="7" s="1" a="1"/>
  <c r="AO225" i="7" s="1"/>
  <c r="BP225" i="7" s="1"/>
  <c r="K48" i="7" a="1"/>
  <c r="K48" i="7" s="1"/>
  <c r="AO48" i="7" s="1" a="1"/>
  <c r="AO48" i="7" s="1"/>
  <c r="BP48" i="7" s="1"/>
  <c r="K239" i="7" a="1"/>
  <c r="K239" i="7" s="1"/>
  <c r="AO239" i="7" s="1" a="1"/>
  <c r="AO239" i="7" s="1"/>
  <c r="BP239" i="7" s="1"/>
  <c r="K295" i="7" a="1"/>
  <c r="K295" i="7" s="1"/>
  <c r="AO295" i="7" s="1" a="1"/>
  <c r="AO295" i="7" s="1"/>
  <c r="BP295" i="7" s="1"/>
  <c r="K63" i="7" a="1"/>
  <c r="K63" i="7" s="1"/>
  <c r="AO63" i="7" s="1" a="1"/>
  <c r="AO63" i="7" s="1"/>
  <c r="BP63" i="7" s="1"/>
  <c r="K205" i="7" a="1"/>
  <c r="K205" i="7" s="1"/>
  <c r="AO205" i="7" s="1" a="1"/>
  <c r="AO205" i="7" s="1"/>
  <c r="BP205" i="7" s="1"/>
  <c r="K250" i="7" a="1"/>
  <c r="K250" i="7" s="1"/>
  <c r="AO250" i="7" s="1" a="1"/>
  <c r="AO250" i="7" s="1"/>
  <c r="BP250" i="7" s="1"/>
  <c r="K199" i="7" a="1"/>
  <c r="K199" i="7" s="1"/>
  <c r="AO199" i="7" s="1" a="1"/>
  <c r="AO199" i="7" s="1"/>
  <c r="BP199" i="7" s="1"/>
  <c r="K52" i="7" a="1"/>
  <c r="K52" i="7" s="1"/>
  <c r="AO52" i="7" s="1" a="1"/>
  <c r="AO52" i="7" s="1"/>
  <c r="BP52" i="7" s="1"/>
  <c r="K201" i="7" a="1"/>
  <c r="K201" i="7" s="1"/>
  <c r="AO201" i="7" s="1" a="1"/>
  <c r="AO201" i="7" s="1"/>
  <c r="BP201" i="7" s="1"/>
  <c r="K32" i="7" a="1"/>
  <c r="K32" i="7" s="1"/>
  <c r="AO32" i="7" s="1" a="1"/>
  <c r="AO32" i="7" s="1"/>
  <c r="BP32" i="7" s="1"/>
  <c r="K181" i="7" a="1"/>
  <c r="K181" i="7" s="1"/>
  <c r="AO181" i="7" s="1" a="1"/>
  <c r="AO181" i="7" s="1"/>
  <c r="BP181" i="7" s="1"/>
  <c r="K289" i="7" a="1"/>
  <c r="K289" i="7" s="1"/>
  <c r="AO289" i="7" s="1" a="1"/>
  <c r="AO289" i="7" s="1"/>
  <c r="BP289" i="7" s="1"/>
  <c r="K79" i="7" a="1"/>
  <c r="K79" i="7" s="1"/>
  <c r="AO79" i="7" s="1" a="1"/>
  <c r="AO79" i="7" s="1"/>
  <c r="BP79" i="7" s="1"/>
  <c r="K162" i="7" a="1"/>
  <c r="K162" i="7" s="1"/>
  <c r="AO162" i="7" s="1" a="1"/>
  <c r="AO162" i="7" s="1"/>
  <c r="BP162" i="7" s="1"/>
  <c r="K265" i="7" a="1"/>
  <c r="K265" i="7" s="1"/>
  <c r="AO265" i="7" s="1" a="1"/>
  <c r="AO265" i="7" s="1"/>
  <c r="BP265" i="7" s="1"/>
  <c r="K70" i="7" a="1"/>
  <c r="K70" i="7" s="1"/>
  <c r="AO70" i="7" s="1" a="1"/>
  <c r="AO70" i="7" s="1"/>
  <c r="BP70" i="7" s="1"/>
  <c r="K122" i="7" a="1"/>
  <c r="K122" i="7" s="1"/>
  <c r="AO122" i="7" s="1" a="1"/>
  <c r="AO122" i="7" s="1"/>
  <c r="BP122" i="7" s="1"/>
  <c r="K261" i="7" a="1"/>
  <c r="K261" i="7" s="1"/>
  <c r="AO261" i="7" s="1" a="1"/>
  <c r="AO261" i="7" s="1"/>
  <c r="BP261" i="7" s="1"/>
  <c r="K291" i="7" a="1"/>
  <c r="K291" i="7" s="1"/>
  <c r="AO291" i="7" s="1" a="1"/>
  <c r="AO291" i="7" s="1"/>
  <c r="BP291" i="7" s="1"/>
  <c r="K108" i="7" a="1"/>
  <c r="K108" i="7" s="1"/>
  <c r="AO108" i="7" s="1" a="1"/>
  <c r="AO108" i="7" s="1"/>
  <c r="BP108" i="7" s="1"/>
  <c r="K34" i="7" a="1"/>
  <c r="K34" i="7" s="1"/>
  <c r="AO34" i="7" s="1" a="1"/>
  <c r="AO34" i="7" s="1"/>
  <c r="BP34" i="7" s="1"/>
  <c r="K174" i="7" a="1"/>
  <c r="K174" i="7" s="1"/>
  <c r="AO174" i="7" s="1" a="1"/>
  <c r="AO174" i="7" s="1"/>
  <c r="BP174" i="7" s="1"/>
  <c r="K8" i="7" a="1"/>
  <c r="K8" i="7" s="1"/>
  <c r="AO8" i="7" s="1" a="1"/>
  <c r="AO8" i="7" s="1"/>
  <c r="BP8" i="7" s="1"/>
  <c r="K172" i="7" a="1"/>
  <c r="K172" i="7" s="1"/>
  <c r="AO172" i="7" s="1" a="1"/>
  <c r="AO172" i="7" s="1"/>
  <c r="BP172" i="7" s="1"/>
  <c r="K262" i="7" a="1"/>
  <c r="K262" i="7" s="1"/>
  <c r="AO262" i="7" s="1" a="1"/>
  <c r="AO262" i="7" s="1"/>
  <c r="BP262" i="7" s="1"/>
  <c r="K28" i="7" a="1"/>
  <c r="K28" i="7" s="1"/>
  <c r="AO28" i="7" s="1" a="1"/>
  <c r="AO28" i="7" s="1"/>
  <c r="BP28" i="7" s="1"/>
  <c r="K283" i="7" a="1"/>
  <c r="K283" i="7" s="1"/>
  <c r="AO283" i="7" s="1" a="1"/>
  <c r="AO283" i="7" s="1"/>
  <c r="BP283" i="7" s="1"/>
  <c r="K58" i="7" a="1"/>
  <c r="K58" i="7" s="1"/>
  <c r="AO58" i="7" s="1" a="1"/>
  <c r="AO58" i="7" s="1"/>
  <c r="BP58" i="7" s="1"/>
  <c r="K159" i="7" a="1"/>
  <c r="K159" i="7" s="1"/>
  <c r="AO159" i="7" s="1" a="1"/>
  <c r="AO159" i="7" s="1"/>
  <c r="BP159" i="7" s="1"/>
  <c r="K29" i="7" a="1"/>
  <c r="K29" i="7" s="1"/>
  <c r="AO29" i="7" s="1" a="1"/>
  <c r="AO29" i="7" s="1"/>
  <c r="BP29" i="7" s="1"/>
  <c r="K246" i="7" a="1"/>
  <c r="K246" i="7" s="1"/>
  <c r="AO246" i="7" s="1" a="1"/>
  <c r="AO246" i="7" s="1"/>
  <c r="BP246" i="7" s="1"/>
  <c r="K60" i="7" a="1"/>
  <c r="K60" i="7" s="1"/>
  <c r="AO60" i="7" s="1" a="1"/>
  <c r="AO60" i="7" s="1"/>
  <c r="BP60" i="7" s="1"/>
  <c r="K180" i="7" a="1"/>
  <c r="K180" i="7" s="1"/>
  <c r="AO180" i="7" s="1" a="1"/>
  <c r="AO180" i="7" s="1"/>
  <c r="BP180" i="7" s="1"/>
  <c r="K40" i="7" a="1"/>
  <c r="K40" i="7" s="1"/>
  <c r="AO40" i="7" s="1" a="1"/>
  <c r="AO40" i="7" s="1"/>
  <c r="BP40" i="7" s="1"/>
  <c r="K213" i="7" a="1"/>
  <c r="K213" i="7" s="1"/>
  <c r="AO213" i="7" s="1" a="1"/>
  <c r="AO213" i="7" s="1"/>
  <c r="BP213" i="7" s="1"/>
  <c r="K236" i="7" a="1"/>
  <c r="K236" i="7" s="1"/>
  <c r="AO236" i="7" s="1" a="1"/>
  <c r="AO236" i="7" s="1"/>
  <c r="BP236" i="7" s="1"/>
  <c r="K135" i="7" a="1"/>
  <c r="K135" i="7" s="1"/>
  <c r="AO135" i="7" s="1" a="1"/>
  <c r="AO135" i="7" s="1"/>
  <c r="BP135" i="7" s="1"/>
  <c r="K184" i="7" a="1"/>
  <c r="K184" i="7" s="1"/>
  <c r="AO184" i="7" s="1" a="1"/>
  <c r="AO184" i="7" s="1"/>
  <c r="BP184" i="7" s="1"/>
  <c r="K163" i="7" a="1"/>
  <c r="K163" i="7" s="1"/>
  <c r="AO163" i="7" s="1" a="1"/>
  <c r="AO163" i="7" s="1"/>
  <c r="BP163" i="7" s="1"/>
  <c r="K110" i="7" a="1"/>
  <c r="K110" i="7" s="1"/>
  <c r="AO110" i="7" s="1" a="1"/>
  <c r="AO110" i="7" s="1"/>
  <c r="BP110" i="7" s="1"/>
  <c r="K76" i="7" a="1"/>
  <c r="K76" i="7" s="1"/>
  <c r="AO76" i="7" s="1" a="1"/>
  <c r="AO76" i="7" s="1"/>
  <c r="BP76" i="7" s="1"/>
  <c r="K277" i="7" a="1"/>
  <c r="K277" i="7" s="1"/>
  <c r="AO277" i="7" s="1" a="1"/>
  <c r="AO277" i="7" s="1"/>
  <c r="BP277" i="7" s="1"/>
  <c r="K217" i="7" a="1"/>
  <c r="K217" i="7" s="1"/>
  <c r="AO217" i="7" s="1" a="1"/>
  <c r="AO217" i="7" s="1"/>
  <c r="BP217" i="7" s="1"/>
  <c r="K243" i="7" a="1"/>
  <c r="K243" i="7" s="1"/>
  <c r="AO243" i="7" s="1" a="1"/>
  <c r="AO243" i="7" s="1"/>
  <c r="BP243" i="7" s="1"/>
  <c r="K66" i="7" a="1"/>
  <c r="K66" i="7" s="1"/>
  <c r="AO66" i="7" s="1" a="1"/>
  <c r="AO66" i="7" s="1"/>
  <c r="BP66" i="7" s="1"/>
  <c r="K190" i="7" a="1"/>
  <c r="K190" i="7" s="1"/>
  <c r="AO190" i="7" s="1" a="1"/>
  <c r="AO190" i="7" s="1"/>
  <c r="BP190" i="7" s="1"/>
  <c r="K274" i="7" a="1"/>
  <c r="K274" i="7" s="1"/>
  <c r="AO274" i="7" s="1" a="1"/>
  <c r="AO274" i="7" s="1"/>
  <c r="BP274" i="7" s="1"/>
  <c r="K148" i="7" a="1"/>
  <c r="K148" i="7" s="1"/>
  <c r="AO148" i="7" s="1" a="1"/>
  <c r="AO148" i="7" s="1"/>
  <c r="BP148" i="7" s="1"/>
  <c r="K272" i="7" a="1"/>
  <c r="K272" i="7" s="1"/>
  <c r="AO272" i="7" s="1" a="1"/>
  <c r="AO272" i="7" s="1"/>
  <c r="BP272" i="7" s="1"/>
  <c r="K155" i="7" a="1"/>
  <c r="K155" i="7" s="1"/>
  <c r="AO155" i="7" s="1" a="1"/>
  <c r="AO155" i="7" s="1"/>
  <c r="BP155" i="7" s="1"/>
  <c r="K117" i="7" a="1"/>
  <c r="K117" i="7" s="1"/>
  <c r="AO117" i="7" s="1" a="1"/>
  <c r="AO117" i="7" s="1"/>
  <c r="BP117" i="7" s="1"/>
  <c r="K197" i="7" a="1"/>
  <c r="K197" i="7" s="1"/>
  <c r="AO197" i="7" s="1" a="1"/>
  <c r="AO197" i="7" s="1"/>
  <c r="BP197" i="7" s="1"/>
  <c r="K146" i="7" a="1"/>
  <c r="K146" i="7" s="1"/>
  <c r="AO146" i="7" s="1" a="1"/>
  <c r="AO146" i="7" s="1"/>
  <c r="BP146" i="7" s="1"/>
  <c r="K215" i="7" a="1"/>
  <c r="K215" i="7" s="1"/>
  <c r="AO215" i="7" s="1" a="1"/>
  <c r="AO215" i="7" s="1"/>
  <c r="BP215" i="7" s="1"/>
  <c r="K253" i="7" a="1"/>
  <c r="K253" i="7" s="1"/>
  <c r="AO253" i="7" s="1" a="1"/>
  <c r="AO253" i="7" s="1"/>
  <c r="BP253" i="7" s="1"/>
  <c r="K115" i="7" a="1"/>
  <c r="K115" i="7" s="1"/>
  <c r="AO115" i="7" s="1" a="1"/>
  <c r="AO115" i="7" s="1"/>
  <c r="BP115" i="7" s="1"/>
  <c r="K105" i="7" a="1"/>
  <c r="K105" i="7" s="1"/>
  <c r="AO105" i="7" s="1" a="1"/>
  <c r="AO105" i="7" s="1"/>
  <c r="BP105" i="7" s="1"/>
  <c r="K128" i="7" a="1"/>
  <c r="K128" i="7" s="1"/>
  <c r="AO128" i="7" s="1" a="1"/>
  <c r="AO128" i="7" s="1"/>
  <c r="BP128" i="7" s="1"/>
  <c r="K101" i="7" a="1"/>
  <c r="K101" i="7" s="1"/>
  <c r="AO101" i="7" s="1" a="1"/>
  <c r="AO101" i="7" s="1"/>
  <c r="BP101" i="7" s="1"/>
  <c r="K9" i="7" a="1"/>
  <c r="K9" i="7" s="1"/>
  <c r="AO9" i="7" s="1" a="1"/>
  <c r="AO9" i="7" s="1"/>
  <c r="BP9" i="7" s="1"/>
  <c r="K94" i="7" a="1"/>
  <c r="K94" i="7" s="1"/>
  <c r="AO94" i="7" s="1" a="1"/>
  <c r="AO94" i="7" s="1"/>
  <c r="BP94" i="7" s="1"/>
  <c r="K104" i="7" a="1"/>
  <c r="K104" i="7" s="1"/>
  <c r="AO104" i="7" s="1" a="1"/>
  <c r="AO104" i="7" s="1"/>
  <c r="BP104" i="7" s="1"/>
  <c r="K249" i="7" a="1"/>
  <c r="K249" i="7" s="1"/>
  <c r="AO249" i="7" s="1" a="1"/>
  <c r="AO249" i="7" s="1"/>
  <c r="BP249" i="7" s="1"/>
  <c r="K258" i="7" a="1"/>
  <c r="K258" i="7" s="1"/>
  <c r="AO258" i="7" s="1" a="1"/>
  <c r="AO258" i="7" s="1"/>
  <c r="BP258" i="7" s="1"/>
  <c r="K96" i="7" a="1"/>
  <c r="K96" i="7" s="1"/>
  <c r="AO96" i="7" s="1" a="1"/>
  <c r="AO96" i="7" s="1"/>
  <c r="BP96" i="7" s="1"/>
  <c r="K11" i="7" a="1"/>
  <c r="K11" i="7" s="1"/>
  <c r="AO11" i="7" s="1" a="1"/>
  <c r="AO11" i="7" s="1"/>
  <c r="BP11" i="7" s="1"/>
  <c r="K255" i="7" a="1"/>
  <c r="K255" i="7" s="1"/>
  <c r="AO255" i="7" s="1" a="1"/>
  <c r="AO255" i="7" s="1"/>
  <c r="BP255" i="7" s="1"/>
  <c r="K85" i="7" a="1"/>
  <c r="K85" i="7" s="1"/>
  <c r="AO85" i="7" s="1" a="1"/>
  <c r="AO85" i="7" s="1"/>
  <c r="BP85" i="7" s="1"/>
  <c r="K41" i="7" a="1"/>
  <c r="K41" i="7" s="1"/>
  <c r="AO41" i="7" s="1" a="1"/>
  <c r="AO41" i="7" s="1"/>
  <c r="BP41" i="7" s="1"/>
  <c r="K198" i="7" a="1"/>
  <c r="K198" i="7" s="1"/>
  <c r="AO198" i="7" s="1" a="1"/>
  <c r="AO198" i="7" s="1"/>
  <c r="BP198" i="7" s="1"/>
  <c r="K50" i="7" a="1"/>
  <c r="K50" i="7" s="1"/>
  <c r="AO50" i="7" s="1" a="1"/>
  <c r="AO50" i="7" s="1"/>
  <c r="BP50" i="7" s="1"/>
  <c r="K69" i="7" a="1"/>
  <c r="K69" i="7" s="1"/>
  <c r="AO69" i="7" s="1" a="1"/>
  <c r="AO69" i="7" s="1"/>
  <c r="BP69" i="7" s="1"/>
  <c r="K247" i="7" a="1"/>
  <c r="K247" i="7" s="1"/>
  <c r="AO247" i="7" s="1" a="1"/>
  <c r="AO247" i="7" s="1"/>
  <c r="BP247" i="7" s="1"/>
  <c r="K91" i="7" a="1"/>
  <c r="K91" i="7" s="1"/>
  <c r="AO91" i="7" s="1" a="1"/>
  <c r="AO91" i="7" s="1"/>
  <c r="BP91" i="7" s="1"/>
  <c r="K200" i="7" a="1"/>
  <c r="K200" i="7" s="1"/>
  <c r="AO200" i="7" s="1" a="1"/>
  <c r="AO200" i="7" s="1"/>
  <c r="BP200" i="7" s="1"/>
  <c r="K185" i="7" a="1"/>
  <c r="K185" i="7" s="1"/>
  <c r="AO185" i="7" s="1" a="1"/>
  <c r="AO185" i="7" s="1"/>
  <c r="BP185" i="7" s="1"/>
  <c r="K14" i="7" a="1"/>
  <c r="K14" i="7" s="1"/>
  <c r="AO14" i="7" s="1" a="1"/>
  <c r="AO14" i="7" s="1"/>
  <c r="BP14" i="7" s="1"/>
  <c r="K220" i="7" a="1"/>
  <c r="K220" i="7" s="1"/>
  <c r="AO220" i="7" s="1" a="1"/>
  <c r="AO220" i="7" s="1"/>
  <c r="BP220" i="7" s="1"/>
  <c r="K88" i="7" a="1"/>
  <c r="K88" i="7" s="1"/>
  <c r="AO88" i="7" s="1" a="1"/>
  <c r="AO88" i="7" s="1"/>
  <c r="BP88" i="7" s="1"/>
  <c r="K123" i="7" a="1"/>
  <c r="K123" i="7" s="1"/>
  <c r="AO123" i="7" s="1" a="1"/>
  <c r="AO123" i="7" s="1"/>
  <c r="BP123" i="7" s="1"/>
  <c r="K210" i="7" a="1"/>
  <c r="K210" i="7" s="1"/>
  <c r="AO210" i="7" s="1" a="1"/>
  <c r="AO210" i="7" s="1"/>
  <c r="BP210" i="7" s="1"/>
  <c r="K25" i="7" a="1"/>
  <c r="K25" i="7" s="1"/>
  <c r="AO25" i="7" s="1" a="1"/>
  <c r="AO25" i="7" s="1"/>
  <c r="BP25" i="7" s="1"/>
  <c r="K254" i="7" a="1"/>
  <c r="K254" i="7" s="1"/>
  <c r="AO254" i="7" s="1" a="1"/>
  <c r="AO254" i="7" s="1"/>
  <c r="BP254" i="7" s="1"/>
  <c r="K56" i="7" a="1"/>
  <c r="K56" i="7" s="1"/>
  <c r="AO56" i="7" s="1" a="1"/>
  <c r="AO56" i="7" s="1"/>
  <c r="BP56" i="7" s="1"/>
  <c r="K143" i="7" a="1"/>
  <c r="K143" i="7" s="1"/>
  <c r="AO143" i="7" s="1" a="1"/>
  <c r="AO143" i="7" s="1"/>
  <c r="BP143" i="7" s="1"/>
  <c r="K16" i="7" a="1"/>
  <c r="K16" i="7" s="1"/>
  <c r="AO16" i="7" s="1" a="1"/>
  <c r="AO16" i="7" s="1"/>
  <c r="BP16" i="7" s="1"/>
  <c r="K248" i="7" a="1"/>
  <c r="K248" i="7" s="1"/>
  <c r="AO248" i="7" s="1" a="1"/>
  <c r="AO248" i="7" s="1"/>
  <c r="BP248" i="7" s="1"/>
  <c r="K285" i="7" a="1"/>
  <c r="K285" i="7" s="1"/>
  <c r="AO285" i="7" s="1" a="1"/>
  <c r="AO285" i="7" s="1"/>
  <c r="BP285" i="7" s="1"/>
  <c r="K196" i="7" a="1"/>
  <c r="K196" i="7" s="1"/>
  <c r="AO196" i="7" s="1" a="1"/>
  <c r="AO196" i="7" s="1"/>
  <c r="BP196" i="7" s="1"/>
  <c r="K71" i="7" a="1"/>
  <c r="K71" i="7" s="1"/>
  <c r="AO71" i="7" s="1" a="1"/>
  <c r="AO71" i="7" s="1"/>
  <c r="BP71" i="7" s="1"/>
  <c r="K276" i="7" a="1"/>
  <c r="K276" i="7" s="1"/>
  <c r="AO276" i="7" s="1" a="1"/>
  <c r="AO276" i="7" s="1"/>
  <c r="BP276" i="7" s="1"/>
  <c r="K251" i="7" a="1"/>
  <c r="K251" i="7" s="1"/>
  <c r="AO251" i="7" s="1" a="1"/>
  <c r="AO251" i="7" s="1"/>
  <c r="BP251" i="7" s="1"/>
  <c r="K293" i="7" a="1"/>
  <c r="K293" i="7" s="1"/>
  <c r="AO293" i="7" s="1" a="1"/>
  <c r="AO293" i="7" s="1"/>
  <c r="BP293" i="7" s="1"/>
  <c r="K87" i="7" a="1"/>
  <c r="K87" i="7" s="1"/>
  <c r="AO87" i="7" s="1" a="1"/>
  <c r="AO87" i="7" s="1"/>
  <c r="BP87" i="7" s="1"/>
  <c r="K92" i="7" a="1"/>
  <c r="K92" i="7" s="1"/>
  <c r="AO92" i="7" s="1" a="1"/>
  <c r="AO92" i="7" s="1"/>
  <c r="BP92" i="7" s="1"/>
  <c r="K130" i="7" a="1"/>
  <c r="K130" i="7" s="1"/>
  <c r="AO130" i="7" s="1" a="1"/>
  <c r="AO130" i="7" s="1"/>
  <c r="BP130" i="7" s="1"/>
  <c r="K157" i="7" a="1"/>
  <c r="K157" i="7" s="1"/>
  <c r="AO157" i="7" s="1" a="1"/>
  <c r="AO157" i="7" s="1"/>
  <c r="BP157" i="7" s="1"/>
  <c r="K175" i="7" a="1"/>
  <c r="K175" i="7" s="1"/>
  <c r="AO175" i="7" s="1" a="1"/>
  <c r="AO175" i="7" s="1"/>
  <c r="BP175" i="7" s="1"/>
  <c r="K156" i="7" a="1"/>
  <c r="K156" i="7" s="1"/>
  <c r="AO156" i="7" s="1" a="1"/>
  <c r="AO156" i="7" s="1"/>
  <c r="BP156" i="7" s="1"/>
  <c r="K242" i="7" a="1"/>
  <c r="K242" i="7" s="1"/>
  <c r="AO242" i="7" s="1" a="1"/>
  <c r="AO242" i="7" s="1"/>
  <c r="BP242" i="7" s="1"/>
  <c r="K234" i="7" a="1"/>
  <c r="K234" i="7" s="1"/>
  <c r="AO234" i="7" s="1" a="1"/>
  <c r="AO234" i="7" s="1"/>
  <c r="BP234" i="7" s="1"/>
  <c r="K203" i="7" a="1"/>
  <c r="K203" i="7" s="1"/>
  <c r="AO203" i="7" s="1" a="1"/>
  <c r="AO203" i="7" s="1"/>
  <c r="BP203" i="7" s="1"/>
  <c r="K269" i="7" a="1"/>
  <c r="K269" i="7" s="1"/>
  <c r="AO269" i="7" s="1" a="1"/>
  <c r="AO269" i="7" s="1"/>
  <c r="BP269" i="7" s="1"/>
  <c r="N32" i="7" a="1"/>
  <c r="N32" i="7" s="1"/>
  <c r="AR32" i="7" s="1" a="1"/>
  <c r="AR32" i="7" s="1"/>
  <c r="BS32" i="7" s="1"/>
  <c r="N55" i="7" a="1"/>
  <c r="N55" i="7" s="1"/>
  <c r="AR55" i="7" s="1" a="1"/>
  <c r="AR55" i="7" s="1"/>
  <c r="BS55" i="7" s="1"/>
  <c r="N143" i="7" a="1"/>
  <c r="N143" i="7" s="1"/>
  <c r="AR143" i="7" s="1" a="1"/>
  <c r="AR143" i="7" s="1"/>
  <c r="BS143" i="7" s="1"/>
  <c r="N166" i="7" a="1"/>
  <c r="N166" i="7" s="1"/>
  <c r="AR166" i="7" s="1" a="1"/>
  <c r="AR166" i="7" s="1"/>
  <c r="BS166" i="7" s="1"/>
  <c r="N98" i="7" a="1"/>
  <c r="N98" i="7" s="1"/>
  <c r="AR98" i="7" s="1" a="1"/>
  <c r="AR98" i="7" s="1"/>
  <c r="BS98" i="7" s="1"/>
  <c r="N207" i="7" a="1"/>
  <c r="N207" i="7" s="1"/>
  <c r="AR207" i="7" s="1" a="1"/>
  <c r="AR207" i="7" s="1"/>
  <c r="BS207" i="7" s="1"/>
  <c r="N190" i="7" a="1"/>
  <c r="N190" i="7" s="1"/>
  <c r="AR190" i="7" s="1" a="1"/>
  <c r="AR190" i="7" s="1"/>
  <c r="BS190" i="7" s="1"/>
  <c r="N206" i="7" a="1"/>
  <c r="N206" i="7" s="1"/>
  <c r="AR206" i="7" s="1" a="1"/>
  <c r="AR206" i="7" s="1"/>
  <c r="BS206" i="7" s="1"/>
  <c r="N16" i="7" a="1"/>
  <c r="N16" i="7" s="1"/>
  <c r="AR16" i="7" s="1" a="1"/>
  <c r="AR16" i="7" s="1"/>
  <c r="BS16" i="7" s="1"/>
  <c r="N48" i="7" a="1"/>
  <c r="N48" i="7" s="1"/>
  <c r="AR48" i="7" s="1" a="1"/>
  <c r="AR48" i="7" s="1"/>
  <c r="BS48" i="7" s="1"/>
  <c r="N88" i="7" a="1"/>
  <c r="N88" i="7" s="1"/>
  <c r="AR88" i="7" s="1" a="1"/>
  <c r="AR88" i="7" s="1"/>
  <c r="BS88" i="7" s="1"/>
  <c r="N157" i="7" a="1"/>
  <c r="N157" i="7" s="1"/>
  <c r="AR157" i="7" s="1" a="1"/>
  <c r="AR157" i="7" s="1"/>
  <c r="BS157" i="7" s="1"/>
  <c r="N120" i="7" a="1"/>
  <c r="N120" i="7" s="1"/>
  <c r="AR120" i="7" s="1" a="1"/>
  <c r="AR120" i="7" s="1"/>
  <c r="BS120" i="7" s="1"/>
  <c r="N212" i="7" a="1"/>
  <c r="N212" i="7" s="1"/>
  <c r="AR212" i="7" s="1" a="1"/>
  <c r="AR212" i="7" s="1"/>
  <c r="BS212" i="7" s="1"/>
  <c r="N176" i="7" a="1"/>
  <c r="N176" i="7" s="1"/>
  <c r="AR176" i="7" s="1" a="1"/>
  <c r="AR176" i="7" s="1"/>
  <c r="BS176" i="7" s="1"/>
  <c r="N173" i="7" a="1"/>
  <c r="N173" i="7" s="1"/>
  <c r="AR173" i="7" s="1" a="1"/>
  <c r="AR173" i="7" s="1"/>
  <c r="BS173" i="7" s="1"/>
  <c r="N294" i="7" a="1"/>
  <c r="N294" i="7" s="1"/>
  <c r="AR294" i="7" s="1" a="1"/>
  <c r="AR294" i="7" s="1"/>
  <c r="BS294" i="7" s="1"/>
  <c r="N13" i="7" a="1"/>
  <c r="N13" i="7" s="1"/>
  <c r="AR13" i="7" s="1" a="1"/>
  <c r="AR13" i="7" s="1"/>
  <c r="BS13" i="7" s="1"/>
  <c r="N45" i="7" a="1"/>
  <c r="N45" i="7" s="1"/>
  <c r="AR45" i="7" s="1" a="1"/>
  <c r="AR45" i="7" s="1"/>
  <c r="BS45" i="7" s="1"/>
  <c r="N112" i="7" a="1"/>
  <c r="N112" i="7" s="1"/>
  <c r="AR112" i="7" s="1" a="1"/>
  <c r="AR112" i="7" s="1"/>
  <c r="BS112" i="7" s="1"/>
  <c r="N99" i="7" a="1"/>
  <c r="N99" i="7" s="1"/>
  <c r="AR99" i="7" s="1" a="1"/>
  <c r="AR99" i="7" s="1"/>
  <c r="BS99" i="7" s="1"/>
  <c r="N114" i="7" a="1"/>
  <c r="N114" i="7" s="1"/>
  <c r="AR114" i="7" s="1" a="1"/>
  <c r="AR114" i="7" s="1"/>
  <c r="BS114" i="7" s="1"/>
  <c r="N167" i="7" a="1"/>
  <c r="N167" i="7" s="1"/>
  <c r="AR167" i="7" s="1" a="1"/>
  <c r="AR167" i="7" s="1"/>
  <c r="BS167" i="7" s="1"/>
  <c r="N281" i="7" a="1"/>
  <c r="N281" i="7" s="1"/>
  <c r="AR281" i="7" s="1" a="1"/>
  <c r="AR281" i="7" s="1"/>
  <c r="BS281" i="7" s="1"/>
  <c r="N222" i="7" a="1"/>
  <c r="N222" i="7" s="1"/>
  <c r="AR222" i="7" s="1" a="1"/>
  <c r="AR222" i="7" s="1"/>
  <c r="BS222" i="7" s="1"/>
  <c r="N252" i="7" a="1"/>
  <c r="N252" i="7" s="1"/>
  <c r="AR252" i="7" s="1" a="1"/>
  <c r="AR252" i="7" s="1"/>
  <c r="BS252" i="7" s="1"/>
  <c r="N14" i="7" a="1"/>
  <c r="N14" i="7" s="1"/>
  <c r="AR14" i="7" s="1" a="1"/>
  <c r="AR14" i="7" s="1"/>
  <c r="BS14" i="7" s="1"/>
  <c r="N46" i="7" a="1"/>
  <c r="N46" i="7" s="1"/>
  <c r="AR46" i="7" s="1" a="1"/>
  <c r="AR46" i="7" s="1"/>
  <c r="BS46" i="7" s="1"/>
  <c r="N64" i="7" a="1"/>
  <c r="N64" i="7" s="1"/>
  <c r="AR64" i="7" s="1" a="1"/>
  <c r="AR64" i="7" s="1"/>
  <c r="BS64" i="7" s="1"/>
  <c r="N101" i="7" a="1"/>
  <c r="N101" i="7" s="1"/>
  <c r="AR101" i="7" s="1" a="1"/>
  <c r="AR101" i="7" s="1"/>
  <c r="BS101" i="7" s="1"/>
  <c r="N116" i="7" a="1"/>
  <c r="N116" i="7" s="1"/>
  <c r="AR116" i="7" s="1" a="1"/>
  <c r="AR116" i="7" s="1"/>
  <c r="BS116" i="7" s="1"/>
  <c r="N174" i="7" a="1"/>
  <c r="N174" i="7" s="1"/>
  <c r="AR174" i="7" s="1" a="1"/>
  <c r="AR174" i="7" s="1"/>
  <c r="BS174" i="7" s="1"/>
  <c r="N295" i="7" a="1"/>
  <c r="N295" i="7" s="1"/>
  <c r="AR295" i="7" s="1" a="1"/>
  <c r="AR295" i="7" s="1"/>
  <c r="BS295" i="7" s="1"/>
  <c r="N253" i="7" a="1"/>
  <c r="N253" i="7" s="1"/>
  <c r="AR253" i="7" s="1" a="1"/>
  <c r="AR253" i="7" s="1"/>
  <c r="BS253" i="7" s="1"/>
  <c r="N268" i="7" a="1"/>
  <c r="N268" i="7" s="1"/>
  <c r="AR268" i="7" s="1" a="1"/>
  <c r="AR268" i="7" s="1"/>
  <c r="BS268" i="7" s="1"/>
  <c r="N285" i="7" a="1"/>
  <c r="N285" i="7" s="1"/>
  <c r="AR285" i="7" s="1" a="1"/>
  <c r="AR285" i="7" s="1"/>
  <c r="BS285" i="7" s="1"/>
  <c r="N35" i="7" a="1"/>
  <c r="N35" i="7" s="1"/>
  <c r="AR35" i="7" s="1" a="1"/>
  <c r="AR35" i="7" s="1"/>
  <c r="BS35" i="7" s="1"/>
  <c r="N59" i="7" a="1"/>
  <c r="N59" i="7" s="1"/>
  <c r="AR59" i="7" s="1" a="1"/>
  <c r="AR59" i="7" s="1"/>
  <c r="BS59" i="7" s="1"/>
  <c r="N147" i="7" a="1"/>
  <c r="N147" i="7" s="1"/>
  <c r="AR147" i="7" s="1" a="1"/>
  <c r="AR147" i="7" s="1"/>
  <c r="BS147" i="7" s="1"/>
  <c r="N133" i="7" a="1"/>
  <c r="N133" i="7" s="1"/>
  <c r="AR133" i="7" s="1" a="1"/>
  <c r="AR133" i="7" s="1"/>
  <c r="BS133" i="7" s="1"/>
  <c r="N198" i="7" a="1"/>
  <c r="N198" i="7" s="1"/>
  <c r="AR198" i="7" s="1" a="1"/>
  <c r="AR198" i="7" s="1"/>
  <c r="BS198" i="7" s="1"/>
  <c r="N221" i="7" a="1"/>
  <c r="N221" i="7" s="1"/>
  <c r="AR221" i="7" s="1" a="1"/>
  <c r="AR221" i="7" s="1"/>
  <c r="BS221" i="7" s="1"/>
  <c r="N218" i="7" a="1"/>
  <c r="N218" i="7" s="1"/>
  <c r="AR218" i="7" s="1" a="1"/>
  <c r="AR218" i="7" s="1"/>
  <c r="BS218" i="7" s="1"/>
  <c r="N232" i="7" a="1"/>
  <c r="N232" i="7" s="1"/>
  <c r="AR232" i="7" s="1" a="1"/>
  <c r="AR232" i="7" s="1"/>
  <c r="BS232" i="7" s="1"/>
  <c r="N21" i="7" a="1"/>
  <c r="N21" i="7" s="1"/>
  <c r="AR21" i="7" s="1" a="1"/>
  <c r="AR21" i="7" s="1"/>
  <c r="BS21" i="7" s="1"/>
  <c r="N67" i="7" a="1"/>
  <c r="N67" i="7" s="1"/>
  <c r="AR67" i="7" s="1" a="1"/>
  <c r="AR67" i="7" s="1"/>
  <c r="BS67" i="7" s="1"/>
  <c r="N92" i="7" a="1"/>
  <c r="N92" i="7" s="1"/>
  <c r="AR92" i="7" s="1" a="1"/>
  <c r="AR92" i="7" s="1"/>
  <c r="BS92" i="7" s="1"/>
  <c r="N119" i="7" a="1"/>
  <c r="N119" i="7" s="1"/>
  <c r="AR119" i="7" s="1" a="1"/>
  <c r="AR119" i="7" s="1"/>
  <c r="BS119" i="7" s="1"/>
  <c r="N128" i="7" a="1"/>
  <c r="N128" i="7" s="1"/>
  <c r="AR128" i="7" s="1" a="1"/>
  <c r="AR128" i="7" s="1"/>
  <c r="BS128" i="7" s="1"/>
  <c r="N77" i="7" a="1"/>
  <c r="N77" i="7" s="1"/>
  <c r="AR77" i="7" s="1" a="1"/>
  <c r="AR77" i="7" s="1"/>
  <c r="BS77" i="7" s="1"/>
  <c r="N214" i="7" a="1"/>
  <c r="N214" i="7" s="1"/>
  <c r="AR214" i="7" s="1" a="1"/>
  <c r="AR214" i="7" s="1"/>
  <c r="BS214" i="7" s="1"/>
  <c r="N266" i="7" a="1"/>
  <c r="N266" i="7" s="1"/>
  <c r="AR266" i="7" s="1" a="1"/>
  <c r="AR266" i="7" s="1"/>
  <c r="BS266" i="7" s="1"/>
  <c r="N265" i="7" a="1"/>
  <c r="N265" i="7" s="1"/>
  <c r="AR265" i="7" s="1" a="1"/>
  <c r="AR265" i="7" s="1"/>
  <c r="BS265" i="7" s="1"/>
  <c r="N17" i="7" a="1"/>
  <c r="N17" i="7" s="1"/>
  <c r="AR17" i="7" s="1" a="1"/>
  <c r="AR17" i="7" s="1"/>
  <c r="BS17" i="7" s="1"/>
  <c r="N49" i="7" a="1"/>
  <c r="N49" i="7" s="1"/>
  <c r="AR49" i="7" s="1" a="1"/>
  <c r="AR49" i="7" s="1"/>
  <c r="BS49" i="7" s="1"/>
  <c r="N89" i="7" a="1"/>
  <c r="N89" i="7" s="1"/>
  <c r="AR89" i="7" s="1" a="1"/>
  <c r="AR89" i="7" s="1"/>
  <c r="BS89" i="7" s="1"/>
  <c r="N113" i="7" a="1"/>
  <c r="N113" i="7" s="1"/>
  <c r="AR113" i="7" s="1" a="1"/>
  <c r="AR113" i="7" s="1"/>
  <c r="BS113" i="7" s="1"/>
  <c r="N122" i="7" a="1"/>
  <c r="N122" i="7" s="1"/>
  <c r="AR122" i="7" s="1" a="1"/>
  <c r="AR122" i="7" s="1"/>
  <c r="BS122" i="7" s="1"/>
  <c r="N227" i="7" a="1"/>
  <c r="N227" i="7" s="1"/>
  <c r="AR227" i="7" s="1" a="1"/>
  <c r="AR227" i="7" s="1"/>
  <c r="BS227" i="7" s="1"/>
  <c r="N178" i="7" a="1"/>
  <c r="N178" i="7" s="1"/>
  <c r="AR178" i="7" s="1" a="1"/>
  <c r="AR178" i="7" s="1"/>
  <c r="BS178" i="7" s="1"/>
  <c r="N200" i="7" a="1"/>
  <c r="N200" i="7" s="1"/>
  <c r="AR200" i="7" s="1" a="1"/>
  <c r="AR200" i="7" s="1"/>
  <c r="BS200" i="7" s="1"/>
  <c r="N208" i="7" a="1"/>
  <c r="N208" i="7" s="1"/>
  <c r="AR208" i="7" s="1" a="1"/>
  <c r="AR208" i="7" s="1"/>
  <c r="BS208" i="7" s="1"/>
  <c r="N18" i="7" a="1"/>
  <c r="N18" i="7" s="1"/>
  <c r="AR18" i="7" s="1" a="1"/>
  <c r="AR18" i="7" s="1"/>
  <c r="BS18" i="7" s="1"/>
  <c r="N50" i="7" a="1"/>
  <c r="N50" i="7" s="1"/>
  <c r="AR50" i="7" s="1" a="1"/>
  <c r="AR50" i="7" s="1"/>
  <c r="BS50" i="7" s="1"/>
  <c r="N90" i="7" a="1"/>
  <c r="N90" i="7" s="1"/>
  <c r="AR90" i="7" s="1" a="1"/>
  <c r="AR90" i="7" s="1"/>
  <c r="BS90" i="7" s="1"/>
  <c r="N115" i="7" a="1"/>
  <c r="N115" i="7" s="1"/>
  <c r="AR115" i="7" s="1" a="1"/>
  <c r="AR115" i="7" s="1"/>
  <c r="BS115" i="7" s="1"/>
  <c r="N124" i="7" a="1"/>
  <c r="N124" i="7" s="1"/>
  <c r="AR124" i="7" s="1" a="1"/>
  <c r="AR124" i="7" s="1"/>
  <c r="BS124" i="7" s="1"/>
  <c r="N228" i="7" a="1"/>
  <c r="N228" i="7" s="1"/>
  <c r="AR228" i="7" s="1" a="1"/>
  <c r="AR228" i="7" s="1"/>
  <c r="BS228" i="7" s="1"/>
  <c r="N180" i="7" a="1"/>
  <c r="N180" i="7" s="1"/>
  <c r="AR180" i="7" s="1" a="1"/>
  <c r="AR180" i="7" s="1"/>
  <c r="BS180" i="7" s="1"/>
  <c r="N202" i="7" a="1"/>
  <c r="N202" i="7" s="1"/>
  <c r="AR202" i="7" s="1" a="1"/>
  <c r="AR202" i="7" s="1"/>
  <c r="BS202" i="7" s="1"/>
  <c r="N234" i="7" a="1"/>
  <c r="N234" i="7" s="1"/>
  <c r="AR234" i="7" s="1" a="1"/>
  <c r="AR234" i="7" s="1"/>
  <c r="BS234" i="7" s="1"/>
  <c r="N242" i="7" a="1"/>
  <c r="N242" i="7" s="1"/>
  <c r="AR242" i="7" s="1" a="1"/>
  <c r="AR242" i="7" s="1"/>
  <c r="BS242" i="7" s="1"/>
  <c r="N7" i="7" a="1"/>
  <c r="N7" i="7" s="1"/>
  <c r="AR7" i="7" s="1" a="1"/>
  <c r="AR7" i="7" s="1"/>
  <c r="BS7" i="7" s="1"/>
  <c r="N39" i="7" a="1"/>
  <c r="N39" i="7" s="1"/>
  <c r="AR39" i="7" s="1" a="1"/>
  <c r="AR39" i="7" s="1"/>
  <c r="BS39" i="7" s="1"/>
  <c r="N107" i="7" a="1"/>
  <c r="N107" i="7" s="1"/>
  <c r="AR107" i="7" s="1" a="1"/>
  <c r="AR107" i="7" s="1"/>
  <c r="BS107" i="7" s="1"/>
  <c r="N151" i="7" a="1"/>
  <c r="N151" i="7" s="1"/>
  <c r="AR151" i="7" s="1" a="1"/>
  <c r="AR151" i="7" s="1"/>
  <c r="BS151" i="7" s="1"/>
  <c r="N76" i="7" a="1"/>
  <c r="N76" i="7" s="1"/>
  <c r="AR76" i="7" s="1" a="1"/>
  <c r="AR76" i="7" s="1"/>
  <c r="BS76" i="7" s="1"/>
  <c r="N224" i="7" a="1"/>
  <c r="N224" i="7" s="1"/>
  <c r="AR224" i="7" s="1" a="1"/>
  <c r="AR224" i="7" s="1"/>
  <c r="BS224" i="7" s="1"/>
  <c r="N279" i="7" a="1"/>
  <c r="N279" i="7" s="1"/>
  <c r="AR279" i="7" s="1" a="1"/>
  <c r="AR279" i="7" s="1"/>
  <c r="BS279" i="7" s="1"/>
  <c r="N239" i="7" a="1"/>
  <c r="N239" i="7" s="1"/>
  <c r="AR239" i="7" s="1" a="1"/>
  <c r="AR239" i="7" s="1"/>
  <c r="BS239" i="7" s="1"/>
  <c r="N238" i="7" a="1"/>
  <c r="N238" i="7" s="1"/>
  <c r="AR238" i="7" s="1" a="1"/>
  <c r="AR238" i="7" s="1"/>
  <c r="BS238" i="7" s="1"/>
  <c r="N25" i="7" a="1"/>
  <c r="N25" i="7" s="1"/>
  <c r="AR25" i="7" s="1" a="1"/>
  <c r="AR25" i="7" s="1"/>
  <c r="BS25" i="7" s="1"/>
  <c r="N71" i="7" a="1"/>
  <c r="N71" i="7" s="1"/>
  <c r="AR71" i="7" s="1" a="1"/>
  <c r="AR71" i="7" s="1"/>
  <c r="BS71" i="7" s="1"/>
  <c r="N96" i="7" a="1"/>
  <c r="N96" i="7" s="1"/>
  <c r="AR96" i="7" s="1" a="1"/>
  <c r="AR96" i="7" s="1"/>
  <c r="BS96" i="7" s="1"/>
  <c r="N127" i="7" a="1"/>
  <c r="N127" i="7" s="1"/>
  <c r="AR127" i="7" s="1" a="1"/>
  <c r="AR127" i="7" s="1"/>
  <c r="BS127" i="7" s="1"/>
  <c r="N168" i="7" a="1"/>
  <c r="N168" i="7" s="1"/>
  <c r="AR168" i="7" s="1" a="1"/>
  <c r="AR168" i="7" s="1"/>
  <c r="BS168" i="7" s="1"/>
  <c r="N182" i="7" a="1"/>
  <c r="N182" i="7" s="1"/>
  <c r="AR182" i="7" s="1" a="1"/>
  <c r="AR182" i="7" s="1"/>
  <c r="BS182" i="7" s="1"/>
  <c r="N254" i="7" a="1"/>
  <c r="N254" i="7" s="1"/>
  <c r="AR254" i="7" s="1" a="1"/>
  <c r="AR254" i="7" s="1"/>
  <c r="BS254" i="7" s="1"/>
  <c r="N289" i="7" a="1"/>
  <c r="N289" i="7" s="1"/>
  <c r="AR289" i="7" s="1" a="1"/>
  <c r="AR289" i="7" s="1"/>
  <c r="BS289" i="7" s="1"/>
  <c r="N293" i="7" a="1"/>
  <c r="N293" i="7" s="1"/>
  <c r="AR293" i="7" s="1" a="1"/>
  <c r="AR293" i="7" s="1"/>
  <c r="BS293" i="7" s="1"/>
  <c r="N22" i="7" a="1"/>
  <c r="N22" i="7" s="1"/>
  <c r="AR22" i="7" s="1" a="1"/>
  <c r="AR22" i="7" s="1"/>
  <c r="BS22" i="7" s="1"/>
  <c r="N68" i="7" a="1"/>
  <c r="N68" i="7" s="1"/>
  <c r="AR68" i="7" s="1" a="1"/>
  <c r="AR68" i="7" s="1"/>
  <c r="BS68" i="7" s="1"/>
  <c r="N93" i="7" a="1"/>
  <c r="N93" i="7" s="1"/>
  <c r="AR93" i="7" s="1" a="1"/>
  <c r="AR93" i="7" s="1"/>
  <c r="BS93" i="7" s="1"/>
  <c r="N121" i="7" a="1"/>
  <c r="N121" i="7" s="1"/>
  <c r="AR121" i="7" s="1" a="1"/>
  <c r="AR121" i="7" s="1"/>
  <c r="BS121" i="7" s="1"/>
  <c r="N159" i="7" a="1"/>
  <c r="N159" i="7" s="1"/>
  <c r="AR159" i="7" s="1" a="1"/>
  <c r="AR159" i="7" s="1"/>
  <c r="BS159" i="7" s="1"/>
  <c r="N85" i="7" a="1"/>
  <c r="N85" i="7" s="1"/>
  <c r="AR85" i="7" s="1" a="1"/>
  <c r="AR85" i="7" s="1"/>
  <c r="BS85" i="7" s="1"/>
  <c r="N229" i="7" a="1"/>
  <c r="N229" i="7" s="1"/>
  <c r="AR229" i="7" s="1" a="1"/>
  <c r="AR229" i="7" s="1"/>
  <c r="BS229" i="7" s="1"/>
  <c r="N286" i="7" a="1"/>
  <c r="N286" i="7" s="1"/>
  <c r="AR286" i="7" s="1" a="1"/>
  <c r="AR286" i="7" s="1"/>
  <c r="BS286" i="7" s="1"/>
  <c r="N270" i="7" a="1"/>
  <c r="N270" i="7" s="1"/>
  <c r="AR270" i="7" s="1" a="1"/>
  <c r="AR270" i="7" s="1"/>
  <c r="BS270" i="7" s="1"/>
  <c r="N23" i="7" a="1"/>
  <c r="N23" i="7" s="1"/>
  <c r="AR23" i="7" s="1" a="1"/>
  <c r="AR23" i="7" s="1"/>
  <c r="BS23" i="7" s="1"/>
  <c r="N69" i="7" a="1"/>
  <c r="N69" i="7" s="1"/>
  <c r="AR69" i="7" s="1" a="1"/>
  <c r="AR69" i="7" s="1"/>
  <c r="BS69" i="7" s="1"/>
  <c r="N94" i="7" a="1"/>
  <c r="N94" i="7" s="1"/>
  <c r="AR94" i="7" s="1" a="1"/>
  <c r="AR94" i="7" s="1"/>
  <c r="BS94" i="7" s="1"/>
  <c r="N123" i="7" a="1"/>
  <c r="N123" i="7" s="1"/>
  <c r="AR123" i="7" s="1" a="1"/>
  <c r="AR123" i="7" s="1"/>
  <c r="BS123" i="7" s="1"/>
  <c r="N52" i="7" a="1"/>
  <c r="N52" i="7" s="1"/>
  <c r="AR52" i="7" s="1" a="1"/>
  <c r="AR52" i="7" s="1"/>
  <c r="BS52" i="7" s="1"/>
  <c r="N100" i="7" a="1"/>
  <c r="N100" i="7" s="1"/>
  <c r="AR100" i="7" s="1" a="1"/>
  <c r="AR100" i="7" s="1"/>
  <c r="BS100" i="7" s="1"/>
  <c r="N231" i="7" a="1"/>
  <c r="N231" i="7" s="1"/>
  <c r="AR231" i="7" s="1" a="1"/>
  <c r="AR231" i="7" s="1"/>
  <c r="BS231" i="7" s="1"/>
  <c r="N287" i="7" a="1"/>
  <c r="N287" i="7" s="1"/>
  <c r="AR287" i="7" s="1" a="1"/>
  <c r="AR287" i="7" s="1"/>
  <c r="BS287" i="7" s="1"/>
  <c r="N267" i="7" a="1"/>
  <c r="N267" i="7" s="1"/>
  <c r="AR267" i="7" s="1" a="1"/>
  <c r="AR267" i="7" s="1"/>
  <c r="BS267" i="7" s="1"/>
  <c r="N276" i="7" a="1"/>
  <c r="N276" i="7" s="1"/>
  <c r="AR276" i="7" s="1" a="1"/>
  <c r="AR276" i="7" s="1"/>
  <c r="BS276" i="7" s="1"/>
  <c r="N28" i="7" a="1"/>
  <c r="N28" i="7" s="1"/>
  <c r="AR28" i="7" s="1" a="1"/>
  <c r="AR28" i="7" s="1"/>
  <c r="BS28" i="7" s="1"/>
  <c r="N74" i="7" a="1"/>
  <c r="N74" i="7" s="1"/>
  <c r="AR74" i="7" s="1" a="1"/>
  <c r="AR74" i="7" s="1"/>
  <c r="BS74" i="7" s="1"/>
  <c r="N139" i="7" a="1"/>
  <c r="N139" i="7" s="1"/>
  <c r="AR139" i="7" s="1" a="1"/>
  <c r="AR139" i="7" s="1"/>
  <c r="BS139" i="7" s="1"/>
  <c r="N162" i="7" a="1"/>
  <c r="N162" i="7" s="1"/>
  <c r="AR162" i="7" s="1" a="1"/>
  <c r="AR162" i="7" s="1"/>
  <c r="BS162" i="7" s="1"/>
  <c r="N196" i="7" a="1"/>
  <c r="N196" i="7" s="1"/>
  <c r="AR196" i="7" s="1" a="1"/>
  <c r="AR196" i="7" s="1"/>
  <c r="BS196" i="7" s="1"/>
  <c r="N185" i="7" a="1"/>
  <c r="N185" i="7" s="1"/>
  <c r="AR185" i="7" s="1" a="1"/>
  <c r="AR185" i="7" s="1"/>
  <c r="BS185" i="7" s="1"/>
  <c r="N263" i="7" a="1"/>
  <c r="N263" i="7" s="1"/>
  <c r="AR263" i="7" s="1" a="1"/>
  <c r="AR263" i="7" s="1"/>
  <c r="BS263" i="7" s="1"/>
  <c r="N137" i="7" a="1"/>
  <c r="N137" i="7" s="1"/>
  <c r="AR137" i="7" s="1" a="1"/>
  <c r="AR137" i="7" s="1"/>
  <c r="BS137" i="7" s="1"/>
  <c r="N12" i="7" a="1"/>
  <c r="N12" i="7" s="1"/>
  <c r="AR12" i="7" s="1" a="1"/>
  <c r="AR12" i="7" s="1"/>
  <c r="BS12" i="7" s="1"/>
  <c r="N44" i="7" a="1"/>
  <c r="N44" i="7" s="1"/>
  <c r="AR44" i="7" s="1" a="1"/>
  <c r="AR44" i="7" s="1"/>
  <c r="BS44" i="7" s="1"/>
  <c r="N111" i="7" a="1"/>
  <c r="N111" i="7" s="1"/>
  <c r="AR111" i="7" s="1" a="1"/>
  <c r="AR111" i="7" s="1"/>
  <c r="BS111" i="7" s="1"/>
  <c r="N156" i="7" a="1"/>
  <c r="N156" i="7" s="1"/>
  <c r="AR156" i="7" s="1" a="1"/>
  <c r="AR156" i="7" s="1"/>
  <c r="BS156" i="7" s="1"/>
  <c r="N86" i="7" a="1"/>
  <c r="N86" i="7" s="1"/>
  <c r="AR86" i="7" s="1" a="1"/>
  <c r="AR86" i="7" s="1"/>
  <c r="BS86" i="7" s="1"/>
  <c r="N134" i="7" a="1"/>
  <c r="N134" i="7" s="1"/>
  <c r="AR134" i="7" s="1" a="1"/>
  <c r="AR134" i="7" s="1"/>
  <c r="BS134" i="7" s="1"/>
  <c r="N261" i="7" a="1"/>
  <c r="N261" i="7" s="1"/>
  <c r="AR261" i="7" s="1" a="1"/>
  <c r="AR261" i="7" s="1"/>
  <c r="BS261" i="7" s="1"/>
  <c r="N220" i="7" a="1"/>
  <c r="N220" i="7" s="1"/>
  <c r="AR220" i="7" s="1" a="1"/>
  <c r="AR220" i="7" s="1"/>
  <c r="BS220" i="7" s="1"/>
  <c r="N244" i="7" a="1"/>
  <c r="N244" i="7" s="1"/>
  <c r="AR244" i="7" s="1" a="1"/>
  <c r="AR244" i="7" s="1"/>
  <c r="BS244" i="7" s="1"/>
  <c r="N9" i="7" a="1"/>
  <c r="N9" i="7" s="1"/>
  <c r="AR9" i="7" s="1" a="1"/>
  <c r="AR9" i="7" s="1"/>
  <c r="BS9" i="7" s="1"/>
  <c r="N41" i="7" a="1"/>
  <c r="N41" i="7" s="1"/>
  <c r="AR41" i="7" s="1" a="1"/>
  <c r="AR41" i="7" s="1"/>
  <c r="BS41" i="7" s="1"/>
  <c r="N65" i="7" a="1"/>
  <c r="N65" i="7" s="1"/>
  <c r="AR65" i="7" s="1" a="1"/>
  <c r="AR65" i="7" s="1"/>
  <c r="BS65" i="7" s="1"/>
  <c r="N153" i="7" a="1"/>
  <c r="N153" i="7" s="1"/>
  <c r="AR153" i="7" s="1" a="1"/>
  <c r="AR153" i="7" s="1"/>
  <c r="BS153" i="7" s="1"/>
  <c r="N80" i="7" a="1"/>
  <c r="N80" i="7" s="1"/>
  <c r="AR80" i="7" s="1" a="1"/>
  <c r="AR80" i="7" s="1"/>
  <c r="BS80" i="7" s="1"/>
  <c r="N226" i="7" a="1"/>
  <c r="N226" i="7" s="1"/>
  <c r="AR226" i="7" s="1" a="1"/>
  <c r="AR226" i="7" s="1"/>
  <c r="BS226" i="7" s="1"/>
  <c r="N201" i="7" a="1"/>
  <c r="N201" i="7" s="1"/>
  <c r="AR201" i="7" s="1" a="1"/>
  <c r="AR201" i="7" s="1"/>
  <c r="BS201" i="7" s="1"/>
  <c r="N243" i="7" a="1"/>
  <c r="N243" i="7" s="1"/>
  <c r="AR243" i="7" s="1" a="1"/>
  <c r="AR243" i="7" s="1"/>
  <c r="BS243" i="7" s="1"/>
  <c r="N259" i="7" a="1"/>
  <c r="N259" i="7" s="1"/>
  <c r="AR259" i="7" s="1" a="1"/>
  <c r="AR259" i="7" s="1"/>
  <c r="BS259" i="7" s="1"/>
  <c r="N10" i="7" a="1"/>
  <c r="N10" i="7" s="1"/>
  <c r="AR10" i="7" s="1" a="1"/>
  <c r="AR10" i="7" s="1"/>
  <c r="BS10" i="7" s="1"/>
  <c r="N42" i="7" a="1"/>
  <c r="N42" i="7" s="1"/>
  <c r="AR42" i="7" s="1" a="1"/>
  <c r="AR42" i="7" s="1"/>
  <c r="BS42" i="7" s="1"/>
  <c r="N109" i="7" a="1"/>
  <c r="N109" i="7" s="1"/>
  <c r="AR109" i="7" s="1" a="1"/>
  <c r="AR109" i="7" s="1"/>
  <c r="BS109" i="7" s="1"/>
  <c r="N154" i="7" a="1"/>
  <c r="N154" i="7" s="1"/>
  <c r="AR154" i="7" s="1" a="1"/>
  <c r="AR154" i="7" s="1"/>
  <c r="BS154" i="7" s="1"/>
  <c r="N82" i="7" a="1"/>
  <c r="N82" i="7" s="1"/>
  <c r="AR82" i="7" s="1" a="1"/>
  <c r="AR82" i="7" s="1"/>
  <c r="BS82" i="7" s="1"/>
  <c r="N56" i="7" a="1"/>
  <c r="N56" i="7" s="1"/>
  <c r="AR56" i="7" s="1" a="1"/>
  <c r="AR56" i="7" s="1"/>
  <c r="BS56" i="7" s="1"/>
  <c r="N203" i="7" a="1"/>
  <c r="N203" i="7" s="1"/>
  <c r="AR203" i="7" s="1" a="1"/>
  <c r="AR203" i="7" s="1"/>
  <c r="BS203" i="7" s="1"/>
  <c r="N245" i="7" a="1"/>
  <c r="N245" i="7" s="1"/>
  <c r="AR245" i="7" s="1" a="1"/>
  <c r="AR245" i="7" s="1"/>
  <c r="BS245" i="7" s="1"/>
  <c r="N275" i="7" a="1"/>
  <c r="N275" i="7" s="1"/>
  <c r="AR275" i="7" s="1" a="1"/>
  <c r="AR275" i="7" s="1"/>
  <c r="BS275" i="7" s="1"/>
  <c r="N258" i="7" a="1"/>
  <c r="N258" i="7" s="1"/>
  <c r="AR258" i="7" s="1" a="1"/>
  <c r="AR258" i="7" s="1"/>
  <c r="BS258" i="7" s="1"/>
  <c r="N47" i="7" a="1"/>
  <c r="N47" i="7" s="1"/>
  <c r="AR47" i="7" s="1" a="1"/>
  <c r="AR47" i="7" s="1"/>
  <c r="BS47" i="7" s="1"/>
  <c r="N103" i="7" a="1"/>
  <c r="N103" i="7" s="1"/>
  <c r="AR103" i="7" s="1" a="1"/>
  <c r="AR103" i="7" s="1"/>
  <c r="BS103" i="7" s="1"/>
  <c r="N175" i="7" a="1"/>
  <c r="N175" i="7" s="1"/>
  <c r="AR175" i="7" s="1" a="1"/>
  <c r="AR175" i="7" s="1"/>
  <c r="BS175" i="7" s="1"/>
  <c r="N170" i="7" a="1"/>
  <c r="N170" i="7" s="1"/>
  <c r="AR170" i="7" s="1" a="1"/>
  <c r="AR170" i="7" s="1"/>
  <c r="BS170" i="7" s="1"/>
  <c r="N33" i="7" a="1"/>
  <c r="N33" i="7" s="1"/>
  <c r="AR33" i="7" s="1" a="1"/>
  <c r="AR33" i="7" s="1"/>
  <c r="BS33" i="7" s="1"/>
  <c r="N144" i="7" a="1"/>
  <c r="N144" i="7" s="1"/>
  <c r="AR144" i="7" s="1" a="1"/>
  <c r="AR144" i="7" s="1"/>
  <c r="BS144" i="7" s="1"/>
  <c r="N102" i="7" a="1"/>
  <c r="N102" i="7" s="1"/>
  <c r="AR102" i="7" s="1" a="1"/>
  <c r="AR102" i="7" s="1"/>
  <c r="BS102" i="7" s="1"/>
  <c r="N192" i="7" a="1"/>
  <c r="N192" i="7" s="1"/>
  <c r="AR192" i="7" s="1" a="1"/>
  <c r="AR192" i="7" s="1"/>
  <c r="BS192" i="7" s="1"/>
  <c r="N189" i="7" a="1"/>
  <c r="N189" i="7" s="1"/>
  <c r="AR189" i="7" s="1" a="1"/>
  <c r="AR189" i="7" s="1"/>
  <c r="BS189" i="7" s="1"/>
  <c r="N51" i="7" a="1"/>
  <c r="N51" i="7" s="1"/>
  <c r="AR51" i="7" s="1" a="1"/>
  <c r="AR51" i="7" s="1"/>
  <c r="BS51" i="7" s="1"/>
  <c r="N164" i="7" a="1"/>
  <c r="N164" i="7" s="1"/>
  <c r="AR164" i="7" s="1" a="1"/>
  <c r="AR164" i="7" s="1"/>
  <c r="BS164" i="7" s="1"/>
  <c r="N187" i="7" a="1"/>
  <c r="N187" i="7" s="1"/>
  <c r="AR187" i="7" s="1" a="1"/>
  <c r="AR187" i="7" s="1"/>
  <c r="BS187" i="7" s="1"/>
  <c r="N179" i="7" a="1"/>
  <c r="N179" i="7" s="1"/>
  <c r="AR179" i="7" s="1" a="1"/>
  <c r="AR179" i="7" s="1"/>
  <c r="BS179" i="7" s="1"/>
  <c r="N31" i="7" a="1"/>
  <c r="N31" i="7" s="1"/>
  <c r="AR31" i="7" s="1" a="1"/>
  <c r="AR31" i="7" s="1"/>
  <c r="BS31" i="7" s="1"/>
  <c r="N142" i="7" a="1"/>
  <c r="N142" i="7" s="1"/>
  <c r="AR142" i="7" s="1" a="1"/>
  <c r="AR142" i="7" s="1"/>
  <c r="BS142" i="7" s="1"/>
  <c r="N81" i="7" a="1"/>
  <c r="N81" i="7" s="1"/>
  <c r="AR81" i="7" s="1" a="1"/>
  <c r="AR81" i="7" s="1"/>
  <c r="BS81" i="7" s="1"/>
  <c r="N172" i="7" a="1"/>
  <c r="N172" i="7" s="1"/>
  <c r="AR172" i="7" s="1" a="1"/>
  <c r="AR172" i="7" s="1"/>
  <c r="BS172" i="7" s="1"/>
  <c r="N283" i="7" a="1"/>
  <c r="N283" i="7" s="1"/>
  <c r="AR283" i="7" s="1" a="1"/>
  <c r="AR283" i="7" s="1"/>
  <c r="BS283" i="7" s="1"/>
  <c r="N66" i="7" a="1"/>
  <c r="N66" i="7" s="1"/>
  <c r="AR66" i="7" s="1" a="1"/>
  <c r="AR66" i="7" s="1"/>
  <c r="BS66" i="7" s="1"/>
  <c r="N117" i="7" a="1"/>
  <c r="N117" i="7" s="1"/>
  <c r="AR117" i="7" s="1" a="1"/>
  <c r="AR117" i="7" s="1"/>
  <c r="BS117" i="7" s="1"/>
  <c r="N79" i="7" a="1"/>
  <c r="N79" i="7" s="1"/>
  <c r="AR79" i="7" s="1" a="1"/>
  <c r="AR79" i="7" s="1"/>
  <c r="BS79" i="7" s="1"/>
  <c r="N250" i="7" a="1"/>
  <c r="N250" i="7" s="1"/>
  <c r="AR250" i="7" s="1" a="1"/>
  <c r="AR250" i="7" s="1"/>
  <c r="BS250" i="7" s="1"/>
  <c r="N36" i="7" a="1"/>
  <c r="N36" i="7" s="1"/>
  <c r="AR36" i="7" s="1" a="1"/>
  <c r="AR36" i="7" s="1"/>
  <c r="BS36" i="7" s="1"/>
  <c r="N148" i="7" a="1"/>
  <c r="N148" i="7" s="1"/>
  <c r="AR148" i="7" s="1" a="1"/>
  <c r="AR148" i="7" s="1"/>
  <c r="BS148" i="7" s="1"/>
  <c r="N199" i="7" a="1"/>
  <c r="N199" i="7" s="1"/>
  <c r="AR199" i="7" s="1" a="1"/>
  <c r="AR199" i="7" s="1"/>
  <c r="BS199" i="7" s="1"/>
  <c r="N233" i="7" a="1"/>
  <c r="N233" i="7" s="1"/>
  <c r="AR233" i="7" s="1" a="1"/>
  <c r="AR233" i="7" s="1"/>
  <c r="BS233" i="7" s="1"/>
  <c r="N282" i="7" a="1"/>
  <c r="N282" i="7" s="1"/>
  <c r="AR282" i="7" s="1" a="1"/>
  <c r="AR282" i="7" s="1"/>
  <c r="BS282" i="7" s="1"/>
  <c r="N104" i="7" a="1"/>
  <c r="N104" i="7" s="1"/>
  <c r="AR104" i="7" s="1" a="1"/>
  <c r="AR104" i="7" s="1"/>
  <c r="BS104" i="7" s="1"/>
  <c r="N58" i="7" a="1"/>
  <c r="N58" i="7" s="1"/>
  <c r="AR58" i="7" s="1" a="1"/>
  <c r="AR58" i="7" s="1"/>
  <c r="BS58" i="7" s="1"/>
  <c r="N193" i="7" a="1"/>
  <c r="N193" i="7" s="1"/>
  <c r="AR193" i="7" s="1" a="1"/>
  <c r="AR193" i="7" s="1"/>
  <c r="BS193" i="7" s="1"/>
  <c r="N215" i="7" a="1"/>
  <c r="N215" i="7" s="1"/>
  <c r="AR215" i="7" s="1" a="1"/>
  <c r="AR215" i="7" s="1"/>
  <c r="BS215" i="7" s="1"/>
  <c r="N34" i="7" a="1"/>
  <c r="N34" i="7" s="1"/>
  <c r="AR34" i="7" s="1" a="1"/>
  <c r="AR34" i="7" s="1"/>
  <c r="BS34" i="7" s="1"/>
  <c r="N146" i="7" a="1"/>
  <c r="N146" i="7" s="1"/>
  <c r="AR146" i="7" s="1" a="1"/>
  <c r="AR146" i="7" s="1"/>
  <c r="BS146" i="7" s="1"/>
  <c r="N197" i="7" a="1"/>
  <c r="N197" i="7" s="1"/>
  <c r="AR197" i="7" s="1" a="1"/>
  <c r="AR197" i="7" s="1"/>
  <c r="BS197" i="7" s="1"/>
  <c r="N216" i="7" a="1"/>
  <c r="N216" i="7" s="1"/>
  <c r="AR216" i="7" s="1" a="1"/>
  <c r="AR216" i="7" s="1"/>
  <c r="BS216" i="7" s="1"/>
  <c r="N260" i="7" a="1"/>
  <c r="N260" i="7" s="1"/>
  <c r="AR260" i="7" s="1" a="1"/>
  <c r="AR260" i="7" s="1"/>
  <c r="BS260" i="7" s="1"/>
  <c r="N70" i="7" a="1"/>
  <c r="N70" i="7" s="1"/>
  <c r="AR70" i="7" s="1" a="1"/>
  <c r="AR70" i="7" s="1"/>
  <c r="BS70" i="7" s="1"/>
  <c r="N125" i="7" a="1"/>
  <c r="N125" i="7" s="1"/>
  <c r="AR125" i="7" s="1" a="1"/>
  <c r="AR125" i="7" s="1"/>
  <c r="BS125" i="7" s="1"/>
  <c r="N181" i="7" a="1"/>
  <c r="N181" i="7" s="1"/>
  <c r="AR181" i="7" s="1" a="1"/>
  <c r="AR181" i="7" s="1"/>
  <c r="BS181" i="7" s="1"/>
  <c r="N288" i="7" a="1"/>
  <c r="N288" i="7" s="1"/>
  <c r="AR288" i="7" s="1" a="1"/>
  <c r="AR288" i="7" s="1"/>
  <c r="BS288" i="7" s="1"/>
  <c r="N40" i="7" a="1"/>
  <c r="N40" i="7" s="1"/>
  <c r="AR40" i="7" s="1" a="1"/>
  <c r="AR40" i="7" s="1"/>
  <c r="BS40" i="7" s="1"/>
  <c r="N152" i="7" a="1"/>
  <c r="N152" i="7" s="1"/>
  <c r="AR152" i="7" s="1" a="1"/>
  <c r="AR152" i="7" s="1"/>
  <c r="BS152" i="7" s="1"/>
  <c r="N225" i="7" a="1"/>
  <c r="N225" i="7" s="1"/>
  <c r="AR225" i="7" s="1" a="1"/>
  <c r="AR225" i="7" s="1"/>
  <c r="BS225" i="7" s="1"/>
  <c r="N241" i="7" a="1"/>
  <c r="N241" i="7" s="1"/>
  <c r="AR241" i="7" s="1" a="1"/>
  <c r="AR241" i="7" s="1"/>
  <c r="BS241" i="7" s="1"/>
  <c r="N284" i="7" a="1"/>
  <c r="N284" i="7" s="1"/>
  <c r="AR284" i="7" s="1" a="1"/>
  <c r="AR284" i="7" s="1"/>
  <c r="BS284" i="7" s="1"/>
  <c r="N63" i="7" a="1"/>
  <c r="N63" i="7" s="1"/>
  <c r="AR63" i="7" s="1" a="1"/>
  <c r="AR63" i="7" s="1"/>
  <c r="BS63" i="7" s="1"/>
  <c r="N160" i="7" a="1"/>
  <c r="N160" i="7" s="1"/>
  <c r="AR160" i="7" s="1" a="1"/>
  <c r="AR160" i="7" s="1"/>
  <c r="BS160" i="7" s="1"/>
  <c r="N269" i="7" a="1"/>
  <c r="N269" i="7" s="1"/>
  <c r="AR269" i="7" s="1" a="1"/>
  <c r="AR269" i="7" s="1"/>
  <c r="BS269" i="7" s="1"/>
  <c r="N191" i="7" a="1"/>
  <c r="N191" i="7" s="1"/>
  <c r="AR191" i="7" s="1" a="1"/>
  <c r="AR191" i="7" s="1"/>
  <c r="BS191" i="7" s="1"/>
  <c r="N38" i="7" a="1"/>
  <c r="N38" i="7" s="1"/>
  <c r="AR38" i="7" s="1" a="1"/>
  <c r="AR38" i="7" s="1"/>
  <c r="BS38" i="7" s="1"/>
  <c r="N150" i="7" a="1"/>
  <c r="N150" i="7" s="1"/>
  <c r="AR150" i="7" s="1" a="1"/>
  <c r="AR150" i="7" s="1"/>
  <c r="BS150" i="7" s="1"/>
  <c r="N223" i="7" a="1"/>
  <c r="N223" i="7" s="1"/>
  <c r="AR223" i="7" s="1" a="1"/>
  <c r="AR223" i="7" s="1"/>
  <c r="BS223" i="7" s="1"/>
  <c r="N237" i="7" a="1"/>
  <c r="N237" i="7" s="1"/>
  <c r="AR237" i="7" s="1" a="1"/>
  <c r="AR237" i="7" s="1"/>
  <c r="BS237" i="7" s="1"/>
  <c r="N271" i="7" a="1"/>
  <c r="N271" i="7" s="1"/>
  <c r="AR271" i="7" s="1" a="1"/>
  <c r="AR271" i="7" s="1"/>
  <c r="BS271" i="7" s="1"/>
  <c r="N11" i="7" a="1"/>
  <c r="N11" i="7" s="1"/>
  <c r="AR11" i="7" s="1" a="1"/>
  <c r="AR11" i="7" s="1"/>
  <c r="BS11" i="7" s="1"/>
  <c r="N110" i="7" a="1"/>
  <c r="N110" i="7" s="1"/>
  <c r="AR110" i="7" s="1" a="1"/>
  <c r="AR110" i="7" s="1"/>
  <c r="BS110" i="7" s="1"/>
  <c r="N84" i="7" a="1"/>
  <c r="N84" i="7" s="1"/>
  <c r="AR84" i="7" s="1" a="1"/>
  <c r="AR84" i="7" s="1"/>
  <c r="BS84" i="7" s="1"/>
  <c r="N246" i="7" a="1"/>
  <c r="N246" i="7" s="1"/>
  <c r="AR246" i="7" s="1" a="1"/>
  <c r="AR246" i="7" s="1"/>
  <c r="BS246" i="7" s="1"/>
  <c r="N292" i="7" a="1"/>
  <c r="N292" i="7" s="1"/>
  <c r="AR292" i="7" s="1" a="1"/>
  <c r="AR292" i="7" s="1"/>
  <c r="BS292" i="7" s="1"/>
  <c r="N75" i="7" a="1"/>
  <c r="N75" i="7" s="1"/>
  <c r="AR75" i="7" s="1" a="1"/>
  <c r="AR75" i="7" s="1"/>
  <c r="BS75" i="7" s="1"/>
  <c r="N163" i="7" a="1"/>
  <c r="N163" i="7" s="1"/>
  <c r="AR163" i="7" s="1" a="1"/>
  <c r="AR163" i="7" s="1"/>
  <c r="BS163" i="7" s="1"/>
  <c r="N186" i="7" a="1"/>
  <c r="N186" i="7" s="1"/>
  <c r="AR186" i="7" s="1" a="1"/>
  <c r="AR186" i="7" s="1"/>
  <c r="BS186" i="7" s="1"/>
  <c r="N177" i="7" a="1"/>
  <c r="N177" i="7" s="1"/>
  <c r="AR177" i="7" s="1" a="1"/>
  <c r="AR177" i="7" s="1"/>
  <c r="BS177" i="7" s="1"/>
  <c r="N26" i="7" a="1"/>
  <c r="N26" i="7" s="1"/>
  <c r="AR26" i="7" s="1" a="1"/>
  <c r="AR26" i="7" s="1"/>
  <c r="BS26" i="7" s="1"/>
  <c r="N97" i="7" a="1"/>
  <c r="N97" i="7" s="1"/>
  <c r="AR97" i="7" s="1" a="1"/>
  <c r="AR97" i="7" s="1"/>
  <c r="BS97" i="7" s="1"/>
  <c r="N194" i="7" a="1"/>
  <c r="N194" i="7" s="1"/>
  <c r="AR194" i="7" s="1" a="1"/>
  <c r="AR194" i="7" s="1"/>
  <c r="BS194" i="7" s="1"/>
  <c r="N255" i="7" a="1"/>
  <c r="N255" i="7" s="1"/>
  <c r="AR255" i="7" s="1" a="1"/>
  <c r="AR255" i="7" s="1"/>
  <c r="BS255" i="7" s="1"/>
  <c r="N132" i="7" a="1"/>
  <c r="N132" i="7" s="1"/>
  <c r="AR132" i="7" s="1" a="1"/>
  <c r="AR132" i="7" s="1"/>
  <c r="BS132" i="7" s="1"/>
  <c r="N73" i="7" a="1"/>
  <c r="N73" i="7" s="1"/>
  <c r="AR73" i="7" s="1" a="1"/>
  <c r="AR73" i="7" s="1"/>
  <c r="BS73" i="7" s="1"/>
  <c r="N161" i="7" a="1"/>
  <c r="N161" i="7" s="1"/>
  <c r="AR161" i="7" s="1" a="1"/>
  <c r="AR161" i="7" s="1"/>
  <c r="BS161" i="7" s="1"/>
  <c r="N184" i="7" a="1"/>
  <c r="N184" i="7" s="1"/>
  <c r="AR184" i="7" s="1" a="1"/>
  <c r="AR184" i="7" s="1"/>
  <c r="BS184" i="7" s="1"/>
  <c r="N291" i="7" a="1"/>
  <c r="N291" i="7" s="1"/>
  <c r="AR291" i="7" s="1" a="1"/>
  <c r="AR291" i="7" s="1"/>
  <c r="BS291" i="7" s="1"/>
  <c r="N273" i="7" a="1"/>
  <c r="N273" i="7" s="1"/>
  <c r="AR273" i="7" s="1" a="1"/>
  <c r="AR273" i="7" s="1"/>
  <c r="BS273" i="7" s="1"/>
  <c r="N15" i="7" a="1"/>
  <c r="N15" i="7" s="1"/>
  <c r="AR15" i="7" s="1" a="1"/>
  <c r="AR15" i="7" s="1"/>
  <c r="BS15" i="7" s="1"/>
  <c r="N87" i="7" a="1"/>
  <c r="N87" i="7" s="1"/>
  <c r="AR87" i="7" s="1" a="1"/>
  <c r="AR87" i="7" s="1"/>
  <c r="BS87" i="7" s="1"/>
  <c r="N118" i="7" a="1"/>
  <c r="N118" i="7" s="1"/>
  <c r="AR118" i="7" s="1" a="1"/>
  <c r="AR118" i="7" s="1"/>
  <c r="BS118" i="7" s="1"/>
  <c r="N6" i="7" a="1"/>
  <c r="N6" i="7" s="1"/>
  <c r="N277" i="7" a="1"/>
  <c r="N277" i="7" s="1"/>
  <c r="AR277" i="7" s="1" a="1"/>
  <c r="AR277" i="7" s="1"/>
  <c r="BS277" i="7" s="1"/>
  <c r="N57" i="7" a="1"/>
  <c r="N57" i="7" s="1"/>
  <c r="AR57" i="7" s="1" a="1"/>
  <c r="AR57" i="7" s="1"/>
  <c r="BS57" i="7" s="1"/>
  <c r="N54" i="7" a="1"/>
  <c r="N54" i="7" s="1"/>
  <c r="AR54" i="7" s="1" a="1"/>
  <c r="AR54" i="7" s="1"/>
  <c r="BS54" i="7" s="1"/>
  <c r="N83" i="7" a="1"/>
  <c r="N83" i="7" s="1"/>
  <c r="AR83" i="7" s="1" a="1"/>
  <c r="AR83" i="7" s="1"/>
  <c r="BS83" i="7" s="1"/>
  <c r="N213" i="7" a="1"/>
  <c r="N213" i="7" s="1"/>
  <c r="AR213" i="7" s="1" a="1"/>
  <c r="AR213" i="7" s="1"/>
  <c r="BS213" i="7" s="1"/>
  <c r="N30" i="7" a="1"/>
  <c r="N30" i="7" s="1"/>
  <c r="AR30" i="7" s="1" a="1"/>
  <c r="AR30" i="7" s="1"/>
  <c r="BS30" i="7" s="1"/>
  <c r="N141" i="7" a="1"/>
  <c r="N141" i="7" s="1"/>
  <c r="AR141" i="7" s="1" a="1"/>
  <c r="AR141" i="7" s="1"/>
  <c r="BS141" i="7" s="1"/>
  <c r="N60" i="7" a="1"/>
  <c r="N60" i="7" s="1"/>
  <c r="AR60" i="7" s="1" a="1"/>
  <c r="AR60" i="7" s="1"/>
  <c r="BS60" i="7" s="1"/>
  <c r="N169" i="7" a="1"/>
  <c r="N169" i="7" s="1"/>
  <c r="AR169" i="7" s="1" a="1"/>
  <c r="AR169" i="7" s="1"/>
  <c r="BS169" i="7" s="1"/>
  <c r="N274" i="7" a="1"/>
  <c r="N274" i="7" s="1"/>
  <c r="AR274" i="7" s="1" a="1"/>
  <c r="AR274" i="7" s="1"/>
  <c r="BS274" i="7" s="1"/>
  <c r="N53" i="7" a="1"/>
  <c r="N53" i="7" s="1"/>
  <c r="AR53" i="7" s="1" a="1"/>
  <c r="AR53" i="7" s="1"/>
  <c r="BS53" i="7" s="1"/>
  <c r="N165" i="7" a="1"/>
  <c r="N165" i="7" s="1"/>
  <c r="AR165" i="7" s="1" a="1"/>
  <c r="AR165" i="7" s="1"/>
  <c r="BS165" i="7" s="1"/>
  <c r="N188" i="7" a="1"/>
  <c r="N188" i="7" s="1"/>
  <c r="AR188" i="7" s="1" a="1"/>
  <c r="AR188" i="7" s="1"/>
  <c r="BS188" i="7" s="1"/>
  <c r="N204" i="7" a="1"/>
  <c r="N204" i="7" s="1"/>
  <c r="AR204" i="7" s="1" a="1"/>
  <c r="AR204" i="7" s="1"/>
  <c r="BS204" i="7" s="1"/>
  <c r="N20" i="7" a="1"/>
  <c r="N20" i="7" s="1"/>
  <c r="AR20" i="7" s="1" a="1"/>
  <c r="AR20" i="7" s="1"/>
  <c r="BS20" i="7" s="1"/>
  <c r="N91" i="7" a="1"/>
  <c r="N91" i="7" s="1"/>
  <c r="AR91" i="7" s="1" a="1"/>
  <c r="AR91" i="7" s="1"/>
  <c r="BS91" i="7" s="1"/>
  <c r="N126" i="7" a="1"/>
  <c r="N126" i="7" s="1"/>
  <c r="AR126" i="7" s="1" a="1"/>
  <c r="AR126" i="7" s="1"/>
  <c r="BS126" i="7" s="1"/>
  <c r="N205" i="7" a="1"/>
  <c r="N205" i="7" s="1"/>
  <c r="AR205" i="7" s="1" a="1"/>
  <c r="AR205" i="7" s="1"/>
  <c r="BS205" i="7" s="1"/>
  <c r="N256" i="7" a="1"/>
  <c r="N256" i="7" s="1"/>
  <c r="AR256" i="7" s="1" a="1"/>
  <c r="AR256" i="7" s="1"/>
  <c r="BS256" i="7" s="1"/>
  <c r="N61" i="7" a="1"/>
  <c r="N61" i="7" s="1"/>
  <c r="AR61" i="7" s="1" a="1"/>
  <c r="AR61" i="7" s="1"/>
  <c r="BS61" i="7" s="1"/>
  <c r="N158" i="7" a="1"/>
  <c r="N158" i="7" s="1"/>
  <c r="AR158" i="7" s="1" a="1"/>
  <c r="AR158" i="7" s="1"/>
  <c r="BS158" i="7" s="1"/>
  <c r="N247" i="7" a="1"/>
  <c r="N247" i="7" s="1"/>
  <c r="AR247" i="7" s="1" a="1"/>
  <c r="AR247" i="7" s="1"/>
  <c r="BS247" i="7" s="1"/>
  <c r="N249" i="7" a="1"/>
  <c r="N249" i="7" s="1"/>
  <c r="AR249" i="7" s="1" a="1"/>
  <c r="AR249" i="7" s="1"/>
  <c r="BS249" i="7" s="1"/>
  <c r="N19" i="7" a="1"/>
  <c r="N19" i="7" s="1"/>
  <c r="AR19" i="7" s="1" a="1"/>
  <c r="AR19" i="7" s="1"/>
  <c r="BS19" i="7" s="1"/>
  <c r="N145" i="7" a="1"/>
  <c r="N145" i="7" s="1"/>
  <c r="AR145" i="7" s="1" a="1"/>
  <c r="AR145" i="7" s="1"/>
  <c r="BS145" i="7" s="1"/>
  <c r="N171" i="7" a="1"/>
  <c r="N171" i="7" s="1"/>
  <c r="AR171" i="7" s="1" a="1"/>
  <c r="AR171" i="7" s="1"/>
  <c r="BS171" i="7" s="1"/>
  <c r="N209" i="7" a="1"/>
  <c r="N209" i="7" s="1"/>
  <c r="AR209" i="7" s="1" a="1"/>
  <c r="AR209" i="7" s="1"/>
  <c r="BS209" i="7" s="1"/>
  <c r="N236" i="7" a="1"/>
  <c r="N236" i="7" s="1"/>
  <c r="AR236" i="7" s="1" a="1"/>
  <c r="AR236" i="7" s="1"/>
  <c r="BS236" i="7" s="1"/>
  <c r="N105" i="7" a="1"/>
  <c r="N105" i="7" s="1"/>
  <c r="AR105" i="7" s="1" a="1"/>
  <c r="AR105" i="7" s="1"/>
  <c r="BS105" i="7" s="1"/>
  <c r="N131" i="7" a="1"/>
  <c r="N131" i="7" s="1"/>
  <c r="AR131" i="7" s="1" a="1"/>
  <c r="AR131" i="7" s="1"/>
  <c r="BS131" i="7" s="1"/>
  <c r="N219" i="7" a="1"/>
  <c r="N219" i="7" s="1"/>
  <c r="AR219" i="7" s="1" a="1"/>
  <c r="AR219" i="7" s="1"/>
  <c r="BS219" i="7" s="1"/>
  <c r="N230" i="7" a="1"/>
  <c r="N230" i="7" s="1"/>
  <c r="AR230" i="7" s="1" a="1"/>
  <c r="AR230" i="7" s="1"/>
  <c r="BS230" i="7" s="1"/>
  <c r="N24" i="7" a="1"/>
  <c r="N24" i="7" s="1"/>
  <c r="AR24" i="7" s="1" a="1"/>
  <c r="AR24" i="7" s="1"/>
  <c r="BS24" i="7" s="1"/>
  <c r="N95" i="7" a="1"/>
  <c r="N95" i="7" s="1"/>
  <c r="AR95" i="7" s="1" a="1"/>
  <c r="AR95" i="7" s="1"/>
  <c r="BS95" i="7" s="1"/>
  <c r="N135" i="7" a="1"/>
  <c r="N135" i="7" s="1"/>
  <c r="AR135" i="7" s="1" a="1"/>
  <c r="AR135" i="7" s="1"/>
  <c r="BS135" i="7" s="1"/>
  <c r="N251" i="7" a="1"/>
  <c r="N251" i="7" s="1"/>
  <c r="AR251" i="7" s="1" a="1"/>
  <c r="AR251" i="7" s="1"/>
  <c r="BS251" i="7" s="1"/>
  <c r="N8" i="7" a="1"/>
  <c r="N8" i="7" s="1"/>
  <c r="AR8" i="7" s="1" a="1"/>
  <c r="AR8" i="7" s="1"/>
  <c r="BS8" i="7" s="1"/>
  <c r="N108" i="7" a="1"/>
  <c r="N108" i="7" s="1"/>
  <c r="AR108" i="7" s="1" a="1"/>
  <c r="AR108" i="7" s="1"/>
  <c r="BS108" i="7" s="1"/>
  <c r="N78" i="7" a="1"/>
  <c r="N78" i="7" s="1"/>
  <c r="AR78" i="7" s="1" a="1"/>
  <c r="AR78" i="7" s="1"/>
  <c r="BS78" i="7" s="1"/>
  <c r="N280" i="7" a="1"/>
  <c r="N280" i="7" s="1"/>
  <c r="AR280" i="7" s="1" a="1"/>
  <c r="AR280" i="7" s="1"/>
  <c r="BS280" i="7" s="1"/>
  <c r="N248" i="7" a="1"/>
  <c r="N248" i="7" s="1"/>
  <c r="AR248" i="7" s="1" a="1"/>
  <c r="AR248" i="7" s="1"/>
  <c r="BS248" i="7" s="1"/>
  <c r="N37" i="7" a="1"/>
  <c r="N37" i="7" s="1"/>
  <c r="AR37" i="7" s="1" a="1"/>
  <c r="AR37" i="7" s="1"/>
  <c r="BS37" i="7" s="1"/>
  <c r="N149" i="7" a="1"/>
  <c r="N149" i="7" s="1"/>
  <c r="AR149" i="7" s="1" a="1"/>
  <c r="AR149" i="7" s="1"/>
  <c r="BS149" i="7" s="1"/>
  <c r="N211" i="7" a="1"/>
  <c r="N211" i="7" s="1"/>
  <c r="AR211" i="7" s="1" a="1"/>
  <c r="AR211" i="7" s="1"/>
  <c r="BS211" i="7" s="1"/>
  <c r="N235" i="7" a="1"/>
  <c r="N235" i="7" s="1"/>
  <c r="AR235" i="7" s="1" a="1"/>
  <c r="AR235" i="7" s="1"/>
  <c r="BS235" i="7" s="1"/>
  <c r="N257" i="7" a="1"/>
  <c r="N257" i="7" s="1"/>
  <c r="AR257" i="7" s="1" a="1"/>
  <c r="AR257" i="7" s="1"/>
  <c r="BS257" i="7" s="1"/>
  <c r="N106" i="7" a="1"/>
  <c r="N106" i="7" s="1"/>
  <c r="AR106" i="7" s="1" a="1"/>
  <c r="AR106" i="7" s="1"/>
  <c r="BS106" i="7" s="1"/>
  <c r="N62" i="7" a="1"/>
  <c r="N62" i="7" s="1"/>
  <c r="AR62" i="7" s="1" a="1"/>
  <c r="AR62" i="7" s="1"/>
  <c r="BS62" i="7" s="1"/>
  <c r="N278" i="7" a="1"/>
  <c r="N278" i="7" s="1"/>
  <c r="AR278" i="7" s="1" a="1"/>
  <c r="AR278" i="7" s="1"/>
  <c r="BS278" i="7" s="1"/>
  <c r="N217" i="7" a="1"/>
  <c r="N217" i="7" s="1"/>
  <c r="AR217" i="7" s="1" a="1"/>
  <c r="AR217" i="7" s="1"/>
  <c r="BS217" i="7" s="1"/>
  <c r="N130" i="7" a="1"/>
  <c r="N130" i="7" s="1"/>
  <c r="AR130" i="7" s="1" a="1"/>
  <c r="AR130" i="7" s="1"/>
  <c r="BS130" i="7" s="1"/>
  <c r="N129" i="7" a="1"/>
  <c r="N129" i="7" s="1"/>
  <c r="AR129" i="7" s="1" a="1"/>
  <c r="AR129" i="7" s="1"/>
  <c r="BS129" i="7" s="1"/>
  <c r="N136" i="7" a="1"/>
  <c r="N136" i="7" s="1"/>
  <c r="AR136" i="7" s="1" a="1"/>
  <c r="AR136" i="7" s="1"/>
  <c r="BS136" i="7" s="1"/>
  <c r="N183" i="7" a="1"/>
  <c r="N183" i="7" s="1"/>
  <c r="AR183" i="7" s="1" a="1"/>
  <c r="AR183" i="7" s="1"/>
  <c r="BS183" i="7" s="1"/>
  <c r="N29" i="7" a="1"/>
  <c r="N29" i="7" s="1"/>
  <c r="AR29" i="7" s="1" a="1"/>
  <c r="AR29" i="7" s="1"/>
  <c r="BS29" i="7" s="1"/>
  <c r="N290" i="7" a="1"/>
  <c r="N290" i="7" s="1"/>
  <c r="AR290" i="7" s="1" a="1"/>
  <c r="AR290" i="7" s="1"/>
  <c r="BS290" i="7" s="1"/>
  <c r="N140" i="7" a="1"/>
  <c r="N140" i="7" s="1"/>
  <c r="AR140" i="7" s="1" a="1"/>
  <c r="AR140" i="7" s="1"/>
  <c r="BS140" i="7" s="1"/>
  <c r="N27" i="7" a="1"/>
  <c r="N27" i="7" s="1"/>
  <c r="AR27" i="7" s="1" a="1"/>
  <c r="AR27" i="7" s="1"/>
  <c r="BS27" i="7" s="1"/>
  <c r="N43" i="7" a="1"/>
  <c r="N43" i="7" s="1"/>
  <c r="AR43" i="7" s="1" a="1"/>
  <c r="AR43" i="7" s="1"/>
  <c r="BS43" i="7" s="1"/>
  <c r="N272" i="7" a="1"/>
  <c r="N272" i="7" s="1"/>
  <c r="AR272" i="7" s="1" a="1"/>
  <c r="AR272" i="7" s="1"/>
  <c r="BS272" i="7" s="1"/>
  <c r="N262" i="7" a="1"/>
  <c r="N262" i="7" s="1"/>
  <c r="AR262" i="7" s="1" a="1"/>
  <c r="AR262" i="7" s="1"/>
  <c r="BS262" i="7" s="1"/>
  <c r="N240" i="7" a="1"/>
  <c r="N240" i="7" s="1"/>
  <c r="AR240" i="7" s="1" a="1"/>
  <c r="AR240" i="7" s="1"/>
  <c r="BS240" i="7" s="1"/>
  <c r="N155" i="7" a="1"/>
  <c r="N155" i="7" s="1"/>
  <c r="AR155" i="7" s="1" a="1"/>
  <c r="AR155" i="7" s="1"/>
  <c r="BS155" i="7" s="1"/>
  <c r="N210" i="7" a="1"/>
  <c r="N210" i="7" s="1"/>
  <c r="AR210" i="7" s="1" a="1"/>
  <c r="AR210" i="7" s="1"/>
  <c r="BS210" i="7" s="1"/>
  <c r="N264" i="7" a="1"/>
  <c r="N264" i="7" s="1"/>
  <c r="AR264" i="7" s="1" a="1"/>
  <c r="AR264" i="7" s="1"/>
  <c r="BS264" i="7" s="1"/>
  <c r="N72" i="7" a="1"/>
  <c r="N72" i="7" s="1"/>
  <c r="AR72" i="7" s="1" a="1"/>
  <c r="AR72" i="7" s="1"/>
  <c r="BS72" i="7" s="1"/>
  <c r="N138" i="7" a="1"/>
  <c r="N138" i="7" s="1"/>
  <c r="AR138" i="7" s="1" a="1"/>
  <c r="AR138" i="7" s="1"/>
  <c r="BS138" i="7" s="1"/>
  <c r="N195" i="7" a="1"/>
  <c r="N195" i="7" s="1"/>
  <c r="AR195" i="7" s="1" a="1"/>
  <c r="AR195" i="7" s="1"/>
  <c r="BS195" i="7" s="1"/>
  <c r="H73" i="7" a="1"/>
  <c r="H73" i="7" s="1"/>
  <c r="AL73" i="7" s="1" a="1"/>
  <c r="AL73" i="7" s="1"/>
  <c r="BM73" i="7" s="1"/>
  <c r="H94" i="7" a="1"/>
  <c r="H94" i="7" s="1"/>
  <c r="AL94" i="7" s="1" a="1"/>
  <c r="AL94" i="7" s="1"/>
  <c r="BM94" i="7" s="1"/>
  <c r="H101" i="7" a="1"/>
  <c r="H101" i="7" s="1"/>
  <c r="AL101" i="7" s="1" a="1"/>
  <c r="AL101" i="7" s="1"/>
  <c r="BM101" i="7" s="1"/>
  <c r="H80" i="7" a="1"/>
  <c r="H80" i="7" s="1"/>
  <c r="AL80" i="7" s="1" a="1"/>
  <c r="AL80" i="7" s="1"/>
  <c r="BM80" i="7" s="1"/>
  <c r="H209" i="7" a="1"/>
  <c r="H209" i="7" s="1"/>
  <c r="AL209" i="7" s="1" a="1"/>
  <c r="AL209" i="7" s="1"/>
  <c r="BM209" i="7" s="1"/>
  <c r="H195" i="7" a="1"/>
  <c r="H195" i="7" s="1"/>
  <c r="AL195" i="7" s="1" a="1"/>
  <c r="AL195" i="7" s="1"/>
  <c r="BM195" i="7" s="1"/>
  <c r="H260" i="7" a="1"/>
  <c r="H260" i="7" s="1"/>
  <c r="AL260" i="7" s="1" a="1"/>
  <c r="AL260" i="7" s="1"/>
  <c r="BM260" i="7" s="1"/>
  <c r="H168" i="7" a="1"/>
  <c r="H168" i="7" s="1"/>
  <c r="AL168" i="7" s="1" a="1"/>
  <c r="AL168" i="7" s="1"/>
  <c r="BM168" i="7" s="1"/>
  <c r="H284" i="7" a="1"/>
  <c r="H284" i="7" s="1"/>
  <c r="AL284" i="7" s="1" a="1"/>
  <c r="AL284" i="7" s="1"/>
  <c r="BM284" i="7" s="1"/>
  <c r="H74" i="7" a="1"/>
  <c r="H74" i="7" s="1"/>
  <c r="AL74" i="7" s="1" a="1"/>
  <c r="AL74" i="7" s="1"/>
  <c r="BM74" i="7" s="1"/>
  <c r="H95" i="7" a="1"/>
  <c r="H95" i="7" s="1"/>
  <c r="AL95" i="7" s="1" a="1"/>
  <c r="AL95" i="7" s="1"/>
  <c r="BM95" i="7" s="1"/>
  <c r="H102" i="7" a="1"/>
  <c r="H102" i="7" s="1"/>
  <c r="AL102" i="7" s="1" a="1"/>
  <c r="AL102" i="7" s="1"/>
  <c r="BM102" i="7" s="1"/>
  <c r="H82" i="7" a="1"/>
  <c r="H82" i="7" s="1"/>
  <c r="AL82" i="7" s="1" a="1"/>
  <c r="AL82" i="7" s="1"/>
  <c r="BM82" i="7" s="1"/>
  <c r="H216" i="7" a="1"/>
  <c r="H216" i="7" s="1"/>
  <c r="AL216" i="7" s="1" a="1"/>
  <c r="AL216" i="7" s="1"/>
  <c r="BM216" i="7" s="1"/>
  <c r="H196" i="7" a="1"/>
  <c r="H196" i="7" s="1"/>
  <c r="AL196" i="7" s="1" a="1"/>
  <c r="AL196" i="7" s="1"/>
  <c r="BM196" i="7" s="1"/>
  <c r="H268" i="7" a="1"/>
  <c r="H268" i="7" s="1"/>
  <c r="AL268" i="7" s="1" a="1"/>
  <c r="AL268" i="7" s="1"/>
  <c r="BM268" i="7" s="1"/>
  <c r="H171" i="7" a="1"/>
  <c r="H171" i="7" s="1"/>
  <c r="AL171" i="7" s="1" a="1"/>
  <c r="AL171" i="7" s="1"/>
  <c r="BM171" i="7" s="1"/>
  <c r="H214" i="7" a="1"/>
  <c r="H214" i="7" s="1"/>
  <c r="AL214" i="7" s="1" a="1"/>
  <c r="AL214" i="7" s="1"/>
  <c r="BM214" i="7" s="1"/>
  <c r="H71" i="7" a="1"/>
  <c r="H71" i="7" s="1"/>
  <c r="AL71" i="7" s="1" a="1"/>
  <c r="AL71" i="7" s="1"/>
  <c r="BM71" i="7" s="1"/>
  <c r="H92" i="7" a="1"/>
  <c r="H92" i="7" s="1"/>
  <c r="AL92" i="7" s="1" a="1"/>
  <c r="AL92" i="7" s="1"/>
  <c r="BM92" i="7" s="1"/>
  <c r="H99" i="7" a="1"/>
  <c r="H99" i="7" s="1"/>
  <c r="AL99" i="7" s="1" a="1"/>
  <c r="AL99" i="7" s="1"/>
  <c r="BM99" i="7" s="1"/>
  <c r="H76" i="7" a="1"/>
  <c r="H76" i="7" s="1"/>
  <c r="AL76" i="7" s="1" a="1"/>
  <c r="AL76" i="7" s="1"/>
  <c r="BM76" i="7" s="1"/>
  <c r="H193" i="7" a="1"/>
  <c r="H193" i="7" s="1"/>
  <c r="AL193" i="7" s="1" a="1"/>
  <c r="AL193" i="7" s="1"/>
  <c r="BM193" i="7" s="1"/>
  <c r="H250" i="7" a="1"/>
  <c r="H250" i="7" s="1"/>
  <c r="AL250" i="7" s="1" a="1"/>
  <c r="AL250" i="7" s="1"/>
  <c r="BM250" i="7" s="1"/>
  <c r="H224" i="7" a="1"/>
  <c r="H224" i="7" s="1"/>
  <c r="AL224" i="7" s="1" a="1"/>
  <c r="AL224" i="7" s="1"/>
  <c r="BM224" i="7" s="1"/>
  <c r="H255" i="7" a="1"/>
  <c r="H255" i="7" s="1"/>
  <c r="AL255" i="7" s="1" a="1"/>
  <c r="AL255" i="7" s="1"/>
  <c r="BM255" i="7" s="1"/>
  <c r="H271" i="7" a="1"/>
  <c r="H271" i="7" s="1"/>
  <c r="AL271" i="7" s="1" a="1"/>
  <c r="AL271" i="7" s="1"/>
  <c r="BM271" i="7" s="1"/>
  <c r="H68" i="7" a="1"/>
  <c r="H68" i="7" s="1"/>
  <c r="AL68" i="7" s="1" a="1"/>
  <c r="AL68" i="7" s="1"/>
  <c r="BM68" i="7" s="1"/>
  <c r="H89" i="7" a="1"/>
  <c r="H89" i="7" s="1"/>
  <c r="AL89" i="7" s="1" a="1"/>
  <c r="AL89" i="7" s="1"/>
  <c r="BM89" i="7" s="1"/>
  <c r="H48" i="7" a="1"/>
  <c r="H48" i="7" s="1"/>
  <c r="AL48" i="7" s="1" a="1"/>
  <c r="AL48" i="7" s="1"/>
  <c r="BM48" i="7" s="1"/>
  <c r="H132" i="7" a="1"/>
  <c r="H132" i="7" s="1"/>
  <c r="AL132" i="7" s="1" a="1"/>
  <c r="AL132" i="7" s="1"/>
  <c r="BM132" i="7" s="1"/>
  <c r="H190" i="7" a="1"/>
  <c r="H190" i="7" s="1"/>
  <c r="AL190" i="7" s="1" a="1"/>
  <c r="AL190" i="7" s="1"/>
  <c r="BM190" i="7" s="1"/>
  <c r="H247" i="7" a="1"/>
  <c r="H247" i="7" s="1"/>
  <c r="AL247" i="7" s="1" a="1"/>
  <c r="AL247" i="7" s="1"/>
  <c r="BM247" i="7" s="1"/>
  <c r="H293" i="7" a="1"/>
  <c r="H293" i="7" s="1"/>
  <c r="AL293" i="7" s="1" a="1"/>
  <c r="AL293" i="7" s="1"/>
  <c r="BM293" i="7" s="1"/>
  <c r="H183" i="7" a="1"/>
  <c r="H183" i="7" s="1"/>
  <c r="AL183" i="7" s="1" a="1"/>
  <c r="AL183" i="7" s="1"/>
  <c r="BM183" i="7" s="1"/>
  <c r="H257" i="7" a="1"/>
  <c r="H257" i="7" s="1"/>
  <c r="AL257" i="7" s="1" a="1"/>
  <c r="AL257" i="7" s="1"/>
  <c r="BM257" i="7" s="1"/>
  <c r="H23" i="7" a="1"/>
  <c r="H23" i="7" s="1"/>
  <c r="AL23" i="7" s="1" a="1"/>
  <c r="AL23" i="7" s="1"/>
  <c r="BM23" i="7" s="1"/>
  <c r="H139" i="7" a="1"/>
  <c r="H139" i="7" s="1"/>
  <c r="AL139" i="7" s="1" a="1"/>
  <c r="AL139" i="7" s="1"/>
  <c r="BM139" i="7" s="1"/>
  <c r="H54" i="7" a="1"/>
  <c r="H54" i="7" s="1"/>
  <c r="AL54" i="7" s="1" a="1"/>
  <c r="AL54" i="7" s="1"/>
  <c r="BM54" i="7" s="1"/>
  <c r="H135" i="7" a="1"/>
  <c r="H135" i="7" s="1"/>
  <c r="AL135" i="7" s="1" a="1"/>
  <c r="AL135" i="7" s="1"/>
  <c r="BM135" i="7" s="1"/>
  <c r="H233" i="7" a="1"/>
  <c r="H233" i="7" s="1"/>
  <c r="AL233" i="7" s="1" a="1"/>
  <c r="AL233" i="7" s="1"/>
  <c r="BM233" i="7" s="1"/>
  <c r="H117" i="7" a="1"/>
  <c r="H117" i="7" s="1"/>
  <c r="AL117" i="7" s="1" a="1"/>
  <c r="AL117" i="7" s="1"/>
  <c r="BM117" i="7" s="1"/>
  <c r="H119" i="7" a="1"/>
  <c r="H119" i="7" s="1"/>
  <c r="AL119" i="7" s="1" a="1"/>
  <c r="AL119" i="7" s="1"/>
  <c r="BM119" i="7" s="1"/>
  <c r="H199" i="7" a="1"/>
  <c r="H199" i="7" s="1"/>
  <c r="AL199" i="7" s="1" a="1"/>
  <c r="AL199" i="7" s="1"/>
  <c r="BM199" i="7" s="1"/>
  <c r="H264" i="7" a="1"/>
  <c r="H264" i="7" s="1"/>
  <c r="AL264" i="7" s="1" a="1"/>
  <c r="AL264" i="7" s="1"/>
  <c r="BM264" i="7" s="1"/>
  <c r="H25" i="7" a="1"/>
  <c r="H25" i="7" s="1"/>
  <c r="AL25" i="7" s="1" a="1"/>
  <c r="AL25" i="7" s="1"/>
  <c r="BM25" i="7" s="1"/>
  <c r="H140" i="7" a="1"/>
  <c r="H140" i="7" s="1"/>
  <c r="AL140" i="7" s="1" a="1"/>
  <c r="AL140" i="7" s="1"/>
  <c r="BM140" i="7" s="1"/>
  <c r="H56" i="7" a="1"/>
  <c r="H56" i="7" s="1"/>
  <c r="AL56" i="7" s="1" a="1"/>
  <c r="AL56" i="7" s="1"/>
  <c r="BM56" i="7" s="1"/>
  <c r="H137" i="7" a="1"/>
  <c r="H137" i="7" s="1"/>
  <c r="AL137" i="7" s="1" a="1"/>
  <c r="AL137" i="7" s="1"/>
  <c r="BM137" i="7" s="1"/>
  <c r="H234" i="7" a="1"/>
  <c r="H234" i="7" s="1"/>
  <c r="AL234" i="7" s="1" a="1"/>
  <c r="AL234" i="7" s="1"/>
  <c r="BM234" i="7" s="1"/>
  <c r="H121" i="7" a="1"/>
  <c r="H121" i="7" s="1"/>
  <c r="AL121" i="7" s="1" a="1"/>
  <c r="AL121" i="7" s="1"/>
  <c r="BM121" i="7" s="1"/>
  <c r="H163" i="7" a="1"/>
  <c r="H163" i="7" s="1"/>
  <c r="AL163" i="7" s="1" a="1"/>
  <c r="AL163" i="7" s="1"/>
  <c r="BM163" i="7" s="1"/>
  <c r="H223" i="7" a="1"/>
  <c r="H223" i="7" s="1"/>
  <c r="AL223" i="7" s="1" a="1"/>
  <c r="AL223" i="7" s="1"/>
  <c r="BM223" i="7" s="1"/>
  <c r="H178" i="7" a="1"/>
  <c r="H178" i="7" s="1"/>
  <c r="AL178" i="7" s="1" a="1"/>
  <c r="AL178" i="7" s="1"/>
  <c r="BM178" i="7" s="1"/>
  <c r="H75" i="7" a="1"/>
  <c r="H75" i="7" s="1"/>
  <c r="AL75" i="7" s="1" a="1"/>
  <c r="AL75" i="7" s="1"/>
  <c r="BM75" i="7" s="1"/>
  <c r="H96" i="7" a="1"/>
  <c r="H96" i="7" s="1"/>
  <c r="AL96" i="7" s="1" a="1"/>
  <c r="AL96" i="7" s="1"/>
  <c r="BM96" i="7" s="1"/>
  <c r="H103" i="7" a="1"/>
  <c r="H103" i="7" s="1"/>
  <c r="AL103" i="7" s="1" a="1"/>
  <c r="AL103" i="7" s="1"/>
  <c r="BM103" i="7" s="1"/>
  <c r="H84" i="7" a="1"/>
  <c r="H84" i="7" s="1"/>
  <c r="AL84" i="7" s="1" a="1"/>
  <c r="AL84" i="7" s="1"/>
  <c r="BM84" i="7" s="1"/>
  <c r="H217" i="7" a="1"/>
  <c r="H217" i="7" s="1"/>
  <c r="AL217" i="7" s="1" a="1"/>
  <c r="AL217" i="7" s="1"/>
  <c r="BM217" i="7" s="1"/>
  <c r="H210" i="7" a="1"/>
  <c r="H210" i="7" s="1"/>
  <c r="AL210" i="7" s="1" a="1"/>
  <c r="AL210" i="7" s="1"/>
  <c r="BM210" i="7" s="1"/>
  <c r="H278" i="7" a="1"/>
  <c r="H278" i="7" s="1"/>
  <c r="AL278" i="7" s="1" a="1"/>
  <c r="AL278" i="7" s="1"/>
  <c r="BM278" i="7" s="1"/>
  <c r="H174" i="7" a="1"/>
  <c r="H174" i="7" s="1"/>
  <c r="AL174" i="7" s="1" a="1"/>
  <c r="AL174" i="7" s="1"/>
  <c r="BM174" i="7" s="1"/>
  <c r="H253" i="7" a="1"/>
  <c r="H253" i="7" s="1"/>
  <c r="AL253" i="7" s="1" a="1"/>
  <c r="AL253" i="7" s="1"/>
  <c r="BM253" i="7" s="1"/>
  <c r="H72" i="7" a="1"/>
  <c r="H72" i="7" s="1"/>
  <c r="AL72" i="7" s="1" a="1"/>
  <c r="AL72" i="7" s="1"/>
  <c r="BM72" i="7" s="1"/>
  <c r="H93" i="7" a="1"/>
  <c r="H93" i="7" s="1"/>
  <c r="AL93" i="7" s="1" a="1"/>
  <c r="AL93" i="7" s="1"/>
  <c r="BM93" i="7" s="1"/>
  <c r="H100" i="7" a="1"/>
  <c r="H100" i="7" s="1"/>
  <c r="AL100" i="7" s="1" a="1"/>
  <c r="AL100" i="7" s="1"/>
  <c r="BM100" i="7" s="1"/>
  <c r="H78" i="7" a="1"/>
  <c r="H78" i="7" s="1"/>
  <c r="AL78" i="7" s="1" a="1"/>
  <c r="AL78" i="7" s="1"/>
  <c r="BM78" i="7" s="1"/>
  <c r="H208" i="7" a="1"/>
  <c r="H208" i="7" s="1"/>
  <c r="AL208" i="7" s="1" a="1"/>
  <c r="AL208" i="7" s="1"/>
  <c r="BM208" i="7" s="1"/>
  <c r="H194" i="7" a="1"/>
  <c r="H194" i="7" s="1"/>
  <c r="AL194" i="7" s="1" a="1"/>
  <c r="AL194" i="7" s="1"/>
  <c r="BM194" i="7" s="1"/>
  <c r="H226" i="7" a="1"/>
  <c r="H226" i="7" s="1"/>
  <c r="AL226" i="7" s="1" a="1"/>
  <c r="AL226" i="7" s="1"/>
  <c r="BM226" i="7" s="1"/>
  <c r="H111" i="7" a="1"/>
  <c r="H111" i="7" s="1"/>
  <c r="AL111" i="7" s="1" a="1"/>
  <c r="AL111" i="7" s="1"/>
  <c r="BM111" i="7" s="1"/>
  <c r="H273" i="7" a="1"/>
  <c r="H273" i="7" s="1"/>
  <c r="AL273" i="7" s="1" a="1"/>
  <c r="AL273" i="7" s="1"/>
  <c r="BM273" i="7" s="1"/>
  <c r="H31" i="7" a="1"/>
  <c r="H31" i="7" s="1"/>
  <c r="AL31" i="7" s="1" a="1"/>
  <c r="AL31" i="7" s="1"/>
  <c r="BM31" i="7" s="1"/>
  <c r="H143" i="7" a="1"/>
  <c r="H143" i="7" s="1"/>
  <c r="AL143" i="7" s="1" a="1"/>
  <c r="AL143" i="7" s="1"/>
  <c r="BM143" i="7" s="1"/>
  <c r="H105" i="7" a="1"/>
  <c r="H105" i="7" s="1"/>
  <c r="AL105" i="7" s="1" a="1"/>
  <c r="AL105" i="7" s="1"/>
  <c r="BM105" i="7" s="1"/>
  <c r="H110" i="7" a="1"/>
  <c r="H110" i="7" s="1"/>
  <c r="AL110" i="7" s="1" a="1"/>
  <c r="AL110" i="7" s="1"/>
  <c r="BM110" i="7" s="1"/>
  <c r="H237" i="7" a="1"/>
  <c r="H237" i="7" s="1"/>
  <c r="AL237" i="7" s="1" a="1"/>
  <c r="AL237" i="7" s="1"/>
  <c r="BM237" i="7" s="1"/>
  <c r="H116" i="7" a="1"/>
  <c r="H116" i="7" s="1"/>
  <c r="AL116" i="7" s="1" a="1"/>
  <c r="AL116" i="7" s="1"/>
  <c r="BM116" i="7" s="1"/>
  <c r="H252" i="7" a="1"/>
  <c r="H252" i="7" s="1"/>
  <c r="AL252" i="7" s="1" a="1"/>
  <c r="AL252" i="7" s="1"/>
  <c r="BM252" i="7" s="1"/>
  <c r="H251" i="7" a="1"/>
  <c r="H251" i="7" s="1"/>
  <c r="AL251" i="7" s="1" a="1"/>
  <c r="AL251" i="7" s="1"/>
  <c r="BM251" i="7" s="1"/>
  <c r="H275" i="7" a="1"/>
  <c r="H275" i="7" s="1"/>
  <c r="AL275" i="7" s="1" a="1"/>
  <c r="AL275" i="7" s="1"/>
  <c r="BM275" i="7" s="1"/>
  <c r="H20" i="7" a="1"/>
  <c r="H20" i="7" s="1"/>
  <c r="AL20" i="7" s="1" a="1"/>
  <c r="AL20" i="7" s="1"/>
  <c r="BM20" i="7" s="1"/>
  <c r="H144" i="7" a="1"/>
  <c r="H144" i="7" s="1"/>
  <c r="AL144" i="7" s="1" a="1"/>
  <c r="AL144" i="7" s="1"/>
  <c r="BM144" i="7" s="1"/>
  <c r="H106" i="7" a="1"/>
  <c r="H106" i="7" s="1"/>
  <c r="AL106" i="7" s="1" a="1"/>
  <c r="AL106" i="7" s="1"/>
  <c r="BM106" i="7" s="1"/>
  <c r="H112" i="7" a="1"/>
  <c r="H112" i="7" s="1"/>
  <c r="AL112" i="7" s="1" a="1"/>
  <c r="AL112" i="7" s="1"/>
  <c r="BM112" i="7" s="1"/>
  <c r="H238" i="7" a="1"/>
  <c r="H238" i="7" s="1"/>
  <c r="AL238" i="7" s="1" a="1"/>
  <c r="AL238" i="7" s="1"/>
  <c r="BM238" i="7" s="1"/>
  <c r="H120" i="7" a="1"/>
  <c r="H120" i="7" s="1"/>
  <c r="AL120" i="7" s="1" a="1"/>
  <c r="AL120" i="7" s="1"/>
  <c r="BM120" i="7" s="1"/>
  <c r="H261" i="7" a="1"/>
  <c r="H261" i="7" s="1"/>
  <c r="AL261" i="7" s="1" a="1"/>
  <c r="AL261" i="7" s="1"/>
  <c r="BM261" i="7" s="1"/>
  <c r="H254" i="7" a="1"/>
  <c r="H254" i="7" s="1"/>
  <c r="AL254" i="7" s="1" a="1"/>
  <c r="AL254" i="7" s="1"/>
  <c r="BM254" i="7" s="1"/>
  <c r="H286" i="7" a="1"/>
  <c r="H286" i="7" s="1"/>
  <c r="AL286" i="7" s="1" a="1"/>
  <c r="AL286" i="7" s="1"/>
  <c r="BM286" i="7" s="1"/>
  <c r="H27" i="7" a="1"/>
  <c r="H27" i="7" s="1"/>
  <c r="AL27" i="7" s="1" a="1"/>
  <c r="AL27" i="7" s="1"/>
  <c r="BM27" i="7" s="1"/>
  <c r="H141" i="7" a="1"/>
  <c r="H141" i="7" s="1"/>
  <c r="AL141" i="7" s="1" a="1"/>
  <c r="AL141" i="7" s="1"/>
  <c r="BM141" i="7" s="1"/>
  <c r="H58" i="7" a="1"/>
  <c r="H58" i="7" s="1"/>
  <c r="AL58" i="7" s="1" a="1"/>
  <c r="AL58" i="7" s="1"/>
  <c r="BM58" i="7" s="1"/>
  <c r="H159" i="7" a="1"/>
  <c r="H159" i="7" s="1"/>
  <c r="AL159" i="7" s="1" a="1"/>
  <c r="AL159" i="7" s="1"/>
  <c r="BM159" i="7" s="1"/>
  <c r="H235" i="7" a="1"/>
  <c r="H235" i="7" s="1"/>
  <c r="AL235" i="7" s="1" a="1"/>
  <c r="AL235" i="7" s="1"/>
  <c r="BM235" i="7" s="1"/>
  <c r="H125" i="7" a="1"/>
  <c r="H125" i="7" s="1"/>
  <c r="AL125" i="7" s="1" a="1"/>
  <c r="AL125" i="7" s="1"/>
  <c r="BM125" i="7" s="1"/>
  <c r="H175" i="7" a="1"/>
  <c r="H175" i="7" s="1"/>
  <c r="AL175" i="7" s="1" a="1"/>
  <c r="AL175" i="7" s="1"/>
  <c r="BM175" i="7" s="1"/>
  <c r="H225" i="7" a="1"/>
  <c r="H225" i="7" s="1"/>
  <c r="AL225" i="7" s="1" a="1"/>
  <c r="AL225" i="7" s="1"/>
  <c r="BM225" i="7" s="1"/>
  <c r="H205" i="7" a="1"/>
  <c r="H205" i="7" s="1"/>
  <c r="AL205" i="7" s="1" a="1"/>
  <c r="AL205" i="7" s="1"/>
  <c r="BM205" i="7" s="1"/>
  <c r="H21" i="7" a="1"/>
  <c r="H21" i="7" s="1"/>
  <c r="AL21" i="7" s="1" a="1"/>
  <c r="AL21" i="7" s="1"/>
  <c r="BM21" i="7" s="1"/>
  <c r="H97" i="7" a="1"/>
  <c r="H97" i="7" s="1"/>
  <c r="AL97" i="7" s="1" a="1"/>
  <c r="AL97" i="7" s="1"/>
  <c r="BM97" i="7" s="1"/>
  <c r="H52" i="7" a="1"/>
  <c r="H52" i="7" s="1"/>
  <c r="AL52" i="7" s="1" a="1"/>
  <c r="AL52" i="7" s="1"/>
  <c r="BM52" i="7" s="1"/>
  <c r="H86" i="7" a="1"/>
  <c r="H86" i="7" s="1"/>
  <c r="AL86" i="7" s="1" a="1"/>
  <c r="AL86" i="7" s="1"/>
  <c r="BM86" i="7" s="1"/>
  <c r="H218" i="7" a="1"/>
  <c r="H218" i="7" s="1"/>
  <c r="AL218" i="7" s="1" a="1"/>
  <c r="AL218" i="7" s="1"/>
  <c r="BM218" i="7" s="1"/>
  <c r="H113" i="7" a="1"/>
  <c r="H113" i="7" s="1"/>
  <c r="AL113" i="7" s="1" a="1"/>
  <c r="AL113" i="7" s="1"/>
  <c r="BM113" i="7" s="1"/>
  <c r="H294" i="7" a="1"/>
  <c r="H294" i="7" s="1"/>
  <c r="AL294" i="7" s="1" a="1"/>
  <c r="AL294" i="7" s="1"/>
  <c r="BM294" i="7" s="1"/>
  <c r="H197" i="7" a="1"/>
  <c r="H197" i="7" s="1"/>
  <c r="AL197" i="7" s="1" a="1"/>
  <c r="AL197" i="7" s="1"/>
  <c r="BM197" i="7" s="1"/>
  <c r="H262" i="7" a="1"/>
  <c r="H262" i="7" s="1"/>
  <c r="AL262" i="7" s="1" a="1"/>
  <c r="AL262" i="7" s="1"/>
  <c r="BM262" i="7" s="1"/>
  <c r="H69" i="7" a="1"/>
  <c r="H69" i="7" s="1"/>
  <c r="AL69" i="7" s="1" a="1"/>
  <c r="AL69" i="7" s="1"/>
  <c r="BM69" i="7" s="1"/>
  <c r="H90" i="7" a="1"/>
  <c r="H90" i="7" s="1"/>
  <c r="AL90" i="7" s="1" a="1"/>
  <c r="AL90" i="7" s="1"/>
  <c r="BM90" i="7" s="1"/>
  <c r="H50" i="7" a="1"/>
  <c r="H50" i="7" s="1"/>
  <c r="AL50" i="7" s="1" a="1"/>
  <c r="AL50" i="7" s="1"/>
  <c r="BM50" i="7" s="1"/>
  <c r="H133" i="7" a="1"/>
  <c r="H133" i="7" s="1"/>
  <c r="AL133" i="7" s="1" a="1"/>
  <c r="AL133" i="7" s="1"/>
  <c r="BM133" i="7" s="1"/>
  <c r="H191" i="7" a="1"/>
  <c r="H191" i="7" s="1"/>
  <c r="AL191" i="7" s="1" a="1"/>
  <c r="AL191" i="7" s="1"/>
  <c r="BM191" i="7" s="1"/>
  <c r="H248" i="7" a="1"/>
  <c r="H248" i="7" s="1"/>
  <c r="AL248" i="7" s="1" a="1"/>
  <c r="AL248" i="7" s="1"/>
  <c r="BM248" i="7" s="1"/>
  <c r="H198" i="7" a="1"/>
  <c r="H198" i="7" s="1"/>
  <c r="AL198" i="7" s="1" a="1"/>
  <c r="AL198" i="7" s="1"/>
  <c r="BM198" i="7" s="1"/>
  <c r="H185" i="7" a="1"/>
  <c r="H185" i="7" s="1"/>
  <c r="AL185" i="7" s="1" a="1"/>
  <c r="AL185" i="7" s="1"/>
  <c r="BM185" i="7" s="1"/>
  <c r="H259" i="7" a="1"/>
  <c r="H259" i="7" s="1"/>
  <c r="AL259" i="7" s="1" a="1"/>
  <c r="AL259" i="7" s="1"/>
  <c r="BM259" i="7" s="1"/>
  <c r="H70" i="7" a="1"/>
  <c r="H70" i="7" s="1"/>
  <c r="AL70" i="7" s="1" a="1"/>
  <c r="AL70" i="7" s="1"/>
  <c r="BM70" i="7" s="1"/>
  <c r="H91" i="7" a="1"/>
  <c r="H91" i="7" s="1"/>
  <c r="AL91" i="7" s="1" a="1"/>
  <c r="AL91" i="7" s="1"/>
  <c r="BM91" i="7" s="1"/>
  <c r="H98" i="7" a="1"/>
  <c r="H98" i="7" s="1"/>
  <c r="AL98" i="7" s="1" a="1"/>
  <c r="AL98" i="7" s="1"/>
  <c r="BM98" i="7" s="1"/>
  <c r="H134" i="7" a="1"/>
  <c r="H134" i="7" s="1"/>
  <c r="AL134" i="7" s="1" a="1"/>
  <c r="AL134" i="7" s="1"/>
  <c r="BM134" i="7" s="1"/>
  <c r="H192" i="7" a="1"/>
  <c r="H192" i="7" s="1"/>
  <c r="AL192" i="7" s="1" a="1"/>
  <c r="AL192" i="7" s="1"/>
  <c r="BM192" i="7" s="1"/>
  <c r="H249" i="7" a="1"/>
  <c r="H249" i="7" s="1"/>
  <c r="AL249" i="7" s="1" a="1"/>
  <c r="AL249" i="7" s="1"/>
  <c r="BM249" i="7" s="1"/>
  <c r="H211" i="7" a="1"/>
  <c r="H211" i="7" s="1"/>
  <c r="AL211" i="7" s="1" a="1"/>
  <c r="AL211" i="7" s="1"/>
  <c r="BM211" i="7" s="1"/>
  <c r="H187" i="7" a="1"/>
  <c r="H187" i="7" s="1"/>
  <c r="AL187" i="7" s="1" a="1"/>
  <c r="AL187" i="7" s="1"/>
  <c r="BM187" i="7" s="1"/>
  <c r="H266" i="7" a="1"/>
  <c r="H266" i="7" s="1"/>
  <c r="AL266" i="7" s="1" a="1"/>
  <c r="AL266" i="7" s="1"/>
  <c r="BM266" i="7" s="1"/>
  <c r="H67" i="7" a="1"/>
  <c r="H67" i="7" s="1"/>
  <c r="AL67" i="7" s="1" a="1"/>
  <c r="AL67" i="7" s="1"/>
  <c r="BM67" i="7" s="1"/>
  <c r="H88" i="7" a="1"/>
  <c r="H88" i="7" s="1"/>
  <c r="AL88" i="7" s="1" a="1"/>
  <c r="AL88" i="7" s="1"/>
  <c r="BM88" i="7" s="1"/>
  <c r="H46" i="7" a="1"/>
  <c r="H46" i="7" s="1"/>
  <c r="AL46" i="7" s="1" a="1"/>
  <c r="AL46" i="7" s="1"/>
  <c r="BM46" i="7" s="1"/>
  <c r="H131" i="7" a="1"/>
  <c r="H131" i="7" s="1"/>
  <c r="AL131" i="7" s="1" a="1"/>
  <c r="AL131" i="7" s="1"/>
  <c r="BM131" i="7" s="1"/>
  <c r="H189" i="7" a="1"/>
  <c r="H189" i="7" s="1"/>
  <c r="AL189" i="7" s="1" a="1"/>
  <c r="AL189" i="7" s="1"/>
  <c r="BM189" i="7" s="1"/>
  <c r="H246" i="7" a="1"/>
  <c r="H246" i="7" s="1"/>
  <c r="AL246" i="7" s="1" a="1"/>
  <c r="AL246" i="7" s="1"/>
  <c r="BM246" i="7" s="1"/>
  <c r="H277" i="7" a="1"/>
  <c r="H277" i="7" s="1"/>
  <c r="AL277" i="7" s="1" a="1"/>
  <c r="AL277" i="7" s="1"/>
  <c r="BM277" i="7" s="1"/>
  <c r="H115" i="7" a="1"/>
  <c r="H115" i="7" s="1"/>
  <c r="AL115" i="7" s="1" a="1"/>
  <c r="AL115" i="7" s="1"/>
  <c r="BM115" i="7" s="1"/>
  <c r="H229" i="7" a="1"/>
  <c r="H229" i="7" s="1"/>
  <c r="AL229" i="7" s="1" a="1"/>
  <c r="AL229" i="7" s="1"/>
  <c r="BM229" i="7" s="1"/>
  <c r="H16" i="7" a="1"/>
  <c r="H16" i="7" s="1"/>
  <c r="AL16" i="7" s="1" a="1"/>
  <c r="AL16" i="7" s="1"/>
  <c r="BM16" i="7" s="1"/>
  <c r="H38" i="7" a="1"/>
  <c r="H38" i="7" s="1"/>
  <c r="AL38" i="7" s="1" a="1"/>
  <c r="AL38" i="7" s="1"/>
  <c r="BM38" i="7" s="1"/>
  <c r="H158" i="7" a="1"/>
  <c r="H158" i="7" s="1"/>
  <c r="AL158" i="7" s="1" a="1"/>
  <c r="AL158" i="7" s="1"/>
  <c r="BM158" i="7" s="1"/>
  <c r="H55" i="7" a="1"/>
  <c r="H55" i="7" s="1"/>
  <c r="AL55" i="7" s="1" a="1"/>
  <c r="AL55" i="7" s="1"/>
  <c r="BM55" i="7" s="1"/>
  <c r="H126" i="7" a="1"/>
  <c r="H126" i="7" s="1"/>
  <c r="AL126" i="7" s="1" a="1"/>
  <c r="AL126" i="7" s="1"/>
  <c r="BM126" i="7" s="1"/>
  <c r="H220" i="7" a="1"/>
  <c r="H220" i="7" s="1"/>
  <c r="AL220" i="7" s="1" a="1"/>
  <c r="AL220" i="7" s="1"/>
  <c r="BM220" i="7" s="1"/>
  <c r="H207" i="7" a="1"/>
  <c r="H207" i="7" s="1"/>
  <c r="AL207" i="7" s="1" a="1"/>
  <c r="AL207" i="7" s="1"/>
  <c r="BM207" i="7" s="1"/>
  <c r="H215" i="7" a="1"/>
  <c r="H215" i="7" s="1"/>
  <c r="AL215" i="7" s="1" a="1"/>
  <c r="AL215" i="7" s="1"/>
  <c r="BM215" i="7" s="1"/>
  <c r="H287" i="7" a="1"/>
  <c r="H287" i="7" s="1"/>
  <c r="AL287" i="7" s="1" a="1"/>
  <c r="AL287" i="7" s="1"/>
  <c r="BM287" i="7" s="1"/>
  <c r="H9" i="7" a="1"/>
  <c r="H9" i="7" s="1"/>
  <c r="AL9" i="7" s="1" a="1"/>
  <c r="AL9" i="7" s="1"/>
  <c r="BM9" i="7" s="1"/>
  <c r="H151" i="7" a="1"/>
  <c r="H151" i="7" s="1"/>
  <c r="AL151" i="7" s="1" a="1"/>
  <c r="AL151" i="7" s="1"/>
  <c r="BM151" i="7" s="1"/>
  <c r="H87" i="7" a="1"/>
  <c r="H87" i="7" s="1"/>
  <c r="AL87" i="7" s="1" a="1"/>
  <c r="AL87" i="7" s="1"/>
  <c r="BM87" i="7" s="1"/>
  <c r="H202" i="7" a="1"/>
  <c r="H202" i="7" s="1"/>
  <c r="AL202" i="7" s="1" a="1"/>
  <c r="AL202" i="7" s="1"/>
  <c r="BM202" i="7" s="1"/>
  <c r="H212" i="7" a="1"/>
  <c r="H212" i="7" s="1"/>
  <c r="AL212" i="7" s="1" a="1"/>
  <c r="AL212" i="7" s="1"/>
  <c r="BM212" i="7" s="1"/>
  <c r="H61" i="7" a="1"/>
  <c r="H61" i="7" s="1"/>
  <c r="AL61" i="7" s="1" a="1"/>
  <c r="AL61" i="7" s="1"/>
  <c r="BM61" i="7" s="1"/>
  <c r="H33" i="7" a="1"/>
  <c r="H33" i="7" s="1"/>
  <c r="AL33" i="7" s="1" a="1"/>
  <c r="AL33" i="7" s="1"/>
  <c r="BM33" i="7" s="1"/>
  <c r="H138" i="7" a="1"/>
  <c r="H138" i="7" s="1"/>
  <c r="AL138" i="7" s="1" a="1"/>
  <c r="AL138" i="7" s="1"/>
  <c r="BM138" i="7" s="1"/>
  <c r="H177" i="7" a="1"/>
  <c r="H177" i="7" s="1"/>
  <c r="AL177" i="7" s="1" a="1"/>
  <c r="AL177" i="7" s="1"/>
  <c r="BM177" i="7" s="1"/>
  <c r="H7" i="7" a="1"/>
  <c r="H7" i="7" s="1"/>
  <c r="AL7" i="7" s="1" a="1"/>
  <c r="AL7" i="7" s="1"/>
  <c r="BM7" i="7" s="1"/>
  <c r="H149" i="7" a="1"/>
  <c r="H149" i="7" s="1"/>
  <c r="AL149" i="7" s="1" a="1"/>
  <c r="AL149" i="7" s="1"/>
  <c r="BM149" i="7" s="1"/>
  <c r="H83" i="7" a="1"/>
  <c r="H83" i="7" s="1"/>
  <c r="AL83" i="7" s="1" a="1"/>
  <c r="AL83" i="7" s="1"/>
  <c r="BM83" i="7" s="1"/>
  <c r="H200" i="7" a="1"/>
  <c r="H200" i="7" s="1"/>
  <c r="AL200" i="7" s="1" a="1"/>
  <c r="AL200" i="7" s="1"/>
  <c r="BM200" i="7" s="1"/>
  <c r="H127" i="7" a="1"/>
  <c r="H127" i="7" s="1"/>
  <c r="AL127" i="7" s="1" a="1"/>
  <c r="AL127" i="7" s="1"/>
  <c r="BM127" i="7" s="1"/>
  <c r="H24" i="7" a="1"/>
  <c r="H24" i="7" s="1"/>
  <c r="AL24" i="7" s="1" a="1"/>
  <c r="AL24" i="7" s="1"/>
  <c r="BM24" i="7" s="1"/>
  <c r="H19" i="7" a="1"/>
  <c r="H19" i="7" s="1"/>
  <c r="AL19" i="7" s="1" a="1"/>
  <c r="AL19" i="7" s="1"/>
  <c r="BM19" i="7" s="1"/>
  <c r="H240" i="7" a="1"/>
  <c r="H240" i="7" s="1"/>
  <c r="AL240" i="7" s="1" a="1"/>
  <c r="AL240" i="7" s="1"/>
  <c r="BM240" i="7" s="1"/>
  <c r="H279" i="7" a="1"/>
  <c r="H279" i="7" s="1"/>
  <c r="AL279" i="7" s="1" a="1"/>
  <c r="AL279" i="7" s="1"/>
  <c r="BM279" i="7" s="1"/>
  <c r="H290" i="7" a="1"/>
  <c r="H290" i="7" s="1"/>
  <c r="AL290" i="7" s="1" a="1"/>
  <c r="AL290" i="7" s="1"/>
  <c r="BM290" i="7" s="1"/>
  <c r="H13" i="7" a="1"/>
  <c r="H13" i="7" s="1"/>
  <c r="AL13" i="7" s="1" a="1"/>
  <c r="AL13" i="7" s="1"/>
  <c r="BM13" i="7" s="1"/>
  <c r="H155" i="7" a="1"/>
  <c r="H155" i="7" s="1"/>
  <c r="AL155" i="7" s="1" a="1"/>
  <c r="AL155" i="7" s="1"/>
  <c r="BM155" i="7" s="1"/>
  <c r="H114" i="7" a="1"/>
  <c r="H114" i="7" s="1"/>
  <c r="AL114" i="7" s="1" a="1"/>
  <c r="AL114" i="7" s="1"/>
  <c r="BM114" i="7" s="1"/>
  <c r="H184" i="7" a="1"/>
  <c r="H184" i="7" s="1"/>
  <c r="AL184" i="7" s="1" a="1"/>
  <c r="AL184" i="7" s="1"/>
  <c r="BM184" i="7" s="1"/>
  <c r="H283" i="7" a="1"/>
  <c r="H283" i="7" s="1"/>
  <c r="AL283" i="7" s="1" a="1"/>
  <c r="AL283" i="7" s="1"/>
  <c r="BM283" i="7" s="1"/>
  <c r="H34" i="7" a="1"/>
  <c r="H34" i="7" s="1"/>
  <c r="AL34" i="7" s="1" a="1"/>
  <c r="AL34" i="7" s="1"/>
  <c r="BM34" i="7" s="1"/>
  <c r="H51" i="7" a="1"/>
  <c r="H51" i="7" s="1"/>
  <c r="AL51" i="7" s="1" a="1"/>
  <c r="AL51" i="7" s="1"/>
  <c r="BM51" i="7" s="1"/>
  <c r="H172" i="7" a="1"/>
  <c r="H172" i="7" s="1"/>
  <c r="AL172" i="7" s="1" a="1"/>
  <c r="AL172" i="7" s="1"/>
  <c r="BM172" i="7" s="1"/>
  <c r="H206" i="7" a="1"/>
  <c r="H206" i="7" s="1"/>
  <c r="AL206" i="7" s="1" a="1"/>
  <c r="AL206" i="7" s="1"/>
  <c r="BM206" i="7" s="1"/>
  <c r="H11" i="7" a="1"/>
  <c r="H11" i="7" s="1"/>
  <c r="AL11" i="7" s="1" a="1"/>
  <c r="AL11" i="7" s="1"/>
  <c r="BM11" i="7" s="1"/>
  <c r="H153" i="7" a="1"/>
  <c r="H153" i="7" s="1"/>
  <c r="AL153" i="7" s="1" a="1"/>
  <c r="AL153" i="7" s="1"/>
  <c r="BM153" i="7" s="1"/>
  <c r="H109" i="7" a="1"/>
  <c r="H109" i="7" s="1"/>
  <c r="AL109" i="7" s="1" a="1"/>
  <c r="AL109" i="7" s="1"/>
  <c r="BM109" i="7" s="1"/>
  <c r="H123" i="7" a="1"/>
  <c r="H123" i="7" s="1"/>
  <c r="AL123" i="7" s="1" a="1"/>
  <c r="AL123" i="7" s="1"/>
  <c r="BM123" i="7" s="1"/>
  <c r="H272" i="7" a="1"/>
  <c r="H272" i="7" s="1"/>
  <c r="AL272" i="7" s="1" a="1"/>
  <c r="AL272" i="7" s="1"/>
  <c r="BM272" i="7" s="1"/>
  <c r="H59" i="7" a="1"/>
  <c r="H59" i="7" s="1"/>
  <c r="AL59" i="7" s="1" a="1"/>
  <c r="AL59" i="7" s="1"/>
  <c r="BM59" i="7" s="1"/>
  <c r="H41" i="7" a="1"/>
  <c r="H41" i="7" s="1"/>
  <c r="AL41" i="7" s="1" a="1"/>
  <c r="AL41" i="7" s="1"/>
  <c r="BM41" i="7" s="1"/>
  <c r="H244" i="7" a="1"/>
  <c r="H244" i="7" s="1"/>
  <c r="AL244" i="7" s="1" a="1"/>
  <c r="AL244" i="7" s="1"/>
  <c r="BM244" i="7" s="1"/>
  <c r="H170" i="7" a="1"/>
  <c r="H170" i="7" s="1"/>
  <c r="AL170" i="7" s="1" a="1"/>
  <c r="AL170" i="7" s="1"/>
  <c r="BM170" i="7" s="1"/>
  <c r="H263" i="7" a="1"/>
  <c r="H263" i="7" s="1"/>
  <c r="AL263" i="7" s="1" a="1"/>
  <c r="AL263" i="7" s="1"/>
  <c r="BM263" i="7" s="1"/>
  <c r="H17" i="7" a="1"/>
  <c r="H17" i="7" s="1"/>
  <c r="AL17" i="7" s="1" a="1"/>
  <c r="AL17" i="7" s="1"/>
  <c r="BM17" i="7" s="1"/>
  <c r="H18" i="7" a="1"/>
  <c r="H18" i="7" s="1"/>
  <c r="AL18" i="7" s="1" a="1"/>
  <c r="AL18" i="7" s="1"/>
  <c r="BM18" i="7" s="1"/>
  <c r="H162" i="7" a="1"/>
  <c r="H162" i="7" s="1"/>
  <c r="AL162" i="7" s="1" a="1"/>
  <c r="AL162" i="7" s="1"/>
  <c r="BM162" i="7" s="1"/>
  <c r="H267" i="7" a="1"/>
  <c r="H267" i="7" s="1"/>
  <c r="AL267" i="7" s="1" a="1"/>
  <c r="AL267" i="7" s="1"/>
  <c r="BM267" i="7" s="1"/>
  <c r="H289" i="7" a="1"/>
  <c r="H289" i="7" s="1"/>
  <c r="AL289" i="7" s="1" a="1"/>
  <c r="AL289" i="7" s="1"/>
  <c r="BM289" i="7" s="1"/>
  <c r="H42" i="7" a="1"/>
  <c r="H42" i="7" s="1"/>
  <c r="AL42" i="7" s="1" a="1"/>
  <c r="AL42" i="7" s="1"/>
  <c r="BM42" i="7" s="1"/>
  <c r="H130" i="7" a="1"/>
  <c r="H130" i="7" s="1"/>
  <c r="AL130" i="7" s="1" a="1"/>
  <c r="AL130" i="7" s="1"/>
  <c r="BM130" i="7" s="1"/>
  <c r="H222" i="7" a="1"/>
  <c r="H222" i="7" s="1"/>
  <c r="AL222" i="7" s="1" a="1"/>
  <c r="AL222" i="7" s="1"/>
  <c r="BM222" i="7" s="1"/>
  <c r="H232" i="7" a="1"/>
  <c r="H232" i="7" s="1"/>
  <c r="AL232" i="7" s="1" a="1"/>
  <c r="AL232" i="7" s="1"/>
  <c r="BM232" i="7" s="1"/>
  <c r="H15" i="7" a="1"/>
  <c r="H15" i="7" s="1"/>
  <c r="AL15" i="7" s="1" a="1"/>
  <c r="AL15" i="7" s="1"/>
  <c r="BM15" i="7" s="1"/>
  <c r="H157" i="7" a="1"/>
  <c r="H157" i="7" s="1"/>
  <c r="AL157" i="7" s="1" a="1"/>
  <c r="AL157" i="7" s="1"/>
  <c r="BM157" i="7" s="1"/>
  <c r="H122" i="7" a="1"/>
  <c r="H122" i="7" s="1"/>
  <c r="AL122" i="7" s="1" a="1"/>
  <c r="AL122" i="7" s="1"/>
  <c r="BM122" i="7" s="1"/>
  <c r="H188" i="7" a="1"/>
  <c r="H188" i="7" s="1"/>
  <c r="AL188" i="7" s="1" a="1"/>
  <c r="AL188" i="7" s="1"/>
  <c r="BM188" i="7" s="1"/>
  <c r="H176" i="7" a="1"/>
  <c r="H176" i="7" s="1"/>
  <c r="AL176" i="7" s="1" a="1"/>
  <c r="AL176" i="7" s="1"/>
  <c r="BM176" i="7" s="1"/>
  <c r="H63" i="7" a="1"/>
  <c r="H63" i="7" s="1"/>
  <c r="AL63" i="7" s="1" a="1"/>
  <c r="AL63" i="7" s="1"/>
  <c r="BM63" i="7" s="1"/>
  <c r="H47" i="7" a="1"/>
  <c r="H47" i="7" s="1"/>
  <c r="AL47" i="7" s="1" a="1"/>
  <c r="AL47" i="7" s="1"/>
  <c r="BM47" i="7" s="1"/>
  <c r="H166" i="7" a="1"/>
  <c r="H166" i="7" s="1"/>
  <c r="AL166" i="7" s="1" a="1"/>
  <c r="AL166" i="7" s="1"/>
  <c r="BM166" i="7" s="1"/>
  <c r="H181" i="7" a="1"/>
  <c r="H181" i="7" s="1"/>
  <c r="AL181" i="7" s="1" a="1"/>
  <c r="AL181" i="7" s="1"/>
  <c r="BM181" i="7" s="1"/>
  <c r="H26" i="7" a="1"/>
  <c r="H26" i="7" s="1"/>
  <c r="AL26" i="7" s="1" a="1"/>
  <c r="AL26" i="7" s="1"/>
  <c r="BM26" i="7" s="1"/>
  <c r="H35" i="7" a="1"/>
  <c r="H35" i="7" s="1"/>
  <c r="AL35" i="7" s="1" a="1"/>
  <c r="AL35" i="7" s="1"/>
  <c r="BM35" i="7" s="1"/>
  <c r="H241" i="7" a="1"/>
  <c r="H241" i="7" s="1"/>
  <c r="AL241" i="7" s="1" a="1"/>
  <c r="AL241" i="7" s="1"/>
  <c r="BM241" i="7" s="1"/>
  <c r="H280" i="7" a="1"/>
  <c r="H280" i="7" s="1"/>
  <c r="AL280" i="7" s="1" a="1"/>
  <c r="AL280" i="7" s="1"/>
  <c r="BM280" i="7" s="1"/>
  <c r="H292" i="7" a="1"/>
  <c r="H292" i="7" s="1"/>
  <c r="AL292" i="7" s="1" a="1"/>
  <c r="AL292" i="7" s="1"/>
  <c r="BM292" i="7" s="1"/>
  <c r="H148" i="7" a="1"/>
  <c r="H148" i="7" s="1"/>
  <c r="AL148" i="7" s="1" a="1"/>
  <c r="AL148" i="7" s="1"/>
  <c r="BM148" i="7" s="1"/>
  <c r="H81" i="7" a="1"/>
  <c r="H81" i="7" s="1"/>
  <c r="AL81" i="7" s="1" a="1"/>
  <c r="AL81" i="7" s="1"/>
  <c r="BM81" i="7" s="1"/>
  <c r="H167" i="7" a="1"/>
  <c r="H167" i="7" s="1"/>
  <c r="AL167" i="7" s="1" a="1"/>
  <c r="AL167" i="7" s="1"/>
  <c r="BM167" i="7" s="1"/>
  <c r="H282" i="7" a="1"/>
  <c r="H282" i="7" s="1"/>
  <c r="AL282" i="7" s="1" a="1"/>
  <c r="AL282" i="7" s="1"/>
  <c r="BM282" i="7" s="1"/>
  <c r="H22" i="7" a="1"/>
  <c r="H22" i="7" s="1"/>
  <c r="AL22" i="7" s="1" a="1"/>
  <c r="AL22" i="7" s="1"/>
  <c r="BM22" i="7" s="1"/>
  <c r="H32" i="7" a="1"/>
  <c r="H32" i="7" s="1"/>
  <c r="AL32" i="7" s="1" a="1"/>
  <c r="AL32" i="7" s="1"/>
  <c r="BM32" i="7" s="1"/>
  <c r="H239" i="7" a="1"/>
  <c r="H239" i="7" s="1"/>
  <c r="AL239" i="7" s="1" a="1"/>
  <c r="AL239" i="7" s="1"/>
  <c r="BM239" i="7" s="1"/>
  <c r="H269" i="7" a="1"/>
  <c r="H269" i="7" s="1"/>
  <c r="AL269" i="7" s="1" a="1"/>
  <c r="AL269" i="7" s="1"/>
  <c r="BM269" i="7" s="1"/>
  <c r="H288" i="7" a="1"/>
  <c r="H288" i="7" s="1"/>
  <c r="AL288" i="7" s="1" a="1"/>
  <c r="AL288" i="7" s="1"/>
  <c r="BM288" i="7" s="1"/>
  <c r="H142" i="7" a="1"/>
  <c r="H142" i="7" s="1"/>
  <c r="AL142" i="7" s="1" a="1"/>
  <c r="AL142" i="7" s="1"/>
  <c r="BM142" i="7" s="1"/>
  <c r="H108" i="7" a="1"/>
  <c r="H108" i="7" s="1"/>
  <c r="AL108" i="7" s="1" a="1"/>
  <c r="AL108" i="7" s="1"/>
  <c r="BM108" i="7" s="1"/>
  <c r="H129" i="7" a="1"/>
  <c r="H129" i="7" s="1"/>
  <c r="AL129" i="7" s="1" a="1"/>
  <c r="AL129" i="7" s="1"/>
  <c r="BM129" i="7" s="1"/>
  <c r="H227" i="7" a="1"/>
  <c r="H227" i="7" s="1"/>
  <c r="AL227" i="7" s="1" a="1"/>
  <c r="AL227" i="7" s="1"/>
  <c r="BM227" i="7" s="1"/>
  <c r="H57" i="7" a="1"/>
  <c r="H57" i="7" s="1"/>
  <c r="AL57" i="7" s="1" a="1"/>
  <c r="AL57" i="7" s="1"/>
  <c r="BM57" i="7" s="1"/>
  <c r="H230" i="7" a="1"/>
  <c r="H230" i="7" s="1"/>
  <c r="AL230" i="7" s="1" a="1"/>
  <c r="AL230" i="7" s="1"/>
  <c r="BM230" i="7" s="1"/>
  <c r="H44" i="7" a="1"/>
  <c r="H44" i="7" s="1"/>
  <c r="AL44" i="7" s="1" a="1"/>
  <c r="AL44" i="7" s="1"/>
  <c r="BM44" i="7" s="1"/>
  <c r="H276" i="7" a="1"/>
  <c r="H276" i="7" s="1"/>
  <c r="AL276" i="7" s="1" a="1"/>
  <c r="AL276" i="7" s="1"/>
  <c r="BM276" i="7" s="1"/>
  <c r="H36" i="7" a="1"/>
  <c r="H36" i="7" s="1"/>
  <c r="AL36" i="7" s="1" a="1"/>
  <c r="AL36" i="7" s="1"/>
  <c r="BM36" i="7" s="1"/>
  <c r="H219" i="7" a="1"/>
  <c r="H219" i="7" s="1"/>
  <c r="AL219" i="7" s="1" a="1"/>
  <c r="AL219" i="7" s="1"/>
  <c r="BM219" i="7" s="1"/>
  <c r="H12" i="7" a="1"/>
  <c r="H12" i="7" s="1"/>
  <c r="AL12" i="7" s="1" a="1"/>
  <c r="AL12" i="7" s="1"/>
  <c r="BM12" i="7" s="1"/>
  <c r="H160" i="7" a="1"/>
  <c r="H160" i="7" s="1"/>
  <c r="AL160" i="7" s="1" a="1"/>
  <c r="AL160" i="7" s="1"/>
  <c r="BM160" i="7" s="1"/>
  <c r="H274" i="7" a="1"/>
  <c r="H274" i="7" s="1"/>
  <c r="AL274" i="7" s="1" a="1"/>
  <c r="AL274" i="7" s="1"/>
  <c r="BM274" i="7" s="1"/>
  <c r="H79" i="7" a="1"/>
  <c r="H79" i="7" s="1"/>
  <c r="AL79" i="7" s="1" a="1"/>
  <c r="AL79" i="7" s="1"/>
  <c r="BM79" i="7" s="1"/>
  <c r="H270" i="7" a="1"/>
  <c r="H270" i="7" s="1"/>
  <c r="AL270" i="7" s="1" a="1"/>
  <c r="AL270" i="7" s="1"/>
  <c r="BM270" i="7" s="1"/>
  <c r="H37" i="7" a="1"/>
  <c r="H37" i="7" s="1"/>
  <c r="AL37" i="7" s="1" a="1"/>
  <c r="AL37" i="7" s="1"/>
  <c r="BM37" i="7" s="1"/>
  <c r="H281" i="7" a="1"/>
  <c r="H281" i="7" s="1"/>
  <c r="AL281" i="7" s="1" a="1"/>
  <c r="AL281" i="7" s="1"/>
  <c r="BM281" i="7" s="1"/>
  <c r="H145" i="7" a="1"/>
  <c r="H145" i="7" s="1"/>
  <c r="AL145" i="7" s="1" a="1"/>
  <c r="AL145" i="7" s="1"/>
  <c r="BM145" i="7" s="1"/>
  <c r="H124" i="7" a="1"/>
  <c r="H124" i="7" s="1"/>
  <c r="AL124" i="7" s="1" a="1"/>
  <c r="AL124" i="7" s="1"/>
  <c r="BM124" i="7" s="1"/>
  <c r="H29" i="7" a="1"/>
  <c r="H29" i="7" s="1"/>
  <c r="AL29" i="7" s="1" a="1"/>
  <c r="AL29" i="7" s="1"/>
  <c r="BM29" i="7" s="1"/>
  <c r="H236" i="7" a="1"/>
  <c r="H236" i="7" s="1"/>
  <c r="AL236" i="7" s="1" a="1"/>
  <c r="AL236" i="7" s="1"/>
  <c r="BM236" i="7" s="1"/>
  <c r="H231" i="7" a="1"/>
  <c r="H231" i="7" s="1"/>
  <c r="AL231" i="7" s="1" a="1"/>
  <c r="AL231" i="7" s="1"/>
  <c r="BM231" i="7" s="1"/>
  <c r="H60" i="7" a="1"/>
  <c r="H60" i="7" s="1"/>
  <c r="AL60" i="7" s="1" a="1"/>
  <c r="AL60" i="7" s="1"/>
  <c r="BM60" i="7" s="1"/>
  <c r="H245" i="7" a="1"/>
  <c r="H245" i="7" s="1"/>
  <c r="AL245" i="7" s="1" a="1"/>
  <c r="AL245" i="7" s="1"/>
  <c r="BM245" i="7" s="1"/>
  <c r="H10" i="7" a="1"/>
  <c r="H10" i="7" s="1"/>
  <c r="AL10" i="7" s="1" a="1"/>
  <c r="AL10" i="7" s="1"/>
  <c r="BM10" i="7" s="1"/>
  <c r="H107" i="7" a="1"/>
  <c r="H107" i="7" s="1"/>
  <c r="AL107" i="7" s="1" a="1"/>
  <c r="AL107" i="7" s="1"/>
  <c r="BM107" i="7" s="1"/>
  <c r="H258" i="7" a="1"/>
  <c r="H258" i="7" s="1"/>
  <c r="AL258" i="7" s="1" a="1"/>
  <c r="AL258" i="7" s="1"/>
  <c r="BM258" i="7" s="1"/>
  <c r="H39" i="7" a="1"/>
  <c r="H39" i="7" s="1"/>
  <c r="AL39" i="7" s="1" a="1"/>
  <c r="AL39" i="7" s="1"/>
  <c r="BM39" i="7" s="1"/>
  <c r="H295" i="7" a="1"/>
  <c r="H295" i="7" s="1"/>
  <c r="AL295" i="7" s="1" a="1"/>
  <c r="AL295" i="7" s="1"/>
  <c r="BM295" i="7" s="1"/>
  <c r="H146" i="7" a="1"/>
  <c r="H146" i="7" s="1"/>
  <c r="AL146" i="7" s="1" a="1"/>
  <c r="AL146" i="7" s="1"/>
  <c r="BM146" i="7" s="1"/>
  <c r="H128" i="7" a="1"/>
  <c r="H128" i="7" s="1"/>
  <c r="AL128" i="7" s="1" a="1"/>
  <c r="AL128" i="7" s="1"/>
  <c r="BM128" i="7" s="1"/>
  <c r="H64" i="7" a="1"/>
  <c r="H64" i="7" s="1"/>
  <c r="AL64" i="7" s="1" a="1"/>
  <c r="AL64" i="7" s="1"/>
  <c r="BM64" i="7" s="1"/>
  <c r="H169" i="7" a="1"/>
  <c r="H169" i="7" s="1"/>
  <c r="AL169" i="7" s="1" a="1"/>
  <c r="AL169" i="7" s="1"/>
  <c r="BM169" i="7" s="1"/>
  <c r="H14" i="7" a="1"/>
  <c r="H14" i="7" s="1"/>
  <c r="AL14" i="7" s="1" a="1"/>
  <c r="AL14" i="7" s="1"/>
  <c r="BM14" i="7" s="1"/>
  <c r="H118" i="7" a="1"/>
  <c r="H118" i="7" s="1"/>
  <c r="AL118" i="7" s="1" a="1"/>
  <c r="AL118" i="7" s="1"/>
  <c r="BM118" i="7" s="1"/>
  <c r="H285" i="7" a="1"/>
  <c r="H285" i="7" s="1"/>
  <c r="AL285" i="7" s="1" a="1"/>
  <c r="AL285" i="7" s="1"/>
  <c r="BM285" i="7" s="1"/>
  <c r="H45" i="7" a="1"/>
  <c r="H45" i="7" s="1"/>
  <c r="AL45" i="7" s="1" a="1"/>
  <c r="AL45" i="7" s="1"/>
  <c r="BM45" i="7" s="1"/>
  <c r="H179" i="7" a="1"/>
  <c r="H179" i="7" s="1"/>
  <c r="AL179" i="7" s="1" a="1"/>
  <c r="AL179" i="7" s="1"/>
  <c r="BM179" i="7" s="1"/>
  <c r="H43" i="7" a="1"/>
  <c r="H43" i="7" s="1"/>
  <c r="AL43" i="7" s="1" a="1"/>
  <c r="AL43" i="7" s="1"/>
  <c r="BM43" i="7" s="1"/>
  <c r="H173" i="7" a="1"/>
  <c r="H173" i="7" s="1"/>
  <c r="AL173" i="7" s="1" a="1"/>
  <c r="AL173" i="7" s="1"/>
  <c r="BM173" i="7" s="1"/>
  <c r="H152" i="7" a="1"/>
  <c r="H152" i="7" s="1"/>
  <c r="AL152" i="7" s="1" a="1"/>
  <c r="AL152" i="7" s="1"/>
  <c r="BM152" i="7" s="1"/>
  <c r="H203" i="7" a="1"/>
  <c r="H203" i="7" s="1"/>
  <c r="AL203" i="7" s="1" a="1"/>
  <c r="AL203" i="7" s="1"/>
  <c r="BM203" i="7" s="1"/>
  <c r="H30" i="7" a="1"/>
  <c r="H30" i="7" s="1"/>
  <c r="AL30" i="7" s="1" a="1"/>
  <c r="AL30" i="7" s="1"/>
  <c r="BM30" i="7" s="1"/>
  <c r="H243" i="7" a="1"/>
  <c r="H243" i="7" s="1"/>
  <c r="AL243" i="7" s="1" a="1"/>
  <c r="AL243" i="7" s="1"/>
  <c r="BM243" i="7" s="1"/>
  <c r="H180" i="7" a="1"/>
  <c r="H180" i="7" s="1"/>
  <c r="AL180" i="7" s="1" a="1"/>
  <c r="AL180" i="7" s="1"/>
  <c r="BM180" i="7" s="1"/>
  <c r="H77" i="7" a="1"/>
  <c r="H77" i="7" s="1"/>
  <c r="AL77" i="7" s="1" a="1"/>
  <c r="AL77" i="7" s="1"/>
  <c r="BM77" i="7" s="1"/>
  <c r="H265" i="7" a="1"/>
  <c r="H265" i="7" s="1"/>
  <c r="AL265" i="7" s="1" a="1"/>
  <c r="AL265" i="7" s="1"/>
  <c r="BM265" i="7" s="1"/>
  <c r="H147" i="7" a="1"/>
  <c r="H147" i="7" s="1"/>
  <c r="AL147" i="7" s="1" a="1"/>
  <c r="AL147" i="7" s="1"/>
  <c r="BM147" i="7" s="1"/>
  <c r="H165" i="7" a="1"/>
  <c r="H165" i="7" s="1"/>
  <c r="AL165" i="7" s="1" a="1"/>
  <c r="AL165" i="7" s="1"/>
  <c r="BM165" i="7" s="1"/>
  <c r="H164" i="7" a="1"/>
  <c r="H164" i="7" s="1"/>
  <c r="AL164" i="7" s="1" a="1"/>
  <c r="AL164" i="7" s="1"/>
  <c r="BM164" i="7" s="1"/>
  <c r="H201" i="7" a="1"/>
  <c r="H201" i="7" s="1"/>
  <c r="AL201" i="7" s="1" a="1"/>
  <c r="AL201" i="7" s="1"/>
  <c r="BM201" i="7" s="1"/>
  <c r="H49" i="7" a="1"/>
  <c r="H49" i="7" s="1"/>
  <c r="AL49" i="7" s="1" a="1"/>
  <c r="AL49" i="7" s="1"/>
  <c r="BM49" i="7" s="1"/>
  <c r="H242" i="7" a="1"/>
  <c r="H242" i="7" s="1"/>
  <c r="AL242" i="7" s="1" a="1"/>
  <c r="AL242" i="7" s="1"/>
  <c r="BM242" i="7" s="1"/>
  <c r="H213" i="7" a="1"/>
  <c r="H213" i="7" s="1"/>
  <c r="AL213" i="7" s="1" a="1"/>
  <c r="AL213" i="7" s="1"/>
  <c r="BM213" i="7" s="1"/>
  <c r="H182" i="7" a="1"/>
  <c r="H182" i="7" s="1"/>
  <c r="AL182" i="7" s="1" a="1"/>
  <c r="AL182" i="7" s="1"/>
  <c r="BM182" i="7" s="1"/>
  <c r="H221" i="7" a="1"/>
  <c r="H221" i="7" s="1"/>
  <c r="AL221" i="7" s="1" a="1"/>
  <c r="AL221" i="7" s="1"/>
  <c r="BM221" i="7" s="1"/>
  <c r="H186" i="7" a="1"/>
  <c r="H186" i="7" s="1"/>
  <c r="AL186" i="7" s="1" a="1"/>
  <c r="AL186" i="7" s="1"/>
  <c r="BM186" i="7" s="1"/>
  <c r="H256" i="7" a="1"/>
  <c r="H256" i="7" s="1"/>
  <c r="AL256" i="7" s="1" a="1"/>
  <c r="AL256" i="7" s="1"/>
  <c r="BM256" i="7" s="1"/>
  <c r="H228" i="7" a="1"/>
  <c r="H228" i="7" s="1"/>
  <c r="AL228" i="7" s="1" a="1"/>
  <c r="AL228" i="7" s="1"/>
  <c r="BM228" i="7" s="1"/>
  <c r="H136" i="7" a="1"/>
  <c r="H136" i="7" s="1"/>
  <c r="AL136" i="7" s="1" a="1"/>
  <c r="AL136" i="7" s="1"/>
  <c r="BM136" i="7" s="1"/>
  <c r="H291" i="7" a="1"/>
  <c r="H291" i="7" s="1"/>
  <c r="AL291" i="7" s="1" a="1"/>
  <c r="AL291" i="7" s="1"/>
  <c r="BM291" i="7" s="1"/>
  <c r="H8" i="7" a="1"/>
  <c r="H8" i="7" s="1"/>
  <c r="AL8" i="7" s="1" a="1"/>
  <c r="AL8" i="7" s="1"/>
  <c r="BM8" i="7" s="1"/>
  <c r="H161" i="7" a="1"/>
  <c r="H161" i="7" s="1"/>
  <c r="AL161" i="7" s="1" a="1"/>
  <c r="AL161" i="7" s="1"/>
  <c r="BM161" i="7" s="1"/>
  <c r="H204" i="7" a="1"/>
  <c r="H204" i="7" s="1"/>
  <c r="AL204" i="7" s="1" a="1"/>
  <c r="AL204" i="7" s="1"/>
  <c r="BM204" i="7" s="1"/>
  <c r="H6" i="7" a="1"/>
  <c r="H6" i="7" s="1"/>
  <c r="H150" i="7" a="1"/>
  <c r="H150" i="7" s="1"/>
  <c r="AL150" i="7" s="1" a="1"/>
  <c r="AL150" i="7" s="1"/>
  <c r="BM150" i="7" s="1"/>
  <c r="H66" i="7" a="1"/>
  <c r="H66" i="7" s="1"/>
  <c r="AL66" i="7" s="1" a="1"/>
  <c r="AL66" i="7" s="1"/>
  <c r="BM66" i="7" s="1"/>
  <c r="H62" i="7" a="1"/>
  <c r="H62" i="7" s="1"/>
  <c r="AL62" i="7" s="1" a="1"/>
  <c r="AL62" i="7" s="1"/>
  <c r="BM62" i="7" s="1"/>
  <c r="H154" i="7" a="1"/>
  <c r="H154" i="7" s="1"/>
  <c r="AL154" i="7" s="1" a="1"/>
  <c r="AL154" i="7" s="1"/>
  <c r="BM154" i="7" s="1"/>
  <c r="H28" i="7" a="1"/>
  <c r="H28" i="7" s="1"/>
  <c r="AL28" i="7" s="1" a="1"/>
  <c r="AL28" i="7" s="1"/>
  <c r="BM28" i="7" s="1"/>
  <c r="H53" i="7" a="1"/>
  <c r="H53" i="7" s="1"/>
  <c r="AL53" i="7" s="1" a="1"/>
  <c r="AL53" i="7" s="1"/>
  <c r="BM53" i="7" s="1"/>
  <c r="H104" i="7" a="1"/>
  <c r="H104" i="7" s="1"/>
  <c r="AL104" i="7" s="1" a="1"/>
  <c r="AL104" i="7" s="1"/>
  <c r="BM104" i="7" s="1"/>
  <c r="H40" i="7" a="1"/>
  <c r="H40" i="7" s="1"/>
  <c r="AL40" i="7" s="1" a="1"/>
  <c r="AL40" i="7" s="1"/>
  <c r="BM40" i="7" s="1"/>
  <c r="H156" i="7" a="1"/>
  <c r="H156" i="7" s="1"/>
  <c r="AL156" i="7" s="1" a="1"/>
  <c r="AL156" i="7" s="1"/>
  <c r="BM156" i="7" s="1"/>
  <c r="H65" i="7" a="1"/>
  <c r="H65" i="7" s="1"/>
  <c r="AL65" i="7" s="1" a="1"/>
  <c r="AL65" i="7" s="1"/>
  <c r="BM65" i="7" s="1"/>
  <c r="H85" i="7" a="1"/>
  <c r="H85" i="7" s="1"/>
  <c r="AL85" i="7" s="1" a="1"/>
  <c r="AL85" i="7" s="1"/>
  <c r="BM85" i="7" s="1"/>
  <c r="T11" i="7" a="1"/>
  <c r="T11" i="7" s="1"/>
  <c r="AX11" i="7" s="1" a="1"/>
  <c r="AX11" i="7" s="1"/>
  <c r="BY11" i="7" s="1"/>
  <c r="T56" i="7" a="1"/>
  <c r="T56" i="7" s="1"/>
  <c r="AX56" i="7" s="1" a="1"/>
  <c r="AX56" i="7" s="1"/>
  <c r="BY56" i="7" s="1"/>
  <c r="T122" i="7" a="1"/>
  <c r="T122" i="7" s="1"/>
  <c r="AX122" i="7" s="1" a="1"/>
  <c r="AX122" i="7" s="1"/>
  <c r="BY122" i="7" s="1"/>
  <c r="T89" i="7" a="1"/>
  <c r="T89" i="7" s="1"/>
  <c r="AX89" i="7" s="1" a="1"/>
  <c r="AX89" i="7" s="1"/>
  <c r="BY89" i="7" s="1"/>
  <c r="T170" i="7" a="1"/>
  <c r="T170" i="7" s="1"/>
  <c r="AX170" i="7" s="1" a="1"/>
  <c r="AX170" i="7" s="1"/>
  <c r="BY170" i="7" s="1"/>
  <c r="T214" i="7" a="1"/>
  <c r="T214" i="7" s="1"/>
  <c r="AX214" i="7" s="1" a="1"/>
  <c r="AX214" i="7" s="1"/>
  <c r="BY214" i="7" s="1"/>
  <c r="T257" i="7" a="1"/>
  <c r="T257" i="7" s="1"/>
  <c r="AX257" i="7" s="1" a="1"/>
  <c r="AX257" i="7" s="1"/>
  <c r="BY257" i="7" s="1"/>
  <c r="T50" i="7" a="1"/>
  <c r="T50" i="7" s="1"/>
  <c r="AX50" i="7" s="1" a="1"/>
  <c r="AX50" i="7" s="1"/>
  <c r="BY50" i="7" s="1"/>
  <c r="T115" i="7" a="1"/>
  <c r="T115" i="7" s="1"/>
  <c r="AX115" i="7" s="1" a="1"/>
  <c r="AX115" i="7" s="1"/>
  <c r="BY115" i="7" s="1"/>
  <c r="T81" i="7" a="1"/>
  <c r="T81" i="7" s="1"/>
  <c r="AX81" i="7" s="1" a="1"/>
  <c r="AX81" i="7" s="1"/>
  <c r="BY81" i="7" s="1"/>
  <c r="T84" i="7" a="1"/>
  <c r="T84" i="7" s="1"/>
  <c r="AX84" i="7" s="1" a="1"/>
  <c r="AX84" i="7" s="1"/>
  <c r="BY84" i="7" s="1"/>
  <c r="T179" i="7" a="1"/>
  <c r="T179" i="7" s="1"/>
  <c r="AX179" i="7" s="1" a="1"/>
  <c r="AX179" i="7" s="1"/>
  <c r="BY179" i="7" s="1"/>
  <c r="T198" i="7" a="1"/>
  <c r="T198" i="7" s="1"/>
  <c r="AX198" i="7" s="1" a="1"/>
  <c r="AX198" i="7" s="1"/>
  <c r="BY198" i="7" s="1"/>
  <c r="T258" i="7" a="1"/>
  <c r="T258" i="7" s="1"/>
  <c r="AX258" i="7" s="1" a="1"/>
  <c r="AX258" i="7" s="1"/>
  <c r="BY258" i="7" s="1"/>
  <c r="T277" i="7" a="1"/>
  <c r="T277" i="7" s="1"/>
  <c r="AX277" i="7" s="1" a="1"/>
  <c r="AX277" i="7" s="1"/>
  <c r="BY277" i="7" s="1"/>
  <c r="T274" i="7" a="1"/>
  <c r="T274" i="7" s="1"/>
  <c r="AX274" i="7" s="1" a="1"/>
  <c r="AX274" i="7" s="1"/>
  <c r="BY274" i="7" s="1"/>
  <c r="T291" i="7" a="1"/>
  <c r="T291" i="7" s="1"/>
  <c r="AX291" i="7" s="1" a="1"/>
  <c r="AX291" i="7" s="1"/>
  <c r="BY291" i="7" s="1"/>
  <c r="T18" i="7" a="1"/>
  <c r="T18" i="7" s="1"/>
  <c r="AX18" i="7" s="1" a="1"/>
  <c r="AX18" i="7" s="1"/>
  <c r="BY18" i="7" s="1"/>
  <c r="T116" i="7" a="1"/>
  <c r="T116" i="7" s="1"/>
  <c r="AX116" i="7" s="1" a="1"/>
  <c r="AX116" i="7" s="1"/>
  <c r="BY116" i="7" s="1"/>
  <c r="T83" i="7" a="1"/>
  <c r="T83" i="7" s="1"/>
  <c r="AX83" i="7" s="1" a="1"/>
  <c r="AX83" i="7" s="1"/>
  <c r="BY83" i="7" s="1"/>
  <c r="T86" i="7" a="1"/>
  <c r="T86" i="7" s="1"/>
  <c r="AX86" i="7" s="1" a="1"/>
  <c r="AX86" i="7" s="1"/>
  <c r="BY86" i="7" s="1"/>
  <c r="T180" i="7" a="1"/>
  <c r="T180" i="7" s="1"/>
  <c r="AX180" i="7" s="1" a="1"/>
  <c r="AX180" i="7" s="1"/>
  <c r="BY180" i="7" s="1"/>
  <c r="T211" i="7" a="1"/>
  <c r="T211" i="7" s="1"/>
  <c r="AX211" i="7" s="1" a="1"/>
  <c r="AX211" i="7" s="1"/>
  <c r="BY211" i="7" s="1"/>
  <c r="T270" i="7" a="1"/>
  <c r="T270" i="7" s="1"/>
  <c r="AX270" i="7" s="1" a="1"/>
  <c r="AX270" i="7" s="1"/>
  <c r="BY270" i="7" s="1"/>
  <c r="T294" i="7" a="1"/>
  <c r="T294" i="7" s="1"/>
  <c r="AX294" i="7" s="1" a="1"/>
  <c r="AX294" i="7" s="1"/>
  <c r="BY294" i="7" s="1"/>
  <c r="T287" i="7" a="1"/>
  <c r="T287" i="7" s="1"/>
  <c r="AX287" i="7" s="1" a="1"/>
  <c r="AX287" i="7" s="1"/>
  <c r="BY287" i="7" s="1"/>
  <c r="T6" i="7" a="1"/>
  <c r="T6" i="7" s="1"/>
  <c r="T51" i="7" a="1"/>
  <c r="T51" i="7" s="1"/>
  <c r="AX51" i="7" s="1" a="1"/>
  <c r="AX51" i="7" s="1"/>
  <c r="BY51" i="7" s="1"/>
  <c r="T117" i="7" a="1"/>
  <c r="T117" i="7" s="1"/>
  <c r="AX117" i="7" s="1" a="1"/>
  <c r="AX117" i="7" s="1"/>
  <c r="BY117" i="7" s="1"/>
  <c r="T85" i="7" a="1"/>
  <c r="T85" i="7" s="1"/>
  <c r="AX85" i="7" s="1" a="1"/>
  <c r="AX85" i="7" s="1"/>
  <c r="BY85" i="7" s="1"/>
  <c r="T135" i="7" a="1"/>
  <c r="T135" i="7" s="1"/>
  <c r="AX135" i="7" s="1" a="1"/>
  <c r="AX135" i="7" s="1"/>
  <c r="BY135" i="7" s="1"/>
  <c r="T203" i="7" a="1"/>
  <c r="T203" i="7" s="1"/>
  <c r="AX203" i="7" s="1" a="1"/>
  <c r="AX203" i="7" s="1"/>
  <c r="BY203" i="7" s="1"/>
  <c r="T224" i="7" a="1"/>
  <c r="T224" i="7" s="1"/>
  <c r="AX224" i="7" s="1" a="1"/>
  <c r="AX224" i="7" s="1"/>
  <c r="BY224" i="7" s="1"/>
  <c r="T271" i="7" a="1"/>
  <c r="T271" i="7" s="1"/>
  <c r="AX271" i="7" s="1" a="1"/>
  <c r="AX271" i="7" s="1"/>
  <c r="BY271" i="7" s="1"/>
  <c r="T100" i="7" a="1"/>
  <c r="T100" i="7" s="1"/>
  <c r="AX100" i="7" s="1" a="1"/>
  <c r="AX100" i="7" s="1"/>
  <c r="BY100" i="7" s="1"/>
  <c r="T289" i="7" a="1"/>
  <c r="T289" i="7" s="1"/>
  <c r="AX289" i="7" s="1" a="1"/>
  <c r="AX289" i="7" s="1"/>
  <c r="BY289" i="7" s="1"/>
  <c r="T269" i="7" a="1"/>
  <c r="T269" i="7" s="1"/>
  <c r="AX269" i="7" s="1" a="1"/>
  <c r="AX269" i="7" s="1"/>
  <c r="BY269" i="7" s="1"/>
  <c r="T19" i="7" a="1"/>
  <c r="T19" i="7" s="1"/>
  <c r="AX19" i="7" s="1" a="1"/>
  <c r="AX19" i="7" s="1"/>
  <c r="BY19" i="7" s="1"/>
  <c r="T14" i="7" a="1"/>
  <c r="T14" i="7" s="1"/>
  <c r="AX14" i="7" s="1" a="1"/>
  <c r="AX14" i="7" s="1"/>
  <c r="BY14" i="7" s="1"/>
  <c r="T126" i="7" a="1"/>
  <c r="T126" i="7" s="1"/>
  <c r="AX126" i="7" s="1" a="1"/>
  <c r="AX126" i="7" s="1"/>
  <c r="BY126" i="7" s="1"/>
  <c r="T97" i="7" a="1"/>
  <c r="T97" i="7" s="1"/>
  <c r="AX97" i="7" s="1" a="1"/>
  <c r="AX97" i="7" s="1"/>
  <c r="BY97" i="7" s="1"/>
  <c r="T227" i="7" a="1"/>
  <c r="T227" i="7" s="1"/>
  <c r="AX227" i="7" s="1" a="1"/>
  <c r="AX227" i="7" s="1"/>
  <c r="BY227" i="7" s="1"/>
  <c r="T231" i="7" a="1"/>
  <c r="T231" i="7" s="1"/>
  <c r="AX231" i="7" s="1" a="1"/>
  <c r="AX231" i="7" s="1"/>
  <c r="BY231" i="7" s="1"/>
  <c r="T259" i="7" a="1"/>
  <c r="T259" i="7" s="1"/>
  <c r="AX259" i="7" s="1" a="1"/>
  <c r="AX259" i="7" s="1"/>
  <c r="BY259" i="7" s="1"/>
  <c r="T53" i="7" a="1"/>
  <c r="T53" i="7" s="1"/>
  <c r="AX53" i="7" s="1" a="1"/>
  <c r="AX53" i="7" s="1"/>
  <c r="BY53" i="7" s="1"/>
  <c r="T119" i="7" a="1"/>
  <c r="T119" i="7" s="1"/>
  <c r="AX119" i="7" s="1" a="1"/>
  <c r="AX119" i="7" s="1"/>
  <c r="BY119" i="7" s="1"/>
  <c r="T136" i="7" a="1"/>
  <c r="T136" i="7" s="1"/>
  <c r="AX136" i="7" s="1" a="1"/>
  <c r="AX136" i="7" s="1"/>
  <c r="BY136" i="7" s="1"/>
  <c r="T65" i="7" a="1"/>
  <c r="T65" i="7" s="1"/>
  <c r="AX65" i="7" s="1" a="1"/>
  <c r="AX65" i="7" s="1"/>
  <c r="BY65" i="7" s="1"/>
  <c r="T205" i="7" a="1"/>
  <c r="T205" i="7" s="1"/>
  <c r="AX205" i="7" s="1" a="1"/>
  <c r="AX205" i="7" s="1"/>
  <c r="BY205" i="7" s="1"/>
  <c r="T254" i="7" a="1"/>
  <c r="T254" i="7" s="1"/>
  <c r="AX254" i="7" s="1" a="1"/>
  <c r="AX254" i="7" s="1"/>
  <c r="BY254" i="7" s="1"/>
  <c r="T273" i="7" a="1"/>
  <c r="T273" i="7" s="1"/>
  <c r="AX273" i="7" s="1" a="1"/>
  <c r="AX273" i="7" s="1"/>
  <c r="BY273" i="7" s="1"/>
  <c r="T192" i="7" a="1"/>
  <c r="T192" i="7" s="1"/>
  <c r="AX192" i="7" s="1" a="1"/>
  <c r="AX192" i="7" s="1"/>
  <c r="BY192" i="7" s="1"/>
  <c r="T267" i="7" a="1"/>
  <c r="T267" i="7" s="1"/>
  <c r="AX267" i="7" s="1" a="1"/>
  <c r="AX267" i="7" s="1"/>
  <c r="BY267" i="7" s="1"/>
  <c r="T7" i="7" a="1"/>
  <c r="T7" i="7" s="1"/>
  <c r="AX7" i="7" s="1" a="1"/>
  <c r="AX7" i="7" s="1"/>
  <c r="BY7" i="7" s="1"/>
  <c r="T54" i="7" a="1"/>
  <c r="T54" i="7" s="1"/>
  <c r="AX54" i="7" s="1" a="1"/>
  <c r="AX54" i="7" s="1"/>
  <c r="BY54" i="7" s="1"/>
  <c r="T120" i="7" a="1"/>
  <c r="T120" i="7" s="1"/>
  <c r="AX120" i="7" s="1" a="1"/>
  <c r="AX120" i="7" s="1"/>
  <c r="BY120" i="7" s="1"/>
  <c r="T36" i="7" a="1"/>
  <c r="T36" i="7" s="1"/>
  <c r="AX36" i="7" s="1" a="1"/>
  <c r="AX36" i="7" s="1"/>
  <c r="BY36" i="7" s="1"/>
  <c r="T99" i="7" a="1"/>
  <c r="T99" i="7" s="1"/>
  <c r="AX99" i="7" s="1" a="1"/>
  <c r="AX99" i="7" s="1"/>
  <c r="BY99" i="7" s="1"/>
  <c r="T206" i="7" a="1"/>
  <c r="T206" i="7" s="1"/>
  <c r="AX206" i="7" s="1" a="1"/>
  <c r="AX206" i="7" s="1"/>
  <c r="BY206" i="7" s="1"/>
  <c r="T255" i="7" a="1"/>
  <c r="T255" i="7" s="1"/>
  <c r="AX255" i="7" s="1" a="1"/>
  <c r="AX255" i="7" s="1"/>
  <c r="BY255" i="7" s="1"/>
  <c r="T282" i="7" a="1"/>
  <c r="T282" i="7" s="1"/>
  <c r="AX282" i="7" s="1" a="1"/>
  <c r="AX282" i="7" s="1"/>
  <c r="BY282" i="7" s="1"/>
  <c r="T216" i="7" a="1"/>
  <c r="T216" i="7" s="1"/>
  <c r="AX216" i="7" s="1" a="1"/>
  <c r="AX216" i="7" s="1"/>
  <c r="BY216" i="7" s="1"/>
  <c r="T276" i="7" a="1"/>
  <c r="T276" i="7" s="1"/>
  <c r="AX276" i="7" s="1" a="1"/>
  <c r="AX276" i="7" s="1"/>
  <c r="BY276" i="7" s="1"/>
  <c r="T9" i="7" a="1"/>
  <c r="T9" i="7" s="1"/>
  <c r="AX9" i="7" s="1" a="1"/>
  <c r="AX9" i="7" s="1"/>
  <c r="BY9" i="7" s="1"/>
  <c r="T55" i="7" a="1"/>
  <c r="T55" i="7" s="1"/>
  <c r="AX55" i="7" s="1" a="1"/>
  <c r="AX55" i="7" s="1"/>
  <c r="BY55" i="7" s="1"/>
  <c r="T121" i="7" a="1"/>
  <c r="T121" i="7" s="1"/>
  <c r="AX121" i="7" s="1" a="1"/>
  <c r="AX121" i="7" s="1"/>
  <c r="BY121" i="7" s="1"/>
  <c r="T87" i="7" a="1"/>
  <c r="T87" i="7" s="1"/>
  <c r="AX87" i="7" s="1" a="1"/>
  <c r="AX87" i="7" s="1"/>
  <c r="BY87" i="7" s="1"/>
  <c r="T167" i="7" a="1"/>
  <c r="T167" i="7" s="1"/>
  <c r="AX167" i="7" s="1" a="1"/>
  <c r="AX167" i="7" s="1"/>
  <c r="BY167" i="7" s="1"/>
  <c r="T213" i="7" a="1"/>
  <c r="T213" i="7" s="1"/>
  <c r="AX213" i="7" s="1" a="1"/>
  <c r="AX213" i="7" s="1"/>
  <c r="BY213" i="7" s="1"/>
  <c r="T261" i="7" a="1"/>
  <c r="T261" i="7" s="1"/>
  <c r="AX261" i="7" s="1" a="1"/>
  <c r="AX261" i="7" s="1"/>
  <c r="BY261" i="7" s="1"/>
  <c r="T283" i="7" a="1"/>
  <c r="T283" i="7" s="1"/>
  <c r="AX283" i="7" s="1" a="1"/>
  <c r="AX283" i="7" s="1"/>
  <c r="BY283" i="7" s="1"/>
  <c r="T218" i="7" a="1"/>
  <c r="T218" i="7" s="1"/>
  <c r="AX218" i="7" s="1" a="1"/>
  <c r="AX218" i="7" s="1"/>
  <c r="BY218" i="7" s="1"/>
  <c r="T293" i="7" a="1"/>
  <c r="T293" i="7" s="1"/>
  <c r="AX293" i="7" s="1" a="1"/>
  <c r="AX293" i="7" s="1"/>
  <c r="BY293" i="7" s="1"/>
  <c r="T153" i="7" a="1"/>
  <c r="T153" i="7" s="1"/>
  <c r="AX153" i="7" s="1" a="1"/>
  <c r="AX153" i="7" s="1"/>
  <c r="BY153" i="7" s="1"/>
  <c r="T23" i="7" a="1"/>
  <c r="T23" i="7" s="1"/>
  <c r="AX23" i="7" s="1" a="1"/>
  <c r="AX23" i="7" s="1"/>
  <c r="BY23" i="7" s="1"/>
  <c r="T61" i="7" a="1"/>
  <c r="T61" i="7" s="1"/>
  <c r="AX61" i="7" s="1" a="1"/>
  <c r="AX61" i="7" s="1"/>
  <c r="BY61" i="7" s="1"/>
  <c r="T130" i="7" a="1"/>
  <c r="T130" i="7" s="1"/>
  <c r="AX130" i="7" s="1" a="1"/>
  <c r="AX130" i="7" s="1"/>
  <c r="BY130" i="7" s="1"/>
  <c r="T144" i="7" a="1"/>
  <c r="T144" i="7" s="1"/>
  <c r="AX144" i="7" s="1" a="1"/>
  <c r="AX144" i="7" s="1"/>
  <c r="BY144" i="7" s="1"/>
  <c r="T165" i="7" a="1"/>
  <c r="T165" i="7" s="1"/>
  <c r="AX165" i="7" s="1" a="1"/>
  <c r="AX165" i="7" s="1"/>
  <c r="BY165" i="7" s="1"/>
  <c r="T102" i="7" a="1"/>
  <c r="T102" i="7" s="1"/>
  <c r="AX102" i="7" s="1" a="1"/>
  <c r="AX102" i="7" s="1"/>
  <c r="BY102" i="7" s="1"/>
  <c r="T13" i="7" a="1"/>
  <c r="T13" i="7" s="1"/>
  <c r="AX13" i="7" s="1" a="1"/>
  <c r="AX13" i="7" s="1"/>
  <c r="BY13" i="7" s="1"/>
  <c r="T57" i="7" a="1"/>
  <c r="T57" i="7" s="1"/>
  <c r="AX57" i="7" s="1" a="1"/>
  <c r="AX57" i="7" s="1"/>
  <c r="BY57" i="7" s="1"/>
  <c r="T123" i="7" a="1"/>
  <c r="T123" i="7" s="1"/>
  <c r="AX123" i="7" s="1" a="1"/>
  <c r="AX123" i="7" s="1"/>
  <c r="BY123" i="7" s="1"/>
  <c r="T91" i="7" a="1"/>
  <c r="T91" i="7" s="1"/>
  <c r="AX91" i="7" s="1" a="1"/>
  <c r="AX91" i="7" s="1"/>
  <c r="BY91" i="7" s="1"/>
  <c r="T173" i="7" a="1"/>
  <c r="T173" i="7" s="1"/>
  <c r="AX173" i="7" s="1" a="1"/>
  <c r="AX173" i="7" s="1"/>
  <c r="BY173" i="7" s="1"/>
  <c r="T215" i="7" a="1"/>
  <c r="T215" i="7" s="1"/>
  <c r="AX215" i="7" s="1" a="1"/>
  <c r="AX215" i="7" s="1"/>
  <c r="BY215" i="7" s="1"/>
  <c r="T263" i="7" a="1"/>
  <c r="T263" i="7" s="1"/>
  <c r="AX263" i="7" s="1" a="1"/>
  <c r="AX263" i="7" s="1"/>
  <c r="BY263" i="7" s="1"/>
  <c r="T285" i="7" a="1"/>
  <c r="T285" i="7" s="1"/>
  <c r="AX285" i="7" s="1" a="1"/>
  <c r="AX285" i="7" s="1"/>
  <c r="BY285" i="7" s="1"/>
  <c r="T235" i="7" a="1"/>
  <c r="T235" i="7" s="1"/>
  <c r="AX235" i="7" s="1" a="1"/>
  <c r="AX235" i="7" s="1"/>
  <c r="BY235" i="7" s="1"/>
  <c r="T295" i="7" a="1"/>
  <c r="T295" i="7" s="1"/>
  <c r="AX295" i="7" s="1" a="1"/>
  <c r="AX295" i="7" s="1"/>
  <c r="BY295" i="7" s="1"/>
  <c r="T16" i="7" a="1"/>
  <c r="T16" i="7" s="1"/>
  <c r="AX16" i="7" s="1" a="1"/>
  <c r="AX16" i="7" s="1"/>
  <c r="BY16" i="7" s="1"/>
  <c r="T58" i="7" a="1"/>
  <c r="T58" i="7" s="1"/>
  <c r="AX58" i="7" s="1" a="1"/>
  <c r="AX58" i="7" s="1"/>
  <c r="BY58" i="7" s="1"/>
  <c r="T124" i="7" a="1"/>
  <c r="T124" i="7" s="1"/>
  <c r="AX124" i="7" s="1" a="1"/>
  <c r="AX124" i="7" s="1"/>
  <c r="BY124" i="7" s="1"/>
  <c r="T93" i="7" a="1"/>
  <c r="T93" i="7" s="1"/>
  <c r="AX93" i="7" s="1" a="1"/>
  <c r="AX93" i="7" s="1"/>
  <c r="BY93" i="7" s="1"/>
  <c r="T174" i="7" a="1"/>
  <c r="T174" i="7" s="1"/>
  <c r="AX174" i="7" s="1" a="1"/>
  <c r="AX174" i="7" s="1"/>
  <c r="BY174" i="7" s="1"/>
  <c r="T229" i="7" a="1"/>
  <c r="T229" i="7" s="1"/>
  <c r="AX229" i="7" s="1" a="1"/>
  <c r="AX229" i="7" s="1"/>
  <c r="BY229" i="7" s="1"/>
  <c r="T264" i="7" a="1"/>
  <c r="T264" i="7" s="1"/>
  <c r="AX264" i="7" s="1" a="1"/>
  <c r="AX264" i="7" s="1"/>
  <c r="BY264" i="7" s="1"/>
  <c r="T88" i="7" a="1"/>
  <c r="T88" i="7" s="1"/>
  <c r="AX88" i="7" s="1" a="1"/>
  <c r="AX88" i="7" s="1"/>
  <c r="BY88" i="7" s="1"/>
  <c r="T237" i="7" a="1"/>
  <c r="T237" i="7" s="1"/>
  <c r="AX237" i="7" s="1" a="1"/>
  <c r="AX237" i="7" s="1"/>
  <c r="BY237" i="7" s="1"/>
  <c r="T262" i="7" a="1"/>
  <c r="T262" i="7" s="1"/>
  <c r="AX262" i="7" s="1" a="1"/>
  <c r="AX262" i="7" s="1"/>
  <c r="BY262" i="7" s="1"/>
  <c r="T17" i="7" a="1"/>
  <c r="T17" i="7" s="1"/>
  <c r="AX17" i="7" s="1" a="1"/>
  <c r="AX17" i="7" s="1"/>
  <c r="BY17" i="7" s="1"/>
  <c r="T10" i="7" a="1"/>
  <c r="T10" i="7" s="1"/>
  <c r="AX10" i="7" s="1" a="1"/>
  <c r="AX10" i="7" s="1"/>
  <c r="BY10" i="7" s="1"/>
  <c r="T125" i="7" a="1"/>
  <c r="T125" i="7" s="1"/>
  <c r="AX125" i="7" s="1" a="1"/>
  <c r="AX125" i="7" s="1"/>
  <c r="BY125" i="7" s="1"/>
  <c r="T95" i="7" a="1"/>
  <c r="T95" i="7" s="1"/>
  <c r="AX95" i="7" s="1" a="1"/>
  <c r="AX95" i="7" s="1"/>
  <c r="BY95" i="7" s="1"/>
  <c r="T175" i="7" a="1"/>
  <c r="T175" i="7" s="1"/>
  <c r="AX175" i="7" s="1" a="1"/>
  <c r="AX175" i="7" s="1"/>
  <c r="BY175" i="7" s="1"/>
  <c r="T230" i="7" a="1"/>
  <c r="T230" i="7" s="1"/>
  <c r="AX230" i="7" s="1" a="1"/>
  <c r="AX230" i="7" s="1"/>
  <c r="BY230" i="7" s="1"/>
  <c r="T281" i="7" a="1"/>
  <c r="T281" i="7" s="1"/>
  <c r="AX281" i="7" s="1" a="1"/>
  <c r="AX281" i="7" s="1"/>
  <c r="BY281" i="7" s="1"/>
  <c r="T141" i="7" a="1"/>
  <c r="T141" i="7" s="1"/>
  <c r="AX141" i="7" s="1" a="1"/>
  <c r="AX141" i="7" s="1"/>
  <c r="BY141" i="7" s="1"/>
  <c r="T239" i="7" a="1"/>
  <c r="T239" i="7" s="1"/>
  <c r="AX239" i="7" s="1" a="1"/>
  <c r="AX239" i="7" s="1"/>
  <c r="BY239" i="7" s="1"/>
  <c r="T226" i="7" a="1"/>
  <c r="T226" i="7" s="1"/>
  <c r="AX226" i="7" s="1" a="1"/>
  <c r="AX226" i="7" s="1"/>
  <c r="BY226" i="7" s="1"/>
  <c r="T52" i="7" a="1"/>
  <c r="T52" i="7" s="1"/>
  <c r="AX52" i="7" s="1" a="1"/>
  <c r="AX52" i="7" s="1"/>
  <c r="BY52" i="7" s="1"/>
  <c r="T118" i="7" a="1"/>
  <c r="T118" i="7" s="1"/>
  <c r="AX118" i="7" s="1" a="1"/>
  <c r="AX118" i="7" s="1"/>
  <c r="BY118" i="7" s="1"/>
  <c r="T134" i="7" a="1"/>
  <c r="T134" i="7" s="1"/>
  <c r="AX134" i="7" s="1" a="1"/>
  <c r="AX134" i="7" s="1"/>
  <c r="BY134" i="7" s="1"/>
  <c r="T137" i="7" a="1"/>
  <c r="T137" i="7" s="1"/>
  <c r="AX137" i="7" s="1" a="1"/>
  <c r="AX137" i="7" s="1"/>
  <c r="BY137" i="7" s="1"/>
  <c r="T204" i="7" a="1"/>
  <c r="T204" i="7" s="1"/>
  <c r="AX204" i="7" s="1" a="1"/>
  <c r="AX204" i="7" s="1"/>
  <c r="BY204" i="7" s="1"/>
  <c r="T183" i="7" a="1"/>
  <c r="T183" i="7" s="1"/>
  <c r="AX183" i="7" s="1" a="1"/>
  <c r="AX183" i="7" s="1"/>
  <c r="BY183" i="7" s="1"/>
  <c r="T46" i="7" a="1"/>
  <c r="T46" i="7" s="1"/>
  <c r="AX46" i="7" s="1" a="1"/>
  <c r="AX46" i="7" s="1"/>
  <c r="BY46" i="7" s="1"/>
  <c r="T72" i="7" a="1"/>
  <c r="T72" i="7" s="1"/>
  <c r="AX72" i="7" s="1" a="1"/>
  <c r="AX72" i="7" s="1"/>
  <c r="BY72" i="7" s="1"/>
  <c r="T106" i="7" a="1"/>
  <c r="T106" i="7" s="1"/>
  <c r="AX106" i="7" s="1" a="1"/>
  <c r="AX106" i="7" s="1"/>
  <c r="BY106" i="7" s="1"/>
  <c r="T76" i="7" a="1"/>
  <c r="T76" i="7" s="1"/>
  <c r="AX76" i="7" s="1" a="1"/>
  <c r="AX76" i="7" s="1"/>
  <c r="BY76" i="7" s="1"/>
  <c r="T158" i="7" a="1"/>
  <c r="T158" i="7" s="1"/>
  <c r="AX158" i="7" s="1" a="1"/>
  <c r="AX158" i="7" s="1"/>
  <c r="BY158" i="7" s="1"/>
  <c r="T251" i="7" a="1"/>
  <c r="T251" i="7" s="1"/>
  <c r="AX251" i="7" s="1" a="1"/>
  <c r="AX251" i="7" s="1"/>
  <c r="BY251" i="7" s="1"/>
  <c r="T244" i="7" a="1"/>
  <c r="T244" i="7" s="1"/>
  <c r="AX244" i="7" s="1" a="1"/>
  <c r="AX244" i="7" s="1"/>
  <c r="BY244" i="7" s="1"/>
  <c r="T186" i="7" a="1"/>
  <c r="T186" i="7" s="1"/>
  <c r="AX186" i="7" s="1" a="1"/>
  <c r="AX186" i="7" s="1"/>
  <c r="BY186" i="7" s="1"/>
  <c r="T275" i="7" a="1"/>
  <c r="T275" i="7" s="1"/>
  <c r="AX275" i="7" s="1" a="1"/>
  <c r="AX275" i="7" s="1"/>
  <c r="BY275" i="7" s="1"/>
  <c r="T290" i="7" a="1"/>
  <c r="T290" i="7" s="1"/>
  <c r="AX290" i="7" s="1" a="1"/>
  <c r="AX290" i="7" s="1"/>
  <c r="BY290" i="7" s="1"/>
  <c r="T47" i="7" a="1"/>
  <c r="T47" i="7" s="1"/>
  <c r="AX47" i="7" s="1" a="1"/>
  <c r="AX47" i="7" s="1"/>
  <c r="BY47" i="7" s="1"/>
  <c r="T74" i="7" a="1"/>
  <c r="T74" i="7" s="1"/>
  <c r="AX74" i="7" s="1" a="1"/>
  <c r="AX74" i="7" s="1"/>
  <c r="BY74" i="7" s="1"/>
  <c r="T108" i="7" a="1"/>
  <c r="T108" i="7" s="1"/>
  <c r="AX108" i="7" s="1" a="1"/>
  <c r="AX108" i="7" s="1"/>
  <c r="BY108" i="7" s="1"/>
  <c r="T78" i="7" a="1"/>
  <c r="T78" i="7" s="1"/>
  <c r="AX78" i="7" s="1" a="1"/>
  <c r="AX78" i="7" s="1"/>
  <c r="BY78" i="7" s="1"/>
  <c r="T176" i="7" a="1"/>
  <c r="T176" i="7" s="1"/>
  <c r="AX176" i="7" s="1" a="1"/>
  <c r="AX176" i="7" s="1"/>
  <c r="BY176" i="7" s="1"/>
  <c r="T252" i="7" a="1"/>
  <c r="T252" i="7" s="1"/>
  <c r="AX252" i="7" s="1" a="1"/>
  <c r="AX252" i="7" s="1"/>
  <c r="BY252" i="7" s="1"/>
  <c r="T253" i="7" a="1"/>
  <c r="T253" i="7" s="1"/>
  <c r="AX253" i="7" s="1" a="1"/>
  <c r="AX253" i="7" s="1"/>
  <c r="BY253" i="7" s="1"/>
  <c r="T188" i="7" a="1"/>
  <c r="T188" i="7" s="1"/>
  <c r="AX188" i="7" s="1" a="1"/>
  <c r="AX188" i="7" s="1"/>
  <c r="BY188" i="7" s="1"/>
  <c r="T96" i="7" a="1"/>
  <c r="T96" i="7" s="1"/>
  <c r="AX96" i="7" s="1" a="1"/>
  <c r="AX96" i="7" s="1"/>
  <c r="BY96" i="7" s="1"/>
  <c r="T222" i="7" a="1"/>
  <c r="T222" i="7" s="1"/>
  <c r="AX222" i="7" s="1" a="1"/>
  <c r="AX222" i="7" s="1"/>
  <c r="BY222" i="7" s="1"/>
  <c r="T48" i="7" a="1"/>
  <c r="T48" i="7" s="1"/>
  <c r="AX48" i="7" s="1" a="1"/>
  <c r="AX48" i="7" s="1"/>
  <c r="BY48" i="7" s="1"/>
  <c r="T113" i="7" a="1"/>
  <c r="T113" i="7" s="1"/>
  <c r="AX113" i="7" s="1" a="1"/>
  <c r="AX113" i="7" s="1"/>
  <c r="BY113" i="7" s="1"/>
  <c r="T77" i="7" a="1"/>
  <c r="T77" i="7" s="1"/>
  <c r="AX77" i="7" s="1" a="1"/>
  <c r="AX77" i="7" s="1"/>
  <c r="BY77" i="7" s="1"/>
  <c r="T80" i="7" a="1"/>
  <c r="T80" i="7" s="1"/>
  <c r="AX80" i="7" s="1" a="1"/>
  <c r="AX80" i="7" s="1"/>
  <c r="BY80" i="7" s="1"/>
  <c r="T177" i="7" a="1"/>
  <c r="T177" i="7" s="1"/>
  <c r="AX177" i="7" s="1" a="1"/>
  <c r="AX177" i="7" s="1"/>
  <c r="BY177" i="7" s="1"/>
  <c r="T69" i="7" a="1"/>
  <c r="T69" i="7" s="1"/>
  <c r="AX69" i="7" s="1" a="1"/>
  <c r="AX69" i="7" s="1"/>
  <c r="BY69" i="7" s="1"/>
  <c r="T256" i="7" a="1"/>
  <c r="T256" i="7" s="1"/>
  <c r="AX256" i="7" s="1" a="1"/>
  <c r="AX256" i="7" s="1"/>
  <c r="BY256" i="7" s="1"/>
  <c r="T207" i="7" a="1"/>
  <c r="T207" i="7" s="1"/>
  <c r="AX207" i="7" s="1" a="1"/>
  <c r="AX207" i="7" s="1"/>
  <c r="BY207" i="7" s="1"/>
  <c r="T194" i="7" a="1"/>
  <c r="T194" i="7" s="1"/>
  <c r="AX194" i="7" s="1" a="1"/>
  <c r="AX194" i="7" s="1"/>
  <c r="BY194" i="7" s="1"/>
  <c r="T233" i="7" a="1"/>
  <c r="T233" i="7" s="1"/>
  <c r="AX233" i="7" s="1" a="1"/>
  <c r="AX233" i="7" s="1"/>
  <c r="BY233" i="7" s="1"/>
  <c r="T31" i="7" a="1"/>
  <c r="T31" i="7" s="1"/>
  <c r="AX31" i="7" s="1" a="1"/>
  <c r="AX31" i="7" s="1"/>
  <c r="BY31" i="7" s="1"/>
  <c r="T41" i="7" a="1"/>
  <c r="T41" i="7" s="1"/>
  <c r="AX41" i="7" s="1" a="1"/>
  <c r="AX41" i="7" s="1"/>
  <c r="BY41" i="7" s="1"/>
  <c r="T139" i="7" a="1"/>
  <c r="T139" i="7" s="1"/>
  <c r="AX139" i="7" s="1" a="1"/>
  <c r="AX139" i="7" s="1"/>
  <c r="BY139" i="7" s="1"/>
  <c r="T24" i="7" a="1"/>
  <c r="T24" i="7" s="1"/>
  <c r="AX24" i="7" s="1" a="1"/>
  <c r="AX24" i="7" s="1"/>
  <c r="BY24" i="7" s="1"/>
  <c r="T131" i="7" a="1"/>
  <c r="T131" i="7" s="1"/>
  <c r="AX131" i="7" s="1" a="1"/>
  <c r="AX131" i="7" s="1"/>
  <c r="BY131" i="7" s="1"/>
  <c r="T200" i="7" a="1"/>
  <c r="T200" i="7" s="1"/>
  <c r="AX200" i="7" s="1" a="1"/>
  <c r="AX200" i="7" s="1"/>
  <c r="BY200" i="7" s="1"/>
  <c r="T185" i="7" a="1"/>
  <c r="T185" i="7" s="1"/>
  <c r="AX185" i="7" s="1" a="1"/>
  <c r="AX185" i="7" s="1"/>
  <c r="BY185" i="7" s="1"/>
  <c r="T260" i="7" a="1"/>
  <c r="T260" i="7" s="1"/>
  <c r="AX260" i="7" s="1" a="1"/>
  <c r="AX260" i="7" s="1"/>
  <c r="BY260" i="7" s="1"/>
  <c r="T25" i="7" a="1"/>
  <c r="T25" i="7" s="1"/>
  <c r="AX25" i="7" s="1" a="1"/>
  <c r="AX25" i="7" s="1"/>
  <c r="BY25" i="7" s="1"/>
  <c r="T132" i="7" a="1"/>
  <c r="T132" i="7" s="1"/>
  <c r="AX132" i="7" s="1" a="1"/>
  <c r="AX132" i="7" s="1"/>
  <c r="BY132" i="7" s="1"/>
  <c r="T201" i="7" a="1"/>
  <c r="T201" i="7" s="1"/>
  <c r="AX201" i="7" s="1" a="1"/>
  <c r="AX201" i="7" s="1"/>
  <c r="BY201" i="7" s="1"/>
  <c r="T187" i="7" a="1"/>
  <c r="T187" i="7" s="1"/>
  <c r="AX187" i="7" s="1" a="1"/>
  <c r="AX187" i="7" s="1"/>
  <c r="BY187" i="7" s="1"/>
  <c r="T278" i="7" a="1"/>
  <c r="T278" i="7" s="1"/>
  <c r="AX278" i="7" s="1" a="1"/>
  <c r="AX278" i="7" s="1"/>
  <c r="BY278" i="7" s="1"/>
  <c r="T26" i="7" a="1"/>
  <c r="T26" i="7" s="1"/>
  <c r="AX26" i="7" s="1" a="1"/>
  <c r="AX26" i="7" s="1"/>
  <c r="BY26" i="7" s="1"/>
  <c r="T133" i="7" a="1"/>
  <c r="T133" i="7" s="1"/>
  <c r="AX133" i="7" s="1" a="1"/>
  <c r="AX133" i="7" s="1"/>
  <c r="BY133" i="7" s="1"/>
  <c r="T202" i="7" a="1"/>
  <c r="T202" i="7" s="1"/>
  <c r="AX202" i="7" s="1" a="1"/>
  <c r="AX202" i="7" s="1"/>
  <c r="BY202" i="7" s="1"/>
  <c r="T265" i="7" a="1"/>
  <c r="T265" i="7" s="1"/>
  <c r="AX265" i="7" s="1" a="1"/>
  <c r="AX265" i="7" s="1"/>
  <c r="BY265" i="7" s="1"/>
  <c r="T280" i="7" a="1"/>
  <c r="T280" i="7" s="1"/>
  <c r="AX280" i="7" s="1" a="1"/>
  <c r="AX280" i="7" s="1"/>
  <c r="BY280" i="7" s="1"/>
  <c r="T45" i="7" a="1"/>
  <c r="T45" i="7" s="1"/>
  <c r="AX45" i="7" s="1" a="1"/>
  <c r="AX45" i="7" s="1"/>
  <c r="BY45" i="7" s="1"/>
  <c r="T40" i="7" a="1"/>
  <c r="T40" i="7" s="1"/>
  <c r="AX40" i="7" s="1" a="1"/>
  <c r="AX40" i="7" s="1"/>
  <c r="BY40" i="7" s="1"/>
  <c r="T155" i="7" a="1"/>
  <c r="T155" i="7" s="1"/>
  <c r="AX155" i="7" s="1" a="1"/>
  <c r="AX155" i="7" s="1"/>
  <c r="BY155" i="7" s="1"/>
  <c r="T28" i="7" a="1"/>
  <c r="T28" i="7" s="1"/>
  <c r="AX28" i="7" s="1" a="1"/>
  <c r="AX28" i="7" s="1"/>
  <c r="BY28" i="7" s="1"/>
  <c r="T35" i="7" a="1"/>
  <c r="T35" i="7" s="1"/>
  <c r="AX35" i="7" s="1" a="1"/>
  <c r="AX35" i="7" s="1"/>
  <c r="BY35" i="7" s="1"/>
  <c r="T228" i="7" a="1"/>
  <c r="T228" i="7" s="1"/>
  <c r="AX228" i="7" s="1" a="1"/>
  <c r="AX228" i="7" s="1"/>
  <c r="BY228" i="7" s="1"/>
  <c r="T191" i="7" a="1"/>
  <c r="T191" i="7" s="1"/>
  <c r="AX191" i="7" s="1" a="1"/>
  <c r="AX191" i="7" s="1"/>
  <c r="BY191" i="7" s="1"/>
  <c r="T266" i="7" a="1"/>
  <c r="T266" i="7" s="1"/>
  <c r="AX266" i="7" s="1" a="1"/>
  <c r="AX266" i="7" s="1"/>
  <c r="BY266" i="7" s="1"/>
  <c r="T29" i="7" a="1"/>
  <c r="T29" i="7" s="1"/>
  <c r="AX29" i="7" s="1" a="1"/>
  <c r="AX29" i="7" s="1"/>
  <c r="BY29" i="7" s="1"/>
  <c r="T37" i="7" a="1"/>
  <c r="T37" i="7" s="1"/>
  <c r="AX37" i="7" s="1" a="1"/>
  <c r="AX37" i="7" s="1"/>
  <c r="BY37" i="7" s="1"/>
  <c r="T90" i="7" a="1"/>
  <c r="T90" i="7" s="1"/>
  <c r="AX90" i="7" s="1" a="1"/>
  <c r="AX90" i="7" s="1"/>
  <c r="BY90" i="7" s="1"/>
  <c r="T208" i="7" a="1"/>
  <c r="T208" i="7" s="1"/>
  <c r="AX208" i="7" s="1" a="1"/>
  <c r="AX208" i="7" s="1"/>
  <c r="BY208" i="7" s="1"/>
  <c r="T286" i="7" a="1"/>
  <c r="T286" i="7" s="1"/>
  <c r="AX286" i="7" s="1" a="1"/>
  <c r="AX286" i="7" s="1"/>
  <c r="BY286" i="7" s="1"/>
  <c r="T30" i="7" a="1"/>
  <c r="T30" i="7" s="1"/>
  <c r="AX30" i="7" s="1" a="1"/>
  <c r="AX30" i="7" s="1"/>
  <c r="BY30" i="7" s="1"/>
  <c r="T39" i="7" a="1"/>
  <c r="T39" i="7" s="1"/>
  <c r="AX39" i="7" s="1" a="1"/>
  <c r="AX39" i="7" s="1"/>
  <c r="BY39" i="7" s="1"/>
  <c r="T94" i="7" a="1"/>
  <c r="T94" i="7" s="1"/>
  <c r="AX94" i="7" s="1" a="1"/>
  <c r="AX94" i="7" s="1"/>
  <c r="BY94" i="7" s="1"/>
  <c r="T217" i="7" a="1"/>
  <c r="T217" i="7" s="1"/>
  <c r="AX217" i="7" s="1" a="1"/>
  <c r="AX217" i="7" s="1"/>
  <c r="BY217" i="7" s="1"/>
  <c r="T288" i="7" a="1"/>
  <c r="T288" i="7" s="1"/>
  <c r="AX288" i="7" s="1" a="1"/>
  <c r="AX288" i="7" s="1"/>
  <c r="BY288" i="7" s="1"/>
  <c r="T49" i="7" a="1"/>
  <c r="T49" i="7" s="1"/>
  <c r="AX49" i="7" s="1" a="1"/>
  <c r="AX49" i="7" s="1"/>
  <c r="BY49" i="7" s="1"/>
  <c r="T79" i="7" a="1"/>
  <c r="T79" i="7" s="1"/>
  <c r="AX79" i="7" s="1" a="1"/>
  <c r="AX79" i="7" s="1"/>
  <c r="BY79" i="7" s="1"/>
  <c r="T178" i="7" a="1"/>
  <c r="T178" i="7" s="1"/>
  <c r="AX178" i="7" s="1" a="1"/>
  <c r="AX178" i="7" s="1"/>
  <c r="BY178" i="7" s="1"/>
  <c r="T15" i="7" a="1"/>
  <c r="T15" i="7" s="1"/>
  <c r="AX15" i="7" s="1" a="1"/>
  <c r="AX15" i="7" s="1"/>
  <c r="BY15" i="7" s="1"/>
  <c r="T103" i="7" a="1"/>
  <c r="T103" i="7" s="1"/>
  <c r="AX103" i="7" s="1" a="1"/>
  <c r="AX103" i="7" s="1"/>
  <c r="BY103" i="7" s="1"/>
  <c r="T143" i="7" a="1"/>
  <c r="T143" i="7" s="1"/>
  <c r="AX143" i="7" s="1" a="1"/>
  <c r="AX143" i="7" s="1"/>
  <c r="BY143" i="7" s="1"/>
  <c r="T236" i="7" a="1"/>
  <c r="T236" i="7" s="1"/>
  <c r="AX236" i="7" s="1" a="1"/>
  <c r="AX236" i="7" s="1"/>
  <c r="BY236" i="7" s="1"/>
  <c r="T292" i="7" a="1"/>
  <c r="T292" i="7" s="1"/>
  <c r="AX292" i="7" s="1" a="1"/>
  <c r="AX292" i="7" s="1"/>
  <c r="BY292" i="7" s="1"/>
  <c r="T43" i="7" a="1"/>
  <c r="T43" i="7" s="1"/>
  <c r="AX43" i="7" s="1" a="1"/>
  <c r="AX43" i="7" s="1"/>
  <c r="BY43" i="7" s="1"/>
  <c r="T104" i="7" a="1"/>
  <c r="T104" i="7" s="1"/>
  <c r="AX104" i="7" s="1" a="1"/>
  <c r="AX104" i="7" s="1"/>
  <c r="BY104" i="7" s="1"/>
  <c r="T147" i="7" a="1"/>
  <c r="T147" i="7" s="1"/>
  <c r="AX147" i="7" s="1" a="1"/>
  <c r="AX147" i="7" s="1"/>
  <c r="BY147" i="7" s="1"/>
  <c r="T238" i="7" a="1"/>
  <c r="T238" i="7" s="1"/>
  <c r="AX238" i="7" s="1" a="1"/>
  <c r="AX238" i="7" s="1"/>
  <c r="BY238" i="7" s="1"/>
  <c r="T268" i="7" a="1"/>
  <c r="T268" i="7" s="1"/>
  <c r="AX268" i="7" s="1" a="1"/>
  <c r="AX268" i="7" s="1"/>
  <c r="BY268" i="7" s="1"/>
  <c r="T44" i="7" a="1"/>
  <c r="T44" i="7" s="1"/>
  <c r="AX44" i="7" s="1" a="1"/>
  <c r="AX44" i="7" s="1"/>
  <c r="BY44" i="7" s="1"/>
  <c r="T105" i="7" a="1"/>
  <c r="T105" i="7" s="1"/>
  <c r="AX105" i="7" s="1" a="1"/>
  <c r="AX105" i="7" s="1"/>
  <c r="BY105" i="7" s="1"/>
  <c r="T151" i="7" a="1"/>
  <c r="T151" i="7" s="1"/>
  <c r="AX151" i="7" s="1" a="1"/>
  <c r="AX151" i="7" s="1"/>
  <c r="BY151" i="7" s="1"/>
  <c r="T240" i="7" a="1"/>
  <c r="T240" i="7" s="1"/>
  <c r="AX240" i="7" s="1" a="1"/>
  <c r="AX240" i="7" s="1"/>
  <c r="BY240" i="7" s="1"/>
  <c r="T279" i="7" a="1"/>
  <c r="T279" i="7" s="1"/>
  <c r="AX279" i="7" s="1" a="1"/>
  <c r="AX279" i="7" s="1"/>
  <c r="BY279" i="7" s="1"/>
  <c r="T12" i="7" a="1"/>
  <c r="T12" i="7" s="1"/>
  <c r="AX12" i="7" s="1" a="1"/>
  <c r="AX12" i="7" s="1"/>
  <c r="BY12" i="7" s="1"/>
  <c r="T152" i="7" a="1"/>
  <c r="T152" i="7" s="1"/>
  <c r="AX152" i="7" s="1" a="1"/>
  <c r="AX152" i="7" s="1"/>
  <c r="BY152" i="7" s="1"/>
  <c r="T219" i="7" a="1"/>
  <c r="T219" i="7" s="1"/>
  <c r="AX219" i="7" s="1" a="1"/>
  <c r="AX219" i="7" s="1"/>
  <c r="BY219" i="7" s="1"/>
  <c r="T32" i="7" a="1"/>
  <c r="T32" i="7" s="1"/>
  <c r="AX32" i="7" s="1" a="1"/>
  <c r="AX32" i="7" s="1"/>
  <c r="BY32" i="7" s="1"/>
  <c r="T138" i="7" a="1"/>
  <c r="T138" i="7" s="1"/>
  <c r="AX138" i="7" s="1" a="1"/>
  <c r="AX138" i="7" s="1"/>
  <c r="BY138" i="7" s="1"/>
  <c r="T232" i="7" a="1"/>
  <c r="T232" i="7" s="1"/>
  <c r="AX232" i="7" s="1" a="1"/>
  <c r="AX232" i="7" s="1"/>
  <c r="BY232" i="7" s="1"/>
  <c r="T168" i="7" a="1"/>
  <c r="T168" i="7" s="1"/>
  <c r="AX168" i="7" s="1" a="1"/>
  <c r="AX168" i="7" s="1"/>
  <c r="BY168" i="7" s="1"/>
  <c r="T242" i="7" a="1"/>
  <c r="T242" i="7" s="1"/>
  <c r="AX242" i="7" s="1" a="1"/>
  <c r="AX242" i="7" s="1"/>
  <c r="BY242" i="7" s="1"/>
  <c r="T59" i="7" a="1"/>
  <c r="T59" i="7" s="1"/>
  <c r="AX59" i="7" s="1" a="1"/>
  <c r="AX59" i="7" s="1"/>
  <c r="BY59" i="7" s="1"/>
  <c r="T140" i="7" a="1"/>
  <c r="T140" i="7" s="1"/>
  <c r="AX140" i="7" s="1" a="1"/>
  <c r="AX140" i="7" s="1"/>
  <c r="BY140" i="7" s="1"/>
  <c r="T34" i="7" a="1"/>
  <c r="T34" i="7" s="1"/>
  <c r="AX34" i="7" s="1" a="1"/>
  <c r="AX34" i="7" s="1"/>
  <c r="BY34" i="7" s="1"/>
  <c r="T171" i="7" a="1"/>
  <c r="T171" i="7" s="1"/>
  <c r="AX171" i="7" s="1" a="1"/>
  <c r="AX171" i="7" s="1"/>
  <c r="BY171" i="7" s="1"/>
  <c r="T234" i="7" a="1"/>
  <c r="T234" i="7" s="1"/>
  <c r="AX234" i="7" s="1" a="1"/>
  <c r="AX234" i="7" s="1"/>
  <c r="BY234" i="7" s="1"/>
  <c r="T60" i="7" a="1"/>
  <c r="T60" i="7" s="1"/>
  <c r="AX60" i="7" s="1" a="1"/>
  <c r="AX60" i="7" s="1"/>
  <c r="BY60" i="7" s="1"/>
  <c r="T142" i="7" a="1"/>
  <c r="T142" i="7" s="1"/>
  <c r="AX142" i="7" s="1" a="1"/>
  <c r="AX142" i="7" s="1"/>
  <c r="BY142" i="7" s="1"/>
  <c r="T98" i="7" a="1"/>
  <c r="T98" i="7" s="1"/>
  <c r="AX98" i="7" s="1" a="1"/>
  <c r="AX98" i="7" s="1"/>
  <c r="BY98" i="7" s="1"/>
  <c r="T193" i="7" a="1"/>
  <c r="T193" i="7" s="1"/>
  <c r="AX193" i="7" s="1" a="1"/>
  <c r="AX193" i="7" s="1"/>
  <c r="BY193" i="7" s="1"/>
  <c r="T189" i="7" a="1"/>
  <c r="T189" i="7" s="1"/>
  <c r="AX189" i="7" s="1" a="1"/>
  <c r="AX189" i="7" s="1"/>
  <c r="BY189" i="7" s="1"/>
  <c r="T82" i="7" a="1"/>
  <c r="T82" i="7" s="1"/>
  <c r="AX82" i="7" s="1" a="1"/>
  <c r="AX82" i="7" s="1"/>
  <c r="BY82" i="7" s="1"/>
  <c r="T112" i="7" a="1"/>
  <c r="T112" i="7" s="1"/>
  <c r="AX112" i="7" s="1" a="1"/>
  <c r="AX112" i="7" s="1"/>
  <c r="BY112" i="7" s="1"/>
  <c r="T247" i="7" a="1"/>
  <c r="T247" i="7" s="1"/>
  <c r="AX247" i="7" s="1" a="1"/>
  <c r="AX247" i="7" s="1"/>
  <c r="BY247" i="7" s="1"/>
  <c r="T241" i="7" a="1"/>
  <c r="T241" i="7" s="1"/>
  <c r="AX241" i="7" s="1" a="1"/>
  <c r="AX241" i="7" s="1"/>
  <c r="BY241" i="7" s="1"/>
  <c r="T71" i="7" a="1"/>
  <c r="T71" i="7" s="1"/>
  <c r="AX71" i="7" s="1" a="1"/>
  <c r="AX71" i="7" s="1"/>
  <c r="BY71" i="7" s="1"/>
  <c r="T172" i="7" a="1"/>
  <c r="T172" i="7" s="1"/>
  <c r="AX172" i="7" s="1" a="1"/>
  <c r="AX172" i="7" s="1"/>
  <c r="BY172" i="7" s="1"/>
  <c r="T68" i="7" a="1"/>
  <c r="T68" i="7" s="1"/>
  <c r="AX68" i="7" s="1" a="1"/>
  <c r="AX68" i="7" s="1"/>
  <c r="BY68" i="7" s="1"/>
  <c r="T249" i="7" a="1"/>
  <c r="T249" i="7" s="1"/>
  <c r="AX249" i="7" s="1" a="1"/>
  <c r="AX249" i="7" s="1"/>
  <c r="BY249" i="7" s="1"/>
  <c r="T166" i="7" a="1"/>
  <c r="T166" i="7" s="1"/>
  <c r="AX166" i="7" s="1" a="1"/>
  <c r="AX166" i="7" s="1"/>
  <c r="BY166" i="7" s="1"/>
  <c r="T27" i="7" a="1"/>
  <c r="T27" i="7" s="1"/>
  <c r="AX27" i="7" s="1" a="1"/>
  <c r="AX27" i="7" s="1"/>
  <c r="BY27" i="7" s="1"/>
  <c r="T212" i="7" a="1"/>
  <c r="T212" i="7" s="1"/>
  <c r="AX212" i="7" s="1" a="1"/>
  <c r="AX212" i="7" s="1"/>
  <c r="BY212" i="7" s="1"/>
  <c r="T127" i="7" a="1"/>
  <c r="T127" i="7" s="1"/>
  <c r="AX127" i="7" s="1" a="1"/>
  <c r="AX127" i="7" s="1"/>
  <c r="BY127" i="7" s="1"/>
  <c r="T92" i="7" a="1"/>
  <c r="T92" i="7" s="1"/>
  <c r="AX92" i="7" s="1" a="1"/>
  <c r="AX92" i="7" s="1"/>
  <c r="BY92" i="7" s="1"/>
  <c r="T21" i="7" a="1"/>
  <c r="T21" i="7" s="1"/>
  <c r="AX21" i="7" s="1" a="1"/>
  <c r="AX21" i="7" s="1"/>
  <c r="BY21" i="7" s="1"/>
  <c r="T157" i="7" a="1"/>
  <c r="T157" i="7" s="1"/>
  <c r="AX157" i="7" s="1" a="1"/>
  <c r="AX157" i="7" s="1"/>
  <c r="BY157" i="7" s="1"/>
  <c r="T145" i="7" a="1"/>
  <c r="T145" i="7" s="1"/>
  <c r="AX145" i="7" s="1" a="1"/>
  <c r="AX145" i="7" s="1"/>
  <c r="BY145" i="7" s="1"/>
  <c r="T129" i="7" a="1"/>
  <c r="T129" i="7" s="1"/>
  <c r="AX129" i="7" s="1" a="1"/>
  <c r="AX129" i="7" s="1"/>
  <c r="BY129" i="7" s="1"/>
  <c r="T181" i="7" a="1"/>
  <c r="T181" i="7" s="1"/>
  <c r="AX181" i="7" s="1" a="1"/>
  <c r="AX181" i="7" s="1"/>
  <c r="BY181" i="7" s="1"/>
  <c r="T111" i="7" a="1"/>
  <c r="T111" i="7" s="1"/>
  <c r="AX111" i="7" s="1" a="1"/>
  <c r="AX111" i="7" s="1"/>
  <c r="BY111" i="7" s="1"/>
  <c r="T246" i="7" a="1"/>
  <c r="T246" i="7" s="1"/>
  <c r="AX246" i="7" s="1" a="1"/>
  <c r="AX246" i="7" s="1"/>
  <c r="BY246" i="7" s="1"/>
  <c r="T146" i="7" a="1"/>
  <c r="T146" i="7" s="1"/>
  <c r="AX146" i="7" s="1" a="1"/>
  <c r="AX146" i="7" s="1"/>
  <c r="BY146" i="7" s="1"/>
  <c r="T210" i="7" a="1"/>
  <c r="T210" i="7" s="1"/>
  <c r="AX210" i="7" s="1" a="1"/>
  <c r="AX210" i="7" s="1"/>
  <c r="BY210" i="7" s="1"/>
  <c r="T63" i="7" a="1"/>
  <c r="T63" i="7" s="1"/>
  <c r="AX63" i="7" s="1" a="1"/>
  <c r="AX63" i="7" s="1"/>
  <c r="BY63" i="7" s="1"/>
  <c r="T73" i="7" a="1"/>
  <c r="T73" i="7" s="1"/>
  <c r="AX73" i="7" s="1" a="1"/>
  <c r="AX73" i="7" s="1"/>
  <c r="BY73" i="7" s="1"/>
  <c r="T284" i="7" a="1"/>
  <c r="T284" i="7" s="1"/>
  <c r="AX284" i="7" s="1" a="1"/>
  <c r="AX284" i="7" s="1"/>
  <c r="BY284" i="7" s="1"/>
  <c r="T150" i="7" a="1"/>
  <c r="T150" i="7" s="1"/>
  <c r="AX150" i="7" s="1" a="1"/>
  <c r="AX150" i="7" s="1"/>
  <c r="BY150" i="7" s="1"/>
  <c r="T197" i="7" a="1"/>
  <c r="T197" i="7" s="1"/>
  <c r="AX197" i="7" s="1" a="1"/>
  <c r="AX197" i="7" s="1"/>
  <c r="BY197" i="7" s="1"/>
  <c r="T70" i="7" a="1"/>
  <c r="T70" i="7" s="1"/>
  <c r="AX70" i="7" s="1" a="1"/>
  <c r="AX70" i="7" s="1"/>
  <c r="BY70" i="7" s="1"/>
  <c r="T250" i="7" a="1"/>
  <c r="T250" i="7" s="1"/>
  <c r="AX250" i="7" s="1" a="1"/>
  <c r="AX250" i="7" s="1"/>
  <c r="BY250" i="7" s="1"/>
  <c r="T154" i="7" a="1"/>
  <c r="T154" i="7" s="1"/>
  <c r="AX154" i="7" s="1" a="1"/>
  <c r="AX154" i="7" s="1"/>
  <c r="BY154" i="7" s="1"/>
  <c r="T223" i="7" a="1"/>
  <c r="T223" i="7" s="1"/>
  <c r="AX223" i="7" s="1" a="1"/>
  <c r="AX223" i="7" s="1"/>
  <c r="BY223" i="7" s="1"/>
  <c r="T109" i="7" a="1"/>
  <c r="T109" i="7" s="1"/>
  <c r="AX109" i="7" s="1" a="1"/>
  <c r="AX109" i="7" s="1"/>
  <c r="BY109" i="7" s="1"/>
  <c r="T221" i="7" a="1"/>
  <c r="T221" i="7" s="1"/>
  <c r="AX221" i="7" s="1" a="1"/>
  <c r="AX221" i="7" s="1"/>
  <c r="BY221" i="7" s="1"/>
  <c r="T199" i="7" a="1"/>
  <c r="T199" i="7" s="1"/>
  <c r="AX199" i="7" s="1" a="1"/>
  <c r="AX199" i="7" s="1"/>
  <c r="BY199" i="7" s="1"/>
  <c r="T159" i="7" a="1"/>
  <c r="T159" i="7" s="1"/>
  <c r="AX159" i="7" s="1" a="1"/>
  <c r="AX159" i="7" s="1"/>
  <c r="BY159" i="7" s="1"/>
  <c r="T163" i="7" a="1"/>
  <c r="T163" i="7" s="1"/>
  <c r="AX163" i="7" s="1" a="1"/>
  <c r="AX163" i="7" s="1"/>
  <c r="BY163" i="7" s="1"/>
  <c r="T42" i="7" a="1"/>
  <c r="T42" i="7" s="1"/>
  <c r="AX42" i="7" s="1" a="1"/>
  <c r="AX42" i="7" s="1"/>
  <c r="BY42" i="7" s="1"/>
  <c r="T62" i="7" a="1"/>
  <c r="T62" i="7" s="1"/>
  <c r="AX62" i="7" s="1" a="1"/>
  <c r="AX62" i="7" s="1"/>
  <c r="BY62" i="7" s="1"/>
  <c r="T101" i="7" a="1"/>
  <c r="T101" i="7" s="1"/>
  <c r="AX101" i="7" s="1" a="1"/>
  <c r="AX101" i="7" s="1"/>
  <c r="BY101" i="7" s="1"/>
  <c r="T149" i="7" a="1"/>
  <c r="T149" i="7" s="1"/>
  <c r="AX149" i="7" s="1" a="1"/>
  <c r="AX149" i="7" s="1"/>
  <c r="BY149" i="7" s="1"/>
  <c r="T148" i="7" a="1"/>
  <c r="T148" i="7" s="1"/>
  <c r="AX148" i="7" s="1" a="1"/>
  <c r="AX148" i="7" s="1"/>
  <c r="BY148" i="7" s="1"/>
  <c r="T160" i="7" a="1"/>
  <c r="T160" i="7" s="1"/>
  <c r="AX160" i="7" s="1" a="1"/>
  <c r="AX160" i="7" s="1"/>
  <c r="BY160" i="7" s="1"/>
  <c r="T8" i="7" a="1"/>
  <c r="T8" i="7" s="1"/>
  <c r="AX8" i="7" s="1" a="1"/>
  <c r="AX8" i="7" s="1"/>
  <c r="BY8" i="7" s="1"/>
  <c r="T209" i="7" a="1"/>
  <c r="T209" i="7" s="1"/>
  <c r="AX209" i="7" s="1" a="1"/>
  <c r="AX209" i="7" s="1"/>
  <c r="BY209" i="7" s="1"/>
  <c r="T272" i="7" a="1"/>
  <c r="T272" i="7" s="1"/>
  <c r="AX272" i="7" s="1" a="1"/>
  <c r="AX272" i="7" s="1"/>
  <c r="BY272" i="7" s="1"/>
  <c r="T107" i="7" a="1"/>
  <c r="T107" i="7" s="1"/>
  <c r="AX107" i="7" s="1" a="1"/>
  <c r="AX107" i="7" s="1"/>
  <c r="BY107" i="7" s="1"/>
  <c r="T248" i="7" a="1"/>
  <c r="T248" i="7" s="1"/>
  <c r="AX248" i="7" s="1" a="1"/>
  <c r="AX248" i="7" s="1"/>
  <c r="BY248" i="7" s="1"/>
  <c r="T245" i="7" a="1"/>
  <c r="T245" i="7" s="1"/>
  <c r="AX245" i="7" s="1" a="1"/>
  <c r="AX245" i="7" s="1"/>
  <c r="BY245" i="7" s="1"/>
  <c r="T114" i="7" a="1"/>
  <c r="T114" i="7" s="1"/>
  <c r="AX114" i="7" s="1" a="1"/>
  <c r="AX114" i="7" s="1"/>
  <c r="BY114" i="7" s="1"/>
  <c r="T220" i="7" a="1"/>
  <c r="T220" i="7" s="1"/>
  <c r="AX220" i="7" s="1" a="1"/>
  <c r="AX220" i="7" s="1"/>
  <c r="BY220" i="7" s="1"/>
  <c r="T161" i="7" a="1"/>
  <c r="T161" i="7" s="1"/>
  <c r="AX161" i="7" s="1" a="1"/>
  <c r="AX161" i="7" s="1"/>
  <c r="BY161" i="7" s="1"/>
  <c r="T182" i="7" a="1"/>
  <c r="T182" i="7" s="1"/>
  <c r="AX182" i="7" s="1" a="1"/>
  <c r="AX182" i="7" s="1"/>
  <c r="BY182" i="7" s="1"/>
  <c r="T33" i="7" a="1"/>
  <c r="T33" i="7" s="1"/>
  <c r="AX33" i="7" s="1" a="1"/>
  <c r="AX33" i="7" s="1"/>
  <c r="BY33" i="7" s="1"/>
  <c r="T169" i="7" a="1"/>
  <c r="T169" i="7" s="1"/>
  <c r="AX169" i="7" s="1" a="1"/>
  <c r="AX169" i="7" s="1"/>
  <c r="BY169" i="7" s="1"/>
  <c r="T225" i="7" a="1"/>
  <c r="T225" i="7" s="1"/>
  <c r="AX225" i="7" s="1" a="1"/>
  <c r="AX225" i="7" s="1"/>
  <c r="BY225" i="7" s="1"/>
  <c r="T196" i="7" a="1"/>
  <c r="T196" i="7" s="1"/>
  <c r="AX196" i="7" s="1" a="1"/>
  <c r="AX196" i="7" s="1"/>
  <c r="BY196" i="7" s="1"/>
  <c r="T38" i="7" a="1"/>
  <c r="T38" i="7" s="1"/>
  <c r="AX38" i="7" s="1" a="1"/>
  <c r="AX38" i="7" s="1"/>
  <c r="BY38" i="7" s="1"/>
  <c r="T243" i="7" a="1"/>
  <c r="T243" i="7" s="1"/>
  <c r="AX243" i="7" s="1" a="1"/>
  <c r="AX243" i="7" s="1"/>
  <c r="BY243" i="7" s="1"/>
  <c r="T190" i="7" a="1"/>
  <c r="T190" i="7" s="1"/>
  <c r="AX190" i="7" s="1" a="1"/>
  <c r="AX190" i="7" s="1"/>
  <c r="BY190" i="7" s="1"/>
  <c r="T195" i="7" a="1"/>
  <c r="T195" i="7" s="1"/>
  <c r="AX195" i="7" s="1" a="1"/>
  <c r="AX195" i="7" s="1"/>
  <c r="BY195" i="7" s="1"/>
  <c r="T162" i="7" a="1"/>
  <c r="T162" i="7" s="1"/>
  <c r="AX162" i="7" s="1" a="1"/>
  <c r="AX162" i="7" s="1"/>
  <c r="BY162" i="7" s="1"/>
  <c r="T184" i="7" a="1"/>
  <c r="T184" i="7" s="1"/>
  <c r="AX184" i="7" s="1" a="1"/>
  <c r="AX184" i="7" s="1"/>
  <c r="BY184" i="7" s="1"/>
  <c r="T22" i="7" a="1"/>
  <c r="T22" i="7" s="1"/>
  <c r="AX22" i="7" s="1" a="1"/>
  <c r="AX22" i="7" s="1"/>
  <c r="BY22" i="7" s="1"/>
  <c r="T20" i="7" a="1"/>
  <c r="T20" i="7" s="1"/>
  <c r="AX20" i="7" s="1" a="1"/>
  <c r="AX20" i="7" s="1"/>
  <c r="BY20" i="7" s="1"/>
  <c r="T66" i="7" a="1"/>
  <c r="T66" i="7" s="1"/>
  <c r="AX66" i="7" s="1" a="1"/>
  <c r="AX66" i="7" s="1"/>
  <c r="BY66" i="7" s="1"/>
  <c r="T110" i="7" a="1"/>
  <c r="T110" i="7" s="1"/>
  <c r="AX110" i="7" s="1" a="1"/>
  <c r="AX110" i="7" s="1"/>
  <c r="BY110" i="7" s="1"/>
  <c r="T64" i="7" a="1"/>
  <c r="T64" i="7" s="1"/>
  <c r="AX64" i="7" s="1" a="1"/>
  <c r="AX64" i="7" s="1"/>
  <c r="BY64" i="7" s="1"/>
  <c r="T128" i="7" a="1"/>
  <c r="T128" i="7" s="1"/>
  <c r="AX128" i="7" s="1" a="1"/>
  <c r="AX128" i="7" s="1"/>
  <c r="BY128" i="7" s="1"/>
  <c r="T75" i="7" a="1"/>
  <c r="T75" i="7" s="1"/>
  <c r="AX75" i="7" s="1" a="1"/>
  <c r="AX75" i="7" s="1"/>
  <c r="BY75" i="7" s="1"/>
  <c r="T67" i="7" a="1"/>
  <c r="T67" i="7" s="1"/>
  <c r="AX67" i="7" s="1" a="1"/>
  <c r="AX67" i="7" s="1"/>
  <c r="BY67" i="7" s="1"/>
  <c r="T156" i="7" a="1"/>
  <c r="T156" i="7" s="1"/>
  <c r="AX156" i="7" s="1" a="1"/>
  <c r="AX156" i="7" s="1"/>
  <c r="BY156" i="7" s="1"/>
  <c r="T164" i="7" a="1"/>
  <c r="T164" i="7" s="1"/>
  <c r="AX164" i="7" s="1" a="1"/>
  <c r="AX164" i="7" s="1"/>
  <c r="BY164" i="7" s="1"/>
  <c r="B12" i="7" a="1"/>
  <c r="B12" i="7" s="1"/>
  <c r="AF12" i="7" s="1" a="1"/>
  <c r="AF12" i="7" s="1"/>
  <c r="BG12" i="7" s="1"/>
  <c r="B46" i="7" a="1"/>
  <c r="B46" i="7" s="1"/>
  <c r="AF46" i="7" s="1" a="1"/>
  <c r="AF46" i="7" s="1"/>
  <c r="BG46" i="7" s="1"/>
  <c r="B31" i="7" a="1"/>
  <c r="B31" i="7" s="1"/>
  <c r="AF31" i="7" s="1" a="1"/>
  <c r="AF31" i="7" s="1"/>
  <c r="BG31" i="7" s="1"/>
  <c r="B134" i="7" a="1"/>
  <c r="B134" i="7" s="1"/>
  <c r="AF134" i="7" s="1" a="1"/>
  <c r="AF134" i="7" s="1"/>
  <c r="BG134" i="7" s="1"/>
  <c r="B65" i="7" a="1"/>
  <c r="B65" i="7" s="1"/>
  <c r="AF65" i="7" s="1" a="1"/>
  <c r="AF65" i="7" s="1"/>
  <c r="BG65" i="7" s="1"/>
  <c r="B10" i="7" a="1"/>
  <c r="B10" i="7" s="1"/>
  <c r="AF10" i="7" s="1" a="1"/>
  <c r="AF10" i="7" s="1"/>
  <c r="BG10" i="7" s="1"/>
  <c r="B89" i="7" a="1"/>
  <c r="B89" i="7" s="1"/>
  <c r="AF89" i="7" s="1" a="1"/>
  <c r="AF89" i="7" s="1"/>
  <c r="BG89" i="7" s="1"/>
  <c r="B30" i="7" a="1"/>
  <c r="B30" i="7" s="1"/>
  <c r="AF30" i="7" s="1" a="1"/>
  <c r="AF30" i="7" s="1"/>
  <c r="BG30" i="7" s="1"/>
  <c r="B52" i="7" a="1"/>
  <c r="B52" i="7" s="1"/>
  <c r="AF52" i="7" s="1" a="1"/>
  <c r="AF52" i="7" s="1"/>
  <c r="BG52" i="7" s="1"/>
  <c r="B182" i="7" a="1"/>
  <c r="B182" i="7" s="1"/>
  <c r="AF182" i="7" s="1" a="1"/>
  <c r="AF182" i="7" s="1"/>
  <c r="BG182" i="7" s="1"/>
  <c r="B244" i="7" a="1"/>
  <c r="B244" i="7" s="1"/>
  <c r="AF244" i="7" s="1" a="1"/>
  <c r="AF244" i="7" s="1"/>
  <c r="BG244" i="7" s="1"/>
  <c r="B284" i="7" a="1"/>
  <c r="B284" i="7" s="1"/>
  <c r="AF284" i="7" s="1" a="1"/>
  <c r="AF284" i="7" s="1"/>
  <c r="BG284" i="7" s="1"/>
  <c r="B196" i="7" a="1"/>
  <c r="B196" i="7" s="1"/>
  <c r="AF196" i="7" s="1" a="1"/>
  <c r="AF196" i="7" s="1"/>
  <c r="BG196" i="7" s="1"/>
  <c r="B16" i="7" a="1"/>
  <c r="B16" i="7" s="1"/>
  <c r="AF16" i="7" s="1" a="1"/>
  <c r="AF16" i="7" s="1"/>
  <c r="BG16" i="7" s="1"/>
  <c r="B94" i="7" a="1"/>
  <c r="B94" i="7" s="1"/>
  <c r="AF94" i="7" s="1" a="1"/>
  <c r="AF94" i="7" s="1"/>
  <c r="BG94" i="7" s="1"/>
  <c r="B38" i="7" a="1"/>
  <c r="B38" i="7" s="1"/>
  <c r="AF38" i="7" s="1" a="1"/>
  <c r="AF38" i="7" s="1"/>
  <c r="BG38" i="7" s="1"/>
  <c r="B161" i="7" a="1"/>
  <c r="B161" i="7" s="1"/>
  <c r="AF161" i="7" s="1" a="1"/>
  <c r="AF161" i="7" s="1"/>
  <c r="BG161" i="7" s="1"/>
  <c r="B187" i="7" a="1"/>
  <c r="B187" i="7" s="1"/>
  <c r="AF187" i="7" s="1" a="1"/>
  <c r="AF187" i="7" s="1"/>
  <c r="BG187" i="7" s="1"/>
  <c r="B119" i="7" a="1"/>
  <c r="B119" i="7" s="1"/>
  <c r="AF119" i="7" s="1" a="1"/>
  <c r="AF119" i="7" s="1"/>
  <c r="BG119" i="7" s="1"/>
  <c r="B275" i="7" a="1"/>
  <c r="B275" i="7" s="1"/>
  <c r="AF275" i="7" s="1" a="1"/>
  <c r="AF275" i="7" s="1"/>
  <c r="BG275" i="7" s="1"/>
  <c r="B262" i="7" a="1"/>
  <c r="B262" i="7" s="1"/>
  <c r="AF262" i="7" s="1" a="1"/>
  <c r="AF262" i="7" s="1"/>
  <c r="BG262" i="7" s="1"/>
  <c r="B81" i="7" a="1"/>
  <c r="B81" i="7" s="1"/>
  <c r="AF81" i="7" s="1" a="1"/>
  <c r="AF81" i="7" s="1"/>
  <c r="BG81" i="7" s="1"/>
  <c r="B143" i="7" a="1"/>
  <c r="B143" i="7" s="1"/>
  <c r="AF143" i="7" s="1" a="1"/>
  <c r="AF143" i="7" s="1"/>
  <c r="BG143" i="7" s="1"/>
  <c r="B116" i="7" a="1"/>
  <c r="B116" i="7" s="1"/>
  <c r="AF116" i="7" s="1" a="1"/>
  <c r="AF116" i="7" s="1"/>
  <c r="BG116" i="7" s="1"/>
  <c r="B179" i="7" a="1"/>
  <c r="B179" i="7" s="1"/>
  <c r="AF179" i="7" s="1" a="1"/>
  <c r="AF179" i="7" s="1"/>
  <c r="BG179" i="7" s="1"/>
  <c r="B191" i="7" a="1"/>
  <c r="B191" i="7" s="1"/>
  <c r="AF191" i="7" s="1" a="1"/>
  <c r="AF191" i="7" s="1"/>
  <c r="BG191" i="7" s="1"/>
  <c r="B212" i="7" a="1"/>
  <c r="B212" i="7" s="1"/>
  <c r="AF212" i="7" s="1" a="1"/>
  <c r="AF212" i="7" s="1"/>
  <c r="BG212" i="7" s="1"/>
  <c r="B210" i="7" a="1"/>
  <c r="B210" i="7" s="1"/>
  <c r="AF210" i="7" s="1" a="1"/>
  <c r="AF210" i="7" s="1"/>
  <c r="BG210" i="7" s="1"/>
  <c r="B261" i="7" a="1"/>
  <c r="B261" i="7" s="1"/>
  <c r="AF261" i="7" s="1" a="1"/>
  <c r="AF261" i="7" s="1"/>
  <c r="BG261" i="7" s="1"/>
  <c r="B137" i="7" a="1"/>
  <c r="B137" i="7" s="1"/>
  <c r="AF137" i="7" s="1" a="1"/>
  <c r="AF137" i="7" s="1"/>
  <c r="BG137" i="7" s="1"/>
  <c r="B152" i="7" a="1"/>
  <c r="B152" i="7" s="1"/>
  <c r="AF152" i="7" s="1" a="1"/>
  <c r="AF152" i="7" s="1"/>
  <c r="BG152" i="7" s="1"/>
  <c r="B173" i="7" a="1"/>
  <c r="B173" i="7" s="1"/>
  <c r="AF173" i="7" s="1" a="1"/>
  <c r="AF173" i="7" s="1"/>
  <c r="BG173" i="7" s="1"/>
  <c r="B230" i="7" a="1"/>
  <c r="B230" i="7" s="1"/>
  <c r="AF230" i="7" s="1" a="1"/>
  <c r="AF230" i="7" s="1"/>
  <c r="BG230" i="7" s="1"/>
  <c r="B235" i="7" a="1"/>
  <c r="B235" i="7" s="1"/>
  <c r="AF235" i="7" s="1" a="1"/>
  <c r="AF235" i="7" s="1"/>
  <c r="BG235" i="7" s="1"/>
  <c r="B254" i="7" a="1"/>
  <c r="B254" i="7" s="1"/>
  <c r="AF254" i="7" s="1" a="1"/>
  <c r="AF254" i="7" s="1"/>
  <c r="BG254" i="7" s="1"/>
  <c r="B203" i="7" a="1"/>
  <c r="B203" i="7" s="1"/>
  <c r="AF203" i="7" s="1" a="1"/>
  <c r="AF203" i="7" s="1"/>
  <c r="BG203" i="7" s="1"/>
  <c r="B280" i="7" a="1"/>
  <c r="B280" i="7" s="1"/>
  <c r="AF280" i="7" s="1" a="1"/>
  <c r="AF280" i="7" s="1"/>
  <c r="BG280" i="7" s="1"/>
  <c r="B21" i="7" a="1"/>
  <c r="B21" i="7" s="1"/>
  <c r="AF21" i="7" s="1" a="1"/>
  <c r="AF21" i="7" s="1"/>
  <c r="BG21" i="7" s="1"/>
  <c r="B50" i="7" a="1"/>
  <c r="B50" i="7" s="1"/>
  <c r="AF50" i="7" s="1" a="1"/>
  <c r="AF50" i="7" s="1"/>
  <c r="BG50" i="7" s="1"/>
  <c r="B62" i="7" a="1"/>
  <c r="B62" i="7" s="1"/>
  <c r="AF62" i="7" s="1" a="1"/>
  <c r="AF62" i="7" s="1"/>
  <c r="BG62" i="7" s="1"/>
  <c r="B32" i="7" a="1"/>
  <c r="B32" i="7" s="1"/>
  <c r="AF32" i="7" s="1" a="1"/>
  <c r="AF32" i="7" s="1"/>
  <c r="BG32" i="7" s="1"/>
  <c r="B68" i="7" a="1"/>
  <c r="B68" i="7" s="1"/>
  <c r="AF68" i="7" s="1" a="1"/>
  <c r="AF68" i="7" s="1"/>
  <c r="BG68" i="7" s="1"/>
  <c r="B64" i="7" a="1"/>
  <c r="B64" i="7" s="1"/>
  <c r="AF64" i="7" s="1" a="1"/>
  <c r="AF64" i="7" s="1"/>
  <c r="BG64" i="7" s="1"/>
  <c r="B93" i="7" a="1"/>
  <c r="B93" i="7" s="1"/>
  <c r="AF93" i="7" s="1" a="1"/>
  <c r="AF93" i="7" s="1"/>
  <c r="BG93" i="7" s="1"/>
  <c r="B36" i="7" a="1"/>
  <c r="B36" i="7" s="1"/>
  <c r="AF36" i="7" s="1" a="1"/>
  <c r="AF36" i="7" s="1"/>
  <c r="BG36" i="7" s="1"/>
  <c r="B102" i="7" a="1"/>
  <c r="B102" i="7" s="1"/>
  <c r="AF102" i="7" s="1" a="1"/>
  <c r="AF102" i="7" s="1"/>
  <c r="BG102" i="7" s="1"/>
  <c r="B186" i="7" a="1"/>
  <c r="B186" i="7" s="1"/>
  <c r="AF186" i="7" s="1" a="1"/>
  <c r="AF186" i="7" s="1"/>
  <c r="BG186" i="7" s="1"/>
  <c r="B115" i="7" a="1"/>
  <c r="B115" i="7" s="1"/>
  <c r="AF115" i="7" s="1" a="1"/>
  <c r="AF115" i="7" s="1"/>
  <c r="BG115" i="7" s="1"/>
  <c r="B267" i="7" a="1"/>
  <c r="B267" i="7" s="1"/>
  <c r="AF267" i="7" s="1" a="1"/>
  <c r="AF267" i="7" s="1"/>
  <c r="BG267" i="7" s="1"/>
  <c r="B228" i="7" a="1"/>
  <c r="B228" i="7" s="1"/>
  <c r="AF228" i="7" s="1" a="1"/>
  <c r="AF228" i="7" s="1"/>
  <c r="BG228" i="7" s="1"/>
  <c r="B49" i="7" a="1"/>
  <c r="B49" i="7" s="1"/>
  <c r="AF49" i="7" s="1" a="1"/>
  <c r="AF49" i="7" s="1"/>
  <c r="BG49" i="7" s="1"/>
  <c r="B98" i="7" a="1"/>
  <c r="B98" i="7" s="1"/>
  <c r="AF98" i="7" s="1" a="1"/>
  <c r="AF98" i="7" s="1"/>
  <c r="BG98" i="7" s="1"/>
  <c r="B111" i="7" a="1"/>
  <c r="B111" i="7" s="1"/>
  <c r="AF111" i="7" s="1" a="1"/>
  <c r="AF111" i="7" s="1"/>
  <c r="BG111" i="7" s="1"/>
  <c r="B165" i="7" a="1"/>
  <c r="B165" i="7" s="1"/>
  <c r="AF165" i="7" s="1" a="1"/>
  <c r="AF165" i="7" s="1"/>
  <c r="BG165" i="7" s="1"/>
  <c r="B216" i="7" a="1"/>
  <c r="B216" i="7" s="1"/>
  <c r="AF216" i="7" s="1" a="1"/>
  <c r="AF216" i="7" s="1"/>
  <c r="BG216" i="7" s="1"/>
  <c r="B168" i="7" a="1"/>
  <c r="B168" i="7" s="1"/>
  <c r="AF168" i="7" s="1" a="1"/>
  <c r="AF168" i="7" s="1"/>
  <c r="BG168" i="7" s="1"/>
  <c r="B289" i="7" a="1"/>
  <c r="B289" i="7" s="1"/>
  <c r="AF289" i="7" s="1" a="1"/>
  <c r="AF289" i="7" s="1"/>
  <c r="BG289" i="7" s="1"/>
  <c r="B268" i="7" a="1"/>
  <c r="B268" i="7" s="1"/>
  <c r="AF268" i="7" s="1" a="1"/>
  <c r="AF268" i="7" s="1"/>
  <c r="BG268" i="7" s="1"/>
  <c r="B85" i="7" a="1"/>
  <c r="B85" i="7" s="1"/>
  <c r="AF85" i="7" s="1" a="1"/>
  <c r="AF85" i="7" s="1"/>
  <c r="BG85" i="7" s="1"/>
  <c r="B147" i="7" a="1"/>
  <c r="B147" i="7" s="1"/>
  <c r="AF147" i="7" s="1" a="1"/>
  <c r="AF147" i="7" s="1"/>
  <c r="BG147" i="7" s="1"/>
  <c r="B124" i="7" a="1"/>
  <c r="B124" i="7" s="1"/>
  <c r="AF124" i="7" s="1" a="1"/>
  <c r="AF124" i="7" s="1"/>
  <c r="BG124" i="7" s="1"/>
  <c r="B205" i="7" a="1"/>
  <c r="B205" i="7" s="1"/>
  <c r="AF205" i="7" s="1" a="1"/>
  <c r="AF205" i="7" s="1"/>
  <c r="BG205" i="7" s="1"/>
  <c r="B209" i="7" a="1"/>
  <c r="B209" i="7" s="1"/>
  <c r="AF209" i="7" s="1" a="1"/>
  <c r="AF209" i="7" s="1"/>
  <c r="BG209" i="7" s="1"/>
  <c r="B227" i="7" a="1"/>
  <c r="B227" i="7" s="1"/>
  <c r="AF227" i="7" s="1" a="1"/>
  <c r="AF227" i="7" s="1"/>
  <c r="BG227" i="7" s="1"/>
  <c r="B277" i="7" a="1"/>
  <c r="B277" i="7" s="1"/>
  <c r="AF277" i="7" s="1" a="1"/>
  <c r="AF277" i="7" s="1"/>
  <c r="BG277" i="7" s="1"/>
  <c r="B260" i="7" a="1"/>
  <c r="B260" i="7" s="1"/>
  <c r="AF260" i="7" s="1" a="1"/>
  <c r="AF260" i="7" s="1"/>
  <c r="BG260" i="7" s="1"/>
  <c r="B37" i="7" a="1"/>
  <c r="B37" i="7" s="1"/>
  <c r="AF37" i="7" s="1" a="1"/>
  <c r="AF37" i="7" s="1"/>
  <c r="BG37" i="7" s="1"/>
  <c r="B156" i="7" a="1"/>
  <c r="B156" i="7" s="1"/>
  <c r="AF156" i="7" s="1" a="1"/>
  <c r="AF156" i="7" s="1"/>
  <c r="BG156" i="7" s="1"/>
  <c r="B99" i="7" a="1"/>
  <c r="B99" i="7" s="1"/>
  <c r="AF99" i="7" s="1" a="1"/>
  <c r="AF99" i="7" s="1"/>
  <c r="BG99" i="7" s="1"/>
  <c r="B117" i="7" a="1"/>
  <c r="B117" i="7" s="1"/>
  <c r="AF117" i="7" s="1" a="1"/>
  <c r="AF117" i="7" s="1"/>
  <c r="BG117" i="7" s="1"/>
  <c r="B239" i="7" a="1"/>
  <c r="B239" i="7" s="1"/>
  <c r="AF239" i="7" s="1" a="1"/>
  <c r="AF239" i="7" s="1"/>
  <c r="BG239" i="7" s="1"/>
  <c r="B271" i="7" a="1"/>
  <c r="B271" i="7" s="1"/>
  <c r="AF271" i="7" s="1" a="1"/>
  <c r="AF271" i="7" s="1"/>
  <c r="BG271" i="7" s="1"/>
  <c r="B222" i="7" a="1"/>
  <c r="B222" i="7" s="1"/>
  <c r="AF222" i="7" s="1" a="1"/>
  <c r="AF222" i="7" s="1"/>
  <c r="BG222" i="7" s="1"/>
  <c r="B6" i="7" a="1"/>
  <c r="B6" i="7" s="1"/>
  <c r="B29" i="7" a="1"/>
  <c r="B29" i="7" s="1"/>
  <c r="AF29" i="7" s="1" a="1"/>
  <c r="AF29" i="7" s="1"/>
  <c r="BG29" i="7" s="1"/>
  <c r="B133" i="7" a="1"/>
  <c r="B133" i="7" s="1"/>
  <c r="AF133" i="7" s="1" a="1"/>
  <c r="AF133" i="7" s="1"/>
  <c r="BG133" i="7" s="1"/>
  <c r="B13" i="7" a="1"/>
  <c r="B13" i="7" s="1"/>
  <c r="AF13" i="7" s="1" a="1"/>
  <c r="AF13" i="7" s="1"/>
  <c r="BG13" i="7" s="1"/>
  <c r="B79" i="7" a="1"/>
  <c r="B79" i="7" s="1"/>
  <c r="AF79" i="7" s="1" a="1"/>
  <c r="AF79" i="7" s="1"/>
  <c r="BG79" i="7" s="1"/>
  <c r="B72" i="7" a="1"/>
  <c r="B72" i="7" s="1"/>
  <c r="AF72" i="7" s="1" a="1"/>
  <c r="AF72" i="7" s="1"/>
  <c r="BG72" i="7" s="1"/>
  <c r="B45" i="7" a="1"/>
  <c r="B45" i="7" s="1"/>
  <c r="AF45" i="7" s="1" a="1"/>
  <c r="AF45" i="7" s="1"/>
  <c r="BG45" i="7" s="1"/>
  <c r="B97" i="7" a="1"/>
  <c r="B97" i="7" s="1"/>
  <c r="AF97" i="7" s="1" a="1"/>
  <c r="AF97" i="7" s="1"/>
  <c r="BG97" i="7" s="1"/>
  <c r="B110" i="7" a="1"/>
  <c r="B110" i="7" s="1"/>
  <c r="AF110" i="7" s="1" a="1"/>
  <c r="AF110" i="7" s="1"/>
  <c r="BG110" i="7" s="1"/>
  <c r="B164" i="7" a="1"/>
  <c r="B164" i="7" s="1"/>
  <c r="AF164" i="7" s="1" a="1"/>
  <c r="AF164" i="7" s="1"/>
  <c r="BG164" i="7" s="1"/>
  <c r="B207" i="7" a="1"/>
  <c r="B207" i="7" s="1"/>
  <c r="AF207" i="7" s="1" a="1"/>
  <c r="AF207" i="7" s="1"/>
  <c r="BG207" i="7" s="1"/>
  <c r="B166" i="7" a="1"/>
  <c r="B166" i="7" s="1"/>
  <c r="AF166" i="7" s="1" a="1"/>
  <c r="AF166" i="7" s="1"/>
  <c r="BG166" i="7" s="1"/>
  <c r="B288" i="7" a="1"/>
  <c r="B288" i="7" s="1"/>
  <c r="AF288" i="7" s="1" a="1"/>
  <c r="AF288" i="7" s="1"/>
  <c r="BG288" i="7" s="1"/>
  <c r="B282" i="7" a="1"/>
  <c r="B282" i="7" s="1"/>
  <c r="AF282" i="7" s="1" a="1"/>
  <c r="AF282" i="7" s="1"/>
  <c r="BG282" i="7" s="1"/>
  <c r="B80" i="7" a="1"/>
  <c r="B80" i="7" s="1"/>
  <c r="AF80" i="7" s="1" a="1"/>
  <c r="AF80" i="7" s="1"/>
  <c r="BG80" i="7" s="1"/>
  <c r="B142" i="7" a="1"/>
  <c r="B142" i="7" s="1"/>
  <c r="AF142" i="7" s="1" a="1"/>
  <c r="AF142" i="7" s="1"/>
  <c r="BG142" i="7" s="1"/>
  <c r="B114" i="7" a="1"/>
  <c r="B114" i="7" s="1"/>
  <c r="AF114" i="7" s="1" a="1"/>
  <c r="AF114" i="7" s="1"/>
  <c r="BG114" i="7" s="1"/>
  <c r="B178" i="7" a="1"/>
  <c r="B178" i="7" s="1"/>
  <c r="AF178" i="7" s="1" a="1"/>
  <c r="AF178" i="7" s="1"/>
  <c r="BG178" i="7" s="1"/>
  <c r="B190" i="7" a="1"/>
  <c r="B190" i="7" s="1"/>
  <c r="AF190" i="7" s="1" a="1"/>
  <c r="AF190" i="7" s="1"/>
  <c r="BG190" i="7" s="1"/>
  <c r="B211" i="7" a="1"/>
  <c r="B211" i="7" s="1"/>
  <c r="AF211" i="7" s="1" a="1"/>
  <c r="AF211" i="7" s="1"/>
  <c r="BG211" i="7" s="1"/>
  <c r="B195" i="7" a="1"/>
  <c r="B195" i="7" s="1"/>
  <c r="AF195" i="7" s="1" a="1"/>
  <c r="AF195" i="7" s="1"/>
  <c r="BG195" i="7" s="1"/>
  <c r="B270" i="7" a="1"/>
  <c r="B270" i="7" s="1"/>
  <c r="AF270" i="7" s="1" a="1"/>
  <c r="AF270" i="7" s="1"/>
  <c r="BG270" i="7" s="1"/>
  <c r="B136" i="7" a="1"/>
  <c r="B136" i="7" s="1"/>
  <c r="AF136" i="7" s="1" a="1"/>
  <c r="AF136" i="7" s="1"/>
  <c r="BG136" i="7" s="1"/>
  <c r="B151" i="7" a="1"/>
  <c r="B151" i="7" s="1"/>
  <c r="AF151" i="7" s="1" a="1"/>
  <c r="AF151" i="7" s="1"/>
  <c r="BG151" i="7" s="1"/>
  <c r="B172" i="7" a="1"/>
  <c r="B172" i="7" s="1"/>
  <c r="AF172" i="7" s="1" a="1"/>
  <c r="AF172" i="7" s="1"/>
  <c r="BG172" i="7" s="1"/>
  <c r="B215" i="7" a="1"/>
  <c r="B215" i="7" s="1"/>
  <c r="AF215" i="7" s="1" a="1"/>
  <c r="AF215" i="7" s="1"/>
  <c r="BG215" i="7" s="1"/>
  <c r="B234" i="7" a="1"/>
  <c r="B234" i="7" s="1"/>
  <c r="AF234" i="7" s="1" a="1"/>
  <c r="AF234" i="7" s="1"/>
  <c r="BG234" i="7" s="1"/>
  <c r="B251" i="7" a="1"/>
  <c r="B251" i="7" s="1"/>
  <c r="AF251" i="7" s="1" a="1"/>
  <c r="AF251" i="7" s="1"/>
  <c r="BG251" i="7" s="1"/>
  <c r="B201" i="7" a="1"/>
  <c r="B201" i="7" s="1"/>
  <c r="AF201" i="7" s="1" a="1"/>
  <c r="AF201" i="7" s="1"/>
  <c r="BG201" i="7" s="1"/>
  <c r="B269" i="7" a="1"/>
  <c r="B269" i="7" s="1"/>
  <c r="AF269" i="7" s="1" a="1"/>
  <c r="AF269" i="7" s="1"/>
  <c r="BG269" i="7" s="1"/>
  <c r="B88" i="7" a="1"/>
  <c r="B88" i="7" s="1"/>
  <c r="AF88" i="7" s="1" a="1"/>
  <c r="AF88" i="7" s="1"/>
  <c r="BG88" i="7" s="1"/>
  <c r="B26" i="7" a="1"/>
  <c r="B26" i="7" s="1"/>
  <c r="AF26" i="7" s="1" a="1"/>
  <c r="AF26" i="7" s="1"/>
  <c r="BG26" i="7" s="1"/>
  <c r="B159" i="7" a="1"/>
  <c r="B159" i="7" s="1"/>
  <c r="AF159" i="7" s="1" a="1"/>
  <c r="AF159" i="7" s="1"/>
  <c r="BG159" i="7" s="1"/>
  <c r="B170" i="7" a="1"/>
  <c r="B170" i="7" s="1"/>
  <c r="AF170" i="7" s="1" a="1"/>
  <c r="AF170" i="7" s="1"/>
  <c r="BG170" i="7" s="1"/>
  <c r="B243" i="7" a="1"/>
  <c r="B243" i="7" s="1"/>
  <c r="AF243" i="7" s="1" a="1"/>
  <c r="AF243" i="7" s="1"/>
  <c r="BG243" i="7" s="1"/>
  <c r="B283" i="7" a="1"/>
  <c r="B283" i="7" s="1"/>
  <c r="AF283" i="7" s="1" a="1"/>
  <c r="AF283" i="7" s="1"/>
  <c r="BG283" i="7" s="1"/>
  <c r="B194" i="7" a="1"/>
  <c r="B194" i="7" s="1"/>
  <c r="AF194" i="7" s="1" a="1"/>
  <c r="AF194" i="7" s="1"/>
  <c r="BG194" i="7" s="1"/>
  <c r="B61" i="7" a="1"/>
  <c r="B61" i="7" s="1"/>
  <c r="AF61" i="7" s="1" a="1"/>
  <c r="AF61" i="7" s="1"/>
  <c r="BG61" i="7" s="1"/>
  <c r="B28" i="7" a="1"/>
  <c r="B28" i="7" s="1"/>
  <c r="AF28" i="7" s="1" a="1"/>
  <c r="AF28" i="7" s="1"/>
  <c r="BG28" i="7" s="1"/>
  <c r="B67" i="7" a="1"/>
  <c r="B67" i="7" s="1"/>
  <c r="AF67" i="7" s="1" a="1"/>
  <c r="AF67" i="7" s="1"/>
  <c r="BG67" i="7" s="1"/>
  <c r="B8" i="7" a="1"/>
  <c r="B8" i="7" s="1"/>
  <c r="AF8" i="7" s="1" a="1"/>
  <c r="AF8" i="7" s="1"/>
  <c r="BG8" i="7" s="1"/>
  <c r="B44" i="7" a="1"/>
  <c r="B44" i="7" s="1"/>
  <c r="AF44" i="7" s="1" a="1"/>
  <c r="AF44" i="7" s="1"/>
  <c r="BG44" i="7" s="1"/>
  <c r="B77" i="7" a="1"/>
  <c r="B77" i="7" s="1"/>
  <c r="AF77" i="7" s="1" a="1"/>
  <c r="AF77" i="7" s="1"/>
  <c r="BG77" i="7" s="1"/>
  <c r="B141" i="7" a="1"/>
  <c r="B141" i="7" s="1"/>
  <c r="AF141" i="7" s="1" a="1"/>
  <c r="AF141" i="7" s="1"/>
  <c r="BG141" i="7" s="1"/>
  <c r="B58" i="7" a="1"/>
  <c r="B58" i="7" s="1"/>
  <c r="AF58" i="7" s="1" a="1"/>
  <c r="AF58" i="7" s="1"/>
  <c r="BG58" i="7" s="1"/>
  <c r="B177" i="7" a="1"/>
  <c r="B177" i="7" s="1"/>
  <c r="AF177" i="7" s="1" a="1"/>
  <c r="AF177" i="7" s="1"/>
  <c r="BG177" i="7" s="1"/>
  <c r="B157" i="7" a="1"/>
  <c r="B157" i="7" s="1"/>
  <c r="AF157" i="7" s="1" a="1"/>
  <c r="AF157" i="7" s="1"/>
  <c r="BG157" i="7" s="1"/>
  <c r="B199" i="7" a="1"/>
  <c r="B199" i="7" s="1"/>
  <c r="AF199" i="7" s="1" a="1"/>
  <c r="AF199" i="7" s="1"/>
  <c r="BG199" i="7" s="1"/>
  <c r="B292" i="7" a="1"/>
  <c r="B292" i="7" s="1"/>
  <c r="AF292" i="7" s="1" a="1"/>
  <c r="AF292" i="7" s="1"/>
  <c r="BG292" i="7" s="1"/>
  <c r="B265" i="7" a="1"/>
  <c r="B265" i="7" s="1"/>
  <c r="AF265" i="7" s="1" a="1"/>
  <c r="AF265" i="7" s="1"/>
  <c r="BG265" i="7" s="1"/>
  <c r="B84" i="7" a="1"/>
  <c r="B84" i="7" s="1"/>
  <c r="AF84" i="7" s="1" a="1"/>
  <c r="AF84" i="7" s="1"/>
  <c r="BG84" i="7" s="1"/>
  <c r="B146" i="7" a="1"/>
  <c r="B146" i="7" s="1"/>
  <c r="AF146" i="7" s="1" a="1"/>
  <c r="AF146" i="7" s="1"/>
  <c r="BG146" i="7" s="1"/>
  <c r="B122" i="7" a="1"/>
  <c r="B122" i="7" s="1"/>
  <c r="AF122" i="7" s="1" a="1"/>
  <c r="AF122" i="7" s="1"/>
  <c r="BG122" i="7" s="1"/>
  <c r="B204" i="7" a="1"/>
  <c r="B204" i="7" s="1"/>
  <c r="AF204" i="7" s="1" a="1"/>
  <c r="AF204" i="7" s="1"/>
  <c r="BG204" i="7" s="1"/>
  <c r="B208" i="7" a="1"/>
  <c r="B208" i="7" s="1"/>
  <c r="AF208" i="7" s="1" a="1"/>
  <c r="AF208" i="7" s="1"/>
  <c r="BG208" i="7" s="1"/>
  <c r="B226" i="7" a="1"/>
  <c r="B226" i="7" s="1"/>
  <c r="AF226" i="7" s="1" a="1"/>
  <c r="AF226" i="7" s="1"/>
  <c r="BG226" i="7" s="1"/>
  <c r="B276" i="7" a="1"/>
  <c r="B276" i="7" s="1"/>
  <c r="AF276" i="7" s="1" a="1"/>
  <c r="AF276" i="7" s="1"/>
  <c r="BG276" i="7" s="1"/>
  <c r="B200" i="7" a="1"/>
  <c r="B200" i="7" s="1"/>
  <c r="AF200" i="7" s="1" a="1"/>
  <c r="AF200" i="7" s="1"/>
  <c r="BG200" i="7" s="1"/>
  <c r="B35" i="7" a="1"/>
  <c r="B35" i="7" s="1"/>
  <c r="AF35" i="7" s="1" a="1"/>
  <c r="AF35" i="7" s="1"/>
  <c r="BG35" i="7" s="1"/>
  <c r="B155" i="7" a="1"/>
  <c r="B155" i="7" s="1"/>
  <c r="AF155" i="7" s="1" a="1"/>
  <c r="AF155" i="7" s="1"/>
  <c r="BG155" i="7" s="1"/>
  <c r="B57" i="7" a="1"/>
  <c r="B57" i="7" s="1"/>
  <c r="AF57" i="7" s="1" a="1"/>
  <c r="AF57" i="7" s="1"/>
  <c r="BG57" i="7" s="1"/>
  <c r="B113" i="7" a="1"/>
  <c r="B113" i="7" s="1"/>
  <c r="AF113" i="7" s="1" a="1"/>
  <c r="AF113" i="7" s="1"/>
  <c r="BG113" i="7" s="1"/>
  <c r="B9" i="7" a="1"/>
  <c r="B9" i="7" s="1"/>
  <c r="AF9" i="7" s="1" a="1"/>
  <c r="AF9" i="7" s="1"/>
  <c r="BG9" i="7" s="1"/>
  <c r="B78" i="7" a="1"/>
  <c r="B78" i="7" s="1"/>
  <c r="AF78" i="7" s="1" a="1"/>
  <c r="AF78" i="7" s="1"/>
  <c r="BG78" i="7" s="1"/>
  <c r="B71" i="7" a="1"/>
  <c r="B71" i="7" s="1"/>
  <c r="AF71" i="7" s="1" a="1"/>
  <c r="AF71" i="7" s="1"/>
  <c r="BG71" i="7" s="1"/>
  <c r="B17" i="7" a="1"/>
  <c r="B17" i="7" s="1"/>
  <c r="AF17" i="7" s="1" a="1"/>
  <c r="AF17" i="7" s="1"/>
  <c r="BG17" i="7" s="1"/>
  <c r="B48" i="7" a="1"/>
  <c r="B48" i="7" s="1"/>
  <c r="AF48" i="7" s="1" a="1"/>
  <c r="AF48" i="7" s="1"/>
  <c r="BG48" i="7" s="1"/>
  <c r="B83" i="7" a="1"/>
  <c r="B83" i="7" s="1"/>
  <c r="AF83" i="7" s="1" a="1"/>
  <c r="AF83" i="7" s="1"/>
  <c r="BG83" i="7" s="1"/>
  <c r="B145" i="7" a="1"/>
  <c r="B145" i="7" s="1"/>
  <c r="AF145" i="7" s="1" a="1"/>
  <c r="AF145" i="7" s="1"/>
  <c r="BG145" i="7" s="1"/>
  <c r="B120" i="7" a="1"/>
  <c r="B120" i="7" s="1"/>
  <c r="AF120" i="7" s="1" a="1"/>
  <c r="AF120" i="7" s="1"/>
  <c r="BG120" i="7" s="1"/>
  <c r="B181" i="7" a="1"/>
  <c r="B181" i="7" s="1"/>
  <c r="AF181" i="7" s="1" a="1"/>
  <c r="AF181" i="7" s="1"/>
  <c r="BG181" i="7" s="1"/>
  <c r="B193" i="7" a="1"/>
  <c r="B193" i="7" s="1"/>
  <c r="AF193" i="7" s="1" a="1"/>
  <c r="AF193" i="7" s="1"/>
  <c r="BG193" i="7" s="1"/>
  <c r="B225" i="7" a="1"/>
  <c r="B225" i="7" s="1"/>
  <c r="AF225" i="7" s="1" a="1"/>
  <c r="AF225" i="7" s="1"/>
  <c r="BG225" i="7" s="1"/>
  <c r="B253" i="7" a="1"/>
  <c r="B253" i="7" s="1"/>
  <c r="AF253" i="7" s="1" a="1"/>
  <c r="AF253" i="7" s="1"/>
  <c r="BG253" i="7" s="1"/>
  <c r="B281" i="7" a="1"/>
  <c r="B281" i="7" s="1"/>
  <c r="AF281" i="7" s="1" a="1"/>
  <c r="AF281" i="7" s="1"/>
  <c r="BG281" i="7" s="1"/>
  <c r="B135" i="7" a="1"/>
  <c r="B135" i="7" s="1"/>
  <c r="AF135" i="7" s="1" a="1"/>
  <c r="AF135" i="7" s="1"/>
  <c r="BG135" i="7" s="1"/>
  <c r="B150" i="7" a="1"/>
  <c r="B150" i="7" s="1"/>
  <c r="AF150" i="7" s="1" a="1"/>
  <c r="AF150" i="7" s="1"/>
  <c r="BG150" i="7" s="1"/>
  <c r="B158" i="7" a="1"/>
  <c r="B158" i="7" s="1"/>
  <c r="AF158" i="7" s="1" a="1"/>
  <c r="AF158" i="7" s="1"/>
  <c r="BG158" i="7" s="1"/>
  <c r="B214" i="7" a="1"/>
  <c r="B214" i="7" s="1"/>
  <c r="AF214" i="7" s="1" a="1"/>
  <c r="AF214" i="7" s="1"/>
  <c r="BG214" i="7" s="1"/>
  <c r="B219" i="7" a="1"/>
  <c r="B219" i="7" s="1"/>
  <c r="AF219" i="7" s="1" a="1"/>
  <c r="AF219" i="7" s="1"/>
  <c r="BG219" i="7" s="1"/>
  <c r="B247" i="7" a="1"/>
  <c r="B247" i="7" s="1"/>
  <c r="AF247" i="7" s="1" a="1"/>
  <c r="AF247" i="7" s="1"/>
  <c r="BG247" i="7" s="1"/>
  <c r="B176" i="7" a="1"/>
  <c r="B176" i="7" s="1"/>
  <c r="AF176" i="7" s="1" a="1"/>
  <c r="AF176" i="7" s="1"/>
  <c r="BG176" i="7" s="1"/>
  <c r="B248" i="7" a="1"/>
  <c r="B248" i="7" s="1"/>
  <c r="AF248" i="7" s="1" a="1"/>
  <c r="AF248" i="7" s="1"/>
  <c r="BG248" i="7" s="1"/>
  <c r="B43" i="7" a="1"/>
  <c r="B43" i="7" s="1"/>
  <c r="AF43" i="7" s="1" a="1"/>
  <c r="AF43" i="7" s="1"/>
  <c r="BG43" i="7" s="1"/>
  <c r="B22" i="7" a="1"/>
  <c r="B22" i="7" s="1"/>
  <c r="AF22" i="7" s="1" a="1"/>
  <c r="AF22" i="7" s="1"/>
  <c r="BG22" i="7" s="1"/>
  <c r="B105" i="7" a="1"/>
  <c r="B105" i="7" s="1"/>
  <c r="AF105" i="7" s="1" a="1"/>
  <c r="AF105" i="7" s="1"/>
  <c r="BG105" i="7" s="1"/>
  <c r="B129" i="7" a="1"/>
  <c r="B129" i="7" s="1"/>
  <c r="AF129" i="7" s="1" a="1"/>
  <c r="AF129" i="7" s="1"/>
  <c r="BG129" i="7" s="1"/>
  <c r="B66" i="7" a="1"/>
  <c r="B66" i="7" s="1"/>
  <c r="AF66" i="7" s="1" a="1"/>
  <c r="AF66" i="7" s="1"/>
  <c r="BG66" i="7" s="1"/>
  <c r="B19" i="7" a="1"/>
  <c r="B19" i="7" s="1"/>
  <c r="AF19" i="7" s="1" a="1"/>
  <c r="AF19" i="7" s="1"/>
  <c r="BG19" i="7" s="1"/>
  <c r="B75" i="7" a="1"/>
  <c r="B75" i="7" s="1"/>
  <c r="AF75" i="7" s="1" a="1"/>
  <c r="AF75" i="7" s="1"/>
  <c r="BG75" i="7" s="1"/>
  <c r="B25" i="7" a="1"/>
  <c r="B25" i="7" s="1"/>
  <c r="AF25" i="7" s="1" a="1"/>
  <c r="AF25" i="7" s="1"/>
  <c r="BG25" i="7" s="1"/>
  <c r="B131" i="7" a="1"/>
  <c r="B131" i="7" s="1"/>
  <c r="AF131" i="7" s="1" a="1"/>
  <c r="AF131" i="7" s="1"/>
  <c r="BG131" i="7" s="1"/>
  <c r="B87" i="7" a="1"/>
  <c r="B87" i="7" s="1"/>
  <c r="AF87" i="7" s="1" a="1"/>
  <c r="AF87" i="7" s="1"/>
  <c r="BG87" i="7" s="1"/>
  <c r="B149" i="7" a="1"/>
  <c r="B149" i="7" s="1"/>
  <c r="AF149" i="7" s="1" a="1"/>
  <c r="AF149" i="7" s="1"/>
  <c r="BG149" i="7" s="1"/>
  <c r="B128" i="7" a="1"/>
  <c r="B128" i="7" s="1"/>
  <c r="AF128" i="7" s="1" a="1"/>
  <c r="AF128" i="7" s="1"/>
  <c r="BG128" i="7" s="1"/>
  <c r="B213" i="7" a="1"/>
  <c r="B213" i="7" s="1"/>
  <c r="AF213" i="7" s="1" a="1"/>
  <c r="AF213" i="7" s="1"/>
  <c r="BG213" i="7" s="1"/>
  <c r="B218" i="7" a="1"/>
  <c r="B218" i="7" s="1"/>
  <c r="AF218" i="7" s="1" a="1"/>
  <c r="AF218" i="7" s="1"/>
  <c r="BG218" i="7" s="1"/>
  <c r="B202" i="7" a="1"/>
  <c r="B202" i="7" s="1"/>
  <c r="AF202" i="7" s="1" a="1"/>
  <c r="AF202" i="7" s="1"/>
  <c r="BG202" i="7" s="1"/>
  <c r="B171" i="7" a="1"/>
  <c r="B171" i="7" s="1"/>
  <c r="AF171" i="7" s="1" a="1"/>
  <c r="AF171" i="7" s="1"/>
  <c r="BG171" i="7" s="1"/>
  <c r="B175" i="7" a="1"/>
  <c r="B175" i="7" s="1"/>
  <c r="AF175" i="7" s="1" a="1"/>
  <c r="AF175" i="7" s="1"/>
  <c r="BG175" i="7" s="1"/>
  <c r="B11" i="7" a="1"/>
  <c r="B11" i="7" s="1"/>
  <c r="AF11" i="7" s="1" a="1"/>
  <c r="AF11" i="7" s="1"/>
  <c r="BG11" i="7" s="1"/>
  <c r="B154" i="7" a="1"/>
  <c r="B154" i="7" s="1"/>
  <c r="AF154" i="7" s="1" a="1"/>
  <c r="AF154" i="7" s="1"/>
  <c r="BG154" i="7" s="1"/>
  <c r="B53" i="7" a="1"/>
  <c r="B53" i="7" s="1"/>
  <c r="AF53" i="7" s="1" a="1"/>
  <c r="AF53" i="7" s="1"/>
  <c r="BG53" i="7" s="1"/>
  <c r="B232" i="7" a="1"/>
  <c r="B232" i="7" s="1"/>
  <c r="AF232" i="7" s="1" a="1"/>
  <c r="AF232" i="7" s="1"/>
  <c r="BG232" i="7" s="1"/>
  <c r="B237" i="7" a="1"/>
  <c r="B237" i="7" s="1"/>
  <c r="AF237" i="7" s="1" a="1"/>
  <c r="AF237" i="7" s="1"/>
  <c r="BG237" i="7" s="1"/>
  <c r="B258" i="7" a="1"/>
  <c r="B258" i="7" s="1"/>
  <c r="AF258" i="7" s="1" a="1"/>
  <c r="AF258" i="7" s="1"/>
  <c r="BG258" i="7" s="1"/>
  <c r="B106" i="7" a="1"/>
  <c r="B106" i="7" s="1"/>
  <c r="AF106" i="7" s="1" a="1"/>
  <c r="AF106" i="7" s="1"/>
  <c r="BG106" i="7" s="1"/>
  <c r="B27" i="7" a="1"/>
  <c r="B27" i="7" s="1"/>
  <c r="AF27" i="7" s="1" a="1"/>
  <c r="AF27" i="7" s="1"/>
  <c r="BG27" i="7" s="1"/>
  <c r="B91" i="7" a="1"/>
  <c r="B91" i="7" s="1"/>
  <c r="AF91" i="7" s="1" a="1"/>
  <c r="AF91" i="7" s="1"/>
  <c r="BG91" i="7" s="1"/>
  <c r="B15" i="7" a="1"/>
  <c r="B15" i="7" s="1"/>
  <c r="AF15" i="7" s="1" a="1"/>
  <c r="AF15" i="7" s="1"/>
  <c r="BG15" i="7" s="1"/>
  <c r="B55" i="7" a="1"/>
  <c r="B55" i="7" s="1"/>
  <c r="AF55" i="7" s="1" a="1"/>
  <c r="AF55" i="7" s="1"/>
  <c r="BG55" i="7" s="1"/>
  <c r="B70" i="7" a="1"/>
  <c r="B70" i="7" s="1"/>
  <c r="AF70" i="7" s="1" a="1"/>
  <c r="AF70" i="7" s="1"/>
  <c r="BG70" i="7" s="1"/>
  <c r="B14" i="7" a="1"/>
  <c r="B14" i="7" s="1"/>
  <c r="AF14" i="7" s="1" a="1"/>
  <c r="AF14" i="7" s="1"/>
  <c r="BG14" i="7" s="1"/>
  <c r="B47" i="7" a="1"/>
  <c r="B47" i="7" s="1"/>
  <c r="AF47" i="7" s="1" a="1"/>
  <c r="AF47" i="7" s="1"/>
  <c r="BG47" i="7" s="1"/>
  <c r="B59" i="7" a="1"/>
  <c r="B59" i="7" s="1"/>
  <c r="AF59" i="7" s="1" a="1"/>
  <c r="AF59" i="7" s="1"/>
  <c r="BG59" i="7" s="1"/>
  <c r="B20" i="7" a="1"/>
  <c r="B20" i="7" s="1"/>
  <c r="AF20" i="7" s="1" a="1"/>
  <c r="AF20" i="7" s="1"/>
  <c r="BG20" i="7" s="1"/>
  <c r="B138" i="7" a="1"/>
  <c r="B138" i="7" s="1"/>
  <c r="AF138" i="7" s="1" a="1"/>
  <c r="AF138" i="7" s="1"/>
  <c r="BG138" i="7" s="1"/>
  <c r="B153" i="7" a="1"/>
  <c r="B153" i="7" s="1"/>
  <c r="AF153" i="7" s="1" a="1"/>
  <c r="AF153" i="7" s="1"/>
  <c r="BG153" i="7" s="1"/>
  <c r="B174" i="7" a="1"/>
  <c r="B174" i="7" s="1"/>
  <c r="AF174" i="7" s="1" a="1"/>
  <c r="AF174" i="7" s="1"/>
  <c r="BG174" i="7" s="1"/>
  <c r="B231" i="7" a="1"/>
  <c r="B231" i="7" s="1"/>
  <c r="AF231" i="7" s="1" a="1"/>
  <c r="AF231" i="7" s="1"/>
  <c r="BG231" i="7" s="1"/>
  <c r="B236" i="7" a="1"/>
  <c r="B236" i="7" s="1"/>
  <c r="AF236" i="7" s="1" a="1"/>
  <c r="AF236" i="7" s="1"/>
  <c r="BG236" i="7" s="1"/>
  <c r="B257" i="7" a="1"/>
  <c r="B257" i="7" s="1"/>
  <c r="AF257" i="7" s="1" a="1"/>
  <c r="AF257" i="7" s="1"/>
  <c r="BG257" i="7" s="1"/>
  <c r="B229" i="7" a="1"/>
  <c r="B229" i="7" s="1"/>
  <c r="AF229" i="7" s="1" a="1"/>
  <c r="AF229" i="7" s="1"/>
  <c r="BG229" i="7" s="1"/>
  <c r="B295" i="7" a="1"/>
  <c r="B295" i="7" s="1"/>
  <c r="AF295" i="7" s="1" a="1"/>
  <c r="AF295" i="7" s="1"/>
  <c r="BG295" i="7" s="1"/>
  <c r="B41" i="7" a="1"/>
  <c r="B41" i="7" s="1"/>
  <c r="AF41" i="7" s="1" a="1"/>
  <c r="AF41" i="7" s="1"/>
  <c r="BG41" i="7" s="1"/>
  <c r="B51" i="7" a="1"/>
  <c r="B51" i="7" s="1"/>
  <c r="AF51" i="7" s="1" a="1"/>
  <c r="AF51" i="7" s="1"/>
  <c r="BG51" i="7" s="1"/>
  <c r="B103" i="7" a="1"/>
  <c r="B103" i="7" s="1"/>
  <c r="AF103" i="7" s="1" a="1"/>
  <c r="AF103" i="7" s="1"/>
  <c r="BG103" i="7" s="1"/>
  <c r="B125" i="7" a="1"/>
  <c r="B125" i="7" s="1"/>
  <c r="AF125" i="7" s="1" a="1"/>
  <c r="AF125" i="7" s="1"/>
  <c r="BG125" i="7" s="1"/>
  <c r="B241" i="7" a="1"/>
  <c r="B241" i="7" s="1"/>
  <c r="AF241" i="7" s="1" a="1"/>
  <c r="AF241" i="7" s="1"/>
  <c r="BG241" i="7" s="1"/>
  <c r="B273" i="7" a="1"/>
  <c r="B273" i="7" s="1"/>
  <c r="AF273" i="7" s="1" a="1"/>
  <c r="AF273" i="7" s="1"/>
  <c r="BG273" i="7" s="1"/>
  <c r="B74" i="7" a="1"/>
  <c r="B74" i="7" s="1"/>
  <c r="AF74" i="7" s="1" a="1"/>
  <c r="AF74" i="7" s="1"/>
  <c r="BG74" i="7" s="1"/>
  <c r="B23" i="7" a="1"/>
  <c r="B23" i="7" s="1"/>
  <c r="AF23" i="7" s="1" a="1"/>
  <c r="AF23" i="7" s="1"/>
  <c r="BG23" i="7" s="1"/>
  <c r="B130" i="7" a="1"/>
  <c r="B130" i="7" s="1"/>
  <c r="AF130" i="7" s="1" a="1"/>
  <c r="AF130" i="7" s="1"/>
  <c r="BG130" i="7" s="1"/>
  <c r="B63" i="7" a="1"/>
  <c r="B63" i="7" s="1"/>
  <c r="AF63" i="7" s="1" a="1"/>
  <c r="AF63" i="7" s="1"/>
  <c r="BG63" i="7" s="1"/>
  <c r="B76" i="7" a="1"/>
  <c r="B76" i="7" s="1"/>
  <c r="AF76" i="7" s="1" a="1"/>
  <c r="AF76" i="7" s="1"/>
  <c r="BG76" i="7" s="1"/>
  <c r="B39" i="7" a="1"/>
  <c r="B39" i="7" s="1"/>
  <c r="AF39" i="7" s="1" a="1"/>
  <c r="AF39" i="7" s="1"/>
  <c r="BG39" i="7" s="1"/>
  <c r="B33" i="7" a="1"/>
  <c r="B33" i="7" s="1"/>
  <c r="AF33" i="7" s="1" a="1"/>
  <c r="AF33" i="7" s="1"/>
  <c r="BG33" i="7" s="1"/>
  <c r="B101" i="7" a="1"/>
  <c r="B101" i="7" s="1"/>
  <c r="AF101" i="7" s="1" a="1"/>
  <c r="AF101" i="7" s="1"/>
  <c r="BG101" i="7" s="1"/>
  <c r="B121" i="7" a="1"/>
  <c r="B121" i="7" s="1"/>
  <c r="AF121" i="7" s="1" a="1"/>
  <c r="AF121" i="7" s="1"/>
  <c r="BG121" i="7" s="1"/>
  <c r="B240" i="7" a="1"/>
  <c r="B240" i="7" s="1"/>
  <c r="AF240" i="7" s="1" a="1"/>
  <c r="AF240" i="7" s="1"/>
  <c r="BG240" i="7" s="1"/>
  <c r="B272" i="7" a="1"/>
  <c r="B272" i="7" s="1"/>
  <c r="AF272" i="7" s="1" a="1"/>
  <c r="AF272" i="7" s="1"/>
  <c r="BG272" i="7" s="1"/>
  <c r="B250" i="7" a="1"/>
  <c r="B250" i="7" s="1"/>
  <c r="AF250" i="7" s="1" a="1"/>
  <c r="AF250" i="7" s="1"/>
  <c r="BG250" i="7" s="1"/>
  <c r="B18" i="7" a="1"/>
  <c r="B18" i="7" s="1"/>
  <c r="AF18" i="7" s="1" a="1"/>
  <c r="AF18" i="7" s="1"/>
  <c r="BG18" i="7" s="1"/>
  <c r="B90" i="7" a="1"/>
  <c r="B90" i="7" s="1"/>
  <c r="AF90" i="7" s="1" a="1"/>
  <c r="AF90" i="7" s="1"/>
  <c r="BG90" i="7" s="1"/>
  <c r="B7" i="7" a="1"/>
  <c r="B7" i="7" s="1"/>
  <c r="AF7" i="7" s="1" a="1"/>
  <c r="AF7" i="7" s="1"/>
  <c r="BG7" i="7" s="1"/>
  <c r="B56" i="7" a="1"/>
  <c r="B56" i="7" s="1"/>
  <c r="AF56" i="7" s="1" a="1"/>
  <c r="AF56" i="7" s="1"/>
  <c r="BG56" i="7" s="1"/>
  <c r="B183" i="7" a="1"/>
  <c r="B183" i="7" s="1"/>
  <c r="AF183" i="7" s="1" a="1"/>
  <c r="AF183" i="7" s="1"/>
  <c r="BG183" i="7" s="1"/>
  <c r="B245" i="7" a="1"/>
  <c r="B245" i="7" s="1"/>
  <c r="AF245" i="7" s="1" a="1"/>
  <c r="AF245" i="7" s="1"/>
  <c r="BG245" i="7" s="1"/>
  <c r="B285" i="7" a="1"/>
  <c r="B285" i="7" s="1"/>
  <c r="AF285" i="7" s="1" a="1"/>
  <c r="AF285" i="7" s="1"/>
  <c r="BG285" i="7" s="1"/>
  <c r="B249" i="7" a="1"/>
  <c r="B249" i="7" s="1"/>
  <c r="AF249" i="7" s="1" a="1"/>
  <c r="AF249" i="7" s="1"/>
  <c r="BG249" i="7" s="1"/>
  <c r="B132" i="7" a="1"/>
  <c r="B132" i="7" s="1"/>
  <c r="AF132" i="7" s="1" a="1"/>
  <c r="AF132" i="7" s="1"/>
  <c r="BG132" i="7" s="1"/>
  <c r="B139" i="7" a="1"/>
  <c r="B139" i="7" s="1"/>
  <c r="AF139" i="7" s="1" a="1"/>
  <c r="AF139" i="7" s="1"/>
  <c r="BG139" i="7" s="1"/>
  <c r="B112" i="7" a="1"/>
  <c r="B112" i="7" s="1"/>
  <c r="AF112" i="7" s="1" a="1"/>
  <c r="AF112" i="7" s="1"/>
  <c r="BG112" i="7" s="1"/>
  <c r="B109" i="7" a="1"/>
  <c r="B109" i="7" s="1"/>
  <c r="AF109" i="7" s="1" a="1"/>
  <c r="AF109" i="7" s="1"/>
  <c r="BG109" i="7" s="1"/>
  <c r="B233" i="7" a="1"/>
  <c r="B233" i="7" s="1"/>
  <c r="AF233" i="7" s="1" a="1"/>
  <c r="AF233" i="7" s="1"/>
  <c r="BG233" i="7" s="1"/>
  <c r="B197" i="7" a="1"/>
  <c r="B197" i="7" s="1"/>
  <c r="AF197" i="7" s="1" a="1"/>
  <c r="AF197" i="7" s="1"/>
  <c r="BG197" i="7" s="1"/>
  <c r="B290" i="7" a="1"/>
  <c r="B290" i="7" s="1"/>
  <c r="AF290" i="7" s="1" a="1"/>
  <c r="AF290" i="7" s="1"/>
  <c r="BG290" i="7" s="1"/>
  <c r="B294" i="7" a="1"/>
  <c r="B294" i="7" s="1"/>
  <c r="AF294" i="7" s="1" a="1"/>
  <c r="AF294" i="7" s="1"/>
  <c r="BG294" i="7" s="1"/>
  <c r="B86" i="7" a="1"/>
  <c r="B86" i="7" s="1"/>
  <c r="AF86" i="7" s="1" a="1"/>
  <c r="AF86" i="7" s="1"/>
  <c r="BG86" i="7" s="1"/>
  <c r="B148" i="7" a="1"/>
  <c r="B148" i="7" s="1"/>
  <c r="AF148" i="7" s="1" a="1"/>
  <c r="AF148" i="7" s="1"/>
  <c r="BG148" i="7" s="1"/>
  <c r="B126" i="7" a="1"/>
  <c r="B126" i="7" s="1"/>
  <c r="AF126" i="7" s="1" a="1"/>
  <c r="AF126" i="7" s="1"/>
  <c r="BG126" i="7" s="1"/>
  <c r="B206" i="7" a="1"/>
  <c r="B206" i="7" s="1"/>
  <c r="AF206" i="7" s="1" a="1"/>
  <c r="AF206" i="7" s="1"/>
  <c r="BG206" i="7" s="1"/>
  <c r="B217" i="7" a="1"/>
  <c r="B217" i="7" s="1"/>
  <c r="AF217" i="7" s="1" a="1"/>
  <c r="AF217" i="7" s="1"/>
  <c r="BG217" i="7" s="1"/>
  <c r="B160" i="7" a="1"/>
  <c r="B160" i="7" s="1"/>
  <c r="AF160" i="7" s="1" a="1"/>
  <c r="AF160" i="7" s="1"/>
  <c r="BG160" i="7" s="1"/>
  <c r="B293" i="7" a="1"/>
  <c r="B293" i="7" s="1"/>
  <c r="AF293" i="7" s="1" a="1"/>
  <c r="AF293" i="7" s="1"/>
  <c r="BG293" i="7" s="1"/>
  <c r="B278" i="7" a="1"/>
  <c r="B278" i="7" s="1"/>
  <c r="AF278" i="7" s="1" a="1"/>
  <c r="AF278" i="7" s="1"/>
  <c r="BG278" i="7" s="1"/>
  <c r="B252" i="7" a="1"/>
  <c r="B252" i="7" s="1"/>
  <c r="AF252" i="7" s="1" a="1"/>
  <c r="AF252" i="7" s="1"/>
  <c r="BG252" i="7" s="1"/>
  <c r="B242" i="7" a="1"/>
  <c r="B242" i="7" s="1"/>
  <c r="AF242" i="7" s="1" a="1"/>
  <c r="AF242" i="7" s="1"/>
  <c r="BG242" i="7" s="1"/>
  <c r="B169" i="7" a="1"/>
  <c r="B169" i="7" s="1"/>
  <c r="AF169" i="7" s="1" a="1"/>
  <c r="AF169" i="7" s="1"/>
  <c r="BG169" i="7" s="1"/>
  <c r="B96" i="7" a="1"/>
  <c r="B96" i="7" s="1"/>
  <c r="AF96" i="7" s="1" a="1"/>
  <c r="AF96" i="7" s="1"/>
  <c r="BG96" i="7" s="1"/>
  <c r="B163" i="7" a="1"/>
  <c r="B163" i="7" s="1"/>
  <c r="AF163" i="7" s="1" a="1"/>
  <c r="AF163" i="7" s="1"/>
  <c r="BG163" i="7" s="1"/>
  <c r="B127" i="7" a="1"/>
  <c r="B127" i="7" s="1"/>
  <c r="AF127" i="7" s="1" a="1"/>
  <c r="AF127" i="7" s="1"/>
  <c r="BG127" i="7" s="1"/>
  <c r="B266" i="7" a="1"/>
  <c r="B266" i="7" s="1"/>
  <c r="AF266" i="7" s="1" a="1"/>
  <c r="AF266" i="7" s="1"/>
  <c r="BG266" i="7" s="1"/>
  <c r="B69" i="7" a="1"/>
  <c r="B69" i="7" s="1"/>
  <c r="AF69" i="7" s="1" a="1"/>
  <c r="AF69" i="7" s="1"/>
  <c r="BG69" i="7" s="1"/>
  <c r="B108" i="7" a="1"/>
  <c r="B108" i="7" s="1"/>
  <c r="AF108" i="7" s="1" a="1"/>
  <c r="AF108" i="7" s="1"/>
  <c r="BG108" i="7" s="1"/>
  <c r="B255" i="7" a="1"/>
  <c r="B255" i="7" s="1"/>
  <c r="AF255" i="7" s="1" a="1"/>
  <c r="AF255" i="7" s="1"/>
  <c r="BG255" i="7" s="1"/>
  <c r="B140" i="7" a="1"/>
  <c r="B140" i="7" s="1"/>
  <c r="AF140" i="7" s="1" a="1"/>
  <c r="AF140" i="7" s="1"/>
  <c r="BG140" i="7" s="1"/>
  <c r="B167" i="7" a="1"/>
  <c r="B167" i="7" s="1"/>
  <c r="AF167" i="7" s="1" a="1"/>
  <c r="AF167" i="7" s="1"/>
  <c r="BG167" i="7" s="1"/>
  <c r="B198" i="7" a="1"/>
  <c r="B198" i="7" s="1"/>
  <c r="AF198" i="7" s="1" a="1"/>
  <c r="AF198" i="7" s="1"/>
  <c r="BG198" i="7" s="1"/>
  <c r="B263" i="7" a="1"/>
  <c r="B263" i="7" s="1"/>
  <c r="AF263" i="7" s="1" a="1"/>
  <c r="AF263" i="7" s="1"/>
  <c r="BG263" i="7" s="1"/>
  <c r="B95" i="7" a="1"/>
  <c r="B95" i="7" s="1"/>
  <c r="AF95" i="7" s="1" a="1"/>
  <c r="AF95" i="7" s="1"/>
  <c r="BG95" i="7" s="1"/>
  <c r="B123" i="7" a="1"/>
  <c r="B123" i="7" s="1"/>
  <c r="AF123" i="7" s="1" a="1"/>
  <c r="AF123" i="7" s="1"/>
  <c r="BG123" i="7" s="1"/>
  <c r="B264" i="7" a="1"/>
  <c r="B264" i="7" s="1"/>
  <c r="AF264" i="7" s="1" a="1"/>
  <c r="AF264" i="7" s="1"/>
  <c r="BG264" i="7" s="1"/>
  <c r="B144" i="7" a="1"/>
  <c r="B144" i="7" s="1"/>
  <c r="AF144" i="7" s="1" a="1"/>
  <c r="AF144" i="7" s="1"/>
  <c r="BG144" i="7" s="1"/>
  <c r="B180" i="7" a="1"/>
  <c r="B180" i="7" s="1"/>
  <c r="AF180" i="7" s="1" a="1"/>
  <c r="AF180" i="7" s="1"/>
  <c r="BG180" i="7" s="1"/>
  <c r="B224" i="7" a="1"/>
  <c r="B224" i="7" s="1"/>
  <c r="AF224" i="7" s="1" a="1"/>
  <c r="AF224" i="7" s="1"/>
  <c r="BG224" i="7" s="1"/>
  <c r="B279" i="7" a="1"/>
  <c r="B279" i="7" s="1"/>
  <c r="AF279" i="7" s="1" a="1"/>
  <c r="AF279" i="7" s="1"/>
  <c r="BG279" i="7" s="1"/>
  <c r="B40" i="7" a="1"/>
  <c r="B40" i="7" s="1"/>
  <c r="AF40" i="7" s="1" a="1"/>
  <c r="AF40" i="7" s="1"/>
  <c r="BG40" i="7" s="1"/>
  <c r="B259" i="7" a="1"/>
  <c r="B259" i="7" s="1"/>
  <c r="AF259" i="7" s="1" a="1"/>
  <c r="AF259" i="7" s="1"/>
  <c r="BG259" i="7" s="1"/>
  <c r="B60" i="7" a="1"/>
  <c r="B60" i="7" s="1"/>
  <c r="AF60" i="7" s="1" a="1"/>
  <c r="AF60" i="7" s="1"/>
  <c r="BG60" i="7" s="1"/>
  <c r="B34" i="7" a="1"/>
  <c r="B34" i="7" s="1"/>
  <c r="AF34" i="7" s="1" a="1"/>
  <c r="AF34" i="7" s="1"/>
  <c r="BG34" i="7" s="1"/>
  <c r="B185" i="7" a="1"/>
  <c r="B185" i="7" s="1"/>
  <c r="AF185" i="7" s="1" a="1"/>
  <c r="AF185" i="7" s="1"/>
  <c r="BG185" i="7" s="1"/>
  <c r="B246" i="7" a="1"/>
  <c r="B246" i="7" s="1"/>
  <c r="AF246" i="7" s="1" a="1"/>
  <c r="AF246" i="7" s="1"/>
  <c r="BG246" i="7" s="1"/>
  <c r="B162" i="7" a="1"/>
  <c r="B162" i="7" s="1"/>
  <c r="AF162" i="7" s="1" a="1"/>
  <c r="AF162" i="7" s="1"/>
  <c r="BG162" i="7" s="1"/>
  <c r="B274" i="7" a="1"/>
  <c r="B274" i="7" s="1"/>
  <c r="AF274" i="7" s="1" a="1"/>
  <c r="AF274" i="7" s="1"/>
  <c r="BG274" i="7" s="1"/>
  <c r="B73" i="7" a="1"/>
  <c r="B73" i="7" s="1"/>
  <c r="AF73" i="7" s="1" a="1"/>
  <c r="AF73" i="7" s="1"/>
  <c r="BG73" i="7" s="1"/>
  <c r="B42" i="7" a="1"/>
  <c r="B42" i="7" s="1"/>
  <c r="AF42" i="7" s="1" a="1"/>
  <c r="AF42" i="7" s="1"/>
  <c r="BG42" i="7" s="1"/>
  <c r="B189" i="7" a="1"/>
  <c r="B189" i="7" s="1"/>
  <c r="AF189" i="7" s="1" a="1"/>
  <c r="AF189" i="7" s="1"/>
  <c r="BG189" i="7" s="1"/>
  <c r="B287" i="7" a="1"/>
  <c r="B287" i="7" s="1"/>
  <c r="AF287" i="7" s="1" a="1"/>
  <c r="AF287" i="7" s="1"/>
  <c r="BG287" i="7" s="1"/>
  <c r="B184" i="7" a="1"/>
  <c r="B184" i="7" s="1"/>
  <c r="AF184" i="7" s="1" a="1"/>
  <c r="AF184" i="7" s="1"/>
  <c r="BG184" i="7" s="1"/>
  <c r="B221" i="7" a="1"/>
  <c r="B221" i="7" s="1"/>
  <c r="AF221" i="7" s="1" a="1"/>
  <c r="AF221" i="7" s="1"/>
  <c r="BG221" i="7" s="1"/>
  <c r="B24" i="7" a="1"/>
  <c r="B24" i="7" s="1"/>
  <c r="AF24" i="7" s="1" a="1"/>
  <c r="AF24" i="7" s="1"/>
  <c r="BG24" i="7" s="1"/>
  <c r="B54" i="7" a="1"/>
  <c r="B54" i="7" s="1"/>
  <c r="AF54" i="7" s="1" a="1"/>
  <c r="AF54" i="7" s="1"/>
  <c r="BG54" i="7" s="1"/>
  <c r="B104" i="7" a="1"/>
  <c r="B104" i="7" s="1"/>
  <c r="AF104" i="7" s="1" a="1"/>
  <c r="AF104" i="7" s="1"/>
  <c r="BG104" i="7" s="1"/>
  <c r="B291" i="7" a="1"/>
  <c r="B291" i="7" s="1"/>
  <c r="AF291" i="7" s="1" a="1"/>
  <c r="AF291" i="7" s="1"/>
  <c r="BG291" i="7" s="1"/>
  <c r="B188" i="7" a="1"/>
  <c r="B188" i="7" s="1"/>
  <c r="AF188" i="7" s="1" a="1"/>
  <c r="AF188" i="7" s="1"/>
  <c r="BG188" i="7" s="1"/>
  <c r="B286" i="7" a="1"/>
  <c r="B286" i="7" s="1"/>
  <c r="AF286" i="7" s="1" a="1"/>
  <c r="AF286" i="7" s="1"/>
  <c r="BG286" i="7" s="1"/>
  <c r="B82" i="7" a="1"/>
  <c r="B82" i="7" s="1"/>
  <c r="AF82" i="7" s="1" a="1"/>
  <c r="AF82" i="7" s="1"/>
  <c r="BG82" i="7" s="1"/>
  <c r="B118" i="7" a="1"/>
  <c r="B118" i="7" s="1"/>
  <c r="AF118" i="7" s="1" a="1"/>
  <c r="AF118" i="7" s="1"/>
  <c r="BG118" i="7" s="1"/>
  <c r="B192" i="7" a="1"/>
  <c r="B192" i="7" s="1"/>
  <c r="AF192" i="7" s="1" a="1"/>
  <c r="AF192" i="7" s="1"/>
  <c r="BG192" i="7" s="1"/>
  <c r="B223" i="7" a="1"/>
  <c r="B223" i="7" s="1"/>
  <c r="AF223" i="7" s="1" a="1"/>
  <c r="AF223" i="7" s="1"/>
  <c r="BG223" i="7" s="1"/>
  <c r="B238" i="7" a="1"/>
  <c r="B238" i="7" s="1"/>
  <c r="AF238" i="7" s="1" a="1"/>
  <c r="AF238" i="7" s="1"/>
  <c r="BG238" i="7" s="1"/>
  <c r="B220" i="7" a="1"/>
  <c r="B220" i="7" s="1"/>
  <c r="AF220" i="7" s="1" a="1"/>
  <c r="AF220" i="7" s="1"/>
  <c r="BG220" i="7" s="1"/>
  <c r="B92" i="7" a="1"/>
  <c r="B92" i="7" s="1"/>
  <c r="AF92" i="7" s="1" a="1"/>
  <c r="AF92" i="7" s="1"/>
  <c r="BG92" i="7" s="1"/>
  <c r="B100" i="7" a="1"/>
  <c r="B100" i="7" s="1"/>
  <c r="AF100" i="7" s="1" a="1"/>
  <c r="AF100" i="7" s="1"/>
  <c r="BG100" i="7" s="1"/>
  <c r="B107" i="7" a="1"/>
  <c r="B107" i="7" s="1"/>
  <c r="AF107" i="7" s="1" a="1"/>
  <c r="AF107" i="7" s="1"/>
  <c r="BG107" i="7" s="1"/>
  <c r="B256" i="7" a="1"/>
  <c r="B256" i="7" s="1"/>
  <c r="AF256" i="7" s="1" a="1"/>
  <c r="AF256" i="7" s="1"/>
  <c r="BG256" i="7" s="1"/>
  <c r="E11" i="7" a="1"/>
  <c r="E11" i="7" s="1"/>
  <c r="AI11" i="7" s="1" a="1"/>
  <c r="AI11" i="7" s="1"/>
  <c r="BJ11" i="7" s="1"/>
  <c r="E50" i="7" a="1"/>
  <c r="E50" i="7" s="1"/>
  <c r="AI50" i="7" s="1" a="1"/>
  <c r="AI50" i="7" s="1"/>
  <c r="BJ50" i="7" s="1"/>
  <c r="E119" i="7" a="1"/>
  <c r="E119" i="7" s="1"/>
  <c r="AI119" i="7" s="1" a="1"/>
  <c r="AI119" i="7" s="1"/>
  <c r="BJ119" i="7" s="1"/>
  <c r="E166" i="7" a="1"/>
  <c r="E166" i="7" s="1"/>
  <c r="AI166" i="7" s="1" a="1"/>
  <c r="AI166" i="7" s="1"/>
  <c r="BJ166" i="7" s="1"/>
  <c r="E174" i="7" a="1"/>
  <c r="E174" i="7" s="1"/>
  <c r="AI174" i="7" s="1" a="1"/>
  <c r="AI174" i="7" s="1"/>
  <c r="BJ174" i="7" s="1"/>
  <c r="E208" i="7" a="1"/>
  <c r="E208" i="7" s="1"/>
  <c r="AI208" i="7" s="1" a="1"/>
  <c r="AI208" i="7" s="1"/>
  <c r="BJ208" i="7" s="1"/>
  <c r="E204" i="7" a="1"/>
  <c r="E204" i="7" s="1"/>
  <c r="AI204" i="7" s="1" a="1"/>
  <c r="AI204" i="7" s="1"/>
  <c r="BJ204" i="7" s="1"/>
  <c r="E13" i="7" a="1"/>
  <c r="E13" i="7" s="1"/>
  <c r="AI13" i="7" s="1" a="1"/>
  <c r="AI13" i="7" s="1"/>
  <c r="BJ13" i="7" s="1"/>
  <c r="E33" i="7" a="1"/>
  <c r="E33" i="7" s="1"/>
  <c r="AI33" i="7" s="1" a="1"/>
  <c r="AI33" i="7" s="1"/>
  <c r="BJ33" i="7" s="1"/>
  <c r="E120" i="7" a="1"/>
  <c r="E120" i="7" s="1"/>
  <c r="AI120" i="7" s="1" a="1"/>
  <c r="AI120" i="7" s="1"/>
  <c r="BJ120" i="7" s="1"/>
  <c r="E167" i="7" a="1"/>
  <c r="E167" i="7" s="1"/>
  <c r="AI167" i="7" s="1" a="1"/>
  <c r="AI167" i="7" s="1"/>
  <c r="BJ167" i="7" s="1"/>
  <c r="E197" i="7" a="1"/>
  <c r="E197" i="7" s="1"/>
  <c r="AI197" i="7" s="1" a="1"/>
  <c r="AI197" i="7" s="1"/>
  <c r="BJ197" i="7" s="1"/>
  <c r="E209" i="7" a="1"/>
  <c r="E209" i="7" s="1"/>
  <c r="AI209" i="7" s="1" a="1"/>
  <c r="AI209" i="7" s="1"/>
  <c r="BJ209" i="7" s="1"/>
  <c r="E206" i="7" a="1"/>
  <c r="E206" i="7" s="1"/>
  <c r="AI206" i="7" s="1" a="1"/>
  <c r="AI206" i="7" s="1"/>
  <c r="BJ206" i="7" s="1"/>
  <c r="E210" i="7" a="1"/>
  <c r="E210" i="7" s="1"/>
  <c r="AI210" i="7" s="1" a="1"/>
  <c r="AI210" i="7" s="1"/>
  <c r="BJ210" i="7" s="1"/>
  <c r="E23" i="7" a="1"/>
  <c r="E23" i="7" s="1"/>
  <c r="AI23" i="7" s="1" a="1"/>
  <c r="AI23" i="7" s="1"/>
  <c r="BJ23" i="7" s="1"/>
  <c r="E55" i="7" a="1"/>
  <c r="E55" i="7" s="1"/>
  <c r="AI55" i="7" s="1" a="1"/>
  <c r="AI55" i="7" s="1"/>
  <c r="BJ55" i="7" s="1"/>
  <c r="E125" i="7" a="1"/>
  <c r="E125" i="7" s="1"/>
  <c r="AI125" i="7" s="1" a="1"/>
  <c r="AI125" i="7" s="1"/>
  <c r="BJ125" i="7" s="1"/>
  <c r="E61" i="7" a="1"/>
  <c r="E61" i="7" s="1"/>
  <c r="AI61" i="7" s="1" a="1"/>
  <c r="AI61" i="7" s="1"/>
  <c r="BJ61" i="7" s="1"/>
  <c r="E224" i="7" a="1"/>
  <c r="E224" i="7" s="1"/>
  <c r="AI224" i="7" s="1" a="1"/>
  <c r="AI224" i="7" s="1"/>
  <c r="BJ224" i="7" s="1"/>
  <c r="E234" i="7" a="1"/>
  <c r="E234" i="7" s="1"/>
  <c r="AI234" i="7" s="1" a="1"/>
  <c r="AI234" i="7" s="1"/>
  <c r="BJ234" i="7" s="1"/>
  <c r="E248" i="7" a="1"/>
  <c r="E248" i="7" s="1"/>
  <c r="AI248" i="7" s="1" a="1"/>
  <c r="AI248" i="7" s="1"/>
  <c r="BJ248" i="7" s="1"/>
  <c r="E176" i="7" a="1"/>
  <c r="E176" i="7" s="1"/>
  <c r="AI176" i="7" s="1" a="1"/>
  <c r="AI176" i="7" s="1"/>
  <c r="BJ176" i="7" s="1"/>
  <c r="E32" i="7" a="1"/>
  <c r="E32" i="7" s="1"/>
  <c r="AI32" i="7" s="1" a="1"/>
  <c r="AI32" i="7" s="1"/>
  <c r="BJ32" i="7" s="1"/>
  <c r="E108" i="7" a="1"/>
  <c r="E108" i="7" s="1"/>
  <c r="AI108" i="7" s="1" a="1"/>
  <c r="AI108" i="7" s="1"/>
  <c r="BJ108" i="7" s="1"/>
  <c r="E69" i="7" a="1"/>
  <c r="E69" i="7" s="1"/>
  <c r="AI69" i="7" s="1" a="1"/>
  <c r="AI69" i="7" s="1"/>
  <c r="BJ69" i="7" s="1"/>
  <c r="E160" i="7" a="1"/>
  <c r="E160" i="7" s="1"/>
  <c r="AI160" i="7" s="1" a="1"/>
  <c r="AI160" i="7" s="1"/>
  <c r="BJ160" i="7" s="1"/>
  <c r="E200" i="7" a="1"/>
  <c r="E200" i="7" s="1"/>
  <c r="AI200" i="7" s="1" a="1"/>
  <c r="AI200" i="7" s="1"/>
  <c r="BJ200" i="7" s="1"/>
  <c r="E243" i="7" a="1"/>
  <c r="E243" i="7" s="1"/>
  <c r="AI243" i="7" s="1" a="1"/>
  <c r="AI243" i="7" s="1"/>
  <c r="BJ243" i="7" s="1"/>
  <c r="E185" i="7" a="1"/>
  <c r="E185" i="7" s="1"/>
  <c r="AI185" i="7" s="1" a="1"/>
  <c r="AI185" i="7" s="1"/>
  <c r="BJ185" i="7" s="1"/>
  <c r="E90" i="7" a="1"/>
  <c r="E90" i="7" s="1"/>
  <c r="AI90" i="7" s="1" a="1"/>
  <c r="AI90" i="7" s="1"/>
  <c r="BJ90" i="7" s="1"/>
  <c r="E250" i="7" a="1"/>
  <c r="E250" i="7" s="1"/>
  <c r="AI250" i="7" s="1" a="1"/>
  <c r="AI250" i="7" s="1"/>
  <c r="BJ250" i="7" s="1"/>
  <c r="E252" i="7" a="1"/>
  <c r="E252" i="7" s="1"/>
  <c r="AI252" i="7" s="1" a="1"/>
  <c r="AI252" i="7" s="1"/>
  <c r="BJ252" i="7" s="1"/>
  <c r="E267" i="7" a="1"/>
  <c r="E267" i="7" s="1"/>
  <c r="AI267" i="7" s="1" a="1"/>
  <c r="AI267" i="7" s="1"/>
  <c r="BJ267" i="7" s="1"/>
  <c r="E286" i="7" a="1"/>
  <c r="E286" i="7" s="1"/>
  <c r="AI286" i="7" s="1" a="1"/>
  <c r="AI286" i="7" s="1"/>
  <c r="BJ286" i="7" s="1"/>
  <c r="E278" i="7" a="1"/>
  <c r="E278" i="7" s="1"/>
  <c r="AI278" i="7" s="1" a="1"/>
  <c r="AI278" i="7" s="1"/>
  <c r="BJ278" i="7" s="1"/>
  <c r="E289" i="7" a="1"/>
  <c r="E289" i="7" s="1"/>
  <c r="AI289" i="7" s="1" a="1"/>
  <c r="AI289" i="7" s="1"/>
  <c r="BJ289" i="7" s="1"/>
  <c r="E21" i="7" a="1"/>
  <c r="E21" i="7" s="1"/>
  <c r="AI21" i="7" s="1" a="1"/>
  <c r="AI21" i="7" s="1"/>
  <c r="BJ21" i="7" s="1"/>
  <c r="E53" i="7" a="1"/>
  <c r="E53" i="7" s="1"/>
  <c r="AI53" i="7" s="1" a="1"/>
  <c r="AI53" i="7" s="1"/>
  <c r="BJ53" i="7" s="1"/>
  <c r="E123" i="7" a="1"/>
  <c r="E123" i="7" s="1"/>
  <c r="AI123" i="7" s="1" a="1"/>
  <c r="AI123" i="7" s="1"/>
  <c r="BJ123" i="7" s="1"/>
  <c r="E134" i="7" a="1"/>
  <c r="E134" i="7" s="1"/>
  <c r="AI134" i="7" s="1" a="1"/>
  <c r="AI134" i="7" s="1"/>
  <c r="BJ134" i="7" s="1"/>
  <c r="E211" i="7" a="1"/>
  <c r="E211" i="7" s="1"/>
  <c r="AI211" i="7" s="1" a="1"/>
  <c r="AI211" i="7" s="1"/>
  <c r="BJ211" i="7" s="1"/>
  <c r="E218" i="7" a="1"/>
  <c r="E218" i="7" s="1"/>
  <c r="AI218" i="7" s="1" a="1"/>
  <c r="AI218" i="7" s="1"/>
  <c r="BJ218" i="7" s="1"/>
  <c r="E230" i="7" a="1"/>
  <c r="E230" i="7" s="1"/>
  <c r="AI230" i="7" s="1" a="1"/>
  <c r="AI230" i="7" s="1"/>
  <c r="BJ230" i="7" s="1"/>
  <c r="E22" i="7" a="1"/>
  <c r="E22" i="7" s="1"/>
  <c r="AI22" i="7" s="1" a="1"/>
  <c r="AI22" i="7" s="1"/>
  <c r="BJ22" i="7" s="1"/>
  <c r="E54" i="7" a="1"/>
  <c r="E54" i="7" s="1"/>
  <c r="AI54" i="7" s="1" a="1"/>
  <c r="AI54" i="7" s="1"/>
  <c r="BJ54" i="7" s="1"/>
  <c r="E124" i="7" a="1"/>
  <c r="E124" i="7" s="1"/>
  <c r="AI124" i="7" s="1" a="1"/>
  <c r="AI124" i="7" s="1"/>
  <c r="BJ124" i="7" s="1"/>
  <c r="E157" i="7" a="1"/>
  <c r="E157" i="7" s="1"/>
  <c r="AI157" i="7" s="1" a="1"/>
  <c r="AI157" i="7" s="1"/>
  <c r="BJ157" i="7" s="1"/>
  <c r="E212" i="7" a="1"/>
  <c r="E212" i="7" s="1"/>
  <c r="AI212" i="7" s="1" a="1"/>
  <c r="AI212" i="7" s="1"/>
  <c r="BJ212" i="7" s="1"/>
  <c r="E233" i="7" a="1"/>
  <c r="E233" i="7" s="1"/>
  <c r="AI233" i="7" s="1" a="1"/>
  <c r="AI233" i="7" s="1"/>
  <c r="BJ233" i="7" s="1"/>
  <c r="E232" i="7" a="1"/>
  <c r="E232" i="7" s="1"/>
  <c r="AI232" i="7" s="1" a="1"/>
  <c r="AI232" i="7" s="1"/>
  <c r="BJ232" i="7" s="1"/>
  <c r="E153" i="7" a="1"/>
  <c r="E153" i="7" s="1"/>
  <c r="AI153" i="7" s="1" a="1"/>
  <c r="AI153" i="7" s="1"/>
  <c r="BJ153" i="7" s="1"/>
  <c r="E27" i="7" a="1"/>
  <c r="E27" i="7" s="1"/>
  <c r="AI27" i="7" s="1" a="1"/>
  <c r="AI27" i="7" s="1"/>
  <c r="BJ27" i="7" s="1"/>
  <c r="E8" i="7" a="1"/>
  <c r="E8" i="7" s="1"/>
  <c r="AI8" i="7" s="1" a="1"/>
  <c r="AI8" i="7" s="1"/>
  <c r="BJ8" i="7" s="1"/>
  <c r="E129" i="7" a="1"/>
  <c r="E129" i="7" s="1"/>
  <c r="AI129" i="7" s="1" a="1"/>
  <c r="AI129" i="7" s="1"/>
  <c r="BJ129" i="7" s="1"/>
  <c r="E83" i="7" a="1"/>
  <c r="E83" i="7" s="1"/>
  <c r="AI83" i="7" s="1" a="1"/>
  <c r="AI83" i="7" s="1"/>
  <c r="BJ83" i="7" s="1"/>
  <c r="E105" i="7" a="1"/>
  <c r="E105" i="7" s="1"/>
  <c r="AI105" i="7" s="1" a="1"/>
  <c r="AI105" i="7" s="1"/>
  <c r="BJ105" i="7" s="1"/>
  <c r="E238" i="7" a="1"/>
  <c r="E238" i="7" s="1"/>
  <c r="AI238" i="7" s="1" a="1"/>
  <c r="AI238" i="7" s="1"/>
  <c r="BJ238" i="7" s="1"/>
  <c r="E263" i="7" a="1"/>
  <c r="E263" i="7" s="1"/>
  <c r="AI263" i="7" s="1" a="1"/>
  <c r="AI263" i="7" s="1"/>
  <c r="BJ263" i="7" s="1"/>
  <c r="E214" i="7" a="1"/>
  <c r="E214" i="7" s="1"/>
  <c r="AI214" i="7" s="1" a="1"/>
  <c r="AI214" i="7" s="1"/>
  <c r="BJ214" i="7" s="1"/>
  <c r="E37" i="7" a="1"/>
  <c r="E37" i="7" s="1"/>
  <c r="AI37" i="7" s="1" a="1"/>
  <c r="AI37" i="7" s="1"/>
  <c r="BJ37" i="7" s="1"/>
  <c r="E112" i="7" a="1"/>
  <c r="E112" i="7" s="1"/>
  <c r="AI112" i="7" s="1" a="1"/>
  <c r="AI112" i="7" s="1"/>
  <c r="BJ112" i="7" s="1"/>
  <c r="E98" i="7" a="1"/>
  <c r="E98" i="7" s="1"/>
  <c r="AI98" i="7" s="1" a="1"/>
  <c r="AI98" i="7" s="1"/>
  <c r="BJ98" i="7" s="1"/>
  <c r="E159" i="7" a="1"/>
  <c r="E159" i="7" s="1"/>
  <c r="AI159" i="7" s="1" a="1"/>
  <c r="AI159" i="7" s="1"/>
  <c r="BJ159" i="7" s="1"/>
  <c r="E229" i="7" a="1"/>
  <c r="E229" i="7" s="1"/>
  <c r="AI229" i="7" s="1" a="1"/>
  <c r="AI229" i="7" s="1"/>
  <c r="BJ229" i="7" s="1"/>
  <c r="E151" i="7" a="1"/>
  <c r="E151" i="7" s="1"/>
  <c r="AI151" i="7" s="1" a="1"/>
  <c r="AI151" i="7" s="1"/>
  <c r="BJ151" i="7" s="1"/>
  <c r="E254" i="7" a="1"/>
  <c r="E254" i="7" s="1"/>
  <c r="AI254" i="7" s="1" a="1"/>
  <c r="AI254" i="7" s="1"/>
  <c r="BJ254" i="7" s="1"/>
  <c r="E158" i="7" a="1"/>
  <c r="E158" i="7" s="1"/>
  <c r="AI158" i="7" s="1" a="1"/>
  <c r="AI158" i="7" s="1"/>
  <c r="BJ158" i="7" s="1"/>
  <c r="E290" i="7" a="1"/>
  <c r="E290" i="7" s="1"/>
  <c r="AI290" i="7" s="1" a="1"/>
  <c r="AI290" i="7" s="1"/>
  <c r="BJ290" i="7" s="1"/>
  <c r="E269" i="7" a="1"/>
  <c r="E269" i="7" s="1"/>
  <c r="AI269" i="7" s="1" a="1"/>
  <c r="AI269" i="7" s="1"/>
  <c r="BJ269" i="7" s="1"/>
  <c r="E220" i="7" a="1"/>
  <c r="E220" i="7" s="1"/>
  <c r="AI220" i="7" s="1" a="1"/>
  <c r="AI220" i="7" s="1"/>
  <c r="BJ220" i="7" s="1"/>
  <c r="E135" i="7" a="1"/>
  <c r="E135" i="7" s="1"/>
  <c r="AI135" i="7" s="1" a="1"/>
  <c r="AI135" i="7" s="1"/>
  <c r="BJ135" i="7" s="1"/>
  <c r="E295" i="7" a="1"/>
  <c r="E295" i="7" s="1"/>
  <c r="AI295" i="7" s="1" a="1"/>
  <c r="AI295" i="7" s="1"/>
  <c r="BJ295" i="7" s="1"/>
  <c r="E25" i="7" a="1"/>
  <c r="E25" i="7" s="1"/>
  <c r="AI25" i="7" s="1" a="1"/>
  <c r="AI25" i="7" s="1"/>
  <c r="BJ25" i="7" s="1"/>
  <c r="E57" i="7" a="1"/>
  <c r="E57" i="7" s="1"/>
  <c r="AI57" i="7" s="1" a="1"/>
  <c r="AI57" i="7" s="1"/>
  <c r="BJ57" i="7" s="1"/>
  <c r="E127" i="7" a="1"/>
  <c r="E127" i="7" s="1"/>
  <c r="AI127" i="7" s="1" a="1"/>
  <c r="AI127" i="7" s="1"/>
  <c r="BJ127" i="7" s="1"/>
  <c r="E79" i="7" a="1"/>
  <c r="E79" i="7" s="1"/>
  <c r="AI79" i="7" s="1" a="1"/>
  <c r="AI79" i="7" s="1"/>
  <c r="BJ79" i="7" s="1"/>
  <c r="E226" i="7" a="1"/>
  <c r="E226" i="7" s="1"/>
  <c r="AI226" i="7" s="1" a="1"/>
  <c r="AI226" i="7" s="1"/>
  <c r="BJ226" i="7" s="1"/>
  <c r="E236" i="7" a="1"/>
  <c r="E236" i="7" s="1"/>
  <c r="AI236" i="7" s="1" a="1"/>
  <c r="AI236" i="7" s="1"/>
  <c r="BJ236" i="7" s="1"/>
  <c r="E256" i="7" a="1"/>
  <c r="E256" i="7" s="1"/>
  <c r="AI256" i="7" s="1" a="1"/>
  <c r="AI256" i="7" s="1"/>
  <c r="BJ256" i="7" s="1"/>
  <c r="E26" i="7" a="1"/>
  <c r="E26" i="7" s="1"/>
  <c r="AI26" i="7" s="1" a="1"/>
  <c r="AI26" i="7" s="1"/>
  <c r="BJ26" i="7" s="1"/>
  <c r="E58" i="7" a="1"/>
  <c r="E58" i="7" s="1"/>
  <c r="AI58" i="7" s="1" a="1"/>
  <c r="AI58" i="7" s="1"/>
  <c r="BJ58" i="7" s="1"/>
  <c r="E128" i="7" a="1"/>
  <c r="E128" i="7" s="1"/>
  <c r="AI128" i="7" s="1" a="1"/>
  <c r="AI128" i="7" s="1"/>
  <c r="BJ128" i="7" s="1"/>
  <c r="E81" i="7" a="1"/>
  <c r="E81" i="7" s="1"/>
  <c r="AI81" i="7" s="1" a="1"/>
  <c r="AI81" i="7" s="1"/>
  <c r="BJ81" i="7" s="1"/>
  <c r="E227" i="7" a="1"/>
  <c r="E227" i="7" s="1"/>
  <c r="AI227" i="7" s="1" a="1"/>
  <c r="AI227" i="7" s="1"/>
  <c r="BJ227" i="7" s="1"/>
  <c r="E237" i="7" a="1"/>
  <c r="E237" i="7" s="1"/>
  <c r="AI237" i="7" s="1" a="1"/>
  <c r="AI237" i="7" s="1"/>
  <c r="BJ237" i="7" s="1"/>
  <c r="E262" i="7" a="1"/>
  <c r="E262" i="7" s="1"/>
  <c r="AI262" i="7" s="1" a="1"/>
  <c r="AI262" i="7" s="1"/>
  <c r="BJ262" i="7" s="1"/>
  <c r="E205" i="7" a="1"/>
  <c r="E205" i="7" s="1"/>
  <c r="AI205" i="7" s="1" a="1"/>
  <c r="AI205" i="7" s="1"/>
  <c r="BJ205" i="7" s="1"/>
  <c r="E31" i="7" a="1"/>
  <c r="E31" i="7" s="1"/>
  <c r="AI31" i="7" s="1" a="1"/>
  <c r="AI31" i="7" s="1"/>
  <c r="BJ31" i="7" s="1"/>
  <c r="E107" i="7" a="1"/>
  <c r="E107" i="7" s="1"/>
  <c r="AI107" i="7" s="1" a="1"/>
  <c r="AI107" i="7" s="1"/>
  <c r="BJ107" i="7" s="1"/>
  <c r="E67" i="7" a="1"/>
  <c r="E67" i="7" s="1"/>
  <c r="AI67" i="7" s="1" a="1"/>
  <c r="AI67" i="7" s="1"/>
  <c r="BJ67" i="7" s="1"/>
  <c r="E138" i="7" a="1"/>
  <c r="E138" i="7" s="1"/>
  <c r="AI138" i="7" s="1" a="1"/>
  <c r="AI138" i="7" s="1"/>
  <c r="BJ138" i="7" s="1"/>
  <c r="E137" i="7" a="1"/>
  <c r="E137" i="7" s="1"/>
  <c r="AI137" i="7" s="1" a="1"/>
  <c r="AI137" i="7" s="1"/>
  <c r="BJ137" i="7" s="1"/>
  <c r="E242" i="7" a="1"/>
  <c r="E242" i="7" s="1"/>
  <c r="AI242" i="7" s="1" a="1"/>
  <c r="AI242" i="7" s="1"/>
  <c r="BJ242" i="7" s="1"/>
  <c r="E183" i="7" a="1"/>
  <c r="E183" i="7" s="1"/>
  <c r="AI183" i="7" s="1" a="1"/>
  <c r="AI183" i="7" s="1"/>
  <c r="BJ183" i="7" s="1"/>
  <c r="E293" i="7" a="1"/>
  <c r="E293" i="7" s="1"/>
  <c r="AI293" i="7" s="1" a="1"/>
  <c r="AI293" i="7" s="1"/>
  <c r="BJ293" i="7" s="1"/>
  <c r="E41" i="7" a="1"/>
  <c r="E41" i="7" s="1"/>
  <c r="AI41" i="7" s="1" a="1"/>
  <c r="AI41" i="7" s="1"/>
  <c r="BJ41" i="7" s="1"/>
  <c r="E70" i="7" a="1"/>
  <c r="E70" i="7" s="1"/>
  <c r="AI70" i="7" s="1" a="1"/>
  <c r="AI70" i="7" s="1"/>
  <c r="BJ70" i="7" s="1"/>
  <c r="E102" i="7" a="1"/>
  <c r="E102" i="7" s="1"/>
  <c r="AI102" i="7" s="1" a="1"/>
  <c r="AI102" i="7" s="1"/>
  <c r="BJ102" i="7" s="1"/>
  <c r="E89" i="7" a="1"/>
  <c r="E89" i="7" s="1"/>
  <c r="AI89" i="7" s="1" a="1"/>
  <c r="AI89" i="7" s="1"/>
  <c r="BJ89" i="7" s="1"/>
  <c r="E80" i="7" a="1"/>
  <c r="E80" i="7" s="1"/>
  <c r="AI80" i="7" s="1" a="1"/>
  <c r="AI80" i="7" s="1"/>
  <c r="BJ80" i="7" s="1"/>
  <c r="E6" i="7" a="1"/>
  <c r="E6" i="7" s="1"/>
  <c r="E59" i="7" a="1"/>
  <c r="E59" i="7" s="1"/>
  <c r="AI59" i="7" s="1" a="1"/>
  <c r="AI59" i="7" s="1"/>
  <c r="BJ59" i="7" s="1"/>
  <c r="E195" i="7" a="1"/>
  <c r="E195" i="7" s="1"/>
  <c r="AI195" i="7" s="1" a="1"/>
  <c r="AI195" i="7" s="1"/>
  <c r="BJ195" i="7" s="1"/>
  <c r="E279" i="7" a="1"/>
  <c r="E279" i="7" s="1"/>
  <c r="AI279" i="7" s="1" a="1"/>
  <c r="AI279" i="7" s="1"/>
  <c r="BJ279" i="7" s="1"/>
  <c r="E259" i="7" a="1"/>
  <c r="E259" i="7" s="1"/>
  <c r="AI259" i="7" s="1" a="1"/>
  <c r="AI259" i="7" s="1"/>
  <c r="BJ259" i="7" s="1"/>
  <c r="E180" i="7" a="1"/>
  <c r="E180" i="7" s="1"/>
  <c r="AI180" i="7" s="1" a="1"/>
  <c r="AI180" i="7" s="1"/>
  <c r="BJ180" i="7" s="1"/>
  <c r="E258" i="7" a="1"/>
  <c r="E258" i="7" s="1"/>
  <c r="AI258" i="7" s="1" a="1"/>
  <c r="AI258" i="7" s="1"/>
  <c r="BJ258" i="7" s="1"/>
  <c r="E271" i="7" a="1"/>
  <c r="E271" i="7" s="1"/>
  <c r="AI271" i="7" s="1" a="1"/>
  <c r="AI271" i="7" s="1"/>
  <c r="BJ271" i="7" s="1"/>
  <c r="E29" i="7" a="1"/>
  <c r="E29" i="7" s="1"/>
  <c r="AI29" i="7" s="1" a="1"/>
  <c r="AI29" i="7" s="1"/>
  <c r="BJ29" i="7" s="1"/>
  <c r="E62" i="7" a="1"/>
  <c r="E62" i="7" s="1"/>
  <c r="AI62" i="7" s="1" a="1"/>
  <c r="AI62" i="7" s="1"/>
  <c r="BJ62" i="7" s="1"/>
  <c r="E12" i="7" a="1"/>
  <c r="E12" i="7" s="1"/>
  <c r="AI12" i="7" s="1" a="1"/>
  <c r="AI12" i="7" s="1"/>
  <c r="BJ12" i="7" s="1"/>
  <c r="E87" i="7" a="1"/>
  <c r="E87" i="7" s="1"/>
  <c r="AI87" i="7" s="1" a="1"/>
  <c r="AI87" i="7" s="1"/>
  <c r="BJ87" i="7" s="1"/>
  <c r="E228" i="7" a="1"/>
  <c r="E228" i="7" s="1"/>
  <c r="AI228" i="7" s="1" a="1"/>
  <c r="AI228" i="7" s="1"/>
  <c r="BJ228" i="7" s="1"/>
  <c r="E240" i="7" a="1"/>
  <c r="E240" i="7" s="1"/>
  <c r="AI240" i="7" s="1" a="1"/>
  <c r="AI240" i="7" s="1"/>
  <c r="BJ240" i="7" s="1"/>
  <c r="E144" i="7" a="1"/>
  <c r="E144" i="7" s="1"/>
  <c r="AI144" i="7" s="1" a="1"/>
  <c r="AI144" i="7" s="1"/>
  <c r="BJ144" i="7" s="1"/>
  <c r="E30" i="7" a="1"/>
  <c r="E30" i="7" s="1"/>
  <c r="AI30" i="7" s="1" a="1"/>
  <c r="AI30" i="7" s="1"/>
  <c r="BJ30" i="7" s="1"/>
  <c r="E64" i="7" a="1"/>
  <c r="E64" i="7" s="1"/>
  <c r="AI64" i="7" s="1" a="1"/>
  <c r="AI64" i="7" s="1"/>
  <c r="BJ64" i="7" s="1"/>
  <c r="E17" i="7" a="1"/>
  <c r="E17" i="7" s="1"/>
  <c r="AI17" i="7" s="1" a="1"/>
  <c r="AI17" i="7" s="1"/>
  <c r="BJ17" i="7" s="1"/>
  <c r="E136" i="7" a="1"/>
  <c r="E136" i="7" s="1"/>
  <c r="AI136" i="7" s="1" a="1"/>
  <c r="AI136" i="7" s="1"/>
  <c r="BJ136" i="7" s="1"/>
  <c r="E82" i="7" a="1"/>
  <c r="E82" i="7" s="1"/>
  <c r="AI82" i="7" s="1" a="1"/>
  <c r="AI82" i="7" s="1"/>
  <c r="BJ82" i="7" s="1"/>
  <c r="E241" i="7" a="1"/>
  <c r="E241" i="7" s="1"/>
  <c r="AI241" i="7" s="1" a="1"/>
  <c r="AI241" i="7" s="1"/>
  <c r="BJ241" i="7" s="1"/>
  <c r="E152" i="7" a="1"/>
  <c r="E152" i="7" s="1"/>
  <c r="AI152" i="7" s="1" a="1"/>
  <c r="AI152" i="7" s="1"/>
  <c r="BJ152" i="7" s="1"/>
  <c r="E277" i="7" a="1"/>
  <c r="E277" i="7" s="1"/>
  <c r="AI277" i="7" s="1" a="1"/>
  <c r="AI277" i="7" s="1"/>
  <c r="BJ277" i="7" s="1"/>
  <c r="E36" i="7" a="1"/>
  <c r="E36" i="7" s="1"/>
  <c r="AI36" i="7" s="1" a="1"/>
  <c r="AI36" i="7" s="1"/>
  <c r="BJ36" i="7" s="1"/>
  <c r="E111" i="7" a="1"/>
  <c r="E111" i="7" s="1"/>
  <c r="AI111" i="7" s="1" a="1"/>
  <c r="AI111" i="7" s="1"/>
  <c r="BJ111" i="7" s="1"/>
  <c r="E75" i="7" a="1"/>
  <c r="E75" i="7" s="1"/>
  <c r="AI75" i="7" s="1" a="1"/>
  <c r="AI75" i="7" s="1"/>
  <c r="BJ75" i="7" s="1"/>
  <c r="E133" i="7" a="1"/>
  <c r="E133" i="7" s="1"/>
  <c r="AI133" i="7" s="1" a="1"/>
  <c r="AI133" i="7" s="1"/>
  <c r="BJ133" i="7" s="1"/>
  <c r="E203" i="7" a="1"/>
  <c r="E203" i="7" s="1"/>
  <c r="AI203" i="7" s="1" a="1"/>
  <c r="AI203" i="7" s="1"/>
  <c r="BJ203" i="7" s="1"/>
  <c r="E143" i="7" a="1"/>
  <c r="E143" i="7" s="1"/>
  <c r="AI143" i="7" s="1" a="1"/>
  <c r="AI143" i="7" s="1"/>
  <c r="BJ143" i="7" s="1"/>
  <c r="E251" i="7" a="1"/>
  <c r="E251" i="7" s="1"/>
  <c r="AI251" i="7" s="1" a="1"/>
  <c r="AI251" i="7" s="1"/>
  <c r="BJ251" i="7" s="1"/>
  <c r="E156" i="7" a="1"/>
  <c r="E156" i="7" s="1"/>
  <c r="AI156" i="7" s="1" a="1"/>
  <c r="AI156" i="7" s="1"/>
  <c r="BJ156" i="7" s="1"/>
  <c r="E45" i="7" a="1"/>
  <c r="E45" i="7" s="1"/>
  <c r="AI45" i="7" s="1" a="1"/>
  <c r="AI45" i="7" s="1"/>
  <c r="BJ45" i="7" s="1"/>
  <c r="E114" i="7" a="1"/>
  <c r="E114" i="7" s="1"/>
  <c r="AI114" i="7" s="1" a="1"/>
  <c r="AI114" i="7" s="1"/>
  <c r="BJ114" i="7" s="1"/>
  <c r="E161" i="7" a="1"/>
  <c r="E161" i="7" s="1"/>
  <c r="AI161" i="7" s="1" a="1"/>
  <c r="AI161" i="7" s="1"/>
  <c r="BJ161" i="7" s="1"/>
  <c r="E146" i="7" a="1"/>
  <c r="E146" i="7" s="1"/>
  <c r="AI146" i="7" s="1" a="1"/>
  <c r="AI146" i="7" s="1"/>
  <c r="BJ146" i="7" s="1"/>
  <c r="E189" i="7" a="1"/>
  <c r="E189" i="7" s="1"/>
  <c r="AI189" i="7" s="1" a="1"/>
  <c r="AI189" i="7" s="1"/>
  <c r="BJ189" i="7" s="1"/>
  <c r="E170" i="7" a="1"/>
  <c r="E170" i="7" s="1"/>
  <c r="AI170" i="7" s="1" a="1"/>
  <c r="AI170" i="7" s="1"/>
  <c r="BJ170" i="7" s="1"/>
  <c r="E246" i="7" a="1"/>
  <c r="E246" i="7" s="1"/>
  <c r="AI246" i="7" s="1" a="1"/>
  <c r="AI246" i="7" s="1"/>
  <c r="BJ246" i="7" s="1"/>
  <c r="E140" i="7" a="1"/>
  <c r="E140" i="7" s="1"/>
  <c r="AI140" i="7" s="1" a="1"/>
  <c r="AI140" i="7" s="1"/>
  <c r="BJ140" i="7" s="1"/>
  <c r="E274" i="7" a="1"/>
  <c r="E274" i="7" s="1"/>
  <c r="AI274" i="7" s="1" a="1"/>
  <c r="AI274" i="7" s="1"/>
  <c r="BJ274" i="7" s="1"/>
  <c r="E284" i="7" a="1"/>
  <c r="E284" i="7" s="1"/>
  <c r="AI284" i="7" s="1" a="1"/>
  <c r="AI284" i="7" s="1"/>
  <c r="BJ284" i="7" s="1"/>
  <c r="E186" i="7" a="1"/>
  <c r="E186" i="7" s="1"/>
  <c r="AI186" i="7" s="1" a="1"/>
  <c r="AI186" i="7" s="1"/>
  <c r="BJ186" i="7" s="1"/>
  <c r="E285" i="7" a="1"/>
  <c r="E285" i="7" s="1"/>
  <c r="AI285" i="7" s="1" a="1"/>
  <c r="AI285" i="7" s="1"/>
  <c r="BJ285" i="7" s="1"/>
  <c r="E172" i="7" a="1"/>
  <c r="E172" i="7" s="1"/>
  <c r="AI172" i="7" s="1" a="1"/>
  <c r="AI172" i="7" s="1"/>
  <c r="BJ172" i="7" s="1"/>
  <c r="E72" i="7" a="1"/>
  <c r="E72" i="7" s="1"/>
  <c r="AI72" i="7" s="1" a="1"/>
  <c r="AI72" i="7" s="1"/>
  <c r="BJ72" i="7" s="1"/>
  <c r="E93" i="7" a="1"/>
  <c r="E93" i="7" s="1"/>
  <c r="AI93" i="7" s="1" a="1"/>
  <c r="AI93" i="7" s="1"/>
  <c r="BJ93" i="7" s="1"/>
  <c r="E86" i="7" a="1"/>
  <c r="E86" i="7" s="1"/>
  <c r="AI86" i="7" s="1" a="1"/>
  <c r="AI86" i="7" s="1"/>
  <c r="BJ86" i="7" s="1"/>
  <c r="E43" i="7" a="1"/>
  <c r="E43" i="7" s="1"/>
  <c r="AI43" i="7" s="1" a="1"/>
  <c r="AI43" i="7" s="1"/>
  <c r="BJ43" i="7" s="1"/>
  <c r="E104" i="7" a="1"/>
  <c r="E104" i="7" s="1"/>
  <c r="AI104" i="7" s="1" a="1"/>
  <c r="AI104" i="7" s="1"/>
  <c r="BJ104" i="7" s="1"/>
  <c r="E95" i="7" a="1"/>
  <c r="E95" i="7" s="1"/>
  <c r="AI95" i="7" s="1" a="1"/>
  <c r="AI95" i="7" s="1"/>
  <c r="BJ95" i="7" s="1"/>
  <c r="E219" i="7" a="1"/>
  <c r="E219" i="7" s="1"/>
  <c r="AI219" i="7" s="1" a="1"/>
  <c r="AI219" i="7" s="1"/>
  <c r="BJ219" i="7" s="1"/>
  <c r="E48" i="7" a="1"/>
  <c r="E48" i="7" s="1"/>
  <c r="AI48" i="7" s="1" a="1"/>
  <c r="AI48" i="7" s="1"/>
  <c r="BJ48" i="7" s="1"/>
  <c r="E164" i="7" a="1"/>
  <c r="E164" i="7" s="1"/>
  <c r="AI164" i="7" s="1" a="1"/>
  <c r="AI164" i="7" s="1"/>
  <c r="BJ164" i="7" s="1"/>
  <c r="E192" i="7" a="1"/>
  <c r="E192" i="7" s="1"/>
  <c r="AI192" i="7" s="1" a="1"/>
  <c r="AI192" i="7" s="1"/>
  <c r="BJ192" i="7" s="1"/>
  <c r="E147" i="7" a="1"/>
  <c r="E147" i="7" s="1"/>
  <c r="AI147" i="7" s="1" a="1"/>
  <c r="AI147" i="7" s="1"/>
  <c r="BJ147" i="7" s="1"/>
  <c r="E56" i="7" a="1"/>
  <c r="E56" i="7" s="1"/>
  <c r="AI56" i="7" s="1" a="1"/>
  <c r="AI56" i="7" s="1"/>
  <c r="BJ56" i="7" s="1"/>
  <c r="E77" i="7" a="1"/>
  <c r="E77" i="7" s="1"/>
  <c r="AI77" i="7" s="1" a="1"/>
  <c r="AI77" i="7" s="1"/>
  <c r="BJ77" i="7" s="1"/>
  <c r="E235" i="7" a="1"/>
  <c r="E235" i="7" s="1"/>
  <c r="AI235" i="7" s="1" a="1"/>
  <c r="AI235" i="7" s="1"/>
  <c r="BJ235" i="7" s="1"/>
  <c r="E178" i="7" a="1"/>
  <c r="E178" i="7" s="1"/>
  <c r="AI178" i="7" s="1" a="1"/>
  <c r="AI178" i="7" s="1"/>
  <c r="BJ178" i="7" s="1"/>
  <c r="E145" i="7" a="1"/>
  <c r="E145" i="7" s="1"/>
  <c r="AI145" i="7" s="1" a="1"/>
  <c r="AI145" i="7" s="1"/>
  <c r="BJ145" i="7" s="1"/>
  <c r="E266" i="7" a="1"/>
  <c r="E266" i="7" s="1"/>
  <c r="AI266" i="7" s="1" a="1"/>
  <c r="AI266" i="7" s="1"/>
  <c r="BJ266" i="7" s="1"/>
  <c r="E272" i="7" a="1"/>
  <c r="E272" i="7" s="1"/>
  <c r="AI272" i="7" s="1" a="1"/>
  <c r="AI272" i="7" s="1"/>
  <c r="BJ272" i="7" s="1"/>
  <c r="E18" i="7" a="1"/>
  <c r="E18" i="7" s="1"/>
  <c r="AI18" i="7" s="1" a="1"/>
  <c r="AI18" i="7" s="1"/>
  <c r="BJ18" i="7" s="1"/>
  <c r="E115" i="7" a="1"/>
  <c r="E115" i="7" s="1"/>
  <c r="AI115" i="7" s="1" a="1"/>
  <c r="AI115" i="7" s="1"/>
  <c r="BJ115" i="7" s="1"/>
  <c r="E150" i="7" a="1"/>
  <c r="E150" i="7" s="1"/>
  <c r="AI150" i="7" s="1" a="1"/>
  <c r="AI150" i="7" s="1"/>
  <c r="BJ150" i="7" s="1"/>
  <c r="E173" i="7" a="1"/>
  <c r="E173" i="7" s="1"/>
  <c r="AI173" i="7" s="1" a="1"/>
  <c r="AI173" i="7" s="1"/>
  <c r="BJ173" i="7" s="1"/>
  <c r="E47" i="7" a="1"/>
  <c r="E47" i="7" s="1"/>
  <c r="AI47" i="7" s="1" a="1"/>
  <c r="AI47" i="7" s="1"/>
  <c r="BJ47" i="7" s="1"/>
  <c r="E163" i="7" a="1"/>
  <c r="E163" i="7" s="1"/>
  <c r="AI163" i="7" s="1" a="1"/>
  <c r="AI163" i="7" s="1"/>
  <c r="BJ163" i="7" s="1"/>
  <c r="E191" i="7" a="1"/>
  <c r="E191" i="7" s="1"/>
  <c r="AI191" i="7" s="1" a="1"/>
  <c r="AI191" i="7" s="1"/>
  <c r="BJ191" i="7" s="1"/>
  <c r="E139" i="7" a="1"/>
  <c r="E139" i="7" s="1"/>
  <c r="AI139" i="7" s="1" a="1"/>
  <c r="AI139" i="7" s="1"/>
  <c r="BJ139" i="7" s="1"/>
  <c r="E51" i="7" a="1"/>
  <c r="E51" i="7" s="1"/>
  <c r="AI51" i="7" s="1" a="1"/>
  <c r="AI51" i="7" s="1"/>
  <c r="BJ51" i="7" s="1"/>
  <c r="E130" i="7" a="1"/>
  <c r="E130" i="7" s="1"/>
  <c r="AI130" i="7" s="1" a="1"/>
  <c r="AI130" i="7" s="1"/>
  <c r="BJ130" i="7" s="1"/>
  <c r="E216" i="7" a="1"/>
  <c r="E216" i="7" s="1"/>
  <c r="AI216" i="7" s="1" a="1"/>
  <c r="AI216" i="7" s="1"/>
  <c r="BJ216" i="7" s="1"/>
  <c r="E223" i="7" a="1"/>
  <c r="E223" i="7" s="1"/>
  <c r="AI223" i="7" s="1" a="1"/>
  <c r="AI223" i="7" s="1"/>
  <c r="BJ223" i="7" s="1"/>
  <c r="E60" i="7" a="1"/>
  <c r="E60" i="7" s="1"/>
  <c r="AI60" i="7" s="1" a="1"/>
  <c r="AI60" i="7" s="1"/>
  <c r="BJ60" i="7" s="1"/>
  <c r="E85" i="7" a="1"/>
  <c r="E85" i="7" s="1"/>
  <c r="AI85" i="7" s="1" a="1"/>
  <c r="AI85" i="7" s="1"/>
  <c r="BJ85" i="7" s="1"/>
  <c r="E239" i="7" a="1"/>
  <c r="E239" i="7" s="1"/>
  <c r="AI239" i="7" s="1" a="1"/>
  <c r="AI239" i="7" s="1"/>
  <c r="BJ239" i="7" s="1"/>
  <c r="E231" i="7" a="1"/>
  <c r="E231" i="7" s="1"/>
  <c r="AI231" i="7" s="1" a="1"/>
  <c r="AI231" i="7" s="1"/>
  <c r="BJ231" i="7" s="1"/>
  <c r="E182" i="7" a="1"/>
  <c r="E182" i="7" s="1"/>
  <c r="AI182" i="7" s="1" a="1"/>
  <c r="AI182" i="7" s="1"/>
  <c r="BJ182" i="7" s="1"/>
  <c r="E268" i="7" a="1"/>
  <c r="E268" i="7" s="1"/>
  <c r="AI268" i="7" s="1" a="1"/>
  <c r="AI268" i="7" s="1"/>
  <c r="BJ268" i="7" s="1"/>
  <c r="E169" i="7" a="1"/>
  <c r="E169" i="7" s="1"/>
  <c r="AI169" i="7" s="1" a="1"/>
  <c r="AI169" i="7" s="1"/>
  <c r="BJ169" i="7" s="1"/>
  <c r="E34" i="7" a="1"/>
  <c r="E34" i="7" s="1"/>
  <c r="AI34" i="7" s="1" a="1"/>
  <c r="AI34" i="7" s="1"/>
  <c r="BJ34" i="7" s="1"/>
  <c r="E71" i="7" a="1"/>
  <c r="E71" i="7" s="1"/>
  <c r="AI71" i="7" s="1" a="1"/>
  <c r="AI71" i="7" s="1"/>
  <c r="BJ71" i="7" s="1"/>
  <c r="E201" i="7" a="1"/>
  <c r="E201" i="7" s="1"/>
  <c r="AI201" i="7" s="1" a="1"/>
  <c r="AI201" i="7" s="1"/>
  <c r="BJ201" i="7" s="1"/>
  <c r="E187" i="7" a="1"/>
  <c r="E187" i="7" s="1"/>
  <c r="AI187" i="7" s="1" a="1"/>
  <c r="AI187" i="7" s="1"/>
  <c r="BJ187" i="7" s="1"/>
  <c r="E110" i="7" a="1"/>
  <c r="E110" i="7" s="1"/>
  <c r="AI110" i="7" s="1" a="1"/>
  <c r="AI110" i="7" s="1"/>
  <c r="BJ110" i="7" s="1"/>
  <c r="E131" i="7" a="1"/>
  <c r="E131" i="7" s="1"/>
  <c r="AI131" i="7" s="1" a="1"/>
  <c r="AI131" i="7" s="1"/>
  <c r="BJ131" i="7" s="1"/>
  <c r="E245" i="7" a="1"/>
  <c r="E245" i="7" s="1"/>
  <c r="AI245" i="7" s="1" a="1"/>
  <c r="AI245" i="7" s="1"/>
  <c r="BJ245" i="7" s="1"/>
  <c r="E148" i="7" a="1"/>
  <c r="E148" i="7" s="1"/>
  <c r="AI148" i="7" s="1" a="1"/>
  <c r="AI148" i="7" s="1"/>
  <c r="BJ148" i="7" s="1"/>
  <c r="E68" i="7" a="1"/>
  <c r="E68" i="7" s="1"/>
  <c r="AI68" i="7" s="1" a="1"/>
  <c r="AI68" i="7" s="1"/>
  <c r="BJ68" i="7" s="1"/>
  <c r="E84" i="7" a="1"/>
  <c r="E84" i="7" s="1"/>
  <c r="AI84" i="7" s="1" a="1"/>
  <c r="AI84" i="7" s="1"/>
  <c r="BJ84" i="7" s="1"/>
  <c r="E249" i="7" a="1"/>
  <c r="E249" i="7" s="1"/>
  <c r="AI249" i="7" s="1" a="1"/>
  <c r="AI249" i="7" s="1"/>
  <c r="BJ249" i="7" s="1"/>
  <c r="E9" i="7" a="1"/>
  <c r="E9" i="7" s="1"/>
  <c r="AI9" i="7" s="1" a="1"/>
  <c r="AI9" i="7" s="1"/>
  <c r="BJ9" i="7" s="1"/>
  <c r="E118" i="7" a="1"/>
  <c r="E118" i="7" s="1"/>
  <c r="AI118" i="7" s="1" a="1"/>
  <c r="AI118" i="7" s="1"/>
  <c r="BJ118" i="7" s="1"/>
  <c r="E171" i="7" a="1"/>
  <c r="E171" i="7" s="1"/>
  <c r="AI171" i="7" s="1" a="1"/>
  <c r="AI171" i="7" s="1"/>
  <c r="BJ171" i="7" s="1"/>
  <c r="E181" i="7" a="1"/>
  <c r="E181" i="7" s="1"/>
  <c r="AI181" i="7" s="1" a="1"/>
  <c r="AI181" i="7" s="1"/>
  <c r="BJ181" i="7" s="1"/>
  <c r="E207" i="7" a="1"/>
  <c r="E207" i="7" s="1"/>
  <c r="AI207" i="7" s="1" a="1"/>
  <c r="AI207" i="7" s="1"/>
  <c r="BJ207" i="7" s="1"/>
  <c r="E275" i="7" a="1"/>
  <c r="E275" i="7" s="1"/>
  <c r="AI275" i="7" s="1" a="1"/>
  <c r="AI275" i="7" s="1"/>
  <c r="BJ275" i="7" s="1"/>
  <c r="E287" i="7" a="1"/>
  <c r="E287" i="7" s="1"/>
  <c r="AI287" i="7" s="1" a="1"/>
  <c r="AI287" i="7" s="1"/>
  <c r="BJ287" i="7" s="1"/>
  <c r="E109" i="7" a="1"/>
  <c r="E109" i="7" s="1"/>
  <c r="AI109" i="7" s="1" a="1"/>
  <c r="AI109" i="7" s="1"/>
  <c r="BJ109" i="7" s="1"/>
  <c r="E65" i="7" a="1"/>
  <c r="E65" i="7" s="1"/>
  <c r="AI65" i="7" s="1" a="1"/>
  <c r="AI65" i="7" s="1"/>
  <c r="BJ65" i="7" s="1"/>
  <c r="E244" i="7" a="1"/>
  <c r="E244" i="7" s="1"/>
  <c r="AI244" i="7" s="1" a="1"/>
  <c r="AI244" i="7" s="1"/>
  <c r="BJ244" i="7" s="1"/>
  <c r="E35" i="7" a="1"/>
  <c r="E35" i="7" s="1"/>
  <c r="AI35" i="7" s="1" a="1"/>
  <c r="AI35" i="7" s="1"/>
  <c r="BJ35" i="7" s="1"/>
  <c r="E73" i="7" a="1"/>
  <c r="E73" i="7" s="1"/>
  <c r="AI73" i="7" s="1" a="1"/>
  <c r="AI73" i="7" s="1"/>
  <c r="BJ73" i="7" s="1"/>
  <c r="E202" i="7" a="1"/>
  <c r="E202" i="7" s="1"/>
  <c r="AI202" i="7" s="1" a="1"/>
  <c r="AI202" i="7" s="1"/>
  <c r="BJ202" i="7" s="1"/>
  <c r="E247" i="7" a="1"/>
  <c r="E247" i="7" s="1"/>
  <c r="AI247" i="7" s="1" a="1"/>
  <c r="AI247" i="7" s="1"/>
  <c r="BJ247" i="7" s="1"/>
  <c r="E40" i="7" a="1"/>
  <c r="E40" i="7" s="1"/>
  <c r="AI40" i="7" s="1" a="1"/>
  <c r="AI40" i="7" s="1"/>
  <c r="BJ40" i="7" s="1"/>
  <c r="E101" i="7" a="1"/>
  <c r="E101" i="7" s="1"/>
  <c r="AI101" i="7" s="1" a="1"/>
  <c r="AI101" i="7" s="1"/>
  <c r="BJ101" i="7" s="1"/>
  <c r="E63" i="7" a="1"/>
  <c r="E63" i="7" s="1"/>
  <c r="AI63" i="7" s="1" a="1"/>
  <c r="AI63" i="7" s="1"/>
  <c r="BJ63" i="7" s="1"/>
  <c r="E282" i="7" a="1"/>
  <c r="E282" i="7" s="1"/>
  <c r="AI282" i="7" s="1" a="1"/>
  <c r="AI282" i="7" s="1"/>
  <c r="BJ282" i="7" s="1"/>
  <c r="E49" i="7" a="1"/>
  <c r="E49" i="7" s="1"/>
  <c r="AI49" i="7" s="1" a="1"/>
  <c r="AI49" i="7" s="1"/>
  <c r="BJ49" i="7" s="1"/>
  <c r="E165" i="7" a="1"/>
  <c r="E165" i="7" s="1"/>
  <c r="AI165" i="7" s="1" a="1"/>
  <c r="AI165" i="7" s="1"/>
  <c r="BJ165" i="7" s="1"/>
  <c r="E193" i="7" a="1"/>
  <c r="E193" i="7" s="1"/>
  <c r="AI193" i="7" s="1" a="1"/>
  <c r="AI193" i="7" s="1"/>
  <c r="BJ193" i="7" s="1"/>
  <c r="E155" i="7" a="1"/>
  <c r="E155" i="7" s="1"/>
  <c r="AI155" i="7" s="1" a="1"/>
  <c r="AI155" i="7" s="1"/>
  <c r="BJ155" i="7" s="1"/>
  <c r="E222" i="7" a="1"/>
  <c r="E222" i="7" s="1"/>
  <c r="AI222" i="7" s="1" a="1"/>
  <c r="AI222" i="7" s="1"/>
  <c r="BJ222" i="7" s="1"/>
  <c r="E260" i="7" a="1"/>
  <c r="E260" i="7" s="1"/>
  <c r="AI260" i="7" s="1" a="1"/>
  <c r="AI260" i="7" s="1"/>
  <c r="BJ260" i="7" s="1"/>
  <c r="E288" i="7" a="1"/>
  <c r="E288" i="7" s="1"/>
  <c r="AI288" i="7" s="1" a="1"/>
  <c r="AI288" i="7" s="1"/>
  <c r="BJ288" i="7" s="1"/>
  <c r="E38" i="7" a="1"/>
  <c r="E38" i="7" s="1"/>
  <c r="AI38" i="7" s="1" a="1"/>
  <c r="AI38" i="7" s="1"/>
  <c r="BJ38" i="7" s="1"/>
  <c r="E92" i="7" a="1"/>
  <c r="E92" i="7" s="1"/>
  <c r="AI92" i="7" s="1" a="1"/>
  <c r="AI92" i="7" s="1"/>
  <c r="BJ92" i="7" s="1"/>
  <c r="E66" i="7" a="1"/>
  <c r="E66" i="7" s="1"/>
  <c r="AI66" i="7" s="1" a="1"/>
  <c r="AI66" i="7" s="1"/>
  <c r="BJ66" i="7" s="1"/>
  <c r="E196" i="7" a="1"/>
  <c r="E196" i="7" s="1"/>
  <c r="AI196" i="7" s="1" a="1"/>
  <c r="AI196" i="7" s="1"/>
  <c r="BJ196" i="7" s="1"/>
  <c r="E113" i="7" a="1"/>
  <c r="E113" i="7" s="1"/>
  <c r="AI113" i="7" s="1" a="1"/>
  <c r="AI113" i="7" s="1"/>
  <c r="BJ113" i="7" s="1"/>
  <c r="E149" i="7" a="1"/>
  <c r="E149" i="7" s="1"/>
  <c r="AI149" i="7" s="1" a="1"/>
  <c r="AI149" i="7" s="1"/>
  <c r="BJ149" i="7" s="1"/>
  <c r="E122" i="7" a="1"/>
  <c r="E122" i="7" s="1"/>
  <c r="AI122" i="7" s="1" a="1"/>
  <c r="AI122" i="7" s="1"/>
  <c r="BJ122" i="7" s="1"/>
  <c r="E215" i="7" a="1"/>
  <c r="E215" i="7" s="1"/>
  <c r="AI215" i="7" s="1" a="1"/>
  <c r="AI215" i="7" s="1"/>
  <c r="BJ215" i="7" s="1"/>
  <c r="E292" i="7" a="1"/>
  <c r="E292" i="7" s="1"/>
  <c r="AI292" i="7" s="1" a="1"/>
  <c r="AI292" i="7" s="1"/>
  <c r="BJ292" i="7" s="1"/>
  <c r="E42" i="7" a="1"/>
  <c r="E42" i="7" s="1"/>
  <c r="AI42" i="7" s="1" a="1"/>
  <c r="AI42" i="7" s="1"/>
  <c r="BJ42" i="7" s="1"/>
  <c r="E91" i="7" a="1"/>
  <c r="E91" i="7" s="1"/>
  <c r="AI91" i="7" s="1" a="1"/>
  <c r="AI91" i="7" s="1"/>
  <c r="BJ91" i="7" s="1"/>
  <c r="E74" i="7" a="1"/>
  <c r="E74" i="7" s="1"/>
  <c r="AI74" i="7" s="1" a="1"/>
  <c r="AI74" i="7" s="1"/>
  <c r="BJ74" i="7" s="1"/>
  <c r="E141" i="7" a="1"/>
  <c r="E141" i="7" s="1"/>
  <c r="AI141" i="7" s="1" a="1"/>
  <c r="AI141" i="7" s="1"/>
  <c r="BJ141" i="7" s="1"/>
  <c r="E117" i="7" a="1"/>
  <c r="E117" i="7" s="1"/>
  <c r="AI117" i="7" s="1" a="1"/>
  <c r="AI117" i="7" s="1"/>
  <c r="BJ117" i="7" s="1"/>
  <c r="E179" i="7" a="1"/>
  <c r="E179" i="7" s="1"/>
  <c r="AI179" i="7" s="1" a="1"/>
  <c r="AI179" i="7" s="1"/>
  <c r="BJ179" i="7" s="1"/>
  <c r="E126" i="7" a="1"/>
  <c r="E126" i="7" s="1"/>
  <c r="AI126" i="7" s="1" a="1"/>
  <c r="AI126" i="7" s="1"/>
  <c r="BJ126" i="7" s="1"/>
  <c r="E255" i="7" a="1"/>
  <c r="E255" i="7" s="1"/>
  <c r="AI255" i="7" s="1" a="1"/>
  <c r="AI255" i="7" s="1"/>
  <c r="BJ255" i="7" s="1"/>
  <c r="E281" i="7" a="1"/>
  <c r="E281" i="7" s="1"/>
  <c r="AI281" i="7" s="1" a="1"/>
  <c r="AI281" i="7" s="1"/>
  <c r="BJ281" i="7" s="1"/>
  <c r="E46" i="7" a="1"/>
  <c r="E46" i="7" s="1"/>
  <c r="AI46" i="7" s="1" a="1"/>
  <c r="AI46" i="7" s="1"/>
  <c r="BJ46" i="7" s="1"/>
  <c r="E190" i="7" a="1"/>
  <c r="E190" i="7" s="1"/>
  <c r="AI190" i="7" s="1" a="1"/>
  <c r="AI190" i="7" s="1"/>
  <c r="BJ190" i="7" s="1"/>
  <c r="E116" i="7" a="1"/>
  <c r="E116" i="7" s="1"/>
  <c r="AI116" i="7" s="1" a="1"/>
  <c r="AI116" i="7" s="1"/>
  <c r="BJ116" i="7" s="1"/>
  <c r="E177" i="7" a="1"/>
  <c r="E177" i="7" s="1"/>
  <c r="AI177" i="7" s="1" a="1"/>
  <c r="AI177" i="7" s="1"/>
  <c r="BJ177" i="7" s="1"/>
  <c r="E121" i="7" a="1"/>
  <c r="E121" i="7" s="1"/>
  <c r="AI121" i="7" s="1" a="1"/>
  <c r="AI121" i="7" s="1"/>
  <c r="BJ121" i="7" s="1"/>
  <c r="E213" i="7" a="1"/>
  <c r="E213" i="7" s="1"/>
  <c r="AI213" i="7" s="1" a="1"/>
  <c r="AI213" i="7" s="1"/>
  <c r="BJ213" i="7" s="1"/>
  <c r="E14" i="7" a="1"/>
  <c r="E14" i="7" s="1"/>
  <c r="AI14" i="7" s="1" a="1"/>
  <c r="AI14" i="7" s="1"/>
  <c r="BJ14" i="7" s="1"/>
  <c r="E264" i="7" a="1"/>
  <c r="E264" i="7" s="1"/>
  <c r="AI264" i="7" s="1" a="1"/>
  <c r="AI264" i="7" s="1"/>
  <c r="BJ264" i="7" s="1"/>
  <c r="E283" i="7" a="1"/>
  <c r="E283" i="7" s="1"/>
  <c r="AI283" i="7" s="1" a="1"/>
  <c r="AI283" i="7" s="1"/>
  <c r="BJ283" i="7" s="1"/>
  <c r="E16" i="7" a="1"/>
  <c r="E16" i="7" s="1"/>
  <c r="AI16" i="7" s="1" a="1"/>
  <c r="AI16" i="7" s="1"/>
  <c r="BJ16" i="7" s="1"/>
  <c r="E194" i="7" a="1"/>
  <c r="E194" i="7" s="1"/>
  <c r="AI194" i="7" s="1" a="1"/>
  <c r="AI194" i="7" s="1"/>
  <c r="BJ194" i="7" s="1"/>
  <c r="E100" i="7" a="1"/>
  <c r="E100" i="7" s="1"/>
  <c r="AI100" i="7" s="1" a="1"/>
  <c r="AI100" i="7" s="1"/>
  <c r="BJ100" i="7" s="1"/>
  <c r="E270" i="7" a="1"/>
  <c r="E270" i="7" s="1"/>
  <c r="AI270" i="7" s="1" a="1"/>
  <c r="AI270" i="7" s="1"/>
  <c r="BJ270" i="7" s="1"/>
  <c r="E106" i="7" a="1"/>
  <c r="E106" i="7" s="1"/>
  <c r="AI106" i="7" s="1" a="1"/>
  <c r="AI106" i="7" s="1"/>
  <c r="BJ106" i="7" s="1"/>
  <c r="E221" i="7" a="1"/>
  <c r="E221" i="7" s="1"/>
  <c r="AI221" i="7" s="1" a="1"/>
  <c r="AI221" i="7" s="1"/>
  <c r="BJ221" i="7" s="1"/>
  <c r="E132" i="7" a="1"/>
  <c r="E132" i="7" s="1"/>
  <c r="AI132" i="7" s="1" a="1"/>
  <c r="AI132" i="7" s="1"/>
  <c r="BJ132" i="7" s="1"/>
  <c r="E253" i="7" a="1"/>
  <c r="E253" i="7" s="1"/>
  <c r="AI253" i="7" s="1" a="1"/>
  <c r="AI253" i="7" s="1"/>
  <c r="BJ253" i="7" s="1"/>
  <c r="E280" i="7" a="1"/>
  <c r="E280" i="7" s="1"/>
  <c r="AI280" i="7" s="1" a="1"/>
  <c r="AI280" i="7" s="1"/>
  <c r="BJ280" i="7" s="1"/>
  <c r="E99" i="7" a="1"/>
  <c r="E99" i="7" s="1"/>
  <c r="AI99" i="7" s="1" a="1"/>
  <c r="AI99" i="7" s="1"/>
  <c r="BJ99" i="7" s="1"/>
  <c r="E265" i="7" a="1"/>
  <c r="E265" i="7" s="1"/>
  <c r="AI265" i="7" s="1" a="1"/>
  <c r="AI265" i="7" s="1"/>
  <c r="BJ265" i="7" s="1"/>
  <c r="E76" i="7" a="1"/>
  <c r="E76" i="7" s="1"/>
  <c r="AI76" i="7" s="1" a="1"/>
  <c r="AI76" i="7" s="1"/>
  <c r="BJ76" i="7" s="1"/>
  <c r="E184" i="7" a="1"/>
  <c r="E184" i="7" s="1"/>
  <c r="AI184" i="7" s="1" a="1"/>
  <c r="AI184" i="7" s="1"/>
  <c r="BJ184" i="7" s="1"/>
  <c r="E142" i="7" a="1"/>
  <c r="E142" i="7" s="1"/>
  <c r="AI142" i="7" s="1" a="1"/>
  <c r="AI142" i="7" s="1"/>
  <c r="BJ142" i="7" s="1"/>
  <c r="E20" i="7" a="1"/>
  <c r="E20" i="7" s="1"/>
  <c r="AI20" i="7" s="1" a="1"/>
  <c r="AI20" i="7" s="1"/>
  <c r="BJ20" i="7" s="1"/>
  <c r="E199" i="7" a="1"/>
  <c r="E199" i="7" s="1"/>
  <c r="AI199" i="7" s="1" a="1"/>
  <c r="AI199" i="7" s="1"/>
  <c r="BJ199" i="7" s="1"/>
  <c r="E294" i="7" a="1"/>
  <c r="E294" i="7" s="1"/>
  <c r="AI294" i="7" s="1" a="1"/>
  <c r="AI294" i="7" s="1"/>
  <c r="BJ294" i="7" s="1"/>
  <c r="E94" i="7" a="1"/>
  <c r="E94" i="7" s="1"/>
  <c r="AI94" i="7" s="1" a="1"/>
  <c r="AI94" i="7" s="1"/>
  <c r="BJ94" i="7" s="1"/>
  <c r="E103" i="7" a="1"/>
  <c r="E103" i="7" s="1"/>
  <c r="AI103" i="7" s="1" a="1"/>
  <c r="AI103" i="7" s="1"/>
  <c r="BJ103" i="7" s="1"/>
  <c r="E78" i="7" a="1"/>
  <c r="E78" i="7" s="1"/>
  <c r="AI78" i="7" s="1" a="1"/>
  <c r="AI78" i="7" s="1"/>
  <c r="BJ78" i="7" s="1"/>
  <c r="E97" i="7" a="1"/>
  <c r="E97" i="7" s="1"/>
  <c r="AI97" i="7" s="1" a="1"/>
  <c r="AI97" i="7" s="1"/>
  <c r="BJ97" i="7" s="1"/>
  <c r="E7" i="7" a="1"/>
  <c r="E7" i="7" s="1"/>
  <c r="AI7" i="7" s="1" a="1"/>
  <c r="AI7" i="7" s="1"/>
  <c r="BJ7" i="7" s="1"/>
  <c r="E168" i="7" a="1"/>
  <c r="E168" i="7" s="1"/>
  <c r="AI168" i="7" s="1" a="1"/>
  <c r="AI168" i="7" s="1"/>
  <c r="BJ168" i="7" s="1"/>
  <c r="E24" i="7" a="1"/>
  <c r="E24" i="7" s="1"/>
  <c r="AI24" i="7" s="1" a="1"/>
  <c r="AI24" i="7" s="1"/>
  <c r="BJ24" i="7" s="1"/>
  <c r="E225" i="7" a="1"/>
  <c r="E225" i="7" s="1"/>
  <c r="AI225" i="7" s="1" a="1"/>
  <c r="AI225" i="7" s="1"/>
  <c r="BJ225" i="7" s="1"/>
  <c r="E257" i="7" a="1"/>
  <c r="E257" i="7" s="1"/>
  <c r="AI257" i="7" s="1" a="1"/>
  <c r="AI257" i="7" s="1"/>
  <c r="BJ257" i="7" s="1"/>
  <c r="E276" i="7" a="1"/>
  <c r="E276" i="7" s="1"/>
  <c r="AI276" i="7" s="1" a="1"/>
  <c r="AI276" i="7" s="1"/>
  <c r="BJ276" i="7" s="1"/>
  <c r="E162" i="7" a="1"/>
  <c r="E162" i="7" s="1"/>
  <c r="AI162" i="7" s="1" a="1"/>
  <c r="AI162" i="7" s="1"/>
  <c r="BJ162" i="7" s="1"/>
  <c r="E19" i="7" a="1"/>
  <c r="E19" i="7" s="1"/>
  <c r="AI19" i="7" s="1" a="1"/>
  <c r="AI19" i="7" s="1"/>
  <c r="BJ19" i="7" s="1"/>
  <c r="E154" i="7" a="1"/>
  <c r="E154" i="7" s="1"/>
  <c r="AI154" i="7" s="1" a="1"/>
  <c r="AI154" i="7" s="1"/>
  <c r="BJ154" i="7" s="1"/>
  <c r="E15" i="7" a="1"/>
  <c r="E15" i="7" s="1"/>
  <c r="AI15" i="7" s="1" a="1"/>
  <c r="AI15" i="7" s="1"/>
  <c r="BJ15" i="7" s="1"/>
  <c r="E198" i="7" a="1"/>
  <c r="E198" i="7" s="1"/>
  <c r="AI198" i="7" s="1" a="1"/>
  <c r="AI198" i="7" s="1"/>
  <c r="BJ198" i="7" s="1"/>
  <c r="E28" i="7" a="1"/>
  <c r="E28" i="7" s="1"/>
  <c r="AI28" i="7" s="1" a="1"/>
  <c r="AI28" i="7" s="1"/>
  <c r="BJ28" i="7" s="1"/>
  <c r="E175" i="7" a="1"/>
  <c r="E175" i="7" s="1"/>
  <c r="AI175" i="7" s="1" a="1"/>
  <c r="AI175" i="7" s="1"/>
  <c r="BJ175" i="7" s="1"/>
  <c r="E273" i="7" a="1"/>
  <c r="E273" i="7" s="1"/>
  <c r="AI273" i="7" s="1" a="1"/>
  <c r="AI273" i="7" s="1"/>
  <c r="BJ273" i="7" s="1"/>
  <c r="E188" i="7" a="1"/>
  <c r="E188" i="7" s="1"/>
  <c r="AI188" i="7" s="1" a="1"/>
  <c r="AI188" i="7" s="1"/>
  <c r="BJ188" i="7" s="1"/>
  <c r="E291" i="7" a="1"/>
  <c r="E291" i="7" s="1"/>
  <c r="AI291" i="7" s="1" a="1"/>
  <c r="AI291" i="7" s="1"/>
  <c r="BJ291" i="7" s="1"/>
  <c r="E10" i="7" a="1"/>
  <c r="E10" i="7" s="1"/>
  <c r="AI10" i="7" s="1" a="1"/>
  <c r="AI10" i="7" s="1"/>
  <c r="BJ10" i="7" s="1"/>
  <c r="E39" i="7" a="1"/>
  <c r="E39" i="7" s="1"/>
  <c r="AI39" i="7" s="1" a="1"/>
  <c r="AI39" i="7" s="1"/>
  <c r="BJ39" i="7" s="1"/>
  <c r="E96" i="7" a="1"/>
  <c r="E96" i="7" s="1"/>
  <c r="AI96" i="7" s="1" a="1"/>
  <c r="AI96" i="7" s="1"/>
  <c r="BJ96" i="7" s="1"/>
  <c r="E44" i="7" a="1"/>
  <c r="E44" i="7" s="1"/>
  <c r="AI44" i="7" s="1" a="1"/>
  <c r="AI44" i="7" s="1"/>
  <c r="BJ44" i="7" s="1"/>
  <c r="E88" i="7" a="1"/>
  <c r="E88" i="7" s="1"/>
  <c r="AI88" i="7" s="1" a="1"/>
  <c r="AI88" i="7" s="1"/>
  <c r="BJ88" i="7" s="1"/>
  <c r="E52" i="7" a="1"/>
  <c r="E52" i="7" s="1"/>
  <c r="AI52" i="7" s="1" a="1"/>
  <c r="AI52" i="7" s="1"/>
  <c r="BJ52" i="7" s="1"/>
  <c r="E217" i="7" a="1"/>
  <c r="E217" i="7" s="1"/>
  <c r="AI217" i="7" s="1" a="1"/>
  <c r="AI217" i="7" s="1"/>
  <c r="BJ217" i="7" s="1"/>
  <c r="E261" i="7" a="1"/>
  <c r="E261" i="7" s="1"/>
  <c r="AI261" i="7" s="1" a="1"/>
  <c r="AI261" i="7" s="1"/>
  <c r="BJ261" i="7" s="1"/>
  <c r="U31" i="7" a="1"/>
  <c r="U31" i="7" s="1"/>
  <c r="AY31" i="7" s="1" a="1"/>
  <c r="AY31" i="7" s="1"/>
  <c r="BZ31" i="7" s="1"/>
  <c r="U106" i="7" a="1"/>
  <c r="U106" i="7" s="1"/>
  <c r="AY106" i="7" s="1" a="1"/>
  <c r="AY106" i="7" s="1"/>
  <c r="BZ106" i="7" s="1"/>
  <c r="U67" i="7" a="1"/>
  <c r="U67" i="7" s="1"/>
  <c r="AY67" i="7" s="1" a="1"/>
  <c r="AY67" i="7" s="1"/>
  <c r="BZ67" i="7" s="1"/>
  <c r="U131" i="7" a="1"/>
  <c r="U131" i="7" s="1"/>
  <c r="AY131" i="7" s="1" a="1"/>
  <c r="AY131" i="7" s="1"/>
  <c r="BZ131" i="7" s="1"/>
  <c r="U201" i="7" a="1"/>
  <c r="U201" i="7" s="1"/>
  <c r="AY201" i="7" s="1" a="1"/>
  <c r="AY201" i="7" s="1"/>
  <c r="BZ201" i="7" s="1"/>
  <c r="U145" i="7" a="1"/>
  <c r="U145" i="7" s="1"/>
  <c r="AY145" i="7" s="1" a="1"/>
  <c r="AY145" i="7" s="1"/>
  <c r="BZ145" i="7" s="1"/>
  <c r="U185" i="7" a="1"/>
  <c r="U185" i="7" s="1"/>
  <c r="AY185" i="7" s="1" a="1"/>
  <c r="AY185" i="7" s="1"/>
  <c r="BZ185" i="7" s="1"/>
  <c r="U252" i="7" a="1"/>
  <c r="U252" i="7" s="1"/>
  <c r="AY252" i="7" s="1" a="1"/>
  <c r="AY252" i="7" s="1"/>
  <c r="BZ252" i="7" s="1"/>
  <c r="U290" i="7" a="1"/>
  <c r="U290" i="7" s="1"/>
  <c r="AY290" i="7" s="1" a="1"/>
  <c r="AY290" i="7" s="1"/>
  <c r="BZ290" i="7" s="1"/>
  <c r="U28" i="7" a="1"/>
  <c r="U28" i="7" s="1"/>
  <c r="AY28" i="7" s="1" a="1"/>
  <c r="AY28" i="7" s="1"/>
  <c r="BZ28" i="7" s="1"/>
  <c r="U32" i="7" a="1"/>
  <c r="U32" i="7" s="1"/>
  <c r="AY32" i="7" s="1" a="1"/>
  <c r="AY32" i="7" s="1"/>
  <c r="BZ32" i="7" s="1"/>
  <c r="U8" i="7" a="1"/>
  <c r="U8" i="7" s="1"/>
  <c r="AY8" i="7" s="1" a="1"/>
  <c r="AY8" i="7" s="1"/>
  <c r="BZ8" i="7" s="1"/>
  <c r="U136" i="7" a="1"/>
  <c r="U136" i="7" s="1"/>
  <c r="AY136" i="7" s="1" a="1"/>
  <c r="AY136" i="7" s="1"/>
  <c r="BZ136" i="7" s="1"/>
  <c r="U135" i="7" a="1"/>
  <c r="U135" i="7" s="1"/>
  <c r="AY135" i="7" s="1" a="1"/>
  <c r="AY135" i="7" s="1"/>
  <c r="BZ135" i="7" s="1"/>
  <c r="U243" i="7" a="1"/>
  <c r="U243" i="7" s="1"/>
  <c r="AY243" i="7" s="1" a="1"/>
  <c r="AY243" i="7" s="1"/>
  <c r="BZ243" i="7" s="1"/>
  <c r="U154" i="7" a="1"/>
  <c r="U154" i="7" s="1"/>
  <c r="AY154" i="7" s="1" a="1"/>
  <c r="AY154" i="7" s="1"/>
  <c r="BZ154" i="7" s="1"/>
  <c r="U229" i="7" a="1"/>
  <c r="U229" i="7" s="1"/>
  <c r="AY229" i="7" s="1" a="1"/>
  <c r="AY229" i="7" s="1"/>
  <c r="BZ229" i="7" s="1"/>
  <c r="U266" i="7" a="1"/>
  <c r="U266" i="7" s="1"/>
  <c r="AY266" i="7" s="1" a="1"/>
  <c r="AY266" i="7" s="1"/>
  <c r="BZ266" i="7" s="1"/>
  <c r="U25" i="7" a="1"/>
  <c r="U25" i="7" s="1"/>
  <c r="AY25" i="7" s="1" a="1"/>
  <c r="AY25" i="7" s="1"/>
  <c r="BZ25" i="7" s="1"/>
  <c r="U57" i="7" a="1"/>
  <c r="U57" i="7" s="1"/>
  <c r="AY57" i="7" s="1" a="1"/>
  <c r="AY57" i="7" s="1"/>
  <c r="BZ57" i="7" s="1"/>
  <c r="U126" i="7" a="1"/>
  <c r="U126" i="7" s="1"/>
  <c r="AY126" i="7" s="1" a="1"/>
  <c r="AY126" i="7" s="1"/>
  <c r="BZ126" i="7" s="1"/>
  <c r="U83" i="7" a="1"/>
  <c r="U83" i="7" s="1"/>
  <c r="AY83" i="7" s="1" a="1"/>
  <c r="AY83" i="7" s="1"/>
  <c r="BZ83" i="7" s="1"/>
  <c r="U61" i="7" a="1"/>
  <c r="U61" i="7" s="1"/>
  <c r="AY61" i="7" s="1" a="1"/>
  <c r="AY61" i="7" s="1"/>
  <c r="BZ61" i="7" s="1"/>
  <c r="U240" i="7" a="1"/>
  <c r="U240" i="7" s="1"/>
  <c r="AY240" i="7" s="1" a="1"/>
  <c r="AY240" i="7" s="1"/>
  <c r="BZ240" i="7" s="1"/>
  <c r="U92" i="7" a="1"/>
  <c r="U92" i="7" s="1"/>
  <c r="AY92" i="7" s="1" a="1"/>
  <c r="AY92" i="7" s="1"/>
  <c r="BZ92" i="7" s="1"/>
  <c r="U203" i="7" a="1"/>
  <c r="U203" i="7" s="1"/>
  <c r="AY203" i="7" s="1" a="1"/>
  <c r="AY203" i="7" s="1"/>
  <c r="BZ203" i="7" s="1"/>
  <c r="U277" i="7" a="1"/>
  <c r="U277" i="7" s="1"/>
  <c r="AY277" i="7" s="1" a="1"/>
  <c r="AY277" i="7" s="1"/>
  <c r="BZ277" i="7" s="1"/>
  <c r="U22" i="7" a="1"/>
  <c r="U22" i="7" s="1"/>
  <c r="AY22" i="7" s="1" a="1"/>
  <c r="AY22" i="7" s="1"/>
  <c r="BZ22" i="7" s="1"/>
  <c r="U54" i="7" a="1"/>
  <c r="U54" i="7" s="1"/>
  <c r="AY54" i="7" s="1" a="1"/>
  <c r="AY54" i="7" s="1"/>
  <c r="BZ54" i="7" s="1"/>
  <c r="U123" i="7" a="1"/>
  <c r="U123" i="7" s="1"/>
  <c r="AY123" i="7" s="1" a="1"/>
  <c r="AY123" i="7" s="1"/>
  <c r="BZ123" i="7" s="1"/>
  <c r="U77" i="7" a="1"/>
  <c r="U77" i="7" s="1"/>
  <c r="AY77" i="7" s="1" a="1"/>
  <c r="AY77" i="7" s="1"/>
  <c r="BZ77" i="7" s="1"/>
  <c r="U174" i="7" a="1"/>
  <c r="U174" i="7" s="1"/>
  <c r="AY174" i="7" s="1" a="1"/>
  <c r="AY174" i="7" s="1"/>
  <c r="BZ174" i="7" s="1"/>
  <c r="U237" i="7" a="1"/>
  <c r="U237" i="7" s="1"/>
  <c r="AY237" i="7" s="1" a="1"/>
  <c r="AY237" i="7" s="1"/>
  <c r="BZ237" i="7" s="1"/>
  <c r="U264" i="7" a="1"/>
  <c r="U264" i="7" s="1"/>
  <c r="AY264" i="7" s="1" a="1"/>
  <c r="AY264" i="7" s="1"/>
  <c r="BZ264" i="7" s="1"/>
  <c r="U176" i="7" a="1"/>
  <c r="U176" i="7" s="1"/>
  <c r="AY176" i="7" s="1" a="1"/>
  <c r="AY176" i="7" s="1"/>
  <c r="BZ176" i="7" s="1"/>
  <c r="U284" i="7" a="1"/>
  <c r="U284" i="7" s="1"/>
  <c r="AY284" i="7" s="1" a="1"/>
  <c r="AY284" i="7" s="1"/>
  <c r="BZ284" i="7" s="1"/>
  <c r="U35" i="7" a="1"/>
  <c r="U35" i="7" s="1"/>
  <c r="AY35" i="7" s="1" a="1"/>
  <c r="AY35" i="7" s="1"/>
  <c r="BZ35" i="7" s="1"/>
  <c r="U109" i="7" a="1"/>
  <c r="U109" i="7" s="1"/>
  <c r="AY109" i="7" s="1" a="1"/>
  <c r="AY109" i="7" s="1"/>
  <c r="BZ109" i="7" s="1"/>
  <c r="U75" i="7" a="1"/>
  <c r="U75" i="7" s="1"/>
  <c r="AY75" i="7" s="1" a="1"/>
  <c r="AY75" i="7" s="1"/>
  <c r="BZ75" i="7" s="1"/>
  <c r="U86" i="7" a="1"/>
  <c r="U86" i="7" s="1"/>
  <c r="AY86" i="7" s="1" a="1"/>
  <c r="AY86" i="7" s="1"/>
  <c r="BZ86" i="7" s="1"/>
  <c r="U90" i="7" a="1"/>
  <c r="U90" i="7" s="1"/>
  <c r="AY90" i="7" s="1" a="1"/>
  <c r="AY90" i="7" s="1"/>
  <c r="BZ90" i="7" s="1"/>
  <c r="U222" i="7" a="1"/>
  <c r="U222" i="7" s="1"/>
  <c r="AY222" i="7" s="1" a="1"/>
  <c r="AY222" i="7" s="1"/>
  <c r="BZ222" i="7" s="1"/>
  <c r="U265" i="7" a="1"/>
  <c r="U265" i="7" s="1"/>
  <c r="AY265" i="7" s="1" a="1"/>
  <c r="AY265" i="7" s="1"/>
  <c r="BZ265" i="7" s="1"/>
  <c r="U292" i="7" a="1"/>
  <c r="U292" i="7" s="1"/>
  <c r="AY292" i="7" s="1" a="1"/>
  <c r="AY292" i="7" s="1"/>
  <c r="BZ292" i="7" s="1"/>
  <c r="U279" i="7" a="1"/>
  <c r="U279" i="7" s="1"/>
  <c r="AY279" i="7" s="1" a="1"/>
  <c r="AY279" i="7" s="1"/>
  <c r="BZ279" i="7" s="1"/>
  <c r="U15" i="7" a="1"/>
  <c r="U15" i="7" s="1"/>
  <c r="AY15" i="7" s="1" a="1"/>
  <c r="AY15" i="7" s="1"/>
  <c r="BZ15" i="7" s="1"/>
  <c r="U107" i="7" a="1"/>
  <c r="U107" i="7" s="1"/>
  <c r="AY107" i="7" s="1" a="1"/>
  <c r="AY107" i="7" s="1"/>
  <c r="BZ107" i="7" s="1"/>
  <c r="U69" i="7" a="1"/>
  <c r="U69" i="7" s="1"/>
  <c r="AY69" i="7" s="1" a="1"/>
  <c r="AY69" i="7" s="1"/>
  <c r="BZ69" i="7" s="1"/>
  <c r="U133" i="7" a="1"/>
  <c r="U133" i="7" s="1"/>
  <c r="AY133" i="7" s="1" a="1"/>
  <c r="AY133" i="7" s="1"/>
  <c r="BZ133" i="7" s="1"/>
  <c r="U202" i="7" a="1"/>
  <c r="U202" i="7" s="1"/>
  <c r="AY202" i="7" s="1" a="1"/>
  <c r="AY202" i="7" s="1"/>
  <c r="BZ202" i="7" s="1"/>
  <c r="U153" i="7" a="1"/>
  <c r="U153" i="7" s="1"/>
  <c r="AY153" i="7" s="1" a="1"/>
  <c r="AY153" i="7" s="1"/>
  <c r="BZ153" i="7" s="1"/>
  <c r="U187" i="7" a="1"/>
  <c r="U187" i="7" s="1"/>
  <c r="AY187" i="7" s="1" a="1"/>
  <c r="AY187" i="7" s="1"/>
  <c r="BZ187" i="7" s="1"/>
  <c r="U267" i="7" a="1"/>
  <c r="U267" i="7" s="1"/>
  <c r="AY267" i="7" s="1" a="1"/>
  <c r="AY267" i="7" s="1"/>
  <c r="BZ267" i="7" s="1"/>
  <c r="U137" i="7" a="1"/>
  <c r="U137" i="7" s="1"/>
  <c r="AY137" i="7" s="1" a="1"/>
  <c r="AY137" i="7" s="1"/>
  <c r="BZ137" i="7" s="1"/>
  <c r="U29" i="7" a="1"/>
  <c r="U29" i="7" s="1"/>
  <c r="AY29" i="7" s="1" a="1"/>
  <c r="AY29" i="7" s="1"/>
  <c r="BZ29" i="7" s="1"/>
  <c r="U60" i="7" a="1"/>
  <c r="U60" i="7" s="1"/>
  <c r="AY60" i="7" s="1" a="1"/>
  <c r="AY60" i="7" s="1"/>
  <c r="BZ60" i="7" s="1"/>
  <c r="U14" i="7" a="1"/>
  <c r="U14" i="7" s="1"/>
  <c r="AY14" i="7" s="1" a="1"/>
  <c r="AY14" i="7" s="1"/>
  <c r="BZ14" i="7" s="1"/>
  <c r="U87" i="7" a="1"/>
  <c r="U87" i="7" s="1"/>
  <c r="AY87" i="7" s="1" a="1"/>
  <c r="AY87" i="7" s="1"/>
  <c r="BZ87" i="7" s="1"/>
  <c r="U175" i="7" a="1"/>
  <c r="U175" i="7" s="1"/>
  <c r="AY175" i="7" s="1" a="1"/>
  <c r="AY175" i="7" s="1"/>
  <c r="BZ175" i="7" s="1"/>
  <c r="U244" i="7" a="1"/>
  <c r="U244" i="7" s="1"/>
  <c r="AY244" i="7" s="1" a="1"/>
  <c r="AY244" i="7" s="1"/>
  <c r="BZ244" i="7" s="1"/>
  <c r="U181" i="7" a="1"/>
  <c r="U181" i="7" s="1"/>
  <c r="AY181" i="7" s="1" a="1"/>
  <c r="AY181" i="7" s="1"/>
  <c r="BZ181" i="7" s="1"/>
  <c r="U231" i="7" a="1"/>
  <c r="U231" i="7" s="1"/>
  <c r="AY231" i="7" s="1" a="1"/>
  <c r="AY231" i="7" s="1"/>
  <c r="BZ231" i="7" s="1"/>
  <c r="U286" i="7" a="1"/>
  <c r="U286" i="7" s="1"/>
  <c r="AY286" i="7" s="1" a="1"/>
  <c r="AY286" i="7" s="1"/>
  <c r="BZ286" i="7" s="1"/>
  <c r="U26" i="7" a="1"/>
  <c r="U26" i="7" s="1"/>
  <c r="AY26" i="7" s="1" a="1"/>
  <c r="AY26" i="7" s="1"/>
  <c r="BZ26" i="7" s="1"/>
  <c r="U58" i="7" a="1"/>
  <c r="U58" i="7" s="1"/>
  <c r="AY58" i="7" s="1" a="1"/>
  <c r="AY58" i="7" s="1"/>
  <c r="BZ58" i="7" s="1"/>
  <c r="U127" i="7" a="1"/>
  <c r="U127" i="7" s="1"/>
  <c r="AY127" i="7" s="1" a="1"/>
  <c r="AY127" i="7" s="1"/>
  <c r="BZ127" i="7" s="1"/>
  <c r="U85" i="7" a="1"/>
  <c r="U85" i="7" s="1"/>
  <c r="AY85" i="7" s="1" a="1"/>
  <c r="AY85" i="7" s="1"/>
  <c r="BZ85" i="7" s="1"/>
  <c r="U76" i="7" a="1"/>
  <c r="U76" i="7" s="1"/>
  <c r="AY76" i="7" s="1" a="1"/>
  <c r="AY76" i="7" s="1"/>
  <c r="BZ76" i="7" s="1"/>
  <c r="U241" i="7" a="1"/>
  <c r="U241" i="7" s="1"/>
  <c r="AY241" i="7" s="1" a="1"/>
  <c r="AY241" i="7" s="1"/>
  <c r="BZ241" i="7" s="1"/>
  <c r="U138" i="7" a="1"/>
  <c r="U138" i="7" s="1"/>
  <c r="AY138" i="7" s="1" a="1"/>
  <c r="AY138" i="7" s="1"/>
  <c r="BZ138" i="7" s="1"/>
  <c r="U205" i="7" a="1"/>
  <c r="U205" i="7" s="1"/>
  <c r="AY205" i="7" s="1" a="1"/>
  <c r="AY205" i="7" s="1"/>
  <c r="BZ205" i="7" s="1"/>
  <c r="U294" i="7" a="1"/>
  <c r="U294" i="7" s="1"/>
  <c r="AY294" i="7" s="1" a="1"/>
  <c r="AY294" i="7" s="1"/>
  <c r="BZ294" i="7" s="1"/>
  <c r="U39" i="7" a="1"/>
  <c r="U39" i="7" s="1"/>
  <c r="AY39" i="7" s="1" a="1"/>
  <c r="AY39" i="7" s="1"/>
  <c r="BZ39" i="7" s="1"/>
  <c r="U68" i="7" a="1"/>
  <c r="U68" i="7" s="1"/>
  <c r="AY68" i="7" s="1" a="1"/>
  <c r="AY68" i="7" s="1"/>
  <c r="BZ68" i="7" s="1"/>
  <c r="U101" i="7" a="1"/>
  <c r="U101" i="7" s="1"/>
  <c r="AY101" i="7" s="1" a="1"/>
  <c r="AY101" i="7" s="1"/>
  <c r="BZ101" i="7" s="1"/>
  <c r="U144" i="7" a="1"/>
  <c r="U144" i="7" s="1"/>
  <c r="AY144" i="7" s="1" a="1"/>
  <c r="AY144" i="7" s="1"/>
  <c r="BZ144" i="7" s="1"/>
  <c r="U93" i="7" a="1"/>
  <c r="U93" i="7" s="1"/>
  <c r="AY93" i="7" s="1" a="1"/>
  <c r="AY93" i="7" s="1"/>
  <c r="BZ93" i="7" s="1"/>
  <c r="U143" i="7" a="1"/>
  <c r="U143" i="7" s="1"/>
  <c r="AY143" i="7" s="1" a="1"/>
  <c r="AY143" i="7" s="1"/>
  <c r="BZ143" i="7" s="1"/>
  <c r="U250" i="7" a="1"/>
  <c r="U250" i="7" s="1"/>
  <c r="AY250" i="7" s="1" a="1"/>
  <c r="AY250" i="7" s="1"/>
  <c r="BZ250" i="7" s="1"/>
  <c r="U159" i="7" a="1"/>
  <c r="U159" i="7" s="1"/>
  <c r="AY159" i="7" s="1" a="1"/>
  <c r="AY159" i="7" s="1"/>
  <c r="BZ159" i="7" s="1"/>
  <c r="U272" i="7" a="1"/>
  <c r="U272" i="7" s="1"/>
  <c r="AY272" i="7" s="1" a="1"/>
  <c r="AY272" i="7" s="1"/>
  <c r="BZ272" i="7" s="1"/>
  <c r="U36" i="7" a="1"/>
  <c r="U36" i="7" s="1"/>
  <c r="AY36" i="7" s="1" a="1"/>
  <c r="AY36" i="7" s="1"/>
  <c r="BZ36" i="7" s="1"/>
  <c r="U110" i="7" a="1"/>
  <c r="U110" i="7" s="1"/>
  <c r="AY110" i="7" s="1" a="1"/>
  <c r="AY110" i="7" s="1"/>
  <c r="BZ110" i="7" s="1"/>
  <c r="U98" i="7" a="1"/>
  <c r="U98" i="7" s="1"/>
  <c r="AY98" i="7" s="1" a="1"/>
  <c r="AY98" i="7" s="1"/>
  <c r="BZ98" i="7" s="1"/>
  <c r="U91" i="7" a="1"/>
  <c r="U91" i="7" s="1"/>
  <c r="AY91" i="7" s="1" a="1"/>
  <c r="AY91" i="7" s="1"/>
  <c r="BZ91" i="7" s="1"/>
  <c r="U94" i="7" a="1"/>
  <c r="U94" i="7" s="1"/>
  <c r="AY94" i="7" s="1" a="1"/>
  <c r="AY94" i="7" s="1"/>
  <c r="BZ94" i="7" s="1"/>
  <c r="U251" i="7" a="1"/>
  <c r="U251" i="7" s="1"/>
  <c r="AY251" i="7" s="1" a="1"/>
  <c r="AY251" i="7" s="1"/>
  <c r="BZ251" i="7" s="1"/>
  <c r="U219" i="7" a="1"/>
  <c r="U219" i="7" s="1"/>
  <c r="AY219" i="7" s="1" a="1"/>
  <c r="AY219" i="7" s="1"/>
  <c r="BZ219" i="7" s="1"/>
  <c r="U293" i="7" a="1"/>
  <c r="U293" i="7" s="1"/>
  <c r="AY293" i="7" s="1" a="1"/>
  <c r="AY293" i="7" s="1"/>
  <c r="BZ293" i="7" s="1"/>
  <c r="U256" i="7" a="1"/>
  <c r="U256" i="7" s="1"/>
  <c r="AY256" i="7" s="1" a="1"/>
  <c r="AY256" i="7" s="1"/>
  <c r="BZ256" i="7" s="1"/>
  <c r="U33" i="7" a="1"/>
  <c r="U33" i="7" s="1"/>
  <c r="AY33" i="7" s="1" a="1"/>
  <c r="AY33" i="7" s="1"/>
  <c r="BZ33" i="7" s="1"/>
  <c r="U108" i="7" a="1"/>
  <c r="U108" i="7" s="1"/>
  <c r="AY108" i="7" s="1" a="1"/>
  <c r="AY108" i="7" s="1"/>
  <c r="BZ108" i="7" s="1"/>
  <c r="U71" i="7" a="1"/>
  <c r="U71" i="7" s="1"/>
  <c r="AY71" i="7" s="1" a="1"/>
  <c r="AY71" i="7" s="1"/>
  <c r="BZ71" i="7" s="1"/>
  <c r="U157" i="7" a="1"/>
  <c r="U157" i="7" s="1"/>
  <c r="AY157" i="7" s="1" a="1"/>
  <c r="AY157" i="7" s="1"/>
  <c r="BZ157" i="7" s="1"/>
  <c r="U212" i="7" a="1"/>
  <c r="U212" i="7" s="1"/>
  <c r="AY212" i="7" s="1" a="1"/>
  <c r="AY212" i="7" s="1"/>
  <c r="BZ212" i="7" s="1"/>
  <c r="U194" i="7" a="1"/>
  <c r="U194" i="7" s="1"/>
  <c r="AY194" i="7" s="1" a="1"/>
  <c r="AY194" i="7" s="1"/>
  <c r="BZ194" i="7" s="1"/>
  <c r="U232" i="7" a="1"/>
  <c r="U232" i="7" s="1"/>
  <c r="AY232" i="7" s="1" a="1"/>
  <c r="AY232" i="7" s="1"/>
  <c r="BZ232" i="7" s="1"/>
  <c r="U275" i="7" a="1"/>
  <c r="U275" i="7" s="1"/>
  <c r="AY275" i="7" s="1" a="1"/>
  <c r="AY275" i="7" s="1"/>
  <c r="BZ275" i="7" s="1"/>
  <c r="U220" i="7" a="1"/>
  <c r="U220" i="7" s="1"/>
  <c r="AY220" i="7" s="1" a="1"/>
  <c r="AY220" i="7" s="1"/>
  <c r="BZ220" i="7" s="1"/>
  <c r="U30" i="7" a="1"/>
  <c r="U30" i="7" s="1"/>
  <c r="AY30" i="7" s="1" a="1"/>
  <c r="AY30" i="7" s="1"/>
  <c r="BZ30" i="7" s="1"/>
  <c r="U62" i="7" a="1"/>
  <c r="U62" i="7" s="1"/>
  <c r="AY62" i="7" s="1" a="1"/>
  <c r="AY62" i="7" s="1"/>
  <c r="BZ62" i="7" s="1"/>
  <c r="U65" i="7" a="1"/>
  <c r="U65" i="7" s="1"/>
  <c r="AY65" i="7" s="1" a="1"/>
  <c r="AY65" i="7" s="1"/>
  <c r="BZ65" i="7" s="1"/>
  <c r="U129" i="7" a="1"/>
  <c r="U129" i="7" s="1"/>
  <c r="AY129" i="7" s="1" a="1"/>
  <c r="AY129" i="7" s="1"/>
  <c r="BZ129" i="7" s="1"/>
  <c r="U200" i="7" a="1"/>
  <c r="U200" i="7" s="1"/>
  <c r="AY200" i="7" s="1" a="1"/>
  <c r="AY200" i="7" s="1"/>
  <c r="BZ200" i="7" s="1"/>
  <c r="U96" i="7" a="1"/>
  <c r="U96" i="7" s="1"/>
  <c r="AY96" i="7" s="1" a="1"/>
  <c r="AY96" i="7" s="1"/>
  <c r="BZ96" i="7" s="1"/>
  <c r="U183" i="7" a="1"/>
  <c r="U183" i="7" s="1"/>
  <c r="AY183" i="7" s="1" a="1"/>
  <c r="AY183" i="7" s="1"/>
  <c r="BZ183" i="7" s="1"/>
  <c r="U246" i="7" a="1"/>
  <c r="U246" i="7" s="1"/>
  <c r="AY246" i="7" s="1" a="1"/>
  <c r="AY246" i="7" s="1"/>
  <c r="BZ246" i="7" s="1"/>
  <c r="U288" i="7" a="1"/>
  <c r="U288" i="7" s="1"/>
  <c r="AY288" i="7" s="1" a="1"/>
  <c r="AY288" i="7" s="1"/>
  <c r="BZ288" i="7" s="1"/>
  <c r="U43" i="7" a="1"/>
  <c r="U43" i="7" s="1"/>
  <c r="AY43" i="7" s="1" a="1"/>
  <c r="AY43" i="7" s="1"/>
  <c r="BZ43" i="7" s="1"/>
  <c r="U112" i="7" a="1"/>
  <c r="U112" i="7" s="1"/>
  <c r="AY112" i="7" s="1" a="1"/>
  <c r="AY112" i="7" s="1"/>
  <c r="BZ112" i="7" s="1"/>
  <c r="U161" i="7" a="1"/>
  <c r="U161" i="7" s="1"/>
  <c r="AY161" i="7" s="1" a="1"/>
  <c r="AY161" i="7" s="1"/>
  <c r="BZ161" i="7" s="1"/>
  <c r="U197" i="7" a="1"/>
  <c r="U197" i="7" s="1"/>
  <c r="AY197" i="7" s="1" a="1"/>
  <c r="AY197" i="7" s="1"/>
  <c r="BZ197" i="7" s="1"/>
  <c r="U190" i="7" a="1"/>
  <c r="U190" i="7" s="1"/>
  <c r="AY190" i="7" s="1" a="1"/>
  <c r="AY190" i="7" s="1"/>
  <c r="BZ190" i="7" s="1"/>
  <c r="U179" i="7" a="1"/>
  <c r="U179" i="7" s="1"/>
  <c r="AY179" i="7" s="1" a="1"/>
  <c r="AY179" i="7" s="1"/>
  <c r="BZ179" i="7" s="1"/>
  <c r="U149" i="7" a="1"/>
  <c r="U149" i="7" s="1"/>
  <c r="AY149" i="7" s="1" a="1"/>
  <c r="AY149" i="7" s="1"/>
  <c r="BZ149" i="7" s="1"/>
  <c r="U184" i="7" a="1"/>
  <c r="U184" i="7" s="1"/>
  <c r="AY184" i="7" s="1" a="1"/>
  <c r="AY184" i="7" s="1"/>
  <c r="BZ184" i="7" s="1"/>
  <c r="U287" i="7" a="1"/>
  <c r="U287" i="7" s="1"/>
  <c r="AY287" i="7" s="1" a="1"/>
  <c r="AY287" i="7" s="1"/>
  <c r="BZ287" i="7" s="1"/>
  <c r="U40" i="7" a="1"/>
  <c r="U40" i="7" s="1"/>
  <c r="AY40" i="7" s="1" a="1"/>
  <c r="AY40" i="7" s="1"/>
  <c r="BZ40" i="7" s="1"/>
  <c r="U70" i="7" a="1"/>
  <c r="U70" i="7" s="1"/>
  <c r="AY70" i="7" s="1" a="1"/>
  <c r="AY70" i="7" s="1"/>
  <c r="BZ70" i="7" s="1"/>
  <c r="U102" i="7" a="1"/>
  <c r="U102" i="7" s="1"/>
  <c r="AY102" i="7" s="1" a="1"/>
  <c r="AY102" i="7" s="1"/>
  <c r="BZ102" i="7" s="1"/>
  <c r="U148" i="7" a="1"/>
  <c r="U148" i="7" s="1"/>
  <c r="AY148" i="7" s="1" a="1"/>
  <c r="AY148" i="7" s="1"/>
  <c r="BZ148" i="7" s="1"/>
  <c r="U97" i="7" a="1"/>
  <c r="U97" i="7" s="1"/>
  <c r="AY97" i="7" s="1" a="1"/>
  <c r="AY97" i="7" s="1"/>
  <c r="BZ97" i="7" s="1"/>
  <c r="U151" i="7" a="1"/>
  <c r="U151" i="7" s="1"/>
  <c r="AY151" i="7" s="1" a="1"/>
  <c r="AY151" i="7" s="1"/>
  <c r="BZ151" i="7" s="1"/>
  <c r="U253" i="7" a="1"/>
  <c r="U253" i="7" s="1"/>
  <c r="AY253" i="7" s="1" a="1"/>
  <c r="AY253" i="7" s="1"/>
  <c r="BZ253" i="7" s="1"/>
  <c r="U169" i="7" a="1"/>
  <c r="U169" i="7" s="1"/>
  <c r="AY169" i="7" s="1" a="1"/>
  <c r="AY169" i="7" s="1"/>
  <c r="BZ169" i="7" s="1"/>
  <c r="U283" i="7" a="1"/>
  <c r="U283" i="7" s="1"/>
  <c r="AY283" i="7" s="1" a="1"/>
  <c r="AY283" i="7" s="1"/>
  <c r="BZ283" i="7" s="1"/>
  <c r="U37" i="7" a="1"/>
  <c r="U37" i="7" s="1"/>
  <c r="AY37" i="7" s="1" a="1"/>
  <c r="AY37" i="7" s="1"/>
  <c r="BZ37" i="7" s="1"/>
  <c r="U111" i="7" a="1"/>
  <c r="U111" i="7" s="1"/>
  <c r="AY111" i="7" s="1" a="1"/>
  <c r="AY111" i="7" s="1"/>
  <c r="BZ111" i="7" s="1"/>
  <c r="U99" i="7" a="1"/>
  <c r="U99" i="7" s="1"/>
  <c r="AY99" i="7" s="1" a="1"/>
  <c r="AY99" i="7" s="1"/>
  <c r="BZ99" i="7" s="1"/>
  <c r="U95" i="7" a="1"/>
  <c r="U95" i="7" s="1"/>
  <c r="AY95" i="7" s="1" a="1"/>
  <c r="AY95" i="7" s="1"/>
  <c r="BZ95" i="7" s="1"/>
  <c r="U82" i="7" a="1"/>
  <c r="U82" i="7" s="1"/>
  <c r="AY82" i="7" s="1" a="1"/>
  <c r="AY82" i="7" s="1"/>
  <c r="BZ82" i="7" s="1"/>
  <c r="U269" i="7" a="1"/>
  <c r="U269" i="7" s="1"/>
  <c r="AY269" i="7" s="1" a="1"/>
  <c r="AY269" i="7" s="1"/>
  <c r="BZ269" i="7" s="1"/>
  <c r="U221" i="7" a="1"/>
  <c r="U221" i="7" s="1"/>
  <c r="AY221" i="7" s="1" a="1"/>
  <c r="AY221" i="7" s="1"/>
  <c r="BZ221" i="7" s="1"/>
  <c r="U142" i="7" a="1"/>
  <c r="U142" i="7" s="1"/>
  <c r="AY142" i="7" s="1" a="1"/>
  <c r="AY142" i="7" s="1"/>
  <c r="BZ142" i="7" s="1"/>
  <c r="U258" i="7" a="1"/>
  <c r="U258" i="7" s="1"/>
  <c r="AY258" i="7" s="1" a="1"/>
  <c r="AY258" i="7" s="1"/>
  <c r="BZ258" i="7" s="1"/>
  <c r="U34" i="7" a="1"/>
  <c r="U34" i="7" s="1"/>
  <c r="AY34" i="7" s="1" a="1"/>
  <c r="AY34" i="7" s="1"/>
  <c r="BZ34" i="7" s="1"/>
  <c r="U64" i="7" a="1"/>
  <c r="U64" i="7" s="1"/>
  <c r="AY64" i="7" s="1" a="1"/>
  <c r="AY64" i="7" s="1"/>
  <c r="BZ64" i="7" s="1"/>
  <c r="U73" i="7" a="1"/>
  <c r="U73" i="7" s="1"/>
  <c r="AY73" i="7" s="1" a="1"/>
  <c r="AY73" i="7" s="1"/>
  <c r="BZ73" i="7" s="1"/>
  <c r="U78" i="7" a="1"/>
  <c r="U78" i="7" s="1"/>
  <c r="AY78" i="7" s="1" a="1"/>
  <c r="AY78" i="7" s="1"/>
  <c r="BZ78" i="7" s="1"/>
  <c r="U228" i="7" a="1"/>
  <c r="U228" i="7" s="1"/>
  <c r="AY228" i="7" s="1" a="1"/>
  <c r="AY228" i="7" s="1"/>
  <c r="BZ228" i="7" s="1"/>
  <c r="U196" i="7" a="1"/>
  <c r="U196" i="7" s="1"/>
  <c r="AY196" i="7" s="1" a="1"/>
  <c r="AY196" i="7" s="1"/>
  <c r="BZ196" i="7" s="1"/>
  <c r="U249" i="7" a="1"/>
  <c r="U249" i="7" s="1"/>
  <c r="AY249" i="7" s="1" a="1"/>
  <c r="AY249" i="7" s="1"/>
  <c r="BZ249" i="7" s="1"/>
  <c r="U276" i="7" a="1"/>
  <c r="U276" i="7" s="1"/>
  <c r="AY276" i="7" s="1" a="1"/>
  <c r="AY276" i="7" s="1"/>
  <c r="BZ276" i="7" s="1"/>
  <c r="U268" i="7" a="1"/>
  <c r="U268" i="7" s="1"/>
  <c r="AY268" i="7" s="1" a="1"/>
  <c r="AY268" i="7" s="1"/>
  <c r="BZ268" i="7" s="1"/>
  <c r="U9" i="7" a="1"/>
  <c r="U9" i="7" s="1"/>
  <c r="AY9" i="7" s="1" a="1"/>
  <c r="AY9" i="7" s="1"/>
  <c r="BZ9" i="7" s="1"/>
  <c r="U47" i="7" a="1"/>
  <c r="U47" i="7" s="1"/>
  <c r="AY47" i="7" s="1" a="1"/>
  <c r="AY47" i="7" s="1"/>
  <c r="BZ47" i="7" s="1"/>
  <c r="U116" i="7" a="1"/>
  <c r="U116" i="7" s="1"/>
  <c r="AY116" i="7" s="1" a="1"/>
  <c r="AY116" i="7" s="1"/>
  <c r="BZ116" i="7" s="1"/>
  <c r="U165" i="7" a="1"/>
  <c r="U165" i="7" s="1"/>
  <c r="AY165" i="7" s="1" a="1"/>
  <c r="AY165" i="7" s="1"/>
  <c r="BZ165" i="7" s="1"/>
  <c r="U224" i="7" a="1"/>
  <c r="U224" i="7" s="1"/>
  <c r="AY224" i="7" s="1" a="1"/>
  <c r="AY224" i="7" s="1"/>
  <c r="BZ224" i="7" s="1"/>
  <c r="U216" i="7" a="1"/>
  <c r="U216" i="7" s="1"/>
  <c r="AY216" i="7" s="1" a="1"/>
  <c r="AY216" i="7" s="1"/>
  <c r="BZ216" i="7" s="1"/>
  <c r="U215" i="7" a="1"/>
  <c r="U215" i="7" s="1"/>
  <c r="AY215" i="7" s="1" a="1"/>
  <c r="AY215" i="7" s="1"/>
  <c r="BZ215" i="7" s="1"/>
  <c r="U195" i="7" a="1"/>
  <c r="U195" i="7" s="1"/>
  <c r="AY195" i="7" s="1" a="1"/>
  <c r="AY195" i="7" s="1"/>
  <c r="BZ195" i="7" s="1"/>
  <c r="U260" i="7" a="1"/>
  <c r="U260" i="7" s="1"/>
  <c r="AY260" i="7" s="1" a="1"/>
  <c r="AY260" i="7" s="1"/>
  <c r="BZ260" i="7" s="1"/>
  <c r="U17" i="7" a="1"/>
  <c r="U17" i="7" s="1"/>
  <c r="AY17" i="7" s="1" a="1"/>
  <c r="AY17" i="7" s="1"/>
  <c r="BZ17" i="7" s="1"/>
  <c r="U44" i="7" a="1"/>
  <c r="U44" i="7" s="1"/>
  <c r="AY44" i="7" s="1" a="1"/>
  <c r="AY44" i="7" s="1"/>
  <c r="BZ44" i="7" s="1"/>
  <c r="U113" i="7" a="1"/>
  <c r="U113" i="7" s="1"/>
  <c r="AY113" i="7" s="1" a="1"/>
  <c r="AY113" i="7" s="1"/>
  <c r="BZ113" i="7" s="1"/>
  <c r="U162" i="7" a="1"/>
  <c r="U162" i="7" s="1"/>
  <c r="AY162" i="7" s="1" a="1"/>
  <c r="AY162" i="7" s="1"/>
  <c r="BZ162" i="7" s="1"/>
  <c r="U198" i="7" a="1"/>
  <c r="U198" i="7" s="1"/>
  <c r="AY198" i="7" s="1" a="1"/>
  <c r="AY198" i="7" s="1"/>
  <c r="BZ198" i="7" s="1"/>
  <c r="U191" i="7" a="1"/>
  <c r="U191" i="7" s="1"/>
  <c r="AY191" i="7" s="1" a="1"/>
  <c r="AY191" i="7" s="1"/>
  <c r="BZ191" i="7" s="1"/>
  <c r="U204" i="7" a="1"/>
  <c r="U204" i="7" s="1"/>
  <c r="AY204" i="7" s="1" a="1"/>
  <c r="AY204" i="7" s="1"/>
  <c r="BZ204" i="7" s="1"/>
  <c r="U168" i="7" a="1"/>
  <c r="U168" i="7" s="1"/>
  <c r="AY168" i="7" s="1" a="1"/>
  <c r="AY168" i="7" s="1"/>
  <c r="BZ168" i="7" s="1"/>
  <c r="U186" i="7" a="1"/>
  <c r="U186" i="7" s="1"/>
  <c r="AY186" i="7" s="1" a="1"/>
  <c r="AY186" i="7" s="1"/>
  <c r="BZ186" i="7" s="1"/>
  <c r="U289" i="7" a="1"/>
  <c r="U289" i="7" s="1"/>
  <c r="AY289" i="7" s="1" a="1"/>
  <c r="AY289" i="7" s="1"/>
  <c r="BZ289" i="7" s="1"/>
  <c r="U41" i="7" a="1"/>
  <c r="U41" i="7" s="1"/>
  <c r="AY41" i="7" s="1" a="1"/>
  <c r="AY41" i="7" s="1"/>
  <c r="BZ41" i="7" s="1"/>
  <c r="U72" i="7" a="1"/>
  <c r="U72" i="7" s="1"/>
  <c r="AY72" i="7" s="1" a="1"/>
  <c r="AY72" i="7" s="1"/>
  <c r="BZ72" i="7" s="1"/>
  <c r="U104" i="7" a="1"/>
  <c r="U104" i="7" s="1"/>
  <c r="AY104" i="7" s="1" a="1"/>
  <c r="AY104" i="7" s="1"/>
  <c r="BZ104" i="7" s="1"/>
  <c r="U152" i="7" a="1"/>
  <c r="U152" i="7" s="1"/>
  <c r="AY152" i="7" s="1" a="1"/>
  <c r="AY152" i="7" s="1"/>
  <c r="BZ152" i="7" s="1"/>
  <c r="U105" i="7" a="1"/>
  <c r="U105" i="7" s="1"/>
  <c r="AY105" i="7" s="1" a="1"/>
  <c r="AY105" i="7" s="1"/>
  <c r="BZ105" i="7" s="1"/>
  <c r="U158" i="7" a="1"/>
  <c r="U158" i="7" s="1"/>
  <c r="AY158" i="7" s="1" a="1"/>
  <c r="AY158" i="7" s="1"/>
  <c r="BZ158" i="7" s="1"/>
  <c r="U88" i="7" a="1"/>
  <c r="U88" i="7" s="1"/>
  <c r="AY88" i="7" s="1" a="1"/>
  <c r="AY88" i="7" s="1"/>
  <c r="BZ88" i="7" s="1"/>
  <c r="U172" i="7" a="1"/>
  <c r="U172" i="7" s="1"/>
  <c r="AY172" i="7" s="1" a="1"/>
  <c r="AY172" i="7" s="1"/>
  <c r="BZ172" i="7" s="1"/>
  <c r="U285" i="7" a="1"/>
  <c r="U285" i="7" s="1"/>
  <c r="AY285" i="7" s="1" a="1"/>
  <c r="AY285" i="7" s="1"/>
  <c r="BZ285" i="7" s="1"/>
  <c r="U38" i="7" a="1"/>
  <c r="U38" i="7" s="1"/>
  <c r="AY38" i="7" s="1" a="1"/>
  <c r="AY38" i="7" s="1"/>
  <c r="BZ38" i="7" s="1"/>
  <c r="U66" i="7" a="1"/>
  <c r="U66" i="7" s="1"/>
  <c r="AY66" i="7" s="1" a="1"/>
  <c r="AY66" i="7" s="1"/>
  <c r="BZ66" i="7" s="1"/>
  <c r="U100" i="7" a="1"/>
  <c r="U100" i="7" s="1"/>
  <c r="AY100" i="7" s="1" a="1"/>
  <c r="AY100" i="7" s="1"/>
  <c r="BZ100" i="7" s="1"/>
  <c r="U140" i="7" a="1"/>
  <c r="U140" i="7" s="1"/>
  <c r="AY140" i="7" s="1" a="1"/>
  <c r="AY140" i="7" s="1"/>
  <c r="BZ140" i="7" s="1"/>
  <c r="U89" i="7" a="1"/>
  <c r="U89" i="7" s="1"/>
  <c r="AY89" i="7" s="1" a="1"/>
  <c r="AY89" i="7" s="1"/>
  <c r="BZ89" i="7" s="1"/>
  <c r="U6" i="7" a="1"/>
  <c r="U6" i="7" s="1"/>
  <c r="U248" i="7" a="1"/>
  <c r="U248" i="7" s="1"/>
  <c r="AY248" i="7" s="1" a="1"/>
  <c r="AY248" i="7" s="1"/>
  <c r="BZ248" i="7" s="1"/>
  <c r="U150" i="7" a="1"/>
  <c r="U150" i="7" s="1"/>
  <c r="AY150" i="7" s="1" a="1"/>
  <c r="AY150" i="7" s="1"/>
  <c r="BZ150" i="7" s="1"/>
  <c r="U270" i="7" a="1"/>
  <c r="U270" i="7" s="1"/>
  <c r="AY270" i="7" s="1" a="1"/>
  <c r="AY270" i="7" s="1"/>
  <c r="BZ270" i="7" s="1"/>
  <c r="U19" i="7" a="1"/>
  <c r="U19" i="7" s="1"/>
  <c r="AY19" i="7" s="1" a="1"/>
  <c r="AY19" i="7" s="1"/>
  <c r="BZ19" i="7" s="1"/>
  <c r="U51" i="7" a="1"/>
  <c r="U51" i="7" s="1"/>
  <c r="AY51" i="7" s="1" a="1"/>
  <c r="AY51" i="7" s="1"/>
  <c r="BZ51" i="7" s="1"/>
  <c r="U120" i="7" a="1"/>
  <c r="U120" i="7" s="1"/>
  <c r="AY120" i="7" s="1" a="1"/>
  <c r="AY120" i="7" s="1"/>
  <c r="BZ120" i="7" s="1"/>
  <c r="U132" i="7" a="1"/>
  <c r="U132" i="7" s="1"/>
  <c r="AY132" i="7" s="1" a="1"/>
  <c r="AY132" i="7" s="1"/>
  <c r="BZ132" i="7" s="1"/>
  <c r="U103" i="7" a="1"/>
  <c r="U103" i="7" s="1"/>
  <c r="AY103" i="7" s="1" a="1"/>
  <c r="AY103" i="7" s="1"/>
  <c r="BZ103" i="7" s="1"/>
  <c r="U234" i="7" a="1"/>
  <c r="U234" i="7" s="1"/>
  <c r="AY234" i="7" s="1" a="1"/>
  <c r="AY234" i="7" s="1"/>
  <c r="BZ234" i="7" s="1"/>
  <c r="U261" i="7" a="1"/>
  <c r="U261" i="7" s="1"/>
  <c r="AY261" i="7" s="1" a="1"/>
  <c r="AY261" i="7" s="1"/>
  <c r="BZ261" i="7" s="1"/>
  <c r="U139" i="7" a="1"/>
  <c r="U139" i="7" s="1"/>
  <c r="AY139" i="7" s="1" a="1"/>
  <c r="AY139" i="7" s="1"/>
  <c r="BZ139" i="7" s="1"/>
  <c r="U271" i="7" a="1"/>
  <c r="U271" i="7" s="1"/>
  <c r="AY271" i="7" s="1" a="1"/>
  <c r="AY271" i="7" s="1"/>
  <c r="BZ271" i="7" s="1"/>
  <c r="U11" i="7" a="1"/>
  <c r="U11" i="7" s="1"/>
  <c r="AY11" i="7" s="1" a="1"/>
  <c r="AY11" i="7" s="1"/>
  <c r="BZ11" i="7" s="1"/>
  <c r="U48" i="7" a="1"/>
  <c r="U48" i="7" s="1"/>
  <c r="AY48" i="7" s="1" a="1"/>
  <c r="AY48" i="7" s="1"/>
  <c r="BZ48" i="7" s="1"/>
  <c r="U117" i="7" a="1"/>
  <c r="U117" i="7" s="1"/>
  <c r="AY117" i="7" s="1" a="1"/>
  <c r="AY117" i="7" s="1"/>
  <c r="BZ117" i="7" s="1"/>
  <c r="U166" i="7" a="1"/>
  <c r="U166" i="7" s="1"/>
  <c r="AY166" i="7" s="1" a="1"/>
  <c r="AY166" i="7" s="1"/>
  <c r="BZ166" i="7" s="1"/>
  <c r="U225" i="7" a="1"/>
  <c r="U225" i="7" s="1"/>
  <c r="AY225" i="7" s="1" a="1"/>
  <c r="AY225" i="7" s="1"/>
  <c r="BZ225" i="7" s="1"/>
  <c r="U217" i="7" a="1"/>
  <c r="U217" i="7" s="1"/>
  <c r="AY217" i="7" s="1" a="1"/>
  <c r="AY217" i="7" s="1"/>
  <c r="BZ217" i="7" s="1"/>
  <c r="U230" i="7" a="1"/>
  <c r="U230" i="7" s="1"/>
  <c r="AY230" i="7" s="1" a="1"/>
  <c r="AY230" i="7" s="1"/>
  <c r="BZ230" i="7" s="1"/>
  <c r="U210" i="7" a="1"/>
  <c r="U210" i="7" s="1"/>
  <c r="AY210" i="7" s="1" a="1"/>
  <c r="AY210" i="7" s="1"/>
  <c r="BZ210" i="7" s="1"/>
  <c r="U278" i="7" a="1"/>
  <c r="U278" i="7" s="1"/>
  <c r="AY278" i="7" s="1" a="1"/>
  <c r="AY278" i="7" s="1"/>
  <c r="BZ278" i="7" s="1"/>
  <c r="U18" i="7" a="1"/>
  <c r="U18" i="7" s="1"/>
  <c r="AY18" i="7" s="1" a="1"/>
  <c r="AY18" i="7" s="1"/>
  <c r="BZ18" i="7" s="1"/>
  <c r="U45" i="7" a="1"/>
  <c r="U45" i="7" s="1"/>
  <c r="AY45" i="7" s="1" a="1"/>
  <c r="AY45" i="7" s="1"/>
  <c r="BZ45" i="7" s="1"/>
  <c r="U114" i="7" a="1"/>
  <c r="U114" i="7" s="1"/>
  <c r="AY114" i="7" s="1" a="1"/>
  <c r="AY114" i="7" s="1"/>
  <c r="BZ114" i="7" s="1"/>
  <c r="U163" i="7" a="1"/>
  <c r="U163" i="7" s="1"/>
  <c r="AY163" i="7" s="1" a="1"/>
  <c r="AY163" i="7" s="1"/>
  <c r="BZ163" i="7" s="1"/>
  <c r="U211" i="7" a="1"/>
  <c r="U211" i="7" s="1"/>
  <c r="AY211" i="7" s="1" a="1"/>
  <c r="AY211" i="7" s="1"/>
  <c r="BZ211" i="7" s="1"/>
  <c r="U192" i="7" a="1"/>
  <c r="U192" i="7" s="1"/>
  <c r="AY192" i="7" s="1" a="1"/>
  <c r="AY192" i="7" s="1"/>
  <c r="BZ192" i="7" s="1"/>
  <c r="U206" i="7" a="1"/>
  <c r="U206" i="7" s="1"/>
  <c r="AY206" i="7" s="1" a="1"/>
  <c r="AY206" i="7" s="1"/>
  <c r="BZ206" i="7" s="1"/>
  <c r="U171" i="7" a="1"/>
  <c r="U171" i="7" s="1"/>
  <c r="AY171" i="7" s="1" a="1"/>
  <c r="AY171" i="7" s="1"/>
  <c r="BZ171" i="7" s="1"/>
  <c r="U188" i="7" a="1"/>
  <c r="U188" i="7" s="1"/>
  <c r="AY188" i="7" s="1" a="1"/>
  <c r="AY188" i="7" s="1"/>
  <c r="BZ188" i="7" s="1"/>
  <c r="U291" i="7" a="1"/>
  <c r="U291" i="7" s="1"/>
  <c r="AY291" i="7" s="1" a="1"/>
  <c r="AY291" i="7" s="1"/>
  <c r="BZ291" i="7" s="1"/>
  <c r="U42" i="7" a="1"/>
  <c r="U42" i="7" s="1"/>
  <c r="AY42" i="7" s="1" a="1"/>
  <c r="AY42" i="7" s="1"/>
  <c r="BZ42" i="7" s="1"/>
  <c r="U74" i="7" a="1"/>
  <c r="U74" i="7" s="1"/>
  <c r="AY74" i="7" s="1" a="1"/>
  <c r="AY74" i="7" s="1"/>
  <c r="BZ74" i="7" s="1"/>
  <c r="U160" i="7" a="1"/>
  <c r="U160" i="7" s="1"/>
  <c r="AY160" i="7" s="1" a="1"/>
  <c r="AY160" i="7" s="1"/>
  <c r="BZ160" i="7" s="1"/>
  <c r="U156" i="7" a="1"/>
  <c r="U156" i="7" s="1"/>
  <c r="AY156" i="7" s="1" a="1"/>
  <c r="AY156" i="7" s="1"/>
  <c r="BZ156" i="7" s="1"/>
  <c r="U189" i="7" a="1"/>
  <c r="U189" i="7" s="1"/>
  <c r="AY189" i="7" s="1" a="1"/>
  <c r="AY189" i="7" s="1"/>
  <c r="BZ189" i="7" s="1"/>
  <c r="U177" i="7" a="1"/>
  <c r="U177" i="7" s="1"/>
  <c r="AY177" i="7" s="1" a="1"/>
  <c r="AY177" i="7" s="1"/>
  <c r="BZ177" i="7" s="1"/>
  <c r="U141" i="7" a="1"/>
  <c r="U141" i="7" s="1"/>
  <c r="AY141" i="7" s="1" a="1"/>
  <c r="AY141" i="7" s="1"/>
  <c r="BZ141" i="7" s="1"/>
  <c r="U182" i="7" a="1"/>
  <c r="U182" i="7" s="1"/>
  <c r="AY182" i="7" s="1" a="1"/>
  <c r="AY182" i="7" s="1"/>
  <c r="BZ182" i="7" s="1"/>
  <c r="U274" i="7" a="1"/>
  <c r="U274" i="7" s="1"/>
  <c r="AY274" i="7" s="1" a="1"/>
  <c r="AY274" i="7" s="1"/>
  <c r="BZ274" i="7" s="1"/>
  <c r="U23" i="7" a="1"/>
  <c r="U23" i="7" s="1"/>
  <c r="AY23" i="7" s="1" a="1"/>
  <c r="AY23" i="7" s="1"/>
  <c r="BZ23" i="7" s="1"/>
  <c r="U55" i="7" a="1"/>
  <c r="U55" i="7" s="1"/>
  <c r="AY55" i="7" s="1" a="1"/>
  <c r="AY55" i="7" s="1"/>
  <c r="BZ55" i="7" s="1"/>
  <c r="U124" i="7" a="1"/>
  <c r="U124" i="7" s="1"/>
  <c r="AY124" i="7" s="1" a="1"/>
  <c r="AY124" i="7" s="1"/>
  <c r="BZ124" i="7" s="1"/>
  <c r="U79" i="7" a="1"/>
  <c r="U79" i="7" s="1"/>
  <c r="AY79" i="7" s="1" a="1"/>
  <c r="AY79" i="7" s="1"/>
  <c r="BZ79" i="7" s="1"/>
  <c r="U199" i="7" a="1"/>
  <c r="U199" i="7" s="1"/>
  <c r="AY199" i="7" s="1" a="1"/>
  <c r="AY199" i="7" s="1"/>
  <c r="BZ199" i="7" s="1"/>
  <c r="U238" i="7" a="1"/>
  <c r="U238" i="7" s="1"/>
  <c r="AY238" i="7" s="1" a="1"/>
  <c r="AY238" i="7" s="1"/>
  <c r="BZ238" i="7" s="1"/>
  <c r="U281" i="7" a="1"/>
  <c r="U281" i="7" s="1"/>
  <c r="AY281" i="7" s="1" a="1"/>
  <c r="AY281" i="7" s="1"/>
  <c r="BZ281" i="7" s="1"/>
  <c r="U178" i="7" a="1"/>
  <c r="U178" i="7" s="1"/>
  <c r="AY178" i="7" s="1" a="1"/>
  <c r="AY178" i="7" s="1"/>
  <c r="BZ178" i="7" s="1"/>
  <c r="U209" i="7" a="1"/>
  <c r="U209" i="7" s="1"/>
  <c r="AY209" i="7" s="1" a="1"/>
  <c r="AY209" i="7" s="1"/>
  <c r="BZ209" i="7" s="1"/>
  <c r="U20" i="7" a="1"/>
  <c r="U20" i="7" s="1"/>
  <c r="AY20" i="7" s="1" a="1"/>
  <c r="AY20" i="7" s="1"/>
  <c r="BZ20" i="7" s="1"/>
  <c r="U52" i="7" a="1"/>
  <c r="U52" i="7" s="1"/>
  <c r="AY52" i="7" s="1" a="1"/>
  <c r="AY52" i="7" s="1"/>
  <c r="BZ52" i="7" s="1"/>
  <c r="U121" i="7" a="1"/>
  <c r="U121" i="7" s="1"/>
  <c r="AY121" i="7" s="1" a="1"/>
  <c r="AY121" i="7" s="1"/>
  <c r="BZ121" i="7" s="1"/>
  <c r="U59" i="7" a="1"/>
  <c r="U59" i="7" s="1"/>
  <c r="AY59" i="7" s="1" a="1"/>
  <c r="AY59" i="7" s="1"/>
  <c r="BZ59" i="7" s="1"/>
  <c r="U170" i="7" a="1"/>
  <c r="U170" i="7" s="1"/>
  <c r="AY170" i="7" s="1" a="1"/>
  <c r="AY170" i="7" s="1"/>
  <c r="BZ170" i="7" s="1"/>
  <c r="U235" i="7" a="1"/>
  <c r="U235" i="7" s="1"/>
  <c r="AY235" i="7" s="1" a="1"/>
  <c r="AY235" i="7" s="1"/>
  <c r="BZ235" i="7" s="1"/>
  <c r="U262" i="7" a="1"/>
  <c r="U262" i="7" s="1"/>
  <c r="AY262" i="7" s="1" a="1"/>
  <c r="AY262" i="7" s="1"/>
  <c r="BZ262" i="7" s="1"/>
  <c r="U147" i="7" a="1"/>
  <c r="U147" i="7" s="1"/>
  <c r="AY147" i="7" s="1" a="1"/>
  <c r="AY147" i="7" s="1"/>
  <c r="BZ147" i="7" s="1"/>
  <c r="U273" i="7" a="1"/>
  <c r="U273" i="7" s="1"/>
  <c r="AY273" i="7" s="1" a="1"/>
  <c r="AY273" i="7" s="1"/>
  <c r="BZ273" i="7" s="1"/>
  <c r="U13" i="7" a="1"/>
  <c r="U13" i="7" s="1"/>
  <c r="AY13" i="7" s="1" a="1"/>
  <c r="AY13" i="7" s="1"/>
  <c r="BZ13" i="7" s="1"/>
  <c r="U49" i="7" a="1"/>
  <c r="U49" i="7" s="1"/>
  <c r="AY49" i="7" s="1" a="1"/>
  <c r="AY49" i="7" s="1"/>
  <c r="BZ49" i="7" s="1"/>
  <c r="U118" i="7" a="1"/>
  <c r="U118" i="7" s="1"/>
  <c r="AY118" i="7" s="1" a="1"/>
  <c r="AY118" i="7" s="1"/>
  <c r="BZ118" i="7" s="1"/>
  <c r="U167" i="7" a="1"/>
  <c r="U167" i="7" s="1"/>
  <c r="AY167" i="7" s="1" a="1"/>
  <c r="AY167" i="7" s="1"/>
  <c r="BZ167" i="7" s="1"/>
  <c r="U226" i="7" a="1"/>
  <c r="U226" i="7" s="1"/>
  <c r="AY226" i="7" s="1" a="1"/>
  <c r="AY226" i="7" s="1"/>
  <c r="BZ226" i="7" s="1"/>
  <c r="U218" i="7" a="1"/>
  <c r="U218" i="7" s="1"/>
  <c r="AY218" i="7" s="1" a="1"/>
  <c r="AY218" i="7" s="1"/>
  <c r="BZ218" i="7" s="1"/>
  <c r="U254" i="7" a="1"/>
  <c r="U254" i="7" s="1"/>
  <c r="AY254" i="7" s="1" a="1"/>
  <c r="AY254" i="7" s="1"/>
  <c r="BZ254" i="7" s="1"/>
  <c r="U247" i="7" a="1"/>
  <c r="U247" i="7" s="1"/>
  <c r="AY247" i="7" s="1" a="1"/>
  <c r="AY247" i="7" s="1"/>
  <c r="BZ247" i="7" s="1"/>
  <c r="U280" i="7" a="1"/>
  <c r="U280" i="7" s="1"/>
  <c r="AY280" i="7" s="1" a="1"/>
  <c r="AY280" i="7" s="1"/>
  <c r="BZ280" i="7" s="1"/>
  <c r="U7" i="7" a="1"/>
  <c r="U7" i="7" s="1"/>
  <c r="AY7" i="7" s="1" a="1"/>
  <c r="AY7" i="7" s="1"/>
  <c r="BZ7" i="7" s="1"/>
  <c r="U46" i="7" a="1"/>
  <c r="U46" i="7" s="1"/>
  <c r="AY46" i="7" s="1" a="1"/>
  <c r="AY46" i="7" s="1"/>
  <c r="BZ46" i="7" s="1"/>
  <c r="U115" i="7" a="1"/>
  <c r="U115" i="7" s="1"/>
  <c r="AY115" i="7" s="1" a="1"/>
  <c r="AY115" i="7" s="1"/>
  <c r="BZ115" i="7" s="1"/>
  <c r="U164" i="7" a="1"/>
  <c r="U164" i="7" s="1"/>
  <c r="AY164" i="7" s="1" a="1"/>
  <c r="AY164" i="7" s="1"/>
  <c r="BZ164" i="7" s="1"/>
  <c r="U223" i="7" a="1"/>
  <c r="U223" i="7" s="1"/>
  <c r="AY223" i="7" s="1" a="1"/>
  <c r="AY223" i="7" s="1"/>
  <c r="BZ223" i="7" s="1"/>
  <c r="U208" i="7" a="1"/>
  <c r="U208" i="7" s="1"/>
  <c r="AY208" i="7" s="1" a="1"/>
  <c r="AY208" i="7" s="1"/>
  <c r="BZ208" i="7" s="1"/>
  <c r="U213" i="7" a="1"/>
  <c r="U213" i="7" s="1"/>
  <c r="AY213" i="7" s="1" a="1"/>
  <c r="AY213" i="7" s="1"/>
  <c r="BZ213" i="7" s="1"/>
  <c r="U193" i="7" a="1"/>
  <c r="U193" i="7" s="1"/>
  <c r="AY193" i="7" s="1" a="1"/>
  <c r="AY193" i="7" s="1"/>
  <c r="BZ193" i="7" s="1"/>
  <c r="U207" i="7" a="1"/>
  <c r="U207" i="7" s="1"/>
  <c r="AY207" i="7" s="1" a="1"/>
  <c r="AY207" i="7" s="1"/>
  <c r="BZ207" i="7" s="1"/>
  <c r="U27" i="7" a="1"/>
  <c r="U27" i="7" s="1"/>
  <c r="AY27" i="7" s="1" a="1"/>
  <c r="AY27" i="7" s="1"/>
  <c r="BZ27" i="7" s="1"/>
  <c r="U10" i="7" a="1"/>
  <c r="U10" i="7" s="1"/>
  <c r="AY10" i="7" s="1" a="1"/>
  <c r="AY10" i="7" s="1"/>
  <c r="BZ10" i="7" s="1"/>
  <c r="U128" i="7" a="1"/>
  <c r="U128" i="7" s="1"/>
  <c r="AY128" i="7" s="1" a="1"/>
  <c r="AY128" i="7" s="1"/>
  <c r="BZ128" i="7" s="1"/>
  <c r="U134" i="7" a="1"/>
  <c r="U134" i="7" s="1"/>
  <c r="AY134" i="7" s="1" a="1"/>
  <c r="AY134" i="7" s="1"/>
  <c r="BZ134" i="7" s="1"/>
  <c r="U84" i="7" a="1"/>
  <c r="U84" i="7" s="1"/>
  <c r="AY84" i="7" s="1" a="1"/>
  <c r="AY84" i="7" s="1"/>
  <c r="BZ84" i="7" s="1"/>
  <c r="U242" i="7" a="1"/>
  <c r="U242" i="7" s="1"/>
  <c r="AY242" i="7" s="1" a="1"/>
  <c r="AY242" i="7" s="1"/>
  <c r="BZ242" i="7" s="1"/>
  <c r="U146" i="7" a="1"/>
  <c r="U146" i="7" s="1"/>
  <c r="AY146" i="7" s="1" a="1"/>
  <c r="AY146" i="7" s="1"/>
  <c r="BZ146" i="7" s="1"/>
  <c r="U214" i="7" a="1"/>
  <c r="U214" i="7" s="1"/>
  <c r="AY214" i="7" s="1" a="1"/>
  <c r="AY214" i="7" s="1"/>
  <c r="BZ214" i="7" s="1"/>
  <c r="U245" i="7" a="1"/>
  <c r="U245" i="7" s="1"/>
  <c r="AY245" i="7" s="1" a="1"/>
  <c r="AY245" i="7" s="1"/>
  <c r="BZ245" i="7" s="1"/>
  <c r="U24" i="7" a="1"/>
  <c r="U24" i="7" s="1"/>
  <c r="AY24" i="7" s="1" a="1"/>
  <c r="AY24" i="7" s="1"/>
  <c r="BZ24" i="7" s="1"/>
  <c r="U56" i="7" a="1"/>
  <c r="U56" i="7" s="1"/>
  <c r="AY56" i="7" s="1" a="1"/>
  <c r="AY56" i="7" s="1"/>
  <c r="BZ56" i="7" s="1"/>
  <c r="U125" i="7" a="1"/>
  <c r="U125" i="7" s="1"/>
  <c r="AY125" i="7" s="1" a="1"/>
  <c r="AY125" i="7" s="1"/>
  <c r="BZ125" i="7" s="1"/>
  <c r="U81" i="7" a="1"/>
  <c r="U81" i="7" s="1"/>
  <c r="AY81" i="7" s="1" a="1"/>
  <c r="AY81" i="7" s="1"/>
  <c r="BZ81" i="7" s="1"/>
  <c r="U227" i="7" a="1"/>
  <c r="U227" i="7" s="1"/>
  <c r="AY227" i="7" s="1" a="1"/>
  <c r="AY227" i="7" s="1"/>
  <c r="BZ227" i="7" s="1"/>
  <c r="U239" i="7" a="1"/>
  <c r="U239" i="7" s="1"/>
  <c r="AY239" i="7" s="1" a="1"/>
  <c r="AY239" i="7" s="1"/>
  <c r="BZ239" i="7" s="1"/>
  <c r="U295" i="7" a="1"/>
  <c r="U295" i="7" s="1"/>
  <c r="AY295" i="7" s="1" a="1"/>
  <c r="AY295" i="7" s="1"/>
  <c r="BZ295" i="7" s="1"/>
  <c r="U180" i="7" a="1"/>
  <c r="U180" i="7" s="1"/>
  <c r="AY180" i="7" s="1" a="1"/>
  <c r="AY180" i="7" s="1"/>
  <c r="BZ180" i="7" s="1"/>
  <c r="U259" i="7" a="1"/>
  <c r="U259" i="7" s="1"/>
  <c r="AY259" i="7" s="1" a="1"/>
  <c r="AY259" i="7" s="1"/>
  <c r="BZ259" i="7" s="1"/>
  <c r="U21" i="7" a="1"/>
  <c r="U21" i="7" s="1"/>
  <c r="AY21" i="7" s="1" a="1"/>
  <c r="AY21" i="7" s="1"/>
  <c r="BZ21" i="7" s="1"/>
  <c r="U53" i="7" a="1"/>
  <c r="U53" i="7" s="1"/>
  <c r="AY53" i="7" s="1" a="1"/>
  <c r="AY53" i="7" s="1"/>
  <c r="BZ53" i="7" s="1"/>
  <c r="U122" i="7" a="1"/>
  <c r="U122" i="7" s="1"/>
  <c r="AY122" i="7" s="1" a="1"/>
  <c r="AY122" i="7" s="1"/>
  <c r="BZ122" i="7" s="1"/>
  <c r="U63" i="7" a="1"/>
  <c r="U63" i="7" s="1"/>
  <c r="AY63" i="7" s="1" a="1"/>
  <c r="AY63" i="7" s="1"/>
  <c r="BZ63" i="7" s="1"/>
  <c r="U173" i="7" a="1"/>
  <c r="U173" i="7" s="1"/>
  <c r="AY173" i="7" s="1" a="1"/>
  <c r="AY173" i="7" s="1"/>
  <c r="BZ173" i="7" s="1"/>
  <c r="U236" i="7" a="1"/>
  <c r="U236" i="7" s="1"/>
  <c r="AY236" i="7" s="1" a="1"/>
  <c r="AY236" i="7" s="1"/>
  <c r="BZ236" i="7" s="1"/>
  <c r="U263" i="7" a="1"/>
  <c r="U263" i="7" s="1"/>
  <c r="AY263" i="7" s="1" a="1"/>
  <c r="AY263" i="7" s="1"/>
  <c r="BZ263" i="7" s="1"/>
  <c r="U155" i="7" a="1"/>
  <c r="U155" i="7" s="1"/>
  <c r="AY155" i="7" s="1" a="1"/>
  <c r="AY155" i="7" s="1"/>
  <c r="BZ155" i="7" s="1"/>
  <c r="U282" i="7" a="1"/>
  <c r="U282" i="7" s="1"/>
  <c r="AY282" i="7" s="1" a="1"/>
  <c r="AY282" i="7" s="1"/>
  <c r="BZ282" i="7" s="1"/>
  <c r="U16" i="7" a="1"/>
  <c r="U16" i="7" s="1"/>
  <c r="AY16" i="7" s="1" a="1"/>
  <c r="AY16" i="7" s="1"/>
  <c r="BZ16" i="7" s="1"/>
  <c r="U50" i="7" a="1"/>
  <c r="U50" i="7" s="1"/>
  <c r="AY50" i="7" s="1" a="1"/>
  <c r="AY50" i="7" s="1"/>
  <c r="BZ50" i="7" s="1"/>
  <c r="U119" i="7" a="1"/>
  <c r="U119" i="7" s="1"/>
  <c r="AY119" i="7" s="1" a="1"/>
  <c r="AY119" i="7" s="1"/>
  <c r="BZ119" i="7" s="1"/>
  <c r="U130" i="7" a="1"/>
  <c r="U130" i="7" s="1"/>
  <c r="AY130" i="7" s="1" a="1"/>
  <c r="AY130" i="7" s="1"/>
  <c r="BZ130" i="7" s="1"/>
  <c r="U12" i="7" a="1"/>
  <c r="U12" i="7" s="1"/>
  <c r="AY12" i="7" s="1" a="1"/>
  <c r="AY12" i="7" s="1"/>
  <c r="BZ12" i="7" s="1"/>
  <c r="U233" i="7" a="1"/>
  <c r="U233" i="7" s="1"/>
  <c r="AY233" i="7" s="1" a="1"/>
  <c r="AY233" i="7" s="1"/>
  <c r="BZ233" i="7" s="1"/>
  <c r="U255" i="7" a="1"/>
  <c r="U255" i="7" s="1"/>
  <c r="AY255" i="7" s="1" a="1"/>
  <c r="AY255" i="7" s="1"/>
  <c r="BZ255" i="7" s="1"/>
  <c r="U80" i="7" a="1"/>
  <c r="U80" i="7" s="1"/>
  <c r="AY80" i="7" s="1" a="1"/>
  <c r="AY80" i="7" s="1"/>
  <c r="BZ80" i="7" s="1"/>
  <c r="U257" i="7" a="1"/>
  <c r="U257" i="7" s="1"/>
  <c r="AY257" i="7" s="1" a="1"/>
  <c r="AY257" i="7" s="1"/>
  <c r="BZ257" i="7" s="1"/>
  <c r="I52" i="7" a="1"/>
  <c r="I52" i="7" s="1"/>
  <c r="AM52" i="7" s="1" a="1"/>
  <c r="AM52" i="7" s="1"/>
  <c r="BN52" i="7" s="1"/>
  <c r="I88" i="7" a="1"/>
  <c r="I88" i="7" s="1"/>
  <c r="AM88" i="7" s="1" a="1"/>
  <c r="AM88" i="7" s="1"/>
  <c r="BN88" i="7" s="1"/>
  <c r="I81" i="7" a="1"/>
  <c r="I81" i="7" s="1"/>
  <c r="AM81" i="7" s="1" a="1"/>
  <c r="AM81" i="7" s="1"/>
  <c r="BN81" i="7" s="1"/>
  <c r="I150" i="7" a="1"/>
  <c r="I150" i="7" s="1"/>
  <c r="AM150" i="7" s="1" a="1"/>
  <c r="AM150" i="7" s="1"/>
  <c r="BN150" i="7" s="1"/>
  <c r="I39" i="7" a="1"/>
  <c r="I39" i="7" s="1"/>
  <c r="AM39" i="7" s="1" a="1"/>
  <c r="AM39" i="7" s="1"/>
  <c r="BN39" i="7" s="1"/>
  <c r="I30" i="7" a="1"/>
  <c r="I30" i="7" s="1"/>
  <c r="AM30" i="7" s="1" a="1"/>
  <c r="AM30" i="7" s="1"/>
  <c r="BN30" i="7" s="1"/>
  <c r="I235" i="7" a="1"/>
  <c r="I235" i="7" s="1"/>
  <c r="AM235" i="7" s="1" a="1"/>
  <c r="AM235" i="7" s="1"/>
  <c r="BN235" i="7" s="1"/>
  <c r="I205" i="7" a="1"/>
  <c r="I205" i="7" s="1"/>
  <c r="AM205" i="7" s="1" a="1"/>
  <c r="AM205" i="7" s="1"/>
  <c r="BN205" i="7" s="1"/>
  <c r="I248" i="7" a="1"/>
  <c r="I248" i="7" s="1"/>
  <c r="AM248" i="7" s="1" a="1"/>
  <c r="AM248" i="7" s="1"/>
  <c r="BN248" i="7" s="1"/>
  <c r="I265" i="7" a="1"/>
  <c r="I265" i="7" s="1"/>
  <c r="AM265" i="7" s="1" a="1"/>
  <c r="AM265" i="7" s="1"/>
  <c r="BN265" i="7" s="1"/>
  <c r="I67" i="7" a="1"/>
  <c r="I67" i="7" s="1"/>
  <c r="AM67" i="7" s="1" a="1"/>
  <c r="AM67" i="7" s="1"/>
  <c r="BN67" i="7" s="1"/>
  <c r="I89" i="7" a="1"/>
  <c r="I89" i="7" s="1"/>
  <c r="AM89" i="7" s="1" a="1"/>
  <c r="AM89" i="7" s="1"/>
  <c r="BN89" i="7" s="1"/>
  <c r="I46" i="7" a="1"/>
  <c r="I46" i="7" s="1"/>
  <c r="AM46" i="7" s="1" a="1"/>
  <c r="AM46" i="7" s="1"/>
  <c r="BN46" i="7" s="1"/>
  <c r="I118" i="7" a="1"/>
  <c r="I118" i="7" s="1"/>
  <c r="AM118" i="7" s="1" a="1"/>
  <c r="AM118" i="7" s="1"/>
  <c r="BN118" i="7" s="1"/>
  <c r="I187" i="7" a="1"/>
  <c r="I187" i="7" s="1"/>
  <c r="AM187" i="7" s="1" a="1"/>
  <c r="AM187" i="7" s="1"/>
  <c r="BN187" i="7" s="1"/>
  <c r="I166" i="7" a="1"/>
  <c r="I166" i="7" s="1"/>
  <c r="AM166" i="7" s="1" a="1"/>
  <c r="AM166" i="7" s="1"/>
  <c r="BN166" i="7" s="1"/>
  <c r="I292" i="7" a="1"/>
  <c r="I292" i="7" s="1"/>
  <c r="AM292" i="7" s="1" a="1"/>
  <c r="AM292" i="7" s="1"/>
  <c r="BN292" i="7" s="1"/>
  <c r="I247" i="7" a="1"/>
  <c r="I247" i="7" s="1"/>
  <c r="AM247" i="7" s="1" a="1"/>
  <c r="AM247" i="7" s="1"/>
  <c r="BN247" i="7" s="1"/>
  <c r="I257" i="7" a="1"/>
  <c r="I257" i="7" s="1"/>
  <c r="AM257" i="7" s="1" a="1"/>
  <c r="AM257" i="7" s="1"/>
  <c r="BN257" i="7" s="1"/>
  <c r="I21" i="7" a="1"/>
  <c r="I21" i="7" s="1"/>
  <c r="AM21" i="7" s="1" a="1"/>
  <c r="AM21" i="7" s="1"/>
  <c r="BN21" i="7" s="1"/>
  <c r="I144" i="7" a="1"/>
  <c r="I144" i="7" s="1"/>
  <c r="AM144" i="7" s="1" a="1"/>
  <c r="AM144" i="7" s="1"/>
  <c r="BN144" i="7" s="1"/>
  <c r="I27" i="7" a="1"/>
  <c r="I27" i="7" s="1"/>
  <c r="AM27" i="7" s="1" a="1"/>
  <c r="AM27" i="7" s="1"/>
  <c r="BN27" i="7" s="1"/>
  <c r="I63" i="7" a="1"/>
  <c r="I63" i="7" s="1"/>
  <c r="AM63" i="7" s="1" a="1"/>
  <c r="AM63" i="7" s="1"/>
  <c r="BN63" i="7" s="1"/>
  <c r="I209" i="7" a="1"/>
  <c r="I209" i="7" s="1"/>
  <c r="AM209" i="7" s="1" a="1"/>
  <c r="AM209" i="7" s="1"/>
  <c r="BN209" i="7" s="1"/>
  <c r="I212" i="7" a="1"/>
  <c r="I212" i="7" s="1"/>
  <c r="AM212" i="7" s="1" a="1"/>
  <c r="AM212" i="7" s="1"/>
  <c r="BN212" i="7" s="1"/>
  <c r="I268" i="7" a="1"/>
  <c r="I268" i="7" s="1"/>
  <c r="AM268" i="7" s="1" a="1"/>
  <c r="AM268" i="7" s="1"/>
  <c r="BN268" i="7" s="1"/>
  <c r="I199" i="7" a="1"/>
  <c r="I199" i="7" s="1"/>
  <c r="AM199" i="7" s="1" a="1"/>
  <c r="AM199" i="7" s="1"/>
  <c r="BN199" i="7" s="1"/>
  <c r="I11" i="7" a="1"/>
  <c r="I11" i="7" s="1"/>
  <c r="AM11" i="7" s="1" a="1"/>
  <c r="AM11" i="7" s="1"/>
  <c r="BN11" i="7" s="1"/>
  <c r="I8" i="7" a="1"/>
  <c r="I8" i="7" s="1"/>
  <c r="AM8" i="7" s="1" a="1"/>
  <c r="AM8" i="7" s="1"/>
  <c r="BN8" i="7" s="1"/>
  <c r="I157" i="7" a="1"/>
  <c r="I157" i="7" s="1"/>
  <c r="AM157" i="7" s="1" a="1"/>
  <c r="AM157" i="7" s="1"/>
  <c r="BN157" i="7" s="1"/>
  <c r="I49" i="7" a="1"/>
  <c r="I49" i="7" s="1"/>
  <c r="AM49" i="7" s="1" a="1"/>
  <c r="AM49" i="7" s="1"/>
  <c r="BN49" i="7" s="1"/>
  <c r="I110" i="7" a="1"/>
  <c r="I110" i="7" s="1"/>
  <c r="AM110" i="7" s="1" a="1"/>
  <c r="AM110" i="7" s="1"/>
  <c r="BN110" i="7" s="1"/>
  <c r="I242" i="7" a="1"/>
  <c r="I242" i="7" s="1"/>
  <c r="AM242" i="7" s="1" a="1"/>
  <c r="AM242" i="7" s="1"/>
  <c r="BN242" i="7" s="1"/>
  <c r="I286" i="7" a="1"/>
  <c r="I286" i="7" s="1"/>
  <c r="AM286" i="7" s="1" a="1"/>
  <c r="AM286" i="7" s="1"/>
  <c r="BN286" i="7" s="1"/>
  <c r="I204" i="7" a="1"/>
  <c r="I204" i="7" s="1"/>
  <c r="AM204" i="7" s="1" a="1"/>
  <c r="AM204" i="7" s="1"/>
  <c r="BN204" i="7" s="1"/>
  <c r="I285" i="7" a="1"/>
  <c r="I285" i="7" s="1"/>
  <c r="AM285" i="7" s="1" a="1"/>
  <c r="AM285" i="7" s="1"/>
  <c r="BN285" i="7" s="1"/>
  <c r="I56" i="7" a="1"/>
  <c r="I56" i="7" s="1"/>
  <c r="AM56" i="7" s="1" a="1"/>
  <c r="AM56" i="7" s="1"/>
  <c r="BN56" i="7" s="1"/>
  <c r="I92" i="7" a="1"/>
  <c r="I92" i="7" s="1"/>
  <c r="AM92" i="7" s="1" a="1"/>
  <c r="AM92" i="7" s="1"/>
  <c r="BN92" i="7" s="1"/>
  <c r="I135" i="7" a="1"/>
  <c r="I135" i="7" s="1"/>
  <c r="AM135" i="7" s="1" a="1"/>
  <c r="AM135" i="7" s="1"/>
  <c r="BN135" i="7" s="1"/>
  <c r="I154" i="7" a="1"/>
  <c r="I154" i="7" s="1"/>
  <c r="AM154" i="7" s="1" a="1"/>
  <c r="AM154" i="7" s="1"/>
  <c r="BN154" i="7" s="1"/>
  <c r="I33" i="7" a="1"/>
  <c r="I33" i="7" s="1"/>
  <c r="AM33" i="7" s="1" a="1"/>
  <c r="AM33" i="7" s="1"/>
  <c r="BN33" i="7" s="1"/>
  <c r="I60" i="7" a="1"/>
  <c r="I60" i="7" s="1"/>
  <c r="AM60" i="7" s="1" a="1"/>
  <c r="AM60" i="7" s="1"/>
  <c r="BN60" i="7" s="1"/>
  <c r="I239" i="7" a="1"/>
  <c r="I239" i="7" s="1"/>
  <c r="AM239" i="7" s="1" a="1"/>
  <c r="AM239" i="7" s="1"/>
  <c r="BN239" i="7" s="1"/>
  <c r="I253" i="7" a="1"/>
  <c r="I253" i="7" s="1"/>
  <c r="AM253" i="7" s="1" a="1"/>
  <c r="AM253" i="7" s="1"/>
  <c r="BN253" i="7" s="1"/>
  <c r="I177" i="7" a="1"/>
  <c r="I177" i="7" s="1"/>
  <c r="AM177" i="7" s="1" a="1"/>
  <c r="AM177" i="7" s="1"/>
  <c r="BN177" i="7" s="1"/>
  <c r="I272" i="7" a="1"/>
  <c r="I272" i="7" s="1"/>
  <c r="AM272" i="7" s="1" a="1"/>
  <c r="AM272" i="7" s="1"/>
  <c r="BN272" i="7" s="1"/>
  <c r="I72" i="7" a="1"/>
  <c r="I72" i="7" s="1"/>
  <c r="AM72" i="7" s="1" a="1"/>
  <c r="AM72" i="7" s="1"/>
  <c r="BN72" i="7" s="1"/>
  <c r="I94" i="7" a="1"/>
  <c r="I94" i="7" s="1"/>
  <c r="AM94" i="7" s="1" a="1"/>
  <c r="AM94" i="7" s="1"/>
  <c r="BN94" i="7" s="1"/>
  <c r="I99" i="7" a="1"/>
  <c r="I99" i="7" s="1"/>
  <c r="AM99" i="7" s="1" a="1"/>
  <c r="AM99" i="7" s="1"/>
  <c r="BN99" i="7" s="1"/>
  <c r="I122" i="7" a="1"/>
  <c r="I122" i="7" s="1"/>
  <c r="AM122" i="7" s="1" a="1"/>
  <c r="AM122" i="7" s="1"/>
  <c r="BN122" i="7" s="1"/>
  <c r="I134" i="7" a="1"/>
  <c r="I134" i="7" s="1"/>
  <c r="AM134" i="7" s="1" a="1"/>
  <c r="AM134" i="7" s="1"/>
  <c r="BN134" i="7" s="1"/>
  <c r="I220" i="7" a="1"/>
  <c r="I220" i="7" s="1"/>
  <c r="AM220" i="7" s="1" a="1"/>
  <c r="AM220" i="7" s="1"/>
  <c r="BN220" i="7" s="1"/>
  <c r="I267" i="7" a="1"/>
  <c r="I267" i="7" s="1"/>
  <c r="AM267" i="7" s="1" a="1"/>
  <c r="AM267" i="7" s="1"/>
  <c r="BN267" i="7" s="1"/>
  <c r="I255" i="7" a="1"/>
  <c r="I255" i="7" s="1"/>
  <c r="AM255" i="7" s="1" a="1"/>
  <c r="AM255" i="7" s="1"/>
  <c r="BN255" i="7" s="1"/>
  <c r="I284" i="7" a="1"/>
  <c r="I284" i="7" s="1"/>
  <c r="AM284" i="7" s="1" a="1"/>
  <c r="AM284" i="7" s="1"/>
  <c r="BN284" i="7" s="1"/>
  <c r="I79" i="7" a="1"/>
  <c r="I79" i="7" s="1"/>
  <c r="AM79" i="7" s="1" a="1"/>
  <c r="AM79" i="7" s="1"/>
  <c r="BN79" i="7" s="1"/>
  <c r="I148" i="7" a="1"/>
  <c r="I148" i="7" s="1"/>
  <c r="AM148" i="7" s="1" a="1"/>
  <c r="AM148" i="7" s="1"/>
  <c r="BN148" i="7" s="1"/>
  <c r="I35" i="7" a="1"/>
  <c r="I35" i="7" s="1"/>
  <c r="AM35" i="7" s="1" a="1"/>
  <c r="AM35" i="7" s="1"/>
  <c r="BN35" i="7" s="1"/>
  <c r="I104" i="7" a="1"/>
  <c r="I104" i="7" s="1"/>
  <c r="AM104" i="7" s="1" a="1"/>
  <c r="AM104" i="7" s="1"/>
  <c r="BN104" i="7" s="1"/>
  <c r="I233" i="7" a="1"/>
  <c r="I233" i="7" s="1"/>
  <c r="AM233" i="7" s="1" a="1"/>
  <c r="AM233" i="7" s="1"/>
  <c r="BN233" i="7" s="1"/>
  <c r="I178" i="7" a="1"/>
  <c r="I178" i="7" s="1"/>
  <c r="AM178" i="7" s="1" a="1"/>
  <c r="AM178" i="7" s="1"/>
  <c r="BN178" i="7" s="1"/>
  <c r="I200" i="7" a="1"/>
  <c r="I200" i="7" s="1"/>
  <c r="AM200" i="7" s="1" a="1"/>
  <c r="AM200" i="7" s="1"/>
  <c r="BN200" i="7" s="1"/>
  <c r="I254" i="7" a="1"/>
  <c r="I254" i="7" s="1"/>
  <c r="AM254" i="7" s="1" a="1"/>
  <c r="AM254" i="7" s="1"/>
  <c r="BN254" i="7" s="1"/>
  <c r="I32" i="7" a="1"/>
  <c r="I32" i="7" s="1"/>
  <c r="AM32" i="7" s="1" a="1"/>
  <c r="AM32" i="7" s="1"/>
  <c r="BN32" i="7" s="1"/>
  <c r="I42" i="7" a="1"/>
  <c r="I42" i="7" s="1"/>
  <c r="AM42" i="7" s="1" a="1"/>
  <c r="AM42" i="7" s="1"/>
  <c r="BN42" i="7" s="1"/>
  <c r="I18" i="7" a="1"/>
  <c r="I18" i="7" s="1"/>
  <c r="AM18" i="7" s="1" a="1"/>
  <c r="AM18" i="7" s="1"/>
  <c r="BN18" i="7" s="1"/>
  <c r="I116" i="7" a="1"/>
  <c r="I116" i="7" s="1"/>
  <c r="AM116" i="7" s="1" a="1"/>
  <c r="AM116" i="7" s="1"/>
  <c r="BN116" i="7" s="1"/>
  <c r="I185" i="7" a="1"/>
  <c r="I185" i="7" s="1"/>
  <c r="AM185" i="7" s="1" a="1"/>
  <c r="AM185" i="7" s="1"/>
  <c r="BN185" i="7" s="1"/>
  <c r="I26" i="7" a="1"/>
  <c r="I26" i="7" s="1"/>
  <c r="AM26" i="7" s="1" a="1"/>
  <c r="AM26" i="7" s="1"/>
  <c r="BN26" i="7" s="1"/>
  <c r="I290" i="7" a="1"/>
  <c r="I290" i="7" s="1"/>
  <c r="AM290" i="7" s="1" a="1"/>
  <c r="AM290" i="7" s="1"/>
  <c r="BN290" i="7" s="1"/>
  <c r="I230" i="7" a="1"/>
  <c r="I230" i="7" s="1"/>
  <c r="AM230" i="7" s="1" a="1"/>
  <c r="AM230" i="7" s="1"/>
  <c r="BN230" i="7" s="1"/>
  <c r="I280" i="7" a="1"/>
  <c r="I280" i="7" s="1"/>
  <c r="AM280" i="7" s="1" a="1"/>
  <c r="AM280" i="7" s="1"/>
  <c r="BN280" i="7" s="1"/>
  <c r="I25" i="7" a="1"/>
  <c r="I25" i="7" s="1"/>
  <c r="AM25" i="7" s="1" a="1"/>
  <c r="AM25" i="7" s="1"/>
  <c r="BN25" i="7" s="1"/>
  <c r="I13" i="7" a="1"/>
  <c r="I13" i="7" s="1"/>
  <c r="AM13" i="7" s="1" a="1"/>
  <c r="AM13" i="7" s="1"/>
  <c r="BN13" i="7" s="1"/>
  <c r="I34" i="7" a="1"/>
  <c r="I34" i="7" s="1"/>
  <c r="AM34" i="7" s="1" a="1"/>
  <c r="AM34" i="7" s="1"/>
  <c r="BN34" i="7" s="1"/>
  <c r="I158" i="7" a="1"/>
  <c r="I158" i="7" s="1"/>
  <c r="AM158" i="7" s="1" a="1"/>
  <c r="AM158" i="7" s="1"/>
  <c r="BN158" i="7" s="1"/>
  <c r="I113" i="7" a="1"/>
  <c r="I113" i="7" s="1"/>
  <c r="AM113" i="7" s="1" a="1"/>
  <c r="AM113" i="7" s="1"/>
  <c r="BN113" i="7" s="1"/>
  <c r="I182" i="7" a="1"/>
  <c r="I182" i="7" s="1"/>
  <c r="AM182" i="7" s="1" a="1"/>
  <c r="AM182" i="7" s="1"/>
  <c r="BN182" i="7" s="1"/>
  <c r="I243" i="7" a="1"/>
  <c r="I243" i="7" s="1"/>
  <c r="AM243" i="7" s="1" a="1"/>
  <c r="AM243" i="7" s="1"/>
  <c r="BN243" i="7" s="1"/>
  <c r="I287" i="7" a="1"/>
  <c r="I287" i="7" s="1"/>
  <c r="AM287" i="7" s="1" a="1"/>
  <c r="AM287" i="7" s="1"/>
  <c r="BN287" i="7" s="1"/>
  <c r="I206" i="7" a="1"/>
  <c r="I206" i="7" s="1"/>
  <c r="AM206" i="7" s="1" a="1"/>
  <c r="AM206" i="7" s="1"/>
  <c r="BN206" i="7" s="1"/>
  <c r="I203" i="7" a="1"/>
  <c r="I203" i="7" s="1"/>
  <c r="AM203" i="7" s="1" a="1"/>
  <c r="AM203" i="7" s="1"/>
  <c r="BN203" i="7" s="1"/>
  <c r="I53" i="7" a="1"/>
  <c r="I53" i="7" s="1"/>
  <c r="AM53" i="7" s="1" a="1"/>
  <c r="AM53" i="7" s="1"/>
  <c r="BN53" i="7" s="1"/>
  <c r="I139" i="7" a="1"/>
  <c r="I139" i="7" s="1"/>
  <c r="AM139" i="7" s="1" a="1"/>
  <c r="AM139" i="7" s="1"/>
  <c r="BN139" i="7" s="1"/>
  <c r="I103" i="7" a="1"/>
  <c r="I103" i="7" s="1"/>
  <c r="AM103" i="7" s="1" a="1"/>
  <c r="AM103" i="7" s="1"/>
  <c r="BN103" i="7" s="1"/>
  <c r="I126" i="7" a="1"/>
  <c r="I126" i="7" s="1"/>
  <c r="AM126" i="7" s="1" a="1"/>
  <c r="AM126" i="7" s="1"/>
  <c r="BN126" i="7" s="1"/>
  <c r="I190" i="7" a="1"/>
  <c r="I190" i="7" s="1"/>
  <c r="AM190" i="7" s="1" a="1"/>
  <c r="AM190" i="7" s="1"/>
  <c r="BN190" i="7" s="1"/>
  <c r="I112" i="7" a="1"/>
  <c r="I112" i="7" s="1"/>
  <c r="AM112" i="7" s="1" a="1"/>
  <c r="AM112" i="7" s="1"/>
  <c r="BN112" i="7" s="1"/>
  <c r="I211" i="7" a="1"/>
  <c r="I211" i="7" s="1"/>
  <c r="AM211" i="7" s="1" a="1"/>
  <c r="AM211" i="7" s="1"/>
  <c r="BN211" i="7" s="1"/>
  <c r="I111" i="7" a="1"/>
  <c r="I111" i="7" s="1"/>
  <c r="AM111" i="7" s="1" a="1"/>
  <c r="AM111" i="7" s="1"/>
  <c r="BN111" i="7" s="1"/>
  <c r="I261" i="7" a="1"/>
  <c r="I261" i="7" s="1"/>
  <c r="AM261" i="7" s="1" a="1"/>
  <c r="AM261" i="7" s="1"/>
  <c r="BN261" i="7" s="1"/>
  <c r="I84" i="7" a="1"/>
  <c r="I84" i="7" s="1"/>
  <c r="AM84" i="7" s="1" a="1"/>
  <c r="AM84" i="7" s="1"/>
  <c r="BN84" i="7" s="1"/>
  <c r="I152" i="7" a="1"/>
  <c r="I152" i="7" s="1"/>
  <c r="AM152" i="7" s="1" a="1"/>
  <c r="AM152" i="7" s="1"/>
  <c r="BN152" i="7" s="1"/>
  <c r="I43" i="7" a="1"/>
  <c r="I43" i="7" s="1"/>
  <c r="AM43" i="7" s="1" a="1"/>
  <c r="AM43" i="7" s="1"/>
  <c r="BN43" i="7" s="1"/>
  <c r="I22" i="7" a="1"/>
  <c r="I22" i="7" s="1"/>
  <c r="AM22" i="7" s="1" a="1"/>
  <c r="AM22" i="7" s="1"/>
  <c r="BN22" i="7" s="1"/>
  <c r="I237" i="7" a="1"/>
  <c r="I237" i="7" s="1"/>
  <c r="AM237" i="7" s="1" a="1"/>
  <c r="AM237" i="7" s="1"/>
  <c r="BN237" i="7" s="1"/>
  <c r="I229" i="7" a="1"/>
  <c r="I229" i="7" s="1"/>
  <c r="AM229" i="7" s="1" a="1"/>
  <c r="AM229" i="7" s="1"/>
  <c r="BN229" i="7" s="1"/>
  <c r="I170" i="7" a="1"/>
  <c r="I170" i="7" s="1"/>
  <c r="AM170" i="7" s="1" a="1"/>
  <c r="AM170" i="7" s="1"/>
  <c r="BN170" i="7" s="1"/>
  <c r="I282" i="7" a="1"/>
  <c r="I282" i="7" s="1"/>
  <c r="AM282" i="7" s="1" a="1"/>
  <c r="AM282" i="7" s="1"/>
  <c r="BN282" i="7" s="1"/>
  <c r="I70" i="7" a="1"/>
  <c r="I70" i="7" s="1"/>
  <c r="AM70" i="7" s="1" a="1"/>
  <c r="AM70" i="7" s="1"/>
  <c r="BN70" i="7" s="1"/>
  <c r="I91" i="7" a="1"/>
  <c r="I91" i="7" s="1"/>
  <c r="AM91" i="7" s="1" a="1"/>
  <c r="AM91" i="7" s="1"/>
  <c r="BN91" i="7" s="1"/>
  <c r="I50" i="7" a="1"/>
  <c r="I50" i="7" s="1"/>
  <c r="AM50" i="7" s="1" a="1"/>
  <c r="AM50" i="7" s="1"/>
  <c r="BN50" i="7" s="1"/>
  <c r="I120" i="7" a="1"/>
  <c r="I120" i="7" s="1"/>
  <c r="AM120" i="7" s="1" a="1"/>
  <c r="AM120" i="7" s="1"/>
  <c r="BN120" i="7" s="1"/>
  <c r="I207" i="7" a="1"/>
  <c r="I207" i="7" s="1"/>
  <c r="AM207" i="7" s="1" a="1"/>
  <c r="AM207" i="7" s="1"/>
  <c r="BN207" i="7" s="1"/>
  <c r="I172" i="7" a="1"/>
  <c r="I172" i="7" s="1"/>
  <c r="AM172" i="7" s="1" a="1"/>
  <c r="AM172" i="7" s="1"/>
  <c r="BN172" i="7" s="1"/>
  <c r="I196" i="7" a="1"/>
  <c r="I196" i="7" s="1"/>
  <c r="AM196" i="7" s="1" a="1"/>
  <c r="AM196" i="7" s="1"/>
  <c r="BN196" i="7" s="1"/>
  <c r="I210" i="7" a="1"/>
  <c r="I210" i="7" s="1"/>
  <c r="AM210" i="7" s="1" a="1"/>
  <c r="AM210" i="7" s="1"/>
  <c r="BN210" i="7" s="1"/>
  <c r="I271" i="7" a="1"/>
  <c r="I271" i="7" s="1"/>
  <c r="AM271" i="7" s="1" a="1"/>
  <c r="AM271" i="7" s="1"/>
  <c r="BN271" i="7" s="1"/>
  <c r="I7" i="7" a="1"/>
  <c r="I7" i="7" s="1"/>
  <c r="AM7" i="7" s="1" a="1"/>
  <c r="AM7" i="7" s="1"/>
  <c r="BN7" i="7" s="1"/>
  <c r="I78" i="7" a="1"/>
  <c r="I78" i="7" s="1"/>
  <c r="AM78" i="7" s="1" a="1"/>
  <c r="AM78" i="7" s="1"/>
  <c r="BN78" i="7" s="1"/>
  <c r="I66" i="7" a="1"/>
  <c r="I66" i="7" s="1"/>
  <c r="AM66" i="7" s="1" a="1"/>
  <c r="AM66" i="7" s="1"/>
  <c r="BN66" i="7" s="1"/>
  <c r="I87" i="7" a="1"/>
  <c r="I87" i="7" s="1"/>
  <c r="AM87" i="7" s="1" a="1"/>
  <c r="AM87" i="7" s="1"/>
  <c r="BN87" i="7" s="1"/>
  <c r="I44" i="7" a="1"/>
  <c r="I44" i="7" s="1"/>
  <c r="AM44" i="7" s="1" a="1"/>
  <c r="AM44" i="7" s="1"/>
  <c r="BN44" i="7" s="1"/>
  <c r="I117" i="7" a="1"/>
  <c r="I117" i="7" s="1"/>
  <c r="AM117" i="7" s="1" a="1"/>
  <c r="AM117" i="7" s="1"/>
  <c r="BN117" i="7" s="1"/>
  <c r="I186" i="7" a="1"/>
  <c r="I186" i="7" s="1"/>
  <c r="AM186" i="7" s="1" a="1"/>
  <c r="AM186" i="7" s="1"/>
  <c r="BN186" i="7" s="1"/>
  <c r="I164" i="7" a="1"/>
  <c r="I164" i="7" s="1"/>
  <c r="AM164" i="7" s="1" a="1"/>
  <c r="AM164" i="7" s="1"/>
  <c r="BN164" i="7" s="1"/>
  <c r="I291" i="7" a="1"/>
  <c r="I291" i="7" s="1"/>
  <c r="AM291" i="7" s="1" a="1"/>
  <c r="AM291" i="7" s="1"/>
  <c r="BN291" i="7" s="1"/>
  <c r="I232" i="7" a="1"/>
  <c r="I232" i="7" s="1"/>
  <c r="AM232" i="7" s="1" a="1"/>
  <c r="AM232" i="7" s="1"/>
  <c r="BN232" i="7" s="1"/>
  <c r="I295" i="7" a="1"/>
  <c r="I295" i="7" s="1"/>
  <c r="AM295" i="7" s="1" a="1"/>
  <c r="AM295" i="7" s="1"/>
  <c r="BN295" i="7" s="1"/>
  <c r="I58" i="7" a="1"/>
  <c r="I58" i="7" s="1"/>
  <c r="AM58" i="7" s="1" a="1"/>
  <c r="AM58" i="7" s="1"/>
  <c r="BN58" i="7" s="1"/>
  <c r="I143" i="7" a="1"/>
  <c r="I143" i="7" s="1"/>
  <c r="AM143" i="7" s="1" a="1"/>
  <c r="AM143" i="7" s="1"/>
  <c r="BN143" i="7" s="1"/>
  <c r="I23" i="7" a="1"/>
  <c r="I23" i="7" s="1"/>
  <c r="AM23" i="7" s="1" a="1"/>
  <c r="AM23" i="7" s="1"/>
  <c r="BN23" i="7" s="1"/>
  <c r="I59" i="7" a="1"/>
  <c r="I59" i="7" s="1"/>
  <c r="AM59" i="7" s="1" a="1"/>
  <c r="AM59" i="7" s="1"/>
  <c r="BN59" i="7" s="1"/>
  <c r="I208" i="7" a="1"/>
  <c r="I208" i="7" s="1"/>
  <c r="AM208" i="7" s="1" a="1"/>
  <c r="AM208" i="7" s="1"/>
  <c r="BN208" i="7" s="1"/>
  <c r="I175" i="7" a="1"/>
  <c r="I175" i="7" s="1"/>
  <c r="AM175" i="7" s="1" a="1"/>
  <c r="AM175" i="7" s="1"/>
  <c r="BN175" i="7" s="1"/>
  <c r="I260" i="7" a="1"/>
  <c r="I260" i="7" s="1"/>
  <c r="AM260" i="7" s="1" a="1"/>
  <c r="AM260" i="7" s="1"/>
  <c r="BN260" i="7" s="1"/>
  <c r="I197" i="7" a="1"/>
  <c r="I197" i="7" s="1"/>
  <c r="AM197" i="7" s="1" a="1"/>
  <c r="AM197" i="7" s="1"/>
  <c r="BN197" i="7" s="1"/>
  <c r="I9" i="7" a="1"/>
  <c r="I9" i="7" s="1"/>
  <c r="AM9" i="7" s="1" a="1"/>
  <c r="AM9" i="7" s="1"/>
  <c r="BN9" i="7" s="1"/>
  <c r="I137" i="7" a="1"/>
  <c r="I137" i="7" s="1"/>
  <c r="AM137" i="7" s="1" a="1"/>
  <c r="AM137" i="7" s="1"/>
  <c r="BN137" i="7" s="1"/>
  <c r="I156" i="7" a="1"/>
  <c r="I156" i="7" s="1"/>
  <c r="AM156" i="7" s="1" a="1"/>
  <c r="AM156" i="7" s="1"/>
  <c r="BN156" i="7" s="1"/>
  <c r="I47" i="7" a="1"/>
  <c r="I47" i="7" s="1"/>
  <c r="AM47" i="7" s="1" a="1"/>
  <c r="AM47" i="7" s="1"/>
  <c r="BN47" i="7" s="1"/>
  <c r="I105" i="7" a="1"/>
  <c r="I105" i="7" s="1"/>
  <c r="AM105" i="7" s="1" a="1"/>
  <c r="AM105" i="7" s="1"/>
  <c r="BN105" i="7" s="1"/>
  <c r="I241" i="7" a="1"/>
  <c r="I241" i="7" s="1"/>
  <c r="AM241" i="7" s="1" a="1"/>
  <c r="AM241" i="7" s="1"/>
  <c r="BN241" i="7" s="1"/>
  <c r="I275" i="7" a="1"/>
  <c r="I275" i="7" s="1"/>
  <c r="AM275" i="7" s="1" a="1"/>
  <c r="AM275" i="7" s="1"/>
  <c r="BN275" i="7" s="1"/>
  <c r="I181" i="7" a="1"/>
  <c r="I181" i="7" s="1"/>
  <c r="AM181" i="7" s="1" a="1"/>
  <c r="AM181" i="7" s="1"/>
  <c r="BN181" i="7" s="1"/>
  <c r="I283" i="7" a="1"/>
  <c r="I283" i="7" s="1"/>
  <c r="AM283" i="7" s="1" a="1"/>
  <c r="AM283" i="7" s="1"/>
  <c r="BN283" i="7" s="1"/>
  <c r="I75" i="7" a="1"/>
  <c r="I75" i="7" s="1"/>
  <c r="AM75" i="7" s="1" a="1"/>
  <c r="AM75" i="7" s="1"/>
  <c r="BN75" i="7" s="1"/>
  <c r="I96" i="7" a="1"/>
  <c r="I96" i="7" s="1"/>
  <c r="AM96" i="7" s="1" a="1"/>
  <c r="AM96" i="7" s="1"/>
  <c r="BN96" i="7" s="1"/>
  <c r="I101" i="7" a="1"/>
  <c r="I101" i="7" s="1"/>
  <c r="AM101" i="7" s="1" a="1"/>
  <c r="AM101" i="7" s="1"/>
  <c r="BN101" i="7" s="1"/>
  <c r="I124" i="7" a="1"/>
  <c r="I124" i="7" s="1"/>
  <c r="AM124" i="7" s="1" a="1"/>
  <c r="AM124" i="7" s="1"/>
  <c r="BN124" i="7" s="1"/>
  <c r="I165" i="7" a="1"/>
  <c r="I165" i="7" s="1"/>
  <c r="AM165" i="7" s="1" a="1"/>
  <c r="AM165" i="7" s="1"/>
  <c r="BN165" i="7" s="1"/>
  <c r="I222" i="7" a="1"/>
  <c r="I222" i="7" s="1"/>
  <c r="AM222" i="7" s="1" a="1"/>
  <c r="AM222" i="7" s="1"/>
  <c r="BN222" i="7" s="1"/>
  <c r="I293" i="7" a="1"/>
  <c r="I293" i="7" s="1"/>
  <c r="AM293" i="7" s="1" a="1"/>
  <c r="AM293" i="7" s="1"/>
  <c r="BN293" i="7" s="1"/>
  <c r="I263" i="7" a="1"/>
  <c r="I263" i="7" s="1"/>
  <c r="AM263" i="7" s="1" a="1"/>
  <c r="AM263" i="7" s="1"/>
  <c r="BN263" i="7" s="1"/>
  <c r="I279" i="7" a="1"/>
  <c r="I279" i="7" s="1"/>
  <c r="AM279" i="7" s="1" a="1"/>
  <c r="AM279" i="7" s="1"/>
  <c r="BN279" i="7" s="1"/>
  <c r="I138" i="7" a="1"/>
  <c r="I138" i="7" s="1"/>
  <c r="AM138" i="7" s="1" a="1"/>
  <c r="AM138" i="7" s="1"/>
  <c r="BN138" i="7" s="1"/>
  <c r="I142" i="7" a="1"/>
  <c r="I142" i="7" s="1"/>
  <c r="AM142" i="7" s="1" a="1"/>
  <c r="AM142" i="7" s="1"/>
  <c r="BN142" i="7" s="1"/>
  <c r="I129" i="7" a="1"/>
  <c r="I129" i="7" s="1"/>
  <c r="AM129" i="7" s="1" a="1"/>
  <c r="AM129" i="7" s="1"/>
  <c r="BN129" i="7" s="1"/>
  <c r="I163" i="7" a="1"/>
  <c r="I163" i="7" s="1"/>
  <c r="AM163" i="7" s="1" a="1"/>
  <c r="AM163" i="7" s="1"/>
  <c r="BN163" i="7" s="1"/>
  <c r="I174" i="7" a="1"/>
  <c r="I174" i="7" s="1"/>
  <c r="AM174" i="7" s="1" a="1"/>
  <c r="AM174" i="7" s="1"/>
  <c r="BN174" i="7" s="1"/>
  <c r="I136" i="7" a="1"/>
  <c r="I136" i="7" s="1"/>
  <c r="AM136" i="7" s="1" a="1"/>
  <c r="AM136" i="7" s="1"/>
  <c r="BN136" i="7" s="1"/>
  <c r="I45" i="7" a="1"/>
  <c r="I45" i="7" s="1"/>
  <c r="AM45" i="7" s="1" a="1"/>
  <c r="AM45" i="7" s="1"/>
  <c r="BN45" i="7" s="1"/>
  <c r="I240" i="7" a="1"/>
  <c r="I240" i="7" s="1"/>
  <c r="AM240" i="7" s="1" a="1"/>
  <c r="AM240" i="7" s="1"/>
  <c r="BN240" i="7" s="1"/>
  <c r="I179" i="7" a="1"/>
  <c r="I179" i="7" s="1"/>
  <c r="AM179" i="7" s="1" a="1"/>
  <c r="AM179" i="7" s="1"/>
  <c r="BN179" i="7" s="1"/>
  <c r="I74" i="7" a="1"/>
  <c r="I74" i="7" s="1"/>
  <c r="AM74" i="7" s="1" a="1"/>
  <c r="AM74" i="7" s="1"/>
  <c r="BN74" i="7" s="1"/>
  <c r="I100" i="7" a="1"/>
  <c r="I100" i="7" s="1"/>
  <c r="AM100" i="7" s="1" a="1"/>
  <c r="AM100" i="7" s="1"/>
  <c r="BN100" i="7" s="1"/>
  <c r="I162" i="7" a="1"/>
  <c r="I162" i="7" s="1"/>
  <c r="AM162" i="7" s="1" a="1"/>
  <c r="AM162" i="7" s="1"/>
  <c r="BN162" i="7" s="1"/>
  <c r="I276" i="7" a="1"/>
  <c r="I276" i="7" s="1"/>
  <c r="AM276" i="7" s="1" a="1"/>
  <c r="AM276" i="7" s="1"/>
  <c r="BN276" i="7" s="1"/>
  <c r="I107" i="7" a="1"/>
  <c r="I107" i="7" s="1"/>
  <c r="AM107" i="7" s="1" a="1"/>
  <c r="AM107" i="7" s="1"/>
  <c r="BN107" i="7" s="1"/>
  <c r="I149" i="7" a="1"/>
  <c r="I149" i="7" s="1"/>
  <c r="AM149" i="7" s="1" a="1"/>
  <c r="AM149" i="7" s="1"/>
  <c r="BN149" i="7" s="1"/>
  <c r="I106" i="7" a="1"/>
  <c r="I106" i="7" s="1"/>
  <c r="AM106" i="7" s="1" a="1"/>
  <c r="AM106" i="7" s="1"/>
  <c r="BN106" i="7" s="1"/>
  <c r="I180" i="7" a="1"/>
  <c r="I180" i="7" s="1"/>
  <c r="AM180" i="7" s="1" a="1"/>
  <c r="AM180" i="7" s="1"/>
  <c r="BN180" i="7" s="1"/>
  <c r="I256" i="7" a="1"/>
  <c r="I256" i="7" s="1"/>
  <c r="AM256" i="7" s="1" a="1"/>
  <c r="AM256" i="7" s="1"/>
  <c r="BN256" i="7" s="1"/>
  <c r="I38" i="7" a="1"/>
  <c r="I38" i="7" s="1"/>
  <c r="AM38" i="7" s="1" a="1"/>
  <c r="AM38" i="7" s="1"/>
  <c r="BN38" i="7" s="1"/>
  <c r="I146" i="7" a="1"/>
  <c r="I146" i="7" s="1"/>
  <c r="AM146" i="7" s="1" a="1"/>
  <c r="AM146" i="7" s="1"/>
  <c r="BN146" i="7" s="1"/>
  <c r="I133" i="7" a="1"/>
  <c r="I133" i="7" s="1"/>
  <c r="AM133" i="7" s="1" a="1"/>
  <c r="AM133" i="7" s="1"/>
  <c r="BN133" i="7" s="1"/>
  <c r="I228" i="7" a="1"/>
  <c r="I228" i="7" s="1"/>
  <c r="AM228" i="7" s="1" a="1"/>
  <c r="AM228" i="7" s="1"/>
  <c r="BN228" i="7" s="1"/>
  <c r="I225" i="7" a="1"/>
  <c r="I225" i="7" s="1"/>
  <c r="AM225" i="7" s="1" a="1"/>
  <c r="AM225" i="7" s="1"/>
  <c r="BN225" i="7" s="1"/>
  <c r="I36" i="7" a="1"/>
  <c r="I36" i="7" s="1"/>
  <c r="AM36" i="7" s="1" a="1"/>
  <c r="AM36" i="7" s="1"/>
  <c r="BN36" i="7" s="1"/>
  <c r="I114" i="7" a="1"/>
  <c r="I114" i="7" s="1"/>
  <c r="AM114" i="7" s="1" a="1"/>
  <c r="AM114" i="7" s="1"/>
  <c r="BN114" i="7" s="1"/>
  <c r="I244" i="7" a="1"/>
  <c r="I244" i="7" s="1"/>
  <c r="AM244" i="7" s="1" a="1"/>
  <c r="AM244" i="7" s="1"/>
  <c r="BN244" i="7" s="1"/>
  <c r="I213" i="7" a="1"/>
  <c r="I213" i="7" s="1"/>
  <c r="AM213" i="7" s="1" a="1"/>
  <c r="AM213" i="7" s="1"/>
  <c r="BN213" i="7" s="1"/>
  <c r="I54" i="7" a="1"/>
  <c r="I54" i="7" s="1"/>
  <c r="AM54" i="7" s="1" a="1"/>
  <c r="AM54" i="7" s="1"/>
  <c r="BN54" i="7" s="1"/>
  <c r="I20" i="7" a="1"/>
  <c r="I20" i="7" s="1"/>
  <c r="AM20" i="7" s="1" a="1"/>
  <c r="AM20" i="7" s="1"/>
  <c r="BN20" i="7" s="1"/>
  <c r="I191" i="7" a="1"/>
  <c r="I191" i="7" s="1"/>
  <c r="AM191" i="7" s="1" a="1"/>
  <c r="AM191" i="7" s="1"/>
  <c r="BN191" i="7" s="1"/>
  <c r="I224" i="7" a="1"/>
  <c r="I224" i="7" s="1"/>
  <c r="AM224" i="7" s="1" a="1"/>
  <c r="AM224" i="7" s="1"/>
  <c r="BN224" i="7" s="1"/>
  <c r="I281" i="7" a="1"/>
  <c r="I281" i="7" s="1"/>
  <c r="AM281" i="7" s="1" a="1"/>
  <c r="AM281" i="7" s="1"/>
  <c r="BN281" i="7" s="1"/>
  <c r="I153" i="7" a="1"/>
  <c r="I153" i="7" s="1"/>
  <c r="AM153" i="7" s="1" a="1"/>
  <c r="AM153" i="7" s="1"/>
  <c r="BN153" i="7" s="1"/>
  <c r="I61" i="7" a="1"/>
  <c r="I61" i="7" s="1"/>
  <c r="AM61" i="7" s="1" a="1"/>
  <c r="AM61" i="7" s="1"/>
  <c r="BN61" i="7" s="1"/>
  <c r="I231" i="7" a="1"/>
  <c r="I231" i="7" s="1"/>
  <c r="AM231" i="7" s="1" a="1"/>
  <c r="AM231" i="7" s="1"/>
  <c r="BN231" i="7" s="1"/>
  <c r="I258" i="7" a="1"/>
  <c r="I258" i="7" s="1"/>
  <c r="AM258" i="7" s="1" a="1"/>
  <c r="AM258" i="7" s="1"/>
  <c r="BN258" i="7" s="1"/>
  <c r="I15" i="7" a="1"/>
  <c r="I15" i="7" s="1"/>
  <c r="AM15" i="7" s="1" a="1"/>
  <c r="AM15" i="7" s="1"/>
  <c r="BN15" i="7" s="1"/>
  <c r="I71" i="7" a="1"/>
  <c r="I71" i="7" s="1"/>
  <c r="AM71" i="7" s="1" a="1"/>
  <c r="AM71" i="7" s="1"/>
  <c r="BN71" i="7" s="1"/>
  <c r="I98" i="7" a="1"/>
  <c r="I98" i="7" s="1"/>
  <c r="AM98" i="7" s="1" a="1"/>
  <c r="AM98" i="7" s="1"/>
  <c r="BN98" i="7" s="1"/>
  <c r="I130" i="7" a="1"/>
  <c r="I130" i="7" s="1"/>
  <c r="AM130" i="7" s="1" a="1"/>
  <c r="AM130" i="7" s="1"/>
  <c r="BN130" i="7" s="1"/>
  <c r="I250" i="7" a="1"/>
  <c r="I250" i="7" s="1"/>
  <c r="AM250" i="7" s="1" a="1"/>
  <c r="AM250" i="7" s="1"/>
  <c r="BN250" i="7" s="1"/>
  <c r="I273" i="7" a="1"/>
  <c r="I273" i="7" s="1"/>
  <c r="AM273" i="7" s="1" a="1"/>
  <c r="AM273" i="7" s="1"/>
  <c r="BN273" i="7" s="1"/>
  <c r="I147" i="7" a="1"/>
  <c r="I147" i="7" s="1"/>
  <c r="AM147" i="7" s="1" a="1"/>
  <c r="AM147" i="7" s="1"/>
  <c r="BN147" i="7" s="1"/>
  <c r="I62" i="7" a="1"/>
  <c r="I62" i="7" s="1"/>
  <c r="AM62" i="7" s="1" a="1"/>
  <c r="AM62" i="7" s="1"/>
  <c r="BN62" i="7" s="1"/>
  <c r="I176" i="7" a="1"/>
  <c r="I176" i="7" s="1"/>
  <c r="AM176" i="7" s="1" a="1"/>
  <c r="AM176" i="7" s="1"/>
  <c r="BN176" i="7" s="1"/>
  <c r="I251" i="7" a="1"/>
  <c r="I251" i="7" s="1"/>
  <c r="AM251" i="7" s="1" a="1"/>
  <c r="AM251" i="7" s="1"/>
  <c r="BN251" i="7" s="1"/>
  <c r="I40" i="7" a="1"/>
  <c r="I40" i="7" s="1"/>
  <c r="AM40" i="7" s="1" a="1"/>
  <c r="AM40" i="7" s="1"/>
  <c r="BN40" i="7" s="1"/>
  <c r="I115" i="7" a="1"/>
  <c r="I115" i="7" s="1"/>
  <c r="AM115" i="7" s="1" a="1"/>
  <c r="AM115" i="7" s="1"/>
  <c r="BN115" i="7" s="1"/>
  <c r="I245" i="7" a="1"/>
  <c r="I245" i="7" s="1"/>
  <c r="AM245" i="7" s="1" a="1"/>
  <c r="AM245" i="7" s="1"/>
  <c r="BN245" i="7" s="1"/>
  <c r="I215" i="7" a="1"/>
  <c r="I215" i="7" s="1"/>
  <c r="AM215" i="7" s="1" a="1"/>
  <c r="AM215" i="7" s="1"/>
  <c r="BN215" i="7" s="1"/>
  <c r="I55" i="7" a="1"/>
  <c r="I55" i="7" s="1"/>
  <c r="AM55" i="7" s="1" a="1"/>
  <c r="AM55" i="7" s="1"/>
  <c r="BN55" i="7" s="1"/>
  <c r="I24" i="7" a="1"/>
  <c r="I24" i="7" s="1"/>
  <c r="AM24" i="7" s="1" a="1"/>
  <c r="AM24" i="7" s="1"/>
  <c r="BN24" i="7" s="1"/>
  <c r="I192" i="7" a="1"/>
  <c r="I192" i="7" s="1"/>
  <c r="AM192" i="7" s="1" a="1"/>
  <c r="AM192" i="7" s="1"/>
  <c r="BN192" i="7" s="1"/>
  <c r="I226" i="7" a="1"/>
  <c r="I226" i="7" s="1"/>
  <c r="AM226" i="7" s="1" a="1"/>
  <c r="AM226" i="7" s="1"/>
  <c r="BN226" i="7" s="1"/>
  <c r="I6" i="7" a="1"/>
  <c r="I6" i="7" s="1"/>
  <c r="I82" i="7" a="1"/>
  <c r="I82" i="7" s="1"/>
  <c r="AM82" i="7" s="1" a="1"/>
  <c r="AM82" i="7" s="1"/>
  <c r="BN82" i="7" s="1"/>
  <c r="I93" i="7" a="1"/>
  <c r="I93" i="7" s="1"/>
  <c r="AM93" i="7" s="1" a="1"/>
  <c r="AM93" i="7" s="1"/>
  <c r="BN93" i="7" s="1"/>
  <c r="I121" i="7" a="1"/>
  <c r="I121" i="7" s="1"/>
  <c r="AM121" i="7" s="1" a="1"/>
  <c r="AM121" i="7" s="1"/>
  <c r="BN121" i="7" s="1"/>
  <c r="I219" i="7" a="1"/>
  <c r="I219" i="7" s="1"/>
  <c r="AM219" i="7" s="1" a="1"/>
  <c r="AM219" i="7" s="1"/>
  <c r="BN219" i="7" s="1"/>
  <c r="I246" i="7" a="1"/>
  <c r="I246" i="7" s="1"/>
  <c r="AM246" i="7" s="1" a="1"/>
  <c r="AM246" i="7" s="1"/>
  <c r="BN246" i="7" s="1"/>
  <c r="I77" i="7" a="1"/>
  <c r="I77" i="7" s="1"/>
  <c r="AM77" i="7" s="1" a="1"/>
  <c r="AM77" i="7" s="1"/>
  <c r="BN77" i="7" s="1"/>
  <c r="I19" i="7" a="1"/>
  <c r="I19" i="7" s="1"/>
  <c r="AM19" i="7" s="1" a="1"/>
  <c r="AM19" i="7" s="1"/>
  <c r="BN19" i="7" s="1"/>
  <c r="I218" i="7" a="1"/>
  <c r="I218" i="7" s="1"/>
  <c r="AM218" i="7" s="1" a="1"/>
  <c r="AM218" i="7" s="1"/>
  <c r="BN218" i="7" s="1"/>
  <c r="I167" i="7" a="1"/>
  <c r="I167" i="7" s="1"/>
  <c r="AM167" i="7" s="1" a="1"/>
  <c r="AM167" i="7" s="1"/>
  <c r="BN167" i="7" s="1"/>
  <c r="I14" i="7" a="1"/>
  <c r="I14" i="7" s="1"/>
  <c r="AM14" i="7" s="1" a="1"/>
  <c r="AM14" i="7" s="1"/>
  <c r="BN14" i="7" s="1"/>
  <c r="I160" i="7" a="1"/>
  <c r="I160" i="7" s="1"/>
  <c r="AM160" i="7" s="1" a="1"/>
  <c r="AM160" i="7" s="1"/>
  <c r="BN160" i="7" s="1"/>
  <c r="I184" i="7" a="1"/>
  <c r="I184" i="7" s="1"/>
  <c r="AM184" i="7" s="1" a="1"/>
  <c r="AM184" i="7" s="1"/>
  <c r="BN184" i="7" s="1"/>
  <c r="I289" i="7" a="1"/>
  <c r="I289" i="7" s="1"/>
  <c r="AM289" i="7" s="1" a="1"/>
  <c r="AM289" i="7" s="1"/>
  <c r="BN289" i="7" s="1"/>
  <c r="I278" i="7" a="1"/>
  <c r="I278" i="7" s="1"/>
  <c r="AM278" i="7" s="1" a="1"/>
  <c r="AM278" i="7" s="1"/>
  <c r="BN278" i="7" s="1"/>
  <c r="I141" i="7" a="1"/>
  <c r="I141" i="7" s="1"/>
  <c r="AM141" i="7" s="1" a="1"/>
  <c r="AM141" i="7" s="1"/>
  <c r="BN141" i="7" s="1"/>
  <c r="I128" i="7" a="1"/>
  <c r="I128" i="7" s="1"/>
  <c r="AM128" i="7" s="1" a="1"/>
  <c r="AM128" i="7" s="1"/>
  <c r="BN128" i="7" s="1"/>
  <c r="I161" i="7" a="1"/>
  <c r="I161" i="7" s="1"/>
  <c r="AM161" i="7" s="1" a="1"/>
  <c r="AM161" i="7" s="1"/>
  <c r="BN161" i="7" s="1"/>
  <c r="I171" i="7" a="1"/>
  <c r="I171" i="7" s="1"/>
  <c r="AM171" i="7" s="1" a="1"/>
  <c r="AM171" i="7" s="1"/>
  <c r="BN171" i="7" s="1"/>
  <c r="I65" i="7" a="1"/>
  <c r="I65" i="7" s="1"/>
  <c r="AM65" i="7" s="1" a="1"/>
  <c r="AM65" i="7" s="1"/>
  <c r="BN65" i="7" s="1"/>
  <c r="I102" i="7" a="1"/>
  <c r="I102" i="7" s="1"/>
  <c r="AM102" i="7" s="1" a="1"/>
  <c r="AM102" i="7" s="1"/>
  <c r="BN102" i="7" s="1"/>
  <c r="I198" i="7" a="1"/>
  <c r="I198" i="7" s="1"/>
  <c r="AM198" i="7" s="1" a="1"/>
  <c r="AM198" i="7" s="1"/>
  <c r="BN198" i="7" s="1"/>
  <c r="I151" i="7" a="1"/>
  <c r="I151" i="7" s="1"/>
  <c r="AM151" i="7" s="1" a="1"/>
  <c r="AM151" i="7" s="1"/>
  <c r="BN151" i="7" s="1"/>
  <c r="I214" i="7" a="1"/>
  <c r="I214" i="7" s="1"/>
  <c r="AM214" i="7" s="1" a="1"/>
  <c r="AM214" i="7" s="1"/>
  <c r="BN214" i="7" s="1"/>
  <c r="I90" i="7" a="1"/>
  <c r="I90" i="7" s="1"/>
  <c r="AM90" i="7" s="1" a="1"/>
  <c r="AM90" i="7" s="1"/>
  <c r="BN90" i="7" s="1"/>
  <c r="I169" i="7" a="1"/>
  <c r="I169" i="7" s="1"/>
  <c r="AM169" i="7" s="1" a="1"/>
  <c r="AM169" i="7" s="1"/>
  <c r="BN169" i="7" s="1"/>
  <c r="I29" i="7" a="1"/>
  <c r="I29" i="7" s="1"/>
  <c r="AM29" i="7" s="1" a="1"/>
  <c r="AM29" i="7" s="1"/>
  <c r="BN29" i="7" s="1"/>
  <c r="I216" i="7" a="1"/>
  <c r="I216" i="7" s="1"/>
  <c r="AM216" i="7" s="1" a="1"/>
  <c r="AM216" i="7" s="1"/>
  <c r="BN216" i="7" s="1"/>
  <c r="I31" i="7" a="1"/>
  <c r="I31" i="7" s="1"/>
  <c r="AM31" i="7" s="1" a="1"/>
  <c r="AM31" i="7" s="1"/>
  <c r="BN31" i="7" s="1"/>
  <c r="I69" i="7" a="1"/>
  <c r="I69" i="7" s="1"/>
  <c r="AM69" i="7" s="1" a="1"/>
  <c r="AM69" i="7" s="1"/>
  <c r="BN69" i="7" s="1"/>
  <c r="I28" i="7" a="1"/>
  <c r="I28" i="7" s="1"/>
  <c r="AM28" i="7" s="1" a="1"/>
  <c r="AM28" i="7" s="1"/>
  <c r="BN28" i="7" s="1"/>
  <c r="I249" i="7" a="1"/>
  <c r="I249" i="7" s="1"/>
  <c r="AM249" i="7" s="1" a="1"/>
  <c r="AM249" i="7" s="1"/>
  <c r="BN249" i="7" s="1"/>
  <c r="I155" i="7" a="1"/>
  <c r="I155" i="7" s="1"/>
  <c r="AM155" i="7" s="1" a="1"/>
  <c r="AM155" i="7" s="1"/>
  <c r="BN155" i="7" s="1"/>
  <c r="I259" i="7" a="1"/>
  <c r="I259" i="7" s="1"/>
  <c r="AM259" i="7" s="1" a="1"/>
  <c r="AM259" i="7" s="1"/>
  <c r="BN259" i="7" s="1"/>
  <c r="I95" i="7" a="1"/>
  <c r="I95" i="7" s="1"/>
  <c r="AM95" i="7" s="1" a="1"/>
  <c r="AM95" i="7" s="1"/>
  <c r="BN95" i="7" s="1"/>
  <c r="I221" i="7" a="1"/>
  <c r="I221" i="7" s="1"/>
  <c r="AM221" i="7" s="1" a="1"/>
  <c r="AM221" i="7" s="1"/>
  <c r="BN221" i="7" s="1"/>
  <c r="I80" i="7" a="1"/>
  <c r="I80" i="7" s="1"/>
  <c r="AM80" i="7" s="1" a="1"/>
  <c r="AM80" i="7" s="1"/>
  <c r="BN80" i="7" s="1"/>
  <c r="I234" i="7" a="1"/>
  <c r="I234" i="7" s="1"/>
  <c r="AM234" i="7" s="1" a="1"/>
  <c r="AM234" i="7" s="1"/>
  <c r="BN234" i="7" s="1"/>
  <c r="I119" i="7" a="1"/>
  <c r="I119" i="7" s="1"/>
  <c r="AM119" i="7" s="1" a="1"/>
  <c r="AM119" i="7" s="1"/>
  <c r="BN119" i="7" s="1"/>
  <c r="I73" i="7" a="1"/>
  <c r="I73" i="7" s="1"/>
  <c r="AM73" i="7" s="1" a="1"/>
  <c r="AM73" i="7" s="1"/>
  <c r="BN73" i="7" s="1"/>
  <c r="I12" i="7" a="1"/>
  <c r="I12" i="7" s="1"/>
  <c r="AM12" i="7" s="1" a="1"/>
  <c r="AM12" i="7" s="1"/>
  <c r="BN12" i="7" s="1"/>
  <c r="I294" i="7" a="1"/>
  <c r="I294" i="7" s="1"/>
  <c r="AM294" i="7" s="1" a="1"/>
  <c r="AM294" i="7" s="1"/>
  <c r="BN294" i="7" s="1"/>
  <c r="I159" i="7" a="1"/>
  <c r="I159" i="7" s="1"/>
  <c r="AM159" i="7" s="1" a="1"/>
  <c r="AM159" i="7" s="1"/>
  <c r="BN159" i="7" s="1"/>
  <c r="I288" i="7" a="1"/>
  <c r="I288" i="7" s="1"/>
  <c r="AM288" i="7" s="1" a="1"/>
  <c r="AM288" i="7" s="1"/>
  <c r="BN288" i="7" s="1"/>
  <c r="I140" i="7" a="1"/>
  <c r="I140" i="7" s="1"/>
  <c r="AM140" i="7" s="1" a="1"/>
  <c r="AM140" i="7" s="1"/>
  <c r="BN140" i="7" s="1"/>
  <c r="I132" i="7" a="1"/>
  <c r="I132" i="7" s="1"/>
  <c r="AM132" i="7" s="1" a="1"/>
  <c r="AM132" i="7" s="1"/>
  <c r="BN132" i="7" s="1"/>
  <c r="I85" i="7" a="1"/>
  <c r="I85" i="7" s="1"/>
  <c r="AM85" i="7" s="1" a="1"/>
  <c r="AM85" i="7" s="1"/>
  <c r="BN85" i="7" s="1"/>
  <c r="I238" i="7" a="1"/>
  <c r="I238" i="7" s="1"/>
  <c r="AM238" i="7" s="1" a="1"/>
  <c r="AM238" i="7" s="1"/>
  <c r="BN238" i="7" s="1"/>
  <c r="I195" i="7" a="1"/>
  <c r="I195" i="7" s="1"/>
  <c r="AM195" i="7" s="1" a="1"/>
  <c r="AM195" i="7" s="1"/>
  <c r="BN195" i="7" s="1"/>
  <c r="I86" i="7" a="1"/>
  <c r="I86" i="7" s="1"/>
  <c r="AM86" i="7" s="1" a="1"/>
  <c r="AM86" i="7" s="1"/>
  <c r="BN86" i="7" s="1"/>
  <c r="I125" i="7" a="1"/>
  <c r="I125" i="7" s="1"/>
  <c r="AM125" i="7" s="1" a="1"/>
  <c r="AM125" i="7" s="1"/>
  <c r="BN125" i="7" s="1"/>
  <c r="I264" i="7" a="1"/>
  <c r="I264" i="7" s="1"/>
  <c r="AM264" i="7" s="1" a="1"/>
  <c r="AM264" i="7" s="1"/>
  <c r="BN264" i="7" s="1"/>
  <c r="I41" i="7" a="1"/>
  <c r="I41" i="7" s="1"/>
  <c r="AM41" i="7" s="1" a="1"/>
  <c r="AM41" i="7" s="1"/>
  <c r="BN41" i="7" s="1"/>
  <c r="I252" i="7" a="1"/>
  <c r="I252" i="7" s="1"/>
  <c r="AM252" i="7" s="1" a="1"/>
  <c r="AM252" i="7" s="1"/>
  <c r="BN252" i="7" s="1"/>
  <c r="I48" i="7" a="1"/>
  <c r="I48" i="7" s="1"/>
  <c r="AM48" i="7" s="1" a="1"/>
  <c r="AM48" i="7" s="1"/>
  <c r="BN48" i="7" s="1"/>
  <c r="I194" i="7" a="1"/>
  <c r="I194" i="7" s="1"/>
  <c r="AM194" i="7" s="1" a="1"/>
  <c r="AM194" i="7" s="1"/>
  <c r="BN194" i="7" s="1"/>
  <c r="I145" i="7" a="1"/>
  <c r="I145" i="7" s="1"/>
  <c r="AM145" i="7" s="1" a="1"/>
  <c r="AM145" i="7" s="1"/>
  <c r="BN145" i="7" s="1"/>
  <c r="I227" i="7" a="1"/>
  <c r="I227" i="7" s="1"/>
  <c r="AM227" i="7" s="1" a="1"/>
  <c r="AM227" i="7" s="1"/>
  <c r="BN227" i="7" s="1"/>
  <c r="I51" i="7" a="1"/>
  <c r="I51" i="7" s="1"/>
  <c r="AM51" i="7" s="1" a="1"/>
  <c r="AM51" i="7" s="1"/>
  <c r="BN51" i="7" s="1"/>
  <c r="I189" i="7" a="1"/>
  <c r="I189" i="7" s="1"/>
  <c r="AM189" i="7" s="1" a="1"/>
  <c r="AM189" i="7" s="1"/>
  <c r="BN189" i="7" s="1"/>
  <c r="I201" i="7" a="1"/>
  <c r="I201" i="7" s="1"/>
  <c r="AM201" i="7" s="1" a="1"/>
  <c r="AM201" i="7" s="1"/>
  <c r="BN201" i="7" s="1"/>
  <c r="I108" i="7" a="1"/>
  <c r="I108" i="7" s="1"/>
  <c r="AM108" i="7" s="1" a="1"/>
  <c r="AM108" i="7" s="1"/>
  <c r="BN108" i="7" s="1"/>
  <c r="I270" i="7" a="1"/>
  <c r="I270" i="7" s="1"/>
  <c r="AM270" i="7" s="1" a="1"/>
  <c r="AM270" i="7" s="1"/>
  <c r="BN270" i="7" s="1"/>
  <c r="I277" i="7" a="1"/>
  <c r="I277" i="7" s="1"/>
  <c r="AM277" i="7" s="1" a="1"/>
  <c r="AM277" i="7" s="1"/>
  <c r="BN277" i="7" s="1"/>
  <c r="I57" i="7" a="1"/>
  <c r="I57" i="7" s="1"/>
  <c r="AM57" i="7" s="1" a="1"/>
  <c r="AM57" i="7" s="1"/>
  <c r="BN57" i="7" s="1"/>
  <c r="I193" i="7" a="1"/>
  <c r="I193" i="7" s="1"/>
  <c r="AM193" i="7" s="1" a="1"/>
  <c r="AM193" i="7" s="1"/>
  <c r="BN193" i="7" s="1"/>
  <c r="I16" i="7" a="1"/>
  <c r="I16" i="7" s="1"/>
  <c r="AM16" i="7" s="1" a="1"/>
  <c r="AM16" i="7" s="1"/>
  <c r="BN16" i="7" s="1"/>
  <c r="I64" i="7" a="1"/>
  <c r="I64" i="7" s="1"/>
  <c r="AM64" i="7" s="1" a="1"/>
  <c r="AM64" i="7" s="1"/>
  <c r="BN64" i="7" s="1"/>
  <c r="I274" i="7" a="1"/>
  <c r="I274" i="7" s="1"/>
  <c r="AM274" i="7" s="1" a="1"/>
  <c r="AM274" i="7" s="1"/>
  <c r="BN274" i="7" s="1"/>
  <c r="I123" i="7" a="1"/>
  <c r="I123" i="7" s="1"/>
  <c r="AM123" i="7" s="1" a="1"/>
  <c r="AM123" i="7" s="1"/>
  <c r="BN123" i="7" s="1"/>
  <c r="I262" i="7" a="1"/>
  <c r="I262" i="7" s="1"/>
  <c r="AM262" i="7" s="1" a="1"/>
  <c r="AM262" i="7" s="1"/>
  <c r="BN262" i="7" s="1"/>
  <c r="I37" i="7" a="1"/>
  <c r="I37" i="7" s="1"/>
  <c r="AM37" i="7" s="1" a="1"/>
  <c r="AM37" i="7" s="1"/>
  <c r="BN37" i="7" s="1"/>
  <c r="I202" i="7" a="1"/>
  <c r="I202" i="7" s="1"/>
  <c r="AM202" i="7" s="1" a="1"/>
  <c r="AM202" i="7" s="1"/>
  <c r="BN202" i="7" s="1"/>
  <c r="I76" i="7" a="1"/>
  <c r="I76" i="7" s="1"/>
  <c r="AM76" i="7" s="1" a="1"/>
  <c r="AM76" i="7" s="1"/>
  <c r="BN76" i="7" s="1"/>
  <c r="I217" i="7" a="1"/>
  <c r="I217" i="7" s="1"/>
  <c r="AM217" i="7" s="1" a="1"/>
  <c r="AM217" i="7" s="1"/>
  <c r="BN217" i="7" s="1"/>
  <c r="I10" i="7" a="1"/>
  <c r="I10" i="7" s="1"/>
  <c r="AM10" i="7" s="1" a="1"/>
  <c r="AM10" i="7" s="1"/>
  <c r="BN10" i="7" s="1"/>
  <c r="I183" i="7" a="1"/>
  <c r="I183" i="7" s="1"/>
  <c r="AM183" i="7" s="1" a="1"/>
  <c r="AM183" i="7" s="1"/>
  <c r="BN183" i="7" s="1"/>
  <c r="I269" i="7" a="1"/>
  <c r="I269" i="7" s="1"/>
  <c r="AM269" i="7" s="1" a="1"/>
  <c r="AM269" i="7" s="1"/>
  <c r="BN269" i="7" s="1"/>
  <c r="I127" i="7" a="1"/>
  <c r="I127" i="7" s="1"/>
  <c r="AM127" i="7" s="1" a="1"/>
  <c r="AM127" i="7" s="1"/>
  <c r="BN127" i="7" s="1"/>
  <c r="I168" i="7" a="1"/>
  <c r="I168" i="7" s="1"/>
  <c r="AM168" i="7" s="1" a="1"/>
  <c r="AM168" i="7" s="1"/>
  <c r="BN168" i="7" s="1"/>
  <c r="I17" i="7" a="1"/>
  <c r="I17" i="7" s="1"/>
  <c r="AM17" i="7" s="1" a="1"/>
  <c r="AM17" i="7" s="1"/>
  <c r="BN17" i="7" s="1"/>
  <c r="I173" i="7" a="1"/>
  <c r="I173" i="7" s="1"/>
  <c r="AM173" i="7" s="1" a="1"/>
  <c r="AM173" i="7" s="1"/>
  <c r="BN173" i="7" s="1"/>
  <c r="I97" i="7" a="1"/>
  <c r="I97" i="7" s="1"/>
  <c r="AM97" i="7" s="1" a="1"/>
  <c r="AM97" i="7" s="1"/>
  <c r="BN97" i="7" s="1"/>
  <c r="I109" i="7" a="1"/>
  <c r="I109" i="7" s="1"/>
  <c r="AM109" i="7" s="1" a="1"/>
  <c r="AM109" i="7" s="1"/>
  <c r="BN109" i="7" s="1"/>
  <c r="I83" i="7" a="1"/>
  <c r="I83" i="7" s="1"/>
  <c r="AM83" i="7" s="1" a="1"/>
  <c r="AM83" i="7" s="1"/>
  <c r="BN83" i="7" s="1"/>
  <c r="I68" i="7" a="1"/>
  <c r="I68" i="7" s="1"/>
  <c r="AM68" i="7" s="1" a="1"/>
  <c r="AM68" i="7" s="1"/>
  <c r="BN68" i="7" s="1"/>
  <c r="I188" i="7" a="1"/>
  <c r="I188" i="7" s="1"/>
  <c r="AM188" i="7" s="1" a="1"/>
  <c r="AM188" i="7" s="1"/>
  <c r="BN188" i="7" s="1"/>
  <c r="I266" i="7" a="1"/>
  <c r="I266" i="7" s="1"/>
  <c r="AM266" i="7" s="1" a="1"/>
  <c r="AM266" i="7" s="1"/>
  <c r="BN266" i="7" s="1"/>
  <c r="I223" i="7" a="1"/>
  <c r="I223" i="7" s="1"/>
  <c r="AM223" i="7" s="1" a="1"/>
  <c r="AM223" i="7" s="1"/>
  <c r="BN223" i="7" s="1"/>
  <c r="I236" i="7" a="1"/>
  <c r="I236" i="7" s="1"/>
  <c r="AM236" i="7" s="1" a="1"/>
  <c r="AM236" i="7" s="1"/>
  <c r="BN236" i="7" s="1"/>
  <c r="I131" i="7" a="1"/>
  <c r="I131" i="7" s="1"/>
  <c r="AM131" i="7" s="1" a="1"/>
  <c r="AM131" i="7" s="1"/>
  <c r="BN131" i="7" s="1"/>
  <c r="M29" i="7" a="1"/>
  <c r="M29" i="7" s="1"/>
  <c r="AQ29" i="7" s="1" a="1"/>
  <c r="AQ29" i="7" s="1"/>
  <c r="BR29" i="7" s="1"/>
  <c r="M13" i="7" a="1"/>
  <c r="M13" i="7" s="1"/>
  <c r="AQ13" i="7" s="1" a="1"/>
  <c r="AQ13" i="7" s="1"/>
  <c r="BR13" i="7" s="1"/>
  <c r="M129" i="7" a="1"/>
  <c r="M129" i="7" s="1"/>
  <c r="AQ129" i="7" s="1" a="1"/>
  <c r="AQ129" i="7" s="1"/>
  <c r="BR129" i="7" s="1"/>
  <c r="M82" i="7" a="1"/>
  <c r="M82" i="7" s="1"/>
  <c r="AQ82" i="7" s="1" a="1"/>
  <c r="AQ82" i="7" s="1"/>
  <c r="BR82" i="7" s="1"/>
  <c r="M227" i="7" a="1"/>
  <c r="M227" i="7" s="1"/>
  <c r="AQ227" i="7" s="1" a="1"/>
  <c r="AQ227" i="7" s="1"/>
  <c r="BR227" i="7" s="1"/>
  <c r="M236" i="7" a="1"/>
  <c r="M236" i="7" s="1"/>
  <c r="AQ236" i="7" s="1" a="1"/>
  <c r="AQ236" i="7" s="1"/>
  <c r="BR236" i="7" s="1"/>
  <c r="M231" i="7" a="1"/>
  <c r="M231" i="7" s="1"/>
  <c r="AQ231" i="7" s="1" a="1"/>
  <c r="AQ231" i="7" s="1"/>
  <c r="BR231" i="7" s="1"/>
  <c r="M181" i="7" a="1"/>
  <c r="M181" i="7" s="1"/>
  <c r="AQ181" i="7" s="1" a="1"/>
  <c r="AQ181" i="7" s="1"/>
  <c r="BR181" i="7" s="1"/>
  <c r="M285" i="7" a="1"/>
  <c r="M285" i="7" s="1"/>
  <c r="AQ285" i="7" s="1" a="1"/>
  <c r="AQ285" i="7" s="1"/>
  <c r="BR285" i="7" s="1"/>
  <c r="M30" i="7" a="1"/>
  <c r="M30" i="7" s="1"/>
  <c r="AQ30" i="7" s="1" a="1"/>
  <c r="AQ30" i="7" s="1"/>
  <c r="BR30" i="7" s="1"/>
  <c r="M59" i="7" a="1"/>
  <c r="M59" i="7" s="1"/>
  <c r="AQ59" i="7" s="1" a="1"/>
  <c r="AQ59" i="7" s="1"/>
  <c r="BR59" i="7" s="1"/>
  <c r="M11" i="7" a="1"/>
  <c r="M11" i="7" s="1"/>
  <c r="AQ11" i="7" s="1" a="1"/>
  <c r="AQ11" i="7" s="1"/>
  <c r="BR11" i="7" s="1"/>
  <c r="M84" i="7" a="1"/>
  <c r="M84" i="7" s="1"/>
  <c r="AQ84" i="7" s="1" a="1"/>
  <c r="AQ84" i="7" s="1"/>
  <c r="BR84" i="7" s="1"/>
  <c r="M228" i="7" a="1"/>
  <c r="M228" i="7" s="1"/>
  <c r="AQ228" i="7" s="1" a="1"/>
  <c r="AQ228" i="7" s="1"/>
  <c r="BR228" i="7" s="1"/>
  <c r="M237" i="7" a="1"/>
  <c r="M237" i="7" s="1"/>
  <c r="AQ237" i="7" s="1" a="1"/>
  <c r="AQ237" i="7" s="1"/>
  <c r="BR237" i="7" s="1"/>
  <c r="M251" i="7" a="1"/>
  <c r="M251" i="7" s="1"/>
  <c r="AQ251" i="7" s="1" a="1"/>
  <c r="AQ251" i="7" s="1"/>
  <c r="BR251" i="7" s="1"/>
  <c r="M204" i="7" a="1"/>
  <c r="M204" i="7" s="1"/>
  <c r="AQ204" i="7" s="1" a="1"/>
  <c r="AQ204" i="7" s="1"/>
  <c r="BR204" i="7" s="1"/>
  <c r="M260" i="7" a="1"/>
  <c r="M260" i="7" s="1"/>
  <c r="AQ260" i="7" s="1" a="1"/>
  <c r="AQ260" i="7" s="1"/>
  <c r="BR260" i="7" s="1"/>
  <c r="M27" i="7" a="1"/>
  <c r="M27" i="7" s="1"/>
  <c r="AQ27" i="7" s="1" a="1"/>
  <c r="AQ27" i="7" s="1"/>
  <c r="BR27" i="7" s="1"/>
  <c r="M58" i="7" a="1"/>
  <c r="M58" i="7" s="1"/>
  <c r="AQ58" i="7" s="1" a="1"/>
  <c r="AQ58" i="7" s="1"/>
  <c r="BR58" i="7" s="1"/>
  <c r="M127" i="7" a="1"/>
  <c r="M127" i="7" s="1"/>
  <c r="AQ127" i="7" s="1" a="1"/>
  <c r="AQ127" i="7" s="1"/>
  <c r="BR127" i="7" s="1"/>
  <c r="M78" i="7" a="1"/>
  <c r="M78" i="7" s="1"/>
  <c r="AQ78" i="7" s="1" a="1"/>
  <c r="AQ78" i="7" s="1"/>
  <c r="BR78" i="7" s="1"/>
  <c r="M175" i="7" a="1"/>
  <c r="M175" i="7" s="1"/>
  <c r="AQ175" i="7" s="1" a="1"/>
  <c r="AQ175" i="7" s="1"/>
  <c r="BR175" i="7" s="1"/>
  <c r="M17" i="7" a="1"/>
  <c r="M17" i="7" s="1"/>
  <c r="AQ17" i="7" s="1" a="1"/>
  <c r="AQ17" i="7" s="1"/>
  <c r="BR17" i="7" s="1"/>
  <c r="M107" i="7" a="1"/>
  <c r="M107" i="7" s="1"/>
  <c r="AQ107" i="7" s="1" a="1"/>
  <c r="AQ107" i="7" s="1"/>
  <c r="BR107" i="7" s="1"/>
  <c r="M66" i="7" a="1"/>
  <c r="M66" i="7" s="1"/>
  <c r="AQ66" i="7" s="1" a="1"/>
  <c r="AQ66" i="7" s="1"/>
  <c r="BR66" i="7" s="1"/>
  <c r="M137" i="7" a="1"/>
  <c r="M137" i="7" s="1"/>
  <c r="AQ137" i="7" s="1" a="1"/>
  <c r="AQ137" i="7" s="1"/>
  <c r="BR137" i="7" s="1"/>
  <c r="M173" i="7" a="1"/>
  <c r="M173" i="7" s="1"/>
  <c r="AQ173" i="7" s="1" a="1"/>
  <c r="AQ173" i="7" s="1"/>
  <c r="BR173" i="7" s="1"/>
  <c r="M240" i="7" a="1"/>
  <c r="M240" i="7" s="1"/>
  <c r="AQ240" i="7" s="1" a="1"/>
  <c r="AQ240" i="7" s="1"/>
  <c r="BR240" i="7" s="1"/>
  <c r="M262" i="7" a="1"/>
  <c r="M262" i="7" s="1"/>
  <c r="AQ262" i="7" s="1" a="1"/>
  <c r="AQ262" i="7" s="1"/>
  <c r="BR262" i="7" s="1"/>
  <c r="M215" i="7" a="1"/>
  <c r="M215" i="7" s="1"/>
  <c r="AQ215" i="7" s="1" a="1"/>
  <c r="AQ215" i="7" s="1"/>
  <c r="BR215" i="7" s="1"/>
  <c r="M287" i="7" a="1"/>
  <c r="M287" i="7" s="1"/>
  <c r="AQ287" i="7" s="1" a="1"/>
  <c r="AQ287" i="7" s="1"/>
  <c r="BR287" i="7" s="1"/>
  <c r="M34" i="7" a="1"/>
  <c r="M34" i="7" s="1"/>
  <c r="AQ34" i="7" s="1" a="1"/>
  <c r="AQ34" i="7" s="1"/>
  <c r="BR34" i="7" s="1"/>
  <c r="M108" i="7" a="1"/>
  <c r="M108" i="7" s="1"/>
  <c r="AQ108" i="7" s="1" a="1"/>
  <c r="AQ108" i="7" s="1"/>
  <c r="BR108" i="7" s="1"/>
  <c r="M68" i="7" a="1"/>
  <c r="M68" i="7" s="1"/>
  <c r="AQ68" i="7" s="1" a="1"/>
  <c r="AQ68" i="7" s="1"/>
  <c r="BR68" i="7" s="1"/>
  <c r="M88" i="7" a="1"/>
  <c r="M88" i="7" s="1"/>
  <c r="AQ88" i="7" s="1" a="1"/>
  <c r="AQ88" i="7" s="1"/>
  <c r="BR88" i="7" s="1"/>
  <c r="M37" i="7" a="1"/>
  <c r="M37" i="7" s="1"/>
  <c r="AQ37" i="7" s="1" a="1"/>
  <c r="AQ37" i="7" s="1"/>
  <c r="BR37" i="7" s="1"/>
  <c r="M110" i="7" a="1"/>
  <c r="M110" i="7" s="1"/>
  <c r="AQ110" i="7" s="1" a="1"/>
  <c r="AQ110" i="7" s="1"/>
  <c r="BR110" i="7" s="1"/>
  <c r="M74" i="7" a="1"/>
  <c r="M74" i="7" s="1"/>
  <c r="AQ74" i="7" s="1" a="1"/>
  <c r="AQ74" i="7" s="1"/>
  <c r="BR74" i="7" s="1"/>
  <c r="M132" i="7" a="1"/>
  <c r="M132" i="7" s="1"/>
  <c r="AQ132" i="7" s="1" a="1"/>
  <c r="AQ132" i="7" s="1"/>
  <c r="BR132" i="7" s="1"/>
  <c r="M203" i="7" a="1"/>
  <c r="M203" i="7" s="1"/>
  <c r="AQ203" i="7" s="1" a="1"/>
  <c r="AQ203" i="7" s="1"/>
  <c r="BR203" i="7" s="1"/>
  <c r="M244" i="7" a="1"/>
  <c r="M244" i="7" s="1"/>
  <c r="AQ244" i="7" s="1" a="1"/>
  <c r="AQ244" i="7" s="1"/>
  <c r="BR244" i="7" s="1"/>
  <c r="M149" i="7" a="1"/>
  <c r="M149" i="7" s="1"/>
  <c r="AQ149" i="7" s="1" a="1"/>
  <c r="AQ149" i="7" s="1"/>
  <c r="BR149" i="7" s="1"/>
  <c r="M259" i="7" a="1"/>
  <c r="M259" i="7" s="1"/>
  <c r="AQ259" i="7" s="1" a="1"/>
  <c r="AQ259" i="7" s="1"/>
  <c r="BR259" i="7" s="1"/>
  <c r="M278" i="7" a="1"/>
  <c r="M278" i="7" s="1"/>
  <c r="AQ278" i="7" s="1" a="1"/>
  <c r="AQ278" i="7" s="1"/>
  <c r="BR278" i="7" s="1"/>
  <c r="M38" i="7" a="1"/>
  <c r="M38" i="7" s="1"/>
  <c r="AQ38" i="7" s="1" a="1"/>
  <c r="AQ38" i="7" s="1"/>
  <c r="BR38" i="7" s="1"/>
  <c r="M111" i="7" a="1"/>
  <c r="M111" i="7" s="1"/>
  <c r="AQ111" i="7" s="1" a="1"/>
  <c r="AQ111" i="7" s="1"/>
  <c r="BR111" i="7" s="1"/>
  <c r="M98" i="7" a="1"/>
  <c r="M98" i="7" s="1"/>
  <c r="AQ98" i="7" s="1" a="1"/>
  <c r="AQ98" i="7" s="1"/>
  <c r="BR98" i="7" s="1"/>
  <c r="M134" i="7" a="1"/>
  <c r="M134" i="7" s="1"/>
  <c r="AQ134" i="7" s="1" a="1"/>
  <c r="AQ134" i="7" s="1"/>
  <c r="BR134" i="7" s="1"/>
  <c r="M41" i="7" a="1"/>
  <c r="M41" i="7" s="1"/>
  <c r="AQ41" i="7" s="1" a="1"/>
  <c r="AQ41" i="7" s="1"/>
  <c r="BR41" i="7" s="1"/>
  <c r="M69" i="7" a="1"/>
  <c r="M69" i="7" s="1"/>
  <c r="AQ69" i="7" s="1" a="1"/>
  <c r="AQ69" i="7" s="1"/>
  <c r="BR69" i="7" s="1"/>
  <c r="M101" i="7" a="1"/>
  <c r="M101" i="7" s="1"/>
  <c r="AQ101" i="7" s="1" a="1"/>
  <c r="AQ101" i="7" s="1"/>
  <c r="BR101" i="7" s="1"/>
  <c r="M90" i="7" a="1"/>
  <c r="M90" i="7" s="1"/>
  <c r="AQ90" i="7" s="1" a="1"/>
  <c r="AQ90" i="7" s="1"/>
  <c r="BR90" i="7" s="1"/>
  <c r="M97" i="7" a="1"/>
  <c r="M97" i="7" s="1"/>
  <c r="AQ97" i="7" s="1" a="1"/>
  <c r="AQ97" i="7" s="1"/>
  <c r="BR97" i="7" s="1"/>
  <c r="M148" i="7" a="1"/>
  <c r="M148" i="7" s="1"/>
  <c r="AQ148" i="7" s="1" a="1"/>
  <c r="AQ148" i="7" s="1"/>
  <c r="BR148" i="7" s="1"/>
  <c r="M188" i="7" a="1"/>
  <c r="M188" i="7" s="1"/>
  <c r="AQ188" i="7" s="1" a="1"/>
  <c r="AQ188" i="7" s="1"/>
  <c r="BR188" i="7" s="1"/>
  <c r="M292" i="7" a="1"/>
  <c r="M292" i="7" s="1"/>
  <c r="AQ292" i="7" s="1" a="1"/>
  <c r="AQ292" i="7" s="1"/>
  <c r="BR292" i="7" s="1"/>
  <c r="M257" i="7" a="1"/>
  <c r="M257" i="7" s="1"/>
  <c r="AQ257" i="7" s="1" a="1"/>
  <c r="AQ257" i="7" s="1"/>
  <c r="BR257" i="7" s="1"/>
  <c r="M42" i="7" a="1"/>
  <c r="M42" i="7" s="1"/>
  <c r="AQ42" i="7" s="1" a="1"/>
  <c r="AQ42" i="7" s="1"/>
  <c r="BR42" i="7" s="1"/>
  <c r="M71" i="7" a="1"/>
  <c r="M71" i="7" s="1"/>
  <c r="AQ71" i="7" s="1" a="1"/>
  <c r="AQ71" i="7" s="1"/>
  <c r="BR71" i="7" s="1"/>
  <c r="M52" i="7" a="1"/>
  <c r="M52" i="7" s="1"/>
  <c r="AQ52" i="7" s="1" a="1"/>
  <c r="AQ52" i="7" s="1"/>
  <c r="BR52" i="7" s="1"/>
  <c r="M131" i="7" a="1"/>
  <c r="M131" i="7" s="1"/>
  <c r="AQ131" i="7" s="1" a="1"/>
  <c r="AQ131" i="7" s="1"/>
  <c r="BR131" i="7" s="1"/>
  <c r="M208" i="7" a="1"/>
  <c r="M208" i="7" s="1"/>
  <c r="AQ208" i="7" s="1" a="1"/>
  <c r="AQ208" i="7" s="1"/>
  <c r="BR208" i="7" s="1"/>
  <c r="M157" i="7" a="1"/>
  <c r="M157" i="7" s="1"/>
  <c r="AQ157" i="7" s="1" a="1"/>
  <c r="AQ157" i="7" s="1"/>
  <c r="BR157" i="7" s="1"/>
  <c r="M22" i="7" a="1"/>
  <c r="M22" i="7" s="1"/>
  <c r="AQ22" i="7" s="1" a="1"/>
  <c r="AQ22" i="7" s="1"/>
  <c r="BR22" i="7" s="1"/>
  <c r="M122" i="7" a="1"/>
  <c r="M122" i="7" s="1"/>
  <c r="AQ122" i="7" s="1" a="1"/>
  <c r="AQ122" i="7" s="1"/>
  <c r="BR122" i="7" s="1"/>
  <c r="M151" i="7" a="1"/>
  <c r="M151" i="7" s="1"/>
  <c r="AQ151" i="7" s="1" a="1"/>
  <c r="AQ151" i="7" s="1"/>
  <c r="BR151" i="7" s="1"/>
  <c r="M190" i="7" a="1"/>
  <c r="M190" i="7" s="1"/>
  <c r="AQ190" i="7" s="1" a="1"/>
  <c r="AQ190" i="7" s="1"/>
  <c r="BR190" i="7" s="1"/>
  <c r="M154" i="7" a="1"/>
  <c r="M154" i="7" s="1"/>
  <c r="AQ154" i="7" s="1" a="1"/>
  <c r="AQ154" i="7" s="1"/>
  <c r="BR154" i="7" s="1"/>
  <c r="M150" i="7" a="1"/>
  <c r="M150" i="7" s="1"/>
  <c r="AQ150" i="7" s="1" a="1"/>
  <c r="AQ150" i="7" s="1"/>
  <c r="BR150" i="7" s="1"/>
  <c r="M289" i="7" a="1"/>
  <c r="M289" i="7" s="1"/>
  <c r="AQ289" i="7" s="1" a="1"/>
  <c r="AQ289" i="7" s="1"/>
  <c r="BR289" i="7" s="1"/>
  <c r="M35" i="7" a="1"/>
  <c r="M35" i="7" s="1"/>
  <c r="AQ35" i="7" s="1" a="1"/>
  <c r="AQ35" i="7" s="1"/>
  <c r="BR35" i="7" s="1"/>
  <c r="M112" i="7" a="1"/>
  <c r="M112" i="7" s="1"/>
  <c r="AQ112" i="7" s="1" a="1"/>
  <c r="AQ112" i="7" s="1"/>
  <c r="BR112" i="7" s="1"/>
  <c r="M103" i="7" a="1"/>
  <c r="M103" i="7" s="1"/>
  <c r="AQ103" i="7" s="1" a="1"/>
  <c r="AQ103" i="7" s="1"/>
  <c r="BR103" i="7" s="1"/>
  <c r="M155" i="7" a="1"/>
  <c r="M155" i="7" s="1"/>
  <c r="AQ155" i="7" s="1" a="1"/>
  <c r="AQ155" i="7" s="1"/>
  <c r="BR155" i="7" s="1"/>
  <c r="M191" i="7" a="1"/>
  <c r="M191" i="7" s="1"/>
  <c r="AQ191" i="7" s="1" a="1"/>
  <c r="AQ191" i="7" s="1"/>
  <c r="BR191" i="7" s="1"/>
  <c r="M6" i="7" a="1"/>
  <c r="M6" i="7" s="1"/>
  <c r="M144" i="7" a="1"/>
  <c r="M144" i="7" s="1"/>
  <c r="AQ144" i="7" s="1" a="1"/>
  <c r="AQ144" i="7" s="1"/>
  <c r="BR144" i="7" s="1"/>
  <c r="M252" i="7" a="1"/>
  <c r="M252" i="7" s="1"/>
  <c r="AQ252" i="7" s="1" a="1"/>
  <c r="AQ252" i="7" s="1"/>
  <c r="BR252" i="7" s="1"/>
  <c r="M8" i="7" a="1"/>
  <c r="M8" i="7" s="1"/>
  <c r="AQ8" i="7" s="1" a="1"/>
  <c r="AQ8" i="7" s="1"/>
  <c r="BR8" i="7" s="1"/>
  <c r="M47" i="7" a="1"/>
  <c r="M47" i="7" s="1"/>
  <c r="AQ47" i="7" s="1" a="1"/>
  <c r="AQ47" i="7" s="1"/>
  <c r="BR47" i="7" s="1"/>
  <c r="M116" i="7" a="1"/>
  <c r="M116" i="7" s="1"/>
  <c r="AQ116" i="7" s="1" a="1"/>
  <c r="AQ116" i="7" s="1"/>
  <c r="BR116" i="7" s="1"/>
  <c r="M163" i="7" a="1"/>
  <c r="M163" i="7" s="1"/>
  <c r="AQ163" i="7" s="1" a="1"/>
  <c r="AQ163" i="7" s="1"/>
  <c r="BR163" i="7" s="1"/>
  <c r="M174" i="7" a="1"/>
  <c r="M174" i="7" s="1"/>
  <c r="AQ174" i="7" s="1" a="1"/>
  <c r="AQ174" i="7" s="1"/>
  <c r="BR174" i="7" s="1"/>
  <c r="M172" i="7" a="1"/>
  <c r="M172" i="7" s="1"/>
  <c r="AQ172" i="7" s="1" a="1"/>
  <c r="AQ172" i="7" s="1"/>
  <c r="BR172" i="7" s="1"/>
  <c r="M261" i="7" a="1"/>
  <c r="M261" i="7" s="1"/>
  <c r="AQ261" i="7" s="1" a="1"/>
  <c r="AQ261" i="7" s="1"/>
  <c r="BR261" i="7" s="1"/>
  <c r="M220" i="7" a="1"/>
  <c r="M220" i="7" s="1"/>
  <c r="AQ220" i="7" s="1" a="1"/>
  <c r="AQ220" i="7" s="1"/>
  <c r="BR220" i="7" s="1"/>
  <c r="M185" i="7" a="1"/>
  <c r="M185" i="7" s="1"/>
  <c r="AQ185" i="7" s="1" a="1"/>
  <c r="AQ185" i="7" s="1"/>
  <c r="BR185" i="7" s="1"/>
  <c r="M290" i="7" a="1"/>
  <c r="M290" i="7" s="1"/>
  <c r="AQ290" i="7" s="1" a="1"/>
  <c r="AQ290" i="7" s="1"/>
  <c r="BR290" i="7" s="1"/>
  <c r="M56" i="7" a="1"/>
  <c r="M56" i="7" s="1"/>
  <c r="AQ56" i="7" s="1" a="1"/>
  <c r="AQ56" i="7" s="1"/>
  <c r="BR56" i="7" s="1"/>
  <c r="M62" i="7" a="1"/>
  <c r="M62" i="7" s="1"/>
  <c r="AQ62" i="7" s="1" a="1"/>
  <c r="AQ62" i="7" s="1"/>
  <c r="BR62" i="7" s="1"/>
  <c r="M218" i="7" a="1"/>
  <c r="M218" i="7" s="1"/>
  <c r="AQ218" i="7" s="1" a="1"/>
  <c r="AQ218" i="7" s="1"/>
  <c r="BR218" i="7" s="1"/>
  <c r="M142" i="7" a="1"/>
  <c r="M142" i="7" s="1"/>
  <c r="AQ142" i="7" s="1" a="1"/>
  <c r="AQ142" i="7" s="1"/>
  <c r="BR142" i="7" s="1"/>
  <c r="M26" i="7" a="1"/>
  <c r="M26" i="7" s="1"/>
  <c r="AQ26" i="7" s="1" a="1"/>
  <c r="AQ26" i="7" s="1"/>
  <c r="BR26" i="7" s="1"/>
  <c r="M126" i="7" a="1"/>
  <c r="M126" i="7" s="1"/>
  <c r="AQ126" i="7" s="1" a="1"/>
  <c r="AQ126" i="7" s="1"/>
  <c r="BR126" i="7" s="1"/>
  <c r="M198" i="7" a="1"/>
  <c r="M198" i="7" s="1"/>
  <c r="AQ198" i="7" s="1" a="1"/>
  <c r="AQ198" i="7" s="1"/>
  <c r="BR198" i="7" s="1"/>
  <c r="M209" i="7" a="1"/>
  <c r="M209" i="7" s="1"/>
  <c r="AQ209" i="7" s="1" a="1"/>
  <c r="AQ209" i="7" s="1"/>
  <c r="BR209" i="7" s="1"/>
  <c r="M205" i="7" a="1"/>
  <c r="M205" i="7" s="1"/>
  <c r="AQ205" i="7" s="1" a="1"/>
  <c r="AQ205" i="7" s="1"/>
  <c r="BR205" i="7" s="1"/>
  <c r="M230" i="7" a="1"/>
  <c r="M230" i="7" s="1"/>
  <c r="AQ230" i="7" s="1" a="1"/>
  <c r="AQ230" i="7" s="1"/>
  <c r="BR230" i="7" s="1"/>
  <c r="M280" i="7" a="1"/>
  <c r="M280" i="7" s="1"/>
  <c r="AQ280" i="7" s="1" a="1"/>
  <c r="AQ280" i="7" s="1"/>
  <c r="BR280" i="7" s="1"/>
  <c r="M39" i="7" a="1"/>
  <c r="M39" i="7" s="1"/>
  <c r="AQ39" i="7" s="1" a="1"/>
  <c r="AQ39" i="7" s="1"/>
  <c r="BR39" i="7" s="1"/>
  <c r="M73" i="7" a="1"/>
  <c r="M73" i="7" s="1"/>
  <c r="AQ73" i="7" s="1" a="1"/>
  <c r="AQ73" i="7" s="1"/>
  <c r="BR73" i="7" s="1"/>
  <c r="M162" i="7" a="1"/>
  <c r="M162" i="7" s="1"/>
  <c r="AQ162" i="7" s="1" a="1"/>
  <c r="AQ162" i="7" s="1"/>
  <c r="BR162" i="7" s="1"/>
  <c r="M199" i="7" a="1"/>
  <c r="M199" i="7" s="1"/>
  <c r="AQ199" i="7" s="1" a="1"/>
  <c r="AQ199" i="7" s="1"/>
  <c r="BR199" i="7" s="1"/>
  <c r="M216" i="7" a="1"/>
  <c r="M216" i="7" s="1"/>
  <c r="AQ216" i="7" s="1" a="1"/>
  <c r="AQ216" i="7" s="1"/>
  <c r="BR216" i="7" s="1"/>
  <c r="M176" i="7" a="1"/>
  <c r="M176" i="7" s="1"/>
  <c r="AQ176" i="7" s="1" a="1"/>
  <c r="AQ176" i="7" s="1"/>
  <c r="BR176" i="7" s="1"/>
  <c r="M196" i="7" a="1"/>
  <c r="M196" i="7" s="1"/>
  <c r="AQ196" i="7" s="1" a="1"/>
  <c r="AQ196" i="7" s="1"/>
  <c r="BR196" i="7" s="1"/>
  <c r="M279" i="7" a="1"/>
  <c r="M279" i="7" s="1"/>
  <c r="AQ279" i="7" s="1" a="1"/>
  <c r="AQ279" i="7" s="1"/>
  <c r="BR279" i="7" s="1"/>
  <c r="M20" i="7" a="1"/>
  <c r="M20" i="7" s="1"/>
  <c r="AQ20" i="7" s="1" a="1"/>
  <c r="AQ20" i="7" s="1"/>
  <c r="BR20" i="7" s="1"/>
  <c r="M51" i="7" a="1"/>
  <c r="M51" i="7" s="1"/>
  <c r="AQ51" i="7" s="1" a="1"/>
  <c r="AQ51" i="7" s="1"/>
  <c r="BR51" i="7" s="1"/>
  <c r="M120" i="7" a="1"/>
  <c r="M120" i="7" s="1"/>
  <c r="AQ120" i="7" s="1" a="1"/>
  <c r="AQ120" i="7" s="1"/>
  <c r="BR120" i="7" s="1"/>
  <c r="M167" i="7" a="1"/>
  <c r="M167" i="7" s="1"/>
  <c r="AQ167" i="7" s="1" a="1"/>
  <c r="AQ167" i="7" s="1"/>
  <c r="BR167" i="7" s="1"/>
  <c r="M211" i="7" a="1"/>
  <c r="M211" i="7" s="1"/>
  <c r="AQ211" i="7" s="1" a="1"/>
  <c r="AQ211" i="7" s="1"/>
  <c r="BR211" i="7" s="1"/>
  <c r="M192" i="7" a="1"/>
  <c r="M192" i="7" s="1"/>
  <c r="AQ192" i="7" s="1" a="1"/>
  <c r="AQ192" i="7" s="1"/>
  <c r="BR192" i="7" s="1"/>
  <c r="M138" i="7" a="1"/>
  <c r="M138" i="7" s="1"/>
  <c r="AQ138" i="7" s="1" a="1"/>
  <c r="AQ138" i="7" s="1"/>
  <c r="BR138" i="7" s="1"/>
  <c r="M113" i="7" a="1"/>
  <c r="M113" i="7" s="1"/>
  <c r="AQ113" i="7" s="1" a="1"/>
  <c r="AQ113" i="7" s="1"/>
  <c r="BR113" i="7" s="1"/>
  <c r="M147" i="7" a="1"/>
  <c r="M147" i="7" s="1"/>
  <c r="AQ147" i="7" s="1" a="1"/>
  <c r="AQ147" i="7" s="1"/>
  <c r="BR147" i="7" s="1"/>
  <c r="M195" i="7" a="1"/>
  <c r="M195" i="7" s="1"/>
  <c r="AQ195" i="7" s="1" a="1"/>
  <c r="AQ195" i="7" s="1"/>
  <c r="BR195" i="7" s="1"/>
  <c r="M145" i="7" a="1"/>
  <c r="M145" i="7" s="1"/>
  <c r="AQ145" i="7" s="1" a="1"/>
  <c r="AQ145" i="7" s="1"/>
  <c r="BR145" i="7" s="1"/>
  <c r="M45" i="7" a="1"/>
  <c r="M45" i="7" s="1"/>
  <c r="AQ45" i="7" s="1" a="1"/>
  <c r="AQ45" i="7" s="1"/>
  <c r="BR45" i="7" s="1"/>
  <c r="M102" i="7" a="1"/>
  <c r="M102" i="7" s="1"/>
  <c r="AQ102" i="7" s="1" a="1"/>
  <c r="AQ102" i="7" s="1"/>
  <c r="BR102" i="7" s="1"/>
  <c r="M224" i="7" a="1"/>
  <c r="M224" i="7" s="1"/>
  <c r="AQ224" i="7" s="1" a="1"/>
  <c r="AQ224" i="7" s="1"/>
  <c r="BR224" i="7" s="1"/>
  <c r="M233" i="7" a="1"/>
  <c r="M233" i="7" s="1"/>
  <c r="AQ233" i="7" s="1" a="1"/>
  <c r="AQ233" i="7" s="1"/>
  <c r="BR233" i="7" s="1"/>
  <c r="M263" i="7" a="1"/>
  <c r="M263" i="7" s="1"/>
  <c r="AQ263" i="7" s="1" a="1"/>
  <c r="AQ263" i="7" s="1"/>
  <c r="BR263" i="7" s="1"/>
  <c r="M267" i="7" a="1"/>
  <c r="M267" i="7" s="1"/>
  <c r="AQ267" i="7" s="1" a="1"/>
  <c r="AQ267" i="7" s="1"/>
  <c r="BR267" i="7" s="1"/>
  <c r="M271" i="7" a="1"/>
  <c r="M271" i="7" s="1"/>
  <c r="AQ271" i="7" s="1" a="1"/>
  <c r="AQ271" i="7" s="1"/>
  <c r="BR271" i="7" s="1"/>
  <c r="M43" i="7" a="1"/>
  <c r="M43" i="7" s="1"/>
  <c r="AQ43" i="7" s="1" a="1"/>
  <c r="AQ43" i="7" s="1"/>
  <c r="BR43" i="7" s="1"/>
  <c r="M115" i="7" a="1"/>
  <c r="M115" i="7" s="1"/>
  <c r="AQ115" i="7" s="1" a="1"/>
  <c r="AQ115" i="7" s="1"/>
  <c r="BR115" i="7" s="1"/>
  <c r="M166" i="7" a="1"/>
  <c r="M166" i="7" s="1"/>
  <c r="AQ166" i="7" s="1" a="1"/>
  <c r="AQ166" i="7" s="1"/>
  <c r="BR166" i="7" s="1"/>
  <c r="M225" i="7" a="1"/>
  <c r="M225" i="7" s="1"/>
  <c r="AQ225" i="7" s="1" a="1"/>
  <c r="AQ225" i="7" s="1"/>
  <c r="BR225" i="7" s="1"/>
  <c r="M234" i="7" a="1"/>
  <c r="M234" i="7" s="1"/>
  <c r="AQ234" i="7" s="1" a="1"/>
  <c r="AQ234" i="7" s="1"/>
  <c r="BR234" i="7" s="1"/>
  <c r="M214" i="7" a="1"/>
  <c r="M214" i="7" s="1"/>
  <c r="AQ214" i="7" s="1" a="1"/>
  <c r="AQ214" i="7" s="1"/>
  <c r="BR214" i="7" s="1"/>
  <c r="M177" i="7" a="1"/>
  <c r="M177" i="7" s="1"/>
  <c r="AQ177" i="7" s="1" a="1"/>
  <c r="AQ177" i="7" s="1"/>
  <c r="BR177" i="7" s="1"/>
  <c r="M274" i="7" a="1"/>
  <c r="M274" i="7" s="1"/>
  <c r="AQ274" i="7" s="1" a="1"/>
  <c r="AQ274" i="7" s="1"/>
  <c r="BR274" i="7" s="1"/>
  <c r="M24" i="7" a="1"/>
  <c r="M24" i="7" s="1"/>
  <c r="AQ24" i="7" s="1" a="1"/>
  <c r="AQ24" i="7" s="1"/>
  <c r="BR24" i="7" s="1"/>
  <c r="M55" i="7" a="1"/>
  <c r="M55" i="7" s="1"/>
  <c r="AQ55" i="7" s="1" a="1"/>
  <c r="AQ55" i="7" s="1"/>
  <c r="BR55" i="7" s="1"/>
  <c r="M124" i="7" a="1"/>
  <c r="M124" i="7" s="1"/>
  <c r="AQ124" i="7" s="1" a="1"/>
  <c r="AQ124" i="7" s="1"/>
  <c r="BR124" i="7" s="1"/>
  <c r="M160" i="7" a="1"/>
  <c r="M160" i="7" s="1"/>
  <c r="AQ160" i="7" s="1" a="1"/>
  <c r="AQ160" i="7" s="1"/>
  <c r="BR160" i="7" s="1"/>
  <c r="M226" i="7" a="1"/>
  <c r="M226" i="7" s="1"/>
  <c r="AQ226" i="7" s="1" a="1"/>
  <c r="AQ226" i="7" s="1"/>
  <c r="BR226" i="7" s="1"/>
  <c r="M217" i="7" a="1"/>
  <c r="M217" i="7" s="1"/>
  <c r="AQ217" i="7" s="1" a="1"/>
  <c r="AQ217" i="7" s="1"/>
  <c r="BR217" i="7" s="1"/>
  <c r="M178" i="7" a="1"/>
  <c r="M178" i="7" s="1"/>
  <c r="AQ178" i="7" s="1" a="1"/>
  <c r="AQ178" i="7" s="1"/>
  <c r="BR178" i="7" s="1"/>
  <c r="M44" i="7" a="1"/>
  <c r="M44" i="7" s="1"/>
  <c r="AQ44" i="7" s="1" a="1"/>
  <c r="AQ44" i="7" s="1"/>
  <c r="BR44" i="7" s="1"/>
  <c r="M105" i="7" a="1"/>
  <c r="M105" i="7" s="1"/>
  <c r="AQ105" i="7" s="1" a="1"/>
  <c r="AQ105" i="7" s="1"/>
  <c r="BR105" i="7" s="1"/>
  <c r="M96" i="7" a="1"/>
  <c r="M96" i="7" s="1"/>
  <c r="AQ96" i="7" s="1" a="1"/>
  <c r="AQ96" i="7" s="1"/>
  <c r="BR96" i="7" s="1"/>
  <c r="M270" i="7" a="1"/>
  <c r="M270" i="7" s="1"/>
  <c r="AQ270" i="7" s="1" a="1"/>
  <c r="AQ270" i="7" s="1"/>
  <c r="BR270" i="7" s="1"/>
  <c r="M266" i="7" a="1"/>
  <c r="M266" i="7" s="1"/>
  <c r="AQ266" i="7" s="1" a="1"/>
  <c r="AQ266" i="7" s="1"/>
  <c r="BR266" i="7" s="1"/>
  <c r="M114" i="7" a="1"/>
  <c r="M114" i="7" s="1"/>
  <c r="AQ114" i="7" s="1" a="1"/>
  <c r="AQ114" i="7" s="1"/>
  <c r="BR114" i="7" s="1"/>
  <c r="M76" i="7" a="1"/>
  <c r="M76" i="7" s="1"/>
  <c r="AQ76" i="7" s="1" a="1"/>
  <c r="AQ76" i="7" s="1"/>
  <c r="BR76" i="7" s="1"/>
  <c r="M77" i="7" a="1"/>
  <c r="M77" i="7" s="1"/>
  <c r="AQ77" i="7" s="1" a="1"/>
  <c r="AQ77" i="7" s="1"/>
  <c r="BR77" i="7" s="1"/>
  <c r="M210" i="7" a="1"/>
  <c r="M210" i="7" s="1"/>
  <c r="AQ210" i="7" s="1" a="1"/>
  <c r="AQ210" i="7" s="1"/>
  <c r="BR210" i="7" s="1"/>
  <c r="M253" i="7" a="1"/>
  <c r="M253" i="7" s="1"/>
  <c r="AQ253" i="7" s="1" a="1"/>
  <c r="AQ253" i="7" s="1"/>
  <c r="BR253" i="7" s="1"/>
  <c r="M294" i="7" a="1"/>
  <c r="M294" i="7" s="1"/>
  <c r="AQ294" i="7" s="1" a="1"/>
  <c r="AQ294" i="7" s="1"/>
  <c r="BR294" i="7" s="1"/>
  <c r="M23" i="7" a="1"/>
  <c r="M23" i="7" s="1"/>
  <c r="AQ23" i="7" s="1" a="1"/>
  <c r="AQ23" i="7" s="1"/>
  <c r="BR23" i="7" s="1"/>
  <c r="M61" i="7" a="1"/>
  <c r="M61" i="7" s="1"/>
  <c r="AQ61" i="7" s="1" a="1"/>
  <c r="AQ61" i="7" s="1"/>
  <c r="BR61" i="7" s="1"/>
  <c r="M70" i="7" a="1"/>
  <c r="M70" i="7" s="1"/>
  <c r="AQ70" i="7" s="1" a="1"/>
  <c r="AQ70" i="7" s="1"/>
  <c r="BR70" i="7" s="1"/>
  <c r="M60" i="7" a="1"/>
  <c r="M60" i="7" s="1"/>
  <c r="AQ60" i="7" s="1" a="1"/>
  <c r="AQ60" i="7" s="1"/>
  <c r="BR60" i="7" s="1"/>
  <c r="M85" i="7" a="1"/>
  <c r="M85" i="7" s="1"/>
  <c r="AQ85" i="7" s="1" a="1"/>
  <c r="AQ85" i="7" s="1"/>
  <c r="BR85" i="7" s="1"/>
  <c r="M168" i="7" a="1"/>
  <c r="M168" i="7" s="1"/>
  <c r="AQ168" i="7" s="1" a="1"/>
  <c r="AQ168" i="7" s="1"/>
  <c r="BR168" i="7" s="1"/>
  <c r="M256" i="7" a="1"/>
  <c r="M256" i="7" s="1"/>
  <c r="AQ256" i="7" s="1" a="1"/>
  <c r="AQ256" i="7" s="1"/>
  <c r="BR256" i="7" s="1"/>
  <c r="M64" i="7" a="1"/>
  <c r="M64" i="7" s="1"/>
  <c r="AQ64" i="7" s="1" a="1"/>
  <c r="AQ64" i="7" s="1"/>
  <c r="BR64" i="7" s="1"/>
  <c r="M273" i="7" a="1"/>
  <c r="M273" i="7" s="1"/>
  <c r="AQ273" i="7" s="1" a="1"/>
  <c r="AQ273" i="7" s="1"/>
  <c r="BR273" i="7" s="1"/>
  <c r="M40" i="7" a="1"/>
  <c r="M40" i="7" s="1"/>
  <c r="AQ40" i="7" s="1" a="1"/>
  <c r="AQ40" i="7" s="1"/>
  <c r="BR40" i="7" s="1"/>
  <c r="M67" i="7" a="1"/>
  <c r="M67" i="7" s="1"/>
  <c r="AQ67" i="7" s="1" a="1"/>
  <c r="AQ67" i="7" s="1"/>
  <c r="BR67" i="7" s="1"/>
  <c r="M100" i="7" a="1"/>
  <c r="M100" i="7" s="1"/>
  <c r="AQ100" i="7" s="1" a="1"/>
  <c r="AQ100" i="7" s="1"/>
  <c r="BR100" i="7" s="1"/>
  <c r="M81" i="7" a="1"/>
  <c r="M81" i="7" s="1"/>
  <c r="AQ81" i="7" s="1" a="1"/>
  <c r="AQ81" i="7" s="1"/>
  <c r="BR81" i="7" s="1"/>
  <c r="M93" i="7" a="1"/>
  <c r="M93" i="7" s="1"/>
  <c r="AQ93" i="7" s="1" a="1"/>
  <c r="AQ93" i="7" s="1"/>
  <c r="BR93" i="7" s="1"/>
  <c r="M10" i="7" a="1"/>
  <c r="M10" i="7" s="1"/>
  <c r="AQ10" i="7" s="1" a="1"/>
  <c r="AQ10" i="7" s="1"/>
  <c r="BR10" i="7" s="1"/>
  <c r="M197" i="7" a="1"/>
  <c r="M197" i="7" s="1"/>
  <c r="AQ197" i="7" s="1" a="1"/>
  <c r="AQ197" i="7" s="1"/>
  <c r="BR197" i="7" s="1"/>
  <c r="M187" i="7" a="1"/>
  <c r="M187" i="7" s="1"/>
  <c r="AQ187" i="7" s="1" a="1"/>
  <c r="AQ187" i="7" s="1"/>
  <c r="BR187" i="7" s="1"/>
  <c r="M161" i="7" a="1"/>
  <c r="M161" i="7" s="1"/>
  <c r="AQ161" i="7" s="1" a="1"/>
  <c r="AQ161" i="7" s="1"/>
  <c r="BR161" i="7" s="1"/>
  <c r="M241" i="7" a="1"/>
  <c r="M241" i="7" s="1"/>
  <c r="AQ241" i="7" s="1" a="1"/>
  <c r="AQ241" i="7" s="1"/>
  <c r="BR241" i="7" s="1"/>
  <c r="M293" i="7" a="1"/>
  <c r="M293" i="7" s="1"/>
  <c r="AQ293" i="7" s="1" a="1"/>
  <c r="AQ293" i="7" s="1"/>
  <c r="BR293" i="7" s="1"/>
  <c r="M46" i="7" a="1"/>
  <c r="M46" i="7" s="1"/>
  <c r="AQ46" i="7" s="1" a="1"/>
  <c r="AQ46" i="7" s="1"/>
  <c r="BR46" i="7" s="1"/>
  <c r="M158" i="7" a="1"/>
  <c r="M158" i="7" s="1"/>
  <c r="AQ158" i="7" s="1" a="1"/>
  <c r="AQ158" i="7" s="1"/>
  <c r="BR158" i="7" s="1"/>
  <c r="M238" i="7" a="1"/>
  <c r="M238" i="7" s="1"/>
  <c r="AQ238" i="7" s="1" a="1"/>
  <c r="AQ238" i="7" s="1"/>
  <c r="BR238" i="7" s="1"/>
  <c r="M206" i="7" a="1"/>
  <c r="M206" i="7" s="1"/>
  <c r="AQ206" i="7" s="1" a="1"/>
  <c r="AQ206" i="7" s="1"/>
  <c r="BR206" i="7" s="1"/>
  <c r="M28" i="7" a="1"/>
  <c r="M28" i="7" s="1"/>
  <c r="AQ28" i="7" s="1" a="1"/>
  <c r="AQ28" i="7" s="1"/>
  <c r="BR28" i="7" s="1"/>
  <c r="M128" i="7" a="1"/>
  <c r="M128" i="7" s="1"/>
  <c r="AQ128" i="7" s="1" a="1"/>
  <c r="AQ128" i="7" s="1"/>
  <c r="BR128" i="7" s="1"/>
  <c r="M212" i="7" a="1"/>
  <c r="M212" i="7" s="1"/>
  <c r="AQ212" i="7" s="1" a="1"/>
  <c r="AQ212" i="7" s="1"/>
  <c r="BR212" i="7" s="1"/>
  <c r="M171" i="7" a="1"/>
  <c r="M171" i="7" s="1"/>
  <c r="AQ171" i="7" s="1" a="1"/>
  <c r="AQ171" i="7" s="1"/>
  <c r="BR171" i="7" s="1"/>
  <c r="M179" i="7" a="1"/>
  <c r="M179" i="7" s="1"/>
  <c r="AQ179" i="7" s="1" a="1"/>
  <c r="AQ179" i="7" s="1"/>
  <c r="BR179" i="7" s="1"/>
  <c r="M219" i="7" a="1"/>
  <c r="M219" i="7" s="1"/>
  <c r="AQ219" i="7" s="1" a="1"/>
  <c r="AQ219" i="7" s="1"/>
  <c r="BR219" i="7" s="1"/>
  <c r="M272" i="7" a="1"/>
  <c r="M272" i="7" s="1"/>
  <c r="AQ272" i="7" s="1" a="1"/>
  <c r="AQ272" i="7" s="1"/>
  <c r="BR272" i="7" s="1"/>
  <c r="M15" i="7" a="1"/>
  <c r="M15" i="7" s="1"/>
  <c r="AQ15" i="7" s="1" a="1"/>
  <c r="AQ15" i="7" s="1"/>
  <c r="BR15" i="7" s="1"/>
  <c r="M92" i="7" a="1"/>
  <c r="M92" i="7" s="1"/>
  <c r="AQ92" i="7" s="1" a="1"/>
  <c r="AQ92" i="7" s="1"/>
  <c r="BR92" i="7" s="1"/>
  <c r="M141" i="7" a="1"/>
  <c r="M141" i="7" s="1"/>
  <c r="AQ141" i="7" s="1" a="1"/>
  <c r="AQ141" i="7" s="1"/>
  <c r="BR141" i="7" s="1"/>
  <c r="M284" i="7" a="1"/>
  <c r="M284" i="7" s="1"/>
  <c r="AQ284" i="7" s="1" a="1"/>
  <c r="AQ284" i="7" s="1"/>
  <c r="BR284" i="7" s="1"/>
  <c r="M117" i="7" a="1"/>
  <c r="M117" i="7" s="1"/>
  <c r="AQ117" i="7" s="1" a="1"/>
  <c r="AQ117" i="7" s="1"/>
  <c r="BR117" i="7" s="1"/>
  <c r="M159" i="7" a="1"/>
  <c r="M159" i="7" s="1"/>
  <c r="AQ159" i="7" s="1" a="1"/>
  <c r="AQ159" i="7" s="1"/>
  <c r="BR159" i="7" s="1"/>
  <c r="M119" i="7" a="1"/>
  <c r="M119" i="7" s="1"/>
  <c r="AQ119" i="7" s="1" a="1"/>
  <c r="AQ119" i="7" s="1"/>
  <c r="BR119" i="7" s="1"/>
  <c r="M16" i="7" a="1"/>
  <c r="M16" i="7" s="1"/>
  <c r="AQ16" i="7" s="1" a="1"/>
  <c r="AQ16" i="7" s="1"/>
  <c r="BR16" i="7" s="1"/>
  <c r="M186" i="7" a="1"/>
  <c r="M186" i="7" s="1"/>
  <c r="AQ186" i="7" s="1" a="1"/>
  <c r="AQ186" i="7" s="1"/>
  <c r="BR186" i="7" s="1"/>
  <c r="M21" i="7" a="1"/>
  <c r="M21" i="7" s="1"/>
  <c r="AQ21" i="7" s="1" a="1"/>
  <c r="AQ21" i="7" s="1"/>
  <c r="BR21" i="7" s="1"/>
  <c r="M223" i="7" a="1"/>
  <c r="M223" i="7" s="1"/>
  <c r="AQ223" i="7" s="1" a="1"/>
  <c r="AQ223" i="7" s="1"/>
  <c r="BR223" i="7" s="1"/>
  <c r="M277" i="7" a="1"/>
  <c r="M277" i="7" s="1"/>
  <c r="AQ277" i="7" s="1" a="1"/>
  <c r="AQ277" i="7" s="1"/>
  <c r="BR277" i="7" s="1"/>
  <c r="M165" i="7" a="1"/>
  <c r="M165" i="7" s="1"/>
  <c r="AQ165" i="7" s="1" a="1"/>
  <c r="AQ165" i="7" s="1"/>
  <c r="BR165" i="7" s="1"/>
  <c r="M245" i="7" a="1"/>
  <c r="M245" i="7" s="1"/>
  <c r="AQ245" i="7" s="1" a="1"/>
  <c r="AQ245" i="7" s="1"/>
  <c r="BR245" i="7" s="1"/>
  <c r="M153" i="7" a="1"/>
  <c r="M153" i="7" s="1"/>
  <c r="AQ153" i="7" s="1" a="1"/>
  <c r="AQ153" i="7" s="1"/>
  <c r="BR153" i="7" s="1"/>
  <c r="M50" i="7" a="1"/>
  <c r="M50" i="7" s="1"/>
  <c r="AQ50" i="7" s="1" a="1"/>
  <c r="AQ50" i="7" s="1"/>
  <c r="BR50" i="7" s="1"/>
  <c r="M86" i="7" a="1"/>
  <c r="M86" i="7" s="1"/>
  <c r="AQ86" i="7" s="1" a="1"/>
  <c r="AQ86" i="7" s="1"/>
  <c r="BR86" i="7" s="1"/>
  <c r="M242" i="7" a="1"/>
  <c r="M242" i="7" s="1"/>
  <c r="AQ242" i="7" s="1" a="1"/>
  <c r="AQ242" i="7" s="1"/>
  <c r="BR242" i="7" s="1"/>
  <c r="M232" i="7" a="1"/>
  <c r="M232" i="7" s="1"/>
  <c r="AQ232" i="7" s="1" a="1"/>
  <c r="AQ232" i="7" s="1"/>
  <c r="BR232" i="7" s="1"/>
  <c r="M19" i="7" a="1"/>
  <c r="M19" i="7" s="1"/>
  <c r="AQ19" i="7" s="1" a="1"/>
  <c r="AQ19" i="7" s="1"/>
  <c r="BR19" i="7" s="1"/>
  <c r="M32" i="7" a="1"/>
  <c r="M32" i="7" s="1"/>
  <c r="AQ32" i="7" s="1" a="1"/>
  <c r="AQ32" i="7" s="1"/>
  <c r="BR32" i="7" s="1"/>
  <c r="M170" i="7" a="1"/>
  <c r="M170" i="7" s="1"/>
  <c r="AQ170" i="7" s="1" a="1"/>
  <c r="AQ170" i="7" s="1"/>
  <c r="BR170" i="7" s="1"/>
  <c r="M229" i="7" a="1"/>
  <c r="M229" i="7" s="1"/>
  <c r="AQ229" i="7" s="1" a="1"/>
  <c r="AQ229" i="7" s="1"/>
  <c r="BR229" i="7" s="1"/>
  <c r="M213" i="7" a="1"/>
  <c r="M213" i="7" s="1"/>
  <c r="AQ213" i="7" s="1" a="1"/>
  <c r="AQ213" i="7" s="1"/>
  <c r="BR213" i="7" s="1"/>
  <c r="M269" i="7" a="1"/>
  <c r="M269" i="7" s="1"/>
  <c r="AQ269" i="7" s="1" a="1"/>
  <c r="AQ269" i="7" s="1"/>
  <c r="BR269" i="7" s="1"/>
  <c r="M94" i="7" a="1"/>
  <c r="M94" i="7" s="1"/>
  <c r="AQ94" i="7" s="1" a="1"/>
  <c r="AQ94" i="7" s="1"/>
  <c r="BR94" i="7" s="1"/>
  <c r="M49" i="7" a="1"/>
  <c r="M49" i="7" s="1"/>
  <c r="AQ49" i="7" s="1" a="1"/>
  <c r="AQ49" i="7" s="1"/>
  <c r="BR49" i="7" s="1"/>
  <c r="M286" i="7" a="1"/>
  <c r="M286" i="7" s="1"/>
  <c r="AQ286" i="7" s="1" a="1"/>
  <c r="AQ286" i="7" s="1"/>
  <c r="BR286" i="7" s="1"/>
  <c r="M193" i="7" a="1"/>
  <c r="M193" i="7" s="1"/>
  <c r="AQ193" i="7" s="1" a="1"/>
  <c r="AQ193" i="7" s="1"/>
  <c r="BR193" i="7" s="1"/>
  <c r="M235" i="7" a="1"/>
  <c r="M235" i="7" s="1"/>
  <c r="AQ235" i="7" s="1" a="1"/>
  <c r="AQ235" i="7" s="1"/>
  <c r="BR235" i="7" s="1"/>
  <c r="M95" i="7" a="1"/>
  <c r="M95" i="7" s="1"/>
  <c r="AQ95" i="7" s="1" a="1"/>
  <c r="AQ95" i="7" s="1"/>
  <c r="BR95" i="7" s="1"/>
  <c r="M25" i="7" a="1"/>
  <c r="M25" i="7" s="1"/>
  <c r="AQ25" i="7" s="1" a="1"/>
  <c r="AQ25" i="7" s="1"/>
  <c r="BR25" i="7" s="1"/>
  <c r="M106" i="7" a="1"/>
  <c r="M106" i="7" s="1"/>
  <c r="AQ106" i="7" s="1" a="1"/>
  <c r="AQ106" i="7" s="1"/>
  <c r="BR106" i="7" s="1"/>
  <c r="M258" i="7" a="1"/>
  <c r="M258" i="7" s="1"/>
  <c r="AQ258" i="7" s="1" a="1"/>
  <c r="AQ258" i="7" s="1"/>
  <c r="BR258" i="7" s="1"/>
  <c r="M133" i="7" a="1"/>
  <c r="M133" i="7" s="1"/>
  <c r="AQ133" i="7" s="1" a="1"/>
  <c r="AQ133" i="7" s="1"/>
  <c r="BR133" i="7" s="1"/>
  <c r="M156" i="7" a="1"/>
  <c r="M156" i="7" s="1"/>
  <c r="AQ156" i="7" s="1" a="1"/>
  <c r="AQ156" i="7" s="1"/>
  <c r="BR156" i="7" s="1"/>
  <c r="M248" i="7" a="1"/>
  <c r="M248" i="7" s="1"/>
  <c r="AQ248" i="7" s="1" a="1"/>
  <c r="AQ248" i="7" s="1"/>
  <c r="BR248" i="7" s="1"/>
  <c r="M54" i="7" a="1"/>
  <c r="M54" i="7" s="1"/>
  <c r="AQ54" i="7" s="1" a="1"/>
  <c r="AQ54" i="7" s="1"/>
  <c r="BR54" i="7" s="1"/>
  <c r="M7" i="7" a="1"/>
  <c r="M7" i="7" s="1"/>
  <c r="AQ7" i="7" s="1" a="1"/>
  <c r="AQ7" i="7" s="1"/>
  <c r="BR7" i="7" s="1"/>
  <c r="M91" i="7" a="1"/>
  <c r="M91" i="7" s="1"/>
  <c r="AQ91" i="7" s="1" a="1"/>
  <c r="AQ91" i="7" s="1"/>
  <c r="BR91" i="7" s="1"/>
  <c r="M275" i="7" a="1"/>
  <c r="M275" i="7" s="1"/>
  <c r="AQ275" i="7" s="1" a="1"/>
  <c r="AQ275" i="7" s="1"/>
  <c r="BR275" i="7" s="1"/>
  <c r="M36" i="7" a="1"/>
  <c r="M36" i="7" s="1"/>
  <c r="AQ36" i="7" s="1" a="1"/>
  <c r="AQ36" i="7" s="1"/>
  <c r="BR36" i="7" s="1"/>
  <c r="M72" i="7" a="1"/>
  <c r="M72" i="7" s="1"/>
  <c r="AQ72" i="7" s="1" a="1"/>
  <c r="AQ72" i="7" s="1"/>
  <c r="BR72" i="7" s="1"/>
  <c r="M202" i="7" a="1"/>
  <c r="M202" i="7" s="1"/>
  <c r="AQ202" i="7" s="1" a="1"/>
  <c r="AQ202" i="7" s="1"/>
  <c r="BR202" i="7" s="1"/>
  <c r="M255" i="7" a="1"/>
  <c r="M255" i="7" s="1"/>
  <c r="AQ255" i="7" s="1" a="1"/>
  <c r="AQ255" i="7" s="1"/>
  <c r="BR255" i="7" s="1"/>
  <c r="M249" i="7" a="1"/>
  <c r="M249" i="7" s="1"/>
  <c r="AQ249" i="7" s="1" a="1"/>
  <c r="AQ249" i="7" s="1"/>
  <c r="BR249" i="7" s="1"/>
  <c r="M247" i="7" a="1"/>
  <c r="M247" i="7" s="1"/>
  <c r="AQ247" i="7" s="1" a="1"/>
  <c r="AQ247" i="7" s="1"/>
  <c r="BR247" i="7" s="1"/>
  <c r="M295" i="7" a="1"/>
  <c r="M295" i="7" s="1"/>
  <c r="AQ295" i="7" s="1" a="1"/>
  <c r="AQ295" i="7" s="1"/>
  <c r="BR295" i="7" s="1"/>
  <c r="M281" i="7" a="1"/>
  <c r="M281" i="7" s="1"/>
  <c r="AQ281" i="7" s="1" a="1"/>
  <c r="AQ281" i="7" s="1"/>
  <c r="BR281" i="7" s="1"/>
  <c r="M182" i="7" a="1"/>
  <c r="M182" i="7" s="1"/>
  <c r="AQ182" i="7" s="1" a="1"/>
  <c r="AQ182" i="7" s="1"/>
  <c r="BR182" i="7" s="1"/>
  <c r="M254" i="7" a="1"/>
  <c r="M254" i="7" s="1"/>
  <c r="AQ254" i="7" s="1" a="1"/>
  <c r="AQ254" i="7" s="1"/>
  <c r="BR254" i="7" s="1"/>
  <c r="M80" i="7" a="1"/>
  <c r="M80" i="7" s="1"/>
  <c r="AQ80" i="7" s="1" a="1"/>
  <c r="AQ80" i="7" s="1"/>
  <c r="BR80" i="7" s="1"/>
  <c r="M48" i="7" a="1"/>
  <c r="M48" i="7" s="1"/>
  <c r="AQ48" i="7" s="1" a="1"/>
  <c r="AQ48" i="7" s="1"/>
  <c r="BR48" i="7" s="1"/>
  <c r="M189" i="7" a="1"/>
  <c r="M189" i="7" s="1"/>
  <c r="AQ189" i="7" s="1" a="1"/>
  <c r="AQ189" i="7" s="1"/>
  <c r="BR189" i="7" s="1"/>
  <c r="M12" i="7" a="1"/>
  <c r="M12" i="7" s="1"/>
  <c r="AQ12" i="7" s="1" a="1"/>
  <c r="AQ12" i="7" s="1"/>
  <c r="BR12" i="7" s="1"/>
  <c r="M65" i="7" a="1"/>
  <c r="M65" i="7" s="1"/>
  <c r="AQ65" i="7" s="1" a="1"/>
  <c r="AQ65" i="7" s="1"/>
  <c r="BR65" i="7" s="1"/>
  <c r="M139" i="7" a="1"/>
  <c r="M139" i="7" s="1"/>
  <c r="AQ139" i="7" s="1" a="1"/>
  <c r="AQ139" i="7" s="1"/>
  <c r="BR139" i="7" s="1"/>
  <c r="M246" i="7" a="1"/>
  <c r="M246" i="7" s="1"/>
  <c r="AQ246" i="7" s="1" a="1"/>
  <c r="AQ246" i="7" s="1"/>
  <c r="BR246" i="7" s="1"/>
  <c r="M183" i="7" a="1"/>
  <c r="M183" i="7" s="1"/>
  <c r="AQ183" i="7" s="1" a="1"/>
  <c r="AQ183" i="7" s="1"/>
  <c r="BR183" i="7" s="1"/>
  <c r="M33" i="7" a="1"/>
  <c r="M33" i="7" s="1"/>
  <c r="AQ33" i="7" s="1" a="1"/>
  <c r="AQ33" i="7" s="1"/>
  <c r="BR33" i="7" s="1"/>
  <c r="M276" i="7" a="1"/>
  <c r="M276" i="7" s="1"/>
  <c r="AQ276" i="7" s="1" a="1"/>
  <c r="AQ276" i="7" s="1"/>
  <c r="BR276" i="7" s="1"/>
  <c r="M79" i="7" a="1"/>
  <c r="M79" i="7" s="1"/>
  <c r="AQ79" i="7" s="1" a="1"/>
  <c r="AQ79" i="7" s="1"/>
  <c r="BR79" i="7" s="1"/>
  <c r="M121" i="7" a="1"/>
  <c r="M121" i="7" s="1"/>
  <c r="AQ121" i="7" s="1" a="1"/>
  <c r="AQ121" i="7" s="1"/>
  <c r="BR121" i="7" s="1"/>
  <c r="M146" i="7" a="1"/>
  <c r="M146" i="7" s="1"/>
  <c r="AQ146" i="7" s="1" a="1"/>
  <c r="AQ146" i="7" s="1"/>
  <c r="BR146" i="7" s="1"/>
  <c r="M53" i="7" a="1"/>
  <c r="M53" i="7" s="1"/>
  <c r="AQ53" i="7" s="1" a="1"/>
  <c r="AQ53" i="7" s="1"/>
  <c r="BR53" i="7" s="1"/>
  <c r="M125" i="7" a="1"/>
  <c r="M125" i="7" s="1"/>
  <c r="AQ125" i="7" s="1" a="1"/>
  <c r="AQ125" i="7" s="1"/>
  <c r="BR125" i="7" s="1"/>
  <c r="M180" i="7" a="1"/>
  <c r="M180" i="7" s="1"/>
  <c r="AQ180" i="7" s="1" a="1"/>
  <c r="AQ180" i="7" s="1"/>
  <c r="BR180" i="7" s="1"/>
  <c r="M57" i="7" a="1"/>
  <c r="M57" i="7" s="1"/>
  <c r="AQ57" i="7" s="1" a="1"/>
  <c r="AQ57" i="7" s="1"/>
  <c r="BR57" i="7" s="1"/>
  <c r="M87" i="7" a="1"/>
  <c r="M87" i="7" s="1"/>
  <c r="AQ87" i="7" s="1" a="1"/>
  <c r="AQ87" i="7" s="1"/>
  <c r="BR87" i="7" s="1"/>
  <c r="M282" i="7" a="1"/>
  <c r="M282" i="7" s="1"/>
  <c r="AQ282" i="7" s="1" a="1"/>
  <c r="AQ282" i="7" s="1"/>
  <c r="BR282" i="7" s="1"/>
  <c r="M14" i="7" a="1"/>
  <c r="M14" i="7" s="1"/>
  <c r="AQ14" i="7" s="1" a="1"/>
  <c r="AQ14" i="7" s="1"/>
  <c r="BR14" i="7" s="1"/>
  <c r="M9" i="7" a="1"/>
  <c r="M9" i="7" s="1"/>
  <c r="AQ9" i="7" s="1" a="1"/>
  <c r="AQ9" i="7" s="1"/>
  <c r="BR9" i="7" s="1"/>
  <c r="M89" i="7" a="1"/>
  <c r="M89" i="7" s="1"/>
  <c r="AQ89" i="7" s="1" a="1"/>
  <c r="AQ89" i="7" s="1"/>
  <c r="BR89" i="7" s="1"/>
  <c r="M184" i="7" a="1"/>
  <c r="M184" i="7" s="1"/>
  <c r="AQ184" i="7" s="1" a="1"/>
  <c r="AQ184" i="7" s="1"/>
  <c r="BR184" i="7" s="1"/>
  <c r="M221" i="7" a="1"/>
  <c r="M221" i="7" s="1"/>
  <c r="AQ221" i="7" s="1" a="1"/>
  <c r="AQ221" i="7" s="1"/>
  <c r="BR221" i="7" s="1"/>
  <c r="M109" i="7" a="1"/>
  <c r="M109" i="7" s="1"/>
  <c r="AQ109" i="7" s="1" a="1"/>
  <c r="AQ109" i="7" s="1"/>
  <c r="BR109" i="7" s="1"/>
  <c r="M130" i="7" a="1"/>
  <c r="M130" i="7" s="1"/>
  <c r="AQ130" i="7" s="1" a="1"/>
  <c r="AQ130" i="7" s="1"/>
  <c r="BR130" i="7" s="1"/>
  <c r="M243" i="7" a="1"/>
  <c r="M243" i="7" s="1"/>
  <c r="AQ243" i="7" s="1" a="1"/>
  <c r="AQ243" i="7" s="1"/>
  <c r="BR243" i="7" s="1"/>
  <c r="M152" i="7" a="1"/>
  <c r="M152" i="7" s="1"/>
  <c r="AQ152" i="7" s="1" a="1"/>
  <c r="AQ152" i="7" s="1"/>
  <c r="BR152" i="7" s="1"/>
  <c r="M83" i="7" a="1"/>
  <c r="M83" i="7" s="1"/>
  <c r="AQ83" i="7" s="1" a="1"/>
  <c r="AQ83" i="7" s="1"/>
  <c r="BR83" i="7" s="1"/>
  <c r="M164" i="7" a="1"/>
  <c r="M164" i="7" s="1"/>
  <c r="AQ164" i="7" s="1" a="1"/>
  <c r="AQ164" i="7" s="1"/>
  <c r="BR164" i="7" s="1"/>
  <c r="M222" i="7" a="1"/>
  <c r="M222" i="7" s="1"/>
  <c r="AQ222" i="7" s="1" a="1"/>
  <c r="AQ222" i="7" s="1"/>
  <c r="BR222" i="7" s="1"/>
  <c r="M104" i="7" a="1"/>
  <c r="M104" i="7" s="1"/>
  <c r="AQ104" i="7" s="1" a="1"/>
  <c r="AQ104" i="7" s="1"/>
  <c r="BR104" i="7" s="1"/>
  <c r="M194" i="7" a="1"/>
  <c r="M194" i="7" s="1"/>
  <c r="AQ194" i="7" s="1" a="1"/>
  <c r="AQ194" i="7" s="1"/>
  <c r="BR194" i="7" s="1"/>
  <c r="M31" i="7" a="1"/>
  <c r="M31" i="7" s="1"/>
  <c r="AQ31" i="7" s="1" a="1"/>
  <c r="AQ31" i="7" s="1"/>
  <c r="BR31" i="7" s="1"/>
  <c r="M169" i="7" a="1"/>
  <c r="M169" i="7" s="1"/>
  <c r="AQ169" i="7" s="1" a="1"/>
  <c r="AQ169" i="7" s="1"/>
  <c r="BR169" i="7" s="1"/>
  <c r="M136" i="7" a="1"/>
  <c r="M136" i="7" s="1"/>
  <c r="AQ136" i="7" s="1" a="1"/>
  <c r="AQ136" i="7" s="1"/>
  <c r="BR136" i="7" s="1"/>
  <c r="M288" i="7" a="1"/>
  <c r="M288" i="7" s="1"/>
  <c r="AQ288" i="7" s="1" a="1"/>
  <c r="AQ288" i="7" s="1"/>
  <c r="BR288" i="7" s="1"/>
  <c r="M143" i="7" a="1"/>
  <c r="M143" i="7" s="1"/>
  <c r="AQ143" i="7" s="1" a="1"/>
  <c r="AQ143" i="7" s="1"/>
  <c r="BR143" i="7" s="1"/>
  <c r="M140" i="7" a="1"/>
  <c r="M140" i="7" s="1"/>
  <c r="AQ140" i="7" s="1" a="1"/>
  <c r="AQ140" i="7" s="1"/>
  <c r="BR140" i="7" s="1"/>
  <c r="M250" i="7" a="1"/>
  <c r="M250" i="7" s="1"/>
  <c r="AQ250" i="7" s="1" a="1"/>
  <c r="AQ250" i="7" s="1"/>
  <c r="BR250" i="7" s="1"/>
  <c r="M118" i="7" a="1"/>
  <c r="M118" i="7" s="1"/>
  <c r="AQ118" i="7" s="1" a="1"/>
  <c r="AQ118" i="7" s="1"/>
  <c r="BR118" i="7" s="1"/>
  <c r="M99" i="7" a="1"/>
  <c r="M99" i="7" s="1"/>
  <c r="AQ99" i="7" s="1" a="1"/>
  <c r="AQ99" i="7" s="1"/>
  <c r="BR99" i="7" s="1"/>
  <c r="M75" i="7" a="1"/>
  <c r="M75" i="7" s="1"/>
  <c r="AQ75" i="7" s="1" a="1"/>
  <c r="AQ75" i="7" s="1"/>
  <c r="BR75" i="7" s="1"/>
  <c r="M283" i="7" a="1"/>
  <c r="M283" i="7" s="1"/>
  <c r="AQ283" i="7" s="1" a="1"/>
  <c r="AQ283" i="7" s="1"/>
  <c r="BR283" i="7" s="1"/>
  <c r="M200" i="7" a="1"/>
  <c r="M200" i="7" s="1"/>
  <c r="AQ200" i="7" s="1" a="1"/>
  <c r="AQ200" i="7" s="1"/>
  <c r="BR200" i="7" s="1"/>
  <c r="M135" i="7" a="1"/>
  <c r="M135" i="7" s="1"/>
  <c r="AQ135" i="7" s="1" a="1"/>
  <c r="AQ135" i="7" s="1"/>
  <c r="BR135" i="7" s="1"/>
  <c r="M207" i="7" a="1"/>
  <c r="M207" i="7" s="1"/>
  <c r="AQ207" i="7" s="1" a="1"/>
  <c r="AQ207" i="7" s="1"/>
  <c r="BR207" i="7" s="1"/>
  <c r="M239" i="7" a="1"/>
  <c r="M239" i="7" s="1"/>
  <c r="AQ239" i="7" s="1" a="1"/>
  <c r="AQ239" i="7" s="1"/>
  <c r="BR239" i="7" s="1"/>
  <c r="M63" i="7" a="1"/>
  <c r="M63" i="7" s="1"/>
  <c r="AQ63" i="7" s="1" a="1"/>
  <c r="AQ63" i="7" s="1"/>
  <c r="BR63" i="7" s="1"/>
  <c r="M18" i="7" a="1"/>
  <c r="M18" i="7" s="1"/>
  <c r="AQ18" i="7" s="1" a="1"/>
  <c r="AQ18" i="7" s="1"/>
  <c r="BR18" i="7" s="1"/>
  <c r="M265" i="7" a="1"/>
  <c r="M265" i="7" s="1"/>
  <c r="AQ265" i="7" s="1" a="1"/>
  <c r="AQ265" i="7" s="1"/>
  <c r="BR265" i="7" s="1"/>
  <c r="M201" i="7" a="1"/>
  <c r="M201" i="7" s="1"/>
  <c r="AQ201" i="7" s="1" a="1"/>
  <c r="AQ201" i="7" s="1"/>
  <c r="BR201" i="7" s="1"/>
  <c r="M123" i="7" a="1"/>
  <c r="M123" i="7" s="1"/>
  <c r="AQ123" i="7" s="1" a="1"/>
  <c r="AQ123" i="7" s="1"/>
  <c r="BR123" i="7" s="1"/>
  <c r="M268" i="7" a="1"/>
  <c r="M268" i="7" s="1"/>
  <c r="AQ268" i="7" s="1" a="1"/>
  <c r="AQ268" i="7" s="1"/>
  <c r="BR268" i="7" s="1"/>
  <c r="M264" i="7" a="1"/>
  <c r="M264" i="7" s="1"/>
  <c r="AQ264" i="7" s="1" a="1"/>
  <c r="AQ264" i="7" s="1"/>
  <c r="BR264" i="7" s="1"/>
  <c r="M291" i="7" a="1"/>
  <c r="M291" i="7" s="1"/>
  <c r="AQ291" i="7" s="1" a="1"/>
  <c r="AQ291" i="7" s="1"/>
  <c r="BR291" i="7" s="1"/>
  <c r="O24" i="7" a="1"/>
  <c r="O24" i="7" s="1"/>
  <c r="AS24" i="7" s="1" a="1"/>
  <c r="AS24" i="7" s="1"/>
  <c r="BT24" i="7" s="1"/>
  <c r="O55" i="7" a="1"/>
  <c r="O55" i="7" s="1"/>
  <c r="AS55" i="7" s="1" a="1"/>
  <c r="AS55" i="7" s="1"/>
  <c r="BT55" i="7" s="1"/>
  <c r="O72" i="7" a="1"/>
  <c r="O72" i="7" s="1"/>
  <c r="AS72" i="7" s="1" a="1"/>
  <c r="AS72" i="7" s="1"/>
  <c r="BT72" i="7" s="1"/>
  <c r="O161" i="7" a="1"/>
  <c r="O161" i="7" s="1"/>
  <c r="AS161" i="7" s="1" a="1"/>
  <c r="AS161" i="7" s="1"/>
  <c r="BT161" i="7" s="1"/>
  <c r="O29" i="7" a="1"/>
  <c r="O29" i="7" s="1"/>
  <c r="AS29" i="7" s="1" a="1"/>
  <c r="AS29" i="7" s="1"/>
  <c r="BT29" i="7" s="1"/>
  <c r="O61" i="7" a="1"/>
  <c r="O61" i="7" s="1"/>
  <c r="AS61" i="7" s="1" a="1"/>
  <c r="AS61" i="7" s="1"/>
  <c r="BT61" i="7" s="1"/>
  <c r="O95" i="7" a="1"/>
  <c r="O95" i="7" s="1"/>
  <c r="AS95" i="7" s="1" a="1"/>
  <c r="AS95" i="7" s="1"/>
  <c r="BT95" i="7" s="1"/>
  <c r="O66" i="7" a="1"/>
  <c r="O66" i="7" s="1"/>
  <c r="AS66" i="7" s="1" a="1"/>
  <c r="AS66" i="7" s="1"/>
  <c r="BT66" i="7" s="1"/>
  <c r="O22" i="7" a="1"/>
  <c r="O22" i="7" s="1"/>
  <c r="AS22" i="7" s="1" a="1"/>
  <c r="AS22" i="7" s="1"/>
  <c r="BT22" i="7" s="1"/>
  <c r="O51" i="7" a="1"/>
  <c r="O51" i="7" s="1"/>
  <c r="AS51" i="7" s="1" a="1"/>
  <c r="AS51" i="7" s="1"/>
  <c r="BT51" i="7" s="1"/>
  <c r="O137" i="7" a="1"/>
  <c r="O137" i="7" s="1"/>
  <c r="AS137" i="7" s="1" a="1"/>
  <c r="AS137" i="7" s="1"/>
  <c r="BT137" i="7" s="1"/>
  <c r="O127" i="7" a="1"/>
  <c r="O127" i="7" s="1"/>
  <c r="AS127" i="7" s="1" a="1"/>
  <c r="AS127" i="7" s="1"/>
  <c r="BT127" i="7" s="1"/>
  <c r="O23" i="7" a="1"/>
  <c r="O23" i="7" s="1"/>
  <c r="AS23" i="7" s="1" a="1"/>
  <c r="AS23" i="7" s="1"/>
  <c r="BT23" i="7" s="1"/>
  <c r="O53" i="7" a="1"/>
  <c r="O53" i="7" s="1"/>
  <c r="AS53" i="7" s="1" a="1"/>
  <c r="AS53" i="7" s="1"/>
  <c r="BT53" i="7" s="1"/>
  <c r="O248" i="7" a="1"/>
  <c r="O248" i="7" s="1"/>
  <c r="AS248" i="7" s="1" a="1"/>
  <c r="AS248" i="7" s="1"/>
  <c r="BT248" i="7" s="1"/>
  <c r="O141" i="7" a="1"/>
  <c r="O141" i="7" s="1"/>
  <c r="AS141" i="7" s="1" a="1"/>
  <c r="AS141" i="7" s="1"/>
  <c r="BT141" i="7" s="1"/>
  <c r="O259" i="7" a="1"/>
  <c r="O259" i="7" s="1"/>
  <c r="AS259" i="7" s="1" a="1"/>
  <c r="AS259" i="7" s="1"/>
  <c r="BT259" i="7" s="1"/>
  <c r="O255" i="7" a="1"/>
  <c r="O255" i="7" s="1"/>
  <c r="AS255" i="7" s="1" a="1"/>
  <c r="AS255" i="7" s="1"/>
  <c r="BT255" i="7" s="1"/>
  <c r="O170" i="7" a="1"/>
  <c r="O170" i="7" s="1"/>
  <c r="AS170" i="7" s="1" a="1"/>
  <c r="AS170" i="7" s="1"/>
  <c r="BT170" i="7" s="1"/>
  <c r="O82" i="7" a="1"/>
  <c r="O82" i="7" s="1"/>
  <c r="AS82" i="7" s="1" a="1"/>
  <c r="AS82" i="7" s="1"/>
  <c r="BT82" i="7" s="1"/>
  <c r="O195" i="7" a="1"/>
  <c r="O195" i="7" s="1"/>
  <c r="AS195" i="7" s="1" a="1"/>
  <c r="AS195" i="7" s="1"/>
  <c r="BT195" i="7" s="1"/>
  <c r="O205" i="7" a="1"/>
  <c r="O205" i="7" s="1"/>
  <c r="AS205" i="7" s="1" a="1"/>
  <c r="AS205" i="7" s="1"/>
  <c r="BT205" i="7" s="1"/>
  <c r="O279" i="7" a="1"/>
  <c r="O279" i="7" s="1"/>
  <c r="AS279" i="7" s="1" a="1"/>
  <c r="AS279" i="7" s="1"/>
  <c r="BT279" i="7" s="1"/>
  <c r="O239" i="7" a="1"/>
  <c r="O239" i="7" s="1"/>
  <c r="AS239" i="7" s="1" a="1"/>
  <c r="AS239" i="7" s="1"/>
  <c r="BT239" i="7" s="1"/>
  <c r="O181" i="7" a="1"/>
  <c r="O181" i="7" s="1"/>
  <c r="AS181" i="7" s="1" a="1"/>
  <c r="AS181" i="7" s="1"/>
  <c r="BT181" i="7" s="1"/>
  <c r="O194" i="7" a="1"/>
  <c r="O194" i="7" s="1"/>
  <c r="AS194" i="7" s="1" a="1"/>
  <c r="AS194" i="7" s="1"/>
  <c r="BT194" i="7" s="1"/>
  <c r="O278" i="7" a="1"/>
  <c r="O278" i="7" s="1"/>
  <c r="AS278" i="7" s="1" a="1"/>
  <c r="AS278" i="7" s="1"/>
  <c r="BT278" i="7" s="1"/>
  <c r="O291" i="7" a="1"/>
  <c r="O291" i="7" s="1"/>
  <c r="AS291" i="7" s="1" a="1"/>
  <c r="AS291" i="7" s="1"/>
  <c r="BT291" i="7" s="1"/>
  <c r="O198" i="7" a="1"/>
  <c r="O198" i="7" s="1"/>
  <c r="AS198" i="7" s="1" a="1"/>
  <c r="AS198" i="7" s="1"/>
  <c r="BT198" i="7" s="1"/>
  <c r="O295" i="7" a="1"/>
  <c r="O295" i="7" s="1"/>
  <c r="AS295" i="7" s="1" a="1"/>
  <c r="AS295" i="7" s="1"/>
  <c r="BT295" i="7" s="1"/>
  <c r="O276" i="7" a="1"/>
  <c r="O276" i="7" s="1"/>
  <c r="AS276" i="7" s="1" a="1"/>
  <c r="AS276" i="7" s="1"/>
  <c r="BT276" i="7" s="1"/>
  <c r="O177" i="7" a="1"/>
  <c r="O177" i="7" s="1"/>
  <c r="AS177" i="7" s="1" a="1"/>
  <c r="AS177" i="7" s="1"/>
  <c r="BT177" i="7" s="1"/>
  <c r="O216" i="7" a="1"/>
  <c r="O216" i="7" s="1"/>
  <c r="AS216" i="7" s="1" a="1"/>
  <c r="AS216" i="7" s="1"/>
  <c r="BT216" i="7" s="1"/>
  <c r="O154" i="7" a="1"/>
  <c r="O154" i="7" s="1"/>
  <c r="AS154" i="7" s="1" a="1"/>
  <c r="AS154" i="7" s="1"/>
  <c r="BT154" i="7" s="1"/>
  <c r="O230" i="7" a="1"/>
  <c r="O230" i="7" s="1"/>
  <c r="AS230" i="7" s="1" a="1"/>
  <c r="AS230" i="7" s="1"/>
  <c r="BT230" i="7" s="1"/>
  <c r="O167" i="7" a="1"/>
  <c r="O167" i="7" s="1"/>
  <c r="AS167" i="7" s="1" a="1"/>
  <c r="AS167" i="7" s="1"/>
  <c r="BT167" i="7" s="1"/>
  <c r="O28" i="7" a="1"/>
  <c r="O28" i="7" s="1"/>
  <c r="AS28" i="7" s="1" a="1"/>
  <c r="AS28" i="7" s="1"/>
  <c r="BT28" i="7" s="1"/>
  <c r="O59" i="7" a="1"/>
  <c r="O59" i="7" s="1"/>
  <c r="AS59" i="7" s="1" a="1"/>
  <c r="AS59" i="7" s="1"/>
  <c r="BT59" i="7" s="1"/>
  <c r="O93" i="7" a="1"/>
  <c r="O93" i="7" s="1"/>
  <c r="AS93" i="7" s="1" a="1"/>
  <c r="AS93" i="7" s="1"/>
  <c r="BT93" i="7" s="1"/>
  <c r="O58" i="7" a="1"/>
  <c r="O58" i="7" s="1"/>
  <c r="AS58" i="7" s="1" a="1"/>
  <c r="AS58" i="7" s="1"/>
  <c r="BT58" i="7" s="1"/>
  <c r="O34" i="7" a="1"/>
  <c r="O34" i="7" s="1"/>
  <c r="AS34" i="7" s="1" a="1"/>
  <c r="AS34" i="7" s="1"/>
  <c r="BT34" i="7" s="1"/>
  <c r="O108" i="7" a="1"/>
  <c r="O108" i="7" s="1"/>
  <c r="AS108" i="7" s="1" a="1"/>
  <c r="AS108" i="7" s="1"/>
  <c r="BT108" i="7" s="1"/>
  <c r="O142" i="7" a="1"/>
  <c r="O142" i="7" s="1"/>
  <c r="AS142" i="7" s="1" a="1"/>
  <c r="AS142" i="7" s="1"/>
  <c r="BT142" i="7" s="1"/>
  <c r="O69" i="7" a="1"/>
  <c r="O69" i="7" s="1"/>
  <c r="AS69" i="7" s="1" a="1"/>
  <c r="AS69" i="7" s="1"/>
  <c r="BT69" i="7" s="1"/>
  <c r="O26" i="7" a="1"/>
  <c r="O26" i="7" s="1"/>
  <c r="AS26" i="7" s="1" a="1"/>
  <c r="AS26" i="7" s="1"/>
  <c r="BT26" i="7" s="1"/>
  <c r="O104" i="7" a="1"/>
  <c r="O104" i="7" s="1"/>
  <c r="AS104" i="7" s="1" a="1"/>
  <c r="AS104" i="7" s="1"/>
  <c r="BT104" i="7" s="1"/>
  <c r="O89" i="7" a="1"/>
  <c r="O89" i="7" s="1"/>
  <c r="AS89" i="7" s="1" a="1"/>
  <c r="AS89" i="7" s="1"/>
  <c r="BT89" i="7" s="1"/>
  <c r="O163" i="7" a="1"/>
  <c r="O163" i="7" s="1"/>
  <c r="AS163" i="7" s="1" a="1"/>
  <c r="AS163" i="7" s="1"/>
  <c r="BT163" i="7" s="1"/>
  <c r="O27" i="7" a="1"/>
  <c r="O27" i="7" s="1"/>
  <c r="AS27" i="7" s="1" a="1"/>
  <c r="AS27" i="7" s="1"/>
  <c r="BT27" i="7" s="1"/>
  <c r="O105" i="7" a="1"/>
  <c r="O105" i="7" s="1"/>
  <c r="AS105" i="7" s="1" a="1"/>
  <c r="AS105" i="7" s="1"/>
  <c r="BT105" i="7" s="1"/>
  <c r="O139" i="7" a="1"/>
  <c r="O139" i="7" s="1"/>
  <c r="AS139" i="7" s="1" a="1"/>
  <c r="AS139" i="7" s="1"/>
  <c r="BT139" i="7" s="1"/>
  <c r="O164" i="7" a="1"/>
  <c r="O164" i="7" s="1"/>
  <c r="AS164" i="7" s="1" a="1"/>
  <c r="AS164" i="7" s="1"/>
  <c r="BT164" i="7" s="1"/>
  <c r="O294" i="7" a="1"/>
  <c r="O294" i="7" s="1"/>
  <c r="AS294" i="7" s="1" a="1"/>
  <c r="AS294" i="7" s="1"/>
  <c r="BT294" i="7" s="1"/>
  <c r="O192" i="7" a="1"/>
  <c r="O192" i="7" s="1"/>
  <c r="AS192" i="7" s="1" a="1"/>
  <c r="AS192" i="7" s="1"/>
  <c r="BT192" i="7" s="1"/>
  <c r="O250" i="7" a="1"/>
  <c r="O250" i="7" s="1"/>
  <c r="AS250" i="7" s="1" a="1"/>
  <c r="AS250" i="7" s="1"/>
  <c r="BT250" i="7" s="1"/>
  <c r="O138" i="7" a="1"/>
  <c r="O138" i="7" s="1"/>
  <c r="AS138" i="7" s="1" a="1"/>
  <c r="AS138" i="7" s="1"/>
  <c r="BT138" i="7" s="1"/>
  <c r="O118" i="7" a="1"/>
  <c r="O118" i="7" s="1"/>
  <c r="AS118" i="7" s="1" a="1"/>
  <c r="AS118" i="7" s="1"/>
  <c r="BT118" i="7" s="1"/>
  <c r="O215" i="7" a="1"/>
  <c r="O215" i="7" s="1"/>
  <c r="AS215" i="7" s="1" a="1"/>
  <c r="AS215" i="7" s="1"/>
  <c r="BT215" i="7" s="1"/>
  <c r="O160" i="7" a="1"/>
  <c r="O160" i="7" s="1"/>
  <c r="AS160" i="7" s="1" a="1"/>
  <c r="AS160" i="7" s="1"/>
  <c r="BT160" i="7" s="1"/>
  <c r="O116" i="7" a="1"/>
  <c r="O116" i="7" s="1"/>
  <c r="AS116" i="7" s="1" a="1"/>
  <c r="AS116" i="7" s="1"/>
  <c r="BT116" i="7" s="1"/>
  <c r="O187" i="7" a="1"/>
  <c r="O187" i="7" s="1"/>
  <c r="AS187" i="7" s="1" a="1"/>
  <c r="AS187" i="7" s="1"/>
  <c r="BT187" i="7" s="1"/>
  <c r="O159" i="7" a="1"/>
  <c r="O159" i="7" s="1"/>
  <c r="AS159" i="7" s="1" a="1"/>
  <c r="AS159" i="7" s="1"/>
  <c r="BT159" i="7" s="1"/>
  <c r="O203" i="7" a="1"/>
  <c r="O203" i="7" s="1"/>
  <c r="AS203" i="7" s="1" a="1"/>
  <c r="AS203" i="7" s="1"/>
  <c r="BT203" i="7" s="1"/>
  <c r="O265" i="7" a="1"/>
  <c r="O265" i="7" s="1"/>
  <c r="AS265" i="7" s="1" a="1"/>
  <c r="AS265" i="7" s="1"/>
  <c r="BT265" i="7" s="1"/>
  <c r="O130" i="7" a="1"/>
  <c r="O130" i="7" s="1"/>
  <c r="AS130" i="7" s="1" a="1"/>
  <c r="AS130" i="7" s="1"/>
  <c r="BT130" i="7" s="1"/>
  <c r="O207" i="7" a="1"/>
  <c r="O207" i="7" s="1"/>
  <c r="AS207" i="7" s="1" a="1"/>
  <c r="AS207" i="7" s="1"/>
  <c r="BT207" i="7" s="1"/>
  <c r="O91" i="7" a="1"/>
  <c r="O91" i="7" s="1"/>
  <c r="AS91" i="7" s="1" a="1"/>
  <c r="AS91" i="7" s="1"/>
  <c r="BT91" i="7" s="1"/>
  <c r="O214" i="7" a="1"/>
  <c r="O214" i="7" s="1"/>
  <c r="AS214" i="7" s="1" a="1"/>
  <c r="AS214" i="7" s="1"/>
  <c r="BT214" i="7" s="1"/>
  <c r="O245" i="7" a="1"/>
  <c r="O245" i="7" s="1"/>
  <c r="AS245" i="7" s="1" a="1"/>
  <c r="AS245" i="7" s="1"/>
  <c r="BT245" i="7" s="1"/>
  <c r="O112" i="7" a="1"/>
  <c r="O112" i="7" s="1"/>
  <c r="AS112" i="7" s="1" a="1"/>
  <c r="AS112" i="7" s="1"/>
  <c r="BT112" i="7" s="1"/>
  <c r="O234" i="7" a="1"/>
  <c r="O234" i="7" s="1"/>
  <c r="AS234" i="7" s="1" a="1"/>
  <c r="AS234" i="7" s="1"/>
  <c r="BT234" i="7" s="1"/>
  <c r="O271" i="7" a="1"/>
  <c r="O271" i="7" s="1"/>
  <c r="AS271" i="7" s="1" a="1"/>
  <c r="AS271" i="7" s="1"/>
  <c r="BT271" i="7" s="1"/>
  <c r="O33" i="7" a="1"/>
  <c r="O33" i="7" s="1"/>
  <c r="AS33" i="7" s="1" a="1"/>
  <c r="AS33" i="7" s="1"/>
  <c r="BT33" i="7" s="1"/>
  <c r="O107" i="7" a="1"/>
  <c r="O107" i="7" s="1"/>
  <c r="AS107" i="7" s="1" a="1"/>
  <c r="AS107" i="7" s="1"/>
  <c r="BT107" i="7" s="1"/>
  <c r="O140" i="7" a="1"/>
  <c r="O140" i="7" s="1"/>
  <c r="AS140" i="7" s="1" a="1"/>
  <c r="AS140" i="7" s="1"/>
  <c r="BT140" i="7" s="1"/>
  <c r="O88" i="7" a="1"/>
  <c r="O88" i="7" s="1"/>
  <c r="AS88" i="7" s="1" a="1"/>
  <c r="AS88" i="7" s="1"/>
  <c r="BT88" i="7" s="1"/>
  <c r="O38" i="7" a="1"/>
  <c r="O38" i="7" s="1"/>
  <c r="AS38" i="7" s="1" a="1"/>
  <c r="AS38" i="7" s="1"/>
  <c r="BT38" i="7" s="1"/>
  <c r="O50" i="7" a="1"/>
  <c r="O50" i="7" s="1"/>
  <c r="AS50" i="7" s="1" a="1"/>
  <c r="AS50" i="7" s="1"/>
  <c r="BT50" i="7" s="1"/>
  <c r="O150" i="7" a="1"/>
  <c r="O150" i="7" s="1"/>
  <c r="AS150" i="7" s="1" a="1"/>
  <c r="AS150" i="7" s="1"/>
  <c r="BT150" i="7" s="1"/>
  <c r="O131" i="7" a="1"/>
  <c r="O131" i="7" s="1"/>
  <c r="AS131" i="7" s="1" a="1"/>
  <c r="AS131" i="7" s="1"/>
  <c r="BT131" i="7" s="1"/>
  <c r="O30" i="7" a="1"/>
  <c r="O30" i="7" s="1"/>
  <c r="AS30" i="7" s="1" a="1"/>
  <c r="AS30" i="7" s="1"/>
  <c r="BT30" i="7" s="1"/>
  <c r="O63" i="7" a="1"/>
  <c r="O63" i="7" s="1"/>
  <c r="AS63" i="7" s="1" a="1"/>
  <c r="AS63" i="7" s="1"/>
  <c r="BT63" i="7" s="1"/>
  <c r="O97" i="7" a="1"/>
  <c r="O97" i="7" s="1"/>
  <c r="AS97" i="7" s="1" a="1"/>
  <c r="AS97" i="7" s="1"/>
  <c r="BT97" i="7" s="1"/>
  <c r="O70" i="7" a="1"/>
  <c r="O70" i="7" s="1"/>
  <c r="AS70" i="7" s="1" a="1"/>
  <c r="AS70" i="7" s="1"/>
  <c r="BT70" i="7" s="1"/>
  <c r="O31" i="7" a="1"/>
  <c r="O31" i="7" s="1"/>
  <c r="AS31" i="7" s="1" a="1"/>
  <c r="AS31" i="7" s="1"/>
  <c r="BT31" i="7" s="1"/>
  <c r="O46" i="7" a="1"/>
  <c r="O46" i="7" s="1"/>
  <c r="AS46" i="7" s="1" a="1"/>
  <c r="AS46" i="7" s="1"/>
  <c r="BT46" i="7" s="1"/>
  <c r="O155" i="7" a="1"/>
  <c r="O155" i="7" s="1"/>
  <c r="AS155" i="7" s="1" a="1"/>
  <c r="AS155" i="7" s="1"/>
  <c r="BT155" i="7" s="1"/>
  <c r="O179" i="7" a="1"/>
  <c r="O179" i="7" s="1"/>
  <c r="AS179" i="7" s="1" a="1"/>
  <c r="AS179" i="7" s="1"/>
  <c r="BT179" i="7" s="1"/>
  <c r="O227" i="7" a="1"/>
  <c r="O227" i="7" s="1"/>
  <c r="AS227" i="7" s="1" a="1"/>
  <c r="AS227" i="7" s="1"/>
  <c r="BT227" i="7" s="1"/>
  <c r="O233" i="7" a="1"/>
  <c r="O233" i="7" s="1"/>
  <c r="AS233" i="7" s="1" a="1"/>
  <c r="AS233" i="7" s="1"/>
  <c r="BT233" i="7" s="1"/>
  <c r="O290" i="7" a="1"/>
  <c r="O290" i="7" s="1"/>
  <c r="AS290" i="7" s="1" a="1"/>
  <c r="AS290" i="7" s="1"/>
  <c r="BT290" i="7" s="1"/>
  <c r="O113" i="7" a="1"/>
  <c r="O113" i="7" s="1"/>
  <c r="AS113" i="7" s="1" a="1"/>
  <c r="AS113" i="7" s="1"/>
  <c r="BT113" i="7" s="1"/>
  <c r="O171" i="7" a="1"/>
  <c r="O171" i="7" s="1"/>
  <c r="AS171" i="7" s="1" a="1"/>
  <c r="AS171" i="7" s="1"/>
  <c r="BT171" i="7" s="1"/>
  <c r="O232" i="7" a="1"/>
  <c r="O232" i="7" s="1"/>
  <c r="AS232" i="7" s="1" a="1"/>
  <c r="AS232" i="7" s="1"/>
  <c r="BT232" i="7" s="1"/>
  <c r="O261" i="7" a="1"/>
  <c r="O261" i="7" s="1"/>
  <c r="AS261" i="7" s="1" a="1"/>
  <c r="AS261" i="7" s="1"/>
  <c r="BT261" i="7" s="1"/>
  <c r="O228" i="7" a="1"/>
  <c r="O228" i="7" s="1"/>
  <c r="AS228" i="7" s="1" a="1"/>
  <c r="AS228" i="7" s="1"/>
  <c r="BT228" i="7" s="1"/>
  <c r="O183" i="7" a="1"/>
  <c r="O183" i="7" s="1"/>
  <c r="AS183" i="7" s="1" a="1"/>
  <c r="AS183" i="7" s="1"/>
  <c r="BT183" i="7" s="1"/>
  <c r="O225" i="7" a="1"/>
  <c r="O225" i="7" s="1"/>
  <c r="AS225" i="7" s="1" a="1"/>
  <c r="AS225" i="7" s="1"/>
  <c r="BT225" i="7" s="1"/>
  <c r="O184" i="7" a="1"/>
  <c r="O184" i="7" s="1"/>
  <c r="AS184" i="7" s="1" a="1"/>
  <c r="AS184" i="7" s="1"/>
  <c r="BT184" i="7" s="1"/>
  <c r="O282" i="7" a="1"/>
  <c r="O282" i="7" s="1"/>
  <c r="AS282" i="7" s="1" a="1"/>
  <c r="AS282" i="7" s="1"/>
  <c r="BT282" i="7" s="1"/>
  <c r="O176" i="7" a="1"/>
  <c r="O176" i="7" s="1"/>
  <c r="AS176" i="7" s="1" a="1"/>
  <c r="AS176" i="7" s="1"/>
  <c r="BT176" i="7" s="1"/>
  <c r="O209" i="7" a="1"/>
  <c r="O209" i="7" s="1"/>
  <c r="AS209" i="7" s="1" a="1"/>
  <c r="AS209" i="7" s="1"/>
  <c r="BT209" i="7" s="1"/>
  <c r="O54" i="7" a="1"/>
  <c r="O54" i="7" s="1"/>
  <c r="AS54" i="7" s="1" a="1"/>
  <c r="AS54" i="7" s="1"/>
  <c r="BT54" i="7" s="1"/>
  <c r="O191" i="7" a="1"/>
  <c r="O191" i="7" s="1"/>
  <c r="AS191" i="7" s="1" a="1"/>
  <c r="AS191" i="7" s="1"/>
  <c r="BT191" i="7" s="1"/>
  <c r="O257" i="7" a="1"/>
  <c r="O257" i="7" s="1"/>
  <c r="AS257" i="7" s="1" a="1"/>
  <c r="AS257" i="7" s="1"/>
  <c r="BT257" i="7" s="1"/>
  <c r="O249" i="7" a="1"/>
  <c r="O249" i="7" s="1"/>
  <c r="AS249" i="7" s="1" a="1"/>
  <c r="AS249" i="7" s="1"/>
  <c r="BT249" i="7" s="1"/>
  <c r="O260" i="7" a="1"/>
  <c r="O260" i="7" s="1"/>
  <c r="AS260" i="7" s="1" a="1"/>
  <c r="AS260" i="7" s="1"/>
  <c r="BT260" i="7" s="1"/>
  <c r="O173" i="7" a="1"/>
  <c r="O173" i="7" s="1"/>
  <c r="AS173" i="7" s="1" a="1"/>
  <c r="AS173" i="7" s="1"/>
  <c r="BT173" i="7" s="1"/>
  <c r="O20" i="7" a="1"/>
  <c r="O20" i="7" s="1"/>
  <c r="AS20" i="7" s="1" a="1"/>
  <c r="AS20" i="7" s="1"/>
  <c r="BT20" i="7" s="1"/>
  <c r="O102" i="7" a="1"/>
  <c r="O102" i="7" s="1"/>
  <c r="AS102" i="7" s="1" a="1"/>
  <c r="AS102" i="7" s="1"/>
  <c r="BT102" i="7" s="1"/>
  <c r="O135" i="7" a="1"/>
  <c r="O135" i="7" s="1"/>
  <c r="AS135" i="7" s="1" a="1"/>
  <c r="AS135" i="7" s="1"/>
  <c r="BT135" i="7" s="1"/>
  <c r="O123" i="7" a="1"/>
  <c r="O123" i="7" s="1"/>
  <c r="AS123" i="7" s="1" a="1"/>
  <c r="AS123" i="7" s="1"/>
  <c r="BT123" i="7" s="1"/>
  <c r="O25" i="7" a="1"/>
  <c r="O25" i="7" s="1"/>
  <c r="AS25" i="7" s="1" a="1"/>
  <c r="AS25" i="7" s="1"/>
  <c r="BT25" i="7" s="1"/>
  <c r="O57" i="7" a="1"/>
  <c r="O57" i="7" s="1"/>
  <c r="AS57" i="7" s="1" a="1"/>
  <c r="AS57" i="7" s="1"/>
  <c r="BT57" i="7" s="1"/>
  <c r="O87" i="7" a="1"/>
  <c r="O87" i="7" s="1"/>
  <c r="AS87" i="7" s="1" a="1"/>
  <c r="AS87" i="7" s="1"/>
  <c r="BT87" i="7" s="1"/>
  <c r="O162" i="7" a="1"/>
  <c r="O162" i="7" s="1"/>
  <c r="AS162" i="7" s="1" a="1"/>
  <c r="AS162" i="7" s="1"/>
  <c r="BT162" i="7" s="1"/>
  <c r="O18" i="7" a="1"/>
  <c r="O18" i="7" s="1"/>
  <c r="AS18" i="7" s="1" a="1"/>
  <c r="AS18" i="7" s="1"/>
  <c r="BT18" i="7" s="1"/>
  <c r="O100" i="7" a="1"/>
  <c r="O100" i="7" s="1"/>
  <c r="AS100" i="7" s="1" a="1"/>
  <c r="AS100" i="7" s="1"/>
  <c r="BT100" i="7" s="1"/>
  <c r="O85" i="7" a="1"/>
  <c r="O85" i="7" s="1"/>
  <c r="AS85" i="7" s="1" a="1"/>
  <c r="AS85" i="7" s="1"/>
  <c r="BT85" i="7" s="1"/>
  <c r="O119" i="7" a="1"/>
  <c r="O119" i="7" s="1"/>
  <c r="AS119" i="7" s="1" a="1"/>
  <c r="AS119" i="7" s="1"/>
  <c r="BT119" i="7" s="1"/>
  <c r="O19" i="7" a="1"/>
  <c r="O19" i="7" s="1"/>
  <c r="AS19" i="7" s="1" a="1"/>
  <c r="AS19" i="7" s="1"/>
  <c r="BT19" i="7" s="1"/>
  <c r="O101" i="7" a="1"/>
  <c r="O101" i="7" s="1"/>
  <c r="AS101" i="7" s="1" a="1"/>
  <c r="AS101" i="7" s="1"/>
  <c r="BT101" i="7" s="1"/>
  <c r="O219" i="7" a="1"/>
  <c r="O219" i="7" s="1"/>
  <c r="AS219" i="7" s="1" a="1"/>
  <c r="AS219" i="7" s="1"/>
  <c r="BT219" i="7" s="1"/>
  <c r="O56" i="7" a="1"/>
  <c r="O56" i="7" s="1"/>
  <c r="AS56" i="7" s="1" a="1"/>
  <c r="AS56" i="7" s="1"/>
  <c r="BT56" i="7" s="1"/>
  <c r="O240" i="7" a="1"/>
  <c r="O240" i="7" s="1"/>
  <c r="AS240" i="7" s="1" a="1"/>
  <c r="AS240" i="7" s="1"/>
  <c r="BT240" i="7" s="1"/>
  <c r="O188" i="7" a="1"/>
  <c r="O188" i="7" s="1"/>
  <c r="AS188" i="7" s="1" a="1"/>
  <c r="AS188" i="7" s="1"/>
  <c r="BT188" i="7" s="1"/>
  <c r="O274" i="7" a="1"/>
  <c r="O274" i="7" s="1"/>
  <c r="AS274" i="7" s="1" a="1"/>
  <c r="AS274" i="7" s="1"/>
  <c r="BT274" i="7" s="1"/>
  <c r="O106" i="7" a="1"/>
  <c r="O106" i="7" s="1"/>
  <c r="AS106" i="7" s="1" a="1"/>
  <c r="AS106" i="7" s="1"/>
  <c r="BT106" i="7" s="1"/>
  <c r="O151" i="7" a="1"/>
  <c r="O151" i="7" s="1"/>
  <c r="AS151" i="7" s="1" a="1"/>
  <c r="AS151" i="7" s="1"/>
  <c r="BT151" i="7" s="1"/>
  <c r="O178" i="7" a="1"/>
  <c r="O178" i="7" s="1"/>
  <c r="AS178" i="7" s="1" a="1"/>
  <c r="AS178" i="7" s="1"/>
  <c r="BT178" i="7" s="1"/>
  <c r="O212" i="7" a="1"/>
  <c r="O212" i="7" s="1"/>
  <c r="AS212" i="7" s="1" a="1"/>
  <c r="AS212" i="7" s="1"/>
  <c r="BT212" i="7" s="1"/>
  <c r="O218" i="7" a="1"/>
  <c r="O218" i="7" s="1"/>
  <c r="AS218" i="7" s="1" a="1"/>
  <c r="AS218" i="7" s="1"/>
  <c r="BT218" i="7" s="1"/>
  <c r="O288" i="7" a="1"/>
  <c r="O288" i="7" s="1"/>
  <c r="AS288" i="7" s="1" a="1"/>
  <c r="AS288" i="7" s="1"/>
  <c r="BT288" i="7" s="1"/>
  <c r="O90" i="7" a="1"/>
  <c r="O90" i="7" s="1"/>
  <c r="AS90" i="7" s="1" a="1"/>
  <c r="AS90" i="7" s="1"/>
  <c r="BT90" i="7" s="1"/>
  <c r="O268" i="7" a="1"/>
  <c r="O268" i="7" s="1"/>
  <c r="AS268" i="7" s="1" a="1"/>
  <c r="AS268" i="7" s="1"/>
  <c r="BT268" i="7" s="1"/>
  <c r="O200" i="7" a="1"/>
  <c r="O200" i="7" s="1"/>
  <c r="AS200" i="7" s="1" a="1"/>
  <c r="AS200" i="7" s="1"/>
  <c r="BT200" i="7" s="1"/>
  <c r="O210" i="7" a="1"/>
  <c r="O210" i="7" s="1"/>
  <c r="AS210" i="7" s="1" a="1"/>
  <c r="AS210" i="7" s="1"/>
  <c r="BT210" i="7" s="1"/>
  <c r="O52" i="7" a="1"/>
  <c r="O52" i="7" s="1"/>
  <c r="AS52" i="7" s="1" a="1"/>
  <c r="AS52" i="7" s="1"/>
  <c r="BT52" i="7" s="1"/>
  <c r="O292" i="7" a="1"/>
  <c r="O292" i="7" s="1"/>
  <c r="AS292" i="7" s="1" a="1"/>
  <c r="AS292" i="7" s="1"/>
  <c r="BT292" i="7" s="1"/>
  <c r="O92" i="7" a="1"/>
  <c r="O92" i="7" s="1"/>
  <c r="AS92" i="7" s="1" a="1"/>
  <c r="AS92" i="7" s="1"/>
  <c r="BT92" i="7" s="1"/>
  <c r="O251" i="7" a="1"/>
  <c r="O251" i="7" s="1"/>
  <c r="AS251" i="7" s="1" a="1"/>
  <c r="AS251" i="7" s="1"/>
  <c r="BT251" i="7" s="1"/>
  <c r="O60" i="7" a="1"/>
  <c r="O60" i="7" s="1"/>
  <c r="AS60" i="7" s="1" a="1"/>
  <c r="AS60" i="7" s="1"/>
  <c r="BT60" i="7" s="1"/>
  <c r="O180" i="7" a="1"/>
  <c r="O180" i="7" s="1"/>
  <c r="AS180" i="7" s="1" a="1"/>
  <c r="AS180" i="7" s="1"/>
  <c r="BT180" i="7" s="1"/>
  <c r="O235" i="7" a="1"/>
  <c r="O235" i="7" s="1"/>
  <c r="AS235" i="7" s="1" a="1"/>
  <c r="AS235" i="7" s="1"/>
  <c r="BT235" i="7" s="1"/>
  <c r="O41" i="7" a="1"/>
  <c r="O41" i="7" s="1"/>
  <c r="AS41" i="7" s="1" a="1"/>
  <c r="AS41" i="7" s="1"/>
  <c r="BT41" i="7" s="1"/>
  <c r="O156" i="7" a="1"/>
  <c r="O156" i="7" s="1"/>
  <c r="AS156" i="7" s="1" a="1"/>
  <c r="AS156" i="7" s="1"/>
  <c r="BT156" i="7" s="1"/>
  <c r="O45" i="7" a="1"/>
  <c r="O45" i="7" s="1"/>
  <c r="AS45" i="7" s="1" a="1"/>
  <c r="AS45" i="7" s="1"/>
  <c r="BT45" i="7" s="1"/>
  <c r="O111" i="7" a="1"/>
  <c r="O111" i="7" s="1"/>
  <c r="AS111" i="7" s="1" a="1"/>
  <c r="AS111" i="7" s="1"/>
  <c r="BT111" i="7" s="1"/>
  <c r="O39" i="7" a="1"/>
  <c r="O39" i="7" s="1"/>
  <c r="AS39" i="7" s="1" a="1"/>
  <c r="AS39" i="7" s="1"/>
  <c r="BT39" i="7" s="1"/>
  <c r="O152" i="7" a="1"/>
  <c r="O152" i="7" s="1"/>
  <c r="AS152" i="7" s="1" a="1"/>
  <c r="AS152" i="7" s="1"/>
  <c r="BT152" i="7" s="1"/>
  <c r="O40" i="7" a="1"/>
  <c r="O40" i="7" s="1"/>
  <c r="AS40" i="7" s="1" a="1"/>
  <c r="AS40" i="7" s="1"/>
  <c r="BT40" i="7" s="1"/>
  <c r="O122" i="7" a="1"/>
  <c r="O122" i="7" s="1"/>
  <c r="AS122" i="7" s="1" a="1"/>
  <c r="AS122" i="7" s="1"/>
  <c r="BT122" i="7" s="1"/>
  <c r="O165" i="7" a="1"/>
  <c r="O165" i="7" s="1"/>
  <c r="AS165" i="7" s="1" a="1"/>
  <c r="AS165" i="7" s="1"/>
  <c r="BT165" i="7" s="1"/>
  <c r="O263" i="7" a="1"/>
  <c r="O263" i="7" s="1"/>
  <c r="AS263" i="7" s="1" a="1"/>
  <c r="AS263" i="7" s="1"/>
  <c r="BT263" i="7" s="1"/>
  <c r="O226" i="7" a="1"/>
  <c r="O226" i="7" s="1"/>
  <c r="AS226" i="7" s="1" a="1"/>
  <c r="AS226" i="7" s="1"/>
  <c r="BT226" i="7" s="1"/>
  <c r="O186" i="7" a="1"/>
  <c r="O186" i="7" s="1"/>
  <c r="AS186" i="7" s="1" a="1"/>
  <c r="AS186" i="7" s="1"/>
  <c r="BT186" i="7" s="1"/>
  <c r="O78" i="7" a="1"/>
  <c r="O78" i="7" s="1"/>
  <c r="AS78" i="7" s="1" a="1"/>
  <c r="AS78" i="7" s="1"/>
  <c r="BT78" i="7" s="1"/>
  <c r="O237" i="7" a="1"/>
  <c r="O237" i="7" s="1"/>
  <c r="AS237" i="7" s="1" a="1"/>
  <c r="AS237" i="7" s="1"/>
  <c r="BT237" i="7" s="1"/>
  <c r="O189" i="7" a="1"/>
  <c r="O189" i="7" s="1"/>
  <c r="AS189" i="7" s="1" a="1"/>
  <c r="AS189" i="7" s="1"/>
  <c r="BT189" i="7" s="1"/>
  <c r="O147" i="7" a="1"/>
  <c r="O147" i="7" s="1"/>
  <c r="AS147" i="7" s="1" a="1"/>
  <c r="AS147" i="7" s="1"/>
  <c r="BT147" i="7" s="1"/>
  <c r="O286" i="7" a="1"/>
  <c r="O286" i="7" s="1"/>
  <c r="AS286" i="7" s="1" a="1"/>
  <c r="AS286" i="7" s="1"/>
  <c r="BT286" i="7" s="1"/>
  <c r="O201" i="7" a="1"/>
  <c r="O201" i="7" s="1"/>
  <c r="AS201" i="7" s="1" a="1"/>
  <c r="AS201" i="7" s="1"/>
  <c r="BT201" i="7" s="1"/>
  <c r="O65" i="7" a="1"/>
  <c r="O65" i="7" s="1"/>
  <c r="AS65" i="7" s="1" a="1"/>
  <c r="AS65" i="7" s="1"/>
  <c r="BT65" i="7" s="1"/>
  <c r="O109" i="7" a="1"/>
  <c r="O109" i="7" s="1"/>
  <c r="AS109" i="7" s="1" a="1"/>
  <c r="AS109" i="7" s="1"/>
  <c r="BT109" i="7" s="1"/>
  <c r="O99" i="7" a="1"/>
  <c r="O99" i="7" s="1"/>
  <c r="AS99" i="7" s="1" a="1"/>
  <c r="AS99" i="7" s="1"/>
  <c r="BT99" i="7" s="1"/>
  <c r="O117" i="7" a="1"/>
  <c r="O117" i="7" s="1"/>
  <c r="AS117" i="7" s="1" a="1"/>
  <c r="AS117" i="7" s="1"/>
  <c r="BT117" i="7" s="1"/>
  <c r="O43" i="7" a="1"/>
  <c r="O43" i="7" s="1"/>
  <c r="AS43" i="7" s="1" a="1"/>
  <c r="AS43" i="7" s="1"/>
  <c r="BT43" i="7" s="1"/>
  <c r="O71" i="7" a="1"/>
  <c r="O71" i="7" s="1"/>
  <c r="AS71" i="7" s="1" a="1"/>
  <c r="AS71" i="7" s="1"/>
  <c r="BT71" i="7" s="1"/>
  <c r="O64" i="7" a="1"/>
  <c r="O64" i="7" s="1"/>
  <c r="AS64" i="7" s="1" a="1"/>
  <c r="AS64" i="7" s="1"/>
  <c r="BT64" i="7" s="1"/>
  <c r="O197" i="7" a="1"/>
  <c r="O197" i="7" s="1"/>
  <c r="AS197" i="7" s="1" a="1"/>
  <c r="AS197" i="7" s="1"/>
  <c r="BT197" i="7" s="1"/>
  <c r="O281" i="7" a="1"/>
  <c r="O281" i="7" s="1"/>
  <c r="AS281" i="7" s="1" a="1"/>
  <c r="AS281" i="7" s="1"/>
  <c r="BT281" i="7" s="1"/>
  <c r="O267" i="7" a="1"/>
  <c r="O267" i="7" s="1"/>
  <c r="AS267" i="7" s="1" a="1"/>
  <c r="AS267" i="7" s="1"/>
  <c r="BT267" i="7" s="1"/>
  <c r="O96" i="7" a="1"/>
  <c r="O96" i="7" s="1"/>
  <c r="AS96" i="7" s="1" a="1"/>
  <c r="AS96" i="7" s="1"/>
  <c r="BT96" i="7" s="1"/>
  <c r="O254" i="7" a="1"/>
  <c r="O254" i="7" s="1"/>
  <c r="AS254" i="7" s="1" a="1"/>
  <c r="AS254" i="7" s="1"/>
  <c r="BT254" i="7" s="1"/>
  <c r="O75" i="7" a="1"/>
  <c r="O75" i="7" s="1"/>
  <c r="AS75" i="7" s="1" a="1"/>
  <c r="AS75" i="7" s="1"/>
  <c r="BT75" i="7" s="1"/>
  <c r="O175" i="7" a="1"/>
  <c r="O175" i="7" s="1"/>
  <c r="AS175" i="7" s="1" a="1"/>
  <c r="AS175" i="7" s="1"/>
  <c r="BT175" i="7" s="1"/>
  <c r="O242" i="7" a="1"/>
  <c r="O242" i="7" s="1"/>
  <c r="AS242" i="7" s="1" a="1"/>
  <c r="AS242" i="7" s="1"/>
  <c r="BT242" i="7" s="1"/>
  <c r="O114" i="7" a="1"/>
  <c r="O114" i="7" s="1"/>
  <c r="AS114" i="7" s="1" a="1"/>
  <c r="AS114" i="7" s="1"/>
  <c r="BT114" i="7" s="1"/>
  <c r="O128" i="7" a="1"/>
  <c r="O128" i="7" s="1"/>
  <c r="AS128" i="7" s="1" a="1"/>
  <c r="AS128" i="7" s="1"/>
  <c r="BT128" i="7" s="1"/>
  <c r="O182" i="7" a="1"/>
  <c r="O182" i="7" s="1"/>
  <c r="AS182" i="7" s="1" a="1"/>
  <c r="AS182" i="7" s="1"/>
  <c r="BT182" i="7" s="1"/>
  <c r="O98" i="7" a="1"/>
  <c r="O98" i="7" s="1"/>
  <c r="AS98" i="7" s="1" a="1"/>
  <c r="AS98" i="7" s="1"/>
  <c r="BT98" i="7" s="1"/>
  <c r="O115" i="7" a="1"/>
  <c r="O115" i="7" s="1"/>
  <c r="AS115" i="7" s="1" a="1"/>
  <c r="AS115" i="7" s="1"/>
  <c r="BT115" i="7" s="1"/>
  <c r="O103" i="7" a="1"/>
  <c r="O103" i="7" s="1"/>
  <c r="AS103" i="7" s="1" a="1"/>
  <c r="AS103" i="7" s="1"/>
  <c r="BT103" i="7" s="1"/>
  <c r="O125" i="7" a="1"/>
  <c r="O125" i="7" s="1"/>
  <c r="AS125" i="7" s="1" a="1"/>
  <c r="AS125" i="7" s="1"/>
  <c r="BT125" i="7" s="1"/>
  <c r="O47" i="7" a="1"/>
  <c r="O47" i="7" s="1"/>
  <c r="AS47" i="7" s="1" a="1"/>
  <c r="AS47" i="7" s="1"/>
  <c r="BT47" i="7" s="1"/>
  <c r="O157" i="7" a="1"/>
  <c r="O157" i="7" s="1"/>
  <c r="AS157" i="7" s="1" a="1"/>
  <c r="AS157" i="7" s="1"/>
  <c r="BT157" i="7" s="1"/>
  <c r="O49" i="7" a="1"/>
  <c r="O49" i="7" s="1"/>
  <c r="AS49" i="7" s="1" a="1"/>
  <c r="AS49" i="7" s="1"/>
  <c r="BT49" i="7" s="1"/>
  <c r="O223" i="7" a="1"/>
  <c r="O223" i="7" s="1"/>
  <c r="AS223" i="7" s="1" a="1"/>
  <c r="AS223" i="7" s="1"/>
  <c r="BT223" i="7" s="1"/>
  <c r="O166" i="7" a="1"/>
  <c r="O166" i="7" s="1"/>
  <c r="AS166" i="7" s="1" a="1"/>
  <c r="AS166" i="7" s="1"/>
  <c r="BT166" i="7" s="1"/>
  <c r="O264" i="7" a="1"/>
  <c r="O264" i="7" s="1"/>
  <c r="AS264" i="7" s="1" a="1"/>
  <c r="AS264" i="7" s="1"/>
  <c r="BT264" i="7" s="1"/>
  <c r="O153" i="7" a="1"/>
  <c r="O153" i="7" s="1"/>
  <c r="AS153" i="7" s="1" a="1"/>
  <c r="AS153" i="7" s="1"/>
  <c r="BT153" i="7" s="1"/>
  <c r="O190" i="7" a="1"/>
  <c r="O190" i="7" s="1"/>
  <c r="AS190" i="7" s="1" a="1"/>
  <c r="AS190" i="7" s="1"/>
  <c r="BT190" i="7" s="1"/>
  <c r="O158" i="7" a="1"/>
  <c r="O158" i="7" s="1"/>
  <c r="AS158" i="7" s="1" a="1"/>
  <c r="AS158" i="7" s="1"/>
  <c r="BT158" i="7" s="1"/>
  <c r="O272" i="7" a="1"/>
  <c r="O272" i="7" s="1"/>
  <c r="AS272" i="7" s="1" a="1"/>
  <c r="AS272" i="7" s="1"/>
  <c r="BT272" i="7" s="1"/>
  <c r="O124" i="7" a="1"/>
  <c r="O124" i="7" s="1"/>
  <c r="AS124" i="7" s="1" a="1"/>
  <c r="AS124" i="7" s="1"/>
  <c r="BT124" i="7" s="1"/>
  <c r="O199" i="7" a="1"/>
  <c r="O199" i="7" s="1"/>
  <c r="AS199" i="7" s="1" a="1"/>
  <c r="AS199" i="7" s="1"/>
  <c r="BT199" i="7" s="1"/>
  <c r="O293" i="7" a="1"/>
  <c r="O293" i="7" s="1"/>
  <c r="AS293" i="7" s="1" a="1"/>
  <c r="AS293" i="7" s="1"/>
  <c r="BT293" i="7" s="1"/>
  <c r="O169" i="7" a="1"/>
  <c r="O169" i="7" s="1"/>
  <c r="AS169" i="7" s="1" a="1"/>
  <c r="AS169" i="7" s="1"/>
  <c r="BT169" i="7" s="1"/>
  <c r="O48" i="7" a="1"/>
  <c r="O48" i="7" s="1"/>
  <c r="AS48" i="7" s="1" a="1"/>
  <c r="AS48" i="7" s="1"/>
  <c r="BT48" i="7" s="1"/>
  <c r="O9" i="7" a="1"/>
  <c r="O9" i="7" s="1"/>
  <c r="AS9" i="7" s="1" a="1"/>
  <c r="AS9" i="7" s="1"/>
  <c r="BT9" i="7" s="1"/>
  <c r="O76" i="7" a="1"/>
  <c r="O76" i="7" s="1"/>
  <c r="AS76" i="7" s="1" a="1"/>
  <c r="AS76" i="7" s="1"/>
  <c r="BT76" i="7" s="1"/>
  <c r="O220" i="7" a="1"/>
  <c r="O220" i="7" s="1"/>
  <c r="AS220" i="7" s="1" a="1"/>
  <c r="AS220" i="7" s="1"/>
  <c r="BT220" i="7" s="1"/>
  <c r="O44" i="7" a="1"/>
  <c r="O44" i="7" s="1"/>
  <c r="AS44" i="7" s="1" a="1"/>
  <c r="AS44" i="7" s="1"/>
  <c r="BT44" i="7" s="1"/>
  <c r="O73" i="7" a="1"/>
  <c r="O73" i="7" s="1"/>
  <c r="AS73" i="7" s="1" a="1"/>
  <c r="AS73" i="7" s="1"/>
  <c r="BT73" i="7" s="1"/>
  <c r="O86" i="7" a="1"/>
  <c r="O86" i="7" s="1"/>
  <c r="AS86" i="7" s="1" a="1"/>
  <c r="AS86" i="7" s="1"/>
  <c r="BT86" i="7" s="1"/>
  <c r="O206" i="7" a="1"/>
  <c r="O206" i="7" s="1"/>
  <c r="AS206" i="7" s="1" a="1"/>
  <c r="AS206" i="7" s="1"/>
  <c r="BT206" i="7" s="1"/>
  <c r="O241" i="7" a="1"/>
  <c r="O241" i="7" s="1"/>
  <c r="AS241" i="7" s="1" a="1"/>
  <c r="AS241" i="7" s="1"/>
  <c r="BT241" i="7" s="1"/>
  <c r="O74" i="7" a="1"/>
  <c r="O74" i="7" s="1"/>
  <c r="AS74" i="7" s="1" a="1"/>
  <c r="AS74" i="7" s="1"/>
  <c r="BT74" i="7" s="1"/>
  <c r="O208" i="7" a="1"/>
  <c r="O208" i="7" s="1"/>
  <c r="AS208" i="7" s="1" a="1"/>
  <c r="AS208" i="7" s="1"/>
  <c r="BT208" i="7" s="1"/>
  <c r="O258" i="7" a="1"/>
  <c r="O258" i="7" s="1"/>
  <c r="AS258" i="7" s="1" a="1"/>
  <c r="AS258" i="7" s="1"/>
  <c r="BT258" i="7" s="1"/>
  <c r="O149" i="7" a="1"/>
  <c r="O149" i="7" s="1"/>
  <c r="AS149" i="7" s="1" a="1"/>
  <c r="AS149" i="7" s="1"/>
  <c r="BT149" i="7" s="1"/>
  <c r="O68" i="7" a="1"/>
  <c r="O68" i="7" s="1"/>
  <c r="AS68" i="7" s="1" a="1"/>
  <c r="AS68" i="7" s="1"/>
  <c r="BT68" i="7" s="1"/>
  <c r="O243" i="7" a="1"/>
  <c r="O243" i="7" s="1"/>
  <c r="AS243" i="7" s="1" a="1"/>
  <c r="AS243" i="7" s="1"/>
  <c r="BT243" i="7" s="1"/>
  <c r="O244" i="7" a="1"/>
  <c r="O244" i="7" s="1"/>
  <c r="AS244" i="7" s="1" a="1"/>
  <c r="AS244" i="7" s="1"/>
  <c r="BT244" i="7" s="1"/>
  <c r="O168" i="7" a="1"/>
  <c r="O168" i="7" s="1"/>
  <c r="AS168" i="7" s="1" a="1"/>
  <c r="AS168" i="7" s="1"/>
  <c r="BT168" i="7" s="1"/>
  <c r="O287" i="7" a="1"/>
  <c r="O287" i="7" s="1"/>
  <c r="AS287" i="7" s="1" a="1"/>
  <c r="AS287" i="7" s="1"/>
  <c r="BT287" i="7" s="1"/>
  <c r="O8" i="7" a="1"/>
  <c r="O8" i="7" s="1"/>
  <c r="AS8" i="7" s="1" a="1"/>
  <c r="AS8" i="7" s="1"/>
  <c r="BT8" i="7" s="1"/>
  <c r="O62" i="7" a="1"/>
  <c r="O62" i="7" s="1"/>
  <c r="AS62" i="7" s="1" a="1"/>
  <c r="AS62" i="7" s="1"/>
  <c r="BT62" i="7" s="1"/>
  <c r="O13" i="7" a="1"/>
  <c r="O13" i="7" s="1"/>
  <c r="AS13" i="7" s="1" a="1"/>
  <c r="AS13" i="7" s="1"/>
  <c r="BT13" i="7" s="1"/>
  <c r="O80" i="7" a="1"/>
  <c r="O80" i="7" s="1"/>
  <c r="AS80" i="7" s="1" a="1"/>
  <c r="AS80" i="7" s="1"/>
  <c r="BT80" i="7" s="1"/>
  <c r="O247" i="7" a="1"/>
  <c r="O247" i="7" s="1"/>
  <c r="AS247" i="7" s="1" a="1"/>
  <c r="AS247" i="7" s="1"/>
  <c r="BT247" i="7" s="1"/>
  <c r="O32" i="7" a="1"/>
  <c r="O32" i="7" s="1"/>
  <c r="AS32" i="7" s="1" a="1"/>
  <c r="AS32" i="7" s="1"/>
  <c r="BT32" i="7" s="1"/>
  <c r="O7" i="7" a="1"/>
  <c r="O7" i="7" s="1"/>
  <c r="AS7" i="7" s="1" a="1"/>
  <c r="AS7" i="7" s="1"/>
  <c r="BT7" i="7" s="1"/>
  <c r="O146" i="7" a="1"/>
  <c r="O146" i="7" s="1"/>
  <c r="AS146" i="7" s="1" a="1"/>
  <c r="AS146" i="7" s="1"/>
  <c r="BT146" i="7" s="1"/>
  <c r="O229" i="7" a="1"/>
  <c r="O229" i="7" s="1"/>
  <c r="AS229" i="7" s="1" a="1"/>
  <c r="AS229" i="7" s="1"/>
  <c r="BT229" i="7" s="1"/>
  <c r="O134" i="7" a="1"/>
  <c r="O134" i="7" s="1"/>
  <c r="AS134" i="7" s="1" a="1"/>
  <c r="AS134" i="7" s="1"/>
  <c r="BT134" i="7" s="1"/>
  <c r="O193" i="7" a="1"/>
  <c r="O193" i="7" s="1"/>
  <c r="AS193" i="7" s="1" a="1"/>
  <c r="AS193" i="7" s="1"/>
  <c r="BT193" i="7" s="1"/>
  <c r="O238" i="7" a="1"/>
  <c r="O238" i="7" s="1"/>
  <c r="AS238" i="7" s="1" a="1"/>
  <c r="AS238" i="7" s="1"/>
  <c r="BT238" i="7" s="1"/>
  <c r="O273" i="7" a="1"/>
  <c r="O273" i="7" s="1"/>
  <c r="AS273" i="7" s="1" a="1"/>
  <c r="AS273" i="7" s="1"/>
  <c r="BT273" i="7" s="1"/>
  <c r="O204" i="7" a="1"/>
  <c r="O204" i="7" s="1"/>
  <c r="AS204" i="7" s="1" a="1"/>
  <c r="AS204" i="7" s="1"/>
  <c r="BT204" i="7" s="1"/>
  <c r="O129" i="7" a="1"/>
  <c r="O129" i="7" s="1"/>
  <c r="AS129" i="7" s="1" a="1"/>
  <c r="AS129" i="7" s="1"/>
  <c r="BT129" i="7" s="1"/>
  <c r="O256" i="7" a="1"/>
  <c r="O256" i="7" s="1"/>
  <c r="AS256" i="7" s="1" a="1"/>
  <c r="AS256" i="7" s="1"/>
  <c r="BT256" i="7" s="1"/>
  <c r="O174" i="7" a="1"/>
  <c r="O174" i="7" s="1"/>
  <c r="AS174" i="7" s="1" a="1"/>
  <c r="AS174" i="7" s="1"/>
  <c r="BT174" i="7" s="1"/>
  <c r="O126" i="7" a="1"/>
  <c r="O126" i="7" s="1"/>
  <c r="AS126" i="7" s="1" a="1"/>
  <c r="AS126" i="7" s="1"/>
  <c r="BT126" i="7" s="1"/>
  <c r="O289" i="7" a="1"/>
  <c r="O289" i="7" s="1"/>
  <c r="AS289" i="7" s="1" a="1"/>
  <c r="AS289" i="7" s="1"/>
  <c r="BT289" i="7" s="1"/>
  <c r="O12" i="7" a="1"/>
  <c r="O12" i="7" s="1"/>
  <c r="AS12" i="7" s="1" a="1"/>
  <c r="AS12" i="7" s="1"/>
  <c r="BT12" i="7" s="1"/>
  <c r="O79" i="7" a="1"/>
  <c r="O79" i="7" s="1"/>
  <c r="AS79" i="7" s="1" a="1"/>
  <c r="AS79" i="7" s="1"/>
  <c r="BT79" i="7" s="1"/>
  <c r="O17" i="7" a="1"/>
  <c r="O17" i="7" s="1"/>
  <c r="AS17" i="7" s="1" a="1"/>
  <c r="AS17" i="7" s="1"/>
  <c r="BT17" i="7" s="1"/>
  <c r="O84" i="7" a="1"/>
  <c r="O84" i="7" s="1"/>
  <c r="AS84" i="7" s="1" a="1"/>
  <c r="AS84" i="7" s="1"/>
  <c r="BT84" i="7" s="1"/>
  <c r="O10" i="7" a="1"/>
  <c r="O10" i="7" s="1"/>
  <c r="AS10" i="7" s="1" a="1"/>
  <c r="AS10" i="7" s="1"/>
  <c r="BT10" i="7" s="1"/>
  <c r="O77" i="7" a="1"/>
  <c r="O77" i="7" s="1"/>
  <c r="AS77" i="7" s="1" a="1"/>
  <c r="AS77" i="7" s="1"/>
  <c r="BT77" i="7" s="1"/>
  <c r="O11" i="7" a="1"/>
  <c r="O11" i="7" s="1"/>
  <c r="AS11" i="7" s="1" a="1"/>
  <c r="AS11" i="7" s="1"/>
  <c r="BT11" i="7" s="1"/>
  <c r="O121" i="7" a="1"/>
  <c r="O121" i="7" s="1"/>
  <c r="AS121" i="7" s="1" a="1"/>
  <c r="AS121" i="7" s="1"/>
  <c r="BT121" i="7" s="1"/>
  <c r="O132" i="7" a="1"/>
  <c r="O132" i="7" s="1"/>
  <c r="AS132" i="7" s="1" a="1"/>
  <c r="AS132" i="7" s="1"/>
  <c r="BT132" i="7" s="1"/>
  <c r="O253" i="7" a="1"/>
  <c r="O253" i="7" s="1"/>
  <c r="AS253" i="7" s="1" a="1"/>
  <c r="AS253" i="7" s="1"/>
  <c r="BT253" i="7" s="1"/>
  <c r="O246" i="7" a="1"/>
  <c r="O246" i="7" s="1"/>
  <c r="AS246" i="7" s="1" a="1"/>
  <c r="AS246" i="7" s="1"/>
  <c r="BT246" i="7" s="1"/>
  <c r="O252" i="7" a="1"/>
  <c r="O252" i="7" s="1"/>
  <c r="AS252" i="7" s="1" a="1"/>
  <c r="AS252" i="7" s="1"/>
  <c r="BT252" i="7" s="1"/>
  <c r="O285" i="7" a="1"/>
  <c r="O285" i="7" s="1"/>
  <c r="AS285" i="7" s="1" a="1"/>
  <c r="AS285" i="7" s="1"/>
  <c r="BT285" i="7" s="1"/>
  <c r="O231" i="7" a="1"/>
  <c r="O231" i="7" s="1"/>
  <c r="AS231" i="7" s="1" a="1"/>
  <c r="AS231" i="7" s="1"/>
  <c r="BT231" i="7" s="1"/>
  <c r="O221" i="7" a="1"/>
  <c r="O221" i="7" s="1"/>
  <c r="AS221" i="7" s="1" a="1"/>
  <c r="AS221" i="7" s="1"/>
  <c r="BT221" i="7" s="1"/>
  <c r="O283" i="7" a="1"/>
  <c r="O283" i="7" s="1"/>
  <c r="AS283" i="7" s="1" a="1"/>
  <c r="AS283" i="7" s="1"/>
  <c r="BT283" i="7" s="1"/>
  <c r="O133" i="7" a="1"/>
  <c r="O133" i="7" s="1"/>
  <c r="AS133" i="7" s="1" a="1"/>
  <c r="AS133" i="7" s="1"/>
  <c r="BT133" i="7" s="1"/>
  <c r="O224" i="7" a="1"/>
  <c r="O224" i="7" s="1"/>
  <c r="AS224" i="7" s="1" a="1"/>
  <c r="AS224" i="7" s="1"/>
  <c r="BT224" i="7" s="1"/>
  <c r="O185" i="7" a="1"/>
  <c r="O185" i="7" s="1"/>
  <c r="AS185" i="7" s="1" a="1"/>
  <c r="AS185" i="7" s="1"/>
  <c r="BT185" i="7" s="1"/>
  <c r="O16" i="7" a="1"/>
  <c r="O16" i="7" s="1"/>
  <c r="AS16" i="7" s="1" a="1"/>
  <c r="AS16" i="7" s="1"/>
  <c r="BT16" i="7" s="1"/>
  <c r="O83" i="7" a="1"/>
  <c r="O83" i="7" s="1"/>
  <c r="AS83" i="7" s="1" a="1"/>
  <c r="AS83" i="7" s="1"/>
  <c r="BT83" i="7" s="1"/>
  <c r="O21" i="7" a="1"/>
  <c r="O21" i="7" s="1"/>
  <c r="AS21" i="7" s="1" a="1"/>
  <c r="AS21" i="7" s="1"/>
  <c r="BT21" i="7" s="1"/>
  <c r="O136" i="7" a="1"/>
  <c r="O136" i="7" s="1"/>
  <c r="AS136" i="7" s="1" a="1"/>
  <c r="AS136" i="7" s="1"/>
  <c r="BT136" i="7" s="1"/>
  <c r="O14" i="7" a="1"/>
  <c r="O14" i="7" s="1"/>
  <c r="AS14" i="7" s="1" a="1"/>
  <c r="AS14" i="7" s="1"/>
  <c r="BT14" i="7" s="1"/>
  <c r="O81" i="7" a="1"/>
  <c r="O81" i="7" s="1"/>
  <c r="AS81" i="7" s="1" a="1"/>
  <c r="AS81" i="7" s="1"/>
  <c r="BT81" i="7" s="1"/>
  <c r="O15" i="7" a="1"/>
  <c r="O15" i="7" s="1"/>
  <c r="AS15" i="7" s="1" a="1"/>
  <c r="AS15" i="7" s="1"/>
  <c r="BT15" i="7" s="1"/>
  <c r="O110" i="7" a="1"/>
  <c r="O110" i="7" s="1"/>
  <c r="AS110" i="7" s="1" a="1"/>
  <c r="AS110" i="7" s="1"/>
  <c r="BT110" i="7" s="1"/>
  <c r="O217" i="7" a="1"/>
  <c r="O217" i="7" s="1"/>
  <c r="AS217" i="7" s="1" a="1"/>
  <c r="AS217" i="7" s="1"/>
  <c r="BT217" i="7" s="1"/>
  <c r="O270" i="7" a="1"/>
  <c r="O270" i="7" s="1"/>
  <c r="AS270" i="7" s="1" a="1"/>
  <c r="AS270" i="7" s="1"/>
  <c r="BT270" i="7" s="1"/>
  <c r="O94" i="7" a="1"/>
  <c r="O94" i="7" s="1"/>
  <c r="AS94" i="7" s="1" a="1"/>
  <c r="AS94" i="7" s="1"/>
  <c r="BT94" i="7" s="1"/>
  <c r="O277" i="7" a="1"/>
  <c r="O277" i="7" s="1"/>
  <c r="AS277" i="7" s="1" a="1"/>
  <c r="AS277" i="7" s="1"/>
  <c r="BT277" i="7" s="1"/>
  <c r="O202" i="7" a="1"/>
  <c r="O202" i="7" s="1"/>
  <c r="AS202" i="7" s="1" a="1"/>
  <c r="AS202" i="7" s="1"/>
  <c r="BT202" i="7" s="1"/>
  <c r="O236" i="7" a="1"/>
  <c r="O236" i="7" s="1"/>
  <c r="AS236" i="7" s="1" a="1"/>
  <c r="AS236" i="7" s="1"/>
  <c r="BT236" i="7" s="1"/>
  <c r="O143" i="7" a="1"/>
  <c r="O143" i="7" s="1"/>
  <c r="AS143" i="7" s="1" a="1"/>
  <c r="AS143" i="7" s="1"/>
  <c r="BT143" i="7" s="1"/>
  <c r="O266" i="7" a="1"/>
  <c r="O266" i="7" s="1"/>
  <c r="AS266" i="7" s="1" a="1"/>
  <c r="AS266" i="7" s="1"/>
  <c r="BT266" i="7" s="1"/>
  <c r="O6" i="7" a="1"/>
  <c r="O6" i="7" s="1"/>
  <c r="O145" i="7" a="1"/>
  <c r="O145" i="7" s="1"/>
  <c r="AS145" i="7" s="1" a="1"/>
  <c r="AS145" i="7" s="1"/>
  <c r="BT145" i="7" s="1"/>
  <c r="O37" i="7" a="1"/>
  <c r="O37" i="7" s="1"/>
  <c r="AS37" i="7" s="1" a="1"/>
  <c r="AS37" i="7" s="1"/>
  <c r="BT37" i="7" s="1"/>
  <c r="O280" i="7" a="1"/>
  <c r="O280" i="7" s="1"/>
  <c r="AS280" i="7" s="1" a="1"/>
  <c r="AS280" i="7" s="1"/>
  <c r="BT280" i="7" s="1"/>
  <c r="O284" i="7" a="1"/>
  <c r="O284" i="7" s="1"/>
  <c r="AS284" i="7" s="1" a="1"/>
  <c r="AS284" i="7" s="1"/>
  <c r="BT284" i="7" s="1"/>
  <c r="O148" i="7" a="1"/>
  <c r="O148" i="7" s="1"/>
  <c r="AS148" i="7" s="1" a="1"/>
  <c r="AS148" i="7" s="1"/>
  <c r="BT148" i="7" s="1"/>
  <c r="O275" i="7" a="1"/>
  <c r="O275" i="7" s="1"/>
  <c r="AS275" i="7" s="1" a="1"/>
  <c r="AS275" i="7" s="1"/>
  <c r="BT275" i="7" s="1"/>
  <c r="O269" i="7" a="1"/>
  <c r="O269" i="7" s="1"/>
  <c r="AS269" i="7" s="1" a="1"/>
  <c r="AS269" i="7" s="1"/>
  <c r="BT269" i="7" s="1"/>
  <c r="O42" i="7" a="1"/>
  <c r="O42" i="7" s="1"/>
  <c r="AS42" i="7" s="1" a="1"/>
  <c r="AS42" i="7" s="1"/>
  <c r="BT42" i="7" s="1"/>
  <c r="O211" i="7" a="1"/>
  <c r="O211" i="7" s="1"/>
  <c r="AS211" i="7" s="1" a="1"/>
  <c r="AS211" i="7" s="1"/>
  <c r="BT211" i="7" s="1"/>
  <c r="O67" i="7" a="1"/>
  <c r="O67" i="7" s="1"/>
  <c r="AS67" i="7" s="1" a="1"/>
  <c r="AS67" i="7" s="1"/>
  <c r="BT67" i="7" s="1"/>
  <c r="O120" i="7" a="1"/>
  <c r="O120" i="7" s="1"/>
  <c r="AS120" i="7" s="1" a="1"/>
  <c r="AS120" i="7" s="1"/>
  <c r="BT120" i="7" s="1"/>
  <c r="O36" i="7" a="1"/>
  <c r="O36" i="7" s="1"/>
  <c r="AS36" i="7" s="1" a="1"/>
  <c r="AS36" i="7" s="1"/>
  <c r="BT36" i="7" s="1"/>
  <c r="O213" i="7" a="1"/>
  <c r="O213" i="7" s="1"/>
  <c r="AS213" i="7" s="1" a="1"/>
  <c r="AS213" i="7" s="1"/>
  <c r="BT213" i="7" s="1"/>
  <c r="O35" i="7" a="1"/>
  <c r="O35" i="7" s="1"/>
  <c r="AS35" i="7" s="1" a="1"/>
  <c r="AS35" i="7" s="1"/>
  <c r="BT35" i="7" s="1"/>
  <c r="O144" i="7" a="1"/>
  <c r="O144" i="7" s="1"/>
  <c r="AS144" i="7" s="1" a="1"/>
  <c r="AS144" i="7" s="1"/>
  <c r="BT144" i="7" s="1"/>
  <c r="O196" i="7" a="1"/>
  <c r="O196" i="7" s="1"/>
  <c r="AS196" i="7" s="1" a="1"/>
  <c r="AS196" i="7" s="1"/>
  <c r="BT196" i="7" s="1"/>
  <c r="O262" i="7" a="1"/>
  <c r="O262" i="7" s="1"/>
  <c r="AS262" i="7" s="1" a="1"/>
  <c r="AS262" i="7" s="1"/>
  <c r="BT262" i="7" s="1"/>
  <c r="O172" i="7" a="1"/>
  <c r="O172" i="7" s="1"/>
  <c r="AS172" i="7" s="1" a="1"/>
  <c r="AS172" i="7" s="1"/>
  <c r="BT172" i="7" s="1"/>
  <c r="O222" i="7" a="1"/>
  <c r="O222" i="7" s="1"/>
  <c r="AS222" i="7" s="1" a="1"/>
  <c r="AS222" i="7" s="1"/>
  <c r="BT222" i="7" s="1"/>
  <c r="J20" i="7" a="1"/>
  <c r="J20" i="7" s="1"/>
  <c r="AN20" i="7" s="1" a="1"/>
  <c r="AN20" i="7" s="1"/>
  <c r="BO20" i="7" s="1"/>
  <c r="J49" i="7" a="1"/>
  <c r="J49" i="7" s="1"/>
  <c r="AN49" i="7" s="1" a="1"/>
  <c r="AN49" i="7" s="1"/>
  <c r="BO49" i="7" s="1"/>
  <c r="J89" i="7" a="1"/>
  <c r="J89" i="7" s="1"/>
  <c r="AN89" i="7" s="1" a="1"/>
  <c r="AN89" i="7" s="1"/>
  <c r="BO89" i="7" s="1"/>
  <c r="J19" i="7" a="1"/>
  <c r="J19" i="7" s="1"/>
  <c r="AN19" i="7" s="1" a="1"/>
  <c r="AN19" i="7" s="1"/>
  <c r="BO19" i="7" s="1"/>
  <c r="J57" i="7" a="1"/>
  <c r="J57" i="7" s="1"/>
  <c r="AN57" i="7" s="1" a="1"/>
  <c r="AN57" i="7" s="1"/>
  <c r="BO57" i="7" s="1"/>
  <c r="J182" i="7" a="1"/>
  <c r="J182" i="7" s="1"/>
  <c r="AN182" i="7" s="1" a="1"/>
  <c r="AN182" i="7" s="1"/>
  <c r="BO182" i="7" s="1"/>
  <c r="J245" i="7" a="1"/>
  <c r="J245" i="7" s="1"/>
  <c r="AN245" i="7" s="1" a="1"/>
  <c r="AN245" i="7" s="1"/>
  <c r="BO245" i="7" s="1"/>
  <c r="J169" i="7" a="1"/>
  <c r="J169" i="7" s="1"/>
  <c r="AN169" i="7" s="1" a="1"/>
  <c r="AN169" i="7" s="1"/>
  <c r="BO169" i="7" s="1"/>
  <c r="J11" i="7" a="1"/>
  <c r="J11" i="7" s="1"/>
  <c r="AN11" i="7" s="1" a="1"/>
  <c r="AN11" i="7" s="1"/>
  <c r="BO11" i="7" s="1"/>
  <c r="J46" i="7" a="1"/>
  <c r="J46" i="7" s="1"/>
  <c r="AN46" i="7" s="1" a="1"/>
  <c r="AN46" i="7" s="1"/>
  <c r="BO46" i="7" s="1"/>
  <c r="J42" i="7" a="1"/>
  <c r="J42" i="7" s="1"/>
  <c r="AN42" i="7" s="1" a="1"/>
  <c r="AN42" i="7" s="1"/>
  <c r="BO42" i="7" s="1"/>
  <c r="J27" i="7" a="1"/>
  <c r="J27" i="7" s="1"/>
  <c r="AN27" i="7" s="1" a="1"/>
  <c r="AN27" i="7" s="1"/>
  <c r="BO27" i="7" s="1"/>
  <c r="J104" i="7" a="1"/>
  <c r="J104" i="7" s="1"/>
  <c r="AN104" i="7" s="1" a="1"/>
  <c r="AN104" i="7" s="1"/>
  <c r="BO104" i="7" s="1"/>
  <c r="J118" i="7" a="1"/>
  <c r="J118" i="7" s="1"/>
  <c r="AN118" i="7" s="1" a="1"/>
  <c r="AN118" i="7" s="1"/>
  <c r="BO118" i="7" s="1"/>
  <c r="J242" i="7" a="1"/>
  <c r="J242" i="7" s="1"/>
  <c r="AN242" i="7" s="1" a="1"/>
  <c r="AN242" i="7" s="1"/>
  <c r="BO242" i="7" s="1"/>
  <c r="J284" i="7" a="1"/>
  <c r="J284" i="7" s="1"/>
  <c r="AN284" i="7" s="1" a="1"/>
  <c r="AN284" i="7" s="1"/>
  <c r="BO284" i="7" s="1"/>
  <c r="J247" i="7" a="1"/>
  <c r="J247" i="7" s="1"/>
  <c r="AN247" i="7" s="1" a="1"/>
  <c r="AN247" i="7" s="1"/>
  <c r="BO247" i="7" s="1"/>
  <c r="J16" i="7" a="1"/>
  <c r="J16" i="7" s="1"/>
  <c r="AN16" i="7" s="1" a="1"/>
  <c r="AN16" i="7" s="1"/>
  <c r="BO16" i="7" s="1"/>
  <c r="J33" i="7" a="1"/>
  <c r="J33" i="7" s="1"/>
  <c r="AN33" i="7" s="1" a="1"/>
  <c r="AN33" i="7" s="1"/>
  <c r="BO33" i="7" s="1"/>
  <c r="J36" i="7" a="1"/>
  <c r="J36" i="7" s="1"/>
  <c r="AN36" i="7" s="1" a="1"/>
  <c r="AN36" i="7" s="1"/>
  <c r="BO36" i="7" s="1"/>
  <c r="J155" i="7" a="1"/>
  <c r="J155" i="7" s="1"/>
  <c r="AN155" i="7" s="1" a="1"/>
  <c r="AN155" i="7" s="1"/>
  <c r="BO155" i="7" s="1"/>
  <c r="J100" i="7" a="1"/>
  <c r="J100" i="7" s="1"/>
  <c r="AN100" i="7" s="1" a="1"/>
  <c r="AN100" i="7" s="1"/>
  <c r="BO100" i="7" s="1"/>
  <c r="J231" i="7" a="1"/>
  <c r="J231" i="7" s="1"/>
  <c r="AN231" i="7" s="1" a="1"/>
  <c r="AN231" i="7" s="1"/>
  <c r="BO231" i="7" s="1"/>
  <c r="J239" i="7" a="1"/>
  <c r="J239" i="7" s="1"/>
  <c r="AN239" i="7" s="1" a="1"/>
  <c r="AN239" i="7" s="1"/>
  <c r="BO239" i="7" s="1"/>
  <c r="J273" i="7" a="1"/>
  <c r="J273" i="7" s="1"/>
  <c r="AN273" i="7" s="1" a="1"/>
  <c r="AN273" i="7" s="1"/>
  <c r="BO273" i="7" s="1"/>
  <c r="J252" i="7" a="1"/>
  <c r="J252" i="7" s="1"/>
  <c r="AN252" i="7" s="1" a="1"/>
  <c r="AN252" i="7" s="1"/>
  <c r="BO252" i="7" s="1"/>
  <c r="J7" i="7" a="1"/>
  <c r="J7" i="7" s="1"/>
  <c r="AN7" i="7" s="1" a="1"/>
  <c r="AN7" i="7" s="1"/>
  <c r="BO7" i="7" s="1"/>
  <c r="J44" i="7" a="1"/>
  <c r="J44" i="7" s="1"/>
  <c r="AN44" i="7" s="1" a="1"/>
  <c r="AN44" i="7" s="1"/>
  <c r="BO44" i="7" s="1"/>
  <c r="J38" i="7" a="1"/>
  <c r="J38" i="7" s="1"/>
  <c r="AN38" i="7" s="1" a="1"/>
  <c r="AN38" i="7" s="1"/>
  <c r="BO38" i="7" s="1"/>
  <c r="J156" i="7" a="1"/>
  <c r="J156" i="7" s="1"/>
  <c r="AN156" i="7" s="1" a="1"/>
  <c r="AN156" i="7" s="1"/>
  <c r="BO156" i="7" s="1"/>
  <c r="J102" i="7" a="1"/>
  <c r="J102" i="7" s="1"/>
  <c r="AN102" i="7" s="1" a="1"/>
  <c r="AN102" i="7" s="1"/>
  <c r="BO102" i="7" s="1"/>
  <c r="J232" i="7" a="1"/>
  <c r="J232" i="7" s="1"/>
  <c r="AN232" i="7" s="1" a="1"/>
  <c r="AN232" i="7" s="1"/>
  <c r="BO232" i="7" s="1"/>
  <c r="J240" i="7" a="1"/>
  <c r="J240" i="7" s="1"/>
  <c r="AN240" i="7" s="1" a="1"/>
  <c r="AN240" i="7" s="1"/>
  <c r="BO240" i="7" s="1"/>
  <c r="J274" i="7" a="1"/>
  <c r="J274" i="7" s="1"/>
  <c r="AN274" i="7" s="1" a="1"/>
  <c r="AN274" i="7" s="1"/>
  <c r="BO274" i="7" s="1"/>
  <c r="J219" i="7" a="1"/>
  <c r="J219" i="7" s="1"/>
  <c r="AN219" i="7" s="1" a="1"/>
  <c r="AN219" i="7" s="1"/>
  <c r="BO219" i="7" s="1"/>
  <c r="J6" i="7" a="1"/>
  <c r="J6" i="7" s="1"/>
  <c r="J28" i="7" a="1"/>
  <c r="J28" i="7" s="1"/>
  <c r="AN28" i="7" s="1" a="1"/>
  <c r="AN28" i="7" s="1"/>
  <c r="BO28" i="7" s="1"/>
  <c r="J132" i="7" a="1"/>
  <c r="J132" i="7" s="1"/>
  <c r="AN132" i="7" s="1" a="1"/>
  <c r="AN132" i="7" s="1"/>
  <c r="BO132" i="7" s="1"/>
  <c r="J93" i="7" a="1"/>
  <c r="J93" i="7" s="1"/>
  <c r="AN93" i="7" s="1" a="1"/>
  <c r="AN93" i="7" s="1"/>
  <c r="BO93" i="7" s="1"/>
  <c r="J41" i="7" a="1"/>
  <c r="J41" i="7" s="1"/>
  <c r="AN41" i="7" s="1" a="1"/>
  <c r="AN41" i="7" s="1"/>
  <c r="BO41" i="7" s="1"/>
  <c r="J101" i="7" a="1"/>
  <c r="J101" i="7" s="1"/>
  <c r="AN101" i="7" s="1" a="1"/>
  <c r="AN101" i="7" s="1"/>
  <c r="BO101" i="7" s="1"/>
  <c r="J186" i="7" a="1"/>
  <c r="J186" i="7" s="1"/>
  <c r="AN186" i="7" s="1" a="1"/>
  <c r="AN186" i="7" s="1"/>
  <c r="BO186" i="7" s="1"/>
  <c r="J124" i="7" a="1"/>
  <c r="J124" i="7" s="1"/>
  <c r="AN124" i="7" s="1" a="1"/>
  <c r="AN124" i="7" s="1"/>
  <c r="BO124" i="7" s="1"/>
  <c r="J259" i="7" a="1"/>
  <c r="J259" i="7" s="1"/>
  <c r="AN259" i="7" s="1" a="1"/>
  <c r="AN259" i="7" s="1"/>
  <c r="BO259" i="7" s="1"/>
  <c r="J22" i="7" a="1"/>
  <c r="J22" i="7" s="1"/>
  <c r="AN22" i="7" s="1" a="1"/>
  <c r="AN22" i="7" s="1"/>
  <c r="BO22" i="7" s="1"/>
  <c r="J50" i="7" a="1"/>
  <c r="J50" i="7" s="1"/>
  <c r="AN50" i="7" s="1" a="1"/>
  <c r="AN50" i="7" s="1"/>
  <c r="BO50" i="7" s="1"/>
  <c r="J90" i="7" a="1"/>
  <c r="J90" i="7" s="1"/>
  <c r="AN90" i="7" s="1" a="1"/>
  <c r="AN90" i="7" s="1"/>
  <c r="BO90" i="7" s="1"/>
  <c r="J35" i="7" a="1"/>
  <c r="J35" i="7" s="1"/>
  <c r="AN35" i="7" s="1" a="1"/>
  <c r="AN35" i="7" s="1"/>
  <c r="BO35" i="7" s="1"/>
  <c r="J52" i="7" a="1"/>
  <c r="J52" i="7" s="1"/>
  <c r="AN52" i="7" s="1" a="1"/>
  <c r="AN52" i="7" s="1"/>
  <c r="BO52" i="7" s="1"/>
  <c r="J183" i="7" a="1"/>
  <c r="J183" i="7" s="1"/>
  <c r="AN183" i="7" s="1" a="1"/>
  <c r="AN183" i="7" s="1"/>
  <c r="BO183" i="7" s="1"/>
  <c r="J108" i="7" a="1"/>
  <c r="J108" i="7" s="1"/>
  <c r="AN108" i="7" s="1" a="1"/>
  <c r="AN108" i="7" s="1"/>
  <c r="BO108" i="7" s="1"/>
  <c r="J220" i="7" a="1"/>
  <c r="J220" i="7" s="1"/>
  <c r="AN220" i="7" s="1" a="1"/>
  <c r="AN220" i="7" s="1"/>
  <c r="BO220" i="7" s="1"/>
  <c r="J195" i="7" a="1"/>
  <c r="J195" i="7" s="1"/>
  <c r="AN195" i="7" s="1" a="1"/>
  <c r="AN195" i="7" s="1"/>
  <c r="BO195" i="7" s="1"/>
  <c r="J13" i="7" a="1"/>
  <c r="J13" i="7" s="1"/>
  <c r="AN13" i="7" s="1" a="1"/>
  <c r="AN13" i="7" s="1"/>
  <c r="BO13" i="7" s="1"/>
  <c r="J47" i="7" a="1"/>
  <c r="J47" i="7" s="1"/>
  <c r="AN47" i="7" s="1" a="1"/>
  <c r="AN47" i="7" s="1"/>
  <c r="BO47" i="7" s="1"/>
  <c r="J87" i="7" a="1"/>
  <c r="J87" i="7" s="1"/>
  <c r="AN87" i="7" s="1" a="1"/>
  <c r="AN87" i="7" s="1"/>
  <c r="BO87" i="7" s="1"/>
  <c r="J31" i="7" a="1"/>
  <c r="J31" i="7" s="1"/>
  <c r="AN31" i="7" s="1" a="1"/>
  <c r="AN31" i="7" s="1"/>
  <c r="BO31" i="7" s="1"/>
  <c r="J106" i="7" a="1"/>
  <c r="J106" i="7" s="1"/>
  <c r="AN106" i="7" s="1" a="1"/>
  <c r="AN106" i="7" s="1"/>
  <c r="BO106" i="7" s="1"/>
  <c r="J122" i="7" a="1"/>
  <c r="J122" i="7" s="1"/>
  <c r="AN122" i="7" s="1" a="1"/>
  <c r="AN122" i="7" s="1"/>
  <c r="BO122" i="7" s="1"/>
  <c r="J243" i="7" a="1"/>
  <c r="J243" i="7" s="1"/>
  <c r="AN243" i="7" s="1" a="1"/>
  <c r="AN243" i="7" s="1"/>
  <c r="BO243" i="7" s="1"/>
  <c r="J285" i="7" a="1"/>
  <c r="J285" i="7" s="1"/>
  <c r="AN285" i="7" s="1" a="1"/>
  <c r="AN285" i="7" s="1"/>
  <c r="BO285" i="7" s="1"/>
  <c r="J261" i="7" a="1"/>
  <c r="J261" i="7" s="1"/>
  <c r="AN261" i="7" s="1" a="1"/>
  <c r="AN261" i="7" s="1"/>
  <c r="BO261" i="7" s="1"/>
  <c r="J15" i="7" a="1"/>
  <c r="J15" i="7" s="1"/>
  <c r="AN15" i="7" s="1" a="1"/>
  <c r="AN15" i="7" s="1"/>
  <c r="BO15" i="7" s="1"/>
  <c r="J48" i="7" a="1"/>
  <c r="J48" i="7" s="1"/>
  <c r="AN48" i="7" s="1" a="1"/>
  <c r="AN48" i="7" s="1"/>
  <c r="BO48" i="7" s="1"/>
  <c r="J88" i="7" a="1"/>
  <c r="J88" i="7" s="1"/>
  <c r="AN88" i="7" s="1" a="1"/>
  <c r="AN88" i="7" s="1"/>
  <c r="BO88" i="7" s="1"/>
  <c r="J12" i="7" a="1"/>
  <c r="J12" i="7" s="1"/>
  <c r="AN12" i="7" s="1" a="1"/>
  <c r="AN12" i="7" s="1"/>
  <c r="BO12" i="7" s="1"/>
  <c r="J53" i="7" a="1"/>
  <c r="J53" i="7" s="1"/>
  <c r="AN53" i="7" s="1" a="1"/>
  <c r="AN53" i="7" s="1"/>
  <c r="BO53" i="7" s="1"/>
  <c r="J126" i="7" a="1"/>
  <c r="J126" i="7" s="1"/>
  <c r="AN126" i="7" s="1" a="1"/>
  <c r="AN126" i="7" s="1"/>
  <c r="BO126" i="7" s="1"/>
  <c r="J244" i="7" a="1"/>
  <c r="J244" i="7" s="1"/>
  <c r="AN244" i="7" s="1" a="1"/>
  <c r="AN244" i="7" s="1"/>
  <c r="BO244" i="7" s="1"/>
  <c r="J166" i="7" a="1"/>
  <c r="J166" i="7" s="1"/>
  <c r="AN166" i="7" s="1" a="1"/>
  <c r="AN166" i="7" s="1"/>
  <c r="BO166" i="7" s="1"/>
  <c r="J281" i="7" a="1"/>
  <c r="J281" i="7" s="1"/>
  <c r="AN281" i="7" s="1" a="1"/>
  <c r="AN281" i="7" s="1"/>
  <c r="BO281" i="7" s="1"/>
  <c r="J295" i="7" a="1"/>
  <c r="J295" i="7" s="1"/>
  <c r="AN295" i="7" s="1" a="1"/>
  <c r="AN295" i="7" s="1"/>
  <c r="BO295" i="7" s="1"/>
  <c r="J61" i="7" a="1"/>
  <c r="J61" i="7" s="1"/>
  <c r="AN61" i="7" s="1" a="1"/>
  <c r="AN61" i="7" s="1"/>
  <c r="BO61" i="7" s="1"/>
  <c r="J25" i="7" a="1"/>
  <c r="J25" i="7" s="1"/>
  <c r="AN25" i="7" s="1" a="1"/>
  <c r="AN25" i="7" s="1"/>
  <c r="BO25" i="7" s="1"/>
  <c r="J97" i="7" a="1"/>
  <c r="J97" i="7" s="1"/>
  <c r="AN97" i="7" s="1" a="1"/>
  <c r="AN97" i="7" s="1"/>
  <c r="BO97" i="7" s="1"/>
  <c r="J111" i="7" a="1"/>
  <c r="J111" i="7" s="1"/>
  <c r="AN111" i="7" s="1" a="1"/>
  <c r="AN111" i="7" s="1"/>
  <c r="BO111" i="7" s="1"/>
  <c r="J163" i="7" a="1"/>
  <c r="J163" i="7" s="1"/>
  <c r="AN163" i="7" s="1" a="1"/>
  <c r="AN163" i="7" s="1"/>
  <c r="BO163" i="7" s="1"/>
  <c r="J105" i="7" a="1"/>
  <c r="J105" i="7" s="1"/>
  <c r="AN105" i="7" s="1" a="1"/>
  <c r="AN105" i="7" s="1"/>
  <c r="BO105" i="7" s="1"/>
  <c r="J171" i="7" a="1"/>
  <c r="J171" i="7" s="1"/>
  <c r="AN171" i="7" s="1" a="1"/>
  <c r="AN171" i="7" s="1"/>
  <c r="BO171" i="7" s="1"/>
  <c r="J288" i="7" a="1"/>
  <c r="J288" i="7" s="1"/>
  <c r="AN288" i="7" s="1" a="1"/>
  <c r="AN288" i="7" s="1"/>
  <c r="BO288" i="7" s="1"/>
  <c r="J30" i="7" a="1"/>
  <c r="J30" i="7" s="1"/>
  <c r="AN30" i="7" s="1" a="1"/>
  <c r="AN30" i="7" s="1"/>
  <c r="BO30" i="7" s="1"/>
  <c r="J133" i="7" a="1"/>
  <c r="J133" i="7" s="1"/>
  <c r="AN133" i="7" s="1" a="1"/>
  <c r="AN133" i="7" s="1"/>
  <c r="BO133" i="7" s="1"/>
  <c r="J94" i="7" a="1"/>
  <c r="J94" i="7" s="1"/>
  <c r="AN94" i="7" s="1" a="1"/>
  <c r="AN94" i="7" s="1"/>
  <c r="BO94" i="7" s="1"/>
  <c r="J43" i="7" a="1"/>
  <c r="J43" i="7" s="1"/>
  <c r="AN43" i="7" s="1" a="1"/>
  <c r="AN43" i="7" s="1"/>
  <c r="BO43" i="7" s="1"/>
  <c r="J103" i="7" a="1"/>
  <c r="J103" i="7" s="1"/>
  <c r="AN103" i="7" s="1" a="1"/>
  <c r="AN103" i="7" s="1"/>
  <c r="BO103" i="7" s="1"/>
  <c r="J187" i="7" a="1"/>
  <c r="J187" i="7" s="1"/>
  <c r="AN187" i="7" s="1" a="1"/>
  <c r="AN187" i="7" s="1"/>
  <c r="BO187" i="7" s="1"/>
  <c r="J128" i="7" a="1"/>
  <c r="J128" i="7" s="1"/>
  <c r="AN128" i="7" s="1" a="1"/>
  <c r="AN128" i="7" s="1"/>
  <c r="BO128" i="7" s="1"/>
  <c r="J275" i="7" a="1"/>
  <c r="J275" i="7" s="1"/>
  <c r="AN275" i="7" s="1" a="1"/>
  <c r="AN275" i="7" s="1"/>
  <c r="BO275" i="7" s="1"/>
  <c r="J212" i="7" a="1"/>
  <c r="J212" i="7" s="1"/>
  <c r="AN212" i="7" s="1" a="1"/>
  <c r="AN212" i="7" s="1"/>
  <c r="BO212" i="7" s="1"/>
  <c r="J24" i="7" a="1"/>
  <c r="J24" i="7" s="1"/>
  <c r="AN24" i="7" s="1" a="1"/>
  <c r="AN24" i="7" s="1"/>
  <c r="BO24" i="7" s="1"/>
  <c r="J130" i="7" a="1"/>
  <c r="J130" i="7" s="1"/>
  <c r="AN130" i="7" s="1" a="1"/>
  <c r="AN130" i="7" s="1"/>
  <c r="BO130" i="7" s="1"/>
  <c r="J91" i="7" a="1"/>
  <c r="J91" i="7" s="1"/>
  <c r="AN91" i="7" s="1" a="1"/>
  <c r="AN91" i="7" s="1"/>
  <c r="BO91" i="7" s="1"/>
  <c r="J37" i="7" a="1"/>
  <c r="J37" i="7" s="1"/>
  <c r="AN37" i="7" s="1" a="1"/>
  <c r="AN37" i="7" s="1"/>
  <c r="BO37" i="7" s="1"/>
  <c r="J56" i="7" a="1"/>
  <c r="J56" i="7" s="1"/>
  <c r="AN56" i="7" s="1" a="1"/>
  <c r="AN56" i="7" s="1"/>
  <c r="BO56" i="7" s="1"/>
  <c r="J184" i="7" a="1"/>
  <c r="J184" i="7" s="1"/>
  <c r="AN184" i="7" s="1" a="1"/>
  <c r="AN184" i="7" s="1"/>
  <c r="BO184" i="7" s="1"/>
  <c r="J116" i="7" a="1"/>
  <c r="J116" i="7" s="1"/>
  <c r="AN116" i="7" s="1" a="1"/>
  <c r="AN116" i="7" s="1"/>
  <c r="BO116" i="7" s="1"/>
  <c r="J222" i="7" a="1"/>
  <c r="J222" i="7" s="1"/>
  <c r="AN222" i="7" s="1" a="1"/>
  <c r="AN222" i="7" s="1"/>
  <c r="BO222" i="7" s="1"/>
  <c r="J210" i="7" a="1"/>
  <c r="J210" i="7" s="1"/>
  <c r="AN210" i="7" s="1" a="1"/>
  <c r="AN210" i="7" s="1"/>
  <c r="BO210" i="7" s="1"/>
  <c r="J26" i="7" a="1"/>
  <c r="J26" i="7" s="1"/>
  <c r="AN26" i="7" s="1" a="1"/>
  <c r="AN26" i="7" s="1"/>
  <c r="BO26" i="7" s="1"/>
  <c r="J131" i="7" a="1"/>
  <c r="J131" i="7" s="1"/>
  <c r="AN131" i="7" s="1" a="1"/>
  <c r="AN131" i="7" s="1"/>
  <c r="BO131" i="7" s="1"/>
  <c r="J92" i="7" a="1"/>
  <c r="J92" i="7" s="1"/>
  <c r="AN92" i="7" s="1" a="1"/>
  <c r="AN92" i="7" s="1"/>
  <c r="BO92" i="7" s="1"/>
  <c r="J39" i="7" a="1"/>
  <c r="J39" i="7" s="1"/>
  <c r="AN39" i="7" s="1" a="1"/>
  <c r="AN39" i="7" s="1"/>
  <c r="BO39" i="7" s="1"/>
  <c r="J99" i="7" a="1"/>
  <c r="J99" i="7" s="1"/>
  <c r="AN99" i="7" s="1" a="1"/>
  <c r="AN99" i="7" s="1"/>
  <c r="BO99" i="7" s="1"/>
  <c r="J185" i="7" a="1"/>
  <c r="J185" i="7" s="1"/>
  <c r="AN185" i="7" s="1" a="1"/>
  <c r="AN185" i="7" s="1"/>
  <c r="BO185" i="7" s="1"/>
  <c r="J120" i="7" a="1"/>
  <c r="J120" i="7" s="1"/>
  <c r="AN120" i="7" s="1" a="1"/>
  <c r="AN120" i="7" s="1"/>
  <c r="BO120" i="7" s="1"/>
  <c r="J253" i="7" a="1"/>
  <c r="J253" i="7" s="1"/>
  <c r="AN253" i="7" s="1" a="1"/>
  <c r="AN253" i="7" s="1"/>
  <c r="BO253" i="7" s="1"/>
  <c r="J246" i="7" a="1"/>
  <c r="J246" i="7" s="1"/>
  <c r="AN246" i="7" s="1" a="1"/>
  <c r="AN246" i="7" s="1"/>
  <c r="BO246" i="7" s="1"/>
  <c r="J255" i="7" a="1"/>
  <c r="J255" i="7" s="1"/>
  <c r="AN255" i="7" s="1" a="1"/>
  <c r="AN255" i="7" s="1"/>
  <c r="BO255" i="7" s="1"/>
  <c r="J10" i="7" a="1"/>
  <c r="J10" i="7" s="1"/>
  <c r="AN10" i="7" s="1" a="1"/>
  <c r="AN10" i="7" s="1"/>
  <c r="BO10" i="7" s="1"/>
  <c r="J78" i="7" a="1"/>
  <c r="J78" i="7" s="1"/>
  <c r="AN78" i="7" s="1" a="1"/>
  <c r="AN78" i="7" s="1"/>
  <c r="BO78" i="7" s="1"/>
  <c r="J141" i="7" a="1"/>
  <c r="J141" i="7" s="1"/>
  <c r="AN141" i="7" s="1" a="1"/>
  <c r="AN141" i="7" s="1"/>
  <c r="BO141" i="7" s="1"/>
  <c r="J113" i="7" a="1"/>
  <c r="J113" i="7" s="1"/>
  <c r="AN113" i="7" s="1" a="1"/>
  <c r="AN113" i="7" s="1"/>
  <c r="BO113" i="7" s="1"/>
  <c r="J176" i="7" a="1"/>
  <c r="J176" i="7" s="1"/>
  <c r="AN176" i="7" s="1" a="1"/>
  <c r="AN176" i="7" s="1"/>
  <c r="BO176" i="7" s="1"/>
  <c r="J191" i="7" a="1"/>
  <c r="J191" i="7" s="1"/>
  <c r="AN191" i="7" s="1" a="1"/>
  <c r="AN191" i="7" s="1"/>
  <c r="BO191" i="7" s="1"/>
  <c r="J199" i="7" a="1"/>
  <c r="J199" i="7" s="1"/>
  <c r="AN199" i="7" s="1" a="1"/>
  <c r="AN199" i="7" s="1"/>
  <c r="BO199" i="7" s="1"/>
  <c r="J292" i="7" a="1"/>
  <c r="J292" i="7" s="1"/>
  <c r="AN292" i="7" s="1" a="1"/>
  <c r="AN292" i="7" s="1"/>
  <c r="BO292" i="7" s="1"/>
  <c r="J62" i="7" a="1"/>
  <c r="J62" i="7" s="1"/>
  <c r="AN62" i="7" s="1" a="1"/>
  <c r="AN62" i="7" s="1"/>
  <c r="BO62" i="7" s="1"/>
  <c r="J29" i="7" a="1"/>
  <c r="J29" i="7" s="1"/>
  <c r="AN29" i="7" s="1" a="1"/>
  <c r="AN29" i="7" s="1"/>
  <c r="BO29" i="7" s="1"/>
  <c r="J138" i="7" a="1"/>
  <c r="J138" i="7" s="1"/>
  <c r="AN138" i="7" s="1" a="1"/>
  <c r="AN138" i="7" s="1"/>
  <c r="BO138" i="7" s="1"/>
  <c r="J112" i="7" a="1"/>
  <c r="J112" i="7" s="1"/>
  <c r="AN112" i="7" s="1" a="1"/>
  <c r="AN112" i="7" s="1"/>
  <c r="BO112" i="7" s="1"/>
  <c r="J164" i="7" a="1"/>
  <c r="J164" i="7" s="1"/>
  <c r="AN164" i="7" s="1" a="1"/>
  <c r="AN164" i="7" s="1"/>
  <c r="BO164" i="7" s="1"/>
  <c r="J160" i="7" a="1"/>
  <c r="J160" i="7" s="1"/>
  <c r="AN160" i="7" s="1" a="1"/>
  <c r="AN160" i="7" s="1"/>
  <c r="BO160" i="7" s="1"/>
  <c r="J174" i="7" a="1"/>
  <c r="J174" i="7" s="1"/>
  <c r="AN174" i="7" s="1" a="1"/>
  <c r="AN174" i="7" s="1"/>
  <c r="BO174" i="7" s="1"/>
  <c r="J289" i="7" a="1"/>
  <c r="J289" i="7" s="1"/>
  <c r="AN289" i="7" s="1" a="1"/>
  <c r="AN289" i="7" s="1"/>
  <c r="BO289" i="7" s="1"/>
  <c r="J270" i="7" a="1"/>
  <c r="J270" i="7" s="1"/>
  <c r="AN270" i="7" s="1" a="1"/>
  <c r="AN270" i="7" s="1"/>
  <c r="BO270" i="7" s="1"/>
  <c r="J59" i="7" a="1"/>
  <c r="J59" i="7" s="1"/>
  <c r="AN59" i="7" s="1" a="1"/>
  <c r="AN59" i="7" s="1"/>
  <c r="BO59" i="7" s="1"/>
  <c r="J134" i="7" a="1"/>
  <c r="J134" i="7" s="1"/>
  <c r="AN134" i="7" s="1" a="1"/>
  <c r="AN134" i="7" s="1"/>
  <c r="BO134" i="7" s="1"/>
  <c r="J95" i="7" a="1"/>
  <c r="J95" i="7" s="1"/>
  <c r="AN95" i="7" s="1" a="1"/>
  <c r="AN95" i="7" s="1"/>
  <c r="BO95" i="7" s="1"/>
  <c r="J109" i="7" a="1"/>
  <c r="J109" i="7" s="1"/>
  <c r="AN109" i="7" s="1" a="1"/>
  <c r="AN109" i="7" s="1"/>
  <c r="BO109" i="7" s="1"/>
  <c r="J161" i="7" a="1"/>
  <c r="J161" i="7" s="1"/>
  <c r="AN161" i="7" s="1" a="1"/>
  <c r="AN161" i="7" s="1"/>
  <c r="BO161" i="7" s="1"/>
  <c r="J188" i="7" a="1"/>
  <c r="J188" i="7" s="1"/>
  <c r="AN188" i="7" s="1" a="1"/>
  <c r="AN188" i="7" s="1"/>
  <c r="BO188" i="7" s="1"/>
  <c r="J157" i="7" a="1"/>
  <c r="J157" i="7" s="1"/>
  <c r="AN157" i="7" s="1" a="1"/>
  <c r="AN157" i="7" s="1"/>
  <c r="BO157" i="7" s="1"/>
  <c r="J286" i="7" a="1"/>
  <c r="J286" i="7" s="1"/>
  <c r="AN286" i="7" s="1" a="1"/>
  <c r="AN286" i="7" s="1"/>
  <c r="BO286" i="7" s="1"/>
  <c r="J263" i="7" a="1"/>
  <c r="J263" i="7" s="1"/>
  <c r="AN263" i="7" s="1" a="1"/>
  <c r="AN263" i="7" s="1"/>
  <c r="BO263" i="7" s="1"/>
  <c r="J60" i="7" a="1"/>
  <c r="J60" i="7" s="1"/>
  <c r="AN60" i="7" s="1" a="1"/>
  <c r="AN60" i="7" s="1"/>
  <c r="BO60" i="7" s="1"/>
  <c r="J21" i="7" a="1"/>
  <c r="J21" i="7" s="1"/>
  <c r="AN21" i="7" s="1" a="1"/>
  <c r="AN21" i="7" s="1"/>
  <c r="BO21" i="7" s="1"/>
  <c r="J96" i="7" a="1"/>
  <c r="J96" i="7" s="1"/>
  <c r="AN96" i="7" s="1" a="1"/>
  <c r="AN96" i="7" s="1"/>
  <c r="BO96" i="7" s="1"/>
  <c r="J110" i="7" a="1"/>
  <c r="J110" i="7" s="1"/>
  <c r="AN110" i="7" s="1" a="1"/>
  <c r="AN110" i="7" s="1"/>
  <c r="BO110" i="7" s="1"/>
  <c r="J162" i="7" a="1"/>
  <c r="J162" i="7" s="1"/>
  <c r="AN162" i="7" s="1" a="1"/>
  <c r="AN162" i="7" s="1"/>
  <c r="BO162" i="7" s="1"/>
  <c r="J207" i="7" a="1"/>
  <c r="J207" i="7" s="1"/>
  <c r="AN207" i="7" s="1" a="1"/>
  <c r="AN207" i="7" s="1"/>
  <c r="BO207" i="7" s="1"/>
  <c r="J168" i="7" a="1"/>
  <c r="J168" i="7" s="1"/>
  <c r="AN168" i="7" s="1" a="1"/>
  <c r="AN168" i="7" s="1"/>
  <c r="BO168" i="7" s="1"/>
  <c r="J287" i="7" a="1"/>
  <c r="J287" i="7" s="1"/>
  <c r="AN287" i="7" s="1" a="1"/>
  <c r="AN287" i="7" s="1"/>
  <c r="BO287" i="7" s="1"/>
  <c r="J256" i="7" a="1"/>
  <c r="J256" i="7" s="1"/>
  <c r="AN256" i="7" s="1" a="1"/>
  <c r="AN256" i="7" s="1"/>
  <c r="BO256" i="7" s="1"/>
  <c r="J254" i="7" a="1"/>
  <c r="J254" i="7" s="1"/>
  <c r="AN254" i="7" s="1" a="1"/>
  <c r="AN254" i="7" s="1"/>
  <c r="BO254" i="7" s="1"/>
  <c r="J66" i="7" a="1"/>
  <c r="J66" i="7" s="1"/>
  <c r="AN66" i="7" s="1" a="1"/>
  <c r="AN66" i="7" s="1"/>
  <c r="BO66" i="7" s="1"/>
  <c r="J82" i="7" a="1"/>
  <c r="J82" i="7" s="1"/>
  <c r="AN82" i="7" s="1" a="1"/>
  <c r="AN82" i="7" s="1"/>
  <c r="BO82" i="7" s="1"/>
  <c r="J145" i="7" a="1"/>
  <c r="J145" i="7" s="1"/>
  <c r="AN145" i="7" s="1" a="1"/>
  <c r="AN145" i="7" s="1"/>
  <c r="BO145" i="7" s="1"/>
  <c r="J121" i="7" a="1"/>
  <c r="J121" i="7" s="1"/>
  <c r="AN121" i="7" s="1" a="1"/>
  <c r="AN121" i="7" s="1"/>
  <c r="BO121" i="7" s="1"/>
  <c r="J180" i="7" a="1"/>
  <c r="J180" i="7" s="1"/>
  <c r="AN180" i="7" s="1" a="1"/>
  <c r="AN180" i="7" s="1"/>
  <c r="BO180" i="7" s="1"/>
  <c r="J209" i="7" a="1"/>
  <c r="J209" i="7" s="1"/>
  <c r="AN209" i="7" s="1" a="1"/>
  <c r="AN209" i="7" s="1"/>
  <c r="BO209" i="7" s="1"/>
  <c r="J225" i="7" a="1"/>
  <c r="J225" i="7" s="1"/>
  <c r="AN225" i="7" s="1" a="1"/>
  <c r="AN225" i="7" s="1"/>
  <c r="BO225" i="7" s="1"/>
  <c r="J267" i="7" a="1"/>
  <c r="J267" i="7" s="1"/>
  <c r="AN267" i="7" s="1" a="1"/>
  <c r="AN267" i="7" s="1"/>
  <c r="BO267" i="7" s="1"/>
  <c r="J14" i="7" a="1"/>
  <c r="J14" i="7" s="1"/>
  <c r="AN14" i="7" s="1" a="1"/>
  <c r="AN14" i="7" s="1"/>
  <c r="BO14" i="7" s="1"/>
  <c r="J79" i="7" a="1"/>
  <c r="J79" i="7" s="1"/>
  <c r="AN79" i="7" s="1" a="1"/>
  <c r="AN79" i="7" s="1"/>
  <c r="BO79" i="7" s="1"/>
  <c r="J142" i="7" a="1"/>
  <c r="J142" i="7" s="1"/>
  <c r="AN142" i="7" s="1" a="1"/>
  <c r="AN142" i="7" s="1"/>
  <c r="BO142" i="7" s="1"/>
  <c r="J115" i="7" a="1"/>
  <c r="J115" i="7" s="1"/>
  <c r="AN115" i="7" s="1" a="1"/>
  <c r="AN115" i="7" s="1"/>
  <c r="BO115" i="7" s="1"/>
  <c r="J177" i="7" a="1"/>
  <c r="J177" i="7" s="1"/>
  <c r="AN177" i="7" s="1" a="1"/>
  <c r="AN177" i="7" s="1"/>
  <c r="BO177" i="7" s="1"/>
  <c r="J192" i="7" a="1"/>
  <c r="J192" i="7" s="1"/>
  <c r="AN192" i="7" s="1" a="1"/>
  <c r="AN192" i="7" s="1"/>
  <c r="BO192" i="7" s="1"/>
  <c r="J211" i="7" a="1"/>
  <c r="J211" i="7" s="1"/>
  <c r="AN211" i="7" s="1" a="1"/>
  <c r="AN211" i="7" s="1"/>
  <c r="BO211" i="7" s="1"/>
  <c r="J194" i="7" a="1"/>
  <c r="J194" i="7" s="1"/>
  <c r="AN194" i="7" s="1" a="1"/>
  <c r="AN194" i="7" s="1"/>
  <c r="BO194" i="7" s="1"/>
  <c r="J269" i="7" a="1"/>
  <c r="J269" i="7" s="1"/>
  <c r="AN269" i="7" s="1" a="1"/>
  <c r="AN269" i="7" s="1"/>
  <c r="BO269" i="7" s="1"/>
  <c r="J63" i="7" a="1"/>
  <c r="J63" i="7" s="1"/>
  <c r="AN63" i="7" s="1" a="1"/>
  <c r="AN63" i="7" s="1"/>
  <c r="BO63" i="7" s="1"/>
  <c r="J76" i="7" a="1"/>
  <c r="J76" i="7" s="1"/>
  <c r="AN76" i="7" s="1" a="1"/>
  <c r="AN76" i="7" s="1"/>
  <c r="BO76" i="7" s="1"/>
  <c r="J139" i="7" a="1"/>
  <c r="J139" i="7" s="1"/>
  <c r="AN139" i="7" s="1" a="1"/>
  <c r="AN139" i="7" s="1"/>
  <c r="BO139" i="7" s="1"/>
  <c r="J51" i="7" a="1"/>
  <c r="J51" i="7" s="1"/>
  <c r="AN51" i="7" s="1" a="1"/>
  <c r="AN51" i="7" s="1"/>
  <c r="BO51" i="7" s="1"/>
  <c r="J165" i="7" a="1"/>
  <c r="J165" i="7" s="1"/>
  <c r="AN165" i="7" s="1" a="1"/>
  <c r="AN165" i="7" s="1"/>
  <c r="BO165" i="7" s="1"/>
  <c r="J189" i="7" a="1"/>
  <c r="J189" i="7" s="1"/>
  <c r="AN189" i="7" s="1" a="1"/>
  <c r="AN189" i="7" s="1"/>
  <c r="BO189" i="7" s="1"/>
  <c r="J197" i="7" a="1"/>
  <c r="J197" i="7" s="1"/>
  <c r="AN197" i="7" s="1" a="1"/>
  <c r="AN197" i="7" s="1"/>
  <c r="BO197" i="7" s="1"/>
  <c r="J290" i="7" a="1"/>
  <c r="J290" i="7" s="1"/>
  <c r="AN290" i="7" s="1" a="1"/>
  <c r="AN290" i="7" s="1"/>
  <c r="BO290" i="7" s="1"/>
  <c r="J260" i="7" a="1"/>
  <c r="J260" i="7" s="1"/>
  <c r="AN260" i="7" s="1" a="1"/>
  <c r="AN260" i="7" s="1"/>
  <c r="BO260" i="7" s="1"/>
  <c r="J64" i="7" a="1"/>
  <c r="J64" i="7" s="1"/>
  <c r="AN64" i="7" s="1" a="1"/>
  <c r="AN64" i="7" s="1"/>
  <c r="BO64" i="7" s="1"/>
  <c r="J77" i="7" a="1"/>
  <c r="J77" i="7" s="1"/>
  <c r="AN77" i="7" s="1" a="1"/>
  <c r="AN77" i="7" s="1"/>
  <c r="BO77" i="7" s="1"/>
  <c r="J140" i="7" a="1"/>
  <c r="J140" i="7" s="1"/>
  <c r="AN140" i="7" s="1" a="1"/>
  <c r="AN140" i="7" s="1"/>
  <c r="BO140" i="7" s="1"/>
  <c r="J55" i="7" a="1"/>
  <c r="J55" i="7" s="1"/>
  <c r="AN55" i="7" s="1" a="1"/>
  <c r="AN55" i="7" s="1"/>
  <c r="BO55" i="7" s="1"/>
  <c r="J170" i="7" a="1"/>
  <c r="J170" i="7" s="1"/>
  <c r="AN170" i="7" s="1" a="1"/>
  <c r="AN170" i="7" s="1"/>
  <c r="BO170" i="7" s="1"/>
  <c r="J190" i="7" a="1"/>
  <c r="J190" i="7" s="1"/>
  <c r="AN190" i="7" s="1" a="1"/>
  <c r="AN190" i="7" s="1"/>
  <c r="BO190" i="7" s="1"/>
  <c r="J198" i="7" a="1"/>
  <c r="J198" i="7" s="1"/>
  <c r="AN198" i="7" s="1" a="1"/>
  <c r="AN198" i="7" s="1"/>
  <c r="BO198" i="7" s="1"/>
  <c r="J291" i="7" a="1"/>
  <c r="J291" i="7" s="1"/>
  <c r="AN291" i="7" s="1" a="1"/>
  <c r="AN291" i="7" s="1"/>
  <c r="BO291" i="7" s="1"/>
  <c r="J262" i="7" a="1"/>
  <c r="J262" i="7" s="1"/>
  <c r="AN262" i="7" s="1" a="1"/>
  <c r="AN262" i="7" s="1"/>
  <c r="BO262" i="7" s="1"/>
  <c r="J265" i="7" a="1"/>
  <c r="J265" i="7" s="1"/>
  <c r="AN265" i="7" s="1" a="1"/>
  <c r="AN265" i="7" s="1"/>
  <c r="BO265" i="7" s="1"/>
  <c r="J70" i="7" a="1"/>
  <c r="J70" i="7" s="1"/>
  <c r="AN70" i="7" s="1" a="1"/>
  <c r="AN70" i="7" s="1"/>
  <c r="BO70" i="7" s="1"/>
  <c r="J86" i="7" a="1"/>
  <c r="J86" i="7" s="1"/>
  <c r="AN86" i="7" s="1" a="1"/>
  <c r="AN86" i="7" s="1"/>
  <c r="BO86" i="7" s="1"/>
  <c r="J149" i="7" a="1"/>
  <c r="J149" i="7" s="1"/>
  <c r="AN149" i="7" s="1" a="1"/>
  <c r="AN149" i="7" s="1"/>
  <c r="BO149" i="7" s="1"/>
  <c r="J129" i="7" a="1"/>
  <c r="J129" i="7" s="1"/>
  <c r="AN129" i="7" s="1" a="1"/>
  <c r="AN129" i="7" s="1"/>
  <c r="BO129" i="7" s="1"/>
  <c r="J206" i="7" a="1"/>
  <c r="J206" i="7" s="1"/>
  <c r="AN206" i="7" s="1" a="1"/>
  <c r="AN206" i="7" s="1"/>
  <c r="BO206" i="7" s="1"/>
  <c r="J233" i="7" a="1"/>
  <c r="J233" i="7" s="1"/>
  <c r="AN233" i="7" s="1" a="1"/>
  <c r="AN233" i="7" s="1"/>
  <c r="BO233" i="7" s="1"/>
  <c r="J203" i="7" a="1"/>
  <c r="J203" i="7" s="1"/>
  <c r="AN203" i="7" s="1" a="1"/>
  <c r="AN203" i="7" s="1"/>
  <c r="BO203" i="7" s="1"/>
  <c r="J228" i="7" a="1"/>
  <c r="J228" i="7" s="1"/>
  <c r="AN228" i="7" s="1" a="1"/>
  <c r="AN228" i="7" s="1"/>
  <c r="BO228" i="7" s="1"/>
  <c r="J67" i="7" a="1"/>
  <c r="J67" i="7" s="1"/>
  <c r="AN67" i="7" s="1" a="1"/>
  <c r="AN67" i="7" s="1"/>
  <c r="BO67" i="7" s="1"/>
  <c r="J83" i="7" a="1"/>
  <c r="J83" i="7" s="1"/>
  <c r="AN83" i="7" s="1" a="1"/>
  <c r="AN83" i="7" s="1"/>
  <c r="BO83" i="7" s="1"/>
  <c r="J146" i="7" a="1"/>
  <c r="J146" i="7" s="1"/>
  <c r="AN146" i="7" s="1" a="1"/>
  <c r="AN146" i="7" s="1"/>
  <c r="BO146" i="7" s="1"/>
  <c r="J123" i="7" a="1"/>
  <c r="J123" i="7" s="1"/>
  <c r="AN123" i="7" s="1" a="1"/>
  <c r="AN123" i="7" s="1"/>
  <c r="BO123" i="7" s="1"/>
  <c r="J181" i="7" a="1"/>
  <c r="J181" i="7" s="1"/>
  <c r="AN181" i="7" s="1" a="1"/>
  <c r="AN181" i="7" s="1"/>
  <c r="BO181" i="7" s="1"/>
  <c r="J216" i="7" a="1"/>
  <c r="J216" i="7" s="1"/>
  <c r="AN216" i="7" s="1" a="1"/>
  <c r="AN216" i="7" s="1"/>
  <c r="BO216" i="7" s="1"/>
  <c r="J226" i="7" a="1"/>
  <c r="J226" i="7" s="1"/>
  <c r="AN226" i="7" s="1" a="1"/>
  <c r="AN226" i="7" s="1"/>
  <c r="BO226" i="7" s="1"/>
  <c r="J276" i="7" a="1"/>
  <c r="J276" i="7" s="1"/>
  <c r="AN276" i="7" s="1" a="1"/>
  <c r="AN276" i="7" s="1"/>
  <c r="BO276" i="7" s="1"/>
  <c r="J158" i="7" a="1"/>
  <c r="J158" i="7" s="1"/>
  <c r="AN158" i="7" s="1" a="1"/>
  <c r="AN158" i="7" s="1"/>
  <c r="BO158" i="7" s="1"/>
  <c r="J32" i="7" a="1"/>
  <c r="J32" i="7" s="1"/>
  <c r="AN32" i="7" s="1" a="1"/>
  <c r="AN32" i="7" s="1"/>
  <c r="BO32" i="7" s="1"/>
  <c r="J80" i="7" a="1"/>
  <c r="J80" i="7" s="1"/>
  <c r="AN80" i="7" s="1" a="1"/>
  <c r="AN80" i="7" s="1"/>
  <c r="BO80" i="7" s="1"/>
  <c r="J143" i="7" a="1"/>
  <c r="J143" i="7" s="1"/>
  <c r="AN143" i="7" s="1" a="1"/>
  <c r="AN143" i="7" s="1"/>
  <c r="BO143" i="7" s="1"/>
  <c r="J117" i="7" a="1"/>
  <c r="J117" i="7" s="1"/>
  <c r="AN117" i="7" s="1" a="1"/>
  <c r="AN117" i="7" s="1"/>
  <c r="BO117" i="7" s="1"/>
  <c r="J178" i="7" a="1"/>
  <c r="J178" i="7" s="1"/>
  <c r="AN178" i="7" s="1" a="1"/>
  <c r="AN178" i="7" s="1"/>
  <c r="BO178" i="7" s="1"/>
  <c r="J193" i="7" a="1"/>
  <c r="J193" i="7" s="1"/>
  <c r="AN193" i="7" s="1" a="1"/>
  <c r="AN193" i="7" s="1"/>
  <c r="BO193" i="7" s="1"/>
  <c r="J223" i="7" a="1"/>
  <c r="J223" i="7" s="1"/>
  <c r="AN223" i="7" s="1" a="1"/>
  <c r="AN223" i="7" s="1"/>
  <c r="BO223" i="7" s="1"/>
  <c r="J196" i="7" a="1"/>
  <c r="J196" i="7" s="1"/>
  <c r="AN196" i="7" s="1" a="1"/>
  <c r="AN196" i="7" s="1"/>
  <c r="BO196" i="7" s="1"/>
  <c r="J278" i="7" a="1"/>
  <c r="J278" i="7" s="1"/>
  <c r="AN278" i="7" s="1" a="1"/>
  <c r="AN278" i="7" s="1"/>
  <c r="BO278" i="7" s="1"/>
  <c r="J65" i="7" a="1"/>
  <c r="J65" i="7" s="1"/>
  <c r="AN65" i="7" s="1" a="1"/>
  <c r="AN65" i="7" s="1"/>
  <c r="BO65" i="7" s="1"/>
  <c r="J81" i="7" a="1"/>
  <c r="J81" i="7" s="1"/>
  <c r="AN81" i="7" s="1" a="1"/>
  <c r="AN81" i="7" s="1"/>
  <c r="BO81" i="7" s="1"/>
  <c r="J144" i="7" a="1"/>
  <c r="J144" i="7" s="1"/>
  <c r="AN144" i="7" s="1" a="1"/>
  <c r="AN144" i="7" s="1"/>
  <c r="BO144" i="7" s="1"/>
  <c r="J119" i="7" a="1"/>
  <c r="J119" i="7" s="1"/>
  <c r="AN119" i="7" s="1" a="1"/>
  <c r="AN119" i="7" s="1"/>
  <c r="BO119" i="7" s="1"/>
  <c r="J179" i="7" a="1"/>
  <c r="J179" i="7" s="1"/>
  <c r="AN179" i="7" s="1" a="1"/>
  <c r="AN179" i="7" s="1"/>
  <c r="BO179" i="7" s="1"/>
  <c r="J208" i="7" a="1"/>
  <c r="J208" i="7" s="1"/>
  <c r="AN208" i="7" s="1" a="1"/>
  <c r="AN208" i="7" s="1"/>
  <c r="BO208" i="7" s="1"/>
  <c r="J224" i="7" a="1"/>
  <c r="J224" i="7" s="1"/>
  <c r="AN224" i="7" s="1" a="1"/>
  <c r="AN224" i="7" s="1"/>
  <c r="BO224" i="7" s="1"/>
  <c r="J250" i="7" a="1"/>
  <c r="J250" i="7" s="1"/>
  <c r="AN250" i="7" s="1" a="1"/>
  <c r="AN250" i="7" s="1"/>
  <c r="BO250" i="7" s="1"/>
  <c r="J280" i="7" a="1"/>
  <c r="J280" i="7" s="1"/>
  <c r="AN280" i="7" s="1" a="1"/>
  <c r="AN280" i="7" s="1"/>
  <c r="BO280" i="7" s="1"/>
  <c r="J227" i="7" a="1"/>
  <c r="J227" i="7" s="1"/>
  <c r="AN227" i="7" s="1" a="1"/>
  <c r="AN227" i="7" s="1"/>
  <c r="BO227" i="7" s="1"/>
  <c r="J17" i="7" a="1"/>
  <c r="J17" i="7" s="1"/>
  <c r="AN17" i="7" s="1" a="1"/>
  <c r="AN17" i="7" s="1"/>
  <c r="BO17" i="7" s="1"/>
  <c r="J74" i="7" a="1"/>
  <c r="J74" i="7" s="1"/>
  <c r="AN74" i="7" s="1" a="1"/>
  <c r="AN74" i="7" s="1"/>
  <c r="BO74" i="7" s="1"/>
  <c r="J8" i="7" a="1"/>
  <c r="J8" i="7" s="1"/>
  <c r="AN8" i="7" s="1" a="1"/>
  <c r="AN8" i="7" s="1"/>
  <c r="BO8" i="7" s="1"/>
  <c r="J153" i="7" a="1"/>
  <c r="J153" i="7" s="1"/>
  <c r="AN153" i="7" s="1" a="1"/>
  <c r="AN153" i="7" s="1"/>
  <c r="BO153" i="7" s="1"/>
  <c r="J58" i="7" a="1"/>
  <c r="J58" i="7" s="1"/>
  <c r="AN58" i="7" s="1" a="1"/>
  <c r="AN58" i="7" s="1"/>
  <c r="BO58" i="7" s="1"/>
  <c r="J229" i="7" a="1"/>
  <c r="J229" i="7" s="1"/>
  <c r="AN229" i="7" s="1" a="1"/>
  <c r="AN229" i="7" s="1"/>
  <c r="BO229" i="7" s="1"/>
  <c r="J237" i="7" a="1"/>
  <c r="J237" i="7" s="1"/>
  <c r="AN237" i="7" s="1" a="1"/>
  <c r="AN237" i="7" s="1"/>
  <c r="BO237" i="7" s="1"/>
  <c r="J271" i="7" a="1"/>
  <c r="J271" i="7" s="1"/>
  <c r="AN271" i="7" s="1" a="1"/>
  <c r="AN271" i="7" s="1"/>
  <c r="BO271" i="7" s="1"/>
  <c r="J202" i="7" a="1"/>
  <c r="J202" i="7" s="1"/>
  <c r="AN202" i="7" s="1" a="1"/>
  <c r="AN202" i="7" s="1"/>
  <c r="BO202" i="7" s="1"/>
  <c r="J71" i="7" a="1"/>
  <c r="J71" i="7" s="1"/>
  <c r="AN71" i="7" s="1" a="1"/>
  <c r="AN71" i="7" s="1"/>
  <c r="BO71" i="7" s="1"/>
  <c r="J135" i="7" a="1"/>
  <c r="J135" i="7" s="1"/>
  <c r="AN135" i="7" s="1" a="1"/>
  <c r="AN135" i="7" s="1"/>
  <c r="BO135" i="7" s="1"/>
  <c r="J150" i="7" a="1"/>
  <c r="J150" i="7" s="1"/>
  <c r="AN150" i="7" s="1" a="1"/>
  <c r="AN150" i="7" s="1"/>
  <c r="BO150" i="7" s="1"/>
  <c r="J172" i="7" a="1"/>
  <c r="J172" i="7" s="1"/>
  <c r="AN172" i="7" s="1" a="1"/>
  <c r="AN172" i="7" s="1"/>
  <c r="BO172" i="7" s="1"/>
  <c r="J213" i="7" a="1"/>
  <c r="J213" i="7" s="1"/>
  <c r="AN213" i="7" s="1" a="1"/>
  <c r="AN213" i="7" s="1"/>
  <c r="BO213" i="7" s="1"/>
  <c r="J234" i="7" a="1"/>
  <c r="J234" i="7" s="1"/>
  <c r="AN234" i="7" s="1" a="1"/>
  <c r="AN234" i="7" s="1"/>
  <c r="BO234" i="7" s="1"/>
  <c r="J257" i="7" a="1"/>
  <c r="J257" i="7" s="1"/>
  <c r="AN257" i="7" s="1" a="1"/>
  <c r="AN257" i="7" s="1"/>
  <c r="BO257" i="7" s="1"/>
  <c r="J249" i="7" a="1"/>
  <c r="J249" i="7" s="1"/>
  <c r="AN249" i="7" s="1" a="1"/>
  <c r="AN249" i="7" s="1"/>
  <c r="BO249" i="7" s="1"/>
  <c r="J268" i="7" a="1"/>
  <c r="J268" i="7" s="1"/>
  <c r="AN268" i="7" s="1" a="1"/>
  <c r="AN268" i="7" s="1"/>
  <c r="BO268" i="7" s="1"/>
  <c r="J68" i="7" a="1"/>
  <c r="J68" i="7" s="1"/>
  <c r="AN68" i="7" s="1" a="1"/>
  <c r="AN68" i="7" s="1"/>
  <c r="BO68" i="7" s="1"/>
  <c r="J84" i="7" a="1"/>
  <c r="J84" i="7" s="1"/>
  <c r="AN84" i="7" s="1" a="1"/>
  <c r="AN84" i="7" s="1"/>
  <c r="BO84" i="7" s="1"/>
  <c r="J147" i="7" a="1"/>
  <c r="J147" i="7" s="1"/>
  <c r="AN147" i="7" s="1" a="1"/>
  <c r="AN147" i="7" s="1"/>
  <c r="BO147" i="7" s="1"/>
  <c r="J125" i="7" a="1"/>
  <c r="J125" i="7" s="1"/>
  <c r="AN125" i="7" s="1" a="1"/>
  <c r="AN125" i="7" s="1"/>
  <c r="BO125" i="7" s="1"/>
  <c r="J204" i="7" a="1"/>
  <c r="J204" i="7" s="1"/>
  <c r="AN204" i="7" s="1" a="1"/>
  <c r="AN204" i="7" s="1"/>
  <c r="BO204" i="7" s="1"/>
  <c r="J217" i="7" a="1"/>
  <c r="J217" i="7" s="1"/>
  <c r="AN217" i="7" s="1" a="1"/>
  <c r="AN217" i="7" s="1"/>
  <c r="BO217" i="7" s="1"/>
  <c r="J107" i="7" a="1"/>
  <c r="J107" i="7" s="1"/>
  <c r="AN107" i="7" s="1" a="1"/>
  <c r="AN107" i="7" s="1"/>
  <c r="BO107" i="7" s="1"/>
  <c r="J293" i="7" a="1"/>
  <c r="J293" i="7" s="1"/>
  <c r="AN293" i="7" s="1" a="1"/>
  <c r="AN293" i="7" s="1"/>
  <c r="BO293" i="7" s="1"/>
  <c r="J282" i="7" a="1"/>
  <c r="J282" i="7" s="1"/>
  <c r="AN282" i="7" s="1" a="1"/>
  <c r="AN282" i="7" s="1"/>
  <c r="BO282" i="7" s="1"/>
  <c r="J69" i="7" a="1"/>
  <c r="J69" i="7" s="1"/>
  <c r="AN69" i="7" s="1" a="1"/>
  <c r="AN69" i="7" s="1"/>
  <c r="BO69" i="7" s="1"/>
  <c r="J85" i="7" a="1"/>
  <c r="J85" i="7" s="1"/>
  <c r="AN85" i="7" s="1" a="1"/>
  <c r="AN85" i="7" s="1"/>
  <c r="BO85" i="7" s="1"/>
  <c r="J148" i="7" a="1"/>
  <c r="J148" i="7" s="1"/>
  <c r="AN148" i="7" s="1" a="1"/>
  <c r="AN148" i="7" s="1"/>
  <c r="BO148" i="7" s="1"/>
  <c r="J127" i="7" a="1"/>
  <c r="J127" i="7" s="1"/>
  <c r="AN127" i="7" s="1" a="1"/>
  <c r="AN127" i="7" s="1"/>
  <c r="BO127" i="7" s="1"/>
  <c r="J205" i="7" a="1"/>
  <c r="J205" i="7" s="1"/>
  <c r="AN205" i="7" s="1" a="1"/>
  <c r="AN205" i="7" s="1"/>
  <c r="BO205" i="7" s="1"/>
  <c r="J218" i="7" a="1"/>
  <c r="J218" i="7" s="1"/>
  <c r="AN218" i="7" s="1" a="1"/>
  <c r="AN218" i="7" s="1"/>
  <c r="BO218" i="7" s="1"/>
  <c r="J201" i="7" a="1"/>
  <c r="J201" i="7" s="1"/>
  <c r="AN201" i="7" s="1" a="1"/>
  <c r="AN201" i="7" s="1"/>
  <c r="BO201" i="7" s="1"/>
  <c r="J175" i="7" a="1"/>
  <c r="J175" i="7" s="1"/>
  <c r="AN175" i="7" s="1" a="1"/>
  <c r="AN175" i="7" s="1"/>
  <c r="BO175" i="7" s="1"/>
  <c r="J251" i="7" a="1"/>
  <c r="J251" i="7" s="1"/>
  <c r="AN251" i="7" s="1" a="1"/>
  <c r="AN251" i="7" s="1"/>
  <c r="BO251" i="7" s="1"/>
  <c r="J221" i="7" a="1"/>
  <c r="J221" i="7" s="1"/>
  <c r="AN221" i="7" s="1" a="1"/>
  <c r="AN221" i="7" s="1"/>
  <c r="BO221" i="7" s="1"/>
  <c r="J9" i="7" a="1"/>
  <c r="J9" i="7" s="1"/>
  <c r="AN9" i="7" s="1" a="1"/>
  <c r="AN9" i="7" s="1"/>
  <c r="BO9" i="7" s="1"/>
  <c r="J45" i="7" a="1"/>
  <c r="J45" i="7" s="1"/>
  <c r="AN45" i="7" s="1" a="1"/>
  <c r="AN45" i="7" s="1"/>
  <c r="BO45" i="7" s="1"/>
  <c r="J40" i="7" a="1"/>
  <c r="J40" i="7" s="1"/>
  <c r="AN40" i="7" s="1" a="1"/>
  <c r="AN40" i="7" s="1"/>
  <c r="BO40" i="7" s="1"/>
  <c r="J23" i="7" a="1"/>
  <c r="J23" i="7" s="1"/>
  <c r="AN23" i="7" s="1" a="1"/>
  <c r="AN23" i="7" s="1"/>
  <c r="BO23" i="7" s="1"/>
  <c r="J159" i="7" a="1"/>
  <c r="J159" i="7" s="1"/>
  <c r="AN159" i="7" s="1" a="1"/>
  <c r="AN159" i="7" s="1"/>
  <c r="BO159" i="7" s="1"/>
  <c r="J114" i="7" a="1"/>
  <c r="J114" i="7" s="1"/>
  <c r="AN114" i="7" s="1" a="1"/>
  <c r="AN114" i="7" s="1"/>
  <c r="BO114" i="7" s="1"/>
  <c r="J241" i="7" a="1"/>
  <c r="J241" i="7" s="1"/>
  <c r="AN241" i="7" s="1" a="1"/>
  <c r="AN241" i="7" s="1"/>
  <c r="BO241" i="7" s="1"/>
  <c r="J283" i="7" a="1"/>
  <c r="J283" i="7" s="1"/>
  <c r="AN283" i="7" s="1" a="1"/>
  <c r="AN283" i="7" s="1"/>
  <c r="BO283" i="7" s="1"/>
  <c r="J18" i="7" a="1"/>
  <c r="J18" i="7" s="1"/>
  <c r="AN18" i="7" s="1" a="1"/>
  <c r="AN18" i="7" s="1"/>
  <c r="BO18" i="7" s="1"/>
  <c r="J75" i="7" a="1"/>
  <c r="J75" i="7" s="1"/>
  <c r="AN75" i="7" s="1" a="1"/>
  <c r="AN75" i="7" s="1"/>
  <c r="BO75" i="7" s="1"/>
  <c r="J34" i="7" a="1"/>
  <c r="J34" i="7" s="1"/>
  <c r="AN34" i="7" s="1" a="1"/>
  <c r="AN34" i="7" s="1"/>
  <c r="BO34" i="7" s="1"/>
  <c r="J154" i="7" a="1"/>
  <c r="J154" i="7" s="1"/>
  <c r="AN154" i="7" s="1" a="1"/>
  <c r="AN154" i="7" s="1"/>
  <c r="BO154" i="7" s="1"/>
  <c r="J98" i="7" a="1"/>
  <c r="J98" i="7" s="1"/>
  <c r="AN98" i="7" s="1" a="1"/>
  <c r="AN98" i="7" s="1"/>
  <c r="BO98" i="7" s="1"/>
  <c r="J230" i="7" a="1"/>
  <c r="J230" i="7" s="1"/>
  <c r="AN230" i="7" s="1" a="1"/>
  <c r="AN230" i="7" s="1"/>
  <c r="BO230" i="7" s="1"/>
  <c r="J238" i="7" a="1"/>
  <c r="J238" i="7" s="1"/>
  <c r="AN238" i="7" s="1" a="1"/>
  <c r="AN238" i="7" s="1"/>
  <c r="BO238" i="7" s="1"/>
  <c r="J272" i="7" a="1"/>
  <c r="J272" i="7" s="1"/>
  <c r="AN272" i="7" s="1" a="1"/>
  <c r="AN272" i="7" s="1"/>
  <c r="BO272" i="7" s="1"/>
  <c r="J248" i="7" a="1"/>
  <c r="J248" i="7" s="1"/>
  <c r="AN248" i="7" s="1" a="1"/>
  <c r="AN248" i="7" s="1"/>
  <c r="BO248" i="7" s="1"/>
  <c r="J279" i="7" a="1"/>
  <c r="J279" i="7" s="1"/>
  <c r="AN279" i="7" s="1" a="1"/>
  <c r="AN279" i="7" s="1"/>
  <c r="BO279" i="7" s="1"/>
  <c r="J72" i="7" a="1"/>
  <c r="J72" i="7" s="1"/>
  <c r="AN72" i="7" s="1" a="1"/>
  <c r="AN72" i="7" s="1"/>
  <c r="BO72" i="7" s="1"/>
  <c r="J136" i="7" a="1"/>
  <c r="J136" i="7" s="1"/>
  <c r="AN136" i="7" s="1" a="1"/>
  <c r="AN136" i="7" s="1"/>
  <c r="BO136" i="7" s="1"/>
  <c r="J151" i="7" a="1"/>
  <c r="J151" i="7" s="1"/>
  <c r="AN151" i="7" s="1" a="1"/>
  <c r="AN151" i="7" s="1"/>
  <c r="BO151" i="7" s="1"/>
  <c r="J173" i="7" a="1"/>
  <c r="J173" i="7" s="1"/>
  <c r="AN173" i="7" s="1" a="1"/>
  <c r="AN173" i="7" s="1"/>
  <c r="BO173" i="7" s="1"/>
  <c r="J214" i="7" a="1"/>
  <c r="J214" i="7" s="1"/>
  <c r="AN214" i="7" s="1" a="1"/>
  <c r="AN214" i="7" s="1"/>
  <c r="BO214" i="7" s="1"/>
  <c r="J235" i="7" a="1"/>
  <c r="J235" i="7" s="1"/>
  <c r="AN235" i="7" s="1" a="1"/>
  <c r="AN235" i="7" s="1"/>
  <c r="BO235" i="7" s="1"/>
  <c r="J258" i="7" a="1"/>
  <c r="J258" i="7" s="1"/>
  <c r="AN258" i="7" s="1" a="1"/>
  <c r="AN258" i="7" s="1"/>
  <c r="BO258" i="7" s="1"/>
  <c r="J167" i="7" a="1"/>
  <c r="J167" i="7" s="1"/>
  <c r="AN167" i="7" s="1" a="1"/>
  <c r="AN167" i="7" s="1"/>
  <c r="BO167" i="7" s="1"/>
  <c r="J277" i="7" a="1"/>
  <c r="J277" i="7" s="1"/>
  <c r="AN277" i="7" s="1" a="1"/>
  <c r="AN277" i="7" s="1"/>
  <c r="BO277" i="7" s="1"/>
  <c r="J73" i="7" a="1"/>
  <c r="J73" i="7" s="1"/>
  <c r="AN73" i="7" s="1" a="1"/>
  <c r="AN73" i="7" s="1"/>
  <c r="BO73" i="7" s="1"/>
  <c r="J137" i="7" a="1"/>
  <c r="J137" i="7" s="1"/>
  <c r="AN137" i="7" s="1" a="1"/>
  <c r="AN137" i="7" s="1"/>
  <c r="BO137" i="7" s="1"/>
  <c r="J152" i="7" a="1"/>
  <c r="J152" i="7" s="1"/>
  <c r="AN152" i="7" s="1" a="1"/>
  <c r="AN152" i="7" s="1"/>
  <c r="BO152" i="7" s="1"/>
  <c r="J54" i="7" a="1"/>
  <c r="J54" i="7" s="1"/>
  <c r="AN54" i="7" s="1" a="1"/>
  <c r="AN54" i="7" s="1"/>
  <c r="BO54" i="7" s="1"/>
  <c r="J215" i="7" a="1"/>
  <c r="J215" i="7" s="1"/>
  <c r="AN215" i="7" s="1" a="1"/>
  <c r="AN215" i="7" s="1"/>
  <c r="BO215" i="7" s="1"/>
  <c r="J236" i="7" a="1"/>
  <c r="J236" i="7" s="1"/>
  <c r="AN236" i="7" s="1" a="1"/>
  <c r="AN236" i="7" s="1"/>
  <c r="BO236" i="7" s="1"/>
  <c r="J266" i="7" a="1"/>
  <c r="J266" i="7" s="1"/>
  <c r="AN266" i="7" s="1" a="1"/>
  <c r="AN266" i="7" s="1"/>
  <c r="BO266" i="7" s="1"/>
  <c r="J200" i="7" a="1"/>
  <c r="J200" i="7" s="1"/>
  <c r="AN200" i="7" s="1" a="1"/>
  <c r="AN200" i="7" s="1"/>
  <c r="BO200" i="7" s="1"/>
  <c r="J294" i="7" a="1"/>
  <c r="J294" i="7" s="1"/>
  <c r="AN294" i="7" s="1" a="1"/>
  <c r="AN294" i="7" s="1"/>
  <c r="BO294" i="7" s="1"/>
  <c r="J264" i="7" a="1"/>
  <c r="J264" i="7" s="1"/>
  <c r="AN264" i="7" s="1" a="1"/>
  <c r="AN264" i="7" s="1"/>
  <c r="BO264" i="7" s="1"/>
  <c r="F20" i="7" a="1"/>
  <c r="F20" i="7" s="1"/>
  <c r="AJ20" i="7" s="1" a="1"/>
  <c r="AJ20" i="7" s="1"/>
  <c r="BK20" i="7" s="1"/>
  <c r="F67" i="7" a="1"/>
  <c r="F67" i="7" s="1"/>
  <c r="AJ67" i="7" s="1" a="1"/>
  <c r="AJ67" i="7" s="1"/>
  <c r="BK67" i="7" s="1"/>
  <c r="F93" i="7" a="1"/>
  <c r="F93" i="7" s="1"/>
  <c r="AJ93" i="7" s="1" a="1"/>
  <c r="AJ93" i="7" s="1"/>
  <c r="BK93" i="7" s="1"/>
  <c r="F126" i="7" a="1"/>
  <c r="F126" i="7" s="1"/>
  <c r="AJ126" i="7" s="1" a="1"/>
  <c r="AJ126" i="7" s="1"/>
  <c r="BK126" i="7" s="1"/>
  <c r="F160" i="7" a="1"/>
  <c r="F160" i="7" s="1"/>
  <c r="AJ160" i="7" s="1" a="1"/>
  <c r="AJ160" i="7" s="1"/>
  <c r="BK160" i="7" s="1"/>
  <c r="F184" i="7" a="1"/>
  <c r="F184" i="7" s="1"/>
  <c r="AJ184" i="7" s="1" a="1"/>
  <c r="AJ184" i="7" s="1"/>
  <c r="BK184" i="7" s="1"/>
  <c r="F206" i="7" a="1"/>
  <c r="F206" i="7" s="1"/>
  <c r="AJ206" i="7" s="1" a="1"/>
  <c r="AJ206" i="7" s="1"/>
  <c r="BK206" i="7" s="1"/>
  <c r="F137" i="7" a="1"/>
  <c r="F137" i="7" s="1"/>
  <c r="AJ137" i="7" s="1" a="1"/>
  <c r="AJ137" i="7" s="1"/>
  <c r="BK137" i="7" s="1"/>
  <c r="F209" i="7" a="1"/>
  <c r="F209" i="7" s="1"/>
  <c r="AJ209" i="7" s="1" a="1"/>
  <c r="AJ209" i="7" s="1"/>
  <c r="BK209" i="7" s="1"/>
  <c r="F17" i="7" a="1"/>
  <c r="F17" i="7" s="1"/>
  <c r="AJ17" i="7" s="1" a="1"/>
  <c r="AJ17" i="7" s="1"/>
  <c r="BK17" i="7" s="1"/>
  <c r="F49" i="7" a="1"/>
  <c r="F49" i="7" s="1"/>
  <c r="AJ49" i="7" s="1" a="1"/>
  <c r="AJ49" i="7" s="1"/>
  <c r="BK49" i="7" s="1"/>
  <c r="F90" i="7" a="1"/>
  <c r="F90" i="7" s="1"/>
  <c r="AJ90" i="7" s="1" a="1"/>
  <c r="AJ90" i="7" s="1"/>
  <c r="BK90" i="7" s="1"/>
  <c r="F120" i="7" a="1"/>
  <c r="F120" i="7" s="1"/>
  <c r="AJ120" i="7" s="1" a="1"/>
  <c r="AJ120" i="7" s="1"/>
  <c r="BK120" i="7" s="1"/>
  <c r="F129" i="7" a="1"/>
  <c r="F129" i="7" s="1"/>
  <c r="AJ129" i="7" s="1" a="1"/>
  <c r="AJ129" i="7" s="1"/>
  <c r="BK129" i="7" s="1"/>
  <c r="F158" i="7" a="1"/>
  <c r="F158" i="7" s="1"/>
  <c r="AJ158" i="7" s="1" a="1"/>
  <c r="AJ158" i="7" s="1"/>
  <c r="BK158" i="7" s="1"/>
  <c r="F179" i="7" a="1"/>
  <c r="F179" i="7" s="1"/>
  <c r="AJ179" i="7" s="1" a="1"/>
  <c r="AJ179" i="7" s="1"/>
  <c r="BK179" i="7" s="1"/>
  <c r="F219" i="7" a="1"/>
  <c r="F219" i="7" s="1"/>
  <c r="AJ219" i="7" s="1" a="1"/>
  <c r="AJ219" i="7" s="1"/>
  <c r="BK219" i="7" s="1"/>
  <c r="F282" i="7" a="1"/>
  <c r="F282" i="7" s="1"/>
  <c r="AJ282" i="7" s="1" a="1"/>
  <c r="AJ282" i="7" s="1"/>
  <c r="BK282" i="7" s="1"/>
  <c r="F18" i="7" a="1"/>
  <c r="F18" i="7" s="1"/>
  <c r="AJ18" i="7" s="1" a="1"/>
  <c r="AJ18" i="7" s="1"/>
  <c r="BK18" i="7" s="1"/>
  <c r="F50" i="7" a="1"/>
  <c r="F50" i="7" s="1"/>
  <c r="AJ50" i="7" s="1" a="1"/>
  <c r="AJ50" i="7" s="1"/>
  <c r="BK50" i="7" s="1"/>
  <c r="F91" i="7" a="1"/>
  <c r="F91" i="7" s="1"/>
  <c r="AJ91" i="7" s="1" a="1"/>
  <c r="AJ91" i="7" s="1"/>
  <c r="BK91" i="7" s="1"/>
  <c r="F122" i="7" a="1"/>
  <c r="F122" i="7" s="1"/>
  <c r="AJ122" i="7" s="1" a="1"/>
  <c r="AJ122" i="7" s="1"/>
  <c r="BK122" i="7" s="1"/>
  <c r="F55" i="7" a="1"/>
  <c r="F55" i="7" s="1"/>
  <c r="AJ55" i="7" s="1" a="1"/>
  <c r="AJ55" i="7" s="1"/>
  <c r="BK55" i="7" s="1"/>
  <c r="F182" i="7" a="1"/>
  <c r="F182" i="7" s="1"/>
  <c r="AJ182" i="7" s="1" a="1"/>
  <c r="AJ182" i="7" s="1"/>
  <c r="BK182" i="7" s="1"/>
  <c r="F181" i="7" a="1"/>
  <c r="F181" i="7" s="1"/>
  <c r="AJ181" i="7" s="1" a="1"/>
  <c r="AJ181" i="7" s="1"/>
  <c r="BK181" i="7" s="1"/>
  <c r="F221" i="7" a="1"/>
  <c r="F221" i="7" s="1"/>
  <c r="AJ221" i="7" s="1" a="1"/>
  <c r="AJ221" i="7" s="1"/>
  <c r="BK221" i="7" s="1"/>
  <c r="F241" i="7" a="1"/>
  <c r="F241" i="7" s="1"/>
  <c r="AJ241" i="7" s="1" a="1"/>
  <c r="AJ241" i="7" s="1"/>
  <c r="BK241" i="7" s="1"/>
  <c r="F15" i="7" a="1"/>
  <c r="F15" i="7" s="1"/>
  <c r="AJ15" i="7" s="1" a="1"/>
  <c r="AJ15" i="7" s="1"/>
  <c r="BK15" i="7" s="1"/>
  <c r="F47" i="7" a="1"/>
  <c r="F47" i="7" s="1"/>
  <c r="AJ47" i="7" s="1" a="1"/>
  <c r="AJ47" i="7" s="1"/>
  <c r="BK47" i="7" s="1"/>
  <c r="F88" i="7" a="1"/>
  <c r="F88" i="7" s="1"/>
  <c r="AJ88" i="7" s="1" a="1"/>
  <c r="AJ88" i="7" s="1"/>
  <c r="BK88" i="7" s="1"/>
  <c r="F116" i="7" a="1"/>
  <c r="F116" i="7" s="1"/>
  <c r="AJ116" i="7" s="1" a="1"/>
  <c r="AJ116" i="7" s="1"/>
  <c r="BK116" i="7" s="1"/>
  <c r="F125" i="7" a="1"/>
  <c r="F125" i="7" s="1"/>
  <c r="AJ125" i="7" s="1" a="1"/>
  <c r="AJ125" i="7" s="1"/>
  <c r="BK125" i="7" s="1"/>
  <c r="F99" i="7" a="1"/>
  <c r="F99" i="7" s="1"/>
  <c r="AJ99" i="7" s="1" a="1"/>
  <c r="AJ99" i="7" s="1"/>
  <c r="BK99" i="7" s="1"/>
  <c r="F173" i="7" a="1"/>
  <c r="F173" i="7" s="1"/>
  <c r="AJ173" i="7" s="1" a="1"/>
  <c r="AJ173" i="7" s="1"/>
  <c r="BK173" i="7" s="1"/>
  <c r="F59" i="7" a="1"/>
  <c r="F59" i="7" s="1"/>
  <c r="AJ59" i="7" s="1" a="1"/>
  <c r="AJ59" i="7" s="1"/>
  <c r="BK59" i="7" s="1"/>
  <c r="F278" i="7" a="1"/>
  <c r="F278" i="7" s="1"/>
  <c r="AJ278" i="7" s="1" a="1"/>
  <c r="AJ278" i="7" s="1"/>
  <c r="BK278" i="7" s="1"/>
  <c r="F24" i="7" a="1"/>
  <c r="F24" i="7" s="1"/>
  <c r="AJ24" i="7" s="1" a="1"/>
  <c r="AJ24" i="7" s="1"/>
  <c r="BK24" i="7" s="1"/>
  <c r="F71" i="7" a="1"/>
  <c r="F71" i="7" s="1"/>
  <c r="AJ71" i="7" s="1" a="1"/>
  <c r="AJ71" i="7" s="1"/>
  <c r="BK71" i="7" s="1"/>
  <c r="F97" i="7" a="1"/>
  <c r="F97" i="7" s="1"/>
  <c r="AJ97" i="7" s="1" a="1"/>
  <c r="AJ97" i="7" s="1"/>
  <c r="BK97" i="7" s="1"/>
  <c r="F163" i="7" a="1"/>
  <c r="F163" i="7" s="1"/>
  <c r="AJ163" i="7" s="1" a="1"/>
  <c r="AJ163" i="7" s="1"/>
  <c r="BK163" i="7" s="1"/>
  <c r="F210" i="7" a="1"/>
  <c r="F210" i="7" s="1"/>
  <c r="AJ210" i="7" s="1" a="1"/>
  <c r="AJ210" i="7" s="1"/>
  <c r="BK210" i="7" s="1"/>
  <c r="F188" i="7" a="1"/>
  <c r="F188" i="7" s="1"/>
  <c r="AJ188" i="7" s="1" a="1"/>
  <c r="AJ188" i="7" s="1"/>
  <c r="BK188" i="7" s="1"/>
  <c r="F232" i="7" a="1"/>
  <c r="F232" i="7" s="1"/>
  <c r="AJ232" i="7" s="1" a="1"/>
  <c r="AJ232" i="7" s="1"/>
  <c r="BK232" i="7" s="1"/>
  <c r="F253" i="7" a="1"/>
  <c r="F253" i="7" s="1"/>
  <c r="AJ253" i="7" s="1" a="1"/>
  <c r="AJ253" i="7" s="1"/>
  <c r="BK253" i="7" s="1"/>
  <c r="F266" i="7" a="1"/>
  <c r="F266" i="7" s="1"/>
  <c r="AJ266" i="7" s="1" a="1"/>
  <c r="AJ266" i="7" s="1"/>
  <c r="BK266" i="7" s="1"/>
  <c r="F21" i="7" a="1"/>
  <c r="F21" i="7" s="1"/>
  <c r="AJ21" i="7" s="1" a="1"/>
  <c r="AJ21" i="7" s="1"/>
  <c r="BK21" i="7" s="1"/>
  <c r="F68" i="7" a="1"/>
  <c r="F68" i="7" s="1"/>
  <c r="AJ68" i="7" s="1" a="1"/>
  <c r="AJ68" i="7" s="1"/>
  <c r="BK68" i="7" s="1"/>
  <c r="F94" i="7" a="1"/>
  <c r="F94" i="7" s="1"/>
  <c r="AJ94" i="7" s="1" a="1"/>
  <c r="AJ94" i="7" s="1"/>
  <c r="BK94" i="7" s="1"/>
  <c r="F128" i="7" a="1"/>
  <c r="F128" i="7" s="1"/>
  <c r="AJ128" i="7" s="1" a="1"/>
  <c r="AJ128" i="7" s="1"/>
  <c r="BK128" i="7" s="1"/>
  <c r="F194" i="7" a="1"/>
  <c r="F194" i="7" s="1"/>
  <c r="AJ194" i="7" s="1" a="1"/>
  <c r="AJ194" i="7" s="1"/>
  <c r="BK194" i="7" s="1"/>
  <c r="F185" i="7" a="1"/>
  <c r="F185" i="7" s="1"/>
  <c r="AJ185" i="7" s="1" a="1"/>
  <c r="AJ185" i="7" s="1"/>
  <c r="BK185" i="7" s="1"/>
  <c r="F213" i="7" a="1"/>
  <c r="F213" i="7" s="1"/>
  <c r="AJ213" i="7" s="1" a="1"/>
  <c r="AJ213" i="7" s="1"/>
  <c r="BK213" i="7" s="1"/>
  <c r="F201" i="7" a="1"/>
  <c r="F201" i="7" s="1"/>
  <c r="AJ201" i="7" s="1" a="1"/>
  <c r="AJ201" i="7" s="1"/>
  <c r="BK201" i="7" s="1"/>
  <c r="F235" i="7" a="1"/>
  <c r="F235" i="7" s="1"/>
  <c r="AJ235" i="7" s="1" a="1"/>
  <c r="AJ235" i="7" s="1"/>
  <c r="BK235" i="7" s="1"/>
  <c r="F22" i="7" a="1"/>
  <c r="F22" i="7" s="1"/>
  <c r="AJ22" i="7" s="1" a="1"/>
  <c r="AJ22" i="7" s="1"/>
  <c r="BK22" i="7" s="1"/>
  <c r="F69" i="7" a="1"/>
  <c r="F69" i="7" s="1"/>
  <c r="AJ69" i="7" s="1" a="1"/>
  <c r="AJ69" i="7" s="1"/>
  <c r="BK69" i="7" s="1"/>
  <c r="F95" i="7" a="1"/>
  <c r="F95" i="7" s="1"/>
  <c r="AJ95" i="7" s="1" a="1"/>
  <c r="AJ95" i="7" s="1"/>
  <c r="BK95" i="7" s="1"/>
  <c r="F161" i="7" a="1"/>
  <c r="F161" i="7" s="1"/>
  <c r="AJ161" i="7" s="1" a="1"/>
  <c r="AJ161" i="7" s="1"/>
  <c r="BK161" i="7" s="1"/>
  <c r="F195" i="7" a="1"/>
  <c r="F195" i="7" s="1"/>
  <c r="AJ195" i="7" s="1" a="1"/>
  <c r="AJ195" i="7" s="1"/>
  <c r="BK195" i="7" s="1"/>
  <c r="F186" i="7" a="1"/>
  <c r="F186" i="7" s="1"/>
  <c r="AJ186" i="7" s="1" a="1"/>
  <c r="AJ186" i="7" s="1"/>
  <c r="BK186" i="7" s="1"/>
  <c r="F215" i="7" a="1"/>
  <c r="F215" i="7" s="1"/>
  <c r="AJ215" i="7" s="1" a="1"/>
  <c r="AJ215" i="7" s="1"/>
  <c r="BK215" i="7" s="1"/>
  <c r="F203" i="7" a="1"/>
  <c r="F203" i="7" s="1"/>
  <c r="AJ203" i="7" s="1" a="1"/>
  <c r="AJ203" i="7" s="1"/>
  <c r="BK203" i="7" s="1"/>
  <c r="F257" i="7" a="1"/>
  <c r="F257" i="7" s="1"/>
  <c r="AJ257" i="7" s="1" a="1"/>
  <c r="AJ257" i="7" s="1"/>
  <c r="BK257" i="7" s="1"/>
  <c r="F19" i="7" a="1"/>
  <c r="F19" i="7" s="1"/>
  <c r="AJ19" i="7" s="1" a="1"/>
  <c r="AJ19" i="7" s="1"/>
  <c r="BK19" i="7" s="1"/>
  <c r="F66" i="7" a="1"/>
  <c r="F66" i="7" s="1"/>
  <c r="AJ66" i="7" s="1" a="1"/>
  <c r="AJ66" i="7" s="1"/>
  <c r="BK66" i="7" s="1"/>
  <c r="F92" i="7" a="1"/>
  <c r="F92" i="7" s="1"/>
  <c r="AJ92" i="7" s="1" a="1"/>
  <c r="AJ92" i="7" s="1"/>
  <c r="BK92" i="7" s="1"/>
  <c r="F124" i="7" a="1"/>
  <c r="F124" i="7" s="1"/>
  <c r="AJ124" i="7" s="1" a="1"/>
  <c r="AJ124" i="7" s="1"/>
  <c r="BK124" i="7" s="1"/>
  <c r="F138" i="7" a="1"/>
  <c r="F138" i="7" s="1"/>
  <c r="AJ138" i="7" s="1" a="1"/>
  <c r="AJ138" i="7" s="1"/>
  <c r="BK138" i="7" s="1"/>
  <c r="F183" i="7" a="1"/>
  <c r="F183" i="7" s="1"/>
  <c r="AJ183" i="7" s="1" a="1"/>
  <c r="AJ183" i="7" s="1"/>
  <c r="BK183" i="7" s="1"/>
  <c r="F204" i="7" a="1"/>
  <c r="F204" i="7" s="1"/>
  <c r="AJ204" i="7" s="1" a="1"/>
  <c r="AJ204" i="7" s="1"/>
  <c r="BK204" i="7" s="1"/>
  <c r="F246" i="7" a="1"/>
  <c r="F246" i="7" s="1"/>
  <c r="AJ246" i="7" s="1" a="1"/>
  <c r="AJ246" i="7" s="1"/>
  <c r="BK246" i="7" s="1"/>
  <c r="F277" i="7" a="1"/>
  <c r="F277" i="7" s="1"/>
  <c r="AJ277" i="7" s="1" a="1"/>
  <c r="AJ277" i="7" s="1"/>
  <c r="BK277" i="7" s="1"/>
  <c r="F28" i="7" a="1"/>
  <c r="F28" i="7" s="1"/>
  <c r="AJ28" i="7" s="1" a="1"/>
  <c r="AJ28" i="7" s="1"/>
  <c r="BK28" i="7" s="1"/>
  <c r="F75" i="7" a="1"/>
  <c r="F75" i="7" s="1"/>
  <c r="AJ75" i="7" s="1" a="1"/>
  <c r="AJ75" i="7" s="1"/>
  <c r="BK75" i="7" s="1"/>
  <c r="F142" i="7" a="1"/>
  <c r="F142" i="7" s="1"/>
  <c r="AJ142" i="7" s="1" a="1"/>
  <c r="AJ142" i="7" s="1"/>
  <c r="BK142" i="7" s="1"/>
  <c r="F53" i="7" a="1"/>
  <c r="F53" i="7" s="1"/>
  <c r="AJ53" i="7" s="1" a="1"/>
  <c r="AJ53" i="7" s="1"/>
  <c r="BK53" i="7" s="1"/>
  <c r="F101" i="7" a="1"/>
  <c r="F101" i="7" s="1"/>
  <c r="AJ101" i="7" s="1" a="1"/>
  <c r="AJ101" i="7" s="1"/>
  <c r="BK101" i="7" s="1"/>
  <c r="F172" i="7" a="1"/>
  <c r="F172" i="7" s="1"/>
  <c r="AJ172" i="7" s="1" a="1"/>
  <c r="AJ172" i="7" s="1"/>
  <c r="BK172" i="7" s="1"/>
  <c r="F262" i="7" a="1"/>
  <c r="F262" i="7" s="1"/>
  <c r="AJ262" i="7" s="1" a="1"/>
  <c r="AJ262" i="7" s="1"/>
  <c r="BK262" i="7" s="1"/>
  <c r="F287" i="7" a="1"/>
  <c r="F287" i="7" s="1"/>
  <c r="AJ287" i="7" s="1" a="1"/>
  <c r="AJ287" i="7" s="1"/>
  <c r="BK287" i="7" s="1"/>
  <c r="F268" i="7" a="1"/>
  <c r="F268" i="7" s="1"/>
  <c r="AJ268" i="7" s="1" a="1"/>
  <c r="AJ268" i="7" s="1"/>
  <c r="BK268" i="7" s="1"/>
  <c r="F25" i="7" a="1"/>
  <c r="F25" i="7" s="1"/>
  <c r="AJ25" i="7" s="1" a="1"/>
  <c r="AJ25" i="7" s="1"/>
  <c r="BK25" i="7" s="1"/>
  <c r="F72" i="7" a="1"/>
  <c r="F72" i="7" s="1"/>
  <c r="AJ72" i="7" s="1" a="1"/>
  <c r="AJ72" i="7" s="1"/>
  <c r="BK72" i="7" s="1"/>
  <c r="F139" i="7" a="1"/>
  <c r="F139" i="7" s="1"/>
  <c r="AJ139" i="7" s="1" a="1"/>
  <c r="AJ139" i="7" s="1"/>
  <c r="BK139" i="7" s="1"/>
  <c r="F164" i="7" a="1"/>
  <c r="F164" i="7" s="1"/>
  <c r="AJ164" i="7" s="1" a="1"/>
  <c r="AJ164" i="7" s="1"/>
  <c r="BK164" i="7" s="1"/>
  <c r="F223" i="7" a="1"/>
  <c r="F223" i="7" s="1"/>
  <c r="AJ223" i="7" s="1" a="1"/>
  <c r="AJ223" i="7" s="1"/>
  <c r="BK223" i="7" s="1"/>
  <c r="F207" i="7" a="1"/>
  <c r="F207" i="7" s="1"/>
  <c r="AJ207" i="7" s="1" a="1"/>
  <c r="AJ207" i="7" s="1"/>
  <c r="BK207" i="7" s="1"/>
  <c r="F248" i="7" a="1"/>
  <c r="F248" i="7" s="1"/>
  <c r="AJ248" i="7" s="1" a="1"/>
  <c r="AJ248" i="7" s="1"/>
  <c r="BK248" i="7" s="1"/>
  <c r="F267" i="7" a="1"/>
  <c r="F267" i="7" s="1"/>
  <c r="AJ267" i="7" s="1" a="1"/>
  <c r="AJ267" i="7" s="1"/>
  <c r="BK267" i="7" s="1"/>
  <c r="F271" i="7" a="1"/>
  <c r="F271" i="7" s="1"/>
  <c r="AJ271" i="7" s="1" a="1"/>
  <c r="AJ271" i="7" s="1"/>
  <c r="BK271" i="7" s="1"/>
  <c r="F26" i="7" a="1"/>
  <c r="F26" i="7" s="1"/>
  <c r="AJ26" i="7" s="1" a="1"/>
  <c r="AJ26" i="7" s="1"/>
  <c r="BK26" i="7" s="1"/>
  <c r="F73" i="7" a="1"/>
  <c r="F73" i="7" s="1"/>
  <c r="AJ73" i="7" s="1" a="1"/>
  <c r="AJ73" i="7" s="1"/>
  <c r="BK73" i="7" s="1"/>
  <c r="F140" i="7" a="1"/>
  <c r="F140" i="7" s="1"/>
  <c r="AJ140" i="7" s="1" a="1"/>
  <c r="AJ140" i="7" s="1"/>
  <c r="BK140" i="7" s="1"/>
  <c r="F165" i="7" a="1"/>
  <c r="F165" i="7" s="1"/>
  <c r="AJ165" i="7" s="1" a="1"/>
  <c r="AJ165" i="7" s="1"/>
  <c r="BK165" i="7" s="1"/>
  <c r="F76" i="7" a="1"/>
  <c r="F76" i="7" s="1"/>
  <c r="AJ76" i="7" s="1" a="1"/>
  <c r="AJ76" i="7" s="1"/>
  <c r="BK76" i="7" s="1"/>
  <c r="F135" i="7" a="1"/>
  <c r="F135" i="7" s="1"/>
  <c r="AJ135" i="7" s="1" a="1"/>
  <c r="AJ135" i="7" s="1"/>
  <c r="BK135" i="7" s="1"/>
  <c r="F255" i="7" a="1"/>
  <c r="F255" i="7" s="1"/>
  <c r="AJ255" i="7" s="1" a="1"/>
  <c r="AJ255" i="7" s="1"/>
  <c r="BK255" i="7" s="1"/>
  <c r="F275" i="7" a="1"/>
  <c r="F275" i="7" s="1"/>
  <c r="AJ275" i="7" s="1" a="1"/>
  <c r="AJ275" i="7" s="1"/>
  <c r="BK275" i="7" s="1"/>
  <c r="F273" i="7" a="1"/>
  <c r="F273" i="7" s="1"/>
  <c r="AJ273" i="7" s="1" a="1"/>
  <c r="AJ273" i="7" s="1"/>
  <c r="BK273" i="7" s="1"/>
  <c r="F23" i="7" a="1"/>
  <c r="F23" i="7" s="1"/>
  <c r="AJ23" i="7" s="1" a="1"/>
  <c r="AJ23" i="7" s="1"/>
  <c r="BK23" i="7" s="1"/>
  <c r="F70" i="7" a="1"/>
  <c r="F70" i="7" s="1"/>
  <c r="AJ70" i="7" s="1" a="1"/>
  <c r="AJ70" i="7" s="1"/>
  <c r="BK70" i="7" s="1"/>
  <c r="F96" i="7" a="1"/>
  <c r="F96" i="7" s="1"/>
  <c r="AJ96" i="7" s="1" a="1"/>
  <c r="AJ96" i="7" s="1"/>
  <c r="BK96" i="7" s="1"/>
  <c r="F162" i="7" a="1"/>
  <c r="F162" i="7" s="1"/>
  <c r="AJ162" i="7" s="1" a="1"/>
  <c r="AJ162" i="7" s="1"/>
  <c r="BK162" i="7" s="1"/>
  <c r="F196" i="7" a="1"/>
  <c r="F196" i="7" s="1"/>
  <c r="AJ196" i="7" s="1" a="1"/>
  <c r="AJ196" i="7" s="1"/>
  <c r="BK196" i="7" s="1"/>
  <c r="F187" i="7" a="1"/>
  <c r="F187" i="7" s="1"/>
  <c r="AJ187" i="7" s="1" a="1"/>
  <c r="AJ187" i="7" s="1"/>
  <c r="BK187" i="7" s="1"/>
  <c r="F230" i="7" a="1"/>
  <c r="F230" i="7" s="1"/>
  <c r="AJ230" i="7" s="1" a="1"/>
  <c r="AJ230" i="7" s="1"/>
  <c r="BK230" i="7" s="1"/>
  <c r="F229" i="7" a="1"/>
  <c r="F229" i="7" s="1"/>
  <c r="AJ229" i="7" s="1" a="1"/>
  <c r="AJ229" i="7" s="1"/>
  <c r="BK229" i="7" s="1"/>
  <c r="F259" i="7" a="1"/>
  <c r="F259" i="7" s="1"/>
  <c r="AJ259" i="7" s="1" a="1"/>
  <c r="AJ259" i="7" s="1"/>
  <c r="BK259" i="7" s="1"/>
  <c r="F32" i="7" a="1"/>
  <c r="F32" i="7" s="1"/>
  <c r="AJ32" i="7" s="1" a="1"/>
  <c r="AJ32" i="7" s="1"/>
  <c r="BK32" i="7" s="1"/>
  <c r="F58" i="7" a="1"/>
  <c r="F58" i="7" s="1"/>
  <c r="AJ58" i="7" s="1" a="1"/>
  <c r="AJ58" i="7" s="1"/>
  <c r="BK58" i="7" s="1"/>
  <c r="F146" i="7" a="1"/>
  <c r="F146" i="7" s="1"/>
  <c r="AJ146" i="7" s="1" a="1"/>
  <c r="AJ146" i="7" s="1"/>
  <c r="BK146" i="7" s="1"/>
  <c r="F134" i="7" a="1"/>
  <c r="F134" i="7" s="1"/>
  <c r="AJ134" i="7" s="1" a="1"/>
  <c r="AJ134" i="7" s="1"/>
  <c r="BK134" i="7" s="1"/>
  <c r="F197" i="7" a="1"/>
  <c r="F197" i="7" s="1"/>
  <c r="AJ197" i="7" s="1" a="1"/>
  <c r="AJ197" i="7" s="1"/>
  <c r="BK197" i="7" s="1"/>
  <c r="F252" i="7" a="1"/>
  <c r="F252" i="7" s="1"/>
  <c r="AJ252" i="7" s="1" a="1"/>
  <c r="AJ252" i="7" s="1"/>
  <c r="BK252" i="7" s="1"/>
  <c r="F159" i="7" a="1"/>
  <c r="F159" i="7" s="1"/>
  <c r="AJ159" i="7" s="1" a="1"/>
  <c r="AJ159" i="7" s="1"/>
  <c r="BK159" i="7" s="1"/>
  <c r="F291" i="7" a="1"/>
  <c r="F291" i="7" s="1"/>
  <c r="AJ291" i="7" s="1" a="1"/>
  <c r="AJ291" i="7" s="1"/>
  <c r="BK291" i="7" s="1"/>
  <c r="F237" i="7" a="1"/>
  <c r="F237" i="7" s="1"/>
  <c r="AJ237" i="7" s="1" a="1"/>
  <c r="AJ237" i="7" s="1"/>
  <c r="BK237" i="7" s="1"/>
  <c r="F29" i="7" a="1"/>
  <c r="F29" i="7" s="1"/>
  <c r="AJ29" i="7" s="1" a="1"/>
  <c r="AJ29" i="7" s="1"/>
  <c r="BK29" i="7" s="1"/>
  <c r="F52" i="7" a="1"/>
  <c r="F52" i="7" s="1"/>
  <c r="AJ52" i="7" s="1" a="1"/>
  <c r="AJ52" i="7" s="1"/>
  <c r="BK52" i="7" s="1"/>
  <c r="F143" i="7" a="1"/>
  <c r="F143" i="7" s="1"/>
  <c r="AJ143" i="7" s="1" a="1"/>
  <c r="AJ143" i="7" s="1"/>
  <c r="BK143" i="7" s="1"/>
  <c r="F57" i="7" a="1"/>
  <c r="F57" i="7" s="1"/>
  <c r="AJ57" i="7" s="1" a="1"/>
  <c r="AJ57" i="7" s="1"/>
  <c r="BK57" i="7" s="1"/>
  <c r="F168" i="7" a="1"/>
  <c r="F168" i="7" s="1"/>
  <c r="AJ168" i="7" s="1" a="1"/>
  <c r="AJ168" i="7" s="1"/>
  <c r="BK168" i="7" s="1"/>
  <c r="F220" i="7" a="1"/>
  <c r="F220" i="7" s="1"/>
  <c r="AJ220" i="7" s="1" a="1"/>
  <c r="AJ220" i="7" s="1"/>
  <c r="BK220" i="7" s="1"/>
  <c r="F263" i="7" a="1"/>
  <c r="F263" i="7" s="1"/>
  <c r="AJ263" i="7" s="1" a="1"/>
  <c r="AJ263" i="7" s="1"/>
  <c r="BK263" i="7" s="1"/>
  <c r="F288" i="7" a="1"/>
  <c r="F288" i="7" s="1"/>
  <c r="AJ288" i="7" s="1" a="1"/>
  <c r="AJ288" i="7" s="1"/>
  <c r="BK288" i="7" s="1"/>
  <c r="F294" i="7" a="1"/>
  <c r="F294" i="7" s="1"/>
  <c r="AJ294" i="7" s="1" a="1"/>
  <c r="AJ294" i="7" s="1"/>
  <c r="BK294" i="7" s="1"/>
  <c r="F30" i="7" a="1"/>
  <c r="F30" i="7" s="1"/>
  <c r="AJ30" i="7" s="1" a="1"/>
  <c r="AJ30" i="7" s="1"/>
  <c r="BK30" i="7" s="1"/>
  <c r="F54" i="7" a="1"/>
  <c r="F54" i="7" s="1"/>
  <c r="AJ54" i="7" s="1" a="1"/>
  <c r="AJ54" i="7" s="1"/>
  <c r="BK54" i="7" s="1"/>
  <c r="F144" i="7" a="1"/>
  <c r="F144" i="7" s="1"/>
  <c r="AJ144" i="7" s="1" a="1"/>
  <c r="AJ144" i="7" s="1"/>
  <c r="BK144" i="7" s="1"/>
  <c r="F130" i="7" a="1"/>
  <c r="F130" i="7" s="1"/>
  <c r="AJ130" i="7" s="1" a="1"/>
  <c r="AJ130" i="7" s="1"/>
  <c r="BK130" i="7" s="1"/>
  <c r="F171" i="7" a="1"/>
  <c r="F171" i="7" s="1"/>
  <c r="AJ171" i="7" s="1" a="1"/>
  <c r="AJ171" i="7" s="1"/>
  <c r="BK171" i="7" s="1"/>
  <c r="F222" i="7" a="1"/>
  <c r="F222" i="7" s="1"/>
  <c r="AJ222" i="7" s="1" a="1"/>
  <c r="AJ222" i="7" s="1"/>
  <c r="BK222" i="7" s="1"/>
  <c r="F264" i="7" a="1"/>
  <c r="F264" i="7" s="1"/>
  <c r="AJ264" i="7" s="1" a="1"/>
  <c r="AJ264" i="7" s="1"/>
  <c r="BK264" i="7" s="1"/>
  <c r="F289" i="7" a="1"/>
  <c r="F289" i="7" s="1"/>
  <c r="AJ289" i="7" s="1" a="1"/>
  <c r="AJ289" i="7" s="1"/>
  <c r="BK289" i="7" s="1"/>
  <c r="F190" i="7" a="1"/>
  <c r="F190" i="7" s="1"/>
  <c r="AJ190" i="7" s="1" a="1"/>
  <c r="AJ190" i="7" s="1"/>
  <c r="BK190" i="7" s="1"/>
  <c r="F27" i="7" a="1"/>
  <c r="F27" i="7" s="1"/>
  <c r="AJ27" i="7" s="1" a="1"/>
  <c r="AJ27" i="7" s="1"/>
  <c r="BK27" i="7" s="1"/>
  <c r="F74" i="7" a="1"/>
  <c r="F74" i="7" s="1"/>
  <c r="AJ74" i="7" s="1" a="1"/>
  <c r="AJ74" i="7" s="1"/>
  <c r="BK74" i="7" s="1"/>
  <c r="F141" i="7" a="1"/>
  <c r="F141" i="7" s="1"/>
  <c r="AJ141" i="7" s="1" a="1"/>
  <c r="AJ141" i="7" s="1"/>
  <c r="BK141" i="7" s="1"/>
  <c r="F166" i="7" a="1"/>
  <c r="F166" i="7" s="1"/>
  <c r="AJ166" i="7" s="1" a="1"/>
  <c r="AJ166" i="7" s="1"/>
  <c r="BK166" i="7" s="1"/>
  <c r="F84" i="7" a="1"/>
  <c r="F84" i="7" s="1"/>
  <c r="AJ84" i="7" s="1" a="1"/>
  <c r="AJ84" i="7" s="1"/>
  <c r="BK84" i="7" s="1"/>
  <c r="F169" i="7" a="1"/>
  <c r="F169" i="7" s="1"/>
  <c r="AJ169" i="7" s="1" a="1"/>
  <c r="AJ169" i="7" s="1"/>
  <c r="BK169" i="7" s="1"/>
  <c r="F256" i="7" a="1"/>
  <c r="F256" i="7" s="1"/>
  <c r="AJ256" i="7" s="1" a="1"/>
  <c r="AJ256" i="7" s="1"/>
  <c r="BK256" i="7" s="1"/>
  <c r="F286" i="7" a="1"/>
  <c r="F286" i="7" s="1"/>
  <c r="AJ286" i="7" s="1" a="1"/>
  <c r="AJ286" i="7" s="1"/>
  <c r="BK286" i="7" s="1"/>
  <c r="F284" i="7" a="1"/>
  <c r="F284" i="7" s="1"/>
  <c r="AJ284" i="7" s="1" a="1"/>
  <c r="AJ284" i="7" s="1"/>
  <c r="BK284" i="7" s="1"/>
  <c r="F12" i="7" a="1"/>
  <c r="F12" i="7" s="1"/>
  <c r="AJ12" i="7" s="1" a="1"/>
  <c r="AJ12" i="7" s="1"/>
  <c r="BK12" i="7" s="1"/>
  <c r="F112" i="7" a="1"/>
  <c r="F112" i="7" s="1"/>
  <c r="AJ112" i="7" s="1" a="1"/>
  <c r="AJ112" i="7" s="1"/>
  <c r="BK112" i="7" s="1"/>
  <c r="F119" i="7" a="1"/>
  <c r="F119" i="7" s="1"/>
  <c r="AJ119" i="7" s="1" a="1"/>
  <c r="AJ119" i="7" s="1"/>
  <c r="BK119" i="7" s="1"/>
  <c r="F86" i="7" a="1"/>
  <c r="F86" i="7" s="1"/>
  <c r="AJ86" i="7" s="1" a="1"/>
  <c r="AJ86" i="7" s="1"/>
  <c r="BK86" i="7" s="1"/>
  <c r="F218" i="7" a="1"/>
  <c r="F218" i="7" s="1"/>
  <c r="AJ218" i="7" s="1" a="1"/>
  <c r="AJ218" i="7" s="1"/>
  <c r="BK218" i="7" s="1"/>
  <c r="F41" i="7" a="1"/>
  <c r="F41" i="7" s="1"/>
  <c r="AJ41" i="7" s="1" a="1"/>
  <c r="AJ41" i="7" s="1"/>
  <c r="BK41" i="7" s="1"/>
  <c r="F155" i="7" a="1"/>
  <c r="F155" i="7" s="1"/>
  <c r="AJ155" i="7" s="1" a="1"/>
  <c r="AJ155" i="7" s="1"/>
  <c r="BK155" i="7" s="1"/>
  <c r="F175" i="7" a="1"/>
  <c r="F175" i="7" s="1"/>
  <c r="AJ175" i="7" s="1" a="1"/>
  <c r="AJ175" i="7" s="1"/>
  <c r="BK175" i="7" s="1"/>
  <c r="F240" i="7" a="1"/>
  <c r="F240" i="7" s="1"/>
  <c r="AJ240" i="7" s="1" a="1"/>
  <c r="AJ240" i="7" s="1"/>
  <c r="BK240" i="7" s="1"/>
  <c r="F10" i="7" a="1"/>
  <c r="F10" i="7" s="1"/>
  <c r="AJ10" i="7" s="1" a="1"/>
  <c r="AJ10" i="7" s="1"/>
  <c r="BK10" i="7" s="1"/>
  <c r="F110" i="7" a="1"/>
  <c r="F110" i="7" s="1"/>
  <c r="AJ110" i="7" s="1" a="1"/>
  <c r="AJ110" i="7" s="1"/>
  <c r="BK110" i="7" s="1"/>
  <c r="F115" i="7" a="1"/>
  <c r="F115" i="7" s="1"/>
  <c r="AJ115" i="7" s="1" a="1"/>
  <c r="AJ115" i="7" s="1"/>
  <c r="BK115" i="7" s="1"/>
  <c r="F249" i="7" a="1"/>
  <c r="F249" i="7" s="1"/>
  <c r="AJ249" i="7" s="1" a="1"/>
  <c r="AJ249" i="7" s="1"/>
  <c r="BK249" i="7" s="1"/>
  <c r="F293" i="7" a="1"/>
  <c r="F293" i="7" s="1"/>
  <c r="AJ293" i="7" s="1" a="1"/>
  <c r="AJ293" i="7" s="1"/>
  <c r="BK293" i="7" s="1"/>
  <c r="F39" i="7" a="1"/>
  <c r="F39" i="7" s="1"/>
  <c r="AJ39" i="7" s="1" a="1"/>
  <c r="AJ39" i="7" s="1"/>
  <c r="BK39" i="7" s="1"/>
  <c r="F153" i="7" a="1"/>
  <c r="F153" i="7" s="1"/>
  <c r="AJ153" i="7" s="1" a="1"/>
  <c r="AJ153" i="7" s="1"/>
  <c r="BK153" i="7" s="1"/>
  <c r="F227" i="7" a="1"/>
  <c r="F227" i="7" s="1"/>
  <c r="AJ227" i="7" s="1" a="1"/>
  <c r="AJ227" i="7" s="1"/>
  <c r="BK227" i="7" s="1"/>
  <c r="F236" i="7" a="1"/>
  <c r="F236" i="7" s="1"/>
  <c r="AJ236" i="7" s="1" a="1"/>
  <c r="AJ236" i="7" s="1"/>
  <c r="BK236" i="7" s="1"/>
  <c r="F283" i="7" a="1"/>
  <c r="F283" i="7" s="1"/>
  <c r="AJ283" i="7" s="1" a="1"/>
  <c r="AJ283" i="7" s="1"/>
  <c r="BK283" i="7" s="1"/>
  <c r="F16" i="7" a="1"/>
  <c r="F16" i="7" s="1"/>
  <c r="AJ16" i="7" s="1" a="1"/>
  <c r="AJ16" i="7" s="1"/>
  <c r="BK16" i="7" s="1"/>
  <c r="F89" i="7" a="1"/>
  <c r="F89" i="7" s="1"/>
  <c r="AJ89" i="7" s="1" a="1"/>
  <c r="AJ89" i="7" s="1"/>
  <c r="BK89" i="7" s="1"/>
  <c r="F127" i="7" a="1"/>
  <c r="F127" i="7" s="1"/>
  <c r="AJ127" i="7" s="1" a="1"/>
  <c r="AJ127" i="7" s="1"/>
  <c r="BK127" i="7" s="1"/>
  <c r="F177" i="7" a="1"/>
  <c r="F177" i="7" s="1"/>
  <c r="AJ177" i="7" s="1" a="1"/>
  <c r="AJ177" i="7" s="1"/>
  <c r="BK177" i="7" s="1"/>
  <c r="F245" i="7" a="1"/>
  <c r="F245" i="7" s="1"/>
  <c r="AJ245" i="7" s="1" a="1"/>
  <c r="AJ245" i="7" s="1"/>
  <c r="BK245" i="7" s="1"/>
  <c r="F45" i="7" a="1"/>
  <c r="F45" i="7" s="1"/>
  <c r="AJ45" i="7" s="1" a="1"/>
  <c r="AJ45" i="7" s="1"/>
  <c r="BK45" i="7" s="1"/>
  <c r="F102" i="7" a="1"/>
  <c r="F102" i="7" s="1"/>
  <c r="AJ102" i="7" s="1" a="1"/>
  <c r="AJ102" i="7" s="1"/>
  <c r="BK102" i="7" s="1"/>
  <c r="F63" i="7" a="1"/>
  <c r="F63" i="7" s="1"/>
  <c r="AJ63" i="7" s="1" a="1"/>
  <c r="AJ63" i="7" s="1"/>
  <c r="BK63" i="7" s="1"/>
  <c r="F251" i="7" a="1"/>
  <c r="F251" i="7" s="1"/>
  <c r="AJ251" i="7" s="1" a="1"/>
  <c r="AJ251" i="7" s="1"/>
  <c r="BK251" i="7" s="1"/>
  <c r="F14" i="7" a="1"/>
  <c r="F14" i="7" s="1"/>
  <c r="AJ14" i="7" s="1" a="1"/>
  <c r="AJ14" i="7" s="1"/>
  <c r="BK14" i="7" s="1"/>
  <c r="F65" i="7" a="1"/>
  <c r="F65" i="7" s="1"/>
  <c r="AJ65" i="7" s="1" a="1"/>
  <c r="AJ65" i="7" s="1"/>
  <c r="BK65" i="7" s="1"/>
  <c r="F123" i="7" a="1"/>
  <c r="F123" i="7" s="1"/>
  <c r="AJ123" i="7" s="1" a="1"/>
  <c r="AJ123" i="7" s="1"/>
  <c r="BK123" i="7" s="1"/>
  <c r="F170" i="7" a="1"/>
  <c r="F170" i="7" s="1"/>
  <c r="AJ170" i="7" s="1" a="1"/>
  <c r="AJ170" i="7" s="1"/>
  <c r="BK170" i="7" s="1"/>
  <c r="F260" i="7" a="1"/>
  <c r="F260" i="7" s="1"/>
  <c r="AJ260" i="7" s="1" a="1"/>
  <c r="AJ260" i="7" s="1"/>
  <c r="BK260" i="7" s="1"/>
  <c r="F43" i="7" a="1"/>
  <c r="F43" i="7" s="1"/>
  <c r="AJ43" i="7" s="1" a="1"/>
  <c r="AJ43" i="7" s="1"/>
  <c r="BK43" i="7" s="1"/>
  <c r="F98" i="7" a="1"/>
  <c r="F98" i="7" s="1"/>
  <c r="AJ98" i="7" s="1" a="1"/>
  <c r="AJ98" i="7" s="1"/>
  <c r="BK98" i="7" s="1"/>
  <c r="F228" i="7" a="1"/>
  <c r="F228" i="7" s="1"/>
  <c r="AJ228" i="7" s="1" a="1"/>
  <c r="AJ228" i="7" s="1"/>
  <c r="BK228" i="7" s="1"/>
  <c r="F244" i="7" a="1"/>
  <c r="F244" i="7" s="1"/>
  <c r="AJ244" i="7" s="1" a="1"/>
  <c r="AJ244" i="7" s="1"/>
  <c r="BK244" i="7" s="1"/>
  <c r="F36" i="7" a="1"/>
  <c r="F36" i="7" s="1"/>
  <c r="AJ36" i="7" s="1" a="1"/>
  <c r="AJ36" i="7" s="1"/>
  <c r="BK36" i="7" s="1"/>
  <c r="F150" i="7" a="1"/>
  <c r="F150" i="7" s="1"/>
  <c r="AJ150" i="7" s="1" a="1"/>
  <c r="AJ150" i="7" s="1"/>
  <c r="BK150" i="7" s="1"/>
  <c r="F224" i="7" a="1"/>
  <c r="F224" i="7" s="1"/>
  <c r="AJ224" i="7" s="1" a="1"/>
  <c r="AJ224" i="7" s="1"/>
  <c r="BK224" i="7" s="1"/>
  <c r="F208" i="7" a="1"/>
  <c r="F208" i="7" s="1"/>
  <c r="AJ208" i="7" s="1" a="1"/>
  <c r="AJ208" i="7" s="1"/>
  <c r="BK208" i="7" s="1"/>
  <c r="F258" i="7" a="1"/>
  <c r="F258" i="7" s="1"/>
  <c r="AJ258" i="7" s="1" a="1"/>
  <c r="AJ258" i="7" s="1"/>
  <c r="BK258" i="7" s="1"/>
  <c r="F104" i="7" a="1"/>
  <c r="F104" i="7" s="1"/>
  <c r="AJ104" i="7" s="1" a="1"/>
  <c r="AJ104" i="7" s="1"/>
  <c r="BK104" i="7" s="1"/>
  <c r="F157" i="7" a="1"/>
  <c r="F157" i="7" s="1"/>
  <c r="AJ157" i="7" s="1" a="1"/>
  <c r="AJ157" i="7" s="1"/>
  <c r="BK157" i="7" s="1"/>
  <c r="F261" i="7" a="1"/>
  <c r="F261" i="7" s="1"/>
  <c r="AJ261" i="7" s="1" a="1"/>
  <c r="AJ261" i="7" s="1"/>
  <c r="BK261" i="7" s="1"/>
  <c r="F292" i="7" a="1"/>
  <c r="F292" i="7" s="1"/>
  <c r="AJ292" i="7" s="1" a="1"/>
  <c r="AJ292" i="7" s="1"/>
  <c r="BK292" i="7" s="1"/>
  <c r="F34" i="7" a="1"/>
  <c r="F34" i="7" s="1"/>
  <c r="AJ34" i="7" s="1" a="1"/>
  <c r="AJ34" i="7" s="1"/>
  <c r="BK34" i="7" s="1"/>
  <c r="F148" i="7" a="1"/>
  <c r="F148" i="7" s="1"/>
  <c r="AJ148" i="7" s="1" a="1"/>
  <c r="AJ148" i="7" s="1"/>
  <c r="BK148" i="7" s="1"/>
  <c r="F199" i="7" a="1"/>
  <c r="F199" i="7" s="1"/>
  <c r="AJ199" i="7" s="1" a="1"/>
  <c r="AJ199" i="7" s="1"/>
  <c r="BK199" i="7" s="1"/>
  <c r="F191" i="7" a="1"/>
  <c r="F191" i="7" s="1"/>
  <c r="AJ191" i="7" s="1" a="1"/>
  <c r="AJ191" i="7" s="1"/>
  <c r="BK191" i="7" s="1"/>
  <c r="F270" i="7" a="1"/>
  <c r="F270" i="7" s="1"/>
  <c r="AJ270" i="7" s="1" a="1"/>
  <c r="AJ270" i="7" s="1"/>
  <c r="BK270" i="7" s="1"/>
  <c r="F56" i="7" a="1"/>
  <c r="F56" i="7" s="1"/>
  <c r="AJ56" i="7" s="1" a="1"/>
  <c r="AJ56" i="7" s="1"/>
  <c r="BK56" i="7" s="1"/>
  <c r="F132" i="7" a="1"/>
  <c r="F132" i="7" s="1"/>
  <c r="AJ132" i="7" s="1" a="1"/>
  <c r="AJ132" i="7" s="1"/>
  <c r="BK132" i="7" s="1"/>
  <c r="F250" i="7" a="1"/>
  <c r="F250" i="7" s="1"/>
  <c r="AJ250" i="7" s="1" a="1"/>
  <c r="AJ250" i="7" s="1"/>
  <c r="BK250" i="7" s="1"/>
  <c r="F290" i="7" a="1"/>
  <c r="F290" i="7" s="1"/>
  <c r="AJ290" i="7" s="1" a="1"/>
  <c r="AJ290" i="7" s="1"/>
  <c r="BK290" i="7" s="1"/>
  <c r="F60" i="7" a="1"/>
  <c r="F60" i="7" s="1"/>
  <c r="AJ60" i="7" s="1" a="1"/>
  <c r="AJ60" i="7" s="1"/>
  <c r="BK60" i="7" s="1"/>
  <c r="F79" i="7" a="1"/>
  <c r="F79" i="7" s="1"/>
  <c r="AJ79" i="7" s="1" a="1"/>
  <c r="AJ79" i="7" s="1"/>
  <c r="BK79" i="7" s="1"/>
  <c r="F280" i="7" a="1"/>
  <c r="F280" i="7" s="1"/>
  <c r="AJ280" i="7" s="1" a="1"/>
  <c r="AJ280" i="7" s="1"/>
  <c r="BK280" i="7" s="1"/>
  <c r="F180" i="7" a="1"/>
  <c r="F180" i="7" s="1"/>
  <c r="AJ180" i="7" s="1" a="1"/>
  <c r="AJ180" i="7" s="1"/>
  <c r="BK180" i="7" s="1"/>
  <c r="F33" i="7" a="1"/>
  <c r="F33" i="7" s="1"/>
  <c r="AJ33" i="7" s="1" a="1"/>
  <c r="AJ33" i="7" s="1"/>
  <c r="BK33" i="7" s="1"/>
  <c r="F147" i="7" a="1"/>
  <c r="F147" i="7" s="1"/>
  <c r="AJ147" i="7" s="1" a="1"/>
  <c r="AJ147" i="7" s="1"/>
  <c r="BK147" i="7" s="1"/>
  <c r="F198" i="7" a="1"/>
  <c r="F198" i="7" s="1"/>
  <c r="AJ198" i="7" s="1" a="1"/>
  <c r="AJ198" i="7" s="1"/>
  <c r="BK198" i="7" s="1"/>
  <c r="F189" i="7" a="1"/>
  <c r="F189" i="7" s="1"/>
  <c r="AJ189" i="7" s="1" a="1"/>
  <c r="AJ189" i="7" s="1"/>
  <c r="BK189" i="7" s="1"/>
  <c r="F265" i="7" a="1"/>
  <c r="F265" i="7" s="1"/>
  <c r="AJ265" i="7" s="1" a="1"/>
  <c r="AJ265" i="7" s="1"/>
  <c r="BK265" i="7" s="1"/>
  <c r="F105" i="7" a="1"/>
  <c r="F105" i="7" s="1"/>
  <c r="AJ105" i="7" s="1" a="1"/>
  <c r="AJ105" i="7" s="1"/>
  <c r="BK105" i="7" s="1"/>
  <c r="F61" i="7" a="1"/>
  <c r="F61" i="7" s="1"/>
  <c r="AJ61" i="7" s="1" a="1"/>
  <c r="AJ61" i="7" s="1"/>
  <c r="BK61" i="7" s="1"/>
  <c r="F269" i="7" a="1"/>
  <c r="F269" i="7" s="1"/>
  <c r="AJ269" i="7" s="1" a="1"/>
  <c r="AJ269" i="7" s="1"/>
  <c r="BK269" i="7" s="1"/>
  <c r="F176" i="7" a="1"/>
  <c r="F176" i="7" s="1"/>
  <c r="AJ176" i="7" s="1" a="1"/>
  <c r="AJ176" i="7" s="1"/>
  <c r="BK176" i="7" s="1"/>
  <c r="F31" i="7" a="1"/>
  <c r="F31" i="7" s="1"/>
  <c r="AJ31" i="7" s="1" a="1"/>
  <c r="AJ31" i="7" s="1"/>
  <c r="BK31" i="7" s="1"/>
  <c r="F145" i="7" a="1"/>
  <c r="F145" i="7" s="1"/>
  <c r="AJ145" i="7" s="1" a="1"/>
  <c r="AJ145" i="7" s="1"/>
  <c r="BK145" i="7" s="1"/>
  <c r="F174" i="7" a="1"/>
  <c r="F174" i="7" s="1"/>
  <c r="AJ174" i="7" s="1" a="1"/>
  <c r="AJ174" i="7" s="1"/>
  <c r="BK174" i="7" s="1"/>
  <c r="F131" i="7" a="1"/>
  <c r="F131" i="7" s="1"/>
  <c r="AJ131" i="7" s="1" a="1"/>
  <c r="AJ131" i="7" s="1"/>
  <c r="BK131" i="7" s="1"/>
  <c r="F216" i="7" a="1"/>
  <c r="F216" i="7" s="1"/>
  <c r="AJ216" i="7" s="1" a="1"/>
  <c r="AJ216" i="7" s="1"/>
  <c r="BK216" i="7" s="1"/>
  <c r="F40" i="7" a="1"/>
  <c r="F40" i="7" s="1"/>
  <c r="AJ40" i="7" s="1" a="1"/>
  <c r="AJ40" i="7" s="1"/>
  <c r="BK40" i="7" s="1"/>
  <c r="F133" i="7" a="1"/>
  <c r="F133" i="7" s="1"/>
  <c r="AJ133" i="7" s="1" a="1"/>
  <c r="AJ133" i="7" s="1"/>
  <c r="BK133" i="7" s="1"/>
  <c r="F285" i="7" a="1"/>
  <c r="F285" i="7" s="1"/>
  <c r="AJ285" i="7" s="1" a="1"/>
  <c r="AJ285" i="7" s="1"/>
  <c r="BK285" i="7" s="1"/>
  <c r="F81" i="7" a="1"/>
  <c r="F81" i="7" s="1"/>
  <c r="AJ81" i="7" s="1" a="1"/>
  <c r="AJ81" i="7" s="1"/>
  <c r="BK81" i="7" s="1"/>
  <c r="F205" i="7" a="1"/>
  <c r="F205" i="7" s="1"/>
  <c r="AJ205" i="7" s="1" a="1"/>
  <c r="AJ205" i="7" s="1"/>
  <c r="BK205" i="7" s="1"/>
  <c r="F152" i="7" a="1"/>
  <c r="F152" i="7" s="1"/>
  <c r="AJ152" i="7" s="1" a="1"/>
  <c r="AJ152" i="7" s="1"/>
  <c r="BK152" i="7" s="1"/>
  <c r="F234" i="7" a="1"/>
  <c r="F234" i="7" s="1"/>
  <c r="AJ234" i="7" s="1" a="1"/>
  <c r="AJ234" i="7" s="1"/>
  <c r="BK234" i="7" s="1"/>
  <c r="F106" i="7" a="1"/>
  <c r="F106" i="7" s="1"/>
  <c r="AJ106" i="7" s="1" a="1"/>
  <c r="AJ106" i="7" s="1"/>
  <c r="BK106" i="7" s="1"/>
  <c r="F279" i="7" a="1"/>
  <c r="F279" i="7" s="1"/>
  <c r="AJ279" i="7" s="1" a="1"/>
  <c r="AJ279" i="7" s="1"/>
  <c r="BK279" i="7" s="1"/>
  <c r="F44" i="7" a="1"/>
  <c r="F44" i="7" s="1"/>
  <c r="AJ44" i="7" s="1" a="1"/>
  <c r="AJ44" i="7" s="1"/>
  <c r="BK44" i="7" s="1"/>
  <c r="F82" i="7" a="1"/>
  <c r="F82" i="7" s="1"/>
  <c r="AJ82" i="7" s="1" a="1"/>
  <c r="AJ82" i="7" s="1"/>
  <c r="BK82" i="7" s="1"/>
  <c r="F9" i="7" a="1"/>
  <c r="F9" i="7" s="1"/>
  <c r="AJ9" i="7" s="1" a="1"/>
  <c r="AJ9" i="7" s="1"/>
  <c r="BK9" i="7" s="1"/>
  <c r="F113" i="7" a="1"/>
  <c r="F113" i="7" s="1"/>
  <c r="AJ113" i="7" s="1" a="1"/>
  <c r="AJ113" i="7" s="1"/>
  <c r="BK113" i="7" s="1"/>
  <c r="F276" i="7" a="1"/>
  <c r="F276" i="7" s="1"/>
  <c r="AJ276" i="7" s="1" a="1"/>
  <c r="AJ276" i="7" s="1"/>
  <c r="BK276" i="7" s="1"/>
  <c r="F156" i="7" a="1"/>
  <c r="F156" i="7" s="1"/>
  <c r="AJ156" i="7" s="1" a="1"/>
  <c r="AJ156" i="7" s="1"/>
  <c r="BK156" i="7" s="1"/>
  <c r="F242" i="7" a="1"/>
  <c r="F242" i="7" s="1"/>
  <c r="AJ242" i="7" s="1" a="1"/>
  <c r="AJ242" i="7" s="1"/>
  <c r="BK242" i="7" s="1"/>
  <c r="F107" i="7" a="1"/>
  <c r="F107" i="7" s="1"/>
  <c r="AJ107" i="7" s="1" a="1"/>
  <c r="AJ107" i="7" s="1"/>
  <c r="BK107" i="7" s="1"/>
  <c r="F167" i="7" a="1"/>
  <c r="F167" i="7" s="1"/>
  <c r="AJ167" i="7" s="1" a="1"/>
  <c r="AJ167" i="7" s="1"/>
  <c r="BK167" i="7" s="1"/>
  <c r="F48" i="7" a="1"/>
  <c r="F48" i="7" s="1"/>
  <c r="AJ48" i="7" s="1" a="1"/>
  <c r="AJ48" i="7" s="1"/>
  <c r="BK48" i="7" s="1"/>
  <c r="F103" i="7" a="1"/>
  <c r="F103" i="7" s="1"/>
  <c r="AJ103" i="7" s="1" a="1"/>
  <c r="AJ103" i="7" s="1"/>
  <c r="BK103" i="7" s="1"/>
  <c r="F13" i="7" a="1"/>
  <c r="F13" i="7" s="1"/>
  <c r="AJ13" i="7" s="1" a="1"/>
  <c r="AJ13" i="7" s="1"/>
  <c r="BK13" i="7" s="1"/>
  <c r="F121" i="7" a="1"/>
  <c r="F121" i="7" s="1"/>
  <c r="AJ121" i="7" s="1" a="1"/>
  <c r="AJ121" i="7" s="1"/>
  <c r="BK121" i="7" s="1"/>
  <c r="F239" i="7" a="1"/>
  <c r="F239" i="7" s="1"/>
  <c r="AJ239" i="7" s="1" a="1"/>
  <c r="AJ239" i="7" s="1"/>
  <c r="BK239" i="7" s="1"/>
  <c r="F114" i="7" a="1"/>
  <c r="F114" i="7" s="1"/>
  <c r="AJ114" i="7" s="1" a="1"/>
  <c r="AJ114" i="7" s="1"/>
  <c r="BK114" i="7" s="1"/>
  <c r="F254" i="7" a="1"/>
  <c r="F254" i="7" s="1"/>
  <c r="AJ254" i="7" s="1" a="1"/>
  <c r="AJ254" i="7" s="1"/>
  <c r="BK254" i="7" s="1"/>
  <c r="F111" i="7" a="1"/>
  <c r="F111" i="7" s="1"/>
  <c r="AJ111" i="7" s="1" a="1"/>
  <c r="AJ111" i="7" s="1"/>
  <c r="BK111" i="7" s="1"/>
  <c r="F6" i="7" a="1"/>
  <c r="F6" i="7" s="1"/>
  <c r="F108" i="7" a="1"/>
  <c r="F108" i="7" s="1"/>
  <c r="AJ108" i="7" s="1" a="1"/>
  <c r="AJ108" i="7" s="1"/>
  <c r="BK108" i="7" s="1"/>
  <c r="F200" i="7" a="1"/>
  <c r="F200" i="7" s="1"/>
  <c r="AJ200" i="7" s="1" a="1"/>
  <c r="AJ200" i="7" s="1"/>
  <c r="BK200" i="7" s="1"/>
  <c r="F37" i="7" a="1"/>
  <c r="F37" i="7" s="1"/>
  <c r="AJ37" i="7" s="1" a="1"/>
  <c r="AJ37" i="7" s="1"/>
  <c r="BK37" i="7" s="1"/>
  <c r="F225" i="7" a="1"/>
  <c r="F225" i="7" s="1"/>
  <c r="AJ225" i="7" s="1" a="1"/>
  <c r="AJ225" i="7" s="1"/>
  <c r="BK225" i="7" s="1"/>
  <c r="F272" i="7" a="1"/>
  <c r="F272" i="7" s="1"/>
  <c r="AJ272" i="7" s="1" a="1"/>
  <c r="AJ272" i="7" s="1"/>
  <c r="BK272" i="7" s="1"/>
  <c r="F83" i="7" a="1"/>
  <c r="F83" i="7" s="1"/>
  <c r="AJ83" i="7" s="1" a="1"/>
  <c r="AJ83" i="7" s="1"/>
  <c r="BK83" i="7" s="1"/>
  <c r="F214" i="7" a="1"/>
  <c r="F214" i="7" s="1"/>
  <c r="AJ214" i="7" s="1" a="1"/>
  <c r="AJ214" i="7" s="1"/>
  <c r="BK214" i="7" s="1"/>
  <c r="F149" i="7" a="1"/>
  <c r="F149" i="7" s="1"/>
  <c r="AJ149" i="7" s="1" a="1"/>
  <c r="AJ149" i="7" s="1"/>
  <c r="BK149" i="7" s="1"/>
  <c r="F193" i="7" a="1"/>
  <c r="F193" i="7" s="1"/>
  <c r="AJ193" i="7" s="1" a="1"/>
  <c r="AJ193" i="7" s="1"/>
  <c r="BK193" i="7" s="1"/>
  <c r="F154" i="7" a="1"/>
  <c r="F154" i="7" s="1"/>
  <c r="AJ154" i="7" s="1" a="1"/>
  <c r="AJ154" i="7" s="1"/>
  <c r="BK154" i="7" s="1"/>
  <c r="F238" i="7" a="1"/>
  <c r="F238" i="7" s="1"/>
  <c r="AJ238" i="7" s="1" a="1"/>
  <c r="AJ238" i="7" s="1"/>
  <c r="BK238" i="7" s="1"/>
  <c r="F62" i="7" a="1"/>
  <c r="F62" i="7" s="1"/>
  <c r="AJ62" i="7" s="1" a="1"/>
  <c r="AJ62" i="7" s="1"/>
  <c r="BK62" i="7" s="1"/>
  <c r="F281" i="7" a="1"/>
  <c r="F281" i="7" s="1"/>
  <c r="AJ281" i="7" s="1" a="1"/>
  <c r="AJ281" i="7" s="1"/>
  <c r="BK281" i="7" s="1"/>
  <c r="F38" i="7" a="1"/>
  <c r="F38" i="7" s="1"/>
  <c r="AJ38" i="7" s="1" a="1"/>
  <c r="AJ38" i="7" s="1"/>
  <c r="BK38" i="7" s="1"/>
  <c r="F226" i="7" a="1"/>
  <c r="F226" i="7" s="1"/>
  <c r="AJ226" i="7" s="1" a="1"/>
  <c r="AJ226" i="7" s="1"/>
  <c r="BK226" i="7" s="1"/>
  <c r="F274" i="7" a="1"/>
  <c r="F274" i="7" s="1"/>
  <c r="AJ274" i="7" s="1" a="1"/>
  <c r="AJ274" i="7" s="1"/>
  <c r="BK274" i="7" s="1"/>
  <c r="F77" i="7" a="1"/>
  <c r="F77" i="7" s="1"/>
  <c r="AJ77" i="7" s="1" a="1"/>
  <c r="AJ77" i="7" s="1"/>
  <c r="BK77" i="7" s="1"/>
  <c r="F178" i="7" a="1"/>
  <c r="F178" i="7" s="1"/>
  <c r="AJ178" i="7" s="1" a="1"/>
  <c r="AJ178" i="7" s="1"/>
  <c r="BK178" i="7" s="1"/>
  <c r="F100" i="7" a="1"/>
  <c r="F100" i="7" s="1"/>
  <c r="AJ100" i="7" s="1" a="1"/>
  <c r="AJ100" i="7" s="1"/>
  <c r="BK100" i="7" s="1"/>
  <c r="F247" i="7" a="1"/>
  <c r="F247" i="7" s="1"/>
  <c r="AJ247" i="7" s="1" a="1"/>
  <c r="AJ247" i="7" s="1"/>
  <c r="BK247" i="7" s="1"/>
  <c r="F109" i="7" a="1"/>
  <c r="F109" i="7" s="1"/>
  <c r="AJ109" i="7" s="1" a="1"/>
  <c r="AJ109" i="7" s="1"/>
  <c r="BK109" i="7" s="1"/>
  <c r="F202" i="7" a="1"/>
  <c r="F202" i="7" s="1"/>
  <c r="AJ202" i="7" s="1" a="1"/>
  <c r="AJ202" i="7" s="1"/>
  <c r="BK202" i="7" s="1"/>
  <c r="F42" i="7" a="1"/>
  <c r="F42" i="7" s="1"/>
  <c r="AJ42" i="7" s="1" a="1"/>
  <c r="AJ42" i="7" s="1"/>
  <c r="BK42" i="7" s="1"/>
  <c r="F212" i="7" a="1"/>
  <c r="F212" i="7" s="1"/>
  <c r="AJ212" i="7" s="1" a="1"/>
  <c r="AJ212" i="7" s="1"/>
  <c r="BK212" i="7" s="1"/>
  <c r="F7" i="7" a="1"/>
  <c r="F7" i="7" s="1"/>
  <c r="AJ7" i="7" s="1" a="1"/>
  <c r="AJ7" i="7" s="1"/>
  <c r="BK7" i="7" s="1"/>
  <c r="F85" i="7" a="1"/>
  <c r="F85" i="7" s="1"/>
  <c r="AJ85" i="7" s="1" a="1"/>
  <c r="AJ85" i="7" s="1"/>
  <c r="BK85" i="7" s="1"/>
  <c r="F231" i="7" a="1"/>
  <c r="F231" i="7" s="1"/>
  <c r="AJ231" i="7" s="1" a="1"/>
  <c r="AJ231" i="7" s="1"/>
  <c r="BK231" i="7" s="1"/>
  <c r="F118" i="7" a="1"/>
  <c r="F118" i="7" s="1"/>
  <c r="AJ118" i="7" s="1" a="1"/>
  <c r="AJ118" i="7" s="1"/>
  <c r="BK118" i="7" s="1"/>
  <c r="F78" i="7" a="1"/>
  <c r="F78" i="7" s="1"/>
  <c r="AJ78" i="7" s="1" a="1"/>
  <c r="AJ78" i="7" s="1"/>
  <c r="BK78" i="7" s="1"/>
  <c r="F51" i="7" a="1"/>
  <c r="F51" i="7" s="1"/>
  <c r="AJ51" i="7" s="1" a="1"/>
  <c r="AJ51" i="7" s="1"/>
  <c r="BK51" i="7" s="1"/>
  <c r="F136" i="7" a="1"/>
  <c r="F136" i="7" s="1"/>
  <c r="AJ136" i="7" s="1" a="1"/>
  <c r="AJ136" i="7" s="1"/>
  <c r="BK136" i="7" s="1"/>
  <c r="F46" i="7" a="1"/>
  <c r="F46" i="7" s="1"/>
  <c r="AJ46" i="7" s="1" a="1"/>
  <c r="AJ46" i="7" s="1"/>
  <c r="BK46" i="7" s="1"/>
  <c r="F80" i="7" a="1"/>
  <c r="F80" i="7" s="1"/>
  <c r="AJ80" i="7" s="1" a="1"/>
  <c r="AJ80" i="7" s="1"/>
  <c r="BK80" i="7" s="1"/>
  <c r="F11" i="7" a="1"/>
  <c r="F11" i="7" s="1"/>
  <c r="AJ11" i="7" s="1" a="1"/>
  <c r="AJ11" i="7" s="1"/>
  <c r="BK11" i="7" s="1"/>
  <c r="F117" i="7" a="1"/>
  <c r="F117" i="7" s="1"/>
  <c r="AJ117" i="7" s="1" a="1"/>
  <c r="AJ117" i="7" s="1"/>
  <c r="BK117" i="7" s="1"/>
  <c r="F192" i="7" a="1"/>
  <c r="F192" i="7" s="1"/>
  <c r="AJ192" i="7" s="1" a="1"/>
  <c r="AJ192" i="7" s="1"/>
  <c r="BK192" i="7" s="1"/>
  <c r="F217" i="7" a="1"/>
  <c r="F217" i="7" s="1"/>
  <c r="AJ217" i="7" s="1" a="1"/>
  <c r="AJ217" i="7" s="1"/>
  <c r="BK217" i="7" s="1"/>
  <c r="F8" i="7" a="1"/>
  <c r="F8" i="7" s="1"/>
  <c r="AJ8" i="7" s="1" a="1"/>
  <c r="AJ8" i="7" s="1"/>
  <c r="BK8" i="7" s="1"/>
  <c r="F87" i="7" a="1"/>
  <c r="F87" i="7" s="1"/>
  <c r="AJ87" i="7" s="1" a="1"/>
  <c r="AJ87" i="7" s="1"/>
  <c r="BK87" i="7" s="1"/>
  <c r="F233" i="7" a="1"/>
  <c r="F233" i="7" s="1"/>
  <c r="AJ233" i="7" s="1" a="1"/>
  <c r="AJ233" i="7" s="1"/>
  <c r="BK233" i="7" s="1"/>
  <c r="F151" i="7" a="1"/>
  <c r="F151" i="7" s="1"/>
  <c r="AJ151" i="7" s="1" a="1"/>
  <c r="AJ151" i="7" s="1"/>
  <c r="BK151" i="7" s="1"/>
  <c r="F64" i="7" a="1"/>
  <c r="F64" i="7" s="1"/>
  <c r="AJ64" i="7" s="1" a="1"/>
  <c r="AJ64" i="7" s="1"/>
  <c r="BK64" i="7" s="1"/>
  <c r="F295" i="7" a="1"/>
  <c r="F295" i="7" s="1"/>
  <c r="AJ295" i="7" s="1" a="1"/>
  <c r="AJ295" i="7" s="1"/>
  <c r="BK295" i="7" s="1"/>
  <c r="F35" i="7" a="1"/>
  <c r="F35" i="7" s="1"/>
  <c r="AJ35" i="7" s="1" a="1"/>
  <c r="AJ35" i="7" s="1"/>
  <c r="BK35" i="7" s="1"/>
  <c r="F211" i="7" a="1"/>
  <c r="F211" i="7" s="1"/>
  <c r="AJ211" i="7" s="1" a="1"/>
  <c r="AJ211" i="7" s="1"/>
  <c r="BK211" i="7" s="1"/>
  <c r="F243" i="7" a="1"/>
  <c r="F243" i="7" s="1"/>
  <c r="AJ243" i="7" s="1" a="1"/>
  <c r="AJ243" i="7" s="1"/>
  <c r="BK243" i="7" s="1"/>
  <c r="X9" i="7" a="1"/>
  <c r="X9" i="7" s="1"/>
  <c r="BB9" i="7" s="1" a="1"/>
  <c r="BB9" i="7" s="1"/>
  <c r="CC9" i="7" s="1"/>
  <c r="X14" i="7" a="1"/>
  <c r="X14" i="7" s="1"/>
  <c r="BB14" i="7" s="1" a="1"/>
  <c r="BB14" i="7" s="1"/>
  <c r="CC14" i="7" s="1"/>
  <c r="X42" i="7" a="1"/>
  <c r="X42" i="7" s="1"/>
  <c r="BB42" i="7" s="1" a="1"/>
  <c r="BB42" i="7" s="1"/>
  <c r="CC42" i="7" s="1"/>
  <c r="X158" i="7" a="1"/>
  <c r="X158" i="7" s="1"/>
  <c r="BB158" i="7" s="1" a="1"/>
  <c r="BB158" i="7" s="1"/>
  <c r="CC158" i="7" s="1"/>
  <c r="X131" i="7" a="1"/>
  <c r="X131" i="7" s="1"/>
  <c r="BB131" i="7" s="1" a="1"/>
  <c r="BB131" i="7" s="1"/>
  <c r="CC131" i="7" s="1"/>
  <c r="X208" i="7" a="1"/>
  <c r="X208" i="7" s="1"/>
  <c r="BB208" i="7" s="1" a="1"/>
  <c r="BB208" i="7" s="1"/>
  <c r="CC208" i="7" s="1"/>
  <c r="X222" i="7" a="1"/>
  <c r="X222" i="7" s="1"/>
  <c r="BB222" i="7" s="1" a="1"/>
  <c r="BB222" i="7" s="1"/>
  <c r="CC222" i="7" s="1"/>
  <c r="X226" i="7" a="1"/>
  <c r="X226" i="7" s="1"/>
  <c r="BB226" i="7" s="1" a="1"/>
  <c r="BB226" i="7" s="1"/>
  <c r="CC226" i="7" s="1"/>
  <c r="X165" i="7" a="1"/>
  <c r="X165" i="7" s="1"/>
  <c r="BB165" i="7" s="1" a="1"/>
  <c r="BB165" i="7" s="1"/>
  <c r="CC165" i="7" s="1"/>
  <c r="X271" i="7" a="1"/>
  <c r="X271" i="7" s="1"/>
  <c r="BB271" i="7" s="1" a="1"/>
  <c r="BB271" i="7" s="1"/>
  <c r="CC271" i="7" s="1"/>
  <c r="X73" i="7" a="1"/>
  <c r="X73" i="7" s="1"/>
  <c r="BB73" i="7" s="1" a="1"/>
  <c r="BB73" i="7" s="1"/>
  <c r="CC73" i="7" s="1"/>
  <c r="X95" i="7" a="1"/>
  <c r="X95" i="7" s="1"/>
  <c r="BB95" i="7" s="1" a="1"/>
  <c r="BB95" i="7" s="1"/>
  <c r="CC95" i="7" s="1"/>
  <c r="X32" i="7" a="1"/>
  <c r="X32" i="7" s="1"/>
  <c r="BB32" i="7" s="1" a="1"/>
  <c r="BB32" i="7" s="1"/>
  <c r="CC32" i="7" s="1"/>
  <c r="X135" i="7" a="1"/>
  <c r="X135" i="7" s="1"/>
  <c r="BB135" i="7" s="1" a="1"/>
  <c r="BB135" i="7" s="1"/>
  <c r="CC135" i="7" s="1"/>
  <c r="X238" i="7" a="1"/>
  <c r="X238" i="7" s="1"/>
  <c r="BB238" i="7" s="1" a="1"/>
  <c r="BB238" i="7" s="1"/>
  <c r="CC238" i="7" s="1"/>
  <c r="X134" i="7" a="1"/>
  <c r="X134" i="7" s="1"/>
  <c r="BB134" i="7" s="1" a="1"/>
  <c r="BB134" i="7" s="1"/>
  <c r="CC134" i="7" s="1"/>
  <c r="X173" i="7" a="1"/>
  <c r="X173" i="7" s="1"/>
  <c r="BB173" i="7" s="1" a="1"/>
  <c r="BB173" i="7" s="1"/>
  <c r="CC173" i="7" s="1"/>
  <c r="X174" i="7" a="1"/>
  <c r="X174" i="7" s="1"/>
  <c r="BB174" i="7" s="1" a="1"/>
  <c r="BB174" i="7" s="1"/>
  <c r="CC174" i="7" s="1"/>
  <c r="X178" i="7" a="1"/>
  <c r="X178" i="7" s="1"/>
  <c r="BB178" i="7" s="1" a="1"/>
  <c r="BB178" i="7" s="1"/>
  <c r="CC178" i="7" s="1"/>
  <c r="X24" i="7" a="1"/>
  <c r="X24" i="7" s="1"/>
  <c r="BB24" i="7" s="1" a="1"/>
  <c r="BB24" i="7" s="1"/>
  <c r="CC24" i="7" s="1"/>
  <c r="X144" i="7" a="1"/>
  <c r="X144" i="7" s="1"/>
  <c r="BB144" i="7" s="1" a="1"/>
  <c r="BB144" i="7" s="1"/>
  <c r="CC144" i="7" s="1"/>
  <c r="X35" i="7" a="1"/>
  <c r="X35" i="7" s="1"/>
  <c r="BB35" i="7" s="1" a="1"/>
  <c r="BB35" i="7" s="1"/>
  <c r="CC35" i="7" s="1"/>
  <c r="X83" i="7" a="1"/>
  <c r="X83" i="7" s="1"/>
  <c r="BB83" i="7" s="1" a="1"/>
  <c r="BB83" i="7" s="1"/>
  <c r="CC83" i="7" s="1"/>
  <c r="X220" i="7" a="1"/>
  <c r="X220" i="7" s="1"/>
  <c r="BB220" i="7" s="1" a="1"/>
  <c r="BB220" i="7" s="1"/>
  <c r="CC220" i="7" s="1"/>
  <c r="X182" i="7" a="1"/>
  <c r="X182" i="7" s="1"/>
  <c r="BB182" i="7" s="1" a="1"/>
  <c r="BB182" i="7" s="1"/>
  <c r="CC182" i="7" s="1"/>
  <c r="X204" i="7" a="1"/>
  <c r="X204" i="7" s="1"/>
  <c r="BB204" i="7" s="1" a="1"/>
  <c r="BB204" i="7" s="1"/>
  <c r="CC204" i="7" s="1"/>
  <c r="X272" i="7" a="1"/>
  <c r="X272" i="7" s="1"/>
  <c r="BB272" i="7" s="1" a="1"/>
  <c r="BB272" i="7" s="1"/>
  <c r="CC272" i="7" s="1"/>
  <c r="X261" i="7" a="1"/>
  <c r="X261" i="7" s="1"/>
  <c r="BB261" i="7" s="1" a="1"/>
  <c r="BB261" i="7" s="1"/>
  <c r="CC261" i="7" s="1"/>
  <c r="X63" i="7" a="1"/>
  <c r="X63" i="7" s="1"/>
  <c r="BB63" i="7" s="1" a="1"/>
  <c r="BB63" i="7" s="1"/>
  <c r="CC63" i="7" s="1"/>
  <c r="X153" i="7" a="1"/>
  <c r="X153" i="7" s="1"/>
  <c r="BB153" i="7" s="1" a="1"/>
  <c r="BB153" i="7" s="1"/>
  <c r="CC153" i="7" s="1"/>
  <c r="X53" i="7" a="1"/>
  <c r="X53" i="7" s="1"/>
  <c r="BB53" i="7" s="1" a="1"/>
  <c r="BB53" i="7" s="1"/>
  <c r="CC53" i="7" s="1"/>
  <c r="X162" i="7" a="1"/>
  <c r="X162" i="7" s="1"/>
  <c r="BB162" i="7" s="1" a="1"/>
  <c r="BB162" i="7" s="1"/>
  <c r="CC162" i="7" s="1"/>
  <c r="X171" i="7" a="1"/>
  <c r="X171" i="7" s="1"/>
  <c r="BB171" i="7" s="1" a="1"/>
  <c r="BB171" i="7" s="1"/>
  <c r="CC171" i="7" s="1"/>
  <c r="X167" i="7" a="1"/>
  <c r="X167" i="7" s="1"/>
  <c r="BB167" i="7" s="1" a="1"/>
  <c r="BB167" i="7" s="1"/>
  <c r="CC167" i="7" s="1"/>
  <c r="X187" i="7" a="1"/>
  <c r="X187" i="7" s="1"/>
  <c r="BB187" i="7" s="1" a="1"/>
  <c r="BB187" i="7" s="1"/>
  <c r="CC187" i="7" s="1"/>
  <c r="X291" i="7" a="1"/>
  <c r="X291" i="7" s="1"/>
  <c r="BB291" i="7" s="1" a="1"/>
  <c r="BB291" i="7" s="1"/>
  <c r="CC291" i="7" s="1"/>
  <c r="X67" i="7" a="1"/>
  <c r="X67" i="7" s="1"/>
  <c r="BB67" i="7" s="1" a="1"/>
  <c r="BB67" i="7" s="1"/>
  <c r="CC67" i="7" s="1"/>
  <c r="X54" i="7" a="1"/>
  <c r="X54" i="7" s="1"/>
  <c r="BB54" i="7" s="1" a="1"/>
  <c r="BB54" i="7" s="1"/>
  <c r="CC54" i="7" s="1"/>
  <c r="X201" i="7" a="1"/>
  <c r="X201" i="7" s="1"/>
  <c r="BB201" i="7" s="1" a="1"/>
  <c r="BB201" i="7" s="1"/>
  <c r="CC201" i="7" s="1"/>
  <c r="X288" i="7" a="1"/>
  <c r="X288" i="7" s="1"/>
  <c r="BB288" i="7" s="1" a="1"/>
  <c r="BB288" i="7" s="1"/>
  <c r="CC288" i="7" s="1"/>
  <c r="X41" i="7" a="1"/>
  <c r="X41" i="7" s="1"/>
  <c r="BB41" i="7" s="1" a="1"/>
  <c r="BB41" i="7" s="1"/>
  <c r="CC41" i="7" s="1"/>
  <c r="X188" i="7" a="1"/>
  <c r="X188" i="7" s="1"/>
  <c r="BB188" i="7" s="1" a="1"/>
  <c r="BB188" i="7" s="1"/>
  <c r="CC188" i="7" s="1"/>
  <c r="X38" i="7" a="1"/>
  <c r="X38" i="7" s="1"/>
  <c r="BB38" i="7" s="1" a="1"/>
  <c r="BB38" i="7" s="1"/>
  <c r="CC38" i="7" s="1"/>
  <c r="X191" i="7" a="1"/>
  <c r="X191" i="7" s="1"/>
  <c r="BB191" i="7" s="1" a="1"/>
  <c r="BB191" i="7" s="1"/>
  <c r="CC191" i="7" s="1"/>
  <c r="X254" i="7" a="1"/>
  <c r="X254" i="7" s="1"/>
  <c r="BB254" i="7" s="1" a="1"/>
  <c r="BB254" i="7" s="1"/>
  <c r="CC254" i="7" s="1"/>
  <c r="X93" i="7" a="1"/>
  <c r="X93" i="7" s="1"/>
  <c r="BB93" i="7" s="1" a="1"/>
  <c r="BB93" i="7" s="1"/>
  <c r="CC93" i="7" s="1"/>
  <c r="X236" i="7" a="1"/>
  <c r="X236" i="7" s="1"/>
  <c r="BB236" i="7" s="1" a="1"/>
  <c r="BB236" i="7" s="1"/>
  <c r="CC236" i="7" s="1"/>
  <c r="X121" i="7" a="1"/>
  <c r="X121" i="7" s="1"/>
  <c r="BB121" i="7" s="1" a="1"/>
  <c r="BB121" i="7" s="1"/>
  <c r="CC121" i="7" s="1"/>
  <c r="X31" i="7" a="1"/>
  <c r="X31" i="7" s="1"/>
  <c r="BB31" i="7" s="1" a="1"/>
  <c r="BB31" i="7" s="1"/>
  <c r="CC31" i="7" s="1"/>
  <c r="X79" i="7" a="1"/>
  <c r="X79" i="7" s="1"/>
  <c r="BB79" i="7" s="1" a="1"/>
  <c r="BB79" i="7" s="1"/>
  <c r="CC79" i="7" s="1"/>
  <c r="X177" i="7" a="1"/>
  <c r="X177" i="7" s="1"/>
  <c r="BB177" i="7" s="1" a="1"/>
  <c r="BB177" i="7" s="1"/>
  <c r="CC177" i="7" s="1"/>
  <c r="X61" i="7" a="1"/>
  <c r="X61" i="7" s="1"/>
  <c r="BB61" i="7" s="1" a="1"/>
  <c r="BB61" i="7" s="1"/>
  <c r="CC61" i="7" s="1"/>
  <c r="X128" i="7" a="1"/>
  <c r="X128" i="7" s="1"/>
  <c r="BB128" i="7" s="1" a="1"/>
  <c r="BB128" i="7" s="1"/>
  <c r="CC128" i="7" s="1"/>
  <c r="X183" i="7" a="1"/>
  <c r="X183" i="7" s="1"/>
  <c r="BB183" i="7" s="1" a="1"/>
  <c r="BB183" i="7" s="1"/>
  <c r="CC183" i="7" s="1"/>
  <c r="X88" i="7" a="1"/>
  <c r="X88" i="7" s="1"/>
  <c r="BB88" i="7" s="1" a="1"/>
  <c r="BB88" i="7" s="1"/>
  <c r="CC88" i="7" s="1"/>
  <c r="X217" i="7" a="1"/>
  <c r="X217" i="7" s="1"/>
  <c r="BB217" i="7" s="1" a="1"/>
  <c r="BB217" i="7" s="1"/>
  <c r="CC217" i="7" s="1"/>
  <c r="X282" i="7" a="1"/>
  <c r="X282" i="7" s="1"/>
  <c r="BB282" i="7" s="1" a="1"/>
  <c r="BB282" i="7" s="1"/>
  <c r="CC282" i="7" s="1"/>
  <c r="X64" i="7" a="1"/>
  <c r="X64" i="7" s="1"/>
  <c r="BB64" i="7" s="1" a="1"/>
  <c r="BB64" i="7" s="1"/>
  <c r="CC64" i="7" s="1"/>
  <c r="X268" i="7" a="1"/>
  <c r="X268" i="7" s="1"/>
  <c r="BB268" i="7" s="1" a="1"/>
  <c r="BB268" i="7" s="1"/>
  <c r="CC268" i="7" s="1"/>
  <c r="X13" i="7" a="1"/>
  <c r="X13" i="7" s="1"/>
  <c r="BB13" i="7" s="1" a="1"/>
  <c r="BB13" i="7" s="1"/>
  <c r="CC13" i="7" s="1"/>
  <c r="X66" i="7" a="1"/>
  <c r="X66" i="7" s="1"/>
  <c r="BB66" i="7" s="1" a="1"/>
  <c r="BB66" i="7" s="1"/>
  <c r="CC66" i="7" s="1"/>
  <c r="X90" i="7" a="1"/>
  <c r="X90" i="7" s="1"/>
  <c r="BB90" i="7" s="1" a="1"/>
  <c r="BB90" i="7" s="1"/>
  <c r="CC90" i="7" s="1"/>
  <c r="X98" i="7" a="1"/>
  <c r="X98" i="7" s="1"/>
  <c r="BB98" i="7" s="1" a="1"/>
  <c r="BB98" i="7" s="1"/>
  <c r="CC98" i="7" s="1"/>
  <c r="X78" i="7" a="1"/>
  <c r="X78" i="7" s="1"/>
  <c r="BB78" i="7" s="1" a="1"/>
  <c r="BB78" i="7" s="1"/>
  <c r="CC78" i="7" s="1"/>
  <c r="X233" i="7" a="1"/>
  <c r="X233" i="7" s="1"/>
  <c r="BB233" i="7" s="1" a="1"/>
  <c r="BB233" i="7" s="1"/>
  <c r="CC233" i="7" s="1"/>
  <c r="X127" i="7" a="1"/>
  <c r="X127" i="7" s="1"/>
  <c r="BB127" i="7" s="1" a="1"/>
  <c r="BB127" i="7" s="1"/>
  <c r="CC127" i="7" s="1"/>
  <c r="X293" i="7" a="1"/>
  <c r="X293" i="7" s="1"/>
  <c r="BB293" i="7" s="1" a="1"/>
  <c r="BB293" i="7" s="1"/>
  <c r="CC293" i="7" s="1"/>
  <c r="X225" i="7" a="1"/>
  <c r="X225" i="7" s="1"/>
  <c r="BB225" i="7" s="1" a="1"/>
  <c r="BB225" i="7" s="1"/>
  <c r="CC225" i="7" s="1"/>
  <c r="X229" i="7" a="1"/>
  <c r="X229" i="7" s="1"/>
  <c r="BB229" i="7" s="1" a="1"/>
  <c r="BB229" i="7" s="1"/>
  <c r="CC229" i="7" s="1"/>
  <c r="X23" i="7" a="1"/>
  <c r="X23" i="7" s="1"/>
  <c r="BB23" i="7" s="1" a="1"/>
  <c r="BB23" i="7" s="1"/>
  <c r="CC23" i="7" s="1"/>
  <c r="X139" i="7" a="1"/>
  <c r="X139" i="7" s="1"/>
  <c r="BB139" i="7" s="1" a="1"/>
  <c r="BB139" i="7" s="1"/>
  <c r="CC139" i="7" s="1"/>
  <c r="X56" i="7" a="1"/>
  <c r="X56" i="7" s="1"/>
  <c r="BB56" i="7" s="1" a="1"/>
  <c r="BB56" i="7" s="1"/>
  <c r="CC56" i="7" s="1"/>
  <c r="X108" i="7" a="1"/>
  <c r="X108" i="7" s="1"/>
  <c r="BB108" i="7" s="1" a="1"/>
  <c r="BB108" i="7" s="1"/>
  <c r="CC108" i="7" s="1"/>
  <c r="X242" i="7" a="1"/>
  <c r="X242" i="7" s="1"/>
  <c r="BB242" i="7" s="1" a="1"/>
  <c r="BB242" i="7" s="1"/>
  <c r="CC242" i="7" s="1"/>
  <c r="X202" i="7" a="1"/>
  <c r="X202" i="7" s="1"/>
  <c r="BB202" i="7" s="1" a="1"/>
  <c r="BB202" i="7" s="1"/>
  <c r="CC202" i="7" s="1"/>
  <c r="X279" i="7" a="1"/>
  <c r="X279" i="7" s="1"/>
  <c r="BB279" i="7" s="1" a="1"/>
  <c r="BB279" i="7" s="1"/>
  <c r="CC279" i="7" s="1"/>
  <c r="X253" i="7" a="1"/>
  <c r="X253" i="7" s="1"/>
  <c r="BB253" i="7" s="1" a="1"/>
  <c r="BB253" i="7" s="1"/>
  <c r="CC253" i="7" s="1"/>
  <c r="X290" i="7" a="1"/>
  <c r="X290" i="7" s="1"/>
  <c r="BB290" i="7" s="1" a="1"/>
  <c r="BB290" i="7" s="1"/>
  <c r="CC290" i="7" s="1"/>
  <c r="X58" i="7" a="1"/>
  <c r="X58" i="7" s="1"/>
  <c r="BB58" i="7" s="1" a="1"/>
  <c r="BB58" i="7" s="1"/>
  <c r="CC58" i="7" s="1"/>
  <c r="X148" i="7" a="1"/>
  <c r="X148" i="7" s="1"/>
  <c r="BB148" i="7" s="1" a="1"/>
  <c r="BB148" i="7" s="1"/>
  <c r="CC148" i="7" s="1"/>
  <c r="X43" i="7" a="1"/>
  <c r="X43" i="7" s="1"/>
  <c r="BB43" i="7" s="1" a="1"/>
  <c r="BB43" i="7" s="1"/>
  <c r="CC43" i="7" s="1"/>
  <c r="X116" i="7" a="1"/>
  <c r="X116" i="7" s="1"/>
  <c r="BB116" i="7" s="1" a="1"/>
  <c r="BB116" i="7" s="1"/>
  <c r="CC116" i="7" s="1"/>
  <c r="X247" i="7" a="1"/>
  <c r="X247" i="7" s="1"/>
  <c r="BB247" i="7" s="1" a="1"/>
  <c r="BB247" i="7" s="1"/>
  <c r="CC247" i="7" s="1"/>
  <c r="X207" i="7" a="1"/>
  <c r="X207" i="7" s="1"/>
  <c r="BB207" i="7" s="1" a="1"/>
  <c r="BB207" i="7" s="1"/>
  <c r="CC207" i="7" s="1"/>
  <c r="X251" i="7" a="1"/>
  <c r="X251" i="7" s="1"/>
  <c r="BB251" i="7" s="1" a="1"/>
  <c r="BB251" i="7" s="1"/>
  <c r="CC251" i="7" s="1"/>
  <c r="X212" i="7" a="1"/>
  <c r="X212" i="7" s="1"/>
  <c r="BB212" i="7" s="1" a="1"/>
  <c r="BB212" i="7" s="1"/>
  <c r="CC212" i="7" s="1"/>
  <c r="X11" i="7" a="1"/>
  <c r="X11" i="7" s="1"/>
  <c r="BB11" i="7" s="1" a="1"/>
  <c r="BB11" i="7" s="1"/>
  <c r="CC11" i="7" s="1"/>
  <c r="X40" i="7" a="1"/>
  <c r="X40" i="7" s="1"/>
  <c r="BB40" i="7" s="1" a="1"/>
  <c r="BB40" i="7" s="1"/>
  <c r="CC40" i="7" s="1"/>
  <c r="X157" i="7" a="1"/>
  <c r="X157" i="7" s="1"/>
  <c r="BB157" i="7" s="1" a="1"/>
  <c r="BB157" i="7" s="1"/>
  <c r="CC157" i="7" s="1"/>
  <c r="X130" i="7" a="1"/>
  <c r="X130" i="7" s="1"/>
  <c r="BB130" i="7" s="1" a="1"/>
  <c r="BB130" i="7" s="1"/>
  <c r="CC130" i="7" s="1"/>
  <c r="X192" i="7" a="1"/>
  <c r="X192" i="7" s="1"/>
  <c r="BB192" i="7" s="1" a="1"/>
  <c r="BB192" i="7" s="1"/>
  <c r="CC192" i="7" s="1"/>
  <c r="X209" i="7" a="1"/>
  <c r="X209" i="7" s="1"/>
  <c r="BB209" i="7" s="1" a="1"/>
  <c r="BB209" i="7" s="1"/>
  <c r="CC209" i="7" s="1"/>
  <c r="X224" i="7" a="1"/>
  <c r="X224" i="7" s="1"/>
  <c r="BB224" i="7" s="1" a="1"/>
  <c r="BB224" i="7" s="1"/>
  <c r="CC224" i="7" s="1"/>
  <c r="X164" i="7" a="1"/>
  <c r="X164" i="7" s="1"/>
  <c r="BB164" i="7" s="1" a="1"/>
  <c r="BB164" i="7" s="1"/>
  <c r="CC164" i="7" s="1"/>
  <c r="X257" i="7" a="1"/>
  <c r="X257" i="7" s="1"/>
  <c r="BB257" i="7" s="1" a="1"/>
  <c r="BB257" i="7" s="1"/>
  <c r="CC257" i="7" s="1"/>
  <c r="X21" i="7" a="1"/>
  <c r="X21" i="7" s="1"/>
  <c r="BB21" i="7" s="1" a="1"/>
  <c r="BB21" i="7" s="1"/>
  <c r="CC21" i="7" s="1"/>
  <c r="X106" i="7" a="1"/>
  <c r="X106" i="7" s="1"/>
  <c r="BB106" i="7" s="1" a="1"/>
  <c r="BB106" i="7" s="1"/>
  <c r="CC106" i="7" s="1"/>
  <c r="X250" i="7" a="1"/>
  <c r="X250" i="7" s="1"/>
  <c r="BB250" i="7" s="1" a="1"/>
  <c r="BB250" i="7" s="1"/>
  <c r="CC250" i="7" s="1"/>
  <c r="X147" i="7" a="1"/>
  <c r="X147" i="7" s="1"/>
  <c r="BB147" i="7" s="1" a="1"/>
  <c r="BB147" i="7" s="1"/>
  <c r="CC147" i="7" s="1"/>
  <c r="X246" i="7" a="1"/>
  <c r="X246" i="7" s="1"/>
  <c r="BB246" i="7" s="1" a="1"/>
  <c r="BB246" i="7" s="1"/>
  <c r="CC246" i="7" s="1"/>
  <c r="X284" i="7" a="1"/>
  <c r="X284" i="7" s="1"/>
  <c r="BB284" i="7" s="1" a="1"/>
  <c r="BB284" i="7" s="1"/>
  <c r="CC284" i="7" s="1"/>
  <c r="X156" i="7" a="1"/>
  <c r="X156" i="7" s="1"/>
  <c r="BB156" i="7" s="1" a="1"/>
  <c r="BB156" i="7" s="1"/>
  <c r="CC156" i="7" s="1"/>
  <c r="X195" i="7" a="1"/>
  <c r="X195" i="7" s="1"/>
  <c r="BB195" i="7" s="1" a="1"/>
  <c r="BB195" i="7" s="1"/>
  <c r="CC195" i="7" s="1"/>
  <c r="X255" i="7" a="1"/>
  <c r="X255" i="7" s="1"/>
  <c r="BB255" i="7" s="1" a="1"/>
  <c r="BB255" i="7" s="1"/>
  <c r="CC255" i="7" s="1"/>
  <c r="X101" i="7" a="1"/>
  <c r="X101" i="7" s="1"/>
  <c r="BB101" i="7" s="1" a="1"/>
  <c r="BB101" i="7" s="1"/>
  <c r="CC101" i="7" s="1"/>
  <c r="X122" i="7" a="1"/>
  <c r="X122" i="7" s="1"/>
  <c r="BB122" i="7" s="1" a="1"/>
  <c r="BB122" i="7" s="1"/>
  <c r="CC122" i="7" s="1"/>
  <c r="X142" i="7" a="1"/>
  <c r="X142" i="7" s="1"/>
  <c r="BB142" i="7" s="1" a="1"/>
  <c r="BB142" i="7" s="1"/>
  <c r="CC142" i="7" s="1"/>
  <c r="X136" i="7" a="1"/>
  <c r="X136" i="7" s="1"/>
  <c r="BB136" i="7" s="1" a="1"/>
  <c r="BB136" i="7" s="1"/>
  <c r="CC136" i="7" s="1"/>
  <c r="X258" i="7" a="1"/>
  <c r="X258" i="7" s="1"/>
  <c r="BB258" i="7" s="1" a="1"/>
  <c r="BB258" i="7" s="1"/>
  <c r="CC258" i="7" s="1"/>
  <c r="X151" i="7" a="1"/>
  <c r="X151" i="7" s="1"/>
  <c r="BB151" i="7" s="1" a="1"/>
  <c r="BB151" i="7" s="1"/>
  <c r="CC151" i="7" s="1"/>
  <c r="X111" i="7" a="1"/>
  <c r="X111" i="7" s="1"/>
  <c r="BB111" i="7" s="1" a="1"/>
  <c r="BB111" i="7" s="1"/>
  <c r="CC111" i="7" s="1"/>
  <c r="X287" i="7" a="1"/>
  <c r="X287" i="7" s="1"/>
  <c r="BB287" i="7" s="1" a="1"/>
  <c r="BB287" i="7" s="1"/>
  <c r="CC287" i="7" s="1"/>
  <c r="X46" i="7" a="1"/>
  <c r="X46" i="7" s="1"/>
  <c r="BB46" i="7" s="1" a="1"/>
  <c r="BB46" i="7" s="1"/>
  <c r="CC46" i="7" s="1"/>
  <c r="X119" i="7" a="1"/>
  <c r="X119" i="7" s="1"/>
  <c r="BB119" i="7" s="1" a="1"/>
  <c r="BB119" i="7" s="1"/>
  <c r="CC119" i="7" s="1"/>
  <c r="X19" i="7" a="1"/>
  <c r="X19" i="7" s="1"/>
  <c r="BB19" i="7" s="1" a="1"/>
  <c r="BB19" i="7" s="1"/>
  <c r="CC19" i="7" s="1"/>
  <c r="X52" i="7" a="1"/>
  <c r="X52" i="7" s="1"/>
  <c r="BB52" i="7" s="1" a="1"/>
  <c r="BB52" i="7" s="1"/>
  <c r="CC52" i="7" s="1"/>
  <c r="X200" i="7" a="1"/>
  <c r="X200" i="7" s="1"/>
  <c r="BB200" i="7" s="1" a="1"/>
  <c r="BB200" i="7" s="1"/>
  <c r="CC200" i="7" s="1"/>
  <c r="X286" i="7" a="1"/>
  <c r="X286" i="7" s="1"/>
  <c r="BB286" i="7" s="1" a="1"/>
  <c r="BB286" i="7" s="1"/>
  <c r="CC286" i="7" s="1"/>
  <c r="X18" i="7" a="1"/>
  <c r="X18" i="7" s="1"/>
  <c r="BB18" i="7" s="1" a="1"/>
  <c r="BB18" i="7" s="1"/>
  <c r="CC18" i="7" s="1"/>
  <c r="X72" i="7" a="1"/>
  <c r="X72" i="7" s="1"/>
  <c r="BB72" i="7" s="1" a="1"/>
  <c r="BB72" i="7" s="1"/>
  <c r="CC72" i="7" s="1"/>
  <c r="X94" i="7" a="1"/>
  <c r="X94" i="7" s="1"/>
  <c r="BB94" i="7" s="1" a="1"/>
  <c r="BB94" i="7" s="1"/>
  <c r="CC94" i="7" s="1"/>
  <c r="X102" i="7" a="1"/>
  <c r="X102" i="7" s="1"/>
  <c r="BB102" i="7" s="1" a="1"/>
  <c r="BB102" i="7" s="1"/>
  <c r="CC102" i="7" s="1"/>
  <c r="X86" i="7" a="1"/>
  <c r="X86" i="7" s="1"/>
  <c r="BB86" i="7" s="1" a="1"/>
  <c r="BB86" i="7" s="1"/>
  <c r="CC86" i="7" s="1"/>
  <c r="X237" i="7" a="1"/>
  <c r="X237" i="7" s="1"/>
  <c r="BB237" i="7" s="1" a="1"/>
  <c r="BB237" i="7" s="1"/>
  <c r="CC237" i="7" s="1"/>
  <c r="X126" i="7" a="1"/>
  <c r="X126" i="7" s="1"/>
  <c r="BB126" i="7" s="1" a="1"/>
  <c r="BB126" i="7" s="1"/>
  <c r="CC126" i="7" s="1"/>
  <c r="X170" i="7" a="1"/>
  <c r="X170" i="7" s="1"/>
  <c r="BB170" i="7" s="1" a="1"/>
  <c r="BB170" i="7" s="1"/>
  <c r="CC170" i="7" s="1"/>
  <c r="X163" i="7" a="1"/>
  <c r="X163" i="7" s="1"/>
  <c r="BB163" i="7" s="1" a="1"/>
  <c r="BB163" i="7" s="1"/>
  <c r="CC163" i="7" s="1"/>
  <c r="X166" i="7" a="1"/>
  <c r="X166" i="7" s="1"/>
  <c r="BB166" i="7" s="1" a="1"/>
  <c r="BB166" i="7" s="1"/>
  <c r="CC166" i="7" s="1"/>
  <c r="X22" i="7" a="1"/>
  <c r="X22" i="7" s="1"/>
  <c r="BB22" i="7" s="1" a="1"/>
  <c r="BB22" i="7" s="1"/>
  <c r="CC22" i="7" s="1"/>
  <c r="X143" i="7" a="1"/>
  <c r="X143" i="7" s="1"/>
  <c r="BB143" i="7" s="1" a="1"/>
  <c r="BB143" i="7" s="1"/>
  <c r="CC143" i="7" s="1"/>
  <c r="X33" i="7" a="1"/>
  <c r="X33" i="7" s="1"/>
  <c r="BB33" i="7" s="1" a="1"/>
  <c r="BB33" i="7" s="1"/>
  <c r="CC33" i="7" s="1"/>
  <c r="X81" i="7" a="1"/>
  <c r="X81" i="7" s="1"/>
  <c r="BB81" i="7" s="1" a="1"/>
  <c r="BB81" i="7" s="1"/>
  <c r="CC81" i="7" s="1"/>
  <c r="X219" i="7" a="1"/>
  <c r="X219" i="7" s="1"/>
  <c r="BB219" i="7" s="1" a="1"/>
  <c r="BB219" i="7" s="1"/>
  <c r="CC219" i="7" s="1"/>
  <c r="X172" i="7" a="1"/>
  <c r="X172" i="7" s="1"/>
  <c r="BB172" i="7" s="1" a="1"/>
  <c r="BB172" i="7" s="1"/>
  <c r="CC172" i="7" s="1"/>
  <c r="X179" i="7" a="1"/>
  <c r="X179" i="7" s="1"/>
  <c r="BB179" i="7" s="1" a="1"/>
  <c r="BB179" i="7" s="1"/>
  <c r="CC179" i="7" s="1"/>
  <c r="X270" i="7" a="1"/>
  <c r="X270" i="7" s="1"/>
  <c r="BB270" i="7" s="1" a="1"/>
  <c r="BB270" i="7" s="1"/>
  <c r="CC270" i="7" s="1"/>
  <c r="X6" i="7" a="1"/>
  <c r="X6" i="7" s="1"/>
  <c r="X62" i="7" a="1"/>
  <c r="X62" i="7" s="1"/>
  <c r="BB62" i="7" s="1" a="1"/>
  <c r="BB62" i="7" s="1"/>
  <c r="CC62" i="7" s="1"/>
  <c r="X152" i="7" a="1"/>
  <c r="X152" i="7" s="1"/>
  <c r="BB152" i="7" s="1" a="1"/>
  <c r="BB152" i="7" s="1"/>
  <c r="CC152" i="7" s="1"/>
  <c r="X51" i="7" a="1"/>
  <c r="X51" i="7" s="1"/>
  <c r="BB51" i="7" s="1" a="1"/>
  <c r="BB51" i="7" s="1"/>
  <c r="CC51" i="7" s="1"/>
  <c r="X160" i="7" a="1"/>
  <c r="X160" i="7" s="1"/>
  <c r="BB160" i="7" s="1" a="1"/>
  <c r="BB160" i="7" s="1"/>
  <c r="CC160" i="7" s="1"/>
  <c r="X168" i="7" a="1"/>
  <c r="X168" i="7" s="1"/>
  <c r="BB168" i="7" s="1" a="1"/>
  <c r="BB168" i="7" s="1"/>
  <c r="CC168" i="7" s="1"/>
  <c r="X292" i="7" a="1"/>
  <c r="X292" i="7" s="1"/>
  <c r="BB292" i="7" s="1" a="1"/>
  <c r="BB292" i="7" s="1"/>
  <c r="CC292" i="7" s="1"/>
  <c r="X185" i="7" a="1"/>
  <c r="X185" i="7" s="1"/>
  <c r="BB185" i="7" s="1" a="1"/>
  <c r="BB185" i="7" s="1"/>
  <c r="CC185" i="7" s="1"/>
  <c r="X289" i="7" a="1"/>
  <c r="X289" i="7" s="1"/>
  <c r="BB289" i="7" s="1" a="1"/>
  <c r="BB289" i="7" s="1"/>
  <c r="CC289" i="7" s="1"/>
  <c r="X65" i="7" a="1"/>
  <c r="X65" i="7" s="1"/>
  <c r="BB65" i="7" s="1" a="1"/>
  <c r="BB65" i="7" s="1"/>
  <c r="CC65" i="7" s="1"/>
  <c r="X89" i="7" a="1"/>
  <c r="X89" i="7" s="1"/>
  <c r="BB89" i="7" s="1" a="1"/>
  <c r="BB89" i="7" s="1"/>
  <c r="CC89" i="7" s="1"/>
  <c r="X48" i="7" a="1"/>
  <c r="X48" i="7" s="1"/>
  <c r="BB48" i="7" s="1" a="1"/>
  <c r="BB48" i="7" s="1"/>
  <c r="CC48" i="7" s="1"/>
  <c r="X76" i="7" a="1"/>
  <c r="X76" i="7" s="1"/>
  <c r="BB76" i="7" s="1" a="1"/>
  <c r="BB76" i="7" s="1"/>
  <c r="CC76" i="7" s="1"/>
  <c r="X218" i="7" a="1"/>
  <c r="X218" i="7" s="1"/>
  <c r="BB218" i="7" s="1" a="1"/>
  <c r="BB218" i="7" s="1"/>
  <c r="CC218" i="7" s="1"/>
  <c r="X123" i="7" a="1"/>
  <c r="X123" i="7" s="1"/>
  <c r="BB123" i="7" s="1" a="1"/>
  <c r="BB123" i="7" s="1"/>
  <c r="CC123" i="7" s="1"/>
  <c r="X277" i="7" a="1"/>
  <c r="X277" i="7" s="1"/>
  <c r="BB277" i="7" s="1" a="1"/>
  <c r="BB277" i="7" s="1"/>
  <c r="CC277" i="7" s="1"/>
  <c r="X223" i="7" a="1"/>
  <c r="X223" i="7" s="1"/>
  <c r="BB223" i="7" s="1" a="1"/>
  <c r="BB223" i="7" s="1"/>
  <c r="CC223" i="7" s="1"/>
  <c r="X203" i="7" a="1"/>
  <c r="X203" i="7" s="1"/>
  <c r="BB203" i="7" s="1" a="1"/>
  <c r="BB203" i="7" s="1"/>
  <c r="CC203" i="7" s="1"/>
  <c r="X138" i="7" a="1"/>
  <c r="X138" i="7" s="1"/>
  <c r="BB138" i="7" s="1" a="1"/>
  <c r="BB138" i="7" s="1"/>
  <c r="CC138" i="7" s="1"/>
  <c r="X241" i="7" a="1"/>
  <c r="X241" i="7" s="1"/>
  <c r="BB241" i="7" s="1" a="1"/>
  <c r="BB241" i="7" s="1"/>
  <c r="CC241" i="7" s="1"/>
  <c r="X278" i="7" a="1"/>
  <c r="X278" i="7" s="1"/>
  <c r="BB278" i="7" s="1" a="1"/>
  <c r="BB278" i="7" s="1"/>
  <c r="CC278" i="7" s="1"/>
  <c r="X30" i="7" a="1"/>
  <c r="X30" i="7" s="1"/>
  <c r="BB30" i="7" s="1" a="1"/>
  <c r="BB30" i="7" s="1"/>
  <c r="CC30" i="7" s="1"/>
  <c r="X112" i="7" a="1"/>
  <c r="X112" i="7" s="1"/>
  <c r="BB112" i="7" s="1" a="1"/>
  <c r="BB112" i="7" s="1"/>
  <c r="CC112" i="7" s="1"/>
  <c r="X10" i="7" a="1"/>
  <c r="X10" i="7" s="1"/>
  <c r="BB10" i="7" s="1" a="1"/>
  <c r="BB10" i="7" s="1"/>
  <c r="CC10" i="7" s="1"/>
  <c r="X129" i="7" a="1"/>
  <c r="X129" i="7" s="1"/>
  <c r="BB129" i="7" s="1" a="1"/>
  <c r="BB129" i="7" s="1"/>
  <c r="CC129" i="7" s="1"/>
  <c r="X211" i="7" a="1"/>
  <c r="X211" i="7" s="1"/>
  <c r="BB211" i="7" s="1" a="1"/>
  <c r="BB211" i="7" s="1"/>
  <c r="CC211" i="7" s="1"/>
  <c r="X70" i="7" a="1"/>
  <c r="X70" i="7" s="1"/>
  <c r="BB70" i="7" s="1" a="1"/>
  <c r="BB70" i="7" s="1"/>
  <c r="CC70" i="7" s="1"/>
  <c r="X84" i="7" a="1"/>
  <c r="X84" i="7" s="1"/>
  <c r="BB84" i="7" s="1" a="1"/>
  <c r="BB84" i="7" s="1"/>
  <c r="CC84" i="7" s="1"/>
  <c r="X161" i="7" a="1"/>
  <c r="X161" i="7" s="1"/>
  <c r="BB161" i="7" s="1" a="1"/>
  <c r="BB161" i="7" s="1"/>
  <c r="CC161" i="7" s="1"/>
  <c r="X269" i="7" a="1"/>
  <c r="X269" i="7" s="1"/>
  <c r="BB269" i="7" s="1" a="1"/>
  <c r="BB269" i="7" s="1"/>
  <c r="CC269" i="7" s="1"/>
  <c r="X71" i="7" a="1"/>
  <c r="X71" i="7" s="1"/>
  <c r="BB71" i="7" s="1" a="1"/>
  <c r="BB71" i="7" s="1"/>
  <c r="CC71" i="7" s="1"/>
  <c r="X105" i="7" a="1"/>
  <c r="X105" i="7" s="1"/>
  <c r="BB105" i="7" s="1" a="1"/>
  <c r="BB105" i="7" s="1"/>
  <c r="CC105" i="7" s="1"/>
  <c r="X169" i="7" a="1"/>
  <c r="X169" i="7" s="1"/>
  <c r="BB169" i="7" s="1" a="1"/>
  <c r="BB169" i="7" s="1"/>
  <c r="CC169" i="7" s="1"/>
  <c r="X231" i="7" a="1"/>
  <c r="X231" i="7" s="1"/>
  <c r="BB231" i="7" s="1" a="1"/>
  <c r="BB231" i="7" s="1"/>
  <c r="CC231" i="7" s="1"/>
  <c r="X49" i="7" a="1"/>
  <c r="X49" i="7" s="1"/>
  <c r="BB49" i="7" s="1" a="1"/>
  <c r="BB49" i="7" s="1"/>
  <c r="CC49" i="7" s="1"/>
  <c r="X276" i="7" a="1"/>
  <c r="X276" i="7" s="1"/>
  <c r="BB276" i="7" s="1" a="1"/>
  <c r="BB276" i="7" s="1"/>
  <c r="CC276" i="7" s="1"/>
  <c r="X17" i="7" a="1"/>
  <c r="X17" i="7" s="1"/>
  <c r="BB17" i="7" s="1" a="1"/>
  <c r="BB17" i="7" s="1"/>
  <c r="CC17" i="7" s="1"/>
  <c r="X133" i="7" a="1"/>
  <c r="X133" i="7" s="1"/>
  <c r="BB133" i="7" s="1" a="1"/>
  <c r="BB133" i="7" s="1"/>
  <c r="CC133" i="7" s="1"/>
  <c r="X210" i="7" a="1"/>
  <c r="X210" i="7" s="1"/>
  <c r="BB210" i="7" s="1" a="1"/>
  <c r="BB210" i="7" s="1"/>
  <c r="CC210" i="7" s="1"/>
  <c r="X97" i="7" a="1"/>
  <c r="X97" i="7" s="1"/>
  <c r="BB97" i="7" s="1" a="1"/>
  <c r="BB97" i="7" s="1"/>
  <c r="CC97" i="7" s="1"/>
  <c r="X240" i="7" a="1"/>
  <c r="X240" i="7" s="1"/>
  <c r="BB240" i="7" s="1" a="1"/>
  <c r="BB240" i="7" s="1"/>
  <c r="CC240" i="7" s="1"/>
  <c r="X227" i="7" a="1"/>
  <c r="X227" i="7" s="1"/>
  <c r="BB227" i="7" s="1" a="1"/>
  <c r="BB227" i="7" s="1"/>
  <c r="CC227" i="7" s="1"/>
  <c r="X230" i="7" a="1"/>
  <c r="X230" i="7" s="1"/>
  <c r="BB230" i="7" s="1" a="1"/>
  <c r="BB230" i="7" s="1"/>
  <c r="CC230" i="7" s="1"/>
  <c r="X12" i="7" a="1"/>
  <c r="X12" i="7" s="1"/>
  <c r="BB12" i="7" s="1" a="1"/>
  <c r="BB12" i="7" s="1"/>
  <c r="CC12" i="7" s="1"/>
  <c r="X25" i="7" a="1"/>
  <c r="X25" i="7" s="1"/>
  <c r="BB25" i="7" s="1" a="1"/>
  <c r="BB25" i="7" s="1"/>
  <c r="CC25" i="7" s="1"/>
  <c r="X60" i="7" a="1"/>
  <c r="X60" i="7" s="1"/>
  <c r="BB60" i="7" s="1" a="1"/>
  <c r="BB60" i="7" s="1"/>
  <c r="CC60" i="7" s="1"/>
  <c r="X150" i="7" a="1"/>
  <c r="X150" i="7" s="1"/>
  <c r="BB150" i="7" s="1" a="1"/>
  <c r="BB150" i="7" s="1"/>
  <c r="CC150" i="7" s="1"/>
  <c r="X47" i="7" a="1"/>
  <c r="X47" i="7" s="1"/>
  <c r="BB47" i="7" s="1" a="1"/>
  <c r="BB47" i="7" s="1"/>
  <c r="CC47" i="7" s="1"/>
  <c r="X124" i="7" a="1"/>
  <c r="X124" i="7" s="1"/>
  <c r="BB124" i="7" s="1" a="1"/>
  <c r="BB124" i="7" s="1"/>
  <c r="CC124" i="7" s="1"/>
  <c r="X249" i="7" a="1"/>
  <c r="X249" i="7" s="1"/>
  <c r="BB249" i="7" s="1" a="1"/>
  <c r="BB249" i="7" s="1"/>
  <c r="CC249" i="7" s="1"/>
  <c r="X275" i="7" a="1"/>
  <c r="X275" i="7" s="1"/>
  <c r="BB275" i="7" s="1" a="1"/>
  <c r="BB275" i="7" s="1"/>
  <c r="CC275" i="7" s="1"/>
  <c r="X181" i="7" a="1"/>
  <c r="X181" i="7" s="1"/>
  <c r="BB181" i="7" s="1" a="1"/>
  <c r="BB181" i="7" s="1"/>
  <c r="CC181" i="7" s="1"/>
  <c r="X285" i="7" a="1"/>
  <c r="X285" i="7" s="1"/>
  <c r="BB285" i="7" s="1" a="1"/>
  <c r="BB285" i="7" s="1"/>
  <c r="CC285" i="7" s="1"/>
  <c r="X15" i="7" a="1"/>
  <c r="X15" i="7" s="1"/>
  <c r="BB15" i="7" s="1" a="1"/>
  <c r="BB15" i="7" s="1"/>
  <c r="CC15" i="7" s="1"/>
  <c r="X87" i="7" a="1"/>
  <c r="X87" i="7" s="1"/>
  <c r="BB87" i="7" s="1" a="1"/>
  <c r="BB87" i="7" s="1"/>
  <c r="CC87" i="7" s="1"/>
  <c r="X44" i="7" a="1"/>
  <c r="X44" i="7" s="1"/>
  <c r="BB44" i="7" s="1" a="1"/>
  <c r="BB44" i="7" s="1"/>
  <c r="CC44" i="7" s="1"/>
  <c r="X132" i="7" a="1"/>
  <c r="X132" i="7" s="1"/>
  <c r="BB132" i="7" s="1" a="1"/>
  <c r="BB132" i="7" s="1"/>
  <c r="CC132" i="7" s="1"/>
  <c r="X216" i="7" a="1"/>
  <c r="X216" i="7" s="1"/>
  <c r="BB216" i="7" s="1" a="1"/>
  <c r="BB216" i="7" s="1"/>
  <c r="CC216" i="7" s="1"/>
  <c r="X115" i="7" a="1"/>
  <c r="X115" i="7" s="1"/>
  <c r="BB115" i="7" s="1" a="1"/>
  <c r="BB115" i="7" s="1"/>
  <c r="CC115" i="7" s="1"/>
  <c r="X259" i="7" a="1"/>
  <c r="X259" i="7" s="1"/>
  <c r="BB259" i="7" s="1" a="1"/>
  <c r="BB259" i="7" s="1"/>
  <c r="CC259" i="7" s="1"/>
  <c r="X197" i="7" a="1"/>
  <c r="X197" i="7" s="1"/>
  <c r="BB197" i="7" s="1" a="1"/>
  <c r="BB197" i="7" s="1"/>
  <c r="CC197" i="7" s="1"/>
  <c r="X273" i="7" a="1"/>
  <c r="X273" i="7" s="1"/>
  <c r="BB273" i="7" s="1" a="1"/>
  <c r="BB273" i="7" s="1"/>
  <c r="CC273" i="7" s="1"/>
  <c r="X74" i="7" a="1"/>
  <c r="X74" i="7" s="1"/>
  <c r="BB74" i="7" s="1" a="1"/>
  <c r="BB74" i="7" s="1"/>
  <c r="CC74" i="7" s="1"/>
  <c r="X96" i="7" a="1"/>
  <c r="X96" i="7" s="1"/>
  <c r="BB96" i="7" s="1" a="1"/>
  <c r="BB96" i="7" s="1"/>
  <c r="CC96" i="7" s="1"/>
  <c r="X50" i="7" a="1"/>
  <c r="X50" i="7" s="1"/>
  <c r="BB50" i="7" s="1" a="1"/>
  <c r="BB50" i="7" s="1"/>
  <c r="CC50" i="7" s="1"/>
  <c r="X137" i="7" a="1"/>
  <c r="X137" i="7" s="1"/>
  <c r="BB137" i="7" s="1" a="1"/>
  <c r="BB137" i="7" s="1"/>
  <c r="CC137" i="7" s="1"/>
  <c r="X239" i="7" a="1"/>
  <c r="X239" i="7" s="1"/>
  <c r="BB239" i="7" s="1" a="1"/>
  <c r="BB239" i="7" s="1"/>
  <c r="CC239" i="7" s="1"/>
  <c r="X175" i="7" a="1"/>
  <c r="X175" i="7" s="1"/>
  <c r="BB175" i="7" s="1" a="1"/>
  <c r="BB175" i="7" s="1"/>
  <c r="CC175" i="7" s="1"/>
  <c r="X260" i="7" a="1"/>
  <c r="X260" i="7" s="1"/>
  <c r="BB260" i="7" s="1" a="1"/>
  <c r="BB260" i="7" s="1"/>
  <c r="CC260" i="7" s="1"/>
  <c r="X199" i="7" a="1"/>
  <c r="X199" i="7" s="1"/>
  <c r="BB199" i="7" s="1" a="1"/>
  <c r="BB199" i="7" s="1"/>
  <c r="CC199" i="7" s="1"/>
  <c r="X266" i="7" a="1"/>
  <c r="X266" i="7" s="1"/>
  <c r="BB266" i="7" s="1" a="1"/>
  <c r="BB266" i="7" s="1"/>
  <c r="CC266" i="7" s="1"/>
  <c r="X26" i="7" a="1"/>
  <c r="X26" i="7" s="1"/>
  <c r="BB26" i="7" s="1" a="1"/>
  <c r="BB26" i="7" s="1"/>
  <c r="CC26" i="7" s="1"/>
  <c r="X145" i="7" a="1"/>
  <c r="X145" i="7" s="1"/>
  <c r="BB145" i="7" s="1" a="1"/>
  <c r="BB145" i="7" s="1"/>
  <c r="CC145" i="7" s="1"/>
  <c r="X37" i="7" a="1"/>
  <c r="X37" i="7" s="1"/>
  <c r="BB37" i="7" s="1" a="1"/>
  <c r="BB37" i="7" s="1"/>
  <c r="CC37" i="7" s="1"/>
  <c r="X85" i="7" a="1"/>
  <c r="X85" i="7" s="1"/>
  <c r="BB85" i="7" s="1" a="1"/>
  <c r="BB85" i="7" s="1"/>
  <c r="CC85" i="7" s="1"/>
  <c r="X221" i="7" a="1"/>
  <c r="X221" i="7" s="1"/>
  <c r="BB221" i="7" s="1" a="1"/>
  <c r="BB221" i="7" s="1"/>
  <c r="CC221" i="7" s="1"/>
  <c r="X184" i="7" a="1"/>
  <c r="X184" i="7" s="1"/>
  <c r="BB184" i="7" s="1" a="1"/>
  <c r="BB184" i="7" s="1"/>
  <c r="CC184" i="7" s="1"/>
  <c r="X206" i="7" a="1"/>
  <c r="X206" i="7" s="1"/>
  <c r="BB206" i="7" s="1" a="1"/>
  <c r="BB206" i="7" s="1"/>
  <c r="CC206" i="7" s="1"/>
  <c r="X283" i="7" a="1"/>
  <c r="X283" i="7" s="1"/>
  <c r="BB283" i="7" s="1" a="1"/>
  <c r="BB283" i="7" s="1"/>
  <c r="CC283" i="7" s="1"/>
  <c r="X263" i="7" a="1"/>
  <c r="X263" i="7" s="1"/>
  <c r="BB263" i="7" s="1" a="1"/>
  <c r="BB263" i="7" s="1"/>
  <c r="CC263" i="7" s="1"/>
  <c r="X34" i="7" a="1"/>
  <c r="X34" i="7" s="1"/>
  <c r="BB34" i="7" s="1" a="1"/>
  <c r="BB34" i="7" s="1"/>
  <c r="CC34" i="7" s="1"/>
  <c r="X193" i="7" a="1"/>
  <c r="X193" i="7" s="1"/>
  <c r="BB193" i="7" s="1" a="1"/>
  <c r="BB193" i="7" s="1"/>
  <c r="CC193" i="7" s="1"/>
  <c r="X68" i="7" a="1"/>
  <c r="X68" i="7" s="1"/>
  <c r="BB68" i="7" s="1" a="1"/>
  <c r="BB68" i="7" s="1"/>
  <c r="CC68" i="7" s="1"/>
  <c r="X234" i="7" a="1"/>
  <c r="X234" i="7" s="1"/>
  <c r="BB234" i="7" s="1" a="1"/>
  <c r="BB234" i="7" s="1"/>
  <c r="CC234" i="7" s="1"/>
  <c r="X262" i="7" a="1"/>
  <c r="X262" i="7" s="1"/>
  <c r="BB262" i="7" s="1" a="1"/>
  <c r="BB262" i="7" s="1"/>
  <c r="CC262" i="7" s="1"/>
  <c r="X110" i="7" a="1"/>
  <c r="X110" i="7" s="1"/>
  <c r="BB110" i="7" s="1" a="1"/>
  <c r="BB110" i="7" s="1"/>
  <c r="CC110" i="7" s="1"/>
  <c r="X281" i="7" a="1"/>
  <c r="X281" i="7" s="1"/>
  <c r="BB281" i="7" s="1" a="1"/>
  <c r="BB281" i="7" s="1"/>
  <c r="CC281" i="7" s="1"/>
  <c r="X104" i="7" a="1"/>
  <c r="X104" i="7" s="1"/>
  <c r="BB104" i="7" s="1" a="1"/>
  <c r="BB104" i="7" s="1"/>
  <c r="CC104" i="7" s="1"/>
  <c r="X109" i="7" a="1"/>
  <c r="X109" i="7" s="1"/>
  <c r="BB109" i="7" s="1" a="1"/>
  <c r="BB109" i="7" s="1"/>
  <c r="CC109" i="7" s="1"/>
  <c r="X16" i="7" a="1"/>
  <c r="X16" i="7" s="1"/>
  <c r="BB16" i="7" s="1" a="1"/>
  <c r="BB16" i="7" s="1"/>
  <c r="CC16" i="7" s="1"/>
  <c r="X294" i="7" a="1"/>
  <c r="X294" i="7" s="1"/>
  <c r="BB294" i="7" s="1" a="1"/>
  <c r="BB294" i="7" s="1"/>
  <c r="CC294" i="7" s="1"/>
  <c r="X244" i="7" a="1"/>
  <c r="X244" i="7" s="1"/>
  <c r="BB244" i="7" s="1" a="1"/>
  <c r="BB244" i="7" s="1"/>
  <c r="CC244" i="7" s="1"/>
  <c r="X107" i="7" a="1"/>
  <c r="X107" i="7" s="1"/>
  <c r="BB107" i="7" s="1" a="1"/>
  <c r="BB107" i="7" s="1"/>
  <c r="CC107" i="7" s="1"/>
  <c r="X100" i="7" a="1"/>
  <c r="X100" i="7" s="1"/>
  <c r="BB100" i="7" s="1" a="1"/>
  <c r="BB100" i="7" s="1"/>
  <c r="CC100" i="7" s="1"/>
  <c r="X189" i="7" a="1"/>
  <c r="X189" i="7" s="1"/>
  <c r="BB189" i="7" s="1" a="1"/>
  <c r="BB189" i="7" s="1"/>
  <c r="CC189" i="7" s="1"/>
  <c r="X103" i="7" a="1"/>
  <c r="X103" i="7" s="1"/>
  <c r="BB103" i="7" s="1" a="1"/>
  <c r="BB103" i="7" s="1"/>
  <c r="CC103" i="7" s="1"/>
  <c r="X7" i="7" a="1"/>
  <c r="X7" i="7" s="1"/>
  <c r="BB7" i="7" s="1" a="1"/>
  <c r="BB7" i="7" s="1"/>
  <c r="CC7" i="7" s="1"/>
  <c r="X280" i="7" a="1"/>
  <c r="X280" i="7" s="1"/>
  <c r="BB280" i="7" s="1" a="1"/>
  <c r="BB280" i="7" s="1"/>
  <c r="CC280" i="7" s="1"/>
  <c r="X146" i="7" a="1"/>
  <c r="X146" i="7" s="1"/>
  <c r="BB146" i="7" s="1" a="1"/>
  <c r="BB146" i="7" s="1"/>
  <c r="CC146" i="7" s="1"/>
  <c r="X186" i="7" a="1"/>
  <c r="X186" i="7" s="1"/>
  <c r="BB186" i="7" s="1" a="1"/>
  <c r="BB186" i="7" s="1"/>
  <c r="CC186" i="7" s="1"/>
  <c r="X36" i="7" a="1"/>
  <c r="X36" i="7" s="1"/>
  <c r="BB36" i="7" s="1" a="1"/>
  <c r="BB36" i="7" s="1"/>
  <c r="CC36" i="7" s="1"/>
  <c r="X194" i="7" a="1"/>
  <c r="X194" i="7" s="1"/>
  <c r="BB194" i="7" s="1" a="1"/>
  <c r="BB194" i="7" s="1"/>
  <c r="CC194" i="7" s="1"/>
  <c r="X69" i="7" a="1"/>
  <c r="X69" i="7" s="1"/>
  <c r="BB69" i="7" s="1" a="1"/>
  <c r="BB69" i="7" s="1"/>
  <c r="CC69" i="7" s="1"/>
  <c r="X235" i="7" a="1"/>
  <c r="X235" i="7" s="1"/>
  <c r="BB235" i="7" s="1" a="1"/>
  <c r="BB235" i="7" s="1"/>
  <c r="CC235" i="7" s="1"/>
  <c r="X180" i="7" a="1"/>
  <c r="X180" i="7" s="1"/>
  <c r="BB180" i="7" s="1" a="1"/>
  <c r="BB180" i="7" s="1"/>
  <c r="CC180" i="7" s="1"/>
  <c r="X45" i="7" a="1"/>
  <c r="X45" i="7" s="1"/>
  <c r="BB45" i="7" s="1" a="1"/>
  <c r="BB45" i="7" s="1"/>
  <c r="CC45" i="7" s="1"/>
  <c r="X125" i="7" a="1"/>
  <c r="X125" i="7" s="1"/>
  <c r="BB125" i="7" s="1" a="1"/>
  <c r="BB125" i="7" s="1"/>
  <c r="CC125" i="7" s="1"/>
  <c r="X99" i="7" a="1"/>
  <c r="X99" i="7" s="1"/>
  <c r="BB99" i="7" s="1" a="1"/>
  <c r="BB99" i="7" s="1"/>
  <c r="CC99" i="7" s="1"/>
  <c r="X29" i="7" a="1"/>
  <c r="X29" i="7" s="1"/>
  <c r="BB29" i="7" s="1" a="1"/>
  <c r="BB29" i="7" s="1"/>
  <c r="CC29" i="7" s="1"/>
  <c r="X57" i="7" a="1"/>
  <c r="X57" i="7" s="1"/>
  <c r="BB57" i="7" s="1" a="1"/>
  <c r="BB57" i="7" s="1"/>
  <c r="CC57" i="7" s="1"/>
  <c r="X59" i="7" a="1"/>
  <c r="X59" i="7" s="1"/>
  <c r="BB59" i="7" s="1" a="1"/>
  <c r="BB59" i="7" s="1"/>
  <c r="CC59" i="7" s="1"/>
  <c r="X295" i="7" a="1"/>
  <c r="X295" i="7" s="1"/>
  <c r="BB295" i="7" s="1" a="1"/>
  <c r="BB295" i="7" s="1"/>
  <c r="CC295" i="7" s="1"/>
  <c r="X113" i="7" a="1"/>
  <c r="X113" i="7" s="1"/>
  <c r="BB113" i="7" s="1" a="1"/>
  <c r="BB113" i="7" s="1"/>
  <c r="CC113" i="7" s="1"/>
  <c r="X28" i="7" a="1"/>
  <c r="X28" i="7" s="1"/>
  <c r="BB28" i="7" s="1" a="1"/>
  <c r="BB28" i="7" s="1"/>
  <c r="CC28" i="7" s="1"/>
  <c r="X176" i="7" a="1"/>
  <c r="X176" i="7" s="1"/>
  <c r="BB176" i="7" s="1" a="1"/>
  <c r="BB176" i="7" s="1"/>
  <c r="CC176" i="7" s="1"/>
  <c r="X252" i="7" a="1"/>
  <c r="X252" i="7" s="1"/>
  <c r="BB252" i="7" s="1" a="1"/>
  <c r="BB252" i="7" s="1"/>
  <c r="CC252" i="7" s="1"/>
  <c r="X154" i="7" a="1"/>
  <c r="X154" i="7" s="1"/>
  <c r="BB154" i="7" s="1" a="1"/>
  <c r="BB154" i="7" s="1"/>
  <c r="CC154" i="7" s="1"/>
  <c r="X196" i="7" a="1"/>
  <c r="X196" i="7" s="1"/>
  <c r="BB196" i="7" s="1" a="1"/>
  <c r="BB196" i="7" s="1"/>
  <c r="CC196" i="7" s="1"/>
  <c r="X91" i="7" a="1"/>
  <c r="X91" i="7" s="1"/>
  <c r="BB91" i="7" s="1" a="1"/>
  <c r="BB91" i="7" s="1"/>
  <c r="CC91" i="7" s="1"/>
  <c r="X114" i="7" a="1"/>
  <c r="X114" i="7" s="1"/>
  <c r="BB114" i="7" s="1" a="1"/>
  <c r="BB114" i="7" s="1"/>
  <c r="CC114" i="7" s="1"/>
  <c r="X27" i="7" a="1"/>
  <c r="X27" i="7" s="1"/>
  <c r="BB27" i="7" s="1" a="1"/>
  <c r="BB27" i="7" s="1"/>
  <c r="CC27" i="7" s="1"/>
  <c r="X243" i="7" a="1"/>
  <c r="X243" i="7" s="1"/>
  <c r="BB243" i="7" s="1" a="1"/>
  <c r="BB243" i="7" s="1"/>
  <c r="CC243" i="7" s="1"/>
  <c r="X264" i="7" a="1"/>
  <c r="X264" i="7" s="1"/>
  <c r="BB264" i="7" s="1" a="1"/>
  <c r="BB264" i="7" s="1"/>
  <c r="CC264" i="7" s="1"/>
  <c r="X77" i="7" a="1"/>
  <c r="X77" i="7" s="1"/>
  <c r="BB77" i="7" s="1" a="1"/>
  <c r="BB77" i="7" s="1"/>
  <c r="CC77" i="7" s="1"/>
  <c r="X256" i="7" a="1"/>
  <c r="X256" i="7" s="1"/>
  <c r="BB256" i="7" s="1" a="1"/>
  <c r="BB256" i="7" s="1"/>
  <c r="CC256" i="7" s="1"/>
  <c r="X215" i="7" a="1"/>
  <c r="X215" i="7" s="1"/>
  <c r="BB215" i="7" s="1" a="1"/>
  <c r="BB215" i="7" s="1"/>
  <c r="CC215" i="7" s="1"/>
  <c r="X228" i="7" a="1"/>
  <c r="X228" i="7" s="1"/>
  <c r="BB228" i="7" s="1" a="1"/>
  <c r="BB228" i="7" s="1"/>
  <c r="CC228" i="7" s="1"/>
  <c r="X214" i="7" a="1"/>
  <c r="X214" i="7" s="1"/>
  <c r="BB214" i="7" s="1" a="1"/>
  <c r="BB214" i="7" s="1"/>
  <c r="CC214" i="7" s="1"/>
  <c r="X267" i="7" a="1"/>
  <c r="X267" i="7" s="1"/>
  <c r="BB267" i="7" s="1" a="1"/>
  <c r="BB267" i="7" s="1"/>
  <c r="CC267" i="7" s="1"/>
  <c r="X265" i="7" a="1"/>
  <c r="X265" i="7" s="1"/>
  <c r="BB265" i="7" s="1" a="1"/>
  <c r="BB265" i="7" s="1"/>
  <c r="CC265" i="7" s="1"/>
  <c r="X117" i="7" a="1"/>
  <c r="X117" i="7" s="1"/>
  <c r="BB117" i="7" s="1" a="1"/>
  <c r="BB117" i="7" s="1"/>
  <c r="CC117" i="7" s="1"/>
  <c r="X245" i="7" a="1"/>
  <c r="X245" i="7" s="1"/>
  <c r="BB245" i="7" s="1" a="1"/>
  <c r="BB245" i="7" s="1"/>
  <c r="CC245" i="7" s="1"/>
  <c r="X82" i="7" a="1"/>
  <c r="X82" i="7" s="1"/>
  <c r="BB82" i="7" s="1" a="1"/>
  <c r="BB82" i="7" s="1"/>
  <c r="CC82" i="7" s="1"/>
  <c r="X8" i="7" a="1"/>
  <c r="X8" i="7" s="1"/>
  <c r="BB8" i="7" s="1" a="1"/>
  <c r="BB8" i="7" s="1"/>
  <c r="CC8" i="7" s="1"/>
  <c r="X39" i="7" a="1"/>
  <c r="X39" i="7" s="1"/>
  <c r="BB39" i="7" s="1" a="1"/>
  <c r="BB39" i="7" s="1"/>
  <c r="CC39" i="7" s="1"/>
  <c r="X213" i="7" a="1"/>
  <c r="X213" i="7" s="1"/>
  <c r="BB213" i="7" s="1" a="1"/>
  <c r="BB213" i="7" s="1"/>
  <c r="CC213" i="7" s="1"/>
  <c r="X155" i="7" a="1"/>
  <c r="X155" i="7" s="1"/>
  <c r="BB155" i="7" s="1" a="1"/>
  <c r="BB155" i="7" s="1"/>
  <c r="CC155" i="7" s="1"/>
  <c r="X198" i="7" a="1"/>
  <c r="X198" i="7" s="1"/>
  <c r="BB198" i="7" s="1" a="1"/>
  <c r="BB198" i="7" s="1"/>
  <c r="CC198" i="7" s="1"/>
  <c r="X92" i="7" a="1"/>
  <c r="X92" i="7" s="1"/>
  <c r="BB92" i="7" s="1" a="1"/>
  <c r="BB92" i="7" s="1"/>
  <c r="CC92" i="7" s="1"/>
  <c r="X118" i="7" a="1"/>
  <c r="X118" i="7" s="1"/>
  <c r="BB118" i="7" s="1" a="1"/>
  <c r="BB118" i="7" s="1"/>
  <c r="CC118" i="7" s="1"/>
  <c r="X159" i="7" a="1"/>
  <c r="X159" i="7" s="1"/>
  <c r="BB159" i="7" s="1" a="1"/>
  <c r="BB159" i="7" s="1"/>
  <c r="CC159" i="7" s="1"/>
  <c r="X120" i="7" a="1"/>
  <c r="X120" i="7" s="1"/>
  <c r="BB120" i="7" s="1" a="1"/>
  <c r="BB120" i="7" s="1"/>
  <c r="CC120" i="7" s="1"/>
  <c r="X274" i="7" a="1"/>
  <c r="X274" i="7" s="1"/>
  <c r="BB274" i="7" s="1" a="1"/>
  <c r="BB274" i="7" s="1"/>
  <c r="CC274" i="7" s="1"/>
  <c r="X55" i="7" a="1"/>
  <c r="X55" i="7" s="1"/>
  <c r="BB55" i="7" s="1" a="1"/>
  <c r="BB55" i="7" s="1"/>
  <c r="CC55" i="7" s="1"/>
  <c r="X140" i="7" a="1"/>
  <c r="X140" i="7" s="1"/>
  <c r="BB140" i="7" s="1" a="1"/>
  <c r="BB140" i="7" s="1"/>
  <c r="CC140" i="7" s="1"/>
  <c r="X205" i="7" a="1"/>
  <c r="X205" i="7" s="1"/>
  <c r="BB205" i="7" s="1" a="1"/>
  <c r="BB205" i="7" s="1"/>
  <c r="CC205" i="7" s="1"/>
  <c r="X75" i="7" a="1"/>
  <c r="X75" i="7" s="1"/>
  <c r="BB75" i="7" s="1" a="1"/>
  <c r="BB75" i="7" s="1"/>
  <c r="CC75" i="7" s="1"/>
  <c r="X232" i="7" a="1"/>
  <c r="X232" i="7" s="1"/>
  <c r="BB232" i="7" s="1" a="1"/>
  <c r="BB232" i="7" s="1"/>
  <c r="CC232" i="7" s="1"/>
  <c r="X248" i="7" a="1"/>
  <c r="X248" i="7" s="1"/>
  <c r="BB248" i="7" s="1" a="1"/>
  <c r="BB248" i="7" s="1"/>
  <c r="CC248" i="7" s="1"/>
  <c r="X20" i="7" a="1"/>
  <c r="X20" i="7" s="1"/>
  <c r="BB20" i="7" s="1" a="1"/>
  <c r="BB20" i="7" s="1"/>
  <c r="CC20" i="7" s="1"/>
  <c r="X80" i="7" a="1"/>
  <c r="X80" i="7" s="1"/>
  <c r="BB80" i="7" s="1" a="1"/>
  <c r="BB80" i="7" s="1"/>
  <c r="CC80" i="7" s="1"/>
  <c r="X141" i="7" a="1"/>
  <c r="X141" i="7" s="1"/>
  <c r="BB141" i="7" s="1" a="1"/>
  <c r="BB141" i="7" s="1"/>
  <c r="CC141" i="7" s="1"/>
  <c r="X190" i="7" a="1"/>
  <c r="X190" i="7" s="1"/>
  <c r="BB190" i="7" s="1" a="1"/>
  <c r="BB190" i="7" s="1"/>
  <c r="CC190" i="7" s="1"/>
  <c r="X149" i="7" a="1"/>
  <c r="X149" i="7" s="1"/>
  <c r="BB149" i="7" s="1" a="1"/>
  <c r="BB149" i="7" s="1"/>
  <c r="CC149" i="7" s="1"/>
  <c r="G40" i="7" a="1"/>
  <c r="G40" i="7" s="1"/>
  <c r="AK40" i="7" s="1" a="1"/>
  <c r="AK40" i="7" s="1"/>
  <c r="BL40" i="7" s="1"/>
  <c r="G49" i="7" a="1"/>
  <c r="G49" i="7" s="1"/>
  <c r="AK49" i="7" s="1" a="1"/>
  <c r="AK49" i="7" s="1"/>
  <c r="BL49" i="7" s="1"/>
  <c r="G145" i="7" a="1"/>
  <c r="G145" i="7" s="1"/>
  <c r="AK145" i="7" s="1" a="1"/>
  <c r="AK145" i="7" s="1"/>
  <c r="BL145" i="7" s="1"/>
  <c r="G164" i="7" a="1"/>
  <c r="G164" i="7" s="1"/>
  <c r="AK164" i="7" s="1" a="1"/>
  <c r="AK164" i="7" s="1"/>
  <c r="BL164" i="7" s="1"/>
  <c r="G168" i="7" a="1"/>
  <c r="G168" i="7" s="1"/>
  <c r="AK168" i="7" s="1" a="1"/>
  <c r="AK168" i="7" s="1"/>
  <c r="BL168" i="7" s="1"/>
  <c r="G230" i="7" a="1"/>
  <c r="G230" i="7" s="1"/>
  <c r="AK230" i="7" s="1" a="1"/>
  <c r="AK230" i="7" s="1"/>
  <c r="BL230" i="7" s="1"/>
  <c r="G167" i="7" a="1"/>
  <c r="G167" i="7" s="1"/>
  <c r="AK167" i="7" s="1" a="1"/>
  <c r="AK167" i="7" s="1"/>
  <c r="BL167" i="7" s="1"/>
  <c r="G273" i="7" a="1"/>
  <c r="G273" i="7" s="1"/>
  <c r="AK273" i="7" s="1" a="1"/>
  <c r="AK273" i="7" s="1"/>
  <c r="BL273" i="7" s="1"/>
  <c r="G263" i="7" a="1"/>
  <c r="G263" i="7" s="1"/>
  <c r="AK263" i="7" s="1" a="1"/>
  <c r="AK263" i="7" s="1"/>
  <c r="BL263" i="7" s="1"/>
  <c r="G37" i="7" a="1"/>
  <c r="G37" i="7" s="1"/>
  <c r="AK37" i="7" s="1" a="1"/>
  <c r="AK37" i="7" s="1"/>
  <c r="BL37" i="7" s="1"/>
  <c r="G33" i="7" a="1"/>
  <c r="G33" i="7" s="1"/>
  <c r="AK33" i="7" s="1" a="1"/>
  <c r="AK33" i="7" s="1"/>
  <c r="BL33" i="7" s="1"/>
  <c r="G139" i="7" a="1"/>
  <c r="G139" i="7" s="1"/>
  <c r="AK139" i="7" s="1" a="1"/>
  <c r="AK139" i="7" s="1"/>
  <c r="BL139" i="7" s="1"/>
  <c r="G158" i="7" a="1"/>
  <c r="G158" i="7" s="1"/>
  <c r="AK158" i="7" s="1" a="1"/>
  <c r="AK158" i="7" s="1"/>
  <c r="BL158" i="7" s="1"/>
  <c r="G121" i="7" a="1"/>
  <c r="G121" i="7" s="1"/>
  <c r="AK121" i="7" s="1" a="1"/>
  <c r="AK121" i="7" s="1"/>
  <c r="BL121" i="7" s="1"/>
  <c r="G8" i="7" a="1"/>
  <c r="G8" i="7" s="1"/>
  <c r="AK8" i="7" s="1" a="1"/>
  <c r="AK8" i="7" s="1"/>
  <c r="BL8" i="7" s="1"/>
  <c r="G42" i="7" a="1"/>
  <c r="G42" i="7" s="1"/>
  <c r="AK42" i="7" s="1" a="1"/>
  <c r="AK42" i="7" s="1"/>
  <c r="BL42" i="7" s="1"/>
  <c r="G59" i="7" a="1"/>
  <c r="G59" i="7" s="1"/>
  <c r="AK59" i="7" s="1" a="1"/>
  <c r="AK59" i="7" s="1"/>
  <c r="BL59" i="7" s="1"/>
  <c r="G149" i="7" a="1"/>
  <c r="G149" i="7" s="1"/>
  <c r="AK149" i="7" s="1" a="1"/>
  <c r="AK149" i="7" s="1"/>
  <c r="BL149" i="7" s="1"/>
  <c r="G169" i="7" a="1"/>
  <c r="G169" i="7" s="1"/>
  <c r="AK169" i="7" s="1" a="1"/>
  <c r="AK169" i="7" s="1"/>
  <c r="BL169" i="7" s="1"/>
  <c r="G174" i="7" a="1"/>
  <c r="G174" i="7" s="1"/>
  <c r="AK174" i="7" s="1" a="1"/>
  <c r="AK174" i="7" s="1"/>
  <c r="BL174" i="7" s="1"/>
  <c r="G232" i="7" a="1"/>
  <c r="G232" i="7" s="1"/>
  <c r="AK232" i="7" s="1" a="1"/>
  <c r="AK232" i="7" s="1"/>
  <c r="BL232" i="7" s="1"/>
  <c r="G202" i="7" a="1"/>
  <c r="G202" i="7" s="1"/>
  <c r="AK202" i="7" s="1" a="1"/>
  <c r="AK202" i="7" s="1"/>
  <c r="BL202" i="7" s="1"/>
  <c r="G283" i="7" a="1"/>
  <c r="G283" i="7" s="1"/>
  <c r="AK283" i="7" s="1" a="1"/>
  <c r="AK283" i="7" s="1"/>
  <c r="BL283" i="7" s="1"/>
  <c r="G270" i="7" a="1"/>
  <c r="G270" i="7" s="1"/>
  <c r="AK270" i="7" s="1" a="1"/>
  <c r="AK270" i="7" s="1"/>
  <c r="BL270" i="7" s="1"/>
  <c r="G57" i="7" a="1"/>
  <c r="G57" i="7" s="1"/>
  <c r="AK57" i="7" s="1" a="1"/>
  <c r="AK57" i="7" s="1"/>
  <c r="BL57" i="7" s="1"/>
  <c r="G261" i="7" a="1"/>
  <c r="G261" i="7" s="1"/>
  <c r="AK261" i="7" s="1" a="1"/>
  <c r="AK261" i="7" s="1"/>
  <c r="BL261" i="7" s="1"/>
  <c r="G288" i="7" a="1"/>
  <c r="G288" i="7" s="1"/>
  <c r="AK288" i="7" s="1" a="1"/>
  <c r="AK288" i="7" s="1"/>
  <c r="BL288" i="7" s="1"/>
  <c r="G114" i="7" a="1"/>
  <c r="G114" i="7" s="1"/>
  <c r="AK114" i="7" s="1" a="1"/>
  <c r="AK114" i="7" s="1"/>
  <c r="BL114" i="7" s="1"/>
  <c r="G294" i="7" a="1"/>
  <c r="G294" i="7" s="1"/>
  <c r="AK294" i="7" s="1" a="1"/>
  <c r="AK294" i="7" s="1"/>
  <c r="BL294" i="7" s="1"/>
  <c r="G276" i="7" a="1"/>
  <c r="G276" i="7" s="1"/>
  <c r="AK276" i="7" s="1" a="1"/>
  <c r="AK276" i="7" s="1"/>
  <c r="BL276" i="7" s="1"/>
  <c r="G122" i="7" a="1"/>
  <c r="G122" i="7" s="1"/>
  <c r="AK122" i="7" s="1" a="1"/>
  <c r="AK122" i="7" s="1"/>
  <c r="BL122" i="7" s="1"/>
  <c r="G133" i="7" a="1"/>
  <c r="G133" i="7" s="1"/>
  <c r="AK133" i="7" s="1" a="1"/>
  <c r="AK133" i="7" s="1"/>
  <c r="BL133" i="7" s="1"/>
  <c r="G182" i="7" a="1"/>
  <c r="G182" i="7" s="1"/>
  <c r="AK182" i="7" s="1" a="1"/>
  <c r="AK182" i="7" s="1"/>
  <c r="BL182" i="7" s="1"/>
  <c r="G151" i="7" a="1"/>
  <c r="G151" i="7" s="1"/>
  <c r="AK151" i="7" s="1" a="1"/>
  <c r="AK151" i="7" s="1"/>
  <c r="BL151" i="7" s="1"/>
  <c r="G228" i="7" a="1"/>
  <c r="G228" i="7" s="1"/>
  <c r="AK228" i="7" s="1" a="1"/>
  <c r="AK228" i="7" s="1"/>
  <c r="BL228" i="7" s="1"/>
  <c r="G216" i="7" a="1"/>
  <c r="G216" i="7" s="1"/>
  <c r="AK216" i="7" s="1" a="1"/>
  <c r="AK216" i="7" s="1"/>
  <c r="BL216" i="7" s="1"/>
  <c r="G10" i="7" a="1"/>
  <c r="G10" i="7" s="1"/>
  <c r="AK10" i="7" s="1" a="1"/>
  <c r="AK10" i="7" s="1"/>
  <c r="BL10" i="7" s="1"/>
  <c r="G32" i="7" a="1"/>
  <c r="G32" i="7" s="1"/>
  <c r="AK32" i="7" s="1" a="1"/>
  <c r="AK32" i="7" s="1"/>
  <c r="BL32" i="7" s="1"/>
  <c r="G63" i="7" a="1"/>
  <c r="G63" i="7" s="1"/>
  <c r="AK63" i="7" s="1" a="1"/>
  <c r="AK63" i="7" s="1"/>
  <c r="BL63" i="7" s="1"/>
  <c r="G153" i="7" a="1"/>
  <c r="G153" i="7" s="1"/>
  <c r="AK153" i="7" s="1" a="1"/>
  <c r="AK153" i="7" s="1"/>
  <c r="BL153" i="7" s="1"/>
  <c r="G219" i="7" a="1"/>
  <c r="G219" i="7" s="1"/>
  <c r="AK219" i="7" s="1" a="1"/>
  <c r="AK219" i="7" s="1"/>
  <c r="BL219" i="7" s="1"/>
  <c r="G198" i="7" a="1"/>
  <c r="G198" i="7" s="1"/>
  <c r="AK198" i="7" s="1" a="1"/>
  <c r="AK198" i="7" s="1"/>
  <c r="BL198" i="7" s="1"/>
  <c r="G190" i="7" a="1"/>
  <c r="G190" i="7" s="1"/>
  <c r="AK190" i="7" s="1" a="1"/>
  <c r="AK190" i="7" s="1"/>
  <c r="BL190" i="7" s="1"/>
  <c r="G115" i="7" a="1"/>
  <c r="G115" i="7" s="1"/>
  <c r="AK115" i="7" s="1" a="1"/>
  <c r="AK115" i="7" s="1"/>
  <c r="BL115" i="7" s="1"/>
  <c r="G285" i="7" a="1"/>
  <c r="G285" i="7" s="1"/>
  <c r="AK285" i="7" s="1" a="1"/>
  <c r="AK285" i="7" s="1"/>
  <c r="BL285" i="7" s="1"/>
  <c r="G7" i="7" a="1"/>
  <c r="G7" i="7" s="1"/>
  <c r="AK7" i="7" s="1" a="1"/>
  <c r="AK7" i="7" s="1"/>
  <c r="BL7" i="7" s="1"/>
  <c r="G41" i="7" a="1"/>
  <c r="G41" i="7" s="1"/>
  <c r="AK41" i="7" s="1" a="1"/>
  <c r="AK41" i="7" s="1"/>
  <c r="BL41" i="7" s="1"/>
  <c r="G51" i="7" a="1"/>
  <c r="G51" i="7" s="1"/>
  <c r="AK51" i="7" s="1" a="1"/>
  <c r="AK51" i="7" s="1"/>
  <c r="BL51" i="7" s="1"/>
  <c r="G147" i="7" a="1"/>
  <c r="G147" i="7" s="1"/>
  <c r="AK147" i="7" s="1" a="1"/>
  <c r="AK147" i="7" s="1"/>
  <c r="BL147" i="7" s="1"/>
  <c r="G166" i="7" a="1"/>
  <c r="G166" i="7" s="1"/>
  <c r="AK166" i="7" s="1" a="1"/>
  <c r="AK166" i="7" s="1"/>
  <c r="BL166" i="7" s="1"/>
  <c r="G171" i="7" a="1"/>
  <c r="G171" i="7" s="1"/>
  <c r="AK171" i="7" s="1" a="1"/>
  <c r="AK171" i="7" s="1"/>
  <c r="BL171" i="7" s="1"/>
  <c r="G12" i="7" a="1"/>
  <c r="G12" i="7" s="1"/>
  <c r="AK12" i="7" s="1" a="1"/>
  <c r="AK12" i="7" s="1"/>
  <c r="BL12" i="7" s="1"/>
  <c r="G44" i="7" a="1"/>
  <c r="G44" i="7" s="1"/>
  <c r="AK44" i="7" s="1" a="1"/>
  <c r="AK44" i="7" s="1"/>
  <c r="BL44" i="7" s="1"/>
  <c r="G77" i="7" a="1"/>
  <c r="G77" i="7" s="1"/>
  <c r="AK77" i="7" s="1" a="1"/>
  <c r="AK77" i="7" s="1"/>
  <c r="BL77" i="7" s="1"/>
  <c r="G66" i="7" a="1"/>
  <c r="G66" i="7" s="1"/>
  <c r="AK66" i="7" s="1" a="1"/>
  <c r="AK66" i="7" s="1"/>
  <c r="BL66" i="7" s="1"/>
  <c r="G221" i="7" a="1"/>
  <c r="G221" i="7" s="1"/>
  <c r="AK221" i="7" s="1" a="1"/>
  <c r="AK221" i="7" s="1"/>
  <c r="BL221" i="7" s="1"/>
  <c r="G211" i="7" a="1"/>
  <c r="G211" i="7" s="1"/>
  <c r="AK211" i="7" s="1" a="1"/>
  <c r="AK211" i="7" s="1"/>
  <c r="BL211" i="7" s="1"/>
  <c r="G209" i="7" a="1"/>
  <c r="G209" i="7" s="1"/>
  <c r="AK209" i="7" s="1" a="1"/>
  <c r="AK209" i="7" s="1"/>
  <c r="BL209" i="7" s="1"/>
  <c r="G185" i="7" a="1"/>
  <c r="G185" i="7" s="1"/>
  <c r="AK185" i="7" s="1" a="1"/>
  <c r="AK185" i="7" s="1"/>
  <c r="BL185" i="7" s="1"/>
  <c r="G201" i="7" a="1"/>
  <c r="G201" i="7" s="1"/>
  <c r="AK201" i="7" s="1" a="1"/>
  <c r="AK201" i="7" s="1"/>
  <c r="BL201" i="7" s="1"/>
  <c r="G13" i="7" a="1"/>
  <c r="G13" i="7" s="1"/>
  <c r="AK13" i="7" s="1" a="1"/>
  <c r="AK13" i="7" s="1"/>
  <c r="BL13" i="7" s="1"/>
  <c r="G222" i="7" a="1"/>
  <c r="G222" i="7" s="1"/>
  <c r="AK222" i="7" s="1" a="1"/>
  <c r="AK222" i="7" s="1"/>
  <c r="BL222" i="7" s="1"/>
  <c r="G200" i="7" a="1"/>
  <c r="G200" i="7" s="1"/>
  <c r="AK200" i="7" s="1" a="1"/>
  <c r="AK200" i="7" s="1"/>
  <c r="BL200" i="7" s="1"/>
  <c r="G265" i="7" a="1"/>
  <c r="G265" i="7" s="1"/>
  <c r="AK265" i="7" s="1" a="1"/>
  <c r="AK265" i="7" s="1"/>
  <c r="BL265" i="7" s="1"/>
  <c r="G72" i="7" a="1"/>
  <c r="G72" i="7" s="1"/>
  <c r="AK72" i="7" s="1" a="1"/>
  <c r="AK72" i="7" s="1"/>
  <c r="BL72" i="7" s="1"/>
  <c r="G279" i="7" a="1"/>
  <c r="G279" i="7" s="1"/>
  <c r="AK279" i="7" s="1" a="1"/>
  <c r="AK279" i="7" s="1"/>
  <c r="BL279" i="7" s="1"/>
  <c r="G188" i="7" a="1"/>
  <c r="G188" i="7" s="1"/>
  <c r="AK188" i="7" s="1" a="1"/>
  <c r="AK188" i="7" s="1"/>
  <c r="BL188" i="7" s="1"/>
  <c r="G134" i="7" a="1"/>
  <c r="G134" i="7" s="1"/>
  <c r="AK134" i="7" s="1" a="1"/>
  <c r="AK134" i="7" s="1"/>
  <c r="BL134" i="7" s="1"/>
  <c r="G281" i="7" a="1"/>
  <c r="G281" i="7" s="1"/>
  <c r="AK281" i="7" s="1" a="1"/>
  <c r="AK281" i="7" s="1"/>
  <c r="BL281" i="7" s="1"/>
  <c r="G184" i="7" a="1"/>
  <c r="G184" i="7" s="1"/>
  <c r="AK184" i="7" s="1" a="1"/>
  <c r="AK184" i="7" s="1"/>
  <c r="BL184" i="7" s="1"/>
  <c r="G161" i="7" a="1"/>
  <c r="G161" i="7" s="1"/>
  <c r="AK161" i="7" s="1" a="1"/>
  <c r="AK161" i="7" s="1"/>
  <c r="BL161" i="7" s="1"/>
  <c r="G254" i="7" a="1"/>
  <c r="G254" i="7" s="1"/>
  <c r="AK254" i="7" s="1" a="1"/>
  <c r="AK254" i="7" s="1"/>
  <c r="BL254" i="7" s="1"/>
  <c r="G187" i="7" a="1"/>
  <c r="G187" i="7" s="1"/>
  <c r="AK187" i="7" s="1" a="1"/>
  <c r="AK187" i="7" s="1"/>
  <c r="BL187" i="7" s="1"/>
  <c r="G14" i="7" a="1"/>
  <c r="G14" i="7" s="1"/>
  <c r="AK14" i="7" s="1" a="1"/>
  <c r="AK14" i="7" s="1"/>
  <c r="BL14" i="7" s="1"/>
  <c r="G48" i="7" a="1"/>
  <c r="G48" i="7" s="1"/>
  <c r="AK48" i="7" s="1" a="1"/>
  <c r="AK48" i="7" s="1"/>
  <c r="BL48" i="7" s="1"/>
  <c r="G79" i="7" a="1"/>
  <c r="G79" i="7" s="1"/>
  <c r="AK79" i="7" s="1" a="1"/>
  <c r="AK79" i="7" s="1"/>
  <c r="BL79" i="7" s="1"/>
  <c r="G74" i="7" a="1"/>
  <c r="G74" i="7" s="1"/>
  <c r="AK74" i="7" s="1" a="1"/>
  <c r="AK74" i="7" s="1"/>
  <c r="BL74" i="7" s="1"/>
  <c r="G246" i="7" a="1"/>
  <c r="G246" i="7" s="1"/>
  <c r="AK246" i="7" s="1" a="1"/>
  <c r="AK246" i="7" s="1"/>
  <c r="BL246" i="7" s="1"/>
  <c r="G225" i="7" a="1"/>
  <c r="G225" i="7" s="1"/>
  <c r="AK225" i="7" s="1" a="1"/>
  <c r="AK225" i="7" s="1"/>
  <c r="BL225" i="7" s="1"/>
  <c r="G218" i="7" a="1"/>
  <c r="G218" i="7" s="1"/>
  <c r="AK218" i="7" s="1" a="1"/>
  <c r="AK218" i="7" s="1"/>
  <c r="BL218" i="7" s="1"/>
  <c r="G255" i="7" a="1"/>
  <c r="G255" i="7" s="1"/>
  <c r="AK255" i="7" s="1" a="1"/>
  <c r="AK255" i="7" s="1"/>
  <c r="BL255" i="7" s="1"/>
  <c r="G229" i="7" a="1"/>
  <c r="G229" i="7" s="1"/>
  <c r="AK229" i="7" s="1" a="1"/>
  <c r="AK229" i="7" s="1"/>
  <c r="BL229" i="7" s="1"/>
  <c r="G11" i="7" a="1"/>
  <c r="G11" i="7" s="1"/>
  <c r="AK11" i="7" s="1" a="1"/>
  <c r="AK11" i="7" s="1"/>
  <c r="BL11" i="7" s="1"/>
  <c r="G65" i="7" a="1"/>
  <c r="G65" i="7" s="1"/>
  <c r="AK65" i="7" s="1" a="1"/>
  <c r="AK65" i="7" s="1"/>
  <c r="BL65" i="7" s="1"/>
  <c r="G76" i="7" a="1"/>
  <c r="G76" i="7" s="1"/>
  <c r="AK76" i="7" s="1" a="1"/>
  <c r="AK76" i="7" s="1"/>
  <c r="BL76" i="7" s="1"/>
  <c r="G155" i="7" a="1"/>
  <c r="G155" i="7" s="1"/>
  <c r="AK155" i="7" s="1" a="1"/>
  <c r="AK155" i="7" s="1"/>
  <c r="BL155" i="7" s="1"/>
  <c r="G220" i="7" a="1"/>
  <c r="G220" i="7" s="1"/>
  <c r="AK220" i="7" s="1" a="1"/>
  <c r="AK220" i="7" s="1"/>
  <c r="BL220" i="7" s="1"/>
  <c r="G199" i="7" a="1"/>
  <c r="G199" i="7" s="1"/>
  <c r="AK199" i="7" s="1" a="1"/>
  <c r="AK199" i="7" s="1"/>
  <c r="BL199" i="7" s="1"/>
  <c r="G16" i="7" a="1"/>
  <c r="G16" i="7" s="1"/>
  <c r="AK16" i="7" s="1" a="1"/>
  <c r="AK16" i="7" s="1"/>
  <c r="BL16" i="7" s="1"/>
  <c r="G98" i="7" a="1"/>
  <c r="G98" i="7" s="1"/>
  <c r="AK98" i="7" s="1" a="1"/>
  <c r="AK98" i="7" s="1"/>
  <c r="BL98" i="7" s="1"/>
  <c r="G81" i="7" a="1"/>
  <c r="G81" i="7" s="1"/>
  <c r="AK81" i="7" s="1" a="1"/>
  <c r="AK81" i="7" s="1"/>
  <c r="BL81" i="7" s="1"/>
  <c r="G112" i="7" a="1"/>
  <c r="G112" i="7" s="1"/>
  <c r="AK112" i="7" s="1" a="1"/>
  <c r="AK112" i="7" s="1"/>
  <c r="BL112" i="7" s="1"/>
  <c r="G248" i="7" a="1"/>
  <c r="G248" i="7" s="1"/>
  <c r="AK248" i="7" s="1" a="1"/>
  <c r="AK248" i="7" s="1"/>
  <c r="BL248" i="7" s="1"/>
  <c r="G227" i="7" a="1"/>
  <c r="G227" i="7" s="1"/>
  <c r="AK227" i="7" s="1" a="1"/>
  <c r="AK227" i="7" s="1"/>
  <c r="BL227" i="7" s="1"/>
  <c r="G235" i="7" a="1"/>
  <c r="G235" i="7" s="1"/>
  <c r="AK235" i="7" s="1" a="1"/>
  <c r="AK235" i="7" s="1"/>
  <c r="BL235" i="7" s="1"/>
  <c r="G159" i="7" a="1"/>
  <c r="G159" i="7" s="1"/>
  <c r="AK159" i="7" s="1" a="1"/>
  <c r="AK159" i="7" s="1"/>
  <c r="BL159" i="7" s="1"/>
  <c r="G186" i="7" a="1"/>
  <c r="G186" i="7" s="1"/>
  <c r="AK186" i="7" s="1" a="1"/>
  <c r="AK186" i="7" s="1"/>
  <c r="BL186" i="7" s="1"/>
  <c r="G29" i="7" a="1"/>
  <c r="G29" i="7" s="1"/>
  <c r="AK29" i="7" s="1" a="1"/>
  <c r="AK29" i="7" s="1"/>
  <c r="BL29" i="7" s="1"/>
  <c r="G195" i="7" a="1"/>
  <c r="G195" i="7" s="1"/>
  <c r="AK195" i="7" s="1" a="1"/>
  <c r="AK195" i="7" s="1"/>
  <c r="BL195" i="7" s="1"/>
  <c r="G131" i="7" a="1"/>
  <c r="G131" i="7" s="1"/>
  <c r="AK131" i="7" s="1" a="1"/>
  <c r="AK131" i="7" s="1"/>
  <c r="BL131" i="7" s="1"/>
  <c r="G17" i="7" a="1"/>
  <c r="G17" i="7" s="1"/>
  <c r="AK17" i="7" s="1" a="1"/>
  <c r="AK17" i="7" s="1"/>
  <c r="BL17" i="7" s="1"/>
  <c r="G249" i="7" a="1"/>
  <c r="G249" i="7" s="1"/>
  <c r="AK249" i="7" s="1" a="1"/>
  <c r="AK249" i="7" s="1"/>
  <c r="BL249" i="7" s="1"/>
  <c r="G6" i="7" a="1"/>
  <c r="G6" i="7" s="1"/>
  <c r="G21" i="7" a="1"/>
  <c r="G21" i="7" s="1"/>
  <c r="AK21" i="7" s="1" a="1"/>
  <c r="AK21" i="7" s="1"/>
  <c r="BL21" i="7" s="1"/>
  <c r="G93" i="7" a="1"/>
  <c r="G93" i="7" s="1"/>
  <c r="AK93" i="7" s="1" a="1"/>
  <c r="AK93" i="7" s="1"/>
  <c r="BL93" i="7" s="1"/>
  <c r="G183" i="7" a="1"/>
  <c r="G183" i="7" s="1"/>
  <c r="AK183" i="7" s="1" a="1"/>
  <c r="AK183" i="7" s="1"/>
  <c r="BL183" i="7" s="1"/>
  <c r="G9" i="7" a="1"/>
  <c r="G9" i="7" s="1"/>
  <c r="AK9" i="7" s="1" a="1"/>
  <c r="AK9" i="7" s="1"/>
  <c r="BL9" i="7" s="1"/>
  <c r="G172" i="7" a="1"/>
  <c r="G172" i="7" s="1"/>
  <c r="AK172" i="7" s="1" a="1"/>
  <c r="AK172" i="7" s="1"/>
  <c r="BL172" i="7" s="1"/>
  <c r="G264" i="7" a="1"/>
  <c r="G264" i="7" s="1"/>
  <c r="AK264" i="7" s="1" a="1"/>
  <c r="AK264" i="7" s="1"/>
  <c r="BL264" i="7" s="1"/>
  <c r="G203" i="7" a="1"/>
  <c r="G203" i="7" s="1"/>
  <c r="AK203" i="7" s="1" a="1"/>
  <c r="AK203" i="7" s="1"/>
  <c r="BL203" i="7" s="1"/>
  <c r="G18" i="7" a="1"/>
  <c r="G18" i="7" s="1"/>
  <c r="AK18" i="7" s="1" a="1"/>
  <c r="AK18" i="7" s="1"/>
  <c r="BL18" i="7" s="1"/>
  <c r="G100" i="7" a="1"/>
  <c r="G100" i="7" s="1"/>
  <c r="AK100" i="7" s="1" a="1"/>
  <c r="AK100" i="7" s="1"/>
  <c r="BL100" i="7" s="1"/>
  <c r="G83" i="7" a="1"/>
  <c r="G83" i="7" s="1"/>
  <c r="AK83" i="7" s="1" a="1"/>
  <c r="AK83" i="7" s="1"/>
  <c r="BL83" i="7" s="1"/>
  <c r="G116" i="7" a="1"/>
  <c r="G116" i="7" s="1"/>
  <c r="AK116" i="7" s="1" a="1"/>
  <c r="AK116" i="7" s="1"/>
  <c r="BL116" i="7" s="1"/>
  <c r="G250" i="7" a="1"/>
  <c r="G250" i="7" s="1"/>
  <c r="AK250" i="7" s="1" a="1"/>
  <c r="AK250" i="7" s="1"/>
  <c r="BL250" i="7" s="1"/>
  <c r="G95" i="7" a="1"/>
  <c r="G95" i="7" s="1"/>
  <c r="AK95" i="7" s="1" a="1"/>
  <c r="AK95" i="7" s="1"/>
  <c r="BL95" i="7" s="1"/>
  <c r="G239" i="7" a="1"/>
  <c r="G239" i="7" s="1"/>
  <c r="AK239" i="7" s="1" a="1"/>
  <c r="AK239" i="7" s="1"/>
  <c r="BL239" i="7" s="1"/>
  <c r="G191" i="7" a="1"/>
  <c r="G191" i="7" s="1"/>
  <c r="AK191" i="7" s="1" a="1"/>
  <c r="AK191" i="7" s="1"/>
  <c r="BL191" i="7" s="1"/>
  <c r="G287" i="7" a="1"/>
  <c r="G287" i="7" s="1"/>
  <c r="AK287" i="7" s="1" a="1"/>
  <c r="AK287" i="7" s="1"/>
  <c r="BL287" i="7" s="1"/>
  <c r="G15" i="7" a="1"/>
  <c r="G15" i="7" s="1"/>
  <c r="AK15" i="7" s="1" a="1"/>
  <c r="AK15" i="7" s="1"/>
  <c r="BL15" i="7" s="1"/>
  <c r="G50" i="7" a="1"/>
  <c r="G50" i="7" s="1"/>
  <c r="AK50" i="7" s="1" a="1"/>
  <c r="AK50" i="7" s="1"/>
  <c r="BL50" i="7" s="1"/>
  <c r="G80" i="7" a="1"/>
  <c r="G80" i="7" s="1"/>
  <c r="AK80" i="7" s="1" a="1"/>
  <c r="AK80" i="7" s="1"/>
  <c r="BL80" i="7" s="1"/>
  <c r="G110" i="7" a="1"/>
  <c r="G110" i="7" s="1"/>
  <c r="AK110" i="7" s="1" a="1"/>
  <c r="AK110" i="7" s="1"/>
  <c r="BL110" i="7" s="1"/>
  <c r="G247" i="7" a="1"/>
  <c r="G247" i="7" s="1"/>
  <c r="AK247" i="7" s="1" a="1"/>
  <c r="AK247" i="7" s="1"/>
  <c r="BL247" i="7" s="1"/>
  <c r="G226" i="7" a="1"/>
  <c r="G226" i="7" s="1"/>
  <c r="AK226" i="7" s="1" a="1"/>
  <c r="AK226" i="7" s="1"/>
  <c r="BL226" i="7" s="1"/>
  <c r="G20" i="7" a="1"/>
  <c r="G20" i="7" s="1"/>
  <c r="AK20" i="7" s="1" a="1"/>
  <c r="AK20" i="7" s="1"/>
  <c r="BL20" i="7" s="1"/>
  <c r="G102" i="7" a="1"/>
  <c r="G102" i="7" s="1"/>
  <c r="AK102" i="7" s="1" a="1"/>
  <c r="AK102" i="7" s="1"/>
  <c r="BL102" i="7" s="1"/>
  <c r="G85" i="7" a="1"/>
  <c r="G85" i="7" s="1"/>
  <c r="AK85" i="7" s="1" a="1"/>
  <c r="AK85" i="7" s="1"/>
  <c r="BL85" i="7" s="1"/>
  <c r="G120" i="7" a="1"/>
  <c r="G120" i="7" s="1"/>
  <c r="AK120" i="7" s="1" a="1"/>
  <c r="AK120" i="7" s="1"/>
  <c r="BL120" i="7" s="1"/>
  <c r="G89" i="7" a="1"/>
  <c r="G89" i="7" s="1"/>
  <c r="AK89" i="7" s="1" a="1"/>
  <c r="AK89" i="7" s="1"/>
  <c r="BL89" i="7" s="1"/>
  <c r="G144" i="7" a="1"/>
  <c r="G144" i="7" s="1"/>
  <c r="AK144" i="7" s="1" a="1"/>
  <c r="AK144" i="7" s="1"/>
  <c r="BL144" i="7" s="1"/>
  <c r="G243" i="7" a="1"/>
  <c r="G243" i="7" s="1"/>
  <c r="AK243" i="7" s="1" a="1"/>
  <c r="AK243" i="7" s="1"/>
  <c r="BL243" i="7" s="1"/>
  <c r="G208" i="7" a="1"/>
  <c r="G208" i="7" s="1"/>
  <c r="AK208" i="7" s="1" a="1"/>
  <c r="AK208" i="7" s="1"/>
  <c r="BL208" i="7" s="1"/>
  <c r="G291" i="7" a="1"/>
  <c r="G291" i="7" s="1"/>
  <c r="AK291" i="7" s="1" a="1"/>
  <c r="AK291" i="7" s="1"/>
  <c r="BL291" i="7" s="1"/>
  <c r="G46" i="7" a="1"/>
  <c r="G46" i="7" s="1"/>
  <c r="AK46" i="7" s="1" a="1"/>
  <c r="AK46" i="7" s="1"/>
  <c r="BL46" i="7" s="1"/>
  <c r="G224" i="7" a="1"/>
  <c r="G224" i="7" s="1"/>
  <c r="AK224" i="7" s="1" a="1"/>
  <c r="AK224" i="7" s="1"/>
  <c r="BL224" i="7" s="1"/>
  <c r="G236" i="7" a="1"/>
  <c r="G236" i="7" s="1"/>
  <c r="AK236" i="7" s="1" a="1"/>
  <c r="AK236" i="7" s="1"/>
  <c r="BL236" i="7" s="1"/>
  <c r="G35" i="7" a="1"/>
  <c r="G35" i="7" s="1"/>
  <c r="AK35" i="7" s="1" a="1"/>
  <c r="AK35" i="7" s="1"/>
  <c r="BL35" i="7" s="1"/>
  <c r="G113" i="7" a="1"/>
  <c r="G113" i="7" s="1"/>
  <c r="AK113" i="7" s="1" a="1"/>
  <c r="AK113" i="7" s="1"/>
  <c r="BL113" i="7" s="1"/>
  <c r="G189" i="7" a="1"/>
  <c r="G189" i="7" s="1"/>
  <c r="AK189" i="7" s="1" a="1"/>
  <c r="AK189" i="7" s="1"/>
  <c r="BL189" i="7" s="1"/>
  <c r="G39" i="7" a="1"/>
  <c r="G39" i="7" s="1"/>
  <c r="AK39" i="7" s="1" a="1"/>
  <c r="AK39" i="7" s="1"/>
  <c r="BL39" i="7" s="1"/>
  <c r="G129" i="7" a="1"/>
  <c r="G129" i="7" s="1"/>
  <c r="AK129" i="7" s="1" a="1"/>
  <c r="AK129" i="7" s="1"/>
  <c r="BL129" i="7" s="1"/>
  <c r="G193" i="7" a="1"/>
  <c r="G193" i="7" s="1"/>
  <c r="AK193" i="7" s="1" a="1"/>
  <c r="AK193" i="7" s="1"/>
  <c r="BL193" i="7" s="1"/>
  <c r="G25" i="7" a="1"/>
  <c r="G25" i="7" s="1"/>
  <c r="AK25" i="7" s="1" a="1"/>
  <c r="AK25" i="7" s="1"/>
  <c r="BL25" i="7" s="1"/>
  <c r="G197" i="7" a="1"/>
  <c r="G197" i="7" s="1"/>
  <c r="AK197" i="7" s="1" a="1"/>
  <c r="AK197" i="7" s="1"/>
  <c r="BL197" i="7" s="1"/>
  <c r="G215" i="7" a="1"/>
  <c r="G215" i="7" s="1"/>
  <c r="AK215" i="7" s="1" a="1"/>
  <c r="AK215" i="7" s="1"/>
  <c r="BL215" i="7" s="1"/>
  <c r="G62" i="7" a="1"/>
  <c r="G62" i="7" s="1"/>
  <c r="AK62" i="7" s="1" a="1"/>
  <c r="AK62" i="7" s="1"/>
  <c r="BL62" i="7" s="1"/>
  <c r="G69" i="7" a="1"/>
  <c r="G69" i="7" s="1"/>
  <c r="AK69" i="7" s="1" a="1"/>
  <c r="AK69" i="7" s="1"/>
  <c r="BL69" i="7" s="1"/>
  <c r="G180" i="7" a="1"/>
  <c r="G180" i="7" s="1"/>
  <c r="AK180" i="7" s="1" a="1"/>
  <c r="AK180" i="7" s="1"/>
  <c r="BL180" i="7" s="1"/>
  <c r="G127" i="7" a="1"/>
  <c r="G127" i="7" s="1"/>
  <c r="AK127" i="7" s="1" a="1"/>
  <c r="AK127" i="7" s="1"/>
  <c r="BL127" i="7" s="1"/>
  <c r="G27" i="7" a="1"/>
  <c r="G27" i="7" s="1"/>
  <c r="AK27" i="7" s="1" a="1"/>
  <c r="AK27" i="7" s="1"/>
  <c r="BL27" i="7" s="1"/>
  <c r="G67" i="7" a="1"/>
  <c r="G67" i="7" s="1"/>
  <c r="AK67" i="7" s="1" a="1"/>
  <c r="AK67" i="7" s="1"/>
  <c r="BL67" i="7" s="1"/>
  <c r="G160" i="7" a="1"/>
  <c r="G160" i="7" s="1"/>
  <c r="AK160" i="7" s="1" a="1"/>
  <c r="AK160" i="7" s="1"/>
  <c r="BL160" i="7" s="1"/>
  <c r="G34" i="7" a="1"/>
  <c r="G34" i="7" s="1"/>
  <c r="AK34" i="7" s="1" a="1"/>
  <c r="AK34" i="7" s="1"/>
  <c r="BL34" i="7" s="1"/>
  <c r="G92" i="7" a="1"/>
  <c r="G92" i="7" s="1"/>
  <c r="AK92" i="7" s="1" a="1"/>
  <c r="AK92" i="7" s="1"/>
  <c r="BL92" i="7" s="1"/>
  <c r="G223" i="7" a="1"/>
  <c r="G223" i="7" s="1"/>
  <c r="AK223" i="7" s="1" a="1"/>
  <c r="AK223" i="7" s="1"/>
  <c r="BL223" i="7" s="1"/>
  <c r="G269" i="7" a="1"/>
  <c r="G269" i="7" s="1"/>
  <c r="AK269" i="7" s="1" a="1"/>
  <c r="AK269" i="7" s="1"/>
  <c r="BL269" i="7" s="1"/>
  <c r="G292" i="7" a="1"/>
  <c r="G292" i="7" s="1"/>
  <c r="AK292" i="7" s="1" a="1"/>
  <c r="AK292" i="7" s="1"/>
  <c r="BL292" i="7" s="1"/>
  <c r="G233" i="7" a="1"/>
  <c r="G233" i="7" s="1"/>
  <c r="AK233" i="7" s="1" a="1"/>
  <c r="AK233" i="7" s="1"/>
  <c r="BL233" i="7" s="1"/>
  <c r="G82" i="7" a="1"/>
  <c r="G82" i="7" s="1"/>
  <c r="AK82" i="7" s="1" a="1"/>
  <c r="AK82" i="7" s="1"/>
  <c r="BL82" i="7" s="1"/>
  <c r="G284" i="7" a="1"/>
  <c r="G284" i="7" s="1"/>
  <c r="AK284" i="7" s="1" a="1"/>
  <c r="AK284" i="7" s="1"/>
  <c r="BL284" i="7" s="1"/>
  <c r="G192" i="7" a="1"/>
  <c r="G192" i="7" s="1"/>
  <c r="AK192" i="7" s="1" a="1"/>
  <c r="AK192" i="7" s="1"/>
  <c r="BL192" i="7" s="1"/>
  <c r="G61" i="7" a="1"/>
  <c r="G61" i="7" s="1"/>
  <c r="AK61" i="7" s="1" a="1"/>
  <c r="AK61" i="7" s="1"/>
  <c r="BL61" i="7" s="1"/>
  <c r="G256" i="7" a="1"/>
  <c r="G256" i="7" s="1"/>
  <c r="AK256" i="7" s="1" a="1"/>
  <c r="AK256" i="7" s="1"/>
  <c r="BL256" i="7" s="1"/>
  <c r="G109" i="7" a="1"/>
  <c r="G109" i="7" s="1"/>
  <c r="AK109" i="7" s="1" a="1"/>
  <c r="AK109" i="7" s="1"/>
  <c r="BL109" i="7" s="1"/>
  <c r="G111" i="7" a="1"/>
  <c r="G111" i="7" s="1"/>
  <c r="AK111" i="7" s="1" a="1"/>
  <c r="AK111" i="7" s="1"/>
  <c r="BL111" i="7" s="1"/>
  <c r="G206" i="7" a="1"/>
  <c r="G206" i="7" s="1"/>
  <c r="AK206" i="7" s="1" a="1"/>
  <c r="AK206" i="7" s="1"/>
  <c r="BL206" i="7" s="1"/>
  <c r="G259" i="7" a="1"/>
  <c r="G259" i="7" s="1"/>
  <c r="AK259" i="7" s="1" a="1"/>
  <c r="AK259" i="7" s="1"/>
  <c r="BL259" i="7" s="1"/>
  <c r="G31" i="7" a="1"/>
  <c r="G31" i="7" s="1"/>
  <c r="AK31" i="7" s="1" a="1"/>
  <c r="AK31" i="7" s="1"/>
  <c r="BL31" i="7" s="1"/>
  <c r="G90" i="7" a="1"/>
  <c r="G90" i="7" s="1"/>
  <c r="AK90" i="7" s="1" a="1"/>
  <c r="AK90" i="7" s="1"/>
  <c r="BL90" i="7" s="1"/>
  <c r="G210" i="7" a="1"/>
  <c r="G210" i="7" s="1"/>
  <c r="AK210" i="7" s="1" a="1"/>
  <c r="AK210" i="7" s="1"/>
  <c r="BL210" i="7" s="1"/>
  <c r="G38" i="7" a="1"/>
  <c r="G38" i="7" s="1"/>
  <c r="AK38" i="7" s="1" a="1"/>
  <c r="AK38" i="7" s="1"/>
  <c r="BL38" i="7" s="1"/>
  <c r="G141" i="7" a="1"/>
  <c r="G141" i="7" s="1"/>
  <c r="AK141" i="7" s="1" a="1"/>
  <c r="AK141" i="7" s="1"/>
  <c r="BL141" i="7" s="1"/>
  <c r="G125" i="7" a="1"/>
  <c r="G125" i="7" s="1"/>
  <c r="AK125" i="7" s="1" a="1"/>
  <c r="AK125" i="7" s="1"/>
  <c r="BL125" i="7" s="1"/>
  <c r="G295" i="7" a="1"/>
  <c r="G295" i="7" s="1"/>
  <c r="AK295" i="7" s="1" a="1"/>
  <c r="AK295" i="7" s="1"/>
  <c r="BL295" i="7" s="1"/>
  <c r="G277" i="7" a="1"/>
  <c r="G277" i="7" s="1"/>
  <c r="AK277" i="7" s="1" a="1"/>
  <c r="AK277" i="7" s="1"/>
  <c r="BL277" i="7" s="1"/>
  <c r="G268" i="7" a="1"/>
  <c r="G268" i="7" s="1"/>
  <c r="AK268" i="7" s="1" a="1"/>
  <c r="AK268" i="7" s="1"/>
  <c r="BL268" i="7" s="1"/>
  <c r="G94" i="7" a="1"/>
  <c r="G94" i="7" s="1"/>
  <c r="AK94" i="7" s="1" a="1"/>
  <c r="AK94" i="7" s="1"/>
  <c r="BL94" i="7" s="1"/>
  <c r="G207" i="7" a="1"/>
  <c r="G207" i="7" s="1"/>
  <c r="AK207" i="7" s="1" a="1"/>
  <c r="AK207" i="7" s="1"/>
  <c r="BL207" i="7" s="1"/>
  <c r="G241" i="7" a="1"/>
  <c r="G241" i="7" s="1"/>
  <c r="AK241" i="7" s="1" a="1"/>
  <c r="AK241" i="7" s="1"/>
  <c r="BL241" i="7" s="1"/>
  <c r="G137" i="7" a="1"/>
  <c r="G137" i="7" s="1"/>
  <c r="AK137" i="7" s="1" a="1"/>
  <c r="AK137" i="7" s="1"/>
  <c r="BL137" i="7" s="1"/>
  <c r="G150" i="7" a="1"/>
  <c r="G150" i="7" s="1"/>
  <c r="AK150" i="7" s="1" a="1"/>
  <c r="AK150" i="7" s="1"/>
  <c r="BL150" i="7" s="1"/>
  <c r="G22" i="7" a="1"/>
  <c r="G22" i="7" s="1"/>
  <c r="AK22" i="7" s="1" a="1"/>
  <c r="AK22" i="7" s="1"/>
  <c r="BL22" i="7" s="1"/>
  <c r="G87" i="7" a="1"/>
  <c r="G87" i="7" s="1"/>
  <c r="AK87" i="7" s="1" a="1"/>
  <c r="AK87" i="7" s="1"/>
  <c r="BL87" i="7" s="1"/>
  <c r="G97" i="7" a="1"/>
  <c r="G97" i="7" s="1"/>
  <c r="AK97" i="7" s="1" a="1"/>
  <c r="AK97" i="7" s="1"/>
  <c r="BL97" i="7" s="1"/>
  <c r="G260" i="7" a="1"/>
  <c r="G260" i="7" s="1"/>
  <c r="AK260" i="7" s="1" a="1"/>
  <c r="AK260" i="7" s="1"/>
  <c r="BL260" i="7" s="1"/>
  <c r="G290" i="7" a="1"/>
  <c r="G290" i="7" s="1"/>
  <c r="AK290" i="7" s="1" a="1"/>
  <c r="AK290" i="7" s="1"/>
  <c r="BL290" i="7" s="1"/>
  <c r="G101" i="7" a="1"/>
  <c r="G101" i="7" s="1"/>
  <c r="AK101" i="7" s="1" a="1"/>
  <c r="AK101" i="7" s="1"/>
  <c r="BL101" i="7" s="1"/>
  <c r="G118" i="7" a="1"/>
  <c r="G118" i="7" s="1"/>
  <c r="AK118" i="7" s="1" a="1"/>
  <c r="AK118" i="7" s="1"/>
  <c r="BL118" i="7" s="1"/>
  <c r="G140" i="7" a="1"/>
  <c r="G140" i="7" s="1"/>
  <c r="AK140" i="7" s="1" a="1"/>
  <c r="AK140" i="7" s="1"/>
  <c r="BL140" i="7" s="1"/>
  <c r="G56" i="7" a="1"/>
  <c r="G56" i="7" s="1"/>
  <c r="AK56" i="7" s="1" a="1"/>
  <c r="AK56" i="7" s="1"/>
  <c r="BL56" i="7" s="1"/>
  <c r="G128" i="7" a="1"/>
  <c r="G128" i="7" s="1"/>
  <c r="AK128" i="7" s="1" a="1"/>
  <c r="AK128" i="7" s="1"/>
  <c r="BL128" i="7" s="1"/>
  <c r="G170" i="7" a="1"/>
  <c r="G170" i="7" s="1"/>
  <c r="AK170" i="7" s="1" a="1"/>
  <c r="AK170" i="7" s="1"/>
  <c r="BL170" i="7" s="1"/>
  <c r="G238" i="7" a="1"/>
  <c r="G238" i="7" s="1"/>
  <c r="AK238" i="7" s="1" a="1"/>
  <c r="AK238" i="7" s="1"/>
  <c r="BL238" i="7" s="1"/>
  <c r="G60" i="7" a="1"/>
  <c r="G60" i="7" s="1"/>
  <c r="AK60" i="7" s="1" a="1"/>
  <c r="AK60" i="7" s="1"/>
  <c r="BL60" i="7" s="1"/>
  <c r="G212" i="7" a="1"/>
  <c r="G212" i="7" s="1"/>
  <c r="AK212" i="7" s="1" a="1"/>
  <c r="AK212" i="7" s="1"/>
  <c r="BL212" i="7" s="1"/>
  <c r="G91" i="7" a="1"/>
  <c r="G91" i="7" s="1"/>
  <c r="AK91" i="7" s="1" a="1"/>
  <c r="AK91" i="7" s="1"/>
  <c r="BL91" i="7" s="1"/>
  <c r="G103" i="7" a="1"/>
  <c r="G103" i="7" s="1"/>
  <c r="AK103" i="7" s="1" a="1"/>
  <c r="AK103" i="7" s="1"/>
  <c r="BL103" i="7" s="1"/>
  <c r="G244" i="7" a="1"/>
  <c r="G244" i="7" s="1"/>
  <c r="AK244" i="7" s="1" a="1"/>
  <c r="AK244" i="7" s="1"/>
  <c r="BL244" i="7" s="1"/>
  <c r="G245" i="7" a="1"/>
  <c r="G245" i="7" s="1"/>
  <c r="AK245" i="7" s="1" a="1"/>
  <c r="AK245" i="7" s="1"/>
  <c r="BL245" i="7" s="1"/>
  <c r="G52" i="7" a="1"/>
  <c r="G52" i="7" s="1"/>
  <c r="AK52" i="7" s="1" a="1"/>
  <c r="AK52" i="7" s="1"/>
  <c r="BL52" i="7" s="1"/>
  <c r="G124" i="7" a="1"/>
  <c r="G124" i="7" s="1"/>
  <c r="AK124" i="7" s="1" a="1"/>
  <c r="AK124" i="7" s="1"/>
  <c r="BL124" i="7" s="1"/>
  <c r="G152" i="7" a="1"/>
  <c r="G152" i="7" s="1"/>
  <c r="AK152" i="7" s="1" a="1"/>
  <c r="AK152" i="7" s="1"/>
  <c r="BL152" i="7" s="1"/>
  <c r="G234" i="7" a="1"/>
  <c r="G234" i="7" s="1"/>
  <c r="AK234" i="7" s="1" a="1"/>
  <c r="AK234" i="7" s="1"/>
  <c r="BL234" i="7" s="1"/>
  <c r="G19" i="7" a="1"/>
  <c r="G19" i="7" s="1"/>
  <c r="AK19" i="7" s="1" a="1"/>
  <c r="AK19" i="7" s="1"/>
  <c r="BL19" i="7" s="1"/>
  <c r="G84" i="7" a="1"/>
  <c r="G84" i="7" s="1"/>
  <c r="AK84" i="7" s="1" a="1"/>
  <c r="AK84" i="7" s="1"/>
  <c r="BL84" i="7" s="1"/>
  <c r="G55" i="7" a="1"/>
  <c r="G55" i="7" s="1"/>
  <c r="AK55" i="7" s="1" a="1"/>
  <c r="AK55" i="7" s="1"/>
  <c r="BL55" i="7" s="1"/>
  <c r="G24" i="7" a="1"/>
  <c r="G24" i="7" s="1"/>
  <c r="AK24" i="7" s="1" a="1"/>
  <c r="AK24" i="7" s="1"/>
  <c r="BL24" i="7" s="1"/>
  <c r="G136" i="7" a="1"/>
  <c r="G136" i="7" s="1"/>
  <c r="AK136" i="7" s="1" a="1"/>
  <c r="AK136" i="7" s="1"/>
  <c r="BL136" i="7" s="1"/>
  <c r="G146" i="7" a="1"/>
  <c r="G146" i="7" s="1"/>
  <c r="AK146" i="7" s="1" a="1"/>
  <c r="AK146" i="7" s="1"/>
  <c r="BL146" i="7" s="1"/>
  <c r="G278" i="7" a="1"/>
  <c r="G278" i="7" s="1"/>
  <c r="AK278" i="7" s="1" a="1"/>
  <c r="AK278" i="7" s="1"/>
  <c r="BL278" i="7" s="1"/>
  <c r="G267" i="7" a="1"/>
  <c r="G267" i="7" s="1"/>
  <c r="AK267" i="7" s="1" a="1"/>
  <c r="AK267" i="7" s="1"/>
  <c r="BL267" i="7" s="1"/>
  <c r="G179" i="7" a="1"/>
  <c r="G179" i="7" s="1"/>
  <c r="AK179" i="7" s="1" a="1"/>
  <c r="AK179" i="7" s="1"/>
  <c r="BL179" i="7" s="1"/>
  <c r="G99" i="7" a="1"/>
  <c r="G99" i="7" s="1"/>
  <c r="AK99" i="7" s="1" a="1"/>
  <c r="AK99" i="7" s="1"/>
  <c r="BL99" i="7" s="1"/>
  <c r="G240" i="7" a="1"/>
  <c r="G240" i="7" s="1"/>
  <c r="AK240" i="7" s="1" a="1"/>
  <c r="AK240" i="7" s="1"/>
  <c r="BL240" i="7" s="1"/>
  <c r="G148" i="7" a="1"/>
  <c r="G148" i="7" s="1"/>
  <c r="AK148" i="7" s="1" a="1"/>
  <c r="AK148" i="7" s="1"/>
  <c r="BL148" i="7" s="1"/>
  <c r="G43" i="7" a="1"/>
  <c r="G43" i="7" s="1"/>
  <c r="AK43" i="7" s="1" a="1"/>
  <c r="AK43" i="7" s="1"/>
  <c r="BL43" i="7" s="1"/>
  <c r="G157" i="7" a="1"/>
  <c r="G157" i="7" s="1"/>
  <c r="AK157" i="7" s="1" a="1"/>
  <c r="AK157" i="7" s="1"/>
  <c r="BL157" i="7" s="1"/>
  <c r="G26" i="7" a="1"/>
  <c r="G26" i="7" s="1"/>
  <c r="AK26" i="7" s="1" a="1"/>
  <c r="AK26" i="7" s="1"/>
  <c r="BL26" i="7" s="1"/>
  <c r="G154" i="7" a="1"/>
  <c r="G154" i="7" s="1"/>
  <c r="AK154" i="7" s="1" a="1"/>
  <c r="AK154" i="7" s="1"/>
  <c r="BL154" i="7" s="1"/>
  <c r="G293" i="7" a="1"/>
  <c r="G293" i="7" s="1"/>
  <c r="AK293" i="7" s="1" a="1"/>
  <c r="AK293" i="7" s="1"/>
  <c r="BL293" i="7" s="1"/>
  <c r="G126" i="7" a="1"/>
  <c r="G126" i="7" s="1"/>
  <c r="AK126" i="7" s="1" a="1"/>
  <c r="AK126" i="7" s="1"/>
  <c r="BL126" i="7" s="1"/>
  <c r="G106" i="7" a="1"/>
  <c r="G106" i="7" s="1"/>
  <c r="AK106" i="7" s="1" a="1"/>
  <c r="AK106" i="7" s="1"/>
  <c r="BL106" i="7" s="1"/>
  <c r="G178" i="7" a="1"/>
  <c r="G178" i="7" s="1"/>
  <c r="AK178" i="7" s="1" a="1"/>
  <c r="AK178" i="7" s="1"/>
  <c r="BL178" i="7" s="1"/>
  <c r="G78" i="7" a="1"/>
  <c r="G78" i="7" s="1"/>
  <c r="AK78" i="7" s="1" a="1"/>
  <c r="AK78" i="7" s="1"/>
  <c r="BL78" i="7" s="1"/>
  <c r="G205" i="7" a="1"/>
  <c r="G205" i="7" s="1"/>
  <c r="AK205" i="7" s="1" a="1"/>
  <c r="AK205" i="7" s="1"/>
  <c r="BL205" i="7" s="1"/>
  <c r="G266" i="7" a="1"/>
  <c r="G266" i="7" s="1"/>
  <c r="AK266" i="7" s="1" a="1"/>
  <c r="AK266" i="7" s="1"/>
  <c r="BL266" i="7" s="1"/>
  <c r="G30" i="7" a="1"/>
  <c r="G30" i="7" s="1"/>
  <c r="AK30" i="7" s="1" a="1"/>
  <c r="AK30" i="7" s="1"/>
  <c r="BL30" i="7" s="1"/>
  <c r="G196" i="7" a="1"/>
  <c r="G196" i="7" s="1"/>
  <c r="AK196" i="7" s="1" a="1"/>
  <c r="AK196" i="7" s="1"/>
  <c r="BL196" i="7" s="1"/>
  <c r="G275" i="7" a="1"/>
  <c r="G275" i="7" s="1"/>
  <c r="AK275" i="7" s="1" a="1"/>
  <c r="AK275" i="7" s="1"/>
  <c r="BL275" i="7" s="1"/>
  <c r="G163" i="7" a="1"/>
  <c r="G163" i="7" s="1"/>
  <c r="AK163" i="7" s="1" a="1"/>
  <c r="AK163" i="7" s="1"/>
  <c r="BL163" i="7" s="1"/>
  <c r="G107" i="7" a="1"/>
  <c r="G107" i="7" s="1"/>
  <c r="AK107" i="7" s="1" a="1"/>
  <c r="AK107" i="7" s="1"/>
  <c r="BL107" i="7" s="1"/>
  <c r="G204" i="7" a="1"/>
  <c r="G204" i="7" s="1"/>
  <c r="AK204" i="7" s="1" a="1"/>
  <c r="AK204" i="7" s="1"/>
  <c r="BL204" i="7" s="1"/>
  <c r="G75" i="7" a="1"/>
  <c r="G75" i="7" s="1"/>
  <c r="AK75" i="7" s="1" a="1"/>
  <c r="AK75" i="7" s="1"/>
  <c r="BL75" i="7" s="1"/>
  <c r="G165" i="7" a="1"/>
  <c r="G165" i="7" s="1"/>
  <c r="AK165" i="7" s="1" a="1"/>
  <c r="AK165" i="7" s="1"/>
  <c r="BL165" i="7" s="1"/>
  <c r="G132" i="7" a="1"/>
  <c r="G132" i="7" s="1"/>
  <c r="AK132" i="7" s="1" a="1"/>
  <c r="AK132" i="7" s="1"/>
  <c r="BL132" i="7" s="1"/>
  <c r="G36" i="7" a="1"/>
  <c r="G36" i="7" s="1"/>
  <c r="AK36" i="7" s="1" a="1"/>
  <c r="AK36" i="7" s="1"/>
  <c r="BL36" i="7" s="1"/>
  <c r="G117" i="7" a="1"/>
  <c r="G117" i="7" s="1"/>
  <c r="AK117" i="7" s="1" a="1"/>
  <c r="AK117" i="7" s="1"/>
  <c r="BL117" i="7" s="1"/>
  <c r="G282" i="7" a="1"/>
  <c r="G282" i="7" s="1"/>
  <c r="AK282" i="7" s="1" a="1"/>
  <c r="AK282" i="7" s="1"/>
  <c r="BL282" i="7" s="1"/>
  <c r="G73" i="7" a="1"/>
  <c r="G73" i="7" s="1"/>
  <c r="AK73" i="7" s="1" a="1"/>
  <c r="AK73" i="7" s="1"/>
  <c r="BL73" i="7" s="1"/>
  <c r="G45" i="7" a="1"/>
  <c r="G45" i="7" s="1"/>
  <c r="AK45" i="7" s="1" a="1"/>
  <c r="AK45" i="7" s="1"/>
  <c r="BL45" i="7" s="1"/>
  <c r="G214" i="7" a="1"/>
  <c r="G214" i="7" s="1"/>
  <c r="AK214" i="7" s="1" a="1"/>
  <c r="AK214" i="7" s="1"/>
  <c r="BL214" i="7" s="1"/>
  <c r="G70" i="7" a="1"/>
  <c r="G70" i="7" s="1"/>
  <c r="AK70" i="7" s="1" a="1"/>
  <c r="AK70" i="7" s="1"/>
  <c r="BL70" i="7" s="1"/>
  <c r="G237" i="7" a="1"/>
  <c r="G237" i="7" s="1"/>
  <c r="AK237" i="7" s="1" a="1"/>
  <c r="AK237" i="7" s="1"/>
  <c r="BL237" i="7" s="1"/>
  <c r="G289" i="7" a="1"/>
  <c r="G289" i="7" s="1"/>
  <c r="AK289" i="7" s="1" a="1"/>
  <c r="AK289" i="7" s="1"/>
  <c r="BL289" i="7" s="1"/>
  <c r="G104" i="7" a="1"/>
  <c r="G104" i="7" s="1"/>
  <c r="AK104" i="7" s="1" a="1"/>
  <c r="AK104" i="7" s="1"/>
  <c r="BL104" i="7" s="1"/>
  <c r="G176" i="7" a="1"/>
  <c r="G176" i="7" s="1"/>
  <c r="AK176" i="7" s="1" a="1"/>
  <c r="AK176" i="7" s="1"/>
  <c r="BL176" i="7" s="1"/>
  <c r="G23" i="7" a="1"/>
  <c r="G23" i="7" s="1"/>
  <c r="AK23" i="7" s="1" a="1"/>
  <c r="AK23" i="7" s="1"/>
  <c r="BL23" i="7" s="1"/>
  <c r="G142" i="7" a="1"/>
  <c r="G142" i="7" s="1"/>
  <c r="AK142" i="7" s="1" a="1"/>
  <c r="AK142" i="7" s="1"/>
  <c r="BL142" i="7" s="1"/>
  <c r="G71" i="7" a="1"/>
  <c r="G71" i="7" s="1"/>
  <c r="AK71" i="7" s="1" a="1"/>
  <c r="AK71" i="7" s="1"/>
  <c r="BL71" i="7" s="1"/>
  <c r="G175" i="7" a="1"/>
  <c r="G175" i="7" s="1"/>
  <c r="AK175" i="7" s="1" a="1"/>
  <c r="AK175" i="7" s="1"/>
  <c r="BL175" i="7" s="1"/>
  <c r="G231" i="7" a="1"/>
  <c r="G231" i="7" s="1"/>
  <c r="AK231" i="7" s="1" a="1"/>
  <c r="AK231" i="7" s="1"/>
  <c r="BL231" i="7" s="1"/>
  <c r="G258" i="7" a="1"/>
  <c r="G258" i="7" s="1"/>
  <c r="AK258" i="7" s="1" a="1"/>
  <c r="AK258" i="7" s="1"/>
  <c r="BL258" i="7" s="1"/>
  <c r="G58" i="7" a="1"/>
  <c r="G58" i="7" s="1"/>
  <c r="AK58" i="7" s="1" a="1"/>
  <c r="AK58" i="7" s="1"/>
  <c r="BL58" i="7" s="1"/>
  <c r="G138" i="7" a="1"/>
  <c r="G138" i="7" s="1"/>
  <c r="AK138" i="7" s="1" a="1"/>
  <c r="AK138" i="7" s="1"/>
  <c r="BL138" i="7" s="1"/>
  <c r="G119" i="7" a="1"/>
  <c r="G119" i="7" s="1"/>
  <c r="AK119" i="7" s="1" a="1"/>
  <c r="AK119" i="7" s="1"/>
  <c r="BL119" i="7" s="1"/>
  <c r="G54" i="7" a="1"/>
  <c r="G54" i="7" s="1"/>
  <c r="AK54" i="7" s="1" a="1"/>
  <c r="AK54" i="7" s="1"/>
  <c r="BL54" i="7" s="1"/>
  <c r="G156" i="7" a="1"/>
  <c r="G156" i="7" s="1"/>
  <c r="AK156" i="7" s="1" a="1"/>
  <c r="AK156" i="7" s="1"/>
  <c r="BL156" i="7" s="1"/>
  <c r="G53" i="7" a="1"/>
  <c r="G53" i="7" s="1"/>
  <c r="AK53" i="7" s="1" a="1"/>
  <c r="AK53" i="7" s="1"/>
  <c r="BL53" i="7" s="1"/>
  <c r="G251" i="7" a="1"/>
  <c r="G251" i="7" s="1"/>
  <c r="AK251" i="7" s="1" a="1"/>
  <c r="AK251" i="7" s="1"/>
  <c r="BL251" i="7" s="1"/>
  <c r="G274" i="7" a="1"/>
  <c r="G274" i="7" s="1"/>
  <c r="AK274" i="7" s="1" a="1"/>
  <c r="AK274" i="7" s="1"/>
  <c r="BL274" i="7" s="1"/>
  <c r="G47" i="7" a="1"/>
  <c r="G47" i="7" s="1"/>
  <c r="AK47" i="7" s="1" a="1"/>
  <c r="AK47" i="7" s="1"/>
  <c r="BL47" i="7" s="1"/>
  <c r="G217" i="7" a="1"/>
  <c r="G217" i="7" s="1"/>
  <c r="AK217" i="7" s="1" a="1"/>
  <c r="AK217" i="7" s="1"/>
  <c r="BL217" i="7" s="1"/>
  <c r="G88" i="7" a="1"/>
  <c r="G88" i="7" s="1"/>
  <c r="AK88" i="7" s="1" a="1"/>
  <c r="AK88" i="7" s="1"/>
  <c r="BL88" i="7" s="1"/>
  <c r="G252" i="7" a="1"/>
  <c r="G252" i="7" s="1"/>
  <c r="AK252" i="7" s="1" a="1"/>
  <c r="AK252" i="7" s="1"/>
  <c r="BL252" i="7" s="1"/>
  <c r="G105" i="7" a="1"/>
  <c r="G105" i="7" s="1"/>
  <c r="AK105" i="7" s="1" a="1"/>
  <c r="AK105" i="7" s="1"/>
  <c r="BL105" i="7" s="1"/>
  <c r="G177" i="7" a="1"/>
  <c r="G177" i="7" s="1"/>
  <c r="AK177" i="7" s="1" a="1"/>
  <c r="AK177" i="7" s="1"/>
  <c r="BL177" i="7" s="1"/>
  <c r="G68" i="7" a="1"/>
  <c r="G68" i="7" s="1"/>
  <c r="AK68" i="7" s="1" a="1"/>
  <c r="AK68" i="7" s="1"/>
  <c r="BL68" i="7" s="1"/>
  <c r="G257" i="7" a="1"/>
  <c r="G257" i="7" s="1"/>
  <c r="AK257" i="7" s="1" a="1"/>
  <c r="AK257" i="7" s="1"/>
  <c r="BL257" i="7" s="1"/>
  <c r="G253" i="7" a="1"/>
  <c r="G253" i="7" s="1"/>
  <c r="AK253" i="7" s="1" a="1"/>
  <c r="AK253" i="7" s="1"/>
  <c r="BL253" i="7" s="1"/>
  <c r="G86" i="7" a="1"/>
  <c r="G86" i="7" s="1"/>
  <c r="AK86" i="7" s="1" a="1"/>
  <c r="AK86" i="7" s="1"/>
  <c r="BL86" i="7" s="1"/>
  <c r="G286" i="7" a="1"/>
  <c r="G286" i="7" s="1"/>
  <c r="AK286" i="7" s="1" a="1"/>
  <c r="AK286" i="7" s="1"/>
  <c r="BL286" i="7" s="1"/>
  <c r="G96" i="7" a="1"/>
  <c r="G96" i="7" s="1"/>
  <c r="AK96" i="7" s="1" a="1"/>
  <c r="AK96" i="7" s="1"/>
  <c r="BL96" i="7" s="1"/>
  <c r="G280" i="7" a="1"/>
  <c r="G280" i="7" s="1"/>
  <c r="AK280" i="7" s="1" a="1"/>
  <c r="AK280" i="7" s="1"/>
  <c r="BL280" i="7" s="1"/>
  <c r="G64" i="7" a="1"/>
  <c r="G64" i="7" s="1"/>
  <c r="AK64" i="7" s="1" a="1"/>
  <c r="AK64" i="7" s="1"/>
  <c r="BL64" i="7" s="1"/>
  <c r="G181" i="7" a="1"/>
  <c r="G181" i="7" s="1"/>
  <c r="AK181" i="7" s="1" a="1"/>
  <c r="AK181" i="7" s="1"/>
  <c r="BL181" i="7" s="1"/>
  <c r="G130" i="7" a="1"/>
  <c r="G130" i="7" s="1"/>
  <c r="AK130" i="7" s="1" a="1"/>
  <c r="AK130" i="7" s="1"/>
  <c r="BL130" i="7" s="1"/>
  <c r="G271" i="7" a="1"/>
  <c r="G271" i="7" s="1"/>
  <c r="AK271" i="7" s="1" a="1"/>
  <c r="AK271" i="7" s="1"/>
  <c r="BL271" i="7" s="1"/>
  <c r="G123" i="7" a="1"/>
  <c r="G123" i="7" s="1"/>
  <c r="AK123" i="7" s="1" a="1"/>
  <c r="AK123" i="7" s="1"/>
  <c r="BL123" i="7" s="1"/>
  <c r="G143" i="7" a="1"/>
  <c r="G143" i="7" s="1"/>
  <c r="AK143" i="7" s="1" a="1"/>
  <c r="AK143" i="7" s="1"/>
  <c r="BL143" i="7" s="1"/>
  <c r="G173" i="7" a="1"/>
  <c r="G173" i="7" s="1"/>
  <c r="AK173" i="7" s="1" a="1"/>
  <c r="AK173" i="7" s="1"/>
  <c r="BL173" i="7" s="1"/>
  <c r="G162" i="7" a="1"/>
  <c r="G162" i="7" s="1"/>
  <c r="AK162" i="7" s="1" a="1"/>
  <c r="AK162" i="7" s="1"/>
  <c r="BL162" i="7" s="1"/>
  <c r="G242" i="7" a="1"/>
  <c r="G242" i="7" s="1"/>
  <c r="AK242" i="7" s="1" a="1"/>
  <c r="AK242" i="7" s="1"/>
  <c r="BL242" i="7" s="1"/>
  <c r="G28" i="7" a="1"/>
  <c r="G28" i="7" s="1"/>
  <c r="AK28" i="7" s="1" a="1"/>
  <c r="AK28" i="7" s="1"/>
  <c r="BL28" i="7" s="1"/>
  <c r="G194" i="7" a="1"/>
  <c r="G194" i="7" s="1"/>
  <c r="AK194" i="7" s="1" a="1"/>
  <c r="AK194" i="7" s="1"/>
  <c r="BL194" i="7" s="1"/>
  <c r="G108" i="7" a="1"/>
  <c r="G108" i="7" s="1"/>
  <c r="AK108" i="7" s="1" a="1"/>
  <c r="AK108" i="7" s="1"/>
  <c r="BL108" i="7" s="1"/>
  <c r="G213" i="7" a="1"/>
  <c r="G213" i="7" s="1"/>
  <c r="AK213" i="7" s="1" a="1"/>
  <c r="AK213" i="7" s="1"/>
  <c r="BL213" i="7" s="1"/>
  <c r="G135" i="7" a="1"/>
  <c r="G135" i="7" s="1"/>
  <c r="AK135" i="7" s="1" a="1"/>
  <c r="AK135" i="7" s="1"/>
  <c r="BL135" i="7" s="1"/>
  <c r="G262" i="7" a="1"/>
  <c r="G262" i="7" s="1"/>
  <c r="AK262" i="7" s="1" a="1"/>
  <c r="AK262" i="7" s="1"/>
  <c r="BL262" i="7" s="1"/>
  <c r="G272" i="7" a="1"/>
  <c r="G272" i="7" s="1"/>
  <c r="AK272" i="7" s="1" a="1"/>
  <c r="AK272" i="7" s="1"/>
  <c r="BL272" i="7" s="1"/>
  <c r="C31" i="7" a="1"/>
  <c r="C31" i="7" s="1"/>
  <c r="AG31" i="7" s="1" a="1"/>
  <c r="AG31" i="7" s="1"/>
  <c r="BH31" i="7" s="1"/>
  <c r="C119" i="7" a="1"/>
  <c r="C119" i="7" s="1"/>
  <c r="AG119" i="7" s="1" a="1"/>
  <c r="AG119" i="7" s="1"/>
  <c r="BH119" i="7" s="1"/>
  <c r="C135" i="7" a="1"/>
  <c r="C135" i="7" s="1"/>
  <c r="AG135" i="7" s="1" a="1"/>
  <c r="AG135" i="7" s="1"/>
  <c r="BH135" i="7" s="1"/>
  <c r="C154" i="7" a="1"/>
  <c r="C154" i="7" s="1"/>
  <c r="AG154" i="7" s="1" a="1"/>
  <c r="AG154" i="7" s="1"/>
  <c r="BH154" i="7" s="1"/>
  <c r="C229" i="7" a="1"/>
  <c r="C229" i="7" s="1"/>
  <c r="AG229" i="7" s="1" a="1"/>
  <c r="AG229" i="7" s="1"/>
  <c r="BH229" i="7" s="1"/>
  <c r="C104" i="7" a="1"/>
  <c r="C104" i="7" s="1"/>
  <c r="AG104" i="7" s="1" a="1"/>
  <c r="AG104" i="7" s="1"/>
  <c r="BH104" i="7" s="1"/>
  <c r="C271" i="7" a="1"/>
  <c r="C271" i="7" s="1"/>
  <c r="AG271" i="7" s="1" a="1"/>
  <c r="AG271" i="7" s="1"/>
  <c r="BH271" i="7" s="1"/>
  <c r="C218" i="7" a="1"/>
  <c r="C218" i="7" s="1"/>
  <c r="AG218" i="7" s="1" a="1"/>
  <c r="AG218" i="7" s="1"/>
  <c r="BH218" i="7" s="1"/>
  <c r="C226" i="7" a="1"/>
  <c r="C226" i="7" s="1"/>
  <c r="AG226" i="7" s="1" a="1"/>
  <c r="AG226" i="7" s="1"/>
  <c r="BH226" i="7" s="1"/>
  <c r="C25" i="7" a="1"/>
  <c r="C25" i="7" s="1"/>
  <c r="AG25" i="7" s="1" a="1"/>
  <c r="AG25" i="7" s="1"/>
  <c r="BH25" i="7" s="1"/>
  <c r="C116" i="7" a="1"/>
  <c r="C116" i="7" s="1"/>
  <c r="AG116" i="7" s="1" a="1"/>
  <c r="AG116" i="7" s="1"/>
  <c r="BH116" i="7" s="1"/>
  <c r="C85" i="7" a="1"/>
  <c r="C85" i="7" s="1"/>
  <c r="AG85" i="7" s="1" a="1"/>
  <c r="AG85" i="7" s="1"/>
  <c r="BH85" i="7" s="1"/>
  <c r="C148" i="7" a="1"/>
  <c r="C148" i="7" s="1"/>
  <c r="AG148" i="7" s="1" a="1"/>
  <c r="AG148" i="7" s="1"/>
  <c r="BH148" i="7" s="1"/>
  <c r="C201" i="7" a="1"/>
  <c r="C201" i="7" s="1"/>
  <c r="AG201" i="7" s="1" a="1"/>
  <c r="AG201" i="7" s="1"/>
  <c r="BH201" i="7" s="1"/>
  <c r="C207" i="7" a="1"/>
  <c r="C207" i="7" s="1"/>
  <c r="AG207" i="7" s="1" a="1"/>
  <c r="AG207" i="7" s="1"/>
  <c r="BH207" i="7" s="1"/>
  <c r="C257" i="7" a="1"/>
  <c r="C257" i="7" s="1"/>
  <c r="AG257" i="7" s="1" a="1"/>
  <c r="AG257" i="7" s="1"/>
  <c r="BH257" i="7" s="1"/>
  <c r="C190" i="7" a="1"/>
  <c r="C190" i="7" s="1"/>
  <c r="AG190" i="7" s="1" a="1"/>
  <c r="AG190" i="7" s="1"/>
  <c r="BH190" i="7" s="1"/>
  <c r="C268" i="7" a="1"/>
  <c r="C268" i="7" s="1"/>
  <c r="AG268" i="7" s="1" a="1"/>
  <c r="AG268" i="7" s="1"/>
  <c r="BH268" i="7" s="1"/>
  <c r="C58" i="7" a="1"/>
  <c r="C58" i="7" s="1"/>
  <c r="AG58" i="7" s="1" a="1"/>
  <c r="AG58" i="7" s="1"/>
  <c r="BH58" i="7" s="1"/>
  <c r="C113" i="7" a="1"/>
  <c r="C113" i="7" s="1"/>
  <c r="AG113" i="7" s="1" a="1"/>
  <c r="AG113" i="7" s="1"/>
  <c r="BH113" i="7" s="1"/>
  <c r="C82" i="7" a="1"/>
  <c r="C82" i="7" s="1"/>
  <c r="AG82" i="7" s="1" a="1"/>
  <c r="AG82" i="7" s="1"/>
  <c r="BH82" i="7" s="1"/>
  <c r="C142" i="7" a="1"/>
  <c r="C142" i="7" s="1"/>
  <c r="AG142" i="7" s="1" a="1"/>
  <c r="AG142" i="7" s="1"/>
  <c r="BH142" i="7" s="1"/>
  <c r="C71" i="7" a="1"/>
  <c r="C71" i="7" s="1"/>
  <c r="AG71" i="7" s="1" a="1"/>
  <c r="AG71" i="7" s="1"/>
  <c r="BH71" i="7" s="1"/>
  <c r="C187" i="7" a="1"/>
  <c r="C187" i="7" s="1"/>
  <c r="AG187" i="7" s="1" a="1"/>
  <c r="AG187" i="7" s="1"/>
  <c r="BH187" i="7" s="1"/>
  <c r="C244" i="7" a="1"/>
  <c r="C244" i="7" s="1"/>
  <c r="AG244" i="7" s="1" a="1"/>
  <c r="AG244" i="7" s="1"/>
  <c r="BH244" i="7" s="1"/>
  <c r="C225" i="7" a="1"/>
  <c r="C225" i="7" s="1"/>
  <c r="AG225" i="7" s="1" a="1"/>
  <c r="AG225" i="7" s="1"/>
  <c r="BH225" i="7" s="1"/>
  <c r="C277" i="7" a="1"/>
  <c r="C277" i="7" s="1"/>
  <c r="AG277" i="7" s="1" a="1"/>
  <c r="AG277" i="7" s="1"/>
  <c r="BH277" i="7" s="1"/>
  <c r="C21" i="7" a="1"/>
  <c r="C21" i="7" s="1"/>
  <c r="AG21" i="7" s="1" a="1"/>
  <c r="AG21" i="7" s="1"/>
  <c r="BH21" i="7" s="1"/>
  <c r="C114" i="7" a="1"/>
  <c r="C114" i="7" s="1"/>
  <c r="AG114" i="7" s="1" a="1"/>
  <c r="AG114" i="7" s="1"/>
  <c r="BH114" i="7" s="1"/>
  <c r="C83" i="7" a="1"/>
  <c r="C83" i="7" s="1"/>
  <c r="AG83" i="7" s="1" a="1"/>
  <c r="AG83" i="7" s="1"/>
  <c r="BH83" i="7" s="1"/>
  <c r="C144" i="7" a="1"/>
  <c r="C144" i="7" s="1"/>
  <c r="AG144" i="7" s="1" a="1"/>
  <c r="AG144" i="7" s="1"/>
  <c r="BH144" i="7" s="1"/>
  <c r="C105" i="7" a="1"/>
  <c r="C105" i="7" s="1"/>
  <c r="AG105" i="7" s="1" a="1"/>
  <c r="AG105" i="7" s="1"/>
  <c r="BH105" i="7" s="1"/>
  <c r="C188" i="7" a="1"/>
  <c r="C188" i="7" s="1"/>
  <c r="AG188" i="7" s="1" a="1"/>
  <c r="AG188" i="7" s="1"/>
  <c r="BH188" i="7" s="1"/>
  <c r="C247" i="7" a="1"/>
  <c r="C247" i="7" s="1"/>
  <c r="AG247" i="7" s="1" a="1"/>
  <c r="AG247" i="7" s="1"/>
  <c r="BH247" i="7" s="1"/>
  <c r="C227" i="7" a="1"/>
  <c r="C227" i="7" s="1"/>
  <c r="AG227" i="7" s="1" a="1"/>
  <c r="AG227" i="7" s="1"/>
  <c r="BH227" i="7" s="1"/>
  <c r="C6" i="7" a="1"/>
  <c r="C6" i="7" s="1"/>
  <c r="C62" i="7" a="1"/>
  <c r="C62" i="7" s="1"/>
  <c r="AG62" i="7" s="1" a="1"/>
  <c r="AG62" i="7" s="1"/>
  <c r="BH62" i="7" s="1"/>
  <c r="C123" i="7" a="1"/>
  <c r="C123" i="7" s="1"/>
  <c r="AG123" i="7" s="1" a="1"/>
  <c r="AG123" i="7" s="1"/>
  <c r="BH123" i="7" s="1"/>
  <c r="C45" i="7" a="1"/>
  <c r="C45" i="7" s="1"/>
  <c r="AG45" i="7" s="1" a="1"/>
  <c r="AG45" i="7" s="1"/>
  <c r="BH45" i="7" s="1"/>
  <c r="C73" i="7" a="1"/>
  <c r="C73" i="7" s="1"/>
  <c r="AG73" i="7" s="1" a="1"/>
  <c r="AG73" i="7" s="1"/>
  <c r="BH73" i="7" s="1"/>
  <c r="C178" i="7" a="1"/>
  <c r="C178" i="7" s="1"/>
  <c r="AG178" i="7" s="1" a="1"/>
  <c r="AG178" i="7" s="1"/>
  <c r="BH178" i="7" s="1"/>
  <c r="C195" i="7" a="1"/>
  <c r="C195" i="7" s="1"/>
  <c r="AG195" i="7" s="1" a="1"/>
  <c r="AG195" i="7" s="1"/>
  <c r="BH195" i="7" s="1"/>
  <c r="C283" i="7" a="1"/>
  <c r="C283" i="7" s="1"/>
  <c r="AG283" i="7" s="1" a="1"/>
  <c r="AG283" i="7" s="1"/>
  <c r="BH283" i="7" s="1"/>
  <c r="C241" i="7" a="1"/>
  <c r="C241" i="7" s="1"/>
  <c r="AG241" i="7" s="1" a="1"/>
  <c r="AG241" i="7" s="1"/>
  <c r="BH241" i="7" s="1"/>
  <c r="C270" i="7" a="1"/>
  <c r="C270" i="7" s="1"/>
  <c r="AG270" i="7" s="1" a="1"/>
  <c r="AG270" i="7" s="1"/>
  <c r="BH270" i="7" s="1"/>
  <c r="C59" i="7" a="1"/>
  <c r="C59" i="7" s="1"/>
  <c r="AG59" i="7" s="1" a="1"/>
  <c r="AG59" i="7" s="1"/>
  <c r="BH59" i="7" s="1"/>
  <c r="C120" i="7" a="1"/>
  <c r="C120" i="7" s="1"/>
  <c r="AG120" i="7" s="1" a="1"/>
  <c r="AG120" i="7" s="1"/>
  <c r="BH120" i="7" s="1"/>
  <c r="C136" i="7" a="1"/>
  <c r="C136" i="7" s="1"/>
  <c r="AG136" i="7" s="1" a="1"/>
  <c r="AG136" i="7" s="1"/>
  <c r="BH136" i="7" s="1"/>
  <c r="C156" i="7" a="1"/>
  <c r="C156" i="7" s="1"/>
  <c r="AG156" i="7" s="1" a="1"/>
  <c r="AG156" i="7" s="1"/>
  <c r="BH156" i="7" s="1"/>
  <c r="C167" i="7" a="1"/>
  <c r="C167" i="7" s="1"/>
  <c r="AG167" i="7" s="1" a="1"/>
  <c r="AG167" i="7" s="1"/>
  <c r="BH167" i="7" s="1"/>
  <c r="C111" i="7" a="1"/>
  <c r="C111" i="7" s="1"/>
  <c r="AG111" i="7" s="1" a="1"/>
  <c r="AG111" i="7" s="1"/>
  <c r="BH111" i="7" s="1"/>
  <c r="C272" i="7" a="1"/>
  <c r="C272" i="7" s="1"/>
  <c r="AG272" i="7" s="1" a="1"/>
  <c r="AG272" i="7" s="1"/>
  <c r="BH272" i="7" s="1"/>
  <c r="C235" i="7" a="1"/>
  <c r="C235" i="7" s="1"/>
  <c r="AG235" i="7" s="1" a="1"/>
  <c r="AG235" i="7" s="1"/>
  <c r="BH235" i="7" s="1"/>
  <c r="C256" i="7" a="1"/>
  <c r="C256" i="7" s="1"/>
  <c r="AG256" i="7" s="1" a="1"/>
  <c r="AG256" i="7" s="1"/>
  <c r="BH256" i="7" s="1"/>
  <c r="C27" i="7" a="1"/>
  <c r="C27" i="7" s="1"/>
  <c r="AG27" i="7" s="1" a="1"/>
  <c r="AG27" i="7" s="1"/>
  <c r="BH27" i="7" s="1"/>
  <c r="C117" i="7" a="1"/>
  <c r="C117" i="7" s="1"/>
  <c r="AG117" i="7" s="1" a="1"/>
  <c r="AG117" i="7" s="1"/>
  <c r="BH117" i="7" s="1"/>
  <c r="C86" i="7" a="1"/>
  <c r="C86" i="7" s="1"/>
  <c r="AG86" i="7" s="1" a="1"/>
  <c r="AG86" i="7" s="1"/>
  <c r="BH86" i="7" s="1"/>
  <c r="C150" i="7" a="1"/>
  <c r="C150" i="7" s="1"/>
  <c r="AG150" i="7" s="1" a="1"/>
  <c r="AG150" i="7" s="1"/>
  <c r="BH150" i="7" s="1"/>
  <c r="C202" i="7" a="1"/>
  <c r="C202" i="7" s="1"/>
  <c r="AG202" i="7" s="1" a="1"/>
  <c r="AG202" i="7" s="1"/>
  <c r="BH202" i="7" s="1"/>
  <c r="C216" i="7" a="1"/>
  <c r="C216" i="7" s="1"/>
  <c r="AG216" i="7" s="1" a="1"/>
  <c r="AG216" i="7" s="1"/>
  <c r="BH216" i="7" s="1"/>
  <c r="C258" i="7" a="1"/>
  <c r="C258" i="7" s="1"/>
  <c r="AG258" i="7" s="1" a="1"/>
  <c r="AG258" i="7" s="1"/>
  <c r="BH258" i="7" s="1"/>
  <c r="C192" i="7" a="1"/>
  <c r="C192" i="7" s="1"/>
  <c r="AG192" i="7" s="1" a="1"/>
  <c r="AG192" i="7" s="1"/>
  <c r="BH192" i="7" s="1"/>
  <c r="C294" i="7" a="1"/>
  <c r="C294" i="7" s="1"/>
  <c r="AG294" i="7" s="1" a="1"/>
  <c r="AG294" i="7" s="1"/>
  <c r="BH294" i="7" s="1"/>
  <c r="C29" i="7" a="1"/>
  <c r="C29" i="7" s="1"/>
  <c r="AG29" i="7" s="1" a="1"/>
  <c r="AG29" i="7" s="1"/>
  <c r="BH29" i="7" s="1"/>
  <c r="C118" i="7" a="1"/>
  <c r="C118" i="7" s="1"/>
  <c r="AG118" i="7" s="1" a="1"/>
  <c r="AG118" i="7" s="1"/>
  <c r="BH118" i="7" s="1"/>
  <c r="C87" i="7" a="1"/>
  <c r="C87" i="7" s="1"/>
  <c r="AG87" i="7" s="1" a="1"/>
  <c r="AG87" i="7" s="1"/>
  <c r="BH87" i="7" s="1"/>
  <c r="C152" i="7" a="1"/>
  <c r="C152" i="7" s="1"/>
  <c r="AG152" i="7" s="1" a="1"/>
  <c r="AG152" i="7" s="1"/>
  <c r="BH152" i="7" s="1"/>
  <c r="C203" i="7" a="1"/>
  <c r="C203" i="7" s="1"/>
  <c r="AG203" i="7" s="1" a="1"/>
  <c r="AG203" i="7" s="1"/>
  <c r="BH203" i="7" s="1"/>
  <c r="C233" i="7" a="1"/>
  <c r="C233" i="7" s="1"/>
  <c r="AG233" i="7" s="1" a="1"/>
  <c r="AG233" i="7" s="1"/>
  <c r="BH233" i="7" s="1"/>
  <c r="C259" i="7" a="1"/>
  <c r="C259" i="7" s="1"/>
  <c r="AG259" i="7" s="1" a="1"/>
  <c r="AG259" i="7" s="1"/>
  <c r="BH259" i="7" s="1"/>
  <c r="C209" i="7" a="1"/>
  <c r="C209" i="7" s="1"/>
  <c r="AG209" i="7" s="1" a="1"/>
  <c r="AG209" i="7" s="1"/>
  <c r="BH209" i="7" s="1"/>
  <c r="C102" i="7" a="1"/>
  <c r="C102" i="7" s="1"/>
  <c r="AG102" i="7" s="1" a="1"/>
  <c r="AG102" i="7" s="1"/>
  <c r="BH102" i="7" s="1"/>
  <c r="C7" i="7" a="1"/>
  <c r="C7" i="7" s="1"/>
  <c r="AG7" i="7" s="1" a="1"/>
  <c r="AG7" i="7" s="1"/>
  <c r="BH7" i="7" s="1"/>
  <c r="C18" i="7" a="1"/>
  <c r="C18" i="7" s="1"/>
  <c r="AG18" i="7" s="1" a="1"/>
  <c r="AG18" i="7" s="1"/>
  <c r="BH18" i="7" s="1"/>
  <c r="C127" i="7" a="1"/>
  <c r="C127" i="7" s="1"/>
  <c r="AG127" i="7" s="1" a="1"/>
  <c r="AG127" i="7" s="1"/>
  <c r="BH127" i="7" s="1"/>
  <c r="C26" i="7" a="1"/>
  <c r="C26" i="7" s="1"/>
  <c r="AG26" i="7" s="1" a="1"/>
  <c r="AG26" i="7" s="1"/>
  <c r="BH26" i="7" s="1"/>
  <c r="C48" i="7" a="1"/>
  <c r="C48" i="7" s="1"/>
  <c r="AG48" i="7" s="1" a="1"/>
  <c r="AG48" i="7" s="1"/>
  <c r="BH48" i="7" s="1"/>
  <c r="C204" i="7" a="1"/>
  <c r="C204" i="7" s="1"/>
  <c r="AG204" i="7" s="1" a="1"/>
  <c r="AG204" i="7" s="1"/>
  <c r="BH204" i="7" s="1"/>
  <c r="C254" i="7" a="1"/>
  <c r="C254" i="7" s="1"/>
  <c r="AG254" i="7" s="1" a="1"/>
  <c r="AG254" i="7" s="1"/>
  <c r="BH254" i="7" s="1"/>
  <c r="C219" i="7" a="1"/>
  <c r="C219" i="7" s="1"/>
  <c r="AG219" i="7" s="1" a="1"/>
  <c r="AG219" i="7" s="1"/>
  <c r="BH219" i="7" s="1"/>
  <c r="C269" i="7" a="1"/>
  <c r="C269" i="7" s="1"/>
  <c r="AG269" i="7" s="1" a="1"/>
  <c r="AG269" i="7" s="1"/>
  <c r="BH269" i="7" s="1"/>
  <c r="C260" i="7" a="1"/>
  <c r="C260" i="7" s="1"/>
  <c r="AG260" i="7" s="1" a="1"/>
  <c r="AG260" i="7" s="1"/>
  <c r="BH260" i="7" s="1"/>
  <c r="C63" i="7" a="1"/>
  <c r="C63" i="7" s="1"/>
  <c r="AG63" i="7" s="1" a="1"/>
  <c r="AG63" i="7" s="1"/>
  <c r="BH63" i="7" s="1"/>
  <c r="C124" i="7" a="1"/>
  <c r="C124" i="7" s="1"/>
  <c r="AG124" i="7" s="1" a="1"/>
  <c r="AG124" i="7" s="1"/>
  <c r="BH124" i="7" s="1"/>
  <c r="C47" i="7" a="1"/>
  <c r="C47" i="7" s="1"/>
  <c r="AG47" i="7" s="1" a="1"/>
  <c r="AG47" i="7" s="1"/>
  <c r="BH47" i="7" s="1"/>
  <c r="C99" i="7" a="1"/>
  <c r="C99" i="7" s="1"/>
  <c r="AG99" i="7" s="1" a="1"/>
  <c r="AG99" i="7" s="1"/>
  <c r="BH99" i="7" s="1"/>
  <c r="C179" i="7" a="1"/>
  <c r="C179" i="7" s="1"/>
  <c r="AG179" i="7" s="1" a="1"/>
  <c r="AG179" i="7" s="1"/>
  <c r="BH179" i="7" s="1"/>
  <c r="C196" i="7" a="1"/>
  <c r="C196" i="7" s="1"/>
  <c r="AG196" i="7" s="1" a="1"/>
  <c r="AG196" i="7" s="1"/>
  <c r="BH196" i="7" s="1"/>
  <c r="C284" i="7" a="1"/>
  <c r="C284" i="7" s="1"/>
  <c r="AG284" i="7" s="1" a="1"/>
  <c r="AG284" i="7" s="1"/>
  <c r="BH284" i="7" s="1"/>
  <c r="C243" i="7" a="1"/>
  <c r="C243" i="7" s="1"/>
  <c r="AG243" i="7" s="1" a="1"/>
  <c r="AG243" i="7" s="1"/>
  <c r="BH243" i="7" s="1"/>
  <c r="C211" i="7" a="1"/>
  <c r="C211" i="7" s="1"/>
  <c r="AG211" i="7" s="1" a="1"/>
  <c r="AG211" i="7" s="1"/>
  <c r="BH211" i="7" s="1"/>
  <c r="C60" i="7" a="1"/>
  <c r="C60" i="7" s="1"/>
  <c r="AG60" i="7" s="1" a="1"/>
  <c r="AG60" i="7" s="1"/>
  <c r="BH60" i="7" s="1"/>
  <c r="C121" i="7" a="1"/>
  <c r="C121" i="7" s="1"/>
  <c r="AG121" i="7" s="1" a="1"/>
  <c r="AG121" i="7" s="1"/>
  <c r="BH121" i="7" s="1"/>
  <c r="C137" i="7" a="1"/>
  <c r="C137" i="7" s="1"/>
  <c r="AG137" i="7" s="1" a="1"/>
  <c r="AG137" i="7" s="1"/>
  <c r="BH137" i="7" s="1"/>
  <c r="C158" i="7" a="1"/>
  <c r="C158" i="7" s="1"/>
  <c r="AG158" i="7" s="1" a="1"/>
  <c r="AG158" i="7" s="1"/>
  <c r="BH158" i="7" s="1"/>
  <c r="C173" i="7" a="1"/>
  <c r="C173" i="7" s="1"/>
  <c r="AG173" i="7" s="1" a="1"/>
  <c r="AG173" i="7" s="1"/>
  <c r="BH173" i="7" s="1"/>
  <c r="C165" i="7" a="1"/>
  <c r="C165" i="7" s="1"/>
  <c r="AG165" i="7" s="1" a="1"/>
  <c r="AG165" i="7" s="1"/>
  <c r="BH165" i="7" s="1"/>
  <c r="C273" i="7" a="1"/>
  <c r="C273" i="7" s="1"/>
  <c r="AG273" i="7" s="1" a="1"/>
  <c r="AG273" i="7" s="1"/>
  <c r="BH273" i="7" s="1"/>
  <c r="C237" i="7" a="1"/>
  <c r="C237" i="7" s="1"/>
  <c r="AG237" i="7" s="1" a="1"/>
  <c r="AG237" i="7" s="1"/>
  <c r="BH237" i="7" s="1"/>
  <c r="C263" i="7" a="1"/>
  <c r="C263" i="7" s="1"/>
  <c r="AG263" i="7" s="1" a="1"/>
  <c r="AG263" i="7" s="1"/>
  <c r="BH263" i="7" s="1"/>
  <c r="C61" i="7" a="1"/>
  <c r="C61" i="7" s="1"/>
  <c r="AG61" i="7" s="1" a="1"/>
  <c r="AG61" i="7" s="1"/>
  <c r="BH61" i="7" s="1"/>
  <c r="C122" i="7" a="1"/>
  <c r="C122" i="7" s="1"/>
  <c r="AG122" i="7" s="1" a="1"/>
  <c r="AG122" i="7" s="1"/>
  <c r="BH122" i="7" s="1"/>
  <c r="C138" i="7" a="1"/>
  <c r="C138" i="7" s="1"/>
  <c r="AG138" i="7" s="1" a="1"/>
  <c r="AG138" i="7" s="1"/>
  <c r="BH138" i="7" s="1"/>
  <c r="C69" i="7" a="1"/>
  <c r="C69" i="7" s="1"/>
  <c r="AG69" i="7" s="1" a="1"/>
  <c r="AG69" i="7" s="1"/>
  <c r="BH69" i="7" s="1"/>
  <c r="C177" i="7" a="1"/>
  <c r="C177" i="7" s="1"/>
  <c r="AG177" i="7" s="1" a="1"/>
  <c r="AG177" i="7" s="1"/>
  <c r="BH177" i="7" s="1"/>
  <c r="C194" i="7" a="1"/>
  <c r="C194" i="7" s="1"/>
  <c r="AG194" i="7" s="1" a="1"/>
  <c r="AG194" i="7" s="1"/>
  <c r="BH194" i="7" s="1"/>
  <c r="C274" i="7" a="1"/>
  <c r="C274" i="7" s="1"/>
  <c r="AG274" i="7" s="1" a="1"/>
  <c r="AG274" i="7" s="1"/>
  <c r="BH274" i="7" s="1"/>
  <c r="C239" i="7" a="1"/>
  <c r="C239" i="7" s="1"/>
  <c r="AG239" i="7" s="1" a="1"/>
  <c r="AG239" i="7" s="1"/>
  <c r="BH239" i="7" s="1"/>
  <c r="C265" i="7" a="1"/>
  <c r="C265" i="7" s="1"/>
  <c r="AG265" i="7" s="1" a="1"/>
  <c r="AG265" i="7" s="1"/>
  <c r="BH265" i="7" s="1"/>
  <c r="C23" i="7" a="1"/>
  <c r="C23" i="7" s="1"/>
  <c r="AG23" i="7" s="1" a="1"/>
  <c r="AG23" i="7" s="1"/>
  <c r="BH23" i="7" s="1"/>
  <c r="C115" i="7" a="1"/>
  <c r="C115" i="7" s="1"/>
  <c r="AG115" i="7" s="1" a="1"/>
  <c r="AG115" i="7" s="1"/>
  <c r="BH115" i="7" s="1"/>
  <c r="C84" i="7" a="1"/>
  <c r="C84" i="7" s="1"/>
  <c r="AG84" i="7" s="1" a="1"/>
  <c r="AG84" i="7" s="1"/>
  <c r="BH84" i="7" s="1"/>
  <c r="C146" i="7" a="1"/>
  <c r="C146" i="7" s="1"/>
  <c r="AG146" i="7" s="1" a="1"/>
  <c r="AG146" i="7" s="1"/>
  <c r="BH146" i="7" s="1"/>
  <c r="C176" i="7" a="1"/>
  <c r="C176" i="7" s="1"/>
  <c r="AG176" i="7" s="1" a="1"/>
  <c r="AG176" i="7" s="1"/>
  <c r="BH176" i="7" s="1"/>
  <c r="C189" i="7" a="1"/>
  <c r="C189" i="7" s="1"/>
  <c r="AG189" i="7" s="1" a="1"/>
  <c r="AG189" i="7" s="1"/>
  <c r="BH189" i="7" s="1"/>
  <c r="C251" i="7" a="1"/>
  <c r="C251" i="7" s="1"/>
  <c r="AG251" i="7" s="1" a="1"/>
  <c r="AG251" i="7" s="1"/>
  <c r="BH251" i="7" s="1"/>
  <c r="C253" i="7" a="1"/>
  <c r="C253" i="7" s="1"/>
  <c r="AG253" i="7" s="1" a="1"/>
  <c r="AG253" i="7" s="1"/>
  <c r="BH253" i="7" s="1"/>
  <c r="C166" i="7" a="1"/>
  <c r="C166" i="7" s="1"/>
  <c r="AG166" i="7" s="1" a="1"/>
  <c r="AG166" i="7" s="1"/>
  <c r="BH166" i="7" s="1"/>
  <c r="C57" i="7" a="1"/>
  <c r="C57" i="7" s="1"/>
  <c r="AG57" i="7" s="1" a="1"/>
  <c r="AG57" i="7" s="1"/>
  <c r="BH57" i="7" s="1"/>
  <c r="C74" i="7" a="1"/>
  <c r="C74" i="7" s="1"/>
  <c r="AG74" i="7" s="1" a="1"/>
  <c r="AG74" i="7" s="1"/>
  <c r="BH74" i="7" s="1"/>
  <c r="C81" i="7" a="1"/>
  <c r="C81" i="7" s="1"/>
  <c r="AG81" i="7" s="1" a="1"/>
  <c r="AG81" i="7" s="1"/>
  <c r="BH81" i="7" s="1"/>
  <c r="C140" i="7" a="1"/>
  <c r="C140" i="7" s="1"/>
  <c r="AG140" i="7" s="1" a="1"/>
  <c r="AG140" i="7" s="1"/>
  <c r="BH140" i="7" s="1"/>
  <c r="C50" i="7" a="1"/>
  <c r="C50" i="7" s="1"/>
  <c r="AG50" i="7" s="1" a="1"/>
  <c r="AG50" i="7" s="1"/>
  <c r="BH50" i="7" s="1"/>
  <c r="C186" i="7" a="1"/>
  <c r="C186" i="7" s="1"/>
  <c r="AG186" i="7" s="1" a="1"/>
  <c r="AG186" i="7" s="1"/>
  <c r="BH186" i="7" s="1"/>
  <c r="C242" i="7" a="1"/>
  <c r="C242" i="7" s="1"/>
  <c r="AG242" i="7" s="1" a="1"/>
  <c r="AG242" i="7" s="1"/>
  <c r="BH242" i="7" s="1"/>
  <c r="C212" i="7" a="1"/>
  <c r="C212" i="7" s="1"/>
  <c r="AG212" i="7" s="1" a="1"/>
  <c r="AG212" i="7" s="1"/>
  <c r="BH212" i="7" s="1"/>
  <c r="C224" i="7" a="1"/>
  <c r="C224" i="7" s="1"/>
  <c r="AG224" i="7" s="1" a="1"/>
  <c r="AG224" i="7" s="1"/>
  <c r="BH224" i="7" s="1"/>
  <c r="C54" i="7" a="1"/>
  <c r="C54" i="7" s="1"/>
  <c r="AG54" i="7" s="1" a="1"/>
  <c r="AG54" i="7" s="1"/>
  <c r="BH54" i="7" s="1"/>
  <c r="C68" i="7" a="1"/>
  <c r="C68" i="7" s="1"/>
  <c r="AG68" i="7" s="1" a="1"/>
  <c r="AG68" i="7" s="1"/>
  <c r="BH68" i="7" s="1"/>
  <c r="C78" i="7" a="1"/>
  <c r="C78" i="7" s="1"/>
  <c r="AG78" i="7" s="1" a="1"/>
  <c r="AG78" i="7" s="1"/>
  <c r="BH78" i="7" s="1"/>
  <c r="C93" i="7" a="1"/>
  <c r="C93" i="7" s="1"/>
  <c r="AG93" i="7" s="1" a="1"/>
  <c r="AG93" i="7" s="1"/>
  <c r="BH93" i="7" s="1"/>
  <c r="C151" i="7" a="1"/>
  <c r="C151" i="7" s="1"/>
  <c r="AG151" i="7" s="1" a="1"/>
  <c r="AG151" i="7" s="1"/>
  <c r="BH151" i="7" s="1"/>
  <c r="C183" i="7" a="1"/>
  <c r="C183" i="7" s="1"/>
  <c r="AG183" i="7" s="1" a="1"/>
  <c r="AG183" i="7" s="1"/>
  <c r="BH183" i="7" s="1"/>
  <c r="C236" i="7" a="1"/>
  <c r="C236" i="7" s="1"/>
  <c r="AG236" i="7" s="1" a="1"/>
  <c r="AG236" i="7" s="1"/>
  <c r="BH236" i="7" s="1"/>
  <c r="C174" i="7" a="1"/>
  <c r="C174" i="7" s="1"/>
  <c r="AG174" i="7" s="1" a="1"/>
  <c r="AG174" i="7" s="1"/>
  <c r="BH174" i="7" s="1"/>
  <c r="C262" i="7" a="1"/>
  <c r="C262" i="7" s="1"/>
  <c r="AG262" i="7" s="1" a="1"/>
  <c r="AG262" i="7" s="1"/>
  <c r="BH262" i="7" s="1"/>
  <c r="C55" i="7" a="1"/>
  <c r="C55" i="7" s="1"/>
  <c r="AG55" i="7" s="1" a="1"/>
  <c r="AG55" i="7" s="1"/>
  <c r="BH55" i="7" s="1"/>
  <c r="C70" i="7" a="1"/>
  <c r="C70" i="7" s="1"/>
  <c r="AG70" i="7" s="1" a="1"/>
  <c r="AG70" i="7" s="1"/>
  <c r="BH70" i="7" s="1"/>
  <c r="C79" i="7" a="1"/>
  <c r="C79" i="7" s="1"/>
  <c r="AG79" i="7" s="1" a="1"/>
  <c r="AG79" i="7" s="1"/>
  <c r="BH79" i="7" s="1"/>
  <c r="C95" i="7" a="1"/>
  <c r="C95" i="7" s="1"/>
  <c r="AG95" i="7" s="1" a="1"/>
  <c r="AG95" i="7" s="1"/>
  <c r="BH95" i="7" s="1"/>
  <c r="C153" i="7" a="1"/>
  <c r="C153" i="7" s="1"/>
  <c r="AG153" i="7" s="1" a="1"/>
  <c r="AG153" i="7" s="1"/>
  <c r="BH153" i="7" s="1"/>
  <c r="C184" i="7" a="1"/>
  <c r="C184" i="7" s="1"/>
  <c r="AG184" i="7" s="1" a="1"/>
  <c r="AG184" i="7" s="1"/>
  <c r="BH184" i="7" s="1"/>
  <c r="C238" i="7" a="1"/>
  <c r="C238" i="7" s="1"/>
  <c r="AG238" i="7" s="1" a="1"/>
  <c r="AG238" i="7" s="1"/>
  <c r="BH238" i="7" s="1"/>
  <c r="C197" i="7" a="1"/>
  <c r="C197" i="7" s="1"/>
  <c r="AG197" i="7" s="1" a="1"/>
  <c r="AG197" i="7" s="1"/>
  <c r="BH197" i="7" s="1"/>
  <c r="C264" i="7" a="1"/>
  <c r="C264" i="7" s="1"/>
  <c r="AG264" i="7" s="1" a="1"/>
  <c r="AG264" i="7" s="1"/>
  <c r="BH264" i="7" s="1"/>
  <c r="C15" i="7" a="1"/>
  <c r="C15" i="7" s="1"/>
  <c r="AG15" i="7" s="1" a="1"/>
  <c r="AG15" i="7" s="1"/>
  <c r="BH15" i="7" s="1"/>
  <c r="C20" i="7" a="1"/>
  <c r="C20" i="7" s="1"/>
  <c r="AG20" i="7" s="1" a="1"/>
  <c r="AG20" i="7" s="1"/>
  <c r="BH20" i="7" s="1"/>
  <c r="C139" i="7" a="1"/>
  <c r="C139" i="7" s="1"/>
  <c r="AG139" i="7" s="1" a="1"/>
  <c r="AG139" i="7" s="1"/>
  <c r="BH139" i="7" s="1"/>
  <c r="C157" i="7" a="1"/>
  <c r="C157" i="7" s="1"/>
  <c r="AG157" i="7" s="1" a="1"/>
  <c r="AG157" i="7" s="1"/>
  <c r="BH157" i="7" s="1"/>
  <c r="C222" i="7" a="1"/>
  <c r="C222" i="7" s="1"/>
  <c r="AG222" i="7" s="1" a="1"/>
  <c r="AG222" i="7" s="1"/>
  <c r="BH222" i="7" s="1"/>
  <c r="C37" i="7" a="1"/>
  <c r="C37" i="7" s="1"/>
  <c r="AG37" i="7" s="1" a="1"/>
  <c r="AG37" i="7" s="1"/>
  <c r="BH37" i="7" s="1"/>
  <c r="C46" i="7" a="1"/>
  <c r="C46" i="7" s="1"/>
  <c r="AG46" i="7" s="1" a="1"/>
  <c r="AG46" i="7" s="1"/>
  <c r="BH46" i="7" s="1"/>
  <c r="C215" i="7" a="1"/>
  <c r="C215" i="7" s="1"/>
  <c r="AG215" i="7" s="1" a="1"/>
  <c r="AG215" i="7" s="1"/>
  <c r="BH215" i="7" s="1"/>
  <c r="C286" i="7" a="1"/>
  <c r="C286" i="7" s="1"/>
  <c r="AG286" i="7" s="1" a="1"/>
  <c r="AG286" i="7" s="1"/>
  <c r="BH286" i="7" s="1"/>
  <c r="C9" i="7" a="1"/>
  <c r="C9" i="7" s="1"/>
  <c r="AG9" i="7" s="1" a="1"/>
  <c r="AG9" i="7" s="1"/>
  <c r="BH9" i="7" s="1"/>
  <c r="C129" i="7" a="1"/>
  <c r="C129" i="7" s="1"/>
  <c r="AG129" i="7" s="1" a="1"/>
  <c r="AG129" i="7" s="1"/>
  <c r="BH129" i="7" s="1"/>
  <c r="C88" i="7" a="1"/>
  <c r="C88" i="7" s="1"/>
  <c r="AG88" i="7" s="1" a="1"/>
  <c r="AG88" i="7" s="1"/>
  <c r="BH88" i="7" s="1"/>
  <c r="C200" i="7" a="1"/>
  <c r="C200" i="7" s="1"/>
  <c r="AG200" i="7" s="1" a="1"/>
  <c r="AG200" i="7" s="1"/>
  <c r="BH200" i="7" s="1"/>
  <c r="C280" i="7" a="1"/>
  <c r="C280" i="7" s="1"/>
  <c r="AG280" i="7" s="1" a="1"/>
  <c r="AG280" i="7" s="1"/>
  <c r="BH280" i="7" s="1"/>
  <c r="C35" i="7" a="1"/>
  <c r="C35" i="7" s="1"/>
  <c r="AG35" i="7" s="1" a="1"/>
  <c r="AG35" i="7" s="1"/>
  <c r="BH35" i="7" s="1"/>
  <c r="C108" i="7" a="1"/>
  <c r="C108" i="7" s="1"/>
  <c r="AG108" i="7" s="1" a="1"/>
  <c r="AG108" i="7" s="1"/>
  <c r="BH108" i="7" s="1"/>
  <c r="C213" i="7" a="1"/>
  <c r="C213" i="7" s="1"/>
  <c r="AG213" i="7" s="1" a="1"/>
  <c r="AG213" i="7" s="1"/>
  <c r="BH213" i="7" s="1"/>
  <c r="C267" i="7" a="1"/>
  <c r="C267" i="7" s="1"/>
  <c r="AG267" i="7" s="1" a="1"/>
  <c r="AG267" i="7" s="1"/>
  <c r="BH267" i="7" s="1"/>
  <c r="C52" i="7" a="1"/>
  <c r="C52" i="7" s="1"/>
  <c r="AG52" i="7" s="1" a="1"/>
  <c r="AG52" i="7" s="1"/>
  <c r="BH52" i="7" s="1"/>
  <c r="C76" i="7" a="1"/>
  <c r="C76" i="7" s="1"/>
  <c r="AG76" i="7" s="1" a="1"/>
  <c r="AG76" i="7" s="1"/>
  <c r="BH76" i="7" s="1"/>
  <c r="C147" i="7" a="1"/>
  <c r="C147" i="7" s="1"/>
  <c r="AG147" i="7" s="1" a="1"/>
  <c r="AG147" i="7" s="1"/>
  <c r="BH147" i="7" s="1"/>
  <c r="C217" i="7" a="1"/>
  <c r="C217" i="7" s="1"/>
  <c r="AG217" i="7" s="1" a="1"/>
  <c r="AG217" i="7" s="1"/>
  <c r="BH217" i="7" s="1"/>
  <c r="C164" i="7" a="1"/>
  <c r="C164" i="7" s="1"/>
  <c r="AG164" i="7" s="1" a="1"/>
  <c r="AG164" i="7" s="1"/>
  <c r="BH164" i="7" s="1"/>
  <c r="C41" i="7" a="1"/>
  <c r="C41" i="7" s="1"/>
  <c r="AG41" i="7" s="1" a="1"/>
  <c r="AG41" i="7" s="1"/>
  <c r="BH41" i="7" s="1"/>
  <c r="C169" i="7" a="1"/>
  <c r="C169" i="7" s="1"/>
  <c r="AG169" i="7" s="1" a="1"/>
  <c r="AG169" i="7" s="1"/>
  <c r="BH169" i="7" s="1"/>
  <c r="C67" i="7" a="1"/>
  <c r="C67" i="7" s="1"/>
  <c r="AG67" i="7" s="1" a="1"/>
  <c r="AG67" i="7" s="1"/>
  <c r="BH67" i="7" s="1"/>
  <c r="C290" i="7" a="1"/>
  <c r="C290" i="7" s="1"/>
  <c r="AG290" i="7" s="1" a="1"/>
  <c r="AG290" i="7" s="1"/>
  <c r="BH290" i="7" s="1"/>
  <c r="C13" i="7" a="1"/>
  <c r="C13" i="7" s="1"/>
  <c r="AG13" i="7" s="1" a="1"/>
  <c r="AG13" i="7" s="1"/>
  <c r="BH13" i="7" s="1"/>
  <c r="C133" i="7" a="1"/>
  <c r="C133" i="7" s="1"/>
  <c r="AG133" i="7" s="1" a="1"/>
  <c r="AG133" i="7" s="1"/>
  <c r="BH133" i="7" s="1"/>
  <c r="C96" i="7" a="1"/>
  <c r="C96" i="7" s="1"/>
  <c r="AG96" i="7" s="1" a="1"/>
  <c r="AG96" i="7" s="1"/>
  <c r="BH96" i="7" s="1"/>
  <c r="C282" i="7" a="1"/>
  <c r="C282" i="7" s="1"/>
  <c r="AG282" i="7" s="1" a="1"/>
  <c r="AG282" i="7" s="1"/>
  <c r="BH282" i="7" s="1"/>
  <c r="C172" i="7" a="1"/>
  <c r="C172" i="7" s="1"/>
  <c r="AG172" i="7" s="1" a="1"/>
  <c r="AG172" i="7" s="1"/>
  <c r="BH172" i="7" s="1"/>
  <c r="C39" i="7" a="1"/>
  <c r="C39" i="7" s="1"/>
  <c r="AG39" i="7" s="1" a="1"/>
  <c r="AG39" i="7" s="1"/>
  <c r="BH39" i="7" s="1"/>
  <c r="C112" i="7" a="1"/>
  <c r="C112" i="7" s="1"/>
  <c r="AG112" i="7" s="1" a="1"/>
  <c r="AG112" i="7" s="1"/>
  <c r="BH112" i="7" s="1"/>
  <c r="C231" i="7" a="1"/>
  <c r="C231" i="7" s="1"/>
  <c r="AG231" i="7" s="1" a="1"/>
  <c r="AG231" i="7" s="1"/>
  <c r="BH231" i="7" s="1"/>
  <c r="C288" i="7" a="1"/>
  <c r="C288" i="7" s="1"/>
  <c r="AG288" i="7" s="1" a="1"/>
  <c r="AG288" i="7" s="1"/>
  <c r="BH288" i="7" s="1"/>
  <c r="C56" i="7" a="1"/>
  <c r="C56" i="7" s="1"/>
  <c r="AG56" i="7" s="1" a="1"/>
  <c r="AG56" i="7" s="1"/>
  <c r="BH56" i="7" s="1"/>
  <c r="C80" i="7" a="1"/>
  <c r="C80" i="7" s="1"/>
  <c r="AG80" i="7" s="1" a="1"/>
  <c r="AG80" i="7" s="1"/>
  <c r="BH80" i="7" s="1"/>
  <c r="C155" i="7" a="1"/>
  <c r="C155" i="7" s="1"/>
  <c r="AG155" i="7" s="1" a="1"/>
  <c r="AG155" i="7" s="1"/>
  <c r="BH155" i="7" s="1"/>
  <c r="C240" i="7" a="1"/>
  <c r="C240" i="7" s="1"/>
  <c r="AG240" i="7" s="1" a="1"/>
  <c r="AG240" i="7" s="1"/>
  <c r="BH240" i="7" s="1"/>
  <c r="C198" i="7" a="1"/>
  <c r="C198" i="7" s="1"/>
  <c r="AG198" i="7" s="1" a="1"/>
  <c r="AG198" i="7" s="1"/>
  <c r="BH198" i="7" s="1"/>
  <c r="C66" i="7" a="1"/>
  <c r="C66" i="7" s="1"/>
  <c r="AG66" i="7" s="1" a="1"/>
  <c r="AG66" i="7" s="1"/>
  <c r="BH66" i="7" s="1"/>
  <c r="C91" i="7" a="1"/>
  <c r="C91" i="7" s="1"/>
  <c r="AG91" i="7" s="1" a="1"/>
  <c r="AG91" i="7" s="1"/>
  <c r="BH91" i="7" s="1"/>
  <c r="C182" i="7" a="1"/>
  <c r="C182" i="7" s="1"/>
  <c r="AG182" i="7" s="1" a="1"/>
  <c r="AG182" i="7" s="1"/>
  <c r="BH182" i="7" s="1"/>
  <c r="C168" i="7" a="1"/>
  <c r="C168" i="7" s="1"/>
  <c r="AG168" i="7" s="1" a="1"/>
  <c r="AG168" i="7" s="1"/>
  <c r="BH168" i="7" s="1"/>
  <c r="C33" i="7" a="1"/>
  <c r="C33" i="7" s="1"/>
  <c r="AG33" i="7" s="1" a="1"/>
  <c r="AG33" i="7" s="1"/>
  <c r="BH33" i="7" s="1"/>
  <c r="C28" i="7" a="1"/>
  <c r="C28" i="7" s="1"/>
  <c r="AG28" i="7" s="1" a="1"/>
  <c r="AG28" i="7" s="1"/>
  <c r="BH28" i="7" s="1"/>
  <c r="C143" i="7" a="1"/>
  <c r="C143" i="7" s="1"/>
  <c r="AG143" i="7" s="1" a="1"/>
  <c r="AG143" i="7" s="1"/>
  <c r="BH143" i="7" s="1"/>
  <c r="C193" i="7" a="1"/>
  <c r="C193" i="7" s="1"/>
  <c r="AG193" i="7" s="1" a="1"/>
  <c r="AG193" i="7" s="1"/>
  <c r="BH193" i="7" s="1"/>
  <c r="C252" i="7" a="1"/>
  <c r="C252" i="7" s="1"/>
  <c r="AG252" i="7" s="1" a="1"/>
  <c r="AG252" i="7" s="1"/>
  <c r="BH252" i="7" s="1"/>
  <c r="C43" i="7" a="1"/>
  <c r="C43" i="7" s="1"/>
  <c r="AG43" i="7" s="1" a="1"/>
  <c r="AG43" i="7" s="1"/>
  <c r="BH43" i="7" s="1"/>
  <c r="C171" i="7" a="1"/>
  <c r="C171" i="7" s="1"/>
  <c r="AG171" i="7" s="1" a="1"/>
  <c r="AG171" i="7" s="1"/>
  <c r="BH171" i="7" s="1"/>
  <c r="C161" i="7" a="1"/>
  <c r="C161" i="7" s="1"/>
  <c r="AG161" i="7" s="1" a="1"/>
  <c r="AG161" i="7" s="1"/>
  <c r="BH161" i="7" s="1"/>
  <c r="C292" i="7" a="1"/>
  <c r="C292" i="7" s="1"/>
  <c r="AG292" i="7" s="1" a="1"/>
  <c r="AG292" i="7" s="1"/>
  <c r="BH292" i="7" s="1"/>
  <c r="C36" i="7" a="1"/>
  <c r="C36" i="7" s="1"/>
  <c r="AG36" i="7" s="1" a="1"/>
  <c r="AG36" i="7" s="1"/>
  <c r="BH36" i="7" s="1"/>
  <c r="C109" i="7" a="1"/>
  <c r="C109" i="7" s="1"/>
  <c r="AG109" i="7" s="1" a="1"/>
  <c r="AG109" i="7" s="1"/>
  <c r="BH109" i="7" s="1"/>
  <c r="C214" i="7" a="1"/>
  <c r="C214" i="7" s="1"/>
  <c r="AG214" i="7" s="1" a="1"/>
  <c r="AG214" i="7" s="1"/>
  <c r="BH214" i="7" s="1"/>
  <c r="C275" i="7" a="1"/>
  <c r="C275" i="7" s="1"/>
  <c r="AG275" i="7" s="1" a="1"/>
  <c r="AG275" i="7" s="1"/>
  <c r="BH275" i="7" s="1"/>
  <c r="C8" i="7" a="1"/>
  <c r="C8" i="7" s="1"/>
  <c r="AG8" i="7" s="1" a="1"/>
  <c r="AG8" i="7" s="1"/>
  <c r="BH8" i="7" s="1"/>
  <c r="C128" i="7" a="1"/>
  <c r="C128" i="7" s="1"/>
  <c r="AG128" i="7" s="1" a="1"/>
  <c r="AG128" i="7" s="1"/>
  <c r="BH128" i="7" s="1"/>
  <c r="C44" i="7" a="1"/>
  <c r="C44" i="7" s="1"/>
  <c r="AG44" i="7" s="1" a="1"/>
  <c r="AG44" i="7" s="1"/>
  <c r="BH44" i="7" s="1"/>
  <c r="C175" i="7" a="1"/>
  <c r="C175" i="7" s="1"/>
  <c r="AG175" i="7" s="1" a="1"/>
  <c r="AG175" i="7" s="1"/>
  <c r="BH175" i="7" s="1"/>
  <c r="C279" i="7" a="1"/>
  <c r="C279" i="7" s="1"/>
  <c r="AG279" i="7" s="1" a="1"/>
  <c r="AG279" i="7" s="1"/>
  <c r="BH279" i="7" s="1"/>
  <c r="C64" i="7" a="1"/>
  <c r="C64" i="7" s="1"/>
  <c r="AG64" i="7" s="1" a="1"/>
  <c r="AG64" i="7" s="1"/>
  <c r="BH64" i="7" s="1"/>
  <c r="C49" i="7" a="1"/>
  <c r="C49" i="7" s="1"/>
  <c r="AG49" i="7" s="1" a="1"/>
  <c r="AG49" i="7" s="1"/>
  <c r="BH49" i="7" s="1"/>
  <c r="C180" i="7" a="1"/>
  <c r="C180" i="7" s="1"/>
  <c r="AG180" i="7" s="1" a="1"/>
  <c r="AG180" i="7" s="1"/>
  <c r="BH180" i="7" s="1"/>
  <c r="C285" i="7" a="1"/>
  <c r="C285" i="7" s="1"/>
  <c r="AG285" i="7" s="1" a="1"/>
  <c r="AG285" i="7" s="1"/>
  <c r="BH285" i="7" s="1"/>
  <c r="C276" i="7" a="1"/>
  <c r="C276" i="7" s="1"/>
  <c r="AG276" i="7" s="1" a="1"/>
  <c r="AG276" i="7" s="1"/>
  <c r="BH276" i="7" s="1"/>
  <c r="C126" i="7" a="1"/>
  <c r="C126" i="7" s="1"/>
  <c r="AG126" i="7" s="1" a="1"/>
  <c r="AG126" i="7" s="1"/>
  <c r="BH126" i="7" s="1"/>
  <c r="C103" i="7" a="1"/>
  <c r="C103" i="7" s="1"/>
  <c r="AG103" i="7" s="1" a="1"/>
  <c r="AG103" i="7" s="1"/>
  <c r="BH103" i="7" s="1"/>
  <c r="C223" i="7" a="1"/>
  <c r="C223" i="7" s="1"/>
  <c r="AG223" i="7" s="1" a="1"/>
  <c r="AG223" i="7" s="1"/>
  <c r="BH223" i="7" s="1"/>
  <c r="C261" i="7" a="1"/>
  <c r="C261" i="7" s="1"/>
  <c r="AG261" i="7" s="1" a="1"/>
  <c r="AG261" i="7" s="1"/>
  <c r="BH261" i="7" s="1"/>
  <c r="C97" i="7" a="1"/>
  <c r="C97" i="7" s="1"/>
  <c r="AG97" i="7" s="1" a="1"/>
  <c r="AG97" i="7" s="1"/>
  <c r="BH97" i="7" s="1"/>
  <c r="C199" i="7" a="1"/>
  <c r="C199" i="7" s="1"/>
  <c r="AG199" i="7" s="1" a="1"/>
  <c r="AG199" i="7" s="1"/>
  <c r="BH199" i="7" s="1"/>
  <c r="C77" i="7" a="1"/>
  <c r="C77" i="7" s="1"/>
  <c r="AG77" i="7" s="1" a="1"/>
  <c r="AG77" i="7" s="1"/>
  <c r="BH77" i="7" s="1"/>
  <c r="C234" i="7" a="1"/>
  <c r="C234" i="7" s="1"/>
  <c r="AG234" i="7" s="1" a="1"/>
  <c r="AG234" i="7" s="1"/>
  <c r="BH234" i="7" s="1"/>
  <c r="C42" i="7" a="1"/>
  <c r="C42" i="7" s="1"/>
  <c r="AG42" i="7" s="1" a="1"/>
  <c r="AG42" i="7" s="1"/>
  <c r="BH42" i="7" s="1"/>
  <c r="C100" i="7" a="1"/>
  <c r="C100" i="7" s="1"/>
  <c r="AG100" i="7" s="1" a="1"/>
  <c r="AG100" i="7" s="1"/>
  <c r="BH100" i="7" s="1"/>
  <c r="C51" i="7" a="1"/>
  <c r="C51" i="7" s="1"/>
  <c r="AG51" i="7" s="1" a="1"/>
  <c r="AG51" i="7" s="1"/>
  <c r="BH51" i="7" s="1"/>
  <c r="C145" i="7" a="1"/>
  <c r="C145" i="7" s="1"/>
  <c r="AG145" i="7" s="1" a="1"/>
  <c r="AG145" i="7" s="1"/>
  <c r="BH145" i="7" s="1"/>
  <c r="C255" i="7" a="1"/>
  <c r="C255" i="7" s="1"/>
  <c r="AG255" i="7" s="1" a="1"/>
  <c r="AG255" i="7" s="1"/>
  <c r="BH255" i="7" s="1"/>
  <c r="C11" i="7" a="1"/>
  <c r="C11" i="7" s="1"/>
  <c r="AG11" i="7" s="1" a="1"/>
  <c r="AG11" i="7" s="1"/>
  <c r="BH11" i="7" s="1"/>
  <c r="C92" i="7" a="1"/>
  <c r="C92" i="7" s="1"/>
  <c r="AG92" i="7" s="1" a="1"/>
  <c r="AG92" i="7" s="1"/>
  <c r="BH92" i="7" s="1"/>
  <c r="C295" i="7" a="1"/>
  <c r="C295" i="7" s="1"/>
  <c r="AG295" i="7" s="1" a="1"/>
  <c r="AG295" i="7" s="1"/>
  <c r="BH295" i="7" s="1"/>
  <c r="C30" i="7" a="1"/>
  <c r="C30" i="7" s="1"/>
  <c r="AG30" i="7" s="1" a="1"/>
  <c r="AG30" i="7" s="1"/>
  <c r="BH30" i="7" s="1"/>
  <c r="C221" i="7" a="1"/>
  <c r="C221" i="7" s="1"/>
  <c r="AG221" i="7" s="1" a="1"/>
  <c r="AG221" i="7" s="1"/>
  <c r="BH221" i="7" s="1"/>
  <c r="C125" i="7" a="1"/>
  <c r="C125" i="7" s="1"/>
  <c r="AG125" i="7" s="1" a="1"/>
  <c r="AG125" i="7" s="1"/>
  <c r="BH125" i="7" s="1"/>
  <c r="C210" i="7" a="1"/>
  <c r="C210" i="7" s="1"/>
  <c r="AG210" i="7" s="1" a="1"/>
  <c r="AG210" i="7" s="1"/>
  <c r="BH210" i="7" s="1"/>
  <c r="C17" i="7" a="1"/>
  <c r="C17" i="7" s="1"/>
  <c r="AG17" i="7" s="1" a="1"/>
  <c r="AG17" i="7" s="1"/>
  <c r="BH17" i="7" s="1"/>
  <c r="C181" i="7" a="1"/>
  <c r="C181" i="7" s="1"/>
  <c r="AG181" i="7" s="1" a="1"/>
  <c r="AG181" i="7" s="1"/>
  <c r="BH181" i="7" s="1"/>
  <c r="C293" i="7" a="1"/>
  <c r="C293" i="7" s="1"/>
  <c r="AG293" i="7" s="1" a="1"/>
  <c r="AG293" i="7" s="1"/>
  <c r="BH293" i="7" s="1"/>
  <c r="C40" i="7" a="1"/>
  <c r="C40" i="7" s="1"/>
  <c r="AG40" i="7" s="1" a="1"/>
  <c r="AG40" i="7" s="1"/>
  <c r="BH40" i="7" s="1"/>
  <c r="C232" i="7" a="1"/>
  <c r="C232" i="7" s="1"/>
  <c r="AG232" i="7" s="1" a="1"/>
  <c r="AG232" i="7" s="1"/>
  <c r="BH232" i="7" s="1"/>
  <c r="C12" i="7" a="1"/>
  <c r="C12" i="7" s="1"/>
  <c r="AG12" i="7" s="1" a="1"/>
  <c r="AG12" i="7" s="1"/>
  <c r="BH12" i="7" s="1"/>
  <c r="C94" i="7" a="1"/>
  <c r="C94" i="7" s="1"/>
  <c r="AG94" i="7" s="1" a="1"/>
  <c r="AG94" i="7" s="1"/>
  <c r="BH94" i="7" s="1"/>
  <c r="C106" i="7" a="1"/>
  <c r="C106" i="7" s="1"/>
  <c r="AG106" i="7" s="1" a="1"/>
  <c r="AG106" i="7" s="1"/>
  <c r="BH106" i="7" s="1"/>
  <c r="C107" i="7" a="1"/>
  <c r="C107" i="7" s="1"/>
  <c r="AG107" i="7" s="1" a="1"/>
  <c r="AG107" i="7" s="1"/>
  <c r="BH107" i="7" s="1"/>
  <c r="C246" i="7" a="1"/>
  <c r="C246" i="7" s="1"/>
  <c r="AG246" i="7" s="1" a="1"/>
  <c r="AG246" i="7" s="1"/>
  <c r="BH246" i="7" s="1"/>
  <c r="C130" i="7" a="1"/>
  <c r="C130" i="7" s="1"/>
  <c r="AG130" i="7" s="1" a="1"/>
  <c r="AG130" i="7" s="1"/>
  <c r="BH130" i="7" s="1"/>
  <c r="C228" i="7" a="1"/>
  <c r="C228" i="7" s="1"/>
  <c r="AG228" i="7" s="1" a="1"/>
  <c r="AG228" i="7" s="1"/>
  <c r="BH228" i="7" s="1"/>
  <c r="C16" i="7" a="1"/>
  <c r="C16" i="7" s="1"/>
  <c r="AG16" i="7" s="1" a="1"/>
  <c r="AG16" i="7" s="1"/>
  <c r="BH16" i="7" s="1"/>
  <c r="C163" i="7" a="1"/>
  <c r="C163" i="7" s="1"/>
  <c r="AG163" i="7" s="1" a="1"/>
  <c r="AG163" i="7" s="1"/>
  <c r="BH163" i="7" s="1"/>
  <c r="C19" i="7" a="1"/>
  <c r="C19" i="7" s="1"/>
  <c r="AG19" i="7" s="1" a="1"/>
  <c r="AG19" i="7" s="1"/>
  <c r="BH19" i="7" s="1"/>
  <c r="C141" i="7" a="1"/>
  <c r="C141" i="7" s="1"/>
  <c r="AG141" i="7" s="1" a="1"/>
  <c r="AG141" i="7" s="1"/>
  <c r="BH141" i="7" s="1"/>
  <c r="C250" i="7" a="1"/>
  <c r="C250" i="7" s="1"/>
  <c r="AG250" i="7" s="1" a="1"/>
  <c r="AG250" i="7" s="1"/>
  <c r="BH250" i="7" s="1"/>
  <c r="C110" i="7" a="1"/>
  <c r="C110" i="7" s="1"/>
  <c r="AG110" i="7" s="1" a="1"/>
  <c r="AG110" i="7" s="1"/>
  <c r="BH110" i="7" s="1"/>
  <c r="C287" i="7" a="1"/>
  <c r="C287" i="7" s="1"/>
  <c r="AG287" i="7" s="1" a="1"/>
  <c r="AG287" i="7" s="1"/>
  <c r="BH287" i="7" s="1"/>
  <c r="C134" i="7" a="1"/>
  <c r="C134" i="7" s="1"/>
  <c r="AG134" i="7" s="1" a="1"/>
  <c r="AG134" i="7" s="1"/>
  <c r="BH134" i="7" s="1"/>
  <c r="C75" i="7" a="1"/>
  <c r="C75" i="7" s="1"/>
  <c r="AG75" i="7" s="1" a="1"/>
  <c r="AG75" i="7" s="1"/>
  <c r="BH75" i="7" s="1"/>
  <c r="C160" i="7" a="1"/>
  <c r="C160" i="7" s="1"/>
  <c r="AG160" i="7" s="1" a="1"/>
  <c r="AG160" i="7" s="1"/>
  <c r="BH160" i="7" s="1"/>
  <c r="C289" i="7" a="1"/>
  <c r="C289" i="7" s="1"/>
  <c r="AG289" i="7" s="1" a="1"/>
  <c r="AG289" i="7" s="1"/>
  <c r="BH289" i="7" s="1"/>
  <c r="C132" i="7" a="1"/>
  <c r="C132" i="7" s="1"/>
  <c r="AG132" i="7" s="1" a="1"/>
  <c r="AG132" i="7" s="1"/>
  <c r="BH132" i="7" s="1"/>
  <c r="C266" i="7" a="1"/>
  <c r="C266" i="7" s="1"/>
  <c r="AG266" i="7" s="1" a="1"/>
  <c r="AG266" i="7" s="1"/>
  <c r="BH266" i="7" s="1"/>
  <c r="C34" i="7" a="1"/>
  <c r="C34" i="7" s="1"/>
  <c r="AG34" i="7" s="1" a="1"/>
  <c r="AG34" i="7" s="1"/>
  <c r="BH34" i="7" s="1"/>
  <c r="C206" i="7" a="1"/>
  <c r="C206" i="7" s="1"/>
  <c r="AG206" i="7" s="1" a="1"/>
  <c r="AG206" i="7" s="1"/>
  <c r="BH206" i="7" s="1"/>
  <c r="C10" i="7" a="1"/>
  <c r="C10" i="7" s="1"/>
  <c r="AG10" i="7" s="1" a="1"/>
  <c r="AG10" i="7" s="1"/>
  <c r="BH10" i="7" s="1"/>
  <c r="C90" i="7" a="1"/>
  <c r="C90" i="7" s="1"/>
  <c r="AG90" i="7" s="1" a="1"/>
  <c r="AG90" i="7" s="1"/>
  <c r="BH90" i="7" s="1"/>
  <c r="C281" i="7" a="1"/>
  <c r="C281" i="7" s="1"/>
  <c r="AG281" i="7" s="1" a="1"/>
  <c r="AG281" i="7" s="1"/>
  <c r="BH281" i="7" s="1"/>
  <c r="C248" i="7" a="1"/>
  <c r="C248" i="7" s="1"/>
  <c r="AG248" i="7" s="1" a="1"/>
  <c r="AG248" i="7" s="1"/>
  <c r="BH248" i="7" s="1"/>
  <c r="C249" i="7" a="1"/>
  <c r="C249" i="7" s="1"/>
  <c r="AG249" i="7" s="1" a="1"/>
  <c r="AG249" i="7" s="1"/>
  <c r="BH249" i="7" s="1"/>
  <c r="C14" i="7" a="1"/>
  <c r="C14" i="7" s="1"/>
  <c r="AG14" i="7" s="1" a="1"/>
  <c r="AG14" i="7" s="1"/>
  <c r="BH14" i="7" s="1"/>
  <c r="C162" i="7" a="1"/>
  <c r="C162" i="7" s="1"/>
  <c r="AG162" i="7" s="1" a="1"/>
  <c r="AG162" i="7" s="1"/>
  <c r="BH162" i="7" s="1"/>
  <c r="C278" i="7" a="1"/>
  <c r="C278" i="7" s="1"/>
  <c r="AG278" i="7" s="1" a="1"/>
  <c r="AG278" i="7" s="1"/>
  <c r="BH278" i="7" s="1"/>
  <c r="C32" i="7" a="1"/>
  <c r="C32" i="7" s="1"/>
  <c r="AG32" i="7" s="1" a="1"/>
  <c r="AG32" i="7" s="1"/>
  <c r="BH32" i="7" s="1"/>
  <c r="C53" i="7" a="1"/>
  <c r="C53" i="7" s="1"/>
  <c r="AG53" i="7" s="1" a="1"/>
  <c r="AG53" i="7" s="1"/>
  <c r="BH53" i="7" s="1"/>
  <c r="C38" i="7" a="1"/>
  <c r="C38" i="7" s="1"/>
  <c r="AG38" i="7" s="1" a="1"/>
  <c r="AG38" i="7" s="1"/>
  <c r="BH38" i="7" s="1"/>
  <c r="C22" i="7" a="1"/>
  <c r="C22" i="7" s="1"/>
  <c r="AG22" i="7" s="1" a="1"/>
  <c r="AG22" i="7" s="1"/>
  <c r="BH22" i="7" s="1"/>
  <c r="C65" i="7" a="1"/>
  <c r="C65" i="7" s="1"/>
  <c r="AG65" i="7" s="1" a="1"/>
  <c r="AG65" i="7" s="1"/>
  <c r="BH65" i="7" s="1"/>
  <c r="C170" i="7" a="1"/>
  <c r="C170" i="7" s="1"/>
  <c r="AG170" i="7" s="1" a="1"/>
  <c r="AG170" i="7" s="1"/>
  <c r="BH170" i="7" s="1"/>
  <c r="C98" i="7" a="1"/>
  <c r="C98" i="7" s="1"/>
  <c r="AG98" i="7" s="1" a="1"/>
  <c r="AG98" i="7" s="1"/>
  <c r="BH98" i="7" s="1"/>
  <c r="C72" i="7" a="1"/>
  <c r="C72" i="7" s="1"/>
  <c r="AG72" i="7" s="1" a="1"/>
  <c r="AG72" i="7" s="1"/>
  <c r="BH72" i="7" s="1"/>
  <c r="C24" i="7" a="1"/>
  <c r="C24" i="7" s="1"/>
  <c r="AG24" i="7" s="1" a="1"/>
  <c r="AG24" i="7" s="1"/>
  <c r="BH24" i="7" s="1"/>
  <c r="C101" i="7" a="1"/>
  <c r="C101" i="7" s="1"/>
  <c r="AG101" i="7" s="1" a="1"/>
  <c r="AG101" i="7" s="1"/>
  <c r="BH101" i="7" s="1"/>
  <c r="C208" i="7" a="1"/>
  <c r="C208" i="7" s="1"/>
  <c r="AG208" i="7" s="1" a="1"/>
  <c r="AG208" i="7" s="1"/>
  <c r="BH208" i="7" s="1"/>
  <c r="C131" i="7" a="1"/>
  <c r="C131" i="7" s="1"/>
  <c r="AG131" i="7" s="1" a="1"/>
  <c r="AG131" i="7" s="1"/>
  <c r="BH131" i="7" s="1"/>
  <c r="C149" i="7" a="1"/>
  <c r="C149" i="7" s="1"/>
  <c r="AG149" i="7" s="1" a="1"/>
  <c r="AG149" i="7" s="1"/>
  <c r="BH149" i="7" s="1"/>
  <c r="C230" i="7" a="1"/>
  <c r="C230" i="7" s="1"/>
  <c r="AG230" i="7" s="1" a="1"/>
  <c r="AG230" i="7" s="1"/>
  <c r="BH230" i="7" s="1"/>
  <c r="C159" i="7" a="1"/>
  <c r="C159" i="7" s="1"/>
  <c r="AG159" i="7" s="1" a="1"/>
  <c r="AG159" i="7" s="1"/>
  <c r="BH159" i="7" s="1"/>
  <c r="C89" i="7" a="1"/>
  <c r="C89" i="7" s="1"/>
  <c r="AG89" i="7" s="1" a="1"/>
  <c r="AG89" i="7" s="1"/>
  <c r="BH89" i="7" s="1"/>
  <c r="C205" i="7" a="1"/>
  <c r="C205" i="7" s="1"/>
  <c r="AG205" i="7" s="1" a="1"/>
  <c r="AG205" i="7" s="1"/>
  <c r="BH205" i="7" s="1"/>
  <c r="C291" i="7" a="1"/>
  <c r="C291" i="7" s="1"/>
  <c r="AG291" i="7" s="1" a="1"/>
  <c r="AG291" i="7" s="1"/>
  <c r="BH291" i="7" s="1"/>
  <c r="C220" i="7" a="1"/>
  <c r="C220" i="7" s="1"/>
  <c r="AG220" i="7" s="1" a="1"/>
  <c r="AG220" i="7" s="1"/>
  <c r="BH220" i="7" s="1"/>
  <c r="C185" i="7" a="1"/>
  <c r="C185" i="7" s="1"/>
  <c r="AG185" i="7" s="1" a="1"/>
  <c r="AG185" i="7" s="1"/>
  <c r="BH185" i="7" s="1"/>
  <c r="C191" i="7" a="1"/>
  <c r="C191" i="7" s="1"/>
  <c r="AG191" i="7" s="1" a="1"/>
  <c r="AG191" i="7" s="1"/>
  <c r="BH191" i="7" s="1"/>
  <c r="C245" i="7" a="1"/>
  <c r="C245" i="7" s="1"/>
  <c r="AG245" i="7" s="1" a="1"/>
  <c r="AG245" i="7" s="1"/>
  <c r="BH245" i="7" s="1"/>
  <c r="R10" i="7" a="1"/>
  <c r="R10" i="7" s="1"/>
  <c r="AV10" i="7" s="1" a="1"/>
  <c r="AV10" i="7" s="1"/>
  <c r="BW10" i="7" s="1"/>
  <c r="R75" i="7" a="1"/>
  <c r="R75" i="7" s="1"/>
  <c r="AV75" i="7" s="1" a="1"/>
  <c r="AV75" i="7" s="1"/>
  <c r="BW75" i="7" s="1"/>
  <c r="R33" i="7" a="1"/>
  <c r="R33" i="7" s="1"/>
  <c r="AV33" i="7" s="1" a="1"/>
  <c r="AV33" i="7" s="1"/>
  <c r="BW33" i="7" s="1"/>
  <c r="R154" i="7" a="1"/>
  <c r="R154" i="7" s="1"/>
  <c r="AV154" i="7" s="1" a="1"/>
  <c r="AV154" i="7" s="1"/>
  <c r="BW154" i="7" s="1"/>
  <c r="R55" i="7" a="1"/>
  <c r="R55" i="7" s="1"/>
  <c r="AV55" i="7" s="1" a="1"/>
  <c r="AV55" i="7" s="1"/>
  <c r="BW55" i="7" s="1"/>
  <c r="R230" i="7" a="1"/>
  <c r="R230" i="7" s="1"/>
  <c r="AV230" i="7" s="1" a="1"/>
  <c r="AV230" i="7" s="1"/>
  <c r="BW230" i="7" s="1"/>
  <c r="R238" i="7" a="1"/>
  <c r="R238" i="7" s="1"/>
  <c r="AV238" i="7" s="1" a="1"/>
  <c r="AV238" i="7" s="1"/>
  <c r="BW238" i="7" s="1"/>
  <c r="R272" i="7" a="1"/>
  <c r="R272" i="7" s="1"/>
  <c r="AV272" i="7" s="1" a="1"/>
  <c r="AV272" i="7" s="1"/>
  <c r="BW272" i="7" s="1"/>
  <c r="R212" i="7" a="1"/>
  <c r="R212" i="7" s="1"/>
  <c r="AV212" i="7" s="1" a="1"/>
  <c r="AV212" i="7" s="1"/>
  <c r="BW212" i="7" s="1"/>
  <c r="R280" i="7" a="1"/>
  <c r="R280" i="7" s="1"/>
  <c r="AV280" i="7" s="1" a="1"/>
  <c r="AV280" i="7" s="1"/>
  <c r="BW280" i="7" s="1"/>
  <c r="R72" i="7" a="1"/>
  <c r="R72" i="7" s="1"/>
  <c r="AV72" i="7" s="1" a="1"/>
  <c r="AV72" i="7" s="1"/>
  <c r="BW72" i="7" s="1"/>
  <c r="R136" i="7" a="1"/>
  <c r="R136" i="7" s="1"/>
  <c r="AV136" i="7" s="1" a="1"/>
  <c r="AV136" i="7" s="1"/>
  <c r="BW136" i="7" s="1"/>
  <c r="R151" i="7" a="1"/>
  <c r="R151" i="7" s="1"/>
  <c r="AV151" i="7" s="1" a="1"/>
  <c r="AV151" i="7" s="1"/>
  <c r="BW151" i="7" s="1"/>
  <c r="R172" i="7" a="1"/>
  <c r="R172" i="7" s="1"/>
  <c r="AV172" i="7" s="1" a="1"/>
  <c r="AV172" i="7" s="1"/>
  <c r="BW172" i="7" s="1"/>
  <c r="R214" i="7" a="1"/>
  <c r="R214" i="7" s="1"/>
  <c r="AV214" i="7" s="1" a="1"/>
  <c r="AV214" i="7" s="1"/>
  <c r="BW214" i="7" s="1"/>
  <c r="R235" i="7" a="1"/>
  <c r="R235" i="7" s="1"/>
  <c r="AV235" i="7" s="1" a="1"/>
  <c r="AV235" i="7" s="1"/>
  <c r="BW235" i="7" s="1"/>
  <c r="R258" i="7" a="1"/>
  <c r="R258" i="7" s="1"/>
  <c r="AV258" i="7" s="1" a="1"/>
  <c r="AV258" i="7" s="1"/>
  <c r="BW258" i="7" s="1"/>
  <c r="R293" i="7" a="1"/>
  <c r="R293" i="7" s="1"/>
  <c r="AV293" i="7" s="1" a="1"/>
  <c r="AV293" i="7" s="1"/>
  <c r="BW293" i="7" s="1"/>
  <c r="R260" i="7" a="1"/>
  <c r="R260" i="7" s="1"/>
  <c r="AV260" i="7" s="1" a="1"/>
  <c r="AV260" i="7" s="1"/>
  <c r="BW260" i="7" s="1"/>
  <c r="R73" i="7" a="1"/>
  <c r="R73" i="7" s="1"/>
  <c r="AV73" i="7" s="1" a="1"/>
  <c r="AV73" i="7" s="1"/>
  <c r="BW73" i="7" s="1"/>
  <c r="R137" i="7" a="1"/>
  <c r="R137" i="7" s="1"/>
  <c r="AV137" i="7" s="1" a="1"/>
  <c r="AV137" i="7" s="1"/>
  <c r="BW137" i="7" s="1"/>
  <c r="R152" i="7" a="1"/>
  <c r="R152" i="7" s="1"/>
  <c r="AV152" i="7" s="1" a="1"/>
  <c r="AV152" i="7" s="1"/>
  <c r="BW152" i="7" s="1"/>
  <c r="R173" i="7" a="1"/>
  <c r="R173" i="7" s="1"/>
  <c r="AV173" i="7" s="1" a="1"/>
  <c r="AV173" i="7" s="1"/>
  <c r="BW173" i="7" s="1"/>
  <c r="R215" i="7" a="1"/>
  <c r="R215" i="7" s="1"/>
  <c r="AV215" i="7" s="1" a="1"/>
  <c r="AV215" i="7" s="1"/>
  <c r="BW215" i="7" s="1"/>
  <c r="R236" i="7" a="1"/>
  <c r="R236" i="7" s="1"/>
  <c r="AV236" i="7" s="1" a="1"/>
  <c r="AV236" i="7" s="1"/>
  <c r="BW236" i="7" s="1"/>
  <c r="R270" i="7" a="1"/>
  <c r="R270" i="7" s="1"/>
  <c r="AV270" i="7" s="1" a="1"/>
  <c r="AV270" i="7" s="1"/>
  <c r="BW270" i="7" s="1"/>
  <c r="R104" i="7" a="1"/>
  <c r="R104" i="7" s="1"/>
  <c r="AV104" i="7" s="1" a="1"/>
  <c r="AV104" i="7" s="1"/>
  <c r="BW104" i="7" s="1"/>
  <c r="R269" i="7" a="1"/>
  <c r="R269" i="7" s="1"/>
  <c r="AV269" i="7" s="1" a="1"/>
  <c r="AV269" i="7" s="1"/>
  <c r="BW269" i="7" s="1"/>
  <c r="R70" i="7" a="1"/>
  <c r="R70" i="7" s="1"/>
  <c r="AV70" i="7" s="1" a="1"/>
  <c r="AV70" i="7" s="1"/>
  <c r="BW70" i="7" s="1"/>
  <c r="R134" i="7" a="1"/>
  <c r="R134" i="7" s="1"/>
  <c r="AV134" i="7" s="1" a="1"/>
  <c r="AV134" i="7" s="1"/>
  <c r="BW134" i="7" s="1"/>
  <c r="R149" i="7" a="1"/>
  <c r="R149" i="7" s="1"/>
  <c r="AV149" i="7" s="1" a="1"/>
  <c r="AV149" i="7" s="1"/>
  <c r="BW149" i="7" s="1"/>
  <c r="R159" i="7" a="1"/>
  <c r="R159" i="7" s="1"/>
  <c r="AV159" i="7" s="1" a="1"/>
  <c r="AV159" i="7" s="1"/>
  <c r="BW159" i="7" s="1"/>
  <c r="R206" i="7" a="1"/>
  <c r="R206" i="7" s="1"/>
  <c r="AV206" i="7" s="1" a="1"/>
  <c r="AV206" i="7" s="1"/>
  <c r="BW206" i="7" s="1"/>
  <c r="R233" i="7" a="1"/>
  <c r="R233" i="7" s="1"/>
  <c r="AV233" i="7" s="1" a="1"/>
  <c r="AV233" i="7" s="1"/>
  <c r="BW233" i="7" s="1"/>
  <c r="R256" i="7" a="1"/>
  <c r="R256" i="7" s="1"/>
  <c r="AV256" i="7" s="1" a="1"/>
  <c r="AV256" i="7" s="1"/>
  <c r="BW256" i="7" s="1"/>
  <c r="R276" i="7" a="1"/>
  <c r="R276" i="7" s="1"/>
  <c r="AV276" i="7" s="1" a="1"/>
  <c r="AV276" i="7" s="1"/>
  <c r="BW276" i="7" s="1"/>
  <c r="R167" i="7" a="1"/>
  <c r="R167" i="7" s="1"/>
  <c r="AV167" i="7" s="1" a="1"/>
  <c r="AV167" i="7" s="1"/>
  <c r="BW167" i="7" s="1"/>
  <c r="R17" i="7" a="1"/>
  <c r="R17" i="7" s="1"/>
  <c r="AV17" i="7" s="1" a="1"/>
  <c r="AV17" i="7" s="1"/>
  <c r="BW17" i="7" s="1"/>
  <c r="R46" i="7" a="1"/>
  <c r="R46" i="7" s="1"/>
  <c r="AV46" i="7" s="1" a="1"/>
  <c r="AV46" i="7" s="1"/>
  <c r="BW46" i="7" s="1"/>
  <c r="R41" i="7" a="1"/>
  <c r="R41" i="7" s="1"/>
  <c r="AV41" i="7" s="1" a="1"/>
  <c r="AV41" i="7" s="1"/>
  <c r="BW41" i="7" s="1"/>
  <c r="R20" i="7" a="1"/>
  <c r="R20" i="7" s="1"/>
  <c r="AV20" i="7" s="1" a="1"/>
  <c r="AV20" i="7" s="1"/>
  <c r="BW20" i="7" s="1"/>
  <c r="R105" i="7" a="1"/>
  <c r="R105" i="7" s="1"/>
  <c r="AV105" i="7" s="1" a="1"/>
  <c r="AV105" i="7" s="1"/>
  <c r="BW105" i="7" s="1"/>
  <c r="R119" i="7" a="1"/>
  <c r="R119" i="7" s="1"/>
  <c r="AV119" i="7" s="1" a="1"/>
  <c r="AV119" i="7" s="1"/>
  <c r="BW119" i="7" s="1"/>
  <c r="R242" i="7" a="1"/>
  <c r="R242" i="7" s="1"/>
  <c r="AV242" i="7" s="1" a="1"/>
  <c r="AV242" i="7" s="1"/>
  <c r="BW242" i="7" s="1"/>
  <c r="R284" i="7" a="1"/>
  <c r="R284" i="7" s="1"/>
  <c r="AV284" i="7" s="1" a="1"/>
  <c r="AV284" i="7" s="1"/>
  <c r="BW284" i="7" s="1"/>
  <c r="R165" i="7" a="1"/>
  <c r="R165" i="7" s="1"/>
  <c r="AV165" i="7" s="1" a="1"/>
  <c r="AV165" i="7" s="1"/>
  <c r="BW165" i="7" s="1"/>
  <c r="R12" i="7" a="1"/>
  <c r="R12" i="7" s="1"/>
  <c r="AV12" i="7" s="1" a="1"/>
  <c r="AV12" i="7" s="1"/>
  <c r="BW12" i="7" s="1"/>
  <c r="R43" i="7" a="1"/>
  <c r="R43" i="7" s="1"/>
  <c r="AV43" i="7" s="1" a="1"/>
  <c r="AV43" i="7" s="1"/>
  <c r="BW43" i="7" s="1"/>
  <c r="R35" i="7" a="1"/>
  <c r="R35" i="7" s="1"/>
  <c r="AV35" i="7" s="1" a="1"/>
  <c r="AV35" i="7" s="1"/>
  <c r="BW35" i="7" s="1"/>
  <c r="R155" i="7" a="1"/>
  <c r="R155" i="7" s="1"/>
  <c r="AV155" i="7" s="1" a="1"/>
  <c r="AV155" i="7" s="1"/>
  <c r="BW155" i="7" s="1"/>
  <c r="R99" i="7" a="1"/>
  <c r="R99" i="7" s="1"/>
  <c r="AV99" i="7" s="1" a="1"/>
  <c r="AV99" i="7" s="1"/>
  <c r="BW99" i="7" s="1"/>
  <c r="R231" i="7" a="1"/>
  <c r="R231" i="7" s="1"/>
  <c r="AV231" i="7" s="1" a="1"/>
  <c r="AV231" i="7" s="1"/>
  <c r="BW231" i="7" s="1"/>
  <c r="R239" i="7" a="1"/>
  <c r="R239" i="7" s="1"/>
  <c r="AV239" i="7" s="1" a="1"/>
  <c r="AV239" i="7" s="1"/>
  <c r="BW239" i="7" s="1"/>
  <c r="R273" i="7" a="1"/>
  <c r="R273" i="7" s="1"/>
  <c r="AV273" i="7" s="1" a="1"/>
  <c r="AV273" i="7" s="1"/>
  <c r="BW273" i="7" s="1"/>
  <c r="R227" i="7" a="1"/>
  <c r="R227" i="7" s="1"/>
  <c r="AV227" i="7" s="1" a="1"/>
  <c r="AV227" i="7" s="1"/>
  <c r="BW227" i="7" s="1"/>
  <c r="R14" i="7" a="1"/>
  <c r="R14" i="7" s="1"/>
  <c r="AV14" i="7" s="1" a="1"/>
  <c r="AV14" i="7" s="1"/>
  <c r="BW14" i="7" s="1"/>
  <c r="R44" i="7" a="1"/>
  <c r="R44" i="7" s="1"/>
  <c r="AV44" i="7" s="1" a="1"/>
  <c r="AV44" i="7" s="1"/>
  <c r="BW44" i="7" s="1"/>
  <c r="R37" i="7" a="1"/>
  <c r="R37" i="7" s="1"/>
  <c r="AV37" i="7" s="1" a="1"/>
  <c r="AV37" i="7" s="1"/>
  <c r="BW37" i="7" s="1"/>
  <c r="R156" i="7" a="1"/>
  <c r="R156" i="7" s="1"/>
  <c r="AV156" i="7" s="1" a="1"/>
  <c r="AV156" i="7" s="1"/>
  <c r="BW156" i="7" s="1"/>
  <c r="R101" i="7" a="1"/>
  <c r="R101" i="7" s="1"/>
  <c r="AV101" i="7" s="1" a="1"/>
  <c r="AV101" i="7" s="1"/>
  <c r="BW101" i="7" s="1"/>
  <c r="R232" i="7" a="1"/>
  <c r="R232" i="7" s="1"/>
  <c r="AV232" i="7" s="1" a="1"/>
  <c r="AV232" i="7" s="1"/>
  <c r="BW232" i="7" s="1"/>
  <c r="R240" i="7" a="1"/>
  <c r="R240" i="7" s="1"/>
  <c r="AV240" i="7" s="1" a="1"/>
  <c r="AV240" i="7" s="1"/>
  <c r="BW240" i="7" s="1"/>
  <c r="R282" i="7" a="1"/>
  <c r="R282" i="7" s="1"/>
  <c r="AV282" i="7" s="1" a="1"/>
  <c r="AV282" i="7" s="1"/>
  <c r="BW282" i="7" s="1"/>
  <c r="R246" i="7" a="1"/>
  <c r="R246" i="7" s="1"/>
  <c r="AV246" i="7" s="1" a="1"/>
  <c r="AV246" i="7" s="1"/>
  <c r="BW246" i="7" s="1"/>
  <c r="R8" i="7" a="1"/>
  <c r="R8" i="7" s="1"/>
  <c r="AV8" i="7" s="1" a="1"/>
  <c r="AV8" i="7" s="1"/>
  <c r="BW8" i="7" s="1"/>
  <c r="R74" i="7" a="1"/>
  <c r="R74" i="7" s="1"/>
  <c r="AV74" i="7" s="1" a="1"/>
  <c r="AV74" i="7" s="1"/>
  <c r="BW74" i="7" s="1"/>
  <c r="R13" i="7" a="1"/>
  <c r="R13" i="7" s="1"/>
  <c r="AV13" i="7" s="1" a="1"/>
  <c r="AV13" i="7" s="1"/>
  <c r="BW13" i="7" s="1"/>
  <c r="R153" i="7" a="1"/>
  <c r="R153" i="7" s="1"/>
  <c r="AV153" i="7" s="1" a="1"/>
  <c r="AV153" i="7" s="1"/>
  <c r="BW153" i="7" s="1"/>
  <c r="R51" i="7" a="1"/>
  <c r="R51" i="7" s="1"/>
  <c r="AV51" i="7" s="1" a="1"/>
  <c r="AV51" i="7" s="1"/>
  <c r="BW51" i="7" s="1"/>
  <c r="R229" i="7" a="1"/>
  <c r="R229" i="7" s="1"/>
  <c r="AV229" i="7" s="1" a="1"/>
  <c r="AV229" i="7" s="1"/>
  <c r="BW229" i="7" s="1"/>
  <c r="R237" i="7" a="1"/>
  <c r="R237" i="7" s="1"/>
  <c r="AV237" i="7" s="1" a="1"/>
  <c r="AV237" i="7" s="1"/>
  <c r="BW237" i="7" s="1"/>
  <c r="R271" i="7" a="1"/>
  <c r="R271" i="7" s="1"/>
  <c r="AV271" i="7" s="1" a="1"/>
  <c r="AV271" i="7" s="1"/>
  <c r="BW271" i="7" s="1"/>
  <c r="R174" i="7" a="1"/>
  <c r="R174" i="7" s="1"/>
  <c r="AV174" i="7" s="1" a="1"/>
  <c r="AV174" i="7" s="1"/>
  <c r="BW174" i="7" s="1"/>
  <c r="R278" i="7" a="1"/>
  <c r="R278" i="7" s="1"/>
  <c r="AV278" i="7" s="1" a="1"/>
  <c r="AV278" i="7" s="1"/>
  <c r="BW278" i="7" s="1"/>
  <c r="R25" i="7" a="1"/>
  <c r="R25" i="7" s="1"/>
  <c r="AV25" i="7" s="1" a="1"/>
  <c r="AV25" i="7" s="1"/>
  <c r="BW25" i="7" s="1"/>
  <c r="R50" i="7" a="1"/>
  <c r="R50" i="7" s="1"/>
  <c r="AV50" i="7" s="1" a="1"/>
  <c r="AV50" i="7" s="1"/>
  <c r="BW50" i="7" s="1"/>
  <c r="R90" i="7" a="1"/>
  <c r="R90" i="7" s="1"/>
  <c r="AV90" i="7" s="1" a="1"/>
  <c r="AV90" i="7" s="1"/>
  <c r="BW90" i="7" s="1"/>
  <c r="R34" i="7" a="1"/>
  <c r="R34" i="7" s="1"/>
  <c r="AV34" i="7" s="1" a="1"/>
  <c r="AV34" i="7" s="1"/>
  <c r="BW34" i="7" s="1"/>
  <c r="R53" i="7" a="1"/>
  <c r="R53" i="7" s="1"/>
  <c r="AV53" i="7" s="1" a="1"/>
  <c r="AV53" i="7" s="1"/>
  <c r="BW53" i="7" s="1"/>
  <c r="R166" i="7" a="1"/>
  <c r="R166" i="7" s="1"/>
  <c r="AV166" i="7" s="1" a="1"/>
  <c r="AV166" i="7" s="1"/>
  <c r="BW166" i="7" s="1"/>
  <c r="R106" i="7" a="1"/>
  <c r="R106" i="7" s="1"/>
  <c r="AV106" i="7" s="1" a="1"/>
  <c r="AV106" i="7" s="1"/>
  <c r="BW106" i="7" s="1"/>
  <c r="R221" i="7" a="1"/>
  <c r="R221" i="7" s="1"/>
  <c r="AV221" i="7" s="1" a="1"/>
  <c r="AV221" i="7" s="1"/>
  <c r="BW221" i="7" s="1"/>
  <c r="R6" i="7" a="1"/>
  <c r="R6" i="7" s="1"/>
  <c r="R19" i="7" a="1"/>
  <c r="R19" i="7" s="1"/>
  <c r="AV19" i="7" s="1" a="1"/>
  <c r="AV19" i="7" s="1"/>
  <c r="BW19" i="7" s="1"/>
  <c r="R47" i="7" a="1"/>
  <c r="R47" i="7" s="1"/>
  <c r="AV47" i="7" s="1" a="1"/>
  <c r="AV47" i="7" s="1"/>
  <c r="BW47" i="7" s="1"/>
  <c r="R87" i="7" a="1"/>
  <c r="R87" i="7" s="1"/>
  <c r="AV87" i="7" s="1" a="1"/>
  <c r="AV87" i="7" s="1"/>
  <c r="BW87" i="7" s="1"/>
  <c r="R24" i="7" a="1"/>
  <c r="R24" i="7" s="1"/>
  <c r="AV24" i="7" s="1" a="1"/>
  <c r="AV24" i="7" s="1"/>
  <c r="BW24" i="7" s="1"/>
  <c r="R157" i="7" a="1"/>
  <c r="R157" i="7" s="1"/>
  <c r="AV157" i="7" s="1" a="1"/>
  <c r="AV157" i="7" s="1"/>
  <c r="BW157" i="7" s="1"/>
  <c r="R123" i="7" a="1"/>
  <c r="R123" i="7" s="1"/>
  <c r="AV123" i="7" s="1" a="1"/>
  <c r="AV123" i="7" s="1"/>
  <c r="BW123" i="7" s="1"/>
  <c r="R243" i="7" a="1"/>
  <c r="R243" i="7" s="1"/>
  <c r="AV243" i="7" s="1" a="1"/>
  <c r="AV243" i="7" s="1"/>
  <c r="BW243" i="7" s="1"/>
  <c r="R285" i="7" a="1"/>
  <c r="R285" i="7" s="1"/>
  <c r="AV285" i="7" s="1" a="1"/>
  <c r="AV285" i="7" s="1"/>
  <c r="BW285" i="7" s="1"/>
  <c r="R201" i="7" a="1"/>
  <c r="R201" i="7" s="1"/>
  <c r="AV201" i="7" s="1" a="1"/>
  <c r="AV201" i="7" s="1"/>
  <c r="BW201" i="7" s="1"/>
  <c r="R21" i="7" a="1"/>
  <c r="R21" i="7" s="1"/>
  <c r="AV21" i="7" s="1" a="1"/>
  <c r="AV21" i="7" s="1"/>
  <c r="BW21" i="7" s="1"/>
  <c r="R48" i="7" a="1"/>
  <c r="R48" i="7" s="1"/>
  <c r="AV48" i="7" s="1" a="1"/>
  <c r="AV48" i="7" s="1"/>
  <c r="BW48" i="7" s="1"/>
  <c r="R88" i="7" a="1"/>
  <c r="R88" i="7" s="1"/>
  <c r="AV88" i="7" s="1" a="1"/>
  <c r="AV88" i="7" s="1"/>
  <c r="BW88" i="7" s="1"/>
  <c r="R28" i="7" a="1"/>
  <c r="R28" i="7" s="1"/>
  <c r="AV28" i="7" s="1" a="1"/>
  <c r="AV28" i="7" s="1"/>
  <c r="BW28" i="7" s="1"/>
  <c r="R54" i="7" a="1"/>
  <c r="R54" i="7" s="1"/>
  <c r="AV54" i="7" s="1" a="1"/>
  <c r="AV54" i="7" s="1"/>
  <c r="BW54" i="7" s="1"/>
  <c r="R127" i="7" a="1"/>
  <c r="R127" i="7" s="1"/>
  <c r="AV127" i="7" s="1" a="1"/>
  <c r="AV127" i="7" s="1"/>
  <c r="BW127" i="7" s="1"/>
  <c r="R244" i="7" a="1"/>
  <c r="R244" i="7" s="1"/>
  <c r="AV244" i="7" s="1" a="1"/>
  <c r="AV244" i="7" s="1"/>
  <c r="BW244" i="7" s="1"/>
  <c r="R193" i="7" a="1"/>
  <c r="R193" i="7" s="1"/>
  <c r="AV193" i="7" s="1" a="1"/>
  <c r="AV193" i="7" s="1"/>
  <c r="BW193" i="7" s="1"/>
  <c r="R209" i="7" a="1"/>
  <c r="R209" i="7" s="1"/>
  <c r="AV209" i="7" s="1" a="1"/>
  <c r="AV209" i="7" s="1"/>
  <c r="BW209" i="7" s="1"/>
  <c r="R16" i="7" a="1"/>
  <c r="R16" i="7" s="1"/>
  <c r="AV16" i="7" s="1" a="1"/>
  <c r="AV16" i="7" s="1"/>
  <c r="BW16" i="7" s="1"/>
  <c r="R45" i="7" a="1"/>
  <c r="R45" i="7" s="1"/>
  <c r="AV45" i="7" s="1" a="1"/>
  <c r="AV45" i="7" s="1"/>
  <c r="BW45" i="7" s="1"/>
  <c r="R39" i="7" a="1"/>
  <c r="R39" i="7" s="1"/>
  <c r="AV39" i="7" s="1" a="1"/>
  <c r="AV39" i="7" s="1"/>
  <c r="BW39" i="7" s="1"/>
  <c r="R18" i="7" a="1"/>
  <c r="R18" i="7" s="1"/>
  <c r="AV18" i="7" s="1" a="1"/>
  <c r="AV18" i="7" s="1"/>
  <c r="BW18" i="7" s="1"/>
  <c r="R103" i="7" a="1"/>
  <c r="R103" i="7" s="1"/>
  <c r="AV103" i="7" s="1" a="1"/>
  <c r="AV103" i="7" s="1"/>
  <c r="BW103" i="7" s="1"/>
  <c r="R115" i="7" a="1"/>
  <c r="R115" i="7" s="1"/>
  <c r="AV115" i="7" s="1" a="1"/>
  <c r="AV115" i="7" s="1"/>
  <c r="BW115" i="7" s="1"/>
  <c r="R241" i="7" a="1"/>
  <c r="R241" i="7" s="1"/>
  <c r="AV241" i="7" s="1" a="1"/>
  <c r="AV241" i="7" s="1"/>
  <c r="BW241" i="7" s="1"/>
  <c r="R283" i="7" a="1"/>
  <c r="R283" i="7" s="1"/>
  <c r="AV283" i="7" s="1" a="1"/>
  <c r="AV283" i="7" s="1"/>
  <c r="BW283" i="7" s="1"/>
  <c r="R252" i="7" a="1"/>
  <c r="R252" i="7" s="1"/>
  <c r="AV252" i="7" s="1" a="1"/>
  <c r="AV252" i="7" s="1"/>
  <c r="BW252" i="7" s="1"/>
  <c r="R71" i="7" a="1"/>
  <c r="R71" i="7" s="1"/>
  <c r="AV71" i="7" s="1" a="1"/>
  <c r="AV71" i="7" s="1"/>
  <c r="BW71" i="7" s="1"/>
  <c r="R135" i="7" a="1"/>
  <c r="R135" i="7" s="1"/>
  <c r="AV135" i="7" s="1" a="1"/>
  <c r="AV135" i="7" s="1"/>
  <c r="BW135" i="7" s="1"/>
  <c r="R150" i="7" a="1"/>
  <c r="R150" i="7" s="1"/>
  <c r="AV150" i="7" s="1" a="1"/>
  <c r="AV150" i="7" s="1"/>
  <c r="BW150" i="7" s="1"/>
  <c r="R171" i="7" a="1"/>
  <c r="R171" i="7" s="1"/>
  <c r="AV171" i="7" s="1" a="1"/>
  <c r="AV171" i="7" s="1"/>
  <c r="BW171" i="7" s="1"/>
  <c r="R213" i="7" a="1"/>
  <c r="R213" i="7" s="1"/>
  <c r="AV213" i="7" s="1" a="1"/>
  <c r="AV213" i="7" s="1"/>
  <c r="BW213" i="7" s="1"/>
  <c r="R234" i="7" a="1"/>
  <c r="R234" i="7" s="1"/>
  <c r="AV234" i="7" s="1" a="1"/>
  <c r="AV234" i="7" s="1"/>
  <c r="BW234" i="7" s="1"/>
  <c r="R257" i="7" a="1"/>
  <c r="R257" i="7" s="1"/>
  <c r="AV257" i="7" s="1" a="1"/>
  <c r="AV257" i="7" s="1"/>
  <c r="BW257" i="7" s="1"/>
  <c r="R292" i="7" a="1"/>
  <c r="R292" i="7" s="1"/>
  <c r="AV292" i="7" s="1" a="1"/>
  <c r="AV292" i="7" s="1"/>
  <c r="BW292" i="7" s="1"/>
  <c r="R265" i="7" a="1"/>
  <c r="R265" i="7" s="1"/>
  <c r="AV265" i="7" s="1" a="1"/>
  <c r="AV265" i="7" s="1"/>
  <c r="BW265" i="7" s="1"/>
  <c r="R68" i="7" a="1"/>
  <c r="R68" i="7" s="1"/>
  <c r="AV68" i="7" s="1" a="1"/>
  <c r="AV68" i="7" s="1"/>
  <c r="BW68" i="7" s="1"/>
  <c r="R85" i="7" a="1"/>
  <c r="R85" i="7" s="1"/>
  <c r="AV85" i="7" s="1" a="1"/>
  <c r="AV85" i="7" s="1"/>
  <c r="BW85" i="7" s="1"/>
  <c r="R147" i="7" a="1"/>
  <c r="R147" i="7" s="1"/>
  <c r="AV147" i="7" s="1" a="1"/>
  <c r="AV147" i="7" s="1"/>
  <c r="BW147" i="7" s="1"/>
  <c r="R126" i="7" a="1"/>
  <c r="R126" i="7" s="1"/>
  <c r="AV126" i="7" s="1" a="1"/>
  <c r="AV126" i="7" s="1"/>
  <c r="BW126" i="7" s="1"/>
  <c r="R204" i="7" a="1"/>
  <c r="R204" i="7" s="1"/>
  <c r="AV204" i="7" s="1" a="1"/>
  <c r="AV204" i="7" s="1"/>
  <c r="BW204" i="7" s="1"/>
  <c r="R217" i="7" a="1"/>
  <c r="R217" i="7" s="1"/>
  <c r="AV217" i="7" s="1" a="1"/>
  <c r="AV217" i="7" s="1"/>
  <c r="BW217" i="7" s="1"/>
  <c r="R228" i="7" a="1"/>
  <c r="R228" i="7" s="1"/>
  <c r="AV228" i="7" s="1" a="1"/>
  <c r="AV228" i="7" s="1"/>
  <c r="BW228" i="7" s="1"/>
  <c r="R267" i="7" a="1"/>
  <c r="R267" i="7" s="1"/>
  <c r="AV267" i="7" s="1" a="1"/>
  <c r="AV267" i="7" s="1"/>
  <c r="BW267" i="7" s="1"/>
  <c r="R281" i="7" a="1"/>
  <c r="R281" i="7" s="1"/>
  <c r="AV281" i="7" s="1" a="1"/>
  <c r="AV281" i="7" s="1"/>
  <c r="BW281" i="7" s="1"/>
  <c r="R69" i="7" a="1"/>
  <c r="R69" i="7" s="1"/>
  <c r="AV69" i="7" s="1" a="1"/>
  <c r="AV69" i="7" s="1"/>
  <c r="BW69" i="7" s="1"/>
  <c r="R86" i="7" a="1"/>
  <c r="R86" i="7" s="1"/>
  <c r="AV86" i="7" s="1" a="1"/>
  <c r="AV86" i="7" s="1"/>
  <c r="BW86" i="7" s="1"/>
  <c r="R148" i="7" a="1"/>
  <c r="R148" i="7" s="1"/>
  <c r="AV148" i="7" s="1" a="1"/>
  <c r="AV148" i="7" s="1"/>
  <c r="BW148" i="7" s="1"/>
  <c r="R128" i="7" a="1"/>
  <c r="R128" i="7" s="1"/>
  <c r="AV128" i="7" s="1" a="1"/>
  <c r="AV128" i="7" s="1"/>
  <c r="BW128" i="7" s="1"/>
  <c r="R205" i="7" a="1"/>
  <c r="R205" i="7" s="1"/>
  <c r="AV205" i="7" s="1" a="1"/>
  <c r="AV205" i="7" s="1"/>
  <c r="BW205" i="7" s="1"/>
  <c r="R218" i="7" a="1"/>
  <c r="R218" i="7" s="1"/>
  <c r="AV218" i="7" s="1" a="1"/>
  <c r="AV218" i="7" s="1"/>
  <c r="BW218" i="7" s="1"/>
  <c r="R249" i="7" a="1"/>
  <c r="R249" i="7" s="1"/>
  <c r="AV249" i="7" s="1" a="1"/>
  <c r="AV249" i="7" s="1"/>
  <c r="BW249" i="7" s="1"/>
  <c r="R275" i="7" a="1"/>
  <c r="R275" i="7" s="1"/>
  <c r="AV275" i="7" s="1" a="1"/>
  <c r="AV275" i="7" s="1"/>
  <c r="BW275" i="7" s="1"/>
  <c r="R279" i="7" a="1"/>
  <c r="R279" i="7" s="1"/>
  <c r="AV279" i="7" s="1" a="1"/>
  <c r="AV279" i="7" s="1"/>
  <c r="BW279" i="7" s="1"/>
  <c r="R66" i="7" a="1"/>
  <c r="R66" i="7" s="1"/>
  <c r="AV66" i="7" s="1" a="1"/>
  <c r="AV66" i="7" s="1"/>
  <c r="BW66" i="7" s="1"/>
  <c r="R83" i="7" a="1"/>
  <c r="R83" i="7" s="1"/>
  <c r="AV83" i="7" s="1" a="1"/>
  <c r="AV83" i="7" s="1"/>
  <c r="BW83" i="7" s="1"/>
  <c r="R145" i="7" a="1"/>
  <c r="R145" i="7" s="1"/>
  <c r="AV145" i="7" s="1" a="1"/>
  <c r="AV145" i="7" s="1"/>
  <c r="BW145" i="7" s="1"/>
  <c r="R122" i="7" a="1"/>
  <c r="R122" i="7" s="1"/>
  <c r="AV122" i="7" s="1" a="1"/>
  <c r="AV122" i="7" s="1"/>
  <c r="BW122" i="7" s="1"/>
  <c r="R180" i="7" a="1"/>
  <c r="R180" i="7" s="1"/>
  <c r="AV180" i="7" s="1" a="1"/>
  <c r="AV180" i="7" s="1"/>
  <c r="BW180" i="7" s="1"/>
  <c r="R208" i="7" a="1"/>
  <c r="R208" i="7" s="1"/>
  <c r="AV208" i="7" s="1" a="1"/>
  <c r="AV208" i="7" s="1"/>
  <c r="BW208" i="7" s="1"/>
  <c r="R200" i="7" a="1"/>
  <c r="R200" i="7" s="1"/>
  <c r="AV200" i="7" s="1" a="1"/>
  <c r="AV200" i="7" s="1"/>
  <c r="BW200" i="7" s="1"/>
  <c r="R210" i="7" a="1"/>
  <c r="R210" i="7" s="1"/>
  <c r="AV210" i="7" s="1" a="1"/>
  <c r="AV210" i="7" s="1"/>
  <c r="BW210" i="7" s="1"/>
  <c r="R261" i="7" a="1"/>
  <c r="R261" i="7" s="1"/>
  <c r="AV261" i="7" s="1" a="1"/>
  <c r="AV261" i="7" s="1"/>
  <c r="BW261" i="7" s="1"/>
  <c r="R76" i="7" a="1"/>
  <c r="R76" i="7" s="1"/>
  <c r="AV76" i="7" s="1" a="1"/>
  <c r="AV76" i="7" s="1"/>
  <c r="BW76" i="7" s="1"/>
  <c r="R112" i="7" a="1"/>
  <c r="R112" i="7" s="1"/>
  <c r="AV112" i="7" s="1" a="1"/>
  <c r="AV112" i="7" s="1"/>
  <c r="BW112" i="7" s="1"/>
  <c r="R188" i="7" a="1"/>
  <c r="R188" i="7" s="1"/>
  <c r="AV188" i="7" s="1" a="1"/>
  <c r="AV188" i="7" s="1"/>
  <c r="BW188" i="7" s="1"/>
  <c r="R288" i="7" a="1"/>
  <c r="R288" i="7" s="1"/>
  <c r="AV288" i="7" s="1" a="1"/>
  <c r="AV288" i="7" s="1"/>
  <c r="BW288" i="7" s="1"/>
  <c r="R59" i="7" a="1"/>
  <c r="R59" i="7" s="1"/>
  <c r="AV59" i="7" s="1" a="1"/>
  <c r="AV59" i="7" s="1"/>
  <c r="BW59" i="7" s="1"/>
  <c r="R95" i="7" a="1"/>
  <c r="R95" i="7" s="1"/>
  <c r="AV95" i="7" s="1" a="1"/>
  <c r="AV95" i="7" s="1"/>
  <c r="BW95" i="7" s="1"/>
  <c r="R160" i="7" a="1"/>
  <c r="R160" i="7" s="1"/>
  <c r="AV160" i="7" s="1" a="1"/>
  <c r="AV160" i="7" s="1"/>
  <c r="BW160" i="7" s="1"/>
  <c r="R129" i="7" a="1"/>
  <c r="R129" i="7" s="1"/>
  <c r="AV129" i="7" s="1" a="1"/>
  <c r="AV129" i="7" s="1"/>
  <c r="BW129" i="7" s="1"/>
  <c r="R254" i="7" a="1"/>
  <c r="R254" i="7" s="1"/>
  <c r="AV254" i="7" s="1" a="1"/>
  <c r="AV254" i="7" s="1"/>
  <c r="BW254" i="7" s="1"/>
  <c r="R26" i="7" a="1"/>
  <c r="R26" i="7" s="1"/>
  <c r="AV26" i="7" s="1" a="1"/>
  <c r="AV26" i="7" s="1"/>
  <c r="BW26" i="7" s="1"/>
  <c r="R110" i="7" a="1"/>
  <c r="R110" i="7" s="1"/>
  <c r="AV110" i="7" s="1" a="1"/>
  <c r="AV110" i="7" s="1"/>
  <c r="BW110" i="7" s="1"/>
  <c r="R186" i="7" a="1"/>
  <c r="R186" i="7" s="1"/>
  <c r="AV186" i="7" s="1" a="1"/>
  <c r="AV186" i="7" s="1"/>
  <c r="BW186" i="7" s="1"/>
  <c r="R286" i="7" a="1"/>
  <c r="R286" i="7" s="1"/>
  <c r="AV286" i="7" s="1" a="1"/>
  <c r="AV286" i="7" s="1"/>
  <c r="BW286" i="7" s="1"/>
  <c r="R31" i="7" a="1"/>
  <c r="R31" i="7" s="1"/>
  <c r="AV31" i="7" s="1" a="1"/>
  <c r="AV31" i="7" s="1"/>
  <c r="BW31" i="7" s="1"/>
  <c r="R93" i="7" a="1"/>
  <c r="R93" i="7" s="1"/>
  <c r="AV93" i="7" s="1" a="1"/>
  <c r="AV93" i="7" s="1"/>
  <c r="BW93" i="7" s="1"/>
  <c r="R100" i="7" a="1"/>
  <c r="R100" i="7" s="1"/>
  <c r="AV100" i="7" s="1" a="1"/>
  <c r="AV100" i="7" s="1"/>
  <c r="BW100" i="7" s="1"/>
  <c r="R121" i="7" a="1"/>
  <c r="R121" i="7" s="1"/>
  <c r="AV121" i="7" s="1" a="1"/>
  <c r="AV121" i="7" s="1"/>
  <c r="BW121" i="7" s="1"/>
  <c r="R222" i="7" a="1"/>
  <c r="R222" i="7" s="1"/>
  <c r="AV222" i="7" s="1" a="1"/>
  <c r="AV222" i="7" s="1"/>
  <c r="BW222" i="7" s="1"/>
  <c r="R80" i="7" a="1"/>
  <c r="R80" i="7" s="1"/>
  <c r="AV80" i="7" s="1" a="1"/>
  <c r="AV80" i="7" s="1"/>
  <c r="BW80" i="7" s="1"/>
  <c r="R116" i="7" a="1"/>
  <c r="R116" i="7" s="1"/>
  <c r="AV116" i="7" s="1" a="1"/>
  <c r="AV116" i="7" s="1"/>
  <c r="BW116" i="7" s="1"/>
  <c r="R190" i="7" a="1"/>
  <c r="R190" i="7" s="1"/>
  <c r="AV190" i="7" s="1" a="1"/>
  <c r="AV190" i="7" s="1"/>
  <c r="BW190" i="7" s="1"/>
  <c r="R108" i="7" a="1"/>
  <c r="R108" i="7" s="1"/>
  <c r="AV108" i="7" s="1" a="1"/>
  <c r="AV108" i="7" s="1"/>
  <c r="BW108" i="7" s="1"/>
  <c r="R63" i="7" a="1"/>
  <c r="R63" i="7" s="1"/>
  <c r="AV63" i="7" s="1" a="1"/>
  <c r="AV63" i="7" s="1"/>
  <c r="BW63" i="7" s="1"/>
  <c r="R139" i="7" a="1"/>
  <c r="R139" i="7" s="1"/>
  <c r="AV139" i="7" s="1" a="1"/>
  <c r="AV139" i="7" s="1"/>
  <c r="BW139" i="7" s="1"/>
  <c r="R164" i="7" a="1"/>
  <c r="R164" i="7" s="1"/>
  <c r="AV164" i="7" s="1" a="1"/>
  <c r="AV164" i="7" s="1"/>
  <c r="BW164" i="7" s="1"/>
  <c r="R211" i="7" a="1"/>
  <c r="R211" i="7" s="1"/>
  <c r="AV211" i="7" s="1" a="1"/>
  <c r="AV211" i="7" s="1"/>
  <c r="BW211" i="7" s="1"/>
  <c r="R264" i="7" a="1"/>
  <c r="R264" i="7" s="1"/>
  <c r="AV264" i="7" s="1" a="1"/>
  <c r="AV264" i="7" s="1"/>
  <c r="BW264" i="7" s="1"/>
  <c r="R78" i="7" a="1"/>
  <c r="R78" i="7" s="1"/>
  <c r="AV78" i="7" s="1" a="1"/>
  <c r="AV78" i="7" s="1"/>
  <c r="BW78" i="7" s="1"/>
  <c r="R56" i="7" a="1"/>
  <c r="R56" i="7" s="1"/>
  <c r="AV56" i="7" s="1" a="1"/>
  <c r="AV56" i="7" s="1"/>
  <c r="BW56" i="7" s="1"/>
  <c r="R169" i="7" a="1"/>
  <c r="R169" i="7" s="1"/>
  <c r="AV169" i="7" s="1" a="1"/>
  <c r="AV169" i="7" s="1"/>
  <c r="BW169" i="7" s="1"/>
  <c r="R290" i="7" a="1"/>
  <c r="R290" i="7" s="1"/>
  <c r="AV290" i="7" s="1" a="1"/>
  <c r="AV290" i="7" s="1"/>
  <c r="BW290" i="7" s="1"/>
  <c r="R61" i="7" a="1"/>
  <c r="R61" i="7" s="1"/>
  <c r="AV61" i="7" s="1" a="1"/>
  <c r="AV61" i="7" s="1"/>
  <c r="BW61" i="7" s="1"/>
  <c r="R97" i="7" a="1"/>
  <c r="R97" i="7" s="1"/>
  <c r="AV97" i="7" s="1" a="1"/>
  <c r="AV97" i="7" s="1"/>
  <c r="BW97" i="7" s="1"/>
  <c r="R162" i="7" a="1"/>
  <c r="R162" i="7" s="1"/>
  <c r="AV162" i="7" s="1" a="1"/>
  <c r="AV162" i="7" s="1"/>
  <c r="BW162" i="7" s="1"/>
  <c r="R198" i="7" a="1"/>
  <c r="R198" i="7" s="1"/>
  <c r="AV198" i="7" s="1" a="1"/>
  <c r="AV198" i="7" s="1"/>
  <c r="BW198" i="7" s="1"/>
  <c r="R175" i="7" a="1"/>
  <c r="R175" i="7" s="1"/>
  <c r="AV175" i="7" s="1" a="1"/>
  <c r="AV175" i="7" s="1"/>
  <c r="BW175" i="7" s="1"/>
  <c r="R84" i="7" a="1"/>
  <c r="R84" i="7" s="1"/>
  <c r="AV84" i="7" s="1" a="1"/>
  <c r="AV84" i="7" s="1"/>
  <c r="BW84" i="7" s="1"/>
  <c r="R124" i="7" a="1"/>
  <c r="R124" i="7" s="1"/>
  <c r="AV124" i="7" s="1" a="1"/>
  <c r="AV124" i="7" s="1"/>
  <c r="BW124" i="7" s="1"/>
  <c r="R216" i="7" a="1"/>
  <c r="R216" i="7" s="1"/>
  <c r="AV216" i="7" s="1" a="1"/>
  <c r="AV216" i="7" s="1"/>
  <c r="BW216" i="7" s="1"/>
  <c r="R247" i="7" a="1"/>
  <c r="R247" i="7" s="1"/>
  <c r="AV247" i="7" s="1" a="1"/>
  <c r="AV247" i="7" s="1"/>
  <c r="BW247" i="7" s="1"/>
  <c r="R64" i="7" a="1"/>
  <c r="R64" i="7" s="1"/>
  <c r="AV64" i="7" s="1" a="1"/>
  <c r="AV64" i="7" s="1"/>
  <c r="BW64" i="7" s="1"/>
  <c r="R143" i="7" a="1"/>
  <c r="R143" i="7" s="1"/>
  <c r="AV143" i="7" s="1" a="1"/>
  <c r="AV143" i="7" s="1"/>
  <c r="BW143" i="7" s="1"/>
  <c r="R178" i="7" a="1"/>
  <c r="R178" i="7" s="1"/>
  <c r="AV178" i="7" s="1" a="1"/>
  <c r="AV178" i="7" s="1"/>
  <c r="BW178" i="7" s="1"/>
  <c r="R226" i="7" a="1"/>
  <c r="R226" i="7" s="1"/>
  <c r="AV226" i="7" s="1" a="1"/>
  <c r="AV226" i="7" s="1"/>
  <c r="BW226" i="7" s="1"/>
  <c r="R277" i="7" a="1"/>
  <c r="R277" i="7" s="1"/>
  <c r="AV277" i="7" s="1" a="1"/>
  <c r="AV277" i="7" s="1"/>
  <c r="BW277" i="7" s="1"/>
  <c r="R82" i="7" a="1"/>
  <c r="R82" i="7" s="1"/>
  <c r="AV82" i="7" s="1" a="1"/>
  <c r="AV82" i="7" s="1"/>
  <c r="BW82" i="7" s="1"/>
  <c r="R120" i="7" a="1"/>
  <c r="R120" i="7" s="1"/>
  <c r="AV120" i="7" s="1" a="1"/>
  <c r="AV120" i="7" s="1"/>
  <c r="BW120" i="7" s="1"/>
  <c r="R192" i="7" a="1"/>
  <c r="R192" i="7" s="1"/>
  <c r="AV192" i="7" s="1" a="1"/>
  <c r="AV192" i="7" s="1"/>
  <c r="BW192" i="7" s="1"/>
  <c r="R195" i="7" a="1"/>
  <c r="R195" i="7" s="1"/>
  <c r="AV195" i="7" s="1" a="1"/>
  <c r="AV195" i="7" s="1"/>
  <c r="BW195" i="7" s="1"/>
  <c r="R11" i="7" a="1"/>
  <c r="R11" i="7" s="1"/>
  <c r="AV11" i="7" s="1" a="1"/>
  <c r="AV11" i="7" s="1"/>
  <c r="BW11" i="7" s="1"/>
  <c r="R141" i="7" a="1"/>
  <c r="R141" i="7" s="1"/>
  <c r="AV141" i="7" s="1" a="1"/>
  <c r="AV141" i="7" s="1"/>
  <c r="BW141" i="7" s="1"/>
  <c r="R176" i="7" a="1"/>
  <c r="R176" i="7" s="1"/>
  <c r="AV176" i="7" s="1" a="1"/>
  <c r="AV176" i="7" s="1"/>
  <c r="BW176" i="7" s="1"/>
  <c r="R224" i="7" a="1"/>
  <c r="R224" i="7" s="1"/>
  <c r="AV224" i="7" s="1" a="1"/>
  <c r="AV224" i="7" s="1"/>
  <c r="BW224" i="7" s="1"/>
  <c r="R259" i="7" a="1"/>
  <c r="R259" i="7" s="1"/>
  <c r="AV259" i="7" s="1" a="1"/>
  <c r="AV259" i="7" s="1"/>
  <c r="BW259" i="7" s="1"/>
  <c r="R32" i="7" a="1"/>
  <c r="R32" i="7" s="1"/>
  <c r="AV32" i="7" s="1" a="1"/>
  <c r="AV32" i="7" s="1"/>
  <c r="BW32" i="7" s="1"/>
  <c r="R94" i="7" a="1"/>
  <c r="R94" i="7" s="1"/>
  <c r="AV94" i="7" s="1" a="1"/>
  <c r="AV94" i="7" s="1"/>
  <c r="BW94" i="7" s="1"/>
  <c r="R102" i="7" a="1"/>
  <c r="R102" i="7" s="1"/>
  <c r="AV102" i="7" s="1" a="1"/>
  <c r="AV102" i="7" s="1"/>
  <c r="BW102" i="7" s="1"/>
  <c r="R125" i="7" a="1"/>
  <c r="R125" i="7" s="1"/>
  <c r="AV125" i="7" s="1" a="1"/>
  <c r="AV125" i="7" s="1"/>
  <c r="BW125" i="7" s="1"/>
  <c r="R251" i="7" a="1"/>
  <c r="R251" i="7" s="1"/>
  <c r="AV251" i="7" s="1" a="1"/>
  <c r="AV251" i="7" s="1"/>
  <c r="BW251" i="7" s="1"/>
  <c r="R130" i="7" a="1"/>
  <c r="R130" i="7" s="1"/>
  <c r="AV130" i="7" s="1" a="1"/>
  <c r="AV130" i="7" s="1"/>
  <c r="BW130" i="7" s="1"/>
  <c r="R36" i="7" a="1"/>
  <c r="R36" i="7" s="1"/>
  <c r="AV36" i="7" s="1" a="1"/>
  <c r="AV36" i="7" s="1"/>
  <c r="BW36" i="7" s="1"/>
  <c r="R181" i="7" a="1"/>
  <c r="R181" i="7" s="1"/>
  <c r="AV181" i="7" s="1" a="1"/>
  <c r="AV181" i="7" s="1"/>
  <c r="BW181" i="7" s="1"/>
  <c r="R248" i="7" a="1"/>
  <c r="R248" i="7" s="1"/>
  <c r="AV248" i="7" s="1" a="1"/>
  <c r="AV248" i="7" s="1"/>
  <c r="BW248" i="7" s="1"/>
  <c r="R29" i="7" a="1"/>
  <c r="R29" i="7" s="1"/>
  <c r="AV29" i="7" s="1" a="1"/>
  <c r="AV29" i="7" s="1"/>
  <c r="BW29" i="7" s="1"/>
  <c r="R92" i="7" a="1"/>
  <c r="R92" i="7" s="1"/>
  <c r="AV92" i="7" s="1" a="1"/>
  <c r="AV92" i="7" s="1"/>
  <c r="BW92" i="7" s="1"/>
  <c r="R98" i="7" a="1"/>
  <c r="R98" i="7" s="1"/>
  <c r="AV98" i="7" s="1" a="1"/>
  <c r="AV98" i="7" s="1"/>
  <c r="BW98" i="7" s="1"/>
  <c r="R117" i="7" a="1"/>
  <c r="R117" i="7" s="1"/>
  <c r="AV117" i="7" s="1" a="1"/>
  <c r="AV117" i="7" s="1"/>
  <c r="BW117" i="7" s="1"/>
  <c r="R196" i="7" a="1"/>
  <c r="R196" i="7" s="1"/>
  <c r="AV196" i="7" s="1" a="1"/>
  <c r="AV196" i="7" s="1"/>
  <c r="BW196" i="7" s="1"/>
  <c r="R49" i="7" a="1"/>
  <c r="R49" i="7" s="1"/>
  <c r="AV49" i="7" s="1" a="1"/>
  <c r="AV49" i="7" s="1"/>
  <c r="BW49" i="7" s="1"/>
  <c r="R9" i="7" a="1"/>
  <c r="R9" i="7" s="1"/>
  <c r="AV9" i="7" s="1" a="1"/>
  <c r="AV9" i="7" s="1"/>
  <c r="BW9" i="7" s="1"/>
  <c r="R158" i="7" a="1"/>
  <c r="R158" i="7" s="1"/>
  <c r="AV158" i="7" s="1" a="1"/>
  <c r="AV158" i="7" s="1"/>
  <c r="BW158" i="7" s="1"/>
  <c r="R219" i="7" a="1"/>
  <c r="R219" i="7" s="1"/>
  <c r="AV219" i="7" s="1" a="1"/>
  <c r="AV219" i="7" s="1"/>
  <c r="BW219" i="7" s="1"/>
  <c r="R146" i="7" a="1"/>
  <c r="R146" i="7" s="1"/>
  <c r="AV146" i="7" s="1" a="1"/>
  <c r="AV146" i="7" s="1"/>
  <c r="BW146" i="7" s="1"/>
  <c r="R202" i="7" a="1"/>
  <c r="R202" i="7" s="1"/>
  <c r="AV202" i="7" s="1" a="1"/>
  <c r="AV202" i="7" s="1"/>
  <c r="BW202" i="7" s="1"/>
  <c r="R81" i="7" a="1"/>
  <c r="R81" i="7" s="1"/>
  <c r="AV81" i="7" s="1" a="1"/>
  <c r="AV81" i="7" s="1"/>
  <c r="BW81" i="7" s="1"/>
  <c r="R191" i="7" a="1"/>
  <c r="R191" i="7" s="1"/>
  <c r="AV191" i="7" s="1" a="1"/>
  <c r="AV191" i="7" s="1"/>
  <c r="BW191" i="7" s="1"/>
  <c r="R65" i="7" a="1"/>
  <c r="R65" i="7" s="1"/>
  <c r="AV65" i="7" s="1" a="1"/>
  <c r="AV65" i="7" s="1"/>
  <c r="BW65" i="7" s="1"/>
  <c r="R179" i="7" a="1"/>
  <c r="R179" i="7" s="1"/>
  <c r="AV179" i="7" s="1" a="1"/>
  <c r="AV179" i="7" s="1"/>
  <c r="BW179" i="7" s="1"/>
  <c r="R294" i="7" a="1"/>
  <c r="R294" i="7" s="1"/>
  <c r="AV294" i="7" s="1" a="1"/>
  <c r="AV294" i="7" s="1"/>
  <c r="BW294" i="7" s="1"/>
  <c r="R114" i="7" a="1"/>
  <c r="R114" i="7" s="1"/>
  <c r="AV114" i="7" s="1" a="1"/>
  <c r="AV114" i="7" s="1"/>
  <c r="BW114" i="7" s="1"/>
  <c r="R291" i="7" a="1"/>
  <c r="R291" i="7" s="1"/>
  <c r="AV291" i="7" s="1" a="1"/>
  <c r="AV291" i="7" s="1"/>
  <c r="BW291" i="7" s="1"/>
  <c r="R42" i="7" a="1"/>
  <c r="R42" i="7" s="1"/>
  <c r="AV42" i="7" s="1" a="1"/>
  <c r="AV42" i="7" s="1"/>
  <c r="BW42" i="7" s="1"/>
  <c r="R266" i="7" a="1"/>
  <c r="R266" i="7" s="1"/>
  <c r="AV266" i="7" s="1" a="1"/>
  <c r="AV266" i="7" s="1"/>
  <c r="BW266" i="7" s="1"/>
  <c r="R91" i="7" a="1"/>
  <c r="R91" i="7" s="1"/>
  <c r="AV91" i="7" s="1" a="1"/>
  <c r="AV91" i="7" s="1"/>
  <c r="BW91" i="7" s="1"/>
  <c r="R113" i="7" a="1"/>
  <c r="R113" i="7" s="1"/>
  <c r="AV113" i="7" s="1" a="1"/>
  <c r="AV113" i="7" s="1"/>
  <c r="BW113" i="7" s="1"/>
  <c r="R131" i="7" a="1"/>
  <c r="R131" i="7" s="1"/>
  <c r="AV131" i="7" s="1" a="1"/>
  <c r="AV131" i="7" s="1"/>
  <c r="BW131" i="7" s="1"/>
  <c r="R182" i="7" a="1"/>
  <c r="R182" i="7" s="1"/>
  <c r="AV182" i="7" s="1" a="1"/>
  <c r="AV182" i="7" s="1"/>
  <c r="BW182" i="7" s="1"/>
  <c r="R23" i="7" a="1"/>
  <c r="R23" i="7" s="1"/>
  <c r="AV23" i="7" s="1" a="1"/>
  <c r="AV23" i="7" s="1"/>
  <c r="BW23" i="7" s="1"/>
  <c r="R58" i="7" a="1"/>
  <c r="R58" i="7" s="1"/>
  <c r="AV58" i="7" s="1" a="1"/>
  <c r="AV58" i="7" s="1"/>
  <c r="BW58" i="7" s="1"/>
  <c r="R220" i="7" a="1"/>
  <c r="R220" i="7" s="1"/>
  <c r="AV220" i="7" s="1" a="1"/>
  <c r="AV220" i="7" s="1"/>
  <c r="BW220" i="7" s="1"/>
  <c r="R62" i="7" a="1"/>
  <c r="R62" i="7" s="1"/>
  <c r="AV62" i="7" s="1" a="1"/>
  <c r="AV62" i="7" s="1"/>
  <c r="BW62" i="7" s="1"/>
  <c r="R163" i="7" a="1"/>
  <c r="R163" i="7" s="1"/>
  <c r="AV163" i="7" s="1" a="1"/>
  <c r="AV163" i="7" s="1"/>
  <c r="BW163" i="7" s="1"/>
  <c r="R262" i="7" a="1"/>
  <c r="R262" i="7" s="1"/>
  <c r="AV262" i="7" s="1" a="1"/>
  <c r="AV262" i="7" s="1"/>
  <c r="BW262" i="7" s="1"/>
  <c r="R109" i="7" a="1"/>
  <c r="R109" i="7" s="1"/>
  <c r="AV109" i="7" s="1" a="1"/>
  <c r="AV109" i="7" s="1"/>
  <c r="BW109" i="7" s="1"/>
  <c r="R274" i="7" a="1"/>
  <c r="R274" i="7" s="1"/>
  <c r="AV274" i="7" s="1" a="1"/>
  <c r="AV274" i="7" s="1"/>
  <c r="BW274" i="7" s="1"/>
  <c r="R96" i="7" a="1"/>
  <c r="R96" i="7" s="1"/>
  <c r="AV96" i="7" s="1" a="1"/>
  <c r="AV96" i="7" s="1"/>
  <c r="BW96" i="7" s="1"/>
  <c r="R197" i="7" a="1"/>
  <c r="R197" i="7" s="1"/>
  <c r="AV197" i="7" s="1" a="1"/>
  <c r="AV197" i="7" s="1"/>
  <c r="BW197" i="7" s="1"/>
  <c r="R132" i="7" a="1"/>
  <c r="R132" i="7" s="1"/>
  <c r="AV132" i="7" s="1" a="1"/>
  <c r="AV132" i="7" s="1"/>
  <c r="BW132" i="7" s="1"/>
  <c r="R183" i="7" a="1"/>
  <c r="R183" i="7" s="1"/>
  <c r="AV183" i="7" s="1" a="1"/>
  <c r="AV183" i="7" s="1"/>
  <c r="BW183" i="7" s="1"/>
  <c r="R138" i="7" a="1"/>
  <c r="R138" i="7" s="1"/>
  <c r="AV138" i="7" s="1" a="1"/>
  <c r="AV138" i="7" s="1"/>
  <c r="BW138" i="7" s="1"/>
  <c r="R199" i="7" a="1"/>
  <c r="R199" i="7" s="1"/>
  <c r="AV199" i="7" s="1" a="1"/>
  <c r="AV199" i="7" s="1"/>
  <c r="BW199" i="7" s="1"/>
  <c r="R22" i="7" a="1"/>
  <c r="R22" i="7" s="1"/>
  <c r="AV22" i="7" s="1" a="1"/>
  <c r="AV22" i="7" s="1"/>
  <c r="BW22" i="7" s="1"/>
  <c r="R185" i="7" a="1"/>
  <c r="R185" i="7" s="1"/>
  <c r="AV185" i="7" s="1" a="1"/>
  <c r="AV185" i="7" s="1"/>
  <c r="BW185" i="7" s="1"/>
  <c r="R60" i="7" a="1"/>
  <c r="R60" i="7" s="1"/>
  <c r="AV60" i="7" s="1" a="1"/>
  <c r="AV60" i="7" s="1"/>
  <c r="BW60" i="7" s="1"/>
  <c r="R161" i="7" a="1"/>
  <c r="R161" i="7" s="1"/>
  <c r="AV161" i="7" s="1" a="1"/>
  <c r="AV161" i="7" s="1"/>
  <c r="BW161" i="7" s="1"/>
  <c r="R255" i="7" a="1"/>
  <c r="R255" i="7" s="1"/>
  <c r="AV255" i="7" s="1" a="1"/>
  <c r="AV255" i="7" s="1"/>
  <c r="BW255" i="7" s="1"/>
  <c r="R40" i="7" a="1"/>
  <c r="R40" i="7" s="1"/>
  <c r="AV40" i="7" s="1" a="1"/>
  <c r="AV40" i="7" s="1"/>
  <c r="BW40" i="7" s="1"/>
  <c r="R253" i="7" a="1"/>
  <c r="R253" i="7" s="1"/>
  <c r="AV253" i="7" s="1" a="1"/>
  <c r="AV253" i="7" s="1"/>
  <c r="BW253" i="7" s="1"/>
  <c r="R15" i="7" a="1"/>
  <c r="R15" i="7" s="1"/>
  <c r="AV15" i="7" s="1" a="1"/>
  <c r="AV15" i="7" s="1"/>
  <c r="BW15" i="7" s="1"/>
  <c r="R268" i="7" a="1"/>
  <c r="R268" i="7" s="1"/>
  <c r="AV268" i="7" s="1" a="1"/>
  <c r="AV268" i="7" s="1"/>
  <c r="BW268" i="7" s="1"/>
  <c r="R289" i="7" a="1"/>
  <c r="R289" i="7" s="1"/>
  <c r="AV289" i="7" s="1" a="1"/>
  <c r="AV289" i="7" s="1"/>
  <c r="BW289" i="7" s="1"/>
  <c r="R223" i="7" a="1"/>
  <c r="R223" i="7" s="1"/>
  <c r="AV223" i="7" s="1" a="1"/>
  <c r="AV223" i="7" s="1"/>
  <c r="BW223" i="7" s="1"/>
  <c r="R187" i="7" a="1"/>
  <c r="R187" i="7" s="1"/>
  <c r="AV187" i="7" s="1" a="1"/>
  <c r="AV187" i="7" s="1"/>
  <c r="BW187" i="7" s="1"/>
  <c r="R67" i="7" a="1"/>
  <c r="R67" i="7" s="1"/>
  <c r="AV67" i="7" s="1" a="1"/>
  <c r="AV67" i="7" s="1"/>
  <c r="BW67" i="7" s="1"/>
  <c r="R263" i="7" a="1"/>
  <c r="R263" i="7" s="1"/>
  <c r="AV263" i="7" s="1" a="1"/>
  <c r="AV263" i="7" s="1"/>
  <c r="BW263" i="7" s="1"/>
  <c r="R168" i="7" a="1"/>
  <c r="R168" i="7" s="1"/>
  <c r="AV168" i="7" s="1" a="1"/>
  <c r="AV168" i="7" s="1"/>
  <c r="BW168" i="7" s="1"/>
  <c r="R170" i="7" a="1"/>
  <c r="R170" i="7" s="1"/>
  <c r="AV170" i="7" s="1" a="1"/>
  <c r="AV170" i="7" s="1"/>
  <c r="BW170" i="7" s="1"/>
  <c r="R189" i="7" a="1"/>
  <c r="R189" i="7" s="1"/>
  <c r="AV189" i="7" s="1" a="1"/>
  <c r="AV189" i="7" s="1"/>
  <c r="BW189" i="7" s="1"/>
  <c r="R133" i="7" a="1"/>
  <c r="R133" i="7" s="1"/>
  <c r="AV133" i="7" s="1" a="1"/>
  <c r="AV133" i="7" s="1"/>
  <c r="BW133" i="7" s="1"/>
  <c r="R27" i="7" a="1"/>
  <c r="R27" i="7" s="1"/>
  <c r="AV27" i="7" s="1" a="1"/>
  <c r="AV27" i="7" s="1"/>
  <c r="BW27" i="7" s="1"/>
  <c r="R194" i="7" a="1"/>
  <c r="R194" i="7" s="1"/>
  <c r="AV194" i="7" s="1" a="1"/>
  <c r="AV194" i="7" s="1"/>
  <c r="BW194" i="7" s="1"/>
  <c r="R250" i="7" a="1"/>
  <c r="R250" i="7" s="1"/>
  <c r="AV250" i="7" s="1" a="1"/>
  <c r="AV250" i="7" s="1"/>
  <c r="BW250" i="7" s="1"/>
  <c r="R245" i="7" a="1"/>
  <c r="R245" i="7" s="1"/>
  <c r="AV245" i="7" s="1" a="1"/>
  <c r="AV245" i="7" s="1"/>
  <c r="BW245" i="7" s="1"/>
  <c r="R142" i="7" a="1"/>
  <c r="R142" i="7" s="1"/>
  <c r="AV142" i="7" s="1" a="1"/>
  <c r="AV142" i="7" s="1"/>
  <c r="BW142" i="7" s="1"/>
  <c r="R77" i="7" a="1"/>
  <c r="R77" i="7" s="1"/>
  <c r="AV77" i="7" s="1" a="1"/>
  <c r="AV77" i="7" s="1"/>
  <c r="BW77" i="7" s="1"/>
  <c r="R7" i="7" a="1"/>
  <c r="R7" i="7" s="1"/>
  <c r="AV7" i="7" s="1" a="1"/>
  <c r="AV7" i="7" s="1"/>
  <c r="BW7" i="7" s="1"/>
  <c r="R295" i="7" a="1"/>
  <c r="R295" i="7" s="1"/>
  <c r="AV295" i="7" s="1" a="1"/>
  <c r="AV295" i="7" s="1"/>
  <c r="BW295" i="7" s="1"/>
  <c r="R287" i="7" a="1"/>
  <c r="R287" i="7" s="1"/>
  <c r="AV287" i="7" s="1" a="1"/>
  <c r="AV287" i="7" s="1"/>
  <c r="BW287" i="7" s="1"/>
  <c r="R177" i="7" a="1"/>
  <c r="R177" i="7" s="1"/>
  <c r="AV177" i="7" s="1" a="1"/>
  <c r="AV177" i="7" s="1"/>
  <c r="BW177" i="7" s="1"/>
  <c r="R52" i="7" a="1"/>
  <c r="R52" i="7" s="1"/>
  <c r="AV52" i="7" s="1" a="1"/>
  <c r="AV52" i="7" s="1"/>
  <c r="BW52" i="7" s="1"/>
  <c r="R140" i="7" a="1"/>
  <c r="R140" i="7" s="1"/>
  <c r="AV140" i="7" s="1" a="1"/>
  <c r="AV140" i="7" s="1"/>
  <c r="BW140" i="7" s="1"/>
  <c r="R30" i="7" a="1"/>
  <c r="R30" i="7" s="1"/>
  <c r="AV30" i="7" s="1" a="1"/>
  <c r="AV30" i="7" s="1"/>
  <c r="BW30" i="7" s="1"/>
  <c r="R203" i="7" a="1"/>
  <c r="R203" i="7" s="1"/>
  <c r="AV203" i="7" s="1" a="1"/>
  <c r="AV203" i="7" s="1"/>
  <c r="BW203" i="7" s="1"/>
  <c r="R118" i="7" a="1"/>
  <c r="R118" i="7" s="1"/>
  <c r="AV118" i="7" s="1" a="1"/>
  <c r="AV118" i="7" s="1"/>
  <c r="BW118" i="7" s="1"/>
  <c r="R144" i="7" a="1"/>
  <c r="R144" i="7" s="1"/>
  <c r="AV144" i="7" s="1" a="1"/>
  <c r="AV144" i="7" s="1"/>
  <c r="BW144" i="7" s="1"/>
  <c r="R79" i="7" a="1"/>
  <c r="R79" i="7" s="1"/>
  <c r="AV79" i="7" s="1" a="1"/>
  <c r="AV79" i="7" s="1"/>
  <c r="BW79" i="7" s="1"/>
  <c r="R184" i="7" a="1"/>
  <c r="R184" i="7" s="1"/>
  <c r="AV184" i="7" s="1" a="1"/>
  <c r="AV184" i="7" s="1"/>
  <c r="BW184" i="7" s="1"/>
  <c r="R57" i="7" a="1"/>
  <c r="R57" i="7" s="1"/>
  <c r="AV57" i="7" s="1" a="1"/>
  <c r="AV57" i="7" s="1"/>
  <c r="BW57" i="7" s="1"/>
  <c r="R38" i="7" a="1"/>
  <c r="R38" i="7" s="1"/>
  <c r="AV38" i="7" s="1" a="1"/>
  <c r="AV38" i="7" s="1"/>
  <c r="BW38" i="7" s="1"/>
  <c r="R89" i="7" a="1"/>
  <c r="R89" i="7" s="1"/>
  <c r="AV89" i="7" s="1" a="1"/>
  <c r="AV89" i="7" s="1"/>
  <c r="BW89" i="7" s="1"/>
  <c r="R225" i="7" a="1"/>
  <c r="R225" i="7" s="1"/>
  <c r="AV225" i="7" s="1" a="1"/>
  <c r="AV225" i="7" s="1"/>
  <c r="BW225" i="7" s="1"/>
  <c r="R207" i="7" a="1"/>
  <c r="R207" i="7" s="1"/>
  <c r="AV207" i="7" s="1" a="1"/>
  <c r="AV207" i="7" s="1"/>
  <c r="BW207" i="7" s="1"/>
  <c r="R107" i="7" a="1"/>
  <c r="R107" i="7" s="1"/>
  <c r="AV107" i="7" s="1" a="1"/>
  <c r="AV107" i="7" s="1"/>
  <c r="BW107" i="7" s="1"/>
  <c r="R111" i="7" a="1"/>
  <c r="R111" i="7" s="1"/>
  <c r="AV111" i="7" s="1" a="1"/>
  <c r="AV111" i="7" s="1"/>
  <c r="BW111" i="7" s="1"/>
  <c r="Y55" i="7" a="1"/>
  <c r="Y55" i="7" s="1"/>
  <c r="BC55" i="7" s="1" a="1"/>
  <c r="BC55" i="7" s="1"/>
  <c r="CD55" i="7" s="1"/>
  <c r="Y90" i="7" a="1"/>
  <c r="Y90" i="7" s="1"/>
  <c r="BC90" i="7" s="1" a="1"/>
  <c r="BC90" i="7" s="1"/>
  <c r="CD90" i="7" s="1"/>
  <c r="Y48" i="7" a="1"/>
  <c r="Y48" i="7" s="1"/>
  <c r="BC48" i="7" s="1" a="1"/>
  <c r="BC48" i="7" s="1"/>
  <c r="CD48" i="7" s="1"/>
  <c r="Y122" i="7" a="1"/>
  <c r="Y122" i="7" s="1"/>
  <c r="BC122" i="7" s="1" a="1"/>
  <c r="BC122" i="7" s="1"/>
  <c r="CD122" i="7" s="1"/>
  <c r="Y187" i="7" a="1"/>
  <c r="Y187" i="7" s="1"/>
  <c r="BC187" i="7" s="1" a="1"/>
  <c r="BC187" i="7" s="1"/>
  <c r="CD187" i="7" s="1"/>
  <c r="Y245" i="7" a="1"/>
  <c r="Y245" i="7" s="1"/>
  <c r="BC245" i="7" s="1" a="1"/>
  <c r="BC245" i="7" s="1"/>
  <c r="CD245" i="7" s="1"/>
  <c r="Y64" i="7" a="1"/>
  <c r="Y64" i="7" s="1"/>
  <c r="BC64" i="7" s="1" a="1"/>
  <c r="BC64" i="7" s="1"/>
  <c r="CD64" i="7" s="1"/>
  <c r="Y83" i="7" a="1"/>
  <c r="Y83" i="7" s="1"/>
  <c r="BC83" i="7" s="1" a="1"/>
  <c r="BC83" i="7" s="1"/>
  <c r="CD83" i="7" s="1"/>
  <c r="Y145" i="7" a="1"/>
  <c r="Y145" i="7" s="1"/>
  <c r="BC145" i="7" s="1" a="1"/>
  <c r="BC145" i="7" s="1"/>
  <c r="CD145" i="7" s="1"/>
  <c r="Y37" i="7" a="1"/>
  <c r="Y37" i="7" s="1"/>
  <c r="BC37" i="7" s="1" a="1"/>
  <c r="BC37" i="7" s="1"/>
  <c r="CD37" i="7" s="1"/>
  <c r="Y108" i="7" a="1"/>
  <c r="Y108" i="7" s="1"/>
  <c r="BC108" i="7" s="1" a="1"/>
  <c r="BC108" i="7" s="1"/>
  <c r="CD108" i="7" s="1"/>
  <c r="Y218" i="7" a="1"/>
  <c r="Y218" i="7" s="1"/>
  <c r="BC218" i="7" s="1" a="1"/>
  <c r="BC218" i="7" s="1"/>
  <c r="CD218" i="7" s="1"/>
  <c r="Y203" i="7" a="1"/>
  <c r="Y203" i="7" s="1"/>
  <c r="BC203" i="7" s="1" a="1"/>
  <c r="BC203" i="7" s="1"/>
  <c r="CD203" i="7" s="1"/>
  <c r="Y57" i="7" a="1"/>
  <c r="Y57" i="7" s="1"/>
  <c r="BC57" i="7" s="1" a="1"/>
  <c r="BC57" i="7" s="1"/>
  <c r="CD57" i="7" s="1"/>
  <c r="Y99" i="7" a="1"/>
  <c r="Y99" i="7" s="1"/>
  <c r="BC99" i="7" s="1" a="1"/>
  <c r="BC99" i="7" s="1"/>
  <c r="CD99" i="7" s="1"/>
  <c r="Y215" i="7" a="1"/>
  <c r="Y215" i="7" s="1"/>
  <c r="BC215" i="7" s="1" a="1"/>
  <c r="BC215" i="7" s="1"/>
  <c r="CD215" i="7" s="1"/>
  <c r="Y194" i="7" a="1"/>
  <c r="Y194" i="7" s="1"/>
  <c r="BC194" i="7" s="1" a="1"/>
  <c r="BC194" i="7" s="1"/>
  <c r="CD194" i="7" s="1"/>
  <c r="Y195" i="7" a="1"/>
  <c r="Y195" i="7" s="1"/>
  <c r="BC195" i="7" s="1" a="1"/>
  <c r="BC195" i="7" s="1"/>
  <c r="CD195" i="7" s="1"/>
  <c r="Y271" i="7" a="1"/>
  <c r="Y271" i="7" s="1"/>
  <c r="BC271" i="7" s="1" a="1"/>
  <c r="BC271" i="7" s="1"/>
  <c r="CD271" i="7" s="1"/>
  <c r="Y136" i="7" a="1"/>
  <c r="Y136" i="7" s="1"/>
  <c r="BC136" i="7" s="1" a="1"/>
  <c r="BC136" i="7" s="1"/>
  <c r="CD136" i="7" s="1"/>
  <c r="Y49" i="7" a="1"/>
  <c r="Y49" i="7" s="1"/>
  <c r="BC49" i="7" s="1" a="1"/>
  <c r="BC49" i="7" s="1"/>
  <c r="CD49" i="7" s="1"/>
  <c r="Y238" i="7" a="1"/>
  <c r="Y238" i="7" s="1"/>
  <c r="BC238" i="7" s="1" a="1"/>
  <c r="BC238" i="7" s="1"/>
  <c r="CD238" i="7" s="1"/>
  <c r="Y211" i="7" a="1"/>
  <c r="Y211" i="7" s="1"/>
  <c r="BC211" i="7" s="1" a="1"/>
  <c r="BC211" i="7" s="1"/>
  <c r="CD211" i="7" s="1"/>
  <c r="Y295" i="7" a="1"/>
  <c r="Y295" i="7" s="1"/>
  <c r="BC295" i="7" s="1" a="1"/>
  <c r="BC295" i="7" s="1"/>
  <c r="CD295" i="7" s="1"/>
  <c r="Y7" i="7" a="1"/>
  <c r="Y7" i="7" s="1"/>
  <c r="BC7" i="7" s="1" a="1"/>
  <c r="BC7" i="7" s="1"/>
  <c r="CD7" i="7" s="1"/>
  <c r="Y96" i="7" a="1"/>
  <c r="Y96" i="7" s="1"/>
  <c r="BC96" i="7" s="1" a="1"/>
  <c r="BC96" i="7" s="1"/>
  <c r="CD96" i="7" s="1"/>
  <c r="Y128" i="7" a="1"/>
  <c r="Y128" i="7" s="1"/>
  <c r="BC128" i="7" s="1" a="1"/>
  <c r="BC128" i="7" s="1"/>
  <c r="CD128" i="7" s="1"/>
  <c r="Y170" i="7" a="1"/>
  <c r="Y170" i="7" s="1"/>
  <c r="BC170" i="7" s="1" a="1"/>
  <c r="BC170" i="7" s="1"/>
  <c r="CD170" i="7" s="1"/>
  <c r="Y202" i="7" a="1"/>
  <c r="Y202" i="7" s="1"/>
  <c r="BC202" i="7" s="1" a="1"/>
  <c r="BC202" i="7" s="1"/>
  <c r="CD202" i="7" s="1"/>
  <c r="Y265" i="7" a="1"/>
  <c r="Y265" i="7" s="1"/>
  <c r="BC265" i="7" s="1" a="1"/>
  <c r="BC265" i="7" s="1"/>
  <c r="CD265" i="7" s="1"/>
  <c r="Y74" i="7" a="1"/>
  <c r="Y74" i="7" s="1"/>
  <c r="BC74" i="7" s="1" a="1"/>
  <c r="BC74" i="7" s="1"/>
  <c r="CD74" i="7" s="1"/>
  <c r="Y155" i="7" a="1"/>
  <c r="Y155" i="7" s="1"/>
  <c r="BC155" i="7" s="1" a="1"/>
  <c r="BC155" i="7" s="1"/>
  <c r="CD155" i="7" s="1"/>
  <c r="Y172" i="7" a="1"/>
  <c r="Y172" i="7" s="1"/>
  <c r="BC172" i="7" s="1" a="1"/>
  <c r="BC172" i="7" s="1"/>
  <c r="CD172" i="7" s="1"/>
  <c r="Y286" i="7" a="1"/>
  <c r="Y286" i="7" s="1"/>
  <c r="BC286" i="7" s="1" a="1"/>
  <c r="BC286" i="7" s="1"/>
  <c r="CD286" i="7" s="1"/>
  <c r="Y249" i="7" a="1"/>
  <c r="Y249" i="7" s="1"/>
  <c r="BC249" i="7" s="1" a="1"/>
  <c r="BC249" i="7" s="1"/>
  <c r="CD249" i="7" s="1"/>
  <c r="Y280" i="7" a="1"/>
  <c r="Y280" i="7" s="1"/>
  <c r="BC280" i="7" s="1" a="1"/>
  <c r="BC280" i="7" s="1"/>
  <c r="CD280" i="7" s="1"/>
  <c r="Y23" i="7" a="1"/>
  <c r="Y23" i="7" s="1"/>
  <c r="BC23" i="7" s="1" a="1"/>
  <c r="BC23" i="7" s="1"/>
  <c r="CD23" i="7" s="1"/>
  <c r="Y94" i="7" a="1"/>
  <c r="Y94" i="7" s="1"/>
  <c r="BC94" i="7" s="1" a="1"/>
  <c r="BC94" i="7" s="1"/>
  <c r="CD94" i="7" s="1"/>
  <c r="Y101" i="7" a="1"/>
  <c r="Y101" i="7" s="1"/>
  <c r="BC101" i="7" s="1" a="1"/>
  <c r="BC101" i="7" s="1"/>
  <c r="CD101" i="7" s="1"/>
  <c r="Y126" i="7" a="1"/>
  <c r="Y126" i="7" s="1"/>
  <c r="BC126" i="7" s="1" a="1"/>
  <c r="BC126" i="7" s="1"/>
  <c r="CD126" i="7" s="1"/>
  <c r="Y132" i="7" a="1"/>
  <c r="Y132" i="7" s="1"/>
  <c r="BC132" i="7" s="1" a="1"/>
  <c r="BC132" i="7" s="1"/>
  <c r="CD132" i="7" s="1"/>
  <c r="Y161" i="7" a="1"/>
  <c r="Y161" i="7" s="1"/>
  <c r="BC161" i="7" s="1" a="1"/>
  <c r="BC161" i="7" s="1"/>
  <c r="CD161" i="7" s="1"/>
  <c r="Y68" i="7" a="1"/>
  <c r="Y68" i="7" s="1"/>
  <c r="BC68" i="7" s="1" a="1"/>
  <c r="BC68" i="7" s="1"/>
  <c r="CD68" i="7" s="1"/>
  <c r="Y134" i="7" a="1"/>
  <c r="Y134" i="7" s="1"/>
  <c r="BC134" i="7" s="1" a="1"/>
  <c r="BC134" i="7" s="1"/>
  <c r="CD134" i="7" s="1"/>
  <c r="Y149" i="7" a="1"/>
  <c r="Y149" i="7" s="1"/>
  <c r="BC149" i="7" s="1" a="1"/>
  <c r="BC149" i="7" s="1"/>
  <c r="CD149" i="7" s="1"/>
  <c r="Y45" i="7" a="1"/>
  <c r="Y45" i="7" s="1"/>
  <c r="BC45" i="7" s="1" a="1"/>
  <c r="BC45" i="7" s="1"/>
  <c r="CD45" i="7" s="1"/>
  <c r="Y58" i="7" a="1"/>
  <c r="Y58" i="7" s="1"/>
  <c r="BC58" i="7" s="1" a="1"/>
  <c r="BC58" i="7" s="1"/>
  <c r="CD58" i="7" s="1"/>
  <c r="Y236" i="7" a="1"/>
  <c r="Y236" i="7" s="1"/>
  <c r="BC236" i="7" s="1" a="1"/>
  <c r="BC236" i="7" s="1"/>
  <c r="CD236" i="7" s="1"/>
  <c r="Y229" i="7" a="1"/>
  <c r="Y229" i="7" s="1"/>
  <c r="BC229" i="7" s="1" a="1"/>
  <c r="BC229" i="7" s="1"/>
  <c r="CD229" i="7" s="1"/>
  <c r="Y78" i="7" a="1"/>
  <c r="Y78" i="7" s="1"/>
  <c r="BC78" i="7" s="1" a="1"/>
  <c r="BC78" i="7" s="1"/>
  <c r="CD78" i="7" s="1"/>
  <c r="Y25" i="7" a="1"/>
  <c r="Y25" i="7" s="1"/>
  <c r="BC25" i="7" s="1" a="1"/>
  <c r="BC25" i="7" s="1"/>
  <c r="CD25" i="7" s="1"/>
  <c r="Y192" i="7" a="1"/>
  <c r="Y192" i="7" s="1"/>
  <c r="BC192" i="7" s="1" a="1"/>
  <c r="BC192" i="7" s="1"/>
  <c r="CD192" i="7" s="1"/>
  <c r="Y276" i="7" a="1"/>
  <c r="Y276" i="7" s="1"/>
  <c r="BC276" i="7" s="1" a="1"/>
  <c r="BC276" i="7" s="1"/>
  <c r="CD276" i="7" s="1"/>
  <c r="Y261" i="7" a="1"/>
  <c r="Y261" i="7" s="1"/>
  <c r="BC261" i="7" s="1" a="1"/>
  <c r="BC261" i="7" s="1"/>
  <c r="CD261" i="7" s="1"/>
  <c r="Y268" i="7" a="1"/>
  <c r="Y268" i="7" s="1"/>
  <c r="BC268" i="7" s="1" a="1"/>
  <c r="BC268" i="7" s="1"/>
  <c r="CD268" i="7" s="1"/>
  <c r="Y87" i="7" a="1"/>
  <c r="Y87" i="7" s="1"/>
  <c r="BC87" i="7" s="1" a="1"/>
  <c r="BC87" i="7" s="1"/>
  <c r="CD87" i="7" s="1"/>
  <c r="Y119" i="7" a="1"/>
  <c r="Y119" i="7" s="1"/>
  <c r="BC119" i="7" s="1" a="1"/>
  <c r="BC119" i="7" s="1"/>
  <c r="CD119" i="7" s="1"/>
  <c r="Y219" i="7" a="1"/>
  <c r="Y219" i="7" s="1"/>
  <c r="BC219" i="7" s="1" a="1"/>
  <c r="BC219" i="7" s="1"/>
  <c r="CD219" i="7" s="1"/>
  <c r="Y267" i="7" a="1"/>
  <c r="Y267" i="7" s="1"/>
  <c r="BC267" i="7" s="1" a="1"/>
  <c r="BC267" i="7" s="1"/>
  <c r="CD267" i="7" s="1"/>
  <c r="Y210" i="7" a="1"/>
  <c r="Y210" i="7" s="1"/>
  <c r="BC210" i="7" s="1" a="1"/>
  <c r="BC210" i="7" s="1"/>
  <c r="CD210" i="7" s="1"/>
  <c r="Y12" i="7" a="1"/>
  <c r="Y12" i="7" s="1"/>
  <c r="BC12" i="7" s="1" a="1"/>
  <c r="BC12" i="7" s="1"/>
  <c r="CD12" i="7" s="1"/>
  <c r="Y144" i="7" a="1"/>
  <c r="Y144" i="7" s="1"/>
  <c r="BC144" i="7" s="1" a="1"/>
  <c r="BC144" i="7" s="1"/>
  <c r="CD144" i="7" s="1"/>
  <c r="Y106" i="7" a="1"/>
  <c r="Y106" i="7" s="1"/>
  <c r="BC106" i="7" s="1" a="1"/>
  <c r="BC106" i="7" s="1"/>
  <c r="CD106" i="7" s="1"/>
  <c r="Y180" i="7" a="1"/>
  <c r="Y180" i="7" s="1"/>
  <c r="BC180" i="7" s="1" a="1"/>
  <c r="BC180" i="7" s="1"/>
  <c r="CD180" i="7" s="1"/>
  <c r="Y179" i="7" a="1"/>
  <c r="Y179" i="7" s="1"/>
  <c r="BC179" i="7" s="1" a="1"/>
  <c r="BC179" i="7" s="1"/>
  <c r="CD179" i="7" s="1"/>
  <c r="Y270" i="7" a="1"/>
  <c r="Y270" i="7" s="1"/>
  <c r="BC270" i="7" s="1" a="1"/>
  <c r="BC270" i="7" s="1"/>
  <c r="CD270" i="7" s="1"/>
  <c r="Y56" i="7" a="1"/>
  <c r="Y56" i="7" s="1"/>
  <c r="BC56" i="7" s="1" a="1"/>
  <c r="BC56" i="7" s="1"/>
  <c r="CD56" i="7" s="1"/>
  <c r="Y98" i="7" a="1"/>
  <c r="Y98" i="7" s="1"/>
  <c r="BC98" i="7" s="1" a="1"/>
  <c r="BC98" i="7" s="1"/>
  <c r="CD98" i="7" s="1"/>
  <c r="Y188" i="7" a="1"/>
  <c r="Y188" i="7" s="1"/>
  <c r="BC188" i="7" s="1" a="1"/>
  <c r="BC188" i="7" s="1"/>
  <c r="CD188" i="7" s="1"/>
  <c r="Y291" i="7" a="1"/>
  <c r="Y291" i="7" s="1"/>
  <c r="BC291" i="7" s="1" a="1"/>
  <c r="BC291" i="7" s="1"/>
  <c r="CD291" i="7" s="1"/>
  <c r="Y193" i="7" a="1"/>
  <c r="Y193" i="7" s="1"/>
  <c r="BC193" i="7" s="1" a="1"/>
  <c r="BC193" i="7" s="1"/>
  <c r="CD193" i="7" s="1"/>
  <c r="Y257" i="7" a="1"/>
  <c r="Y257" i="7" s="1"/>
  <c r="BC257" i="7" s="1" a="1"/>
  <c r="BC257" i="7" s="1"/>
  <c r="CD257" i="7" s="1"/>
  <c r="Y11" i="7" a="1"/>
  <c r="Y11" i="7" s="1"/>
  <c r="BC11" i="7" s="1" a="1"/>
  <c r="BC11" i="7" s="1"/>
  <c r="CD11" i="7" s="1"/>
  <c r="Y76" i="7" a="1"/>
  <c r="Y76" i="7" s="1"/>
  <c r="BC76" i="7" s="1" a="1"/>
  <c r="BC76" i="7" s="1"/>
  <c r="CD76" i="7" s="1"/>
  <c r="Y138" i="7" a="1"/>
  <c r="Y138" i="7" s="1"/>
  <c r="BC138" i="7" s="1" a="1"/>
  <c r="BC138" i="7" s="1"/>
  <c r="CD138" i="7" s="1"/>
  <c r="Y30" i="7" a="1"/>
  <c r="Y30" i="7" s="1"/>
  <c r="BC30" i="7" s="1" a="1"/>
  <c r="BC30" i="7" s="1"/>
  <c r="CD30" i="7" s="1"/>
  <c r="Y129" i="7" a="1"/>
  <c r="Y129" i="7" s="1"/>
  <c r="BC129" i="7" s="1" a="1"/>
  <c r="BC129" i="7" s="1"/>
  <c r="CD129" i="7" s="1"/>
  <c r="Y190" i="7" a="1"/>
  <c r="Y190" i="7" s="1"/>
  <c r="BC190" i="7" s="1" a="1"/>
  <c r="BC190" i="7" s="1"/>
  <c r="CD190" i="7" s="1"/>
  <c r="Y174" i="7" a="1"/>
  <c r="Y174" i="7" s="1"/>
  <c r="BC174" i="7" s="1" a="1"/>
  <c r="BC174" i="7" s="1"/>
  <c r="CD174" i="7" s="1"/>
  <c r="Y72" i="7" a="1"/>
  <c r="Y72" i="7" s="1"/>
  <c r="BC72" i="7" s="1" a="1"/>
  <c r="BC72" i="7" s="1"/>
  <c r="CD72" i="7" s="1"/>
  <c r="Y10" i="7" a="1"/>
  <c r="Y10" i="7" s="1"/>
  <c r="BC10" i="7" s="1" a="1"/>
  <c r="BC10" i="7" s="1"/>
  <c r="CD10" i="7" s="1"/>
  <c r="Y153" i="7" a="1"/>
  <c r="Y153" i="7" s="1"/>
  <c r="BC153" i="7" s="1" a="1"/>
  <c r="BC153" i="7" s="1"/>
  <c r="CD153" i="7" s="1"/>
  <c r="Y113" i="7" a="1"/>
  <c r="Y113" i="7" s="1"/>
  <c r="BC113" i="7" s="1" a="1"/>
  <c r="BC113" i="7" s="1"/>
  <c r="CD113" i="7" s="1"/>
  <c r="Y24" i="7" a="1"/>
  <c r="Y24" i="7" s="1"/>
  <c r="BC24" i="7" s="1" a="1"/>
  <c r="BC24" i="7" s="1"/>
  <c r="CD24" i="7" s="1"/>
  <c r="Y240" i="7" a="1"/>
  <c r="Y240" i="7" s="1"/>
  <c r="BC240" i="7" s="1" a="1"/>
  <c r="BC240" i="7" s="1"/>
  <c r="CD240" i="7" s="1"/>
  <c r="Y285" i="7" a="1"/>
  <c r="Y285" i="7" s="1"/>
  <c r="BC285" i="7" s="1" a="1"/>
  <c r="BC285" i="7" s="1"/>
  <c r="CD285" i="7" s="1"/>
  <c r="Y86" i="7" a="1"/>
  <c r="Y86" i="7" s="1"/>
  <c r="BC86" i="7" s="1" a="1"/>
  <c r="BC86" i="7" s="1"/>
  <c r="CD86" i="7" s="1"/>
  <c r="Y43" i="7" a="1"/>
  <c r="Y43" i="7" s="1"/>
  <c r="BC43" i="7" s="1" a="1"/>
  <c r="BC43" i="7" s="1"/>
  <c r="CD43" i="7" s="1"/>
  <c r="Y235" i="7" a="1"/>
  <c r="Y235" i="7" s="1"/>
  <c r="BC235" i="7" s="1" a="1"/>
  <c r="BC235" i="7" s="1"/>
  <c r="CD235" i="7" s="1"/>
  <c r="Y198" i="7" a="1"/>
  <c r="Y198" i="7" s="1"/>
  <c r="BC198" i="7" s="1" a="1"/>
  <c r="BC198" i="7" s="1"/>
  <c r="CD198" i="7" s="1"/>
  <c r="Y269" i="7" a="1"/>
  <c r="Y269" i="7" s="1"/>
  <c r="BC269" i="7" s="1" a="1"/>
  <c r="BC269" i="7" s="1"/>
  <c r="CD269" i="7" s="1"/>
  <c r="Y18" i="7" a="1"/>
  <c r="Y18" i="7" s="1"/>
  <c r="BC18" i="7" s="1" a="1"/>
  <c r="BC18" i="7" s="1"/>
  <c r="CD18" i="7" s="1"/>
  <c r="Y95" i="7" a="1"/>
  <c r="Y95" i="7" s="1"/>
  <c r="BC95" i="7" s="1" a="1"/>
  <c r="BC95" i="7" s="1"/>
  <c r="CD95" i="7" s="1"/>
  <c r="Y127" i="7" a="1"/>
  <c r="Y127" i="7" s="1"/>
  <c r="BC127" i="7" s="1" a="1"/>
  <c r="BC127" i="7" s="1"/>
  <c r="CD127" i="7" s="1"/>
  <c r="Y163" i="7" a="1"/>
  <c r="Y163" i="7" s="1"/>
  <c r="BC163" i="7" s="1" a="1"/>
  <c r="BC163" i="7" s="1"/>
  <c r="CD163" i="7" s="1"/>
  <c r="Y200" i="7" a="1"/>
  <c r="Y200" i="7" s="1"/>
  <c r="BC200" i="7" s="1" a="1"/>
  <c r="BC200" i="7" s="1"/>
  <c r="CD200" i="7" s="1"/>
  <c r="Y201" i="7" a="1"/>
  <c r="Y201" i="7" s="1"/>
  <c r="BC201" i="7" s="1" a="1"/>
  <c r="BC201" i="7" s="1"/>
  <c r="CD201" i="7" s="1"/>
  <c r="Y71" i="7" a="1"/>
  <c r="Y71" i="7" s="1"/>
  <c r="BC71" i="7" s="1" a="1"/>
  <c r="BC71" i="7" s="1"/>
  <c r="CD71" i="7" s="1"/>
  <c r="Y152" i="7" a="1"/>
  <c r="Y152" i="7" s="1"/>
  <c r="BC152" i="7" s="1" a="1"/>
  <c r="BC152" i="7" s="1"/>
  <c r="CD152" i="7" s="1"/>
  <c r="Y105" i="7" a="1"/>
  <c r="Y105" i="7" s="1"/>
  <c r="BC105" i="7" s="1" a="1"/>
  <c r="BC105" i="7" s="1"/>
  <c r="CD105" i="7" s="1"/>
  <c r="Y274" i="7" a="1"/>
  <c r="Y274" i="7" s="1"/>
  <c r="BC274" i="7" s="1" a="1"/>
  <c r="BC274" i="7" s="1"/>
  <c r="CD274" i="7" s="1"/>
  <c r="Y230" i="7" a="1"/>
  <c r="Y230" i="7" s="1"/>
  <c r="BC230" i="7" s="1" a="1"/>
  <c r="BC230" i="7" s="1"/>
  <c r="CD230" i="7" s="1"/>
  <c r="Y278" i="7" a="1"/>
  <c r="Y278" i="7" s="1"/>
  <c r="BC278" i="7" s="1" a="1"/>
  <c r="BC278" i="7" s="1"/>
  <c r="CD278" i="7" s="1"/>
  <c r="Y77" i="7" a="1"/>
  <c r="Y77" i="7" s="1"/>
  <c r="BC77" i="7" s="1" a="1"/>
  <c r="BC77" i="7" s="1"/>
  <c r="CD77" i="7" s="1"/>
  <c r="Y21" i="7" a="1"/>
  <c r="Y21" i="7" s="1"/>
  <c r="BC21" i="7" s="1" a="1"/>
  <c r="BC21" i="7" s="1"/>
  <c r="CD21" i="7" s="1"/>
  <c r="Y191" i="7" a="1"/>
  <c r="Y191" i="7" s="1"/>
  <c r="BC191" i="7" s="1" a="1"/>
  <c r="BC191" i="7" s="1"/>
  <c r="CD191" i="7" s="1"/>
  <c r="Y275" i="7" a="1"/>
  <c r="Y275" i="7" s="1"/>
  <c r="BC275" i="7" s="1" a="1"/>
  <c r="BC275" i="7" s="1"/>
  <c r="CD275" i="7" s="1"/>
  <c r="Y255" i="7" a="1"/>
  <c r="Y255" i="7" s="1"/>
  <c r="BC255" i="7" s="1" a="1"/>
  <c r="BC255" i="7" s="1"/>
  <c r="CD255" i="7" s="1"/>
  <c r="Y284" i="7" a="1"/>
  <c r="Y284" i="7" s="1"/>
  <c r="BC284" i="7" s="1" a="1"/>
  <c r="BC284" i="7" s="1"/>
  <c r="CD284" i="7" s="1"/>
  <c r="Y15" i="7" a="1"/>
  <c r="Y15" i="7" s="1"/>
  <c r="BC15" i="7" s="1" a="1"/>
  <c r="BC15" i="7" s="1"/>
  <c r="CD15" i="7" s="1"/>
  <c r="Y80" i="7" a="1"/>
  <c r="Y80" i="7" s="1"/>
  <c r="BC80" i="7" s="1" a="1"/>
  <c r="BC80" i="7" s="1"/>
  <c r="CD80" i="7" s="1"/>
  <c r="Y142" i="7" a="1"/>
  <c r="Y142" i="7" s="1"/>
  <c r="BC142" i="7" s="1" a="1"/>
  <c r="BC142" i="7" s="1"/>
  <c r="CD142" i="7" s="1"/>
  <c r="Y14" i="7" a="1"/>
  <c r="Y14" i="7" s="1"/>
  <c r="BC14" i="7" s="1" a="1"/>
  <c r="BC14" i="7" s="1"/>
  <c r="CD14" i="7" s="1"/>
  <c r="Y60" i="7" a="1"/>
  <c r="Y60" i="7" s="1"/>
  <c r="BC60" i="7" s="1" a="1"/>
  <c r="BC60" i="7" s="1"/>
  <c r="CD60" i="7" s="1"/>
  <c r="Y208" i="7" a="1"/>
  <c r="Y208" i="7" s="1"/>
  <c r="BC208" i="7" s="1" a="1"/>
  <c r="BC208" i="7" s="1"/>
  <c r="CD208" i="7" s="1"/>
  <c r="Y176" i="7" a="1"/>
  <c r="Y176" i="7" s="1"/>
  <c r="BC176" i="7" s="1" a="1"/>
  <c r="BC176" i="7" s="1"/>
  <c r="CD176" i="7" s="1"/>
  <c r="Y50" i="7" a="1"/>
  <c r="Y50" i="7" s="1"/>
  <c r="BC50" i="7" s="1" a="1"/>
  <c r="BC50" i="7" s="1"/>
  <c r="CD50" i="7" s="1"/>
  <c r="Y40" i="7" a="1"/>
  <c r="Y40" i="7" s="1"/>
  <c r="BC40" i="7" s="1" a="1"/>
  <c r="BC40" i="7" s="1"/>
  <c r="CD40" i="7" s="1"/>
  <c r="Y157" i="7" a="1"/>
  <c r="Y157" i="7" s="1"/>
  <c r="BC157" i="7" s="1" a="1"/>
  <c r="BC157" i="7" s="1"/>
  <c r="CD157" i="7" s="1"/>
  <c r="Y117" i="7" a="1"/>
  <c r="Y117" i="7" s="1"/>
  <c r="BC117" i="7" s="1" a="1"/>
  <c r="BC117" i="7" s="1"/>
  <c r="CD117" i="7" s="1"/>
  <c r="Y182" i="7" a="1"/>
  <c r="Y182" i="7" s="1"/>
  <c r="BC182" i="7" s="1" a="1"/>
  <c r="BC182" i="7" s="1"/>
  <c r="CD182" i="7" s="1"/>
  <c r="Y244" i="7" a="1"/>
  <c r="Y244" i="7" s="1"/>
  <c r="BC244" i="7" s="1" a="1"/>
  <c r="BC244" i="7" s="1"/>
  <c r="CD244" i="7" s="1"/>
  <c r="Y289" i="7" a="1"/>
  <c r="Y289" i="7" s="1"/>
  <c r="BC289" i="7" s="1" a="1"/>
  <c r="BC289" i="7" s="1"/>
  <c r="CD289" i="7" s="1"/>
  <c r="Y38" i="7" a="1"/>
  <c r="Y38" i="7" s="1"/>
  <c r="BC38" i="7" s="1" a="1"/>
  <c r="BC38" i="7" s="1"/>
  <c r="CD38" i="7" s="1"/>
  <c r="Y116" i="7" a="1"/>
  <c r="Y116" i="7" s="1"/>
  <c r="BC116" i="7" s="1" a="1"/>
  <c r="BC116" i="7" s="1"/>
  <c r="CD116" i="7" s="1"/>
  <c r="Y243" i="7" a="1"/>
  <c r="Y243" i="7" s="1"/>
  <c r="BC243" i="7" s="1" a="1"/>
  <c r="BC243" i="7" s="1"/>
  <c r="CD243" i="7" s="1"/>
  <c r="Y259" i="7" a="1"/>
  <c r="Y259" i="7" s="1"/>
  <c r="BC259" i="7" s="1" a="1"/>
  <c r="BC259" i="7" s="1"/>
  <c r="CD259" i="7" s="1"/>
  <c r="Y197" i="7" a="1"/>
  <c r="Y197" i="7" s="1"/>
  <c r="BC197" i="7" s="1" a="1"/>
  <c r="BC197" i="7" s="1"/>
  <c r="CD197" i="7" s="1"/>
  <c r="Y8" i="7" a="1"/>
  <c r="Y8" i="7" s="1"/>
  <c r="BC8" i="7" s="1" a="1"/>
  <c r="BC8" i="7" s="1"/>
  <c r="CD8" i="7" s="1"/>
  <c r="Y143" i="7" a="1"/>
  <c r="Y143" i="7" s="1"/>
  <c r="BC143" i="7" s="1" a="1"/>
  <c r="BC143" i="7" s="1"/>
  <c r="CD143" i="7" s="1"/>
  <c r="Y104" i="7" a="1"/>
  <c r="Y104" i="7" s="1"/>
  <c r="BC104" i="7" s="1" a="1"/>
  <c r="BC104" i="7" s="1"/>
  <c r="CD104" i="7" s="1"/>
  <c r="Y178" i="7" a="1"/>
  <c r="Y178" i="7" s="1"/>
  <c r="BC178" i="7" s="1" a="1"/>
  <c r="BC178" i="7" s="1"/>
  <c r="CD178" i="7" s="1"/>
  <c r="Y177" i="7" a="1"/>
  <c r="Y177" i="7" s="1"/>
  <c r="BC177" i="7" s="1" a="1"/>
  <c r="BC177" i="7" s="1"/>
  <c r="CD177" i="7" s="1"/>
  <c r="Y258" i="7" a="1"/>
  <c r="Y258" i="7" s="1"/>
  <c r="BC258" i="7" s="1" a="1"/>
  <c r="BC258" i="7" s="1"/>
  <c r="CD258" i="7" s="1"/>
  <c r="Y53" i="7" a="1"/>
  <c r="Y53" i="7" s="1"/>
  <c r="BC53" i="7" s="1" a="1"/>
  <c r="BC53" i="7" s="1"/>
  <c r="CD53" i="7" s="1"/>
  <c r="Y44" i="7" a="1"/>
  <c r="Y44" i="7" s="1"/>
  <c r="BC44" i="7" s="1" a="1"/>
  <c r="BC44" i="7" s="1"/>
  <c r="CD44" i="7" s="1"/>
  <c r="Y185" i="7" a="1"/>
  <c r="Y185" i="7" s="1"/>
  <c r="BC185" i="7" s="1" a="1"/>
  <c r="BC185" i="7" s="1"/>
  <c r="CD185" i="7" s="1"/>
  <c r="Y290" i="7" a="1"/>
  <c r="Y290" i="7" s="1"/>
  <c r="BC290" i="7" s="1" a="1"/>
  <c r="BC290" i="7" s="1"/>
  <c r="CD290" i="7" s="1"/>
  <c r="Y171" i="7" a="1"/>
  <c r="Y171" i="7" s="1"/>
  <c r="BC171" i="7" s="1" a="1"/>
  <c r="BC171" i="7" s="1"/>
  <c r="CD171" i="7" s="1"/>
  <c r="Y253" i="7" a="1"/>
  <c r="Y253" i="7" s="1"/>
  <c r="BC253" i="7" s="1" a="1"/>
  <c r="BC253" i="7" s="1"/>
  <c r="CD253" i="7" s="1"/>
  <c r="Y85" i="7" a="1"/>
  <c r="Y85" i="7" s="1"/>
  <c r="BC85" i="7" s="1" a="1"/>
  <c r="BC85" i="7" s="1"/>
  <c r="CD85" i="7" s="1"/>
  <c r="Y41" i="7" a="1"/>
  <c r="Y41" i="7" s="1"/>
  <c r="BC41" i="7" s="1" a="1"/>
  <c r="BC41" i="7" s="1"/>
  <c r="CD41" i="7" s="1"/>
  <c r="Y234" i="7" a="1"/>
  <c r="Y234" i="7" s="1"/>
  <c r="BC234" i="7" s="1" a="1"/>
  <c r="BC234" i="7" s="1"/>
  <c r="CD234" i="7" s="1"/>
  <c r="Y196" i="7" a="1"/>
  <c r="Y196" i="7" s="1"/>
  <c r="BC196" i="7" s="1" a="1"/>
  <c r="BC196" i="7" s="1"/>
  <c r="CD196" i="7" s="1"/>
  <c r="Y264" i="7" a="1"/>
  <c r="Y264" i="7" s="1"/>
  <c r="BC264" i="7" s="1" a="1"/>
  <c r="BC264" i="7" s="1"/>
  <c r="CD264" i="7" s="1"/>
  <c r="Y6" i="7" a="1"/>
  <c r="Y6" i="7" s="1"/>
  <c r="Y65" i="7" a="1"/>
  <c r="Y65" i="7" s="1"/>
  <c r="BC65" i="7" s="1" a="1"/>
  <c r="BC65" i="7" s="1"/>
  <c r="CD65" i="7" s="1"/>
  <c r="Y84" i="7" a="1"/>
  <c r="Y84" i="7" s="1"/>
  <c r="BC84" i="7" s="1" a="1"/>
  <c r="BC84" i="7" s="1"/>
  <c r="CD84" i="7" s="1"/>
  <c r="Y146" i="7" a="1"/>
  <c r="Y146" i="7" s="1"/>
  <c r="BC146" i="7" s="1" a="1"/>
  <c r="BC146" i="7" s="1"/>
  <c r="CD146" i="7" s="1"/>
  <c r="Y39" i="7" a="1"/>
  <c r="Y39" i="7" s="1"/>
  <c r="BC39" i="7" s="1" a="1"/>
  <c r="BC39" i="7" s="1"/>
  <c r="CD39" i="7" s="1"/>
  <c r="Y20" i="7" a="1"/>
  <c r="Y20" i="7" s="1"/>
  <c r="BC20" i="7" s="1" a="1"/>
  <c r="BC20" i="7" s="1"/>
  <c r="CD20" i="7" s="1"/>
  <c r="Y233" i="7" a="1"/>
  <c r="Y233" i="7" s="1"/>
  <c r="BC233" i="7" s="1" a="1"/>
  <c r="BC233" i="7" s="1"/>
  <c r="CD233" i="7" s="1"/>
  <c r="Y205" i="7" a="1"/>
  <c r="Y205" i="7" s="1"/>
  <c r="BC205" i="7" s="1" a="1"/>
  <c r="BC205" i="7" s="1"/>
  <c r="CD205" i="7" s="1"/>
  <c r="Y54" i="7" a="1"/>
  <c r="Y54" i="7" s="1"/>
  <c r="BC54" i="7" s="1" a="1"/>
  <c r="BC54" i="7" s="1"/>
  <c r="CD54" i="7" s="1"/>
  <c r="Y89" i="7" a="1"/>
  <c r="Y89" i="7" s="1"/>
  <c r="BC89" i="7" s="1" a="1"/>
  <c r="BC89" i="7" s="1"/>
  <c r="CD89" i="7" s="1"/>
  <c r="Y46" i="7" a="1"/>
  <c r="Y46" i="7" s="1"/>
  <c r="BC46" i="7" s="1" a="1"/>
  <c r="BC46" i="7" s="1"/>
  <c r="CD46" i="7" s="1"/>
  <c r="Y121" i="7" a="1"/>
  <c r="Y121" i="7" s="1"/>
  <c r="BC121" i="7" s="1" a="1"/>
  <c r="BC121" i="7" s="1"/>
  <c r="CD121" i="7" s="1"/>
  <c r="Y186" i="7" a="1"/>
  <c r="Y186" i="7" s="1"/>
  <c r="BC186" i="7" s="1" a="1"/>
  <c r="BC186" i="7" s="1"/>
  <c r="CD186" i="7" s="1"/>
  <c r="Y221" i="7" a="1"/>
  <c r="Y221" i="7" s="1"/>
  <c r="BC221" i="7" s="1" a="1"/>
  <c r="BC221" i="7" s="1"/>
  <c r="CD221" i="7" s="1"/>
  <c r="Y209" i="7" a="1"/>
  <c r="Y209" i="7" s="1"/>
  <c r="BC209" i="7" s="1" a="1"/>
  <c r="BC209" i="7" s="1"/>
  <c r="CD209" i="7" s="1"/>
  <c r="Y92" i="7" a="1"/>
  <c r="Y92" i="7" s="1"/>
  <c r="BC92" i="7" s="1" a="1"/>
  <c r="BC92" i="7" s="1"/>
  <c r="CD92" i="7" s="1"/>
  <c r="Y124" i="7" a="1"/>
  <c r="Y124" i="7" s="1"/>
  <c r="BC124" i="7" s="1" a="1"/>
  <c r="BC124" i="7" s="1"/>
  <c r="CD124" i="7" s="1"/>
  <c r="Y110" i="7" a="1"/>
  <c r="Y110" i="7" s="1"/>
  <c r="BC110" i="7" s="1" a="1"/>
  <c r="BC110" i="7" s="1"/>
  <c r="CD110" i="7" s="1"/>
  <c r="Y175" i="7" a="1"/>
  <c r="Y175" i="7" s="1"/>
  <c r="BC175" i="7" s="1" a="1"/>
  <c r="BC175" i="7" s="1"/>
  <c r="CD175" i="7" s="1"/>
  <c r="Y247" i="7" a="1"/>
  <c r="Y247" i="7" s="1"/>
  <c r="BC247" i="7" s="1" a="1"/>
  <c r="BC247" i="7" s="1"/>
  <c r="CD247" i="7" s="1"/>
  <c r="Y70" i="7" a="1"/>
  <c r="Y70" i="7" s="1"/>
  <c r="BC70" i="7" s="1" a="1"/>
  <c r="BC70" i="7" s="1"/>
  <c r="CD70" i="7" s="1"/>
  <c r="Y151" i="7" a="1"/>
  <c r="Y151" i="7" s="1"/>
  <c r="BC151" i="7" s="1" a="1"/>
  <c r="BC151" i="7" s="1"/>
  <c r="CD151" i="7" s="1"/>
  <c r="Y103" i="7" a="1"/>
  <c r="Y103" i="7" s="1"/>
  <c r="BC103" i="7" s="1" a="1"/>
  <c r="BC103" i="7" s="1"/>
  <c r="CD103" i="7" s="1"/>
  <c r="Y266" i="7" a="1"/>
  <c r="Y266" i="7" s="1"/>
  <c r="BC266" i="7" s="1" a="1"/>
  <c r="BC266" i="7" s="1"/>
  <c r="CD266" i="7" s="1"/>
  <c r="Y213" i="7" a="1"/>
  <c r="Y213" i="7" s="1"/>
  <c r="BC213" i="7" s="1" a="1"/>
  <c r="BC213" i="7" s="1"/>
  <c r="CD213" i="7" s="1"/>
  <c r="Y260" i="7" a="1"/>
  <c r="Y260" i="7" s="1"/>
  <c r="BC260" i="7" s="1" a="1"/>
  <c r="BC260" i="7" s="1"/>
  <c r="CD260" i="7" s="1"/>
  <c r="Y31" i="7" a="1"/>
  <c r="Y31" i="7" s="1"/>
  <c r="BC31" i="7" s="1" a="1"/>
  <c r="BC31" i="7" s="1"/>
  <c r="CD31" i="7" s="1"/>
  <c r="Y22" i="7" a="1"/>
  <c r="Y22" i="7" s="1"/>
  <c r="BC22" i="7" s="1" a="1"/>
  <c r="BC22" i="7" s="1"/>
  <c r="CD22" i="7" s="1"/>
  <c r="Y162" i="7" a="1"/>
  <c r="Y162" i="7" s="1"/>
  <c r="BC162" i="7" s="1" a="1"/>
  <c r="BC162" i="7" s="1"/>
  <c r="CD162" i="7" s="1"/>
  <c r="Y252" i="7" a="1"/>
  <c r="Y252" i="7" s="1"/>
  <c r="BC252" i="7" s="1" a="1"/>
  <c r="BC252" i="7" s="1"/>
  <c r="CD252" i="7" s="1"/>
  <c r="Y254" i="7" a="1"/>
  <c r="Y254" i="7" s="1"/>
  <c r="BC254" i="7" s="1" a="1"/>
  <c r="BC254" i="7" s="1"/>
  <c r="CD254" i="7" s="1"/>
  <c r="Y282" i="7" a="1"/>
  <c r="Y282" i="7" s="1"/>
  <c r="BC282" i="7" s="1" a="1"/>
  <c r="BC282" i="7" s="1"/>
  <c r="CD282" i="7" s="1"/>
  <c r="Y36" i="7" a="1"/>
  <c r="Y36" i="7" s="1"/>
  <c r="BC36" i="7" s="1" a="1"/>
  <c r="BC36" i="7" s="1"/>
  <c r="CD36" i="7" s="1"/>
  <c r="Y115" i="7" a="1"/>
  <c r="Y115" i="7" s="1"/>
  <c r="BC115" i="7" s="1" a="1"/>
  <c r="BC115" i="7" s="1"/>
  <c r="CD115" i="7" s="1"/>
  <c r="Y242" i="7" a="1"/>
  <c r="Y242" i="7" s="1"/>
  <c r="BC242" i="7" s="1" a="1"/>
  <c r="BC242" i="7" s="1"/>
  <c r="CD242" i="7" s="1"/>
  <c r="Y226" i="7" a="1"/>
  <c r="Y226" i="7" s="1"/>
  <c r="BC226" i="7" s="1" a="1"/>
  <c r="BC226" i="7" s="1"/>
  <c r="CD226" i="7" s="1"/>
  <c r="Y165" i="7" a="1"/>
  <c r="Y165" i="7" s="1"/>
  <c r="BC165" i="7" s="1" a="1"/>
  <c r="BC165" i="7" s="1"/>
  <c r="CD165" i="7" s="1"/>
  <c r="Y69" i="7" a="1"/>
  <c r="Y69" i="7" s="1"/>
  <c r="BC69" i="7" s="1" a="1"/>
  <c r="BC69" i="7" s="1"/>
  <c r="CD69" i="7" s="1"/>
  <c r="Y135" i="7" a="1"/>
  <c r="Y135" i="7" s="1"/>
  <c r="BC135" i="7" s="1" a="1"/>
  <c r="BC135" i="7" s="1"/>
  <c r="CD135" i="7" s="1"/>
  <c r="Y150" i="7" a="1"/>
  <c r="Y150" i="7" s="1"/>
  <c r="BC150" i="7" s="1" a="1"/>
  <c r="BC150" i="7" s="1"/>
  <c r="CD150" i="7" s="1"/>
  <c r="Y47" i="7" a="1"/>
  <c r="Y47" i="7" s="1"/>
  <c r="BC47" i="7" s="1" a="1"/>
  <c r="BC47" i="7" s="1"/>
  <c r="CD47" i="7" s="1"/>
  <c r="Y62" i="7" a="1"/>
  <c r="Y62" i="7" s="1"/>
  <c r="BC62" i="7" s="1" a="1"/>
  <c r="BC62" i="7" s="1"/>
  <c r="CD62" i="7" s="1"/>
  <c r="Y237" i="7" a="1"/>
  <c r="Y237" i="7" s="1"/>
  <c r="BC237" i="7" s="1" a="1"/>
  <c r="BC237" i="7" s="1"/>
  <c r="CD237" i="7" s="1"/>
  <c r="Y231" i="7" a="1"/>
  <c r="Y231" i="7" s="1"/>
  <c r="BC231" i="7" s="1" a="1"/>
  <c r="BC231" i="7" s="1"/>
  <c r="CD231" i="7" s="1"/>
  <c r="Y19" i="7" a="1"/>
  <c r="Y19" i="7" s="1"/>
  <c r="BC19" i="7" s="1" a="1"/>
  <c r="BC19" i="7" s="1"/>
  <c r="CD19" i="7" s="1"/>
  <c r="Y93" i="7" a="1"/>
  <c r="Y93" i="7" s="1"/>
  <c r="BC93" i="7" s="1" a="1"/>
  <c r="BC93" i="7" s="1"/>
  <c r="CD93" i="7" s="1"/>
  <c r="Y100" i="7" a="1"/>
  <c r="Y100" i="7" s="1"/>
  <c r="BC100" i="7" s="1" a="1"/>
  <c r="BC100" i="7" s="1"/>
  <c r="CD100" i="7" s="1"/>
  <c r="Y125" i="7" a="1"/>
  <c r="Y125" i="7" s="1"/>
  <c r="BC125" i="7" s="1" a="1"/>
  <c r="BC125" i="7" s="1"/>
  <c r="CD125" i="7" s="1"/>
  <c r="Y232" i="7" a="1"/>
  <c r="Y232" i="7" s="1"/>
  <c r="BC232" i="7" s="1" a="1"/>
  <c r="BC232" i="7" s="1"/>
  <c r="CD232" i="7" s="1"/>
  <c r="Y130" i="7" a="1"/>
  <c r="Y130" i="7" s="1"/>
  <c r="BC130" i="7" s="1" a="1"/>
  <c r="BC130" i="7" s="1"/>
  <c r="CD130" i="7" s="1"/>
  <c r="Y16" i="7" a="1"/>
  <c r="Y16" i="7" s="1"/>
  <c r="BC16" i="7" s="1" a="1"/>
  <c r="BC16" i="7" s="1"/>
  <c r="CD16" i="7" s="1"/>
  <c r="Y140" i="7" a="1"/>
  <c r="Y140" i="7" s="1"/>
  <c r="BC140" i="7" s="1" a="1"/>
  <c r="BC140" i="7" s="1"/>
  <c r="CD140" i="7" s="1"/>
  <c r="Y133" i="7" a="1"/>
  <c r="Y133" i="7" s="1"/>
  <c r="BC133" i="7" s="1" a="1"/>
  <c r="BC133" i="7" s="1"/>
  <c r="CD133" i="7" s="1"/>
  <c r="Y227" i="7" a="1"/>
  <c r="Y227" i="7" s="1"/>
  <c r="BC227" i="7" s="1" a="1"/>
  <c r="BC227" i="7" s="1"/>
  <c r="CD227" i="7" s="1"/>
  <c r="Y109" i="7" a="1"/>
  <c r="Y109" i="7" s="1"/>
  <c r="BC109" i="7" s="1" a="1"/>
  <c r="BC109" i="7" s="1"/>
  <c r="CD109" i="7" s="1"/>
  <c r="Y256" i="7" a="1"/>
  <c r="Y256" i="7" s="1"/>
  <c r="BC256" i="7" s="1" a="1"/>
  <c r="BC256" i="7" s="1"/>
  <c r="CD256" i="7" s="1"/>
  <c r="Y52" i="7" a="1"/>
  <c r="Y52" i="7" s="1"/>
  <c r="BC52" i="7" s="1" a="1"/>
  <c r="BC52" i="7" s="1"/>
  <c r="CD52" i="7" s="1"/>
  <c r="Y159" i="7" a="1"/>
  <c r="Y159" i="7" s="1"/>
  <c r="BC159" i="7" s="1" a="1"/>
  <c r="BC159" i="7" s="1"/>
  <c r="CD159" i="7" s="1"/>
  <c r="Y184" i="7" a="1"/>
  <c r="Y184" i="7" s="1"/>
  <c r="BC184" i="7" s="1" a="1"/>
  <c r="BC184" i="7" s="1"/>
  <c r="CD184" i="7" s="1"/>
  <c r="Y288" i="7" a="1"/>
  <c r="Y288" i="7" s="1"/>
  <c r="BC288" i="7" s="1" a="1"/>
  <c r="BC288" i="7" s="1"/>
  <c r="CD288" i="7" s="1"/>
  <c r="Y168" i="7" a="1"/>
  <c r="Y168" i="7" s="1"/>
  <c r="BC168" i="7" s="1" a="1"/>
  <c r="BC168" i="7" s="1"/>
  <c r="CD168" i="7" s="1"/>
  <c r="Y250" i="7" a="1"/>
  <c r="Y250" i="7" s="1"/>
  <c r="BC250" i="7" s="1" a="1"/>
  <c r="BC250" i="7" s="1"/>
  <c r="CD250" i="7" s="1"/>
  <c r="Y82" i="7" a="1"/>
  <c r="Y82" i="7" s="1"/>
  <c r="BC82" i="7" s="1" a="1"/>
  <c r="BC82" i="7" s="1"/>
  <c r="CD82" i="7" s="1"/>
  <c r="Y35" i="7" a="1"/>
  <c r="Y35" i="7" s="1"/>
  <c r="BC35" i="7" s="1" a="1"/>
  <c r="BC35" i="7" s="1"/>
  <c r="CD35" i="7" s="1"/>
  <c r="Y217" i="7" a="1"/>
  <c r="Y217" i="7" s="1"/>
  <c r="BC217" i="7" s="1" a="1"/>
  <c r="BC217" i="7" s="1"/>
  <c r="CD217" i="7" s="1"/>
  <c r="Y167" i="7" a="1"/>
  <c r="Y167" i="7" s="1"/>
  <c r="BC167" i="7" s="1" a="1"/>
  <c r="BC167" i="7" s="1"/>
  <c r="CD167" i="7" s="1"/>
  <c r="Y263" i="7" a="1"/>
  <c r="Y263" i="7" s="1"/>
  <c r="BC263" i="7" s="1" a="1"/>
  <c r="BC263" i="7" s="1"/>
  <c r="CD263" i="7" s="1"/>
  <c r="Y294" i="7" a="1"/>
  <c r="Y294" i="7" s="1"/>
  <c r="BC294" i="7" s="1" a="1"/>
  <c r="BC294" i="7" s="1"/>
  <c r="CD294" i="7" s="1"/>
  <c r="Y91" i="7" a="1"/>
  <c r="Y91" i="7" s="1"/>
  <c r="BC91" i="7" s="1" a="1"/>
  <c r="BC91" i="7" s="1"/>
  <c r="CD91" i="7" s="1"/>
  <c r="Y123" i="7" a="1"/>
  <c r="Y123" i="7" s="1"/>
  <c r="BC123" i="7" s="1" a="1"/>
  <c r="BC123" i="7" s="1"/>
  <c r="CD123" i="7" s="1"/>
  <c r="Y111" i="7" a="1"/>
  <c r="Y111" i="7" s="1"/>
  <c r="BC111" i="7" s="1" a="1"/>
  <c r="BC111" i="7" s="1"/>
  <c r="CD111" i="7" s="1"/>
  <c r="Y293" i="7" a="1"/>
  <c r="Y293" i="7" s="1"/>
  <c r="BC293" i="7" s="1" a="1"/>
  <c r="BC293" i="7" s="1"/>
  <c r="CD293" i="7" s="1"/>
  <c r="Y225" i="7" a="1"/>
  <c r="Y225" i="7" s="1"/>
  <c r="BC225" i="7" s="1" a="1"/>
  <c r="BC225" i="7" s="1"/>
  <c r="CD225" i="7" s="1"/>
  <c r="Y73" i="7" a="1"/>
  <c r="Y73" i="7" s="1"/>
  <c r="BC73" i="7" s="1" a="1"/>
  <c r="BC73" i="7" s="1"/>
  <c r="CD73" i="7" s="1"/>
  <c r="Y34" i="7" a="1"/>
  <c r="Y34" i="7" s="1"/>
  <c r="BC34" i="7" s="1" a="1"/>
  <c r="BC34" i="7" s="1"/>
  <c r="CD34" i="7" s="1"/>
  <c r="Y154" i="7" a="1"/>
  <c r="Y154" i="7" s="1"/>
  <c r="BC154" i="7" s="1" a="1"/>
  <c r="BC154" i="7" s="1"/>
  <c r="CD154" i="7" s="1"/>
  <c r="Y114" i="7" a="1"/>
  <c r="Y114" i="7" s="1"/>
  <c r="BC114" i="7" s="1" a="1"/>
  <c r="BC114" i="7" s="1"/>
  <c r="CD114" i="7" s="1"/>
  <c r="Y169" i="7" a="1"/>
  <c r="Y169" i="7" s="1"/>
  <c r="BC169" i="7" s="1" a="1"/>
  <c r="BC169" i="7" s="1"/>
  <c r="CD169" i="7" s="1"/>
  <c r="Y241" i="7" a="1"/>
  <c r="Y241" i="7" s="1"/>
  <c r="BC241" i="7" s="1" a="1"/>
  <c r="BC241" i="7" s="1"/>
  <c r="CD241" i="7" s="1"/>
  <c r="Y9" i="7" a="1"/>
  <c r="Y9" i="7" s="1"/>
  <c r="BC9" i="7" s="1" a="1"/>
  <c r="BC9" i="7" s="1"/>
  <c r="CD9" i="7" s="1"/>
  <c r="Y75" i="7" a="1"/>
  <c r="Y75" i="7" s="1"/>
  <c r="BC75" i="7" s="1" a="1"/>
  <c r="BC75" i="7" s="1"/>
  <c r="CD75" i="7" s="1"/>
  <c r="Y97" i="7" a="1"/>
  <c r="Y97" i="7" s="1"/>
  <c r="BC97" i="7" s="1" a="1"/>
  <c r="BC97" i="7" s="1"/>
  <c r="CD97" i="7" s="1"/>
  <c r="Y26" i="7" a="1"/>
  <c r="Y26" i="7" s="1"/>
  <c r="BC26" i="7" s="1" a="1"/>
  <c r="BC26" i="7" s="1"/>
  <c r="CD26" i="7" s="1"/>
  <c r="Y61" i="7" a="1"/>
  <c r="Y61" i="7" s="1"/>
  <c r="BC61" i="7" s="1" a="1"/>
  <c r="BC61" i="7" s="1"/>
  <c r="CD61" i="7" s="1"/>
  <c r="Y189" i="7" a="1"/>
  <c r="Y189" i="7" s="1"/>
  <c r="BC189" i="7" s="1" a="1"/>
  <c r="BC189" i="7" s="1"/>
  <c r="CD189" i="7" s="1"/>
  <c r="Y173" i="7" a="1"/>
  <c r="Y173" i="7" s="1"/>
  <c r="BC173" i="7" s="1" a="1"/>
  <c r="BC173" i="7" s="1"/>
  <c r="CD173" i="7" s="1"/>
  <c r="Y67" i="7" a="1"/>
  <c r="Y67" i="7" s="1"/>
  <c r="BC67" i="7" s="1" a="1"/>
  <c r="BC67" i="7" s="1"/>
  <c r="CD67" i="7" s="1"/>
  <c r="Y148" i="7" a="1"/>
  <c r="Y148" i="7" s="1"/>
  <c r="BC148" i="7" s="1" a="1"/>
  <c r="BC148" i="7" s="1"/>
  <c r="CD148" i="7" s="1"/>
  <c r="Y63" i="7" a="1"/>
  <c r="Y63" i="7" s="1"/>
  <c r="BC63" i="7" s="1" a="1"/>
  <c r="BC63" i="7" s="1"/>
  <c r="CD63" i="7" s="1"/>
  <c r="Y214" i="7" a="1"/>
  <c r="Y214" i="7" s="1"/>
  <c r="BC214" i="7" s="1" a="1"/>
  <c r="BC214" i="7" s="1"/>
  <c r="CD214" i="7" s="1"/>
  <c r="Y206" i="7" a="1"/>
  <c r="Y206" i="7" s="1"/>
  <c r="BC206" i="7" s="1" a="1"/>
  <c r="BC206" i="7" s="1"/>
  <c r="CD206" i="7" s="1"/>
  <c r="Y283" i="7" a="1"/>
  <c r="Y283" i="7" s="1"/>
  <c r="BC283" i="7" s="1" a="1"/>
  <c r="BC283" i="7" s="1"/>
  <c r="CD283" i="7" s="1"/>
  <c r="Y27" i="7" a="1"/>
  <c r="Y27" i="7" s="1"/>
  <c r="BC27" i="7" s="1" a="1"/>
  <c r="BC27" i="7" s="1"/>
  <c r="CD27" i="7" s="1"/>
  <c r="Y102" i="7" a="1"/>
  <c r="Y102" i="7" s="1"/>
  <c r="BC102" i="7" s="1" a="1"/>
  <c r="BC102" i="7" s="1"/>
  <c r="CD102" i="7" s="1"/>
  <c r="Y160" i="7" a="1"/>
  <c r="Y160" i="7" s="1"/>
  <c r="BC160" i="7" s="1" a="1"/>
  <c r="BC160" i="7" s="1"/>
  <c r="CD160" i="7" s="1"/>
  <c r="Y222" i="7" a="1"/>
  <c r="Y222" i="7" s="1"/>
  <c r="BC222" i="7" s="1" a="1"/>
  <c r="BC222" i="7" s="1"/>
  <c r="CD222" i="7" s="1"/>
  <c r="Y248" i="7" a="1"/>
  <c r="Y248" i="7" s="1"/>
  <c r="BC248" i="7" s="1" a="1"/>
  <c r="BC248" i="7" s="1"/>
  <c r="CD248" i="7" s="1"/>
  <c r="Y273" i="7" a="1"/>
  <c r="Y273" i="7" s="1"/>
  <c r="BC273" i="7" s="1" a="1"/>
  <c r="BC273" i="7" s="1"/>
  <c r="CD273" i="7" s="1"/>
  <c r="Y137" i="7" a="1"/>
  <c r="Y137" i="7" s="1"/>
  <c r="BC137" i="7" s="1" a="1"/>
  <c r="BC137" i="7" s="1"/>
  <c r="CD137" i="7" s="1"/>
  <c r="Y112" i="7" a="1"/>
  <c r="Y112" i="7" s="1"/>
  <c r="BC112" i="7" s="1" a="1"/>
  <c r="BC112" i="7" s="1"/>
  <c r="CD112" i="7" s="1"/>
  <c r="Y239" i="7" a="1"/>
  <c r="Y239" i="7" s="1"/>
  <c r="BC239" i="7" s="1" a="1"/>
  <c r="BC239" i="7" s="1"/>
  <c r="CD239" i="7" s="1"/>
  <c r="Y224" i="7" a="1"/>
  <c r="Y224" i="7" s="1"/>
  <c r="BC224" i="7" s="1" a="1"/>
  <c r="BC224" i="7" s="1"/>
  <c r="CD224" i="7" s="1"/>
  <c r="Y164" i="7" a="1"/>
  <c r="Y164" i="7" s="1"/>
  <c r="BC164" i="7" s="1" a="1"/>
  <c r="BC164" i="7" s="1"/>
  <c r="CD164" i="7" s="1"/>
  <c r="Y13" i="7" a="1"/>
  <c r="Y13" i="7" s="1"/>
  <c r="BC13" i="7" s="1" a="1"/>
  <c r="BC13" i="7" s="1"/>
  <c r="CD13" i="7" s="1"/>
  <c r="Y139" i="7" a="1"/>
  <c r="Y139" i="7" s="1"/>
  <c r="BC139" i="7" s="1" a="1"/>
  <c r="BC139" i="7" s="1"/>
  <c r="CD139" i="7" s="1"/>
  <c r="Y131" i="7" a="1"/>
  <c r="Y131" i="7" s="1"/>
  <c r="BC131" i="7" s="1" a="1"/>
  <c r="BC131" i="7" s="1"/>
  <c r="CD131" i="7" s="1"/>
  <c r="Y199" i="7" a="1"/>
  <c r="Y199" i="7" s="1"/>
  <c r="BC199" i="7" s="1" a="1"/>
  <c r="BC199" i="7" s="1"/>
  <c r="CD199" i="7" s="1"/>
  <c r="Y228" i="7" a="1"/>
  <c r="Y228" i="7" s="1"/>
  <c r="BC228" i="7" s="1" a="1"/>
  <c r="BC228" i="7" s="1"/>
  <c r="CD228" i="7" s="1"/>
  <c r="Y281" i="7" a="1"/>
  <c r="Y281" i="7" s="1"/>
  <c r="BC281" i="7" s="1" a="1"/>
  <c r="BC281" i="7" s="1"/>
  <c r="CD281" i="7" s="1"/>
  <c r="Y51" i="7" a="1"/>
  <c r="Y51" i="7" s="1"/>
  <c r="BC51" i="7" s="1" a="1"/>
  <c r="BC51" i="7" s="1"/>
  <c r="CD51" i="7" s="1"/>
  <c r="Y42" i="7" a="1"/>
  <c r="Y42" i="7" s="1"/>
  <c r="BC42" i="7" s="1" a="1"/>
  <c r="BC42" i="7" s="1"/>
  <c r="CD42" i="7" s="1"/>
  <c r="Y158" i="7" a="1"/>
  <c r="Y158" i="7" s="1"/>
  <c r="BC158" i="7" s="1" a="1"/>
  <c r="BC158" i="7" s="1"/>
  <c r="CD158" i="7" s="1"/>
  <c r="Y118" i="7" a="1"/>
  <c r="Y118" i="7" s="1"/>
  <c r="BC118" i="7" s="1" a="1"/>
  <c r="BC118" i="7" s="1"/>
  <c r="CD118" i="7" s="1"/>
  <c r="Y183" i="7" a="1"/>
  <c r="Y183" i="7" s="1"/>
  <c r="BC183" i="7" s="1" a="1"/>
  <c r="BC183" i="7" s="1"/>
  <c r="CD183" i="7" s="1"/>
  <c r="Y107" i="7" a="1"/>
  <c r="Y107" i="7" s="1"/>
  <c r="BC107" i="7" s="1" a="1"/>
  <c r="BC107" i="7" s="1"/>
  <c r="CD107" i="7" s="1"/>
  <c r="Y17" i="7" a="1"/>
  <c r="Y17" i="7" s="1"/>
  <c r="BC17" i="7" s="1" a="1"/>
  <c r="BC17" i="7" s="1"/>
  <c r="CD17" i="7" s="1"/>
  <c r="Y79" i="7" a="1"/>
  <c r="Y79" i="7" s="1"/>
  <c r="BC79" i="7" s="1" a="1"/>
  <c r="BC79" i="7" s="1"/>
  <c r="CD79" i="7" s="1"/>
  <c r="Y141" i="7" a="1"/>
  <c r="Y141" i="7" s="1"/>
  <c r="BC141" i="7" s="1" a="1"/>
  <c r="BC141" i="7" s="1"/>
  <c r="CD141" i="7" s="1"/>
  <c r="Y29" i="7" a="1"/>
  <c r="Y29" i="7" s="1"/>
  <c r="BC29" i="7" s="1" a="1"/>
  <c r="BC29" i="7" s="1"/>
  <c r="CD29" i="7" s="1"/>
  <c r="Y28" i="7" a="1"/>
  <c r="Y28" i="7" s="1"/>
  <c r="BC28" i="7" s="1" a="1"/>
  <c r="BC28" i="7" s="1"/>
  <c r="CD28" i="7" s="1"/>
  <c r="Y207" i="7" a="1"/>
  <c r="Y207" i="7" s="1"/>
  <c r="BC207" i="7" s="1" a="1"/>
  <c r="BC207" i="7" s="1"/>
  <c r="CD207" i="7" s="1"/>
  <c r="Y166" i="7" a="1"/>
  <c r="Y166" i="7" s="1"/>
  <c r="BC166" i="7" s="1" a="1"/>
  <c r="BC166" i="7" s="1"/>
  <c r="CD166" i="7" s="1"/>
  <c r="Y32" i="7" a="1"/>
  <c r="Y32" i="7" s="1"/>
  <c r="BC32" i="7" s="1" a="1"/>
  <c r="BC32" i="7" s="1"/>
  <c r="CD32" i="7" s="1"/>
  <c r="Y156" i="7" a="1"/>
  <c r="Y156" i="7" s="1"/>
  <c r="BC156" i="7" s="1" a="1"/>
  <c r="BC156" i="7" s="1"/>
  <c r="CD156" i="7" s="1"/>
  <c r="Y181" i="7" a="1"/>
  <c r="Y181" i="7" s="1"/>
  <c r="BC181" i="7" s="1" a="1"/>
  <c r="BC181" i="7" s="1"/>
  <c r="CD181" i="7" s="1"/>
  <c r="Y287" i="7" a="1"/>
  <c r="Y287" i="7" s="1"/>
  <c r="BC287" i="7" s="1" a="1"/>
  <c r="BC287" i="7" s="1"/>
  <c r="CD287" i="7" s="1"/>
  <c r="Y251" i="7" a="1"/>
  <c r="Y251" i="7" s="1"/>
  <c r="BC251" i="7" s="1" a="1"/>
  <c r="BC251" i="7" s="1"/>
  <c r="CD251" i="7" s="1"/>
  <c r="Y246" i="7" a="1"/>
  <c r="Y246" i="7" s="1"/>
  <c r="BC246" i="7" s="1" a="1"/>
  <c r="BC246" i="7" s="1"/>
  <c r="CD246" i="7" s="1"/>
  <c r="Y81" i="7" a="1"/>
  <c r="Y81" i="7" s="1"/>
  <c r="BC81" i="7" s="1" a="1"/>
  <c r="BC81" i="7" s="1"/>
  <c r="CD81" i="7" s="1"/>
  <c r="Y33" i="7" a="1"/>
  <c r="Y33" i="7" s="1"/>
  <c r="BC33" i="7" s="1" a="1"/>
  <c r="BC33" i="7" s="1"/>
  <c r="CD33" i="7" s="1"/>
  <c r="Y216" i="7" a="1"/>
  <c r="Y216" i="7" s="1"/>
  <c r="BC216" i="7" s="1" a="1"/>
  <c r="BC216" i="7" s="1"/>
  <c r="CD216" i="7" s="1"/>
  <c r="Y292" i="7" a="1"/>
  <c r="Y292" i="7" s="1"/>
  <c r="BC292" i="7" s="1" a="1"/>
  <c r="BC292" i="7" s="1"/>
  <c r="CD292" i="7" s="1"/>
  <c r="Y262" i="7" a="1"/>
  <c r="Y262" i="7" s="1"/>
  <c r="BC262" i="7" s="1" a="1"/>
  <c r="BC262" i="7" s="1"/>
  <c r="CD262" i="7" s="1"/>
  <c r="Y279" i="7" a="1"/>
  <c r="Y279" i="7" s="1"/>
  <c r="BC279" i="7" s="1" a="1"/>
  <c r="BC279" i="7" s="1"/>
  <c r="CD279" i="7" s="1"/>
  <c r="Y88" i="7" a="1"/>
  <c r="Y88" i="7" s="1"/>
  <c r="BC88" i="7" s="1" a="1"/>
  <c r="BC88" i="7" s="1"/>
  <c r="CD88" i="7" s="1"/>
  <c r="Y120" i="7" a="1"/>
  <c r="Y120" i="7" s="1"/>
  <c r="BC120" i="7" s="1" a="1"/>
  <c r="BC120" i="7" s="1"/>
  <c r="CD120" i="7" s="1"/>
  <c r="Y220" i="7" a="1"/>
  <c r="Y220" i="7" s="1"/>
  <c r="BC220" i="7" s="1" a="1"/>
  <c r="BC220" i="7" s="1"/>
  <c r="CD220" i="7" s="1"/>
  <c r="Y277" i="7" a="1"/>
  <c r="Y277" i="7" s="1"/>
  <c r="BC277" i="7" s="1" a="1"/>
  <c r="BC277" i="7" s="1"/>
  <c r="CD277" i="7" s="1"/>
  <c r="Y223" i="7" a="1"/>
  <c r="Y223" i="7" s="1"/>
  <c r="BC223" i="7" s="1" a="1"/>
  <c r="BC223" i="7" s="1"/>
  <c r="CD223" i="7" s="1"/>
  <c r="Y66" i="7" a="1"/>
  <c r="Y66" i="7" s="1"/>
  <c r="BC66" i="7" s="1" a="1"/>
  <c r="BC66" i="7" s="1"/>
  <c r="CD66" i="7" s="1"/>
  <c r="Y147" i="7" a="1"/>
  <c r="Y147" i="7" s="1"/>
  <c r="BC147" i="7" s="1" a="1"/>
  <c r="BC147" i="7" s="1"/>
  <c r="CD147" i="7" s="1"/>
  <c r="Y59" i="7" a="1"/>
  <c r="Y59" i="7" s="1"/>
  <c r="BC59" i="7" s="1" a="1"/>
  <c r="BC59" i="7" s="1"/>
  <c r="CD59" i="7" s="1"/>
  <c r="Y212" i="7" a="1"/>
  <c r="Y212" i="7" s="1"/>
  <c r="BC212" i="7" s="1" a="1"/>
  <c r="BC212" i="7" s="1"/>
  <c r="CD212" i="7" s="1"/>
  <c r="Y204" i="7" a="1"/>
  <c r="Y204" i="7" s="1"/>
  <c r="BC204" i="7" s="1" a="1"/>
  <c r="BC204" i="7" s="1"/>
  <c r="CD204" i="7" s="1"/>
  <c r="Y272" i="7" a="1"/>
  <c r="Y272" i="7" s="1"/>
  <c r="BC272" i="7" s="1" a="1"/>
  <c r="BC272" i="7" s="1"/>
  <c r="CD272" i="7" s="1"/>
  <c r="CG152" i="7" l="1"/>
  <c r="CI76" i="7"/>
  <c r="CG81" i="7"/>
  <c r="CK256" i="7"/>
  <c r="CJ256" i="7"/>
  <c r="CH256" i="7"/>
  <c r="CG256" i="7"/>
  <c r="CI256" i="7"/>
  <c r="CL256" i="7"/>
  <c r="CF256" i="7"/>
  <c r="CK241" i="7"/>
  <c r="CL241" i="7"/>
  <c r="CF241" i="7"/>
  <c r="CG241" i="7"/>
  <c r="CI241" i="7"/>
  <c r="CH241" i="7"/>
  <c r="CJ241" i="7"/>
  <c r="CG71" i="7"/>
  <c r="CH71" i="7"/>
  <c r="CI71" i="7"/>
  <c r="CK71" i="7"/>
  <c r="CF71" i="7"/>
  <c r="CL71" i="7"/>
  <c r="CJ172" i="7"/>
  <c r="CI172" i="7"/>
  <c r="CG172" i="7"/>
  <c r="CK172" i="7"/>
  <c r="CL172" i="7"/>
  <c r="CH172" i="7"/>
  <c r="CF172" i="7"/>
  <c r="CH268" i="7"/>
  <c r="CJ268" i="7"/>
  <c r="CI268" i="7"/>
  <c r="CL268" i="7"/>
  <c r="CF268" i="7"/>
  <c r="CG268" i="7"/>
  <c r="CK268" i="7"/>
  <c r="CF191" i="7"/>
  <c r="CL191" i="7"/>
  <c r="CG191" i="7"/>
  <c r="CI191" i="7"/>
  <c r="CK191" i="7"/>
  <c r="CJ191" i="7"/>
  <c r="CH191" i="7"/>
  <c r="CG151" i="7"/>
  <c r="CF215" i="7"/>
  <c r="CH271" i="7"/>
  <c r="AU6" i="7" a="1"/>
  <c r="AU6" i="7" s="1"/>
  <c r="S12" i="6"/>
  <c r="S11" i="6"/>
  <c r="Y11" i="6"/>
  <c r="Y12" i="6"/>
  <c r="BA6" i="7" a="1"/>
  <c r="BA6" i="7" s="1"/>
  <c r="CH62" i="7"/>
  <c r="AJ6" i="7" a="1"/>
  <c r="AJ6" i="7" s="1"/>
  <c r="H12" i="6"/>
  <c r="H11" i="6"/>
  <c r="CL246" i="7"/>
  <c r="CK246" i="7"/>
  <c r="CJ246" i="7"/>
  <c r="CH246" i="7"/>
  <c r="CI246" i="7"/>
  <c r="CG246" i="7"/>
  <c r="CG126" i="7"/>
  <c r="CJ126" i="7"/>
  <c r="CK126" i="7"/>
  <c r="CH126" i="7"/>
  <c r="CF126" i="7"/>
  <c r="CI126" i="7"/>
  <c r="CL126" i="7"/>
  <c r="CH33" i="7"/>
  <c r="CJ33" i="7"/>
  <c r="CG33" i="7"/>
  <c r="CK33" i="7"/>
  <c r="CL33" i="7"/>
  <c r="CI33" i="7"/>
  <c r="CF33" i="7"/>
  <c r="CJ237" i="7"/>
  <c r="CK237" i="7"/>
  <c r="CL237" i="7"/>
  <c r="CG237" i="7"/>
  <c r="CI237" i="7"/>
  <c r="CH237" i="7"/>
  <c r="CF237" i="7"/>
  <c r="CI19" i="7"/>
  <c r="CL19" i="7"/>
  <c r="CH19" i="7"/>
  <c r="CG19" i="7"/>
  <c r="CF19" i="7"/>
  <c r="CK19" i="7"/>
  <c r="CJ19" i="7"/>
  <c r="CH225" i="7"/>
  <c r="CL225" i="7"/>
  <c r="CK225" i="7"/>
  <c r="CF225" i="7"/>
  <c r="CI225" i="7"/>
  <c r="CJ225" i="7"/>
  <c r="CG225" i="7"/>
  <c r="CL292" i="7"/>
  <c r="CK292" i="7"/>
  <c r="CI292" i="7"/>
  <c r="CF292" i="7"/>
  <c r="CJ292" i="7"/>
  <c r="CG292" i="7"/>
  <c r="CH292" i="7"/>
  <c r="CK8" i="7"/>
  <c r="CF8" i="7"/>
  <c r="CI8" i="7"/>
  <c r="CH8" i="7"/>
  <c r="CG8" i="7"/>
  <c r="CL8" i="7"/>
  <c r="CJ8" i="7"/>
  <c r="CF159" i="7"/>
  <c r="CK159" i="7"/>
  <c r="CL159" i="7"/>
  <c r="CG159" i="7"/>
  <c r="CI159" i="7"/>
  <c r="CJ159" i="7"/>
  <c r="CH159" i="7"/>
  <c r="CF114" i="7"/>
  <c r="CH114" i="7"/>
  <c r="CJ114" i="7"/>
  <c r="CI114" i="7"/>
  <c r="CK114" i="7"/>
  <c r="CG114" i="7"/>
  <c r="CL114" i="7"/>
  <c r="CH110" i="7"/>
  <c r="CF110" i="7"/>
  <c r="CJ110" i="7"/>
  <c r="CG110" i="7"/>
  <c r="CI110" i="7"/>
  <c r="CK110" i="7"/>
  <c r="CL110" i="7"/>
  <c r="AF6" i="7" a="1"/>
  <c r="AF6" i="7" s="1"/>
  <c r="D11" i="6"/>
  <c r="D12" i="6"/>
  <c r="CI260" i="7"/>
  <c r="CH260" i="7"/>
  <c r="CG260" i="7"/>
  <c r="CF260" i="7"/>
  <c r="CJ260" i="7"/>
  <c r="CK260" i="7"/>
  <c r="CL260" i="7"/>
  <c r="CH228" i="7"/>
  <c r="CK228" i="7"/>
  <c r="CJ228" i="7"/>
  <c r="CF228" i="7"/>
  <c r="CL228" i="7"/>
  <c r="CG228" i="7"/>
  <c r="CL68" i="7"/>
  <c r="CG68" i="7"/>
  <c r="CK68" i="7"/>
  <c r="CF68" i="7"/>
  <c r="CH68" i="7"/>
  <c r="CI68" i="7"/>
  <c r="CJ68" i="7"/>
  <c r="CK235" i="7"/>
  <c r="CF235" i="7"/>
  <c r="CI235" i="7"/>
  <c r="CH235" i="7"/>
  <c r="CJ235" i="7"/>
  <c r="CL235" i="7"/>
  <c r="CG235" i="7"/>
  <c r="CJ187" i="7"/>
  <c r="CI187" i="7"/>
  <c r="CF187" i="7"/>
  <c r="CH187" i="7"/>
  <c r="CG187" i="7"/>
  <c r="CL187" i="7"/>
  <c r="CK187" i="7"/>
  <c r="CL182" i="7"/>
  <c r="CH182" i="7"/>
  <c r="CJ182" i="7"/>
  <c r="CK182" i="7"/>
  <c r="CG182" i="7"/>
  <c r="CI182" i="7"/>
  <c r="CF182" i="7"/>
  <c r="CG46" i="7"/>
  <c r="CJ46" i="7"/>
  <c r="CL46" i="7"/>
  <c r="CF46" i="7"/>
  <c r="CH46" i="7"/>
  <c r="CK46" i="7"/>
  <c r="CI46" i="7"/>
  <c r="CJ226" i="7"/>
  <c r="T11" i="6"/>
  <c r="T12" i="6"/>
  <c r="AV6" i="7" a="1"/>
  <c r="AV6" i="7" s="1"/>
  <c r="I12" i="6"/>
  <c r="I11" i="6"/>
  <c r="AK6" i="7" a="1"/>
  <c r="AK6" i="7" s="1"/>
  <c r="Z12" i="6"/>
  <c r="Z11" i="6"/>
  <c r="BB6" i="7" a="1"/>
  <c r="BB6" i="7" s="1"/>
  <c r="Q12" i="6"/>
  <c r="AS6" i="7" a="1"/>
  <c r="AS6" i="7" s="1"/>
  <c r="Q11" i="6"/>
  <c r="CL81" i="7"/>
  <c r="CL155" i="7"/>
  <c r="CI107" i="7"/>
  <c r="CG107" i="7"/>
  <c r="CL107" i="7"/>
  <c r="CH107" i="7"/>
  <c r="CF107" i="7"/>
  <c r="CJ107" i="7"/>
  <c r="CK107" i="7"/>
  <c r="CH82" i="7"/>
  <c r="CK82" i="7"/>
  <c r="CJ82" i="7"/>
  <c r="CI82" i="7"/>
  <c r="CG82" i="7"/>
  <c r="CL82" i="7"/>
  <c r="CG184" i="7"/>
  <c r="CH184" i="7"/>
  <c r="CK184" i="7"/>
  <c r="CI184" i="7"/>
  <c r="CF184" i="7"/>
  <c r="CJ184" i="7"/>
  <c r="CL184" i="7"/>
  <c r="CI185" i="7"/>
  <c r="CG185" i="7"/>
  <c r="CJ185" i="7"/>
  <c r="CF185" i="7"/>
  <c r="CH185" i="7"/>
  <c r="CL185" i="7"/>
  <c r="CK185" i="7"/>
  <c r="CG144" i="7"/>
  <c r="CH144" i="7"/>
  <c r="CF144" i="7"/>
  <c r="CJ144" i="7"/>
  <c r="CK144" i="7"/>
  <c r="CI144" i="7"/>
  <c r="CL144" i="7"/>
  <c r="CJ255" i="7"/>
  <c r="CL255" i="7"/>
  <c r="CG255" i="7"/>
  <c r="CI255" i="7"/>
  <c r="CF255" i="7"/>
  <c r="CH255" i="7"/>
  <c r="CK255" i="7"/>
  <c r="CL242" i="7"/>
  <c r="CK242" i="7"/>
  <c r="CH242" i="7"/>
  <c r="CJ242" i="7"/>
  <c r="CI242" i="7"/>
  <c r="CG242" i="7"/>
  <c r="CF242" i="7"/>
  <c r="CG148" i="7"/>
  <c r="CF148" i="7"/>
  <c r="CI148" i="7"/>
  <c r="CH148" i="7"/>
  <c r="CK148" i="7"/>
  <c r="CJ148" i="7"/>
  <c r="CL148" i="7"/>
  <c r="CJ139" i="7"/>
  <c r="CL139" i="7"/>
  <c r="CH139" i="7"/>
  <c r="CK139" i="7"/>
  <c r="CG139" i="7"/>
  <c r="CI139" i="7"/>
  <c r="CF139" i="7"/>
  <c r="CK90" i="7"/>
  <c r="CI90" i="7"/>
  <c r="CJ90" i="7"/>
  <c r="CF90" i="7"/>
  <c r="CL90" i="7"/>
  <c r="CG90" i="7"/>
  <c r="CH90" i="7"/>
  <c r="CH39" i="7"/>
  <c r="CF39" i="7"/>
  <c r="CG39" i="7"/>
  <c r="CK39" i="7"/>
  <c r="CI39" i="7"/>
  <c r="CJ39" i="7"/>
  <c r="CL39" i="7"/>
  <c r="CI125" i="7"/>
  <c r="CJ125" i="7"/>
  <c r="CL125" i="7"/>
  <c r="CH125" i="7"/>
  <c r="CF125" i="7"/>
  <c r="CK125" i="7"/>
  <c r="CG125" i="7"/>
  <c r="CG231" i="7"/>
  <c r="CK231" i="7"/>
  <c r="CL231" i="7"/>
  <c r="CH231" i="7"/>
  <c r="CJ231" i="7"/>
  <c r="CI231" i="7"/>
  <c r="CF231" i="7"/>
  <c r="CJ70" i="7"/>
  <c r="CG70" i="7"/>
  <c r="CL70" i="7"/>
  <c r="CH70" i="7"/>
  <c r="CF70" i="7"/>
  <c r="CK70" i="7"/>
  <c r="CI70" i="7"/>
  <c r="CL232" i="7"/>
  <c r="CH232" i="7"/>
  <c r="CF232" i="7"/>
  <c r="CJ232" i="7"/>
  <c r="CI232" i="7"/>
  <c r="CK232" i="7"/>
  <c r="CG232" i="7"/>
  <c r="CH213" i="7"/>
  <c r="CJ213" i="7"/>
  <c r="CG213" i="7"/>
  <c r="CI213" i="7"/>
  <c r="CL213" i="7"/>
  <c r="CF213" i="7"/>
  <c r="CK213" i="7"/>
  <c r="CF66" i="7"/>
  <c r="CL66" i="7"/>
  <c r="CI66" i="7"/>
  <c r="CH66" i="7"/>
  <c r="CJ66" i="7"/>
  <c r="CK66" i="7"/>
  <c r="CG66" i="7"/>
  <c r="CF219" i="7"/>
  <c r="CI219" i="7"/>
  <c r="CJ219" i="7"/>
  <c r="CL219" i="7"/>
  <c r="CG219" i="7"/>
  <c r="CH219" i="7"/>
  <c r="CK219" i="7"/>
  <c r="CH193" i="7"/>
  <c r="CL193" i="7"/>
  <c r="CK193" i="7"/>
  <c r="CJ193" i="7"/>
  <c r="CI193" i="7"/>
  <c r="CG193" i="7"/>
  <c r="CI78" i="7"/>
  <c r="CH78" i="7"/>
  <c r="CG78" i="7"/>
  <c r="CK78" i="7"/>
  <c r="CF78" i="7"/>
  <c r="CJ78" i="7"/>
  <c r="CL78" i="7"/>
  <c r="CI226" i="7"/>
  <c r="CF226" i="7"/>
  <c r="CH226" i="7"/>
  <c r="CK226" i="7"/>
  <c r="CL226" i="7"/>
  <c r="CG226" i="7"/>
  <c r="CL199" i="7"/>
  <c r="CK199" i="7"/>
  <c r="CF199" i="7"/>
  <c r="CJ199" i="7"/>
  <c r="CG199" i="7"/>
  <c r="CI199" i="7"/>
  <c r="CH199" i="7"/>
  <c r="CF67" i="7"/>
  <c r="CI67" i="7"/>
  <c r="CG67" i="7"/>
  <c r="CK67" i="7"/>
  <c r="CH67" i="7"/>
  <c r="CL67" i="7"/>
  <c r="CJ67" i="7"/>
  <c r="CG26" i="7"/>
  <c r="CK26" i="7"/>
  <c r="CI26" i="7"/>
  <c r="CH26" i="7"/>
  <c r="CJ26" i="7"/>
  <c r="CF26" i="7"/>
  <c r="CL26" i="7"/>
  <c r="CK151" i="7"/>
  <c r="CI151" i="7"/>
  <c r="CJ151" i="7"/>
  <c r="CH151" i="7"/>
  <c r="CL151" i="7"/>
  <c r="CF151" i="7"/>
  <c r="CL142" i="7"/>
  <c r="CF142" i="7"/>
  <c r="CG142" i="7"/>
  <c r="CK142" i="7"/>
  <c r="CH142" i="7"/>
  <c r="CJ142" i="7"/>
  <c r="CI142" i="7"/>
  <c r="CI97" i="7"/>
  <c r="CK97" i="7"/>
  <c r="CL97" i="7"/>
  <c r="CJ97" i="7"/>
  <c r="CG97" i="7"/>
  <c r="CF97" i="7"/>
  <c r="CH97" i="7"/>
  <c r="CH222" i="7"/>
  <c r="CL222" i="7"/>
  <c r="CI222" i="7"/>
  <c r="CK222" i="7"/>
  <c r="CG222" i="7"/>
  <c r="CF222" i="7"/>
  <c r="CJ222" i="7"/>
  <c r="CK277" i="7"/>
  <c r="CJ277" i="7"/>
  <c r="CL277" i="7"/>
  <c r="CH277" i="7"/>
  <c r="CI277" i="7"/>
  <c r="CF277" i="7"/>
  <c r="CG277" i="7"/>
  <c r="CK289" i="7"/>
  <c r="CJ289" i="7"/>
  <c r="CF289" i="7"/>
  <c r="CH289" i="7"/>
  <c r="CI289" i="7"/>
  <c r="CL289" i="7"/>
  <c r="CG289" i="7"/>
  <c r="CG267" i="7"/>
  <c r="CF267" i="7"/>
  <c r="CL267" i="7"/>
  <c r="CJ267" i="7"/>
  <c r="CH267" i="7"/>
  <c r="CI267" i="7"/>
  <c r="CK267" i="7"/>
  <c r="CJ32" i="7"/>
  <c r="CI32" i="7"/>
  <c r="CG32" i="7"/>
  <c r="CF32" i="7"/>
  <c r="CK32" i="7"/>
  <c r="CH32" i="7"/>
  <c r="CL32" i="7"/>
  <c r="CJ230" i="7"/>
  <c r="CG230" i="7"/>
  <c r="CF230" i="7"/>
  <c r="CH230" i="7"/>
  <c r="CK230" i="7"/>
  <c r="CI230" i="7"/>
  <c r="CL179" i="7"/>
  <c r="CG179" i="7"/>
  <c r="CJ179" i="7"/>
  <c r="CI179" i="7"/>
  <c r="CF179" i="7"/>
  <c r="CK179" i="7"/>
  <c r="CH179" i="7"/>
  <c r="CI161" i="7"/>
  <c r="CJ161" i="7"/>
  <c r="CL161" i="7"/>
  <c r="CK161" i="7"/>
  <c r="CF161" i="7"/>
  <c r="CH161" i="7"/>
  <c r="CK52" i="7"/>
  <c r="CJ52" i="7"/>
  <c r="CG52" i="7"/>
  <c r="CI52" i="7"/>
  <c r="CH52" i="7"/>
  <c r="CL52" i="7"/>
  <c r="CF52" i="7"/>
  <c r="CH12" i="7"/>
  <c r="CK12" i="7"/>
  <c r="CL12" i="7"/>
  <c r="CJ12" i="7"/>
  <c r="CF12" i="7"/>
  <c r="CI12" i="7"/>
  <c r="CG12" i="7"/>
  <c r="V12" i="6"/>
  <c r="AX6" i="7" a="1"/>
  <c r="AX6" i="7" s="1"/>
  <c r="V11" i="6"/>
  <c r="CH83" i="7"/>
  <c r="CL265" i="7"/>
  <c r="CJ136" i="7"/>
  <c r="CH249" i="7"/>
  <c r="CF221" i="7"/>
  <c r="CI221" i="7"/>
  <c r="CL221" i="7"/>
  <c r="CK221" i="7"/>
  <c r="CJ221" i="7"/>
  <c r="CH221" i="7"/>
  <c r="CG221" i="7"/>
  <c r="CG180" i="7"/>
  <c r="CL180" i="7"/>
  <c r="CK180" i="7"/>
  <c r="CI180" i="7"/>
  <c r="CH180" i="7"/>
  <c r="CJ180" i="7"/>
  <c r="CF180" i="7"/>
  <c r="CK169" i="7"/>
  <c r="CL169" i="7"/>
  <c r="CH169" i="7"/>
  <c r="CF169" i="7"/>
  <c r="CJ169" i="7"/>
  <c r="CG169" i="7"/>
  <c r="CI169" i="7"/>
  <c r="CI7" i="7"/>
  <c r="CG7" i="7"/>
  <c r="CJ7" i="7"/>
  <c r="CH7" i="7"/>
  <c r="CK7" i="7"/>
  <c r="CF7" i="7"/>
  <c r="CL7" i="7"/>
  <c r="CF14" i="7"/>
  <c r="CG14" i="7"/>
  <c r="CI14" i="7"/>
  <c r="CK14" i="7"/>
  <c r="CL14" i="7"/>
  <c r="CJ14" i="7"/>
  <c r="CH218" i="7"/>
  <c r="CJ218" i="7"/>
  <c r="CK218" i="7"/>
  <c r="CG218" i="7"/>
  <c r="CL218" i="7"/>
  <c r="CI218" i="7"/>
  <c r="CF218" i="7"/>
  <c r="CK247" i="7"/>
  <c r="CI247" i="7"/>
  <c r="CL247" i="7"/>
  <c r="CF247" i="7"/>
  <c r="CH247" i="7"/>
  <c r="CJ247" i="7"/>
  <c r="CG247" i="7"/>
  <c r="CH276" i="7"/>
  <c r="CK276" i="7"/>
  <c r="CG276" i="7"/>
  <c r="CL276" i="7"/>
  <c r="CJ276" i="7"/>
  <c r="CI276" i="7"/>
  <c r="CF276" i="7"/>
  <c r="CI45" i="7"/>
  <c r="CH14" i="7"/>
  <c r="CF193" i="7"/>
  <c r="AI6" i="7" a="1"/>
  <c r="AI6" i="7" s="1"/>
  <c r="G12" i="6"/>
  <c r="G11" i="6"/>
  <c r="CI100" i="7"/>
  <c r="CH100" i="7"/>
  <c r="CG100" i="7"/>
  <c r="CF100" i="7"/>
  <c r="CL100" i="7"/>
  <c r="CJ100" i="7"/>
  <c r="CK100" i="7"/>
  <c r="CH286" i="7"/>
  <c r="CG286" i="7"/>
  <c r="CI286" i="7"/>
  <c r="CF286" i="7"/>
  <c r="CK286" i="7"/>
  <c r="CJ286" i="7"/>
  <c r="CL286" i="7"/>
  <c r="CL287" i="7"/>
  <c r="CJ287" i="7"/>
  <c r="CK287" i="7"/>
  <c r="CG287" i="7"/>
  <c r="CH287" i="7"/>
  <c r="CF287" i="7"/>
  <c r="CI287" i="7"/>
  <c r="CI34" i="7"/>
  <c r="CL34" i="7"/>
  <c r="CJ34" i="7"/>
  <c r="CK34" i="7"/>
  <c r="CF34" i="7"/>
  <c r="CG34" i="7"/>
  <c r="CH34" i="7"/>
  <c r="CL264" i="7"/>
  <c r="CJ264" i="7"/>
  <c r="CK264" i="7"/>
  <c r="CF264" i="7"/>
  <c r="CG264" i="7"/>
  <c r="CH264" i="7"/>
  <c r="CI264" i="7"/>
  <c r="CG108" i="7"/>
  <c r="CK108" i="7"/>
  <c r="CI108" i="7"/>
  <c r="CL108" i="7"/>
  <c r="CF108" i="7"/>
  <c r="CH108" i="7"/>
  <c r="CJ108" i="7"/>
  <c r="CF252" i="7"/>
  <c r="CK252" i="7"/>
  <c r="CH252" i="7"/>
  <c r="CI252" i="7"/>
  <c r="CJ252" i="7"/>
  <c r="CG252" i="7"/>
  <c r="CL252" i="7"/>
  <c r="CG86" i="7"/>
  <c r="CI86" i="7"/>
  <c r="CL86" i="7"/>
  <c r="CF86" i="7"/>
  <c r="CH86" i="7"/>
  <c r="CJ86" i="7"/>
  <c r="CH132" i="7"/>
  <c r="CF132" i="7"/>
  <c r="CI132" i="7"/>
  <c r="CK132" i="7"/>
  <c r="CL132" i="7"/>
  <c r="CJ132" i="7"/>
  <c r="CG132" i="7"/>
  <c r="CJ18" i="7"/>
  <c r="CG18" i="7"/>
  <c r="CF18" i="7"/>
  <c r="CI18" i="7"/>
  <c r="CK18" i="7"/>
  <c r="CL18" i="7"/>
  <c r="CH18" i="7"/>
  <c r="CH76" i="7"/>
  <c r="CF76" i="7"/>
  <c r="CL76" i="7"/>
  <c r="CJ76" i="7"/>
  <c r="CK76" i="7"/>
  <c r="CG76" i="7"/>
  <c r="CH103" i="7"/>
  <c r="CJ103" i="7"/>
  <c r="CI103" i="7"/>
  <c r="CF103" i="7"/>
  <c r="CL103" i="7"/>
  <c r="CK103" i="7"/>
  <c r="CG103" i="7"/>
  <c r="CL174" i="7"/>
  <c r="CJ174" i="7"/>
  <c r="CK174" i="7"/>
  <c r="CG174" i="7"/>
  <c r="CI174" i="7"/>
  <c r="CH174" i="7"/>
  <c r="CF174" i="7"/>
  <c r="CI55" i="7"/>
  <c r="CL55" i="7"/>
  <c r="CK55" i="7"/>
  <c r="CG55" i="7"/>
  <c r="CF55" i="7"/>
  <c r="CJ55" i="7"/>
  <c r="CH55" i="7"/>
  <c r="CH53" i="7"/>
  <c r="CF53" i="7"/>
  <c r="CI53" i="7"/>
  <c r="CK53" i="7"/>
  <c r="CG53" i="7"/>
  <c r="CL53" i="7"/>
  <c r="CJ53" i="7"/>
  <c r="CG128" i="7"/>
  <c r="CL128" i="7"/>
  <c r="CJ128" i="7"/>
  <c r="CF128" i="7"/>
  <c r="CH128" i="7"/>
  <c r="CI128" i="7"/>
  <c r="CG129" i="7"/>
  <c r="CJ129" i="7"/>
  <c r="CI129" i="7"/>
  <c r="CK129" i="7"/>
  <c r="CL129" i="7"/>
  <c r="CF129" i="7"/>
  <c r="CH129" i="7"/>
  <c r="CH214" i="7"/>
  <c r="CG214" i="7"/>
  <c r="CK214" i="7"/>
  <c r="CF214" i="7"/>
  <c r="CJ214" i="7"/>
  <c r="CI214" i="7"/>
  <c r="CL214" i="7"/>
  <c r="CH181" i="7"/>
  <c r="CL181" i="7"/>
  <c r="CF181" i="7"/>
  <c r="CK181" i="7"/>
  <c r="CG181" i="7"/>
  <c r="CJ181" i="7"/>
  <c r="CI181" i="7"/>
  <c r="CF9" i="7"/>
  <c r="CK9" i="7"/>
  <c r="CI9" i="7"/>
  <c r="CH9" i="7"/>
  <c r="CG9" i="7"/>
  <c r="CL9" i="7"/>
  <c r="CJ9" i="7"/>
  <c r="CI208" i="7"/>
  <c r="CH208" i="7"/>
  <c r="CJ208" i="7"/>
  <c r="CF208" i="7"/>
  <c r="CG208" i="7"/>
  <c r="CL208" i="7"/>
  <c r="CK208" i="7"/>
  <c r="CG157" i="7"/>
  <c r="CH157" i="7"/>
  <c r="CK157" i="7"/>
  <c r="CI157" i="7"/>
  <c r="CJ157" i="7"/>
  <c r="CF157" i="7"/>
  <c r="CL157" i="7"/>
  <c r="CJ28" i="7"/>
  <c r="CF28" i="7"/>
  <c r="CI28" i="7"/>
  <c r="CK28" i="7"/>
  <c r="CH28" i="7"/>
  <c r="CG28" i="7"/>
  <c r="CL28" i="7"/>
  <c r="CG88" i="7"/>
  <c r="CK88" i="7"/>
  <c r="CF88" i="7"/>
  <c r="CL88" i="7"/>
  <c r="CI88" i="7"/>
  <c r="CH88" i="7"/>
  <c r="CJ88" i="7"/>
  <c r="CI136" i="7"/>
  <c r="CK136" i="7"/>
  <c r="CL136" i="7"/>
  <c r="CF136" i="7"/>
  <c r="CG136" i="7"/>
  <c r="CH136" i="7"/>
  <c r="CL80" i="7"/>
  <c r="CJ80" i="7"/>
  <c r="CK80" i="7"/>
  <c r="CF80" i="7"/>
  <c r="CI80" i="7"/>
  <c r="CG80" i="7"/>
  <c r="CH80" i="7"/>
  <c r="CH45" i="7"/>
  <c r="CF45" i="7"/>
  <c r="CJ45" i="7"/>
  <c r="CK45" i="7"/>
  <c r="CL45" i="7"/>
  <c r="CG45" i="7"/>
  <c r="CG271" i="7"/>
  <c r="CJ271" i="7"/>
  <c r="CL271" i="7"/>
  <c r="CK271" i="7"/>
  <c r="CI271" i="7"/>
  <c r="CF271" i="7"/>
  <c r="CF227" i="7"/>
  <c r="CG227" i="7"/>
  <c r="CK227" i="7"/>
  <c r="CH227" i="7"/>
  <c r="CL227" i="7"/>
  <c r="CJ227" i="7"/>
  <c r="CI227" i="7"/>
  <c r="CK168" i="7"/>
  <c r="CL168" i="7"/>
  <c r="CG168" i="7"/>
  <c r="CJ168" i="7"/>
  <c r="CI168" i="7"/>
  <c r="CF168" i="7"/>
  <c r="CH168" i="7"/>
  <c r="CF115" i="7"/>
  <c r="CH115" i="7"/>
  <c r="CG115" i="7"/>
  <c r="CI115" i="7"/>
  <c r="CL115" i="7"/>
  <c r="CK115" i="7"/>
  <c r="CJ115" i="7"/>
  <c r="CK62" i="7"/>
  <c r="CL62" i="7"/>
  <c r="CG62" i="7"/>
  <c r="CJ62" i="7"/>
  <c r="CF62" i="7"/>
  <c r="CI62" i="7"/>
  <c r="CL173" i="7"/>
  <c r="CF173" i="7"/>
  <c r="CK173" i="7"/>
  <c r="CJ173" i="7"/>
  <c r="CI173" i="7"/>
  <c r="CH173" i="7"/>
  <c r="CG173" i="7"/>
  <c r="CG116" i="7"/>
  <c r="CF116" i="7"/>
  <c r="CL116" i="7"/>
  <c r="CH116" i="7"/>
  <c r="CK116" i="7"/>
  <c r="CI116" i="7"/>
  <c r="CJ116" i="7"/>
  <c r="CJ38" i="7"/>
  <c r="CG38" i="7"/>
  <c r="CI38" i="7"/>
  <c r="CH38" i="7"/>
  <c r="CF38" i="7"/>
  <c r="CK38" i="7"/>
  <c r="CL38" i="7"/>
  <c r="CK30" i="7"/>
  <c r="CG30" i="7"/>
  <c r="CL30" i="7"/>
  <c r="CJ30" i="7"/>
  <c r="CI30" i="7"/>
  <c r="CH30" i="7"/>
  <c r="CF30" i="7"/>
  <c r="P12" i="6"/>
  <c r="P11" i="6"/>
  <c r="AR6" i="7" a="1"/>
  <c r="AR6" i="7" s="1"/>
  <c r="CI205" i="7"/>
  <c r="CG161" i="7"/>
  <c r="CL113" i="7"/>
  <c r="CG22" i="7"/>
  <c r="CF177" i="7"/>
  <c r="CK224" i="7"/>
  <c r="AA11" i="6"/>
  <c r="BC6" i="7" a="1"/>
  <c r="BC6" i="7" s="1"/>
  <c r="AA12" i="6"/>
  <c r="CI15" i="7"/>
  <c r="CG118" i="7"/>
  <c r="CJ118" i="7"/>
  <c r="CL118" i="7"/>
  <c r="CF118" i="7"/>
  <c r="CI118" i="7"/>
  <c r="CH118" i="7"/>
  <c r="CJ140" i="7"/>
  <c r="CF140" i="7"/>
  <c r="CH140" i="7"/>
  <c r="CK140" i="7"/>
  <c r="CG140" i="7"/>
  <c r="CL140" i="7"/>
  <c r="CI140" i="7"/>
  <c r="CH112" i="7"/>
  <c r="CG112" i="7"/>
  <c r="CL112" i="7"/>
  <c r="CI112" i="7"/>
  <c r="CK112" i="7"/>
  <c r="CF112" i="7"/>
  <c r="CJ112" i="7"/>
  <c r="CF236" i="7"/>
  <c r="CI236" i="7"/>
  <c r="CG236" i="7"/>
  <c r="CJ236" i="7"/>
  <c r="CL236" i="7"/>
  <c r="CH236" i="7"/>
  <c r="CK236" i="7"/>
  <c r="CF251" i="7"/>
  <c r="E11" i="6"/>
  <c r="AG6" i="7" a="1"/>
  <c r="AG6" i="7" s="1"/>
  <c r="E12" i="6"/>
  <c r="CL121" i="7"/>
  <c r="AN6" i="7" a="1"/>
  <c r="AN6" i="7" s="1"/>
  <c r="L11" i="6"/>
  <c r="L12" i="6"/>
  <c r="CI105" i="7"/>
  <c r="CF82" i="7"/>
  <c r="CJ234" i="7"/>
  <c r="CI209" i="7"/>
  <c r="CI92" i="7"/>
  <c r="CG92" i="7"/>
  <c r="CL92" i="7"/>
  <c r="CJ92" i="7"/>
  <c r="CH92" i="7"/>
  <c r="CK92" i="7"/>
  <c r="CJ188" i="7"/>
  <c r="CH188" i="7"/>
  <c r="CF188" i="7"/>
  <c r="CG188" i="7"/>
  <c r="CL188" i="7"/>
  <c r="CK188" i="7"/>
  <c r="CI188" i="7"/>
  <c r="CG189" i="7"/>
  <c r="CJ189" i="7"/>
  <c r="CI189" i="7"/>
  <c r="CL189" i="7"/>
  <c r="CK189" i="7"/>
  <c r="CF189" i="7"/>
  <c r="CH189" i="7"/>
  <c r="CK60" i="7"/>
  <c r="CI60" i="7"/>
  <c r="CH60" i="7"/>
  <c r="CJ60" i="7"/>
  <c r="CL60" i="7"/>
  <c r="CF60" i="7"/>
  <c r="CG60" i="7"/>
  <c r="CL123" i="7"/>
  <c r="CH123" i="7"/>
  <c r="CK123" i="7"/>
  <c r="CF123" i="7"/>
  <c r="CI123" i="7"/>
  <c r="CG123" i="7"/>
  <c r="CH69" i="7"/>
  <c r="CL69" i="7"/>
  <c r="CJ69" i="7"/>
  <c r="CG69" i="7"/>
  <c r="CI69" i="7"/>
  <c r="CK69" i="7"/>
  <c r="CH278" i="7"/>
  <c r="CJ278" i="7"/>
  <c r="CK278" i="7"/>
  <c r="CF278" i="7"/>
  <c r="CG278" i="7"/>
  <c r="CI278" i="7"/>
  <c r="CL278" i="7"/>
  <c r="CJ294" i="7"/>
  <c r="CG294" i="7"/>
  <c r="CL294" i="7"/>
  <c r="CI294" i="7"/>
  <c r="CH294" i="7"/>
  <c r="CK294" i="7"/>
  <c r="CF294" i="7"/>
  <c r="CF249" i="7"/>
  <c r="CI249" i="7"/>
  <c r="CG249" i="7"/>
  <c r="CJ249" i="7"/>
  <c r="CK249" i="7"/>
  <c r="CL249" i="7"/>
  <c r="CF250" i="7"/>
  <c r="CG250" i="7"/>
  <c r="CL250" i="7"/>
  <c r="CK250" i="7"/>
  <c r="CH250" i="7"/>
  <c r="CJ250" i="7"/>
  <c r="CI250" i="7"/>
  <c r="CI63" i="7"/>
  <c r="CJ63" i="7"/>
  <c r="CL63" i="7"/>
  <c r="CF63" i="7"/>
  <c r="CH63" i="7"/>
  <c r="CG63" i="7"/>
  <c r="CK63" i="7"/>
  <c r="CG51" i="7"/>
  <c r="CJ51" i="7"/>
  <c r="CH51" i="7"/>
  <c r="CI51" i="7"/>
  <c r="CK51" i="7"/>
  <c r="CF51" i="7"/>
  <c r="CG153" i="7"/>
  <c r="CK153" i="7"/>
  <c r="CJ153" i="7"/>
  <c r="CL153" i="7"/>
  <c r="CI153" i="7"/>
  <c r="CH153" i="7"/>
  <c r="CF153" i="7"/>
  <c r="CH15" i="7"/>
  <c r="CF15" i="7"/>
  <c r="CG15" i="7"/>
  <c r="CK15" i="7"/>
  <c r="CL15" i="7"/>
  <c r="CJ15" i="7"/>
  <c r="CG154" i="7"/>
  <c r="CL154" i="7"/>
  <c r="CI154" i="7"/>
  <c r="CF154" i="7"/>
  <c r="CK154" i="7"/>
  <c r="CH154" i="7"/>
  <c r="CJ154" i="7"/>
  <c r="CI149" i="7"/>
  <c r="CG149" i="7"/>
  <c r="CF149" i="7"/>
  <c r="CJ149" i="7"/>
  <c r="CH149" i="7"/>
  <c r="CK149" i="7"/>
  <c r="CL149" i="7"/>
  <c r="CL105" i="7"/>
  <c r="CK105" i="7"/>
  <c r="CJ105" i="7"/>
  <c r="CH105" i="7"/>
  <c r="CG105" i="7"/>
  <c r="CF105" i="7"/>
  <c r="CI158" i="7"/>
  <c r="CG158" i="7"/>
  <c r="CJ158" i="7"/>
  <c r="CH158" i="7"/>
  <c r="CK158" i="7"/>
  <c r="CF158" i="7"/>
  <c r="CL158" i="7"/>
  <c r="CF120" i="7"/>
  <c r="CI120" i="7"/>
  <c r="CL120" i="7"/>
  <c r="CH120" i="7"/>
  <c r="CK120" i="7"/>
  <c r="CG120" i="7"/>
  <c r="CJ120" i="7"/>
  <c r="CI113" i="7"/>
  <c r="CK113" i="7"/>
  <c r="CH113" i="7"/>
  <c r="CF113" i="7"/>
  <c r="CJ113" i="7"/>
  <c r="CG113" i="7"/>
  <c r="CI204" i="7"/>
  <c r="CJ204" i="7"/>
  <c r="CL204" i="7"/>
  <c r="CH204" i="7"/>
  <c r="CF204" i="7"/>
  <c r="CG204" i="7"/>
  <c r="CK204" i="7"/>
  <c r="CL177" i="7"/>
  <c r="CI177" i="7"/>
  <c r="CK177" i="7"/>
  <c r="CH177" i="7"/>
  <c r="CG177" i="7"/>
  <c r="CJ177" i="7"/>
  <c r="CL61" i="7"/>
  <c r="CH61" i="7"/>
  <c r="CG61" i="7"/>
  <c r="CJ61" i="7"/>
  <c r="CI61" i="7"/>
  <c r="CF61" i="7"/>
  <c r="CK61" i="7"/>
  <c r="CI269" i="7"/>
  <c r="CH269" i="7"/>
  <c r="CF269" i="7"/>
  <c r="CJ269" i="7"/>
  <c r="CL269" i="7"/>
  <c r="CK269" i="7"/>
  <c r="CG269" i="7"/>
  <c r="CJ270" i="7"/>
  <c r="CK270" i="7"/>
  <c r="CI270" i="7"/>
  <c r="CL270" i="7"/>
  <c r="CH270" i="7"/>
  <c r="CG270" i="7"/>
  <c r="CF270" i="7"/>
  <c r="CK282" i="7"/>
  <c r="CH282" i="7"/>
  <c r="CF282" i="7"/>
  <c r="CJ282" i="7"/>
  <c r="CG282" i="7"/>
  <c r="CL282" i="7"/>
  <c r="CF72" i="7"/>
  <c r="CJ72" i="7"/>
  <c r="CG72" i="7"/>
  <c r="CH72" i="7"/>
  <c r="CK72" i="7"/>
  <c r="CL72" i="7"/>
  <c r="CI72" i="7"/>
  <c r="CL239" i="7"/>
  <c r="CF239" i="7"/>
  <c r="CH239" i="7"/>
  <c r="CJ239" i="7"/>
  <c r="CI239" i="7"/>
  <c r="CK239" i="7"/>
  <c r="CG239" i="7"/>
  <c r="CJ209" i="7"/>
  <c r="CL209" i="7"/>
  <c r="CK209" i="7"/>
  <c r="CF209" i="7"/>
  <c r="CG209" i="7"/>
  <c r="CH209" i="7"/>
  <c r="CG216" i="7"/>
  <c r="CK216" i="7"/>
  <c r="CI216" i="7"/>
  <c r="CJ216" i="7"/>
  <c r="CL216" i="7"/>
  <c r="CF216" i="7"/>
  <c r="CH216" i="7"/>
  <c r="CF186" i="7"/>
  <c r="CL186" i="7"/>
  <c r="CH186" i="7"/>
  <c r="CG186" i="7"/>
  <c r="CK186" i="7"/>
  <c r="CJ186" i="7"/>
  <c r="CI186" i="7"/>
  <c r="CJ50" i="7"/>
  <c r="CK50" i="7"/>
  <c r="CF50" i="7"/>
  <c r="CI50" i="7"/>
  <c r="CL50" i="7"/>
  <c r="CH50" i="7"/>
  <c r="CG50" i="7"/>
  <c r="CH152" i="7"/>
  <c r="CK152" i="7"/>
  <c r="CL152" i="7"/>
  <c r="CI152" i="7"/>
  <c r="CF152" i="7"/>
  <c r="CJ152" i="7"/>
  <c r="CL143" i="7"/>
  <c r="CH143" i="7"/>
  <c r="CG143" i="7"/>
  <c r="CK143" i="7"/>
  <c r="CJ143" i="7"/>
  <c r="CF143" i="7"/>
  <c r="CI143" i="7"/>
  <c r="CJ94" i="7"/>
  <c r="CI94" i="7"/>
  <c r="CL94" i="7"/>
  <c r="CK94" i="7"/>
  <c r="CG94" i="7"/>
  <c r="CF94" i="7"/>
  <c r="CH94" i="7"/>
  <c r="CK89" i="7"/>
  <c r="CF89" i="7"/>
  <c r="CG89" i="7"/>
  <c r="CI89" i="7"/>
  <c r="CL89" i="7"/>
  <c r="CH89" i="7"/>
  <c r="CJ89" i="7"/>
  <c r="CJ71" i="7"/>
  <c r="AH6" i="7" a="1"/>
  <c r="AH6" i="7" s="1"/>
  <c r="F11" i="6"/>
  <c r="F12" i="6"/>
  <c r="CI257" i="7"/>
  <c r="CG274" i="7"/>
  <c r="K11" i="6"/>
  <c r="K12" i="6"/>
  <c r="AM6" i="7" a="1"/>
  <c r="AM6" i="7" s="1"/>
  <c r="W12" i="6"/>
  <c r="W11" i="6"/>
  <c r="AY6" i="7" a="1"/>
  <c r="AY6" i="7" s="1"/>
  <c r="CG224" i="7"/>
  <c r="CK220" i="7"/>
  <c r="CH220" i="7"/>
  <c r="CJ220" i="7"/>
  <c r="CI220" i="7"/>
  <c r="CL220" i="7"/>
  <c r="CF220" i="7"/>
  <c r="CG220" i="7"/>
  <c r="CK291" i="7"/>
  <c r="CI291" i="7"/>
  <c r="CG291" i="7"/>
  <c r="CL291" i="7"/>
  <c r="CF291" i="7"/>
  <c r="CH291" i="7"/>
  <c r="CJ291" i="7"/>
  <c r="CK42" i="7"/>
  <c r="CG42" i="7"/>
  <c r="CH42" i="7"/>
  <c r="CF42" i="7"/>
  <c r="CI42" i="7"/>
  <c r="CJ42" i="7"/>
  <c r="CL42" i="7"/>
  <c r="CI259" i="7"/>
  <c r="CK259" i="7"/>
  <c r="CF259" i="7"/>
  <c r="CJ259" i="7"/>
  <c r="CG259" i="7"/>
  <c r="CH259" i="7"/>
  <c r="CK95" i="7"/>
  <c r="CI95" i="7"/>
  <c r="CG95" i="7"/>
  <c r="CL95" i="7"/>
  <c r="CJ95" i="7"/>
  <c r="CF95" i="7"/>
  <c r="CH95" i="7"/>
  <c r="CG266" i="7"/>
  <c r="CK266" i="7"/>
  <c r="CI266" i="7"/>
  <c r="CH266" i="7"/>
  <c r="CF266" i="7"/>
  <c r="CL266" i="7"/>
  <c r="CJ266" i="7"/>
  <c r="CL293" i="7"/>
  <c r="CJ293" i="7"/>
  <c r="CH293" i="7"/>
  <c r="CI293" i="7"/>
  <c r="CG293" i="7"/>
  <c r="CF293" i="7"/>
  <c r="CK293" i="7"/>
  <c r="CG290" i="7"/>
  <c r="CI290" i="7"/>
  <c r="CF290" i="7"/>
  <c r="CH290" i="7"/>
  <c r="CK290" i="7"/>
  <c r="CL290" i="7"/>
  <c r="CJ290" i="7"/>
  <c r="CJ285" i="7"/>
  <c r="CL285" i="7"/>
  <c r="CH285" i="7"/>
  <c r="CG285" i="7"/>
  <c r="CI285" i="7"/>
  <c r="CF285" i="7"/>
  <c r="CK285" i="7"/>
  <c r="CH272" i="7"/>
  <c r="CK272" i="7"/>
  <c r="CL272" i="7"/>
  <c r="CI272" i="7"/>
  <c r="CG272" i="7"/>
  <c r="CF272" i="7"/>
  <c r="CI130" i="7"/>
  <c r="CF130" i="7"/>
  <c r="CJ130" i="7"/>
  <c r="CL130" i="7"/>
  <c r="CK130" i="7"/>
  <c r="CG130" i="7"/>
  <c r="CH130" i="7"/>
  <c r="CK41" i="7"/>
  <c r="CI41" i="7"/>
  <c r="CF41" i="7"/>
  <c r="CL41" i="7"/>
  <c r="CG41" i="7"/>
  <c r="CJ41" i="7"/>
  <c r="CH41" i="7"/>
  <c r="CF138" i="7"/>
  <c r="CL138" i="7"/>
  <c r="CI138" i="7"/>
  <c r="CJ138" i="7"/>
  <c r="CH138" i="7"/>
  <c r="CG138" i="7"/>
  <c r="CK138" i="7"/>
  <c r="CF91" i="7"/>
  <c r="CI91" i="7"/>
  <c r="CK91" i="7"/>
  <c r="CL91" i="7"/>
  <c r="CJ91" i="7"/>
  <c r="CG91" i="7"/>
  <c r="CH11" i="7"/>
  <c r="CK11" i="7"/>
  <c r="CI11" i="7"/>
  <c r="CL11" i="7"/>
  <c r="CF11" i="7"/>
  <c r="CG11" i="7"/>
  <c r="CJ11" i="7"/>
  <c r="CJ87" i="7"/>
  <c r="CL87" i="7"/>
  <c r="CG87" i="7"/>
  <c r="CI87" i="7"/>
  <c r="CF87" i="7"/>
  <c r="CK87" i="7"/>
  <c r="CH87" i="7"/>
  <c r="CF22" i="7"/>
  <c r="CI22" i="7"/>
  <c r="CK22" i="7"/>
  <c r="CL22" i="7"/>
  <c r="CH22" i="7"/>
  <c r="CJ150" i="7"/>
  <c r="CI150" i="7"/>
  <c r="CH150" i="7"/>
  <c r="CG150" i="7"/>
  <c r="CL150" i="7"/>
  <c r="CF150" i="7"/>
  <c r="CK150" i="7"/>
  <c r="CH145" i="7"/>
  <c r="CF145" i="7"/>
  <c r="CI145" i="7"/>
  <c r="CK145" i="7"/>
  <c r="CJ145" i="7"/>
  <c r="CG145" i="7"/>
  <c r="CL145" i="7"/>
  <c r="CL57" i="7"/>
  <c r="CH57" i="7"/>
  <c r="CI57" i="7"/>
  <c r="CF57" i="7"/>
  <c r="CG57" i="7"/>
  <c r="CJ57" i="7"/>
  <c r="CK57" i="7"/>
  <c r="CJ122" i="7"/>
  <c r="CF122" i="7"/>
  <c r="CG122" i="7"/>
  <c r="CH122" i="7"/>
  <c r="CL122" i="7"/>
  <c r="CI122" i="7"/>
  <c r="CK122" i="7"/>
  <c r="CH58" i="7"/>
  <c r="CI58" i="7"/>
  <c r="CG58" i="7"/>
  <c r="CJ58" i="7"/>
  <c r="CL58" i="7"/>
  <c r="CK58" i="7"/>
  <c r="CF58" i="7"/>
  <c r="CF194" i="7"/>
  <c r="CL194" i="7"/>
  <c r="CH194" i="7"/>
  <c r="CJ194" i="7"/>
  <c r="CG194" i="7"/>
  <c r="CK194" i="7"/>
  <c r="CI194" i="7"/>
  <c r="CH201" i="7"/>
  <c r="CL201" i="7"/>
  <c r="CI201" i="7"/>
  <c r="CF201" i="7"/>
  <c r="CG201" i="7"/>
  <c r="CK201" i="7"/>
  <c r="CJ201" i="7"/>
  <c r="CK195" i="7"/>
  <c r="CG195" i="7"/>
  <c r="CJ195" i="7"/>
  <c r="CF195" i="7"/>
  <c r="CH195" i="7"/>
  <c r="CL195" i="7"/>
  <c r="CI195" i="7"/>
  <c r="CH288" i="7"/>
  <c r="CJ288" i="7"/>
  <c r="CI288" i="7"/>
  <c r="CK288" i="7"/>
  <c r="CL288" i="7"/>
  <c r="CG288" i="7"/>
  <c r="CF288" i="7"/>
  <c r="CK79" i="7"/>
  <c r="CG79" i="7"/>
  <c r="CF79" i="7"/>
  <c r="CJ79" i="7"/>
  <c r="CH79" i="7"/>
  <c r="CL79" i="7"/>
  <c r="CI79" i="7"/>
  <c r="CI117" i="7"/>
  <c r="CL117" i="7"/>
  <c r="CJ117" i="7"/>
  <c r="CH117" i="7"/>
  <c r="CK117" i="7"/>
  <c r="CG117" i="7"/>
  <c r="CF117" i="7"/>
  <c r="CJ205" i="7"/>
  <c r="CG205" i="7"/>
  <c r="CF205" i="7"/>
  <c r="CK205" i="7"/>
  <c r="CL205" i="7"/>
  <c r="CH205" i="7"/>
  <c r="CH165" i="7"/>
  <c r="CL165" i="7"/>
  <c r="CI165" i="7"/>
  <c r="CG165" i="7"/>
  <c r="CJ165" i="7"/>
  <c r="CF165" i="7"/>
  <c r="CI102" i="7"/>
  <c r="CH102" i="7"/>
  <c r="CK102" i="7"/>
  <c r="CJ102" i="7"/>
  <c r="CL102" i="7"/>
  <c r="CG102" i="7"/>
  <c r="CF102" i="7"/>
  <c r="CI21" i="7"/>
  <c r="CF21" i="7"/>
  <c r="CG21" i="7"/>
  <c r="CK21" i="7"/>
  <c r="CJ21" i="7"/>
  <c r="CL21" i="7"/>
  <c r="CH21" i="7"/>
  <c r="CJ137" i="7"/>
  <c r="CF137" i="7"/>
  <c r="CH137" i="7"/>
  <c r="CI137" i="7"/>
  <c r="CL137" i="7"/>
  <c r="CK137" i="7"/>
  <c r="CG137" i="7"/>
  <c r="CK81" i="7"/>
  <c r="CF81" i="7"/>
  <c r="CJ81" i="7"/>
  <c r="CH81" i="7"/>
  <c r="CI81" i="7"/>
  <c r="CI16" i="7"/>
  <c r="CK16" i="7"/>
  <c r="CG16" i="7"/>
  <c r="CJ16" i="7"/>
  <c r="CL16" i="7"/>
  <c r="CH16" i="7"/>
  <c r="CF16" i="7"/>
  <c r="CL10" i="7"/>
  <c r="CH10" i="7"/>
  <c r="CJ10" i="7"/>
  <c r="CI10" i="7"/>
  <c r="CG10" i="7"/>
  <c r="CK10" i="7"/>
  <c r="CF10" i="7"/>
  <c r="CJ160" i="7"/>
  <c r="CK86" i="7"/>
  <c r="AT6" i="7" a="1"/>
  <c r="AT6" i="7" s="1"/>
  <c r="R11" i="6"/>
  <c r="R12" i="6"/>
  <c r="CF69" i="7"/>
  <c r="CF35" i="7"/>
  <c r="CL259" i="7"/>
  <c r="CF92" i="7"/>
  <c r="CJ22" i="7"/>
  <c r="O11" i="6"/>
  <c r="AQ6" i="7" a="1"/>
  <c r="AQ6" i="7" s="1"/>
  <c r="O12" i="6"/>
  <c r="CK40" i="7"/>
  <c r="CL40" i="7"/>
  <c r="CG40" i="7"/>
  <c r="CH40" i="7"/>
  <c r="CI40" i="7"/>
  <c r="CF40" i="7"/>
  <c r="CJ40" i="7"/>
  <c r="CL245" i="7"/>
  <c r="CK245" i="7"/>
  <c r="CI245" i="7"/>
  <c r="CJ245" i="7"/>
  <c r="CG245" i="7"/>
  <c r="CF245" i="7"/>
  <c r="CH245" i="7"/>
  <c r="CJ20" i="7"/>
  <c r="CI20" i="7"/>
  <c r="CH20" i="7"/>
  <c r="CK20" i="7"/>
  <c r="CF20" i="7"/>
  <c r="CL20" i="7"/>
  <c r="CG20" i="7"/>
  <c r="CL43" i="7"/>
  <c r="CG43" i="7"/>
  <c r="CI43" i="7"/>
  <c r="CH43" i="7"/>
  <c r="CF43" i="7"/>
  <c r="CJ43" i="7"/>
  <c r="CK43" i="7"/>
  <c r="CH146" i="7"/>
  <c r="CL146" i="7"/>
  <c r="CI146" i="7"/>
  <c r="CG146" i="7"/>
  <c r="CF146" i="7"/>
  <c r="CK146" i="7"/>
  <c r="CJ146" i="7"/>
  <c r="CL211" i="7"/>
  <c r="CJ211" i="7"/>
  <c r="CH211" i="7"/>
  <c r="CI211" i="7"/>
  <c r="CG211" i="7"/>
  <c r="CF211" i="7"/>
  <c r="CK211" i="7"/>
  <c r="CH124" i="7"/>
  <c r="CI124" i="7"/>
  <c r="CG124" i="7"/>
  <c r="CL124" i="7"/>
  <c r="CK124" i="7"/>
  <c r="CF124" i="7"/>
  <c r="CJ124" i="7"/>
  <c r="CK261" i="7"/>
  <c r="CJ261" i="7"/>
  <c r="CH261" i="7"/>
  <c r="CG261" i="7"/>
  <c r="CI261" i="7"/>
  <c r="CF261" i="7"/>
  <c r="CL261" i="7"/>
  <c r="CI282" i="7"/>
  <c r="X12" i="6"/>
  <c r="X11" i="6"/>
  <c r="AZ6" i="7" a="1"/>
  <c r="AZ6" i="7" s="1"/>
  <c r="CF44" i="7"/>
  <c r="CK128" i="7"/>
  <c r="CH91" i="7"/>
  <c r="CK118" i="7"/>
  <c r="CJ238" i="7"/>
  <c r="CI238" i="7"/>
  <c r="CG238" i="7"/>
  <c r="CL238" i="7"/>
  <c r="CH238" i="7"/>
  <c r="CK238" i="7"/>
  <c r="CF238" i="7"/>
  <c r="CH104" i="7"/>
  <c r="CG104" i="7"/>
  <c r="CF104" i="7"/>
  <c r="CJ104" i="7"/>
  <c r="CI104" i="7"/>
  <c r="CL104" i="7"/>
  <c r="CK104" i="7"/>
  <c r="CL73" i="7"/>
  <c r="CI73" i="7"/>
  <c r="CH73" i="7"/>
  <c r="CG73" i="7"/>
  <c r="CK73" i="7"/>
  <c r="CJ73" i="7"/>
  <c r="CF73" i="7"/>
  <c r="CH263" i="7"/>
  <c r="CG263" i="7"/>
  <c r="CI263" i="7"/>
  <c r="CJ263" i="7"/>
  <c r="CF263" i="7"/>
  <c r="CL263" i="7"/>
  <c r="CK263" i="7"/>
  <c r="CG127" i="7"/>
  <c r="CK127" i="7"/>
  <c r="CL127" i="7"/>
  <c r="CF127" i="7"/>
  <c r="CH127" i="7"/>
  <c r="CI127" i="7"/>
  <c r="CJ127" i="7"/>
  <c r="CI160" i="7"/>
  <c r="CL160" i="7"/>
  <c r="CK160" i="7"/>
  <c r="CG160" i="7"/>
  <c r="CF160" i="7"/>
  <c r="CH160" i="7"/>
  <c r="CF197" i="7"/>
  <c r="CI197" i="7"/>
  <c r="CL197" i="7"/>
  <c r="CG197" i="7"/>
  <c r="CH197" i="7"/>
  <c r="CK197" i="7"/>
  <c r="CJ197" i="7"/>
  <c r="CI240" i="7"/>
  <c r="CJ240" i="7"/>
  <c r="CF240" i="7"/>
  <c r="CL240" i="7"/>
  <c r="CK240" i="7"/>
  <c r="CG240" i="7"/>
  <c r="CH240" i="7"/>
  <c r="CF23" i="7"/>
  <c r="CL23" i="7"/>
  <c r="CG23" i="7"/>
  <c r="CJ23" i="7"/>
  <c r="CH23" i="7"/>
  <c r="CK23" i="7"/>
  <c r="CI23" i="7"/>
  <c r="CH295" i="7"/>
  <c r="CI295" i="7"/>
  <c r="CL295" i="7"/>
  <c r="CG295" i="7"/>
  <c r="CJ295" i="7"/>
  <c r="CF295" i="7"/>
  <c r="CK295" i="7"/>
  <c r="CH27" i="7"/>
  <c r="CJ27" i="7"/>
  <c r="CK27" i="7"/>
  <c r="CG27" i="7"/>
  <c r="CF27" i="7"/>
  <c r="CI27" i="7"/>
  <c r="CL27" i="7"/>
  <c r="CK175" i="7"/>
  <c r="CG175" i="7"/>
  <c r="CH175" i="7"/>
  <c r="CI175" i="7"/>
  <c r="CF175" i="7"/>
  <c r="CL175" i="7"/>
  <c r="CJ175" i="7"/>
  <c r="CJ131" i="7"/>
  <c r="CI131" i="7"/>
  <c r="CG131" i="7"/>
  <c r="CF131" i="7"/>
  <c r="CK131" i="7"/>
  <c r="CH131" i="7"/>
  <c r="CL131" i="7"/>
  <c r="CG135" i="7"/>
  <c r="CH135" i="7"/>
  <c r="CI135" i="7"/>
  <c r="CJ135" i="7"/>
  <c r="CL135" i="7"/>
  <c r="CK135" i="7"/>
  <c r="CF135" i="7"/>
  <c r="CG83" i="7"/>
  <c r="CI83" i="7"/>
  <c r="CF83" i="7"/>
  <c r="CL83" i="7"/>
  <c r="CJ83" i="7"/>
  <c r="CK83" i="7"/>
  <c r="CI155" i="7"/>
  <c r="CH155" i="7"/>
  <c r="CF155" i="7"/>
  <c r="CK155" i="7"/>
  <c r="CG155" i="7"/>
  <c r="CJ155" i="7"/>
  <c r="CH141" i="7"/>
  <c r="CL141" i="7"/>
  <c r="CJ141" i="7"/>
  <c r="CF141" i="7"/>
  <c r="CK141" i="7"/>
  <c r="CG141" i="7"/>
  <c r="CI141" i="7"/>
  <c r="CF283" i="7"/>
  <c r="CL283" i="7"/>
  <c r="CK283" i="7"/>
  <c r="CH283" i="7"/>
  <c r="CG283" i="7"/>
  <c r="CJ283" i="7"/>
  <c r="CI283" i="7"/>
  <c r="CI251" i="7"/>
  <c r="CL251" i="7"/>
  <c r="CH251" i="7"/>
  <c r="CK251" i="7"/>
  <c r="CG251" i="7"/>
  <c r="CJ251" i="7"/>
  <c r="CK166" i="7"/>
  <c r="CG166" i="7"/>
  <c r="CH166" i="7"/>
  <c r="CI166" i="7"/>
  <c r="CL166" i="7"/>
  <c r="CF166" i="7"/>
  <c r="CJ166" i="7"/>
  <c r="CK13" i="7"/>
  <c r="CL13" i="7"/>
  <c r="CG13" i="7"/>
  <c r="CF13" i="7"/>
  <c r="CI13" i="7"/>
  <c r="CJ13" i="7"/>
  <c r="CH13" i="7"/>
  <c r="CL99" i="7"/>
  <c r="CK99" i="7"/>
  <c r="CI99" i="7"/>
  <c r="CF99" i="7"/>
  <c r="CG99" i="7"/>
  <c r="CH99" i="7"/>
  <c r="CJ99" i="7"/>
  <c r="CK111" i="7"/>
  <c r="CJ111" i="7"/>
  <c r="CG111" i="7"/>
  <c r="CH111" i="7"/>
  <c r="CL111" i="7"/>
  <c r="CF111" i="7"/>
  <c r="CI111" i="7"/>
  <c r="CI36" i="7"/>
  <c r="CJ36" i="7"/>
  <c r="CF36" i="7"/>
  <c r="CG36" i="7"/>
  <c r="CL36" i="7"/>
  <c r="CK36" i="7"/>
  <c r="CH36" i="7"/>
  <c r="CG280" i="7"/>
  <c r="CK280" i="7"/>
  <c r="CH280" i="7"/>
  <c r="CF280" i="7"/>
  <c r="CL280" i="7"/>
  <c r="CI280" i="7"/>
  <c r="CJ280" i="7"/>
  <c r="CF262" i="7"/>
  <c r="CG262" i="7"/>
  <c r="CH262" i="7"/>
  <c r="CL262" i="7"/>
  <c r="CI262" i="7"/>
  <c r="CJ262" i="7"/>
  <c r="CK262" i="7"/>
  <c r="CG196" i="7"/>
  <c r="CL196" i="7"/>
  <c r="CF196" i="7"/>
  <c r="CH196" i="7"/>
  <c r="CJ196" i="7"/>
  <c r="CI196" i="7"/>
  <c r="CK196" i="7"/>
  <c r="CF65" i="7"/>
  <c r="CJ65" i="7"/>
  <c r="CG65" i="7"/>
  <c r="CH65" i="7"/>
  <c r="CI65" i="7"/>
  <c r="CK65" i="7"/>
  <c r="CL65" i="7"/>
  <c r="CJ248" i="7"/>
  <c r="CG192" i="7"/>
  <c r="CJ223" i="7"/>
  <c r="CL223" i="7"/>
  <c r="CK223" i="7"/>
  <c r="CH223" i="7"/>
  <c r="CG223" i="7"/>
  <c r="CI223" i="7"/>
  <c r="CF223" i="7"/>
  <c r="CF54" i="7"/>
  <c r="CH54" i="7"/>
  <c r="CK54" i="7"/>
  <c r="CG54" i="7"/>
  <c r="CI54" i="7"/>
  <c r="CL54" i="7"/>
  <c r="CJ54" i="7"/>
  <c r="CF274" i="7"/>
  <c r="CI274" i="7"/>
  <c r="CH274" i="7"/>
  <c r="CJ274" i="7"/>
  <c r="CK274" i="7"/>
  <c r="CL274" i="7"/>
  <c r="CI279" i="7"/>
  <c r="CK279" i="7"/>
  <c r="CL279" i="7"/>
  <c r="CJ279" i="7"/>
  <c r="CG279" i="7"/>
  <c r="CH279" i="7"/>
  <c r="CF279" i="7"/>
  <c r="CL198" i="7"/>
  <c r="CK198" i="7"/>
  <c r="CH198" i="7"/>
  <c r="CG198" i="7"/>
  <c r="CF198" i="7"/>
  <c r="CJ198" i="7"/>
  <c r="CI198" i="7"/>
  <c r="CJ163" i="7"/>
  <c r="CL163" i="7"/>
  <c r="CI163" i="7"/>
  <c r="CF163" i="7"/>
  <c r="CH163" i="7"/>
  <c r="CK163" i="7"/>
  <c r="CG163" i="7"/>
  <c r="CK217" i="7"/>
  <c r="CG217" i="7"/>
  <c r="CH217" i="7"/>
  <c r="CF217" i="7"/>
  <c r="CJ217" i="7"/>
  <c r="CI217" i="7"/>
  <c r="CL217" i="7"/>
  <c r="CK233" i="7"/>
  <c r="CL233" i="7"/>
  <c r="CJ233" i="7"/>
  <c r="CH233" i="7"/>
  <c r="CF233" i="7"/>
  <c r="CI233" i="7"/>
  <c r="CG233" i="7"/>
  <c r="CG183" i="7"/>
  <c r="CI183" i="7"/>
  <c r="CF183" i="7"/>
  <c r="CL183" i="7"/>
  <c r="CJ183" i="7"/>
  <c r="CK183" i="7"/>
  <c r="CH183" i="7"/>
  <c r="CI121" i="7"/>
  <c r="CJ121" i="7"/>
  <c r="CK121" i="7"/>
  <c r="CG121" i="7"/>
  <c r="CH121" i="7"/>
  <c r="CF121" i="7"/>
  <c r="CG74" i="7"/>
  <c r="CL74" i="7"/>
  <c r="CJ74" i="7"/>
  <c r="CI74" i="7"/>
  <c r="CH74" i="7"/>
  <c r="CK74" i="7"/>
  <c r="CF74" i="7"/>
  <c r="CL229" i="7"/>
  <c r="CJ229" i="7"/>
  <c r="CK229" i="7"/>
  <c r="CI229" i="7"/>
  <c r="CH229" i="7"/>
  <c r="CG229" i="7"/>
  <c r="CJ59" i="7"/>
  <c r="CK59" i="7"/>
  <c r="CL59" i="7"/>
  <c r="CG59" i="7"/>
  <c r="CI59" i="7"/>
  <c r="CH59" i="7"/>
  <c r="CF59" i="7"/>
  <c r="CG106" i="7"/>
  <c r="CF106" i="7"/>
  <c r="CJ106" i="7"/>
  <c r="CK106" i="7"/>
  <c r="CH106" i="7"/>
  <c r="CL106" i="7"/>
  <c r="CI106" i="7"/>
  <c r="CH171" i="7"/>
  <c r="CK171" i="7"/>
  <c r="CG171" i="7"/>
  <c r="CJ171" i="7"/>
  <c r="CL171" i="7"/>
  <c r="CI171" i="7"/>
  <c r="CF171" i="7"/>
  <c r="CH25" i="7"/>
  <c r="CG25" i="7"/>
  <c r="CJ25" i="7"/>
  <c r="CI25" i="7"/>
  <c r="CK25" i="7"/>
  <c r="CL25" i="7"/>
  <c r="CF25" i="7"/>
  <c r="CK248" i="7"/>
  <c r="CI248" i="7"/>
  <c r="CF248" i="7"/>
  <c r="CL248" i="7"/>
  <c r="CH248" i="7"/>
  <c r="CG248" i="7"/>
  <c r="CL281" i="7"/>
  <c r="CG281" i="7"/>
  <c r="CK281" i="7"/>
  <c r="CF281" i="7"/>
  <c r="CH281" i="7"/>
  <c r="CI281" i="7"/>
  <c r="CJ281" i="7"/>
  <c r="CH48" i="7"/>
  <c r="CJ48" i="7"/>
  <c r="CG48" i="7"/>
  <c r="CI48" i="7"/>
  <c r="CF48" i="7"/>
  <c r="CL48" i="7"/>
  <c r="CK48" i="7"/>
  <c r="CJ35" i="7"/>
  <c r="CH35" i="7"/>
  <c r="CI35" i="7"/>
  <c r="CL35" i="7"/>
  <c r="CK35" i="7"/>
  <c r="CG35" i="7"/>
  <c r="CJ84" i="7"/>
  <c r="CG84" i="7"/>
  <c r="CF84" i="7"/>
  <c r="CK84" i="7"/>
  <c r="CL84" i="7"/>
  <c r="CI84" i="7"/>
  <c r="CH84" i="7"/>
  <c r="CL77" i="7"/>
  <c r="CG77" i="7"/>
  <c r="CI77" i="7"/>
  <c r="CK77" i="7"/>
  <c r="CJ77" i="7"/>
  <c r="CF77" i="7"/>
  <c r="CH77" i="7"/>
  <c r="CH243" i="7"/>
  <c r="CI243" i="7"/>
  <c r="CJ243" i="7"/>
  <c r="CF243" i="7"/>
  <c r="CL243" i="7"/>
  <c r="CG243" i="7"/>
  <c r="CK243" i="7"/>
  <c r="CF234" i="7"/>
  <c r="CI234" i="7"/>
  <c r="CG234" i="7"/>
  <c r="CL234" i="7"/>
  <c r="CH234" i="7"/>
  <c r="CK234" i="7"/>
  <c r="CG190" i="7"/>
  <c r="CF190" i="7"/>
  <c r="CH190" i="7"/>
  <c r="CL190" i="7"/>
  <c r="CI190" i="7"/>
  <c r="CJ190" i="7"/>
  <c r="CH207" i="7"/>
  <c r="CK207" i="7"/>
  <c r="CF207" i="7"/>
  <c r="CI207" i="7"/>
  <c r="CJ207" i="7"/>
  <c r="CG207" i="7"/>
  <c r="CL207" i="7"/>
  <c r="CH133" i="7"/>
  <c r="CG133" i="7"/>
  <c r="CF133" i="7"/>
  <c r="CK133" i="7"/>
  <c r="CL133" i="7"/>
  <c r="CI133" i="7"/>
  <c r="CJ133" i="7"/>
  <c r="CI156" i="7"/>
  <c r="CH156" i="7"/>
  <c r="CF156" i="7"/>
  <c r="CK156" i="7"/>
  <c r="CJ156" i="7"/>
  <c r="CG156" i="7"/>
  <c r="CL147" i="7"/>
  <c r="CI147" i="7"/>
  <c r="CH147" i="7"/>
  <c r="CF147" i="7"/>
  <c r="CK147" i="7"/>
  <c r="CJ147" i="7"/>
  <c r="CG147" i="7"/>
  <c r="CL98" i="7"/>
  <c r="CK98" i="7"/>
  <c r="CF98" i="7"/>
  <c r="CI98" i="7"/>
  <c r="CG98" i="7"/>
  <c r="CJ98" i="7"/>
  <c r="CH98" i="7"/>
  <c r="CI93" i="7"/>
  <c r="CG93" i="7"/>
  <c r="CF93" i="7"/>
  <c r="CL93" i="7"/>
  <c r="CK93" i="7"/>
  <c r="CH93" i="7"/>
  <c r="CJ93" i="7"/>
  <c r="CG203" i="7"/>
  <c r="CJ203" i="7"/>
  <c r="CL203" i="7"/>
  <c r="CK203" i="7"/>
  <c r="CH203" i="7"/>
  <c r="CF203" i="7"/>
  <c r="CI203" i="7"/>
  <c r="CK210" i="7"/>
  <c r="CL210" i="7"/>
  <c r="CI210" i="7"/>
  <c r="CG210" i="7"/>
  <c r="CH210" i="7"/>
  <c r="CJ210" i="7"/>
  <c r="CF210" i="7"/>
  <c r="CI275" i="7"/>
  <c r="CH275" i="7"/>
  <c r="CK275" i="7"/>
  <c r="CL275" i="7"/>
  <c r="CG275" i="7"/>
  <c r="CF275" i="7"/>
  <c r="CJ275" i="7"/>
  <c r="CH284" i="7"/>
  <c r="CL284" i="7"/>
  <c r="CJ284" i="7"/>
  <c r="CG284" i="7"/>
  <c r="CF284" i="7"/>
  <c r="CI284" i="7"/>
  <c r="CK134" i="7"/>
  <c r="CH134" i="7"/>
  <c r="CL134" i="7"/>
  <c r="CI134" i="7"/>
  <c r="CG134" i="7"/>
  <c r="CJ134" i="7"/>
  <c r="CF134" i="7"/>
  <c r="CL230" i="7"/>
  <c r="M12" i="6"/>
  <c r="AO6" i="7" a="1"/>
  <c r="AO6" i="7" s="1"/>
  <c r="M11" i="6"/>
  <c r="CK190" i="7"/>
  <c r="CL156" i="7"/>
  <c r="CJ272" i="7"/>
  <c r="CF246" i="7"/>
  <c r="CK192" i="7"/>
  <c r="CF192" i="7"/>
  <c r="CI192" i="7"/>
  <c r="CJ192" i="7"/>
  <c r="CH192" i="7"/>
  <c r="CL192" i="7"/>
  <c r="CJ24" i="7"/>
  <c r="CH24" i="7"/>
  <c r="CI24" i="7"/>
  <c r="CG24" i="7"/>
  <c r="CF24" i="7"/>
  <c r="CK24" i="7"/>
  <c r="CL24" i="7"/>
  <c r="CJ162" i="7"/>
  <c r="CF162" i="7"/>
  <c r="CL162" i="7"/>
  <c r="CK162" i="7"/>
  <c r="CH162" i="7"/>
  <c r="CG162" i="7"/>
  <c r="CI162" i="7"/>
  <c r="CJ224" i="7"/>
  <c r="CH224" i="7"/>
  <c r="CF224" i="7"/>
  <c r="CI224" i="7"/>
  <c r="CL224" i="7"/>
  <c r="CI167" i="7"/>
  <c r="CF167" i="7"/>
  <c r="CG167" i="7"/>
  <c r="CH167" i="7"/>
  <c r="CL167" i="7"/>
  <c r="CK167" i="7"/>
  <c r="CJ167" i="7"/>
  <c r="CJ96" i="7"/>
  <c r="CL96" i="7"/>
  <c r="CI96" i="7"/>
  <c r="CG96" i="7"/>
  <c r="CK96" i="7"/>
  <c r="CF96" i="7"/>
  <c r="CH96" i="7"/>
  <c r="CG206" i="7"/>
  <c r="CI206" i="7"/>
  <c r="CL206" i="7"/>
  <c r="CJ206" i="7"/>
  <c r="CK206" i="7"/>
  <c r="CF206" i="7"/>
  <c r="CH206" i="7"/>
  <c r="CF109" i="7"/>
  <c r="CK109" i="7"/>
  <c r="CH109" i="7"/>
  <c r="CI109" i="7"/>
  <c r="CJ109" i="7"/>
  <c r="CL109" i="7"/>
  <c r="CG109" i="7"/>
  <c r="CG56" i="7"/>
  <c r="CI56" i="7"/>
  <c r="CF56" i="7"/>
  <c r="CK56" i="7"/>
  <c r="CL56" i="7"/>
  <c r="CH56" i="7"/>
  <c r="CJ56" i="7"/>
  <c r="CI101" i="7"/>
  <c r="CF101" i="7"/>
  <c r="CL101" i="7"/>
  <c r="CJ101" i="7"/>
  <c r="CH101" i="7"/>
  <c r="CK101" i="7"/>
  <c r="CG101" i="7"/>
  <c r="CJ273" i="7"/>
  <c r="CI273" i="7"/>
  <c r="CF273" i="7"/>
  <c r="CK273" i="7"/>
  <c r="CH273" i="7"/>
  <c r="CL273" i="7"/>
  <c r="CG273" i="7"/>
  <c r="CJ257" i="7"/>
  <c r="CF257" i="7"/>
  <c r="CG257" i="7"/>
  <c r="CK257" i="7"/>
  <c r="CH257" i="7"/>
  <c r="CL257" i="7"/>
  <c r="CJ47" i="7"/>
  <c r="CF47" i="7"/>
  <c r="CG47" i="7"/>
  <c r="CH47" i="7"/>
  <c r="CK47" i="7"/>
  <c r="CI47" i="7"/>
  <c r="CL47" i="7"/>
  <c r="CI258" i="7"/>
  <c r="CJ258" i="7"/>
  <c r="CG258" i="7"/>
  <c r="CH258" i="7"/>
  <c r="CF258" i="7"/>
  <c r="CK258" i="7"/>
  <c r="CL258" i="7"/>
  <c r="CJ202" i="7"/>
  <c r="CI202" i="7"/>
  <c r="CG202" i="7"/>
  <c r="CL202" i="7"/>
  <c r="CH202" i="7"/>
  <c r="CF202" i="7"/>
  <c r="CK202" i="7"/>
  <c r="CI75" i="7"/>
  <c r="CL75" i="7"/>
  <c r="CJ75" i="7"/>
  <c r="CF75" i="7"/>
  <c r="CK75" i="7"/>
  <c r="CG75" i="7"/>
  <c r="CH75" i="7"/>
  <c r="CF176" i="7"/>
  <c r="CL176" i="7"/>
  <c r="CI176" i="7"/>
  <c r="CG176" i="7"/>
  <c r="CK176" i="7"/>
  <c r="CJ176" i="7"/>
  <c r="CH176" i="7"/>
  <c r="CL253" i="7"/>
  <c r="CH253" i="7"/>
  <c r="CG253" i="7"/>
  <c r="CJ253" i="7"/>
  <c r="CK253" i="7"/>
  <c r="CF253" i="7"/>
  <c r="CI253" i="7"/>
  <c r="CH17" i="7"/>
  <c r="CL17" i="7"/>
  <c r="CG17" i="7"/>
  <c r="CK17" i="7"/>
  <c r="CI17" i="7"/>
  <c r="CF17" i="7"/>
  <c r="CJ17" i="7"/>
  <c r="CI200" i="7"/>
  <c r="CG200" i="7"/>
  <c r="CF200" i="7"/>
  <c r="CK200" i="7"/>
  <c r="CL200" i="7"/>
  <c r="CH200" i="7"/>
  <c r="CJ200" i="7"/>
  <c r="CF265" i="7"/>
  <c r="CJ265" i="7"/>
  <c r="CI265" i="7"/>
  <c r="CG265" i="7"/>
  <c r="CK265" i="7"/>
  <c r="CH265" i="7"/>
  <c r="CH44" i="7"/>
  <c r="CK44" i="7"/>
  <c r="CG44" i="7"/>
  <c r="CL44" i="7"/>
  <c r="CJ44" i="7"/>
  <c r="CI44" i="7"/>
  <c r="CG170" i="7"/>
  <c r="CH170" i="7"/>
  <c r="CK170" i="7"/>
  <c r="CI170" i="7"/>
  <c r="CF170" i="7"/>
  <c r="CL170" i="7"/>
  <c r="CJ170" i="7"/>
  <c r="CH215" i="7"/>
  <c r="CG215" i="7"/>
  <c r="CK215" i="7"/>
  <c r="CJ215" i="7"/>
  <c r="CI215" i="7"/>
  <c r="CL215" i="7"/>
  <c r="CG178" i="7"/>
  <c r="CH178" i="7"/>
  <c r="CI178" i="7"/>
  <c r="CF178" i="7"/>
  <c r="CJ178" i="7"/>
  <c r="CK178" i="7"/>
  <c r="CL178" i="7"/>
  <c r="CH164" i="7"/>
  <c r="CG164" i="7"/>
  <c r="CL164" i="7"/>
  <c r="CF164" i="7"/>
  <c r="CK164" i="7"/>
  <c r="CI164" i="7"/>
  <c r="CJ164" i="7"/>
  <c r="CF29" i="7"/>
  <c r="CI29" i="7"/>
  <c r="CK29" i="7"/>
  <c r="CJ29" i="7"/>
  <c r="CG29" i="7"/>
  <c r="CH29" i="7"/>
  <c r="CL29" i="7"/>
  <c r="CF37" i="7"/>
  <c r="CI37" i="7"/>
  <c r="CH37" i="7"/>
  <c r="CJ37" i="7"/>
  <c r="CG37" i="7"/>
  <c r="CK37" i="7"/>
  <c r="CL37" i="7"/>
  <c r="CH85" i="7"/>
  <c r="CG85" i="7"/>
  <c r="CK85" i="7"/>
  <c r="CL85" i="7"/>
  <c r="CJ85" i="7"/>
  <c r="CF85" i="7"/>
  <c r="CI85" i="7"/>
  <c r="CF49" i="7"/>
  <c r="CI49" i="7"/>
  <c r="CJ49" i="7"/>
  <c r="CG49" i="7"/>
  <c r="CK49" i="7"/>
  <c r="CL49" i="7"/>
  <c r="CH49" i="7"/>
  <c r="CF64" i="7"/>
  <c r="CJ64" i="7"/>
  <c r="CG64" i="7"/>
  <c r="CK64" i="7"/>
  <c r="CH64" i="7"/>
  <c r="CL64" i="7"/>
  <c r="CI64" i="7"/>
  <c r="CG254" i="7"/>
  <c r="CI254" i="7"/>
  <c r="CH254" i="7"/>
  <c r="CK254" i="7"/>
  <c r="CL254" i="7"/>
  <c r="CJ254" i="7"/>
  <c r="CF254" i="7"/>
  <c r="CF212" i="7"/>
  <c r="CK212" i="7"/>
  <c r="CI212" i="7"/>
  <c r="CL212" i="7"/>
  <c r="CH212" i="7"/>
  <c r="CG212" i="7"/>
  <c r="CJ212" i="7"/>
  <c r="CL119" i="7"/>
  <c r="CH119" i="7"/>
  <c r="CJ119" i="7"/>
  <c r="CG119" i="7"/>
  <c r="CI119" i="7"/>
  <c r="CK119" i="7"/>
  <c r="CF119" i="7"/>
  <c r="CG244" i="7"/>
  <c r="CK244" i="7"/>
  <c r="CL244" i="7"/>
  <c r="CI244" i="7"/>
  <c r="CJ244" i="7"/>
  <c r="CF244" i="7"/>
  <c r="CH244" i="7"/>
  <c r="CL31" i="7"/>
  <c r="CF31" i="7"/>
  <c r="CI31" i="7"/>
  <c r="CH31" i="7"/>
  <c r="CK31" i="7"/>
  <c r="CG31" i="7"/>
  <c r="CJ31" i="7"/>
  <c r="J12" i="6"/>
  <c r="AL6" i="7" a="1"/>
  <c r="AL6" i="7" s="1"/>
  <c r="J11" i="6"/>
  <c r="CF229" i="7"/>
  <c r="CK284" i="7"/>
  <c r="CI228" i="7"/>
  <c r="CL51" i="7"/>
  <c r="U12" i="6"/>
  <c r="U11" i="6"/>
  <c r="AW6" i="7" a="1"/>
  <c r="AW6" i="7" s="1"/>
  <c r="N11" i="6"/>
  <c r="N12" i="6"/>
  <c r="AP6" i="7" a="1"/>
  <c r="AP6" i="7" s="1"/>
  <c r="CJ123" i="7"/>
  <c r="CK165" i="7"/>
  <c r="CC6" i="7" l="1"/>
  <c r="Z13" i="6"/>
  <c r="Z14" i="6"/>
  <c r="U14" i="6"/>
  <c r="BX6" i="7"/>
  <c r="U13" i="6"/>
  <c r="K13" i="6"/>
  <c r="K14" i="6"/>
  <c r="BN6" i="7"/>
  <c r="E14" i="6"/>
  <c r="E13" i="6"/>
  <c r="BH6" i="7"/>
  <c r="CD6" i="7"/>
  <c r="AA14" i="6"/>
  <c r="AA13" i="6"/>
  <c r="P13" i="6"/>
  <c r="BS6" i="7"/>
  <c r="P14" i="6"/>
  <c r="BV6" i="7"/>
  <c r="S14" i="6"/>
  <c r="S13" i="6"/>
  <c r="CA6" i="7"/>
  <c r="X13" i="6"/>
  <c r="X14" i="6"/>
  <c r="I13" i="6"/>
  <c r="BL6" i="7"/>
  <c r="I14" i="6"/>
  <c r="H13" i="6"/>
  <c r="BK6" i="7"/>
  <c r="H14" i="6"/>
  <c r="G13" i="6"/>
  <c r="G14" i="6"/>
  <c r="BJ6" i="7"/>
  <c r="BY6" i="7"/>
  <c r="V13" i="6"/>
  <c r="V14" i="6"/>
  <c r="BG6" i="7"/>
  <c r="D13" i="6"/>
  <c r="D14" i="6"/>
  <c r="BP6" i="7"/>
  <c r="M13" i="6"/>
  <c r="M14" i="6"/>
  <c r="BR6" i="7"/>
  <c r="O14" i="6"/>
  <c r="O13" i="6"/>
  <c r="BZ6" i="7"/>
  <c r="W13" i="6"/>
  <c r="W14" i="6"/>
  <c r="Y13" i="6"/>
  <c r="CB6" i="7"/>
  <c r="Y14" i="6"/>
  <c r="J13" i="6"/>
  <c r="BM6" i="7"/>
  <c r="J14" i="6"/>
  <c r="R13" i="6"/>
  <c r="R14" i="6"/>
  <c r="BU6" i="7"/>
  <c r="Q13" i="6"/>
  <c r="Q14" i="6"/>
  <c r="BT6" i="7"/>
  <c r="T14" i="6"/>
  <c r="BW6" i="7"/>
  <c r="T13" i="6"/>
  <c r="BQ6" i="7"/>
  <c r="N13" i="6"/>
  <c r="N14" i="6"/>
  <c r="F13" i="6"/>
  <c r="F14" i="6"/>
  <c r="BI6" i="7"/>
  <c r="BO6" i="7"/>
  <c r="L14" i="6"/>
  <c r="L13" i="6"/>
  <c r="L15" i="6" l="1"/>
  <c r="L16" i="6"/>
  <c r="R16" i="6"/>
  <c r="R15" i="6"/>
  <c r="N16" i="6"/>
  <c r="N15" i="6"/>
  <c r="M16" i="6"/>
  <c r="M15" i="6"/>
  <c r="W16" i="6"/>
  <c r="W15" i="6"/>
  <c r="X16" i="6"/>
  <c r="X15" i="6"/>
  <c r="F16" i="6"/>
  <c r="F15" i="6"/>
  <c r="J15" i="6"/>
  <c r="J16" i="6"/>
  <c r="CJ6" i="7"/>
  <c r="D16" i="6"/>
  <c r="CF6" i="7"/>
  <c r="D15" i="6"/>
  <c r="CI6" i="7"/>
  <c r="CG6" i="7"/>
  <c r="CK6" i="7"/>
  <c r="CH6" i="7"/>
  <c r="CL6" i="7"/>
  <c r="H15" i="6"/>
  <c r="H16" i="6"/>
  <c r="AA15" i="6"/>
  <c r="AA16" i="6"/>
  <c r="U15" i="6"/>
  <c r="U16" i="6"/>
  <c r="E16" i="6"/>
  <c r="E15" i="6"/>
  <c r="O15" i="6"/>
  <c r="O16" i="6"/>
  <c r="S16" i="6"/>
  <c r="S15" i="6"/>
  <c r="T16" i="6"/>
  <c r="T15" i="6"/>
  <c r="Q16" i="6"/>
  <c r="Q15" i="6"/>
  <c r="Y15" i="6"/>
  <c r="Y16" i="6"/>
  <c r="V16" i="6"/>
  <c r="V15" i="6"/>
  <c r="I15" i="6"/>
  <c r="I16" i="6"/>
  <c r="G15" i="6"/>
  <c r="G16" i="6"/>
  <c r="P16" i="6"/>
  <c r="P15" i="6"/>
  <c r="K15" i="6"/>
  <c r="K16" i="6"/>
  <c r="Z15" i="6"/>
  <c r="Z16" i="6"/>
  <c r="Q30" i="6" l="1"/>
  <c r="Q31" i="6"/>
  <c r="L30" i="6"/>
  <c r="L31" i="6"/>
  <c r="K31" i="6"/>
  <c r="K30" i="6"/>
  <c r="M30" i="6"/>
  <c r="M31" i="6"/>
  <c r="J30" i="6"/>
  <c r="J31" i="6"/>
  <c r="R30" i="6"/>
  <c r="R31" i="6"/>
  <c r="N31" i="6"/>
  <c r="N30"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<sst xmlns="http://schemas.openxmlformats.org/spreadsheetml/2006/main" count="229" uniqueCount="145">
  <si>
    <t>G0QA Index</t>
  </si>
  <si>
    <t>GADB Index</t>
  </si>
  <si>
    <t>G0LA Index</t>
  </si>
  <si>
    <t>G0YA Index</t>
  </si>
  <si>
    <t>G1O2 Index</t>
  </si>
  <si>
    <t>G1D0 Index</t>
  </si>
  <si>
    <t>G1L0 Index</t>
  </si>
  <si>
    <t>G1Y0 Index</t>
  </si>
  <si>
    <t>G2O2 Index</t>
  </si>
  <si>
    <t>G2D0 Index</t>
  </si>
  <si>
    <t>G2L0 Index</t>
  </si>
  <si>
    <t>G2Y0 Index</t>
  </si>
  <si>
    <t>SPTR500N Index</t>
  </si>
  <si>
    <t>SX5E Index</t>
  </si>
  <si>
    <t>UKX Index</t>
  </si>
  <si>
    <t>NKY Index</t>
  </si>
  <si>
    <t>US0001M Index</t>
  </si>
  <si>
    <t>EURI1M Curncy</t>
  </si>
  <si>
    <t>GBPI1M Curncy</t>
  </si>
  <si>
    <t>JPYI1M Curncy</t>
  </si>
  <si>
    <t>USD Curncy</t>
  </si>
  <si>
    <t>USDEUR Curncy</t>
  </si>
  <si>
    <t>USDGBP Curncy</t>
  </si>
  <si>
    <t>USDJPY Curncy</t>
  </si>
  <si>
    <t>Dates</t>
  </si>
  <si>
    <t>PX_LAST</t>
  </si>
  <si>
    <t>0-1y US Treasury</t>
  </si>
  <si>
    <t>0-1Yr German Govt</t>
  </si>
  <si>
    <t>0-1y U.K. Gilt</t>
  </si>
  <si>
    <t>0-1 Yr Japan Govt</t>
  </si>
  <si>
    <t>1-3y US Treasury</t>
  </si>
  <si>
    <t>1-3y Germany Govt</t>
  </si>
  <si>
    <t>1-3y U.K. Gilt</t>
  </si>
  <si>
    <t>1-3Yr Japan Govt</t>
  </si>
  <si>
    <t>3-5y US Treasury</t>
  </si>
  <si>
    <t>3-5y Germany Govt</t>
  </si>
  <si>
    <t>3-5y U.K. Gilt</t>
  </si>
  <si>
    <t>3-5 Yr Japan Govt</t>
  </si>
  <si>
    <t>S&amp;P 500 Net TR</t>
  </si>
  <si>
    <t>Euro Stoxx 50 Pr</t>
  </si>
  <si>
    <t>FTSE 100 INDEX</t>
  </si>
  <si>
    <t>NIKKEI 225</t>
  </si>
  <si>
    <t>ICE LIBOR USD 1 Month</t>
  </si>
  <si>
    <t>EUR Fwd Imp Yld 1M</t>
  </si>
  <si>
    <t>GBP Fwd Imp Yld 1M</t>
  </si>
  <si>
    <t>JPY Fwd Imp Yld 1M</t>
  </si>
  <si>
    <t>US Dollar Spot</t>
  </si>
  <si>
    <t>USD-EUR X-RATE</t>
  </si>
  <si>
    <t>USD-GBP X-RATE</t>
  </si>
  <si>
    <t>USD-JPY X-RATE</t>
  </si>
  <si>
    <t>US.GOVT.01</t>
  </si>
  <si>
    <t>DE.GOVT.01</t>
  </si>
  <si>
    <t>UK.GOVT.01</t>
  </si>
  <si>
    <t>JP.GOVT.01</t>
  </si>
  <si>
    <t>US.GOVT.13</t>
  </si>
  <si>
    <t>DE.GOVT.13</t>
  </si>
  <si>
    <t>UK.GOVT.13</t>
  </si>
  <si>
    <t>JP.GOVT.13</t>
  </si>
  <si>
    <t>US.GOVT.35</t>
  </si>
  <si>
    <t>DE.GOVT.35</t>
  </si>
  <si>
    <t>UK.GOVT.35</t>
  </si>
  <si>
    <t>JP.GOVT.35</t>
  </si>
  <si>
    <t>US.EQ</t>
  </si>
  <si>
    <t>EU.EQ</t>
  </si>
  <si>
    <t>UK.EQ</t>
  </si>
  <si>
    <t>JP.EQ</t>
  </si>
  <si>
    <t>USD.FWD</t>
  </si>
  <si>
    <t>EUR.FWD</t>
  </si>
  <si>
    <t>GBP.FWD</t>
  </si>
  <si>
    <t>JPY.FWD</t>
  </si>
  <si>
    <t>USD</t>
  </si>
  <si>
    <t>EUR</t>
  </si>
  <si>
    <t>GBP</t>
  </si>
  <si>
    <t>JPY</t>
  </si>
  <si>
    <t>CASH</t>
  </si>
  <si>
    <t>INDEX</t>
  </si>
  <si>
    <t>FX</t>
  </si>
  <si>
    <t>mean -&gt;</t>
  </si>
  <si>
    <t>stdev -&gt;</t>
  </si>
  <si>
    <t>historic</t>
  </si>
  <si>
    <t>user</t>
  </si>
  <si>
    <t>mean</t>
  </si>
  <si>
    <t>BASE</t>
  </si>
  <si>
    <t>base fx weights</t>
  </si>
  <si>
    <t>fx_ix</t>
  </si>
  <si>
    <t>local</t>
  </si>
  <si>
    <t>usd</t>
  </si>
  <si>
    <t>base</t>
  </si>
  <si>
    <t>portfolio</t>
  </si>
  <si>
    <t>a</t>
  </si>
  <si>
    <t>b</t>
  </si>
  <si>
    <t>bench</t>
  </si>
  <si>
    <t>vol</t>
  </si>
  <si>
    <t>alpha</t>
  </si>
  <si>
    <t>te</t>
  </si>
  <si>
    <t>Local Asset Returns</t>
  </si>
  <si>
    <t>FX returns</t>
  </si>
  <si>
    <t>Base FX rets</t>
  </si>
  <si>
    <t>Asset returns USD</t>
  </si>
  <si>
    <t>Asset returns base</t>
  </si>
  <si>
    <t>Portfolio returns</t>
  </si>
  <si>
    <t>ok?</t>
  </si>
  <si>
    <t>port_wt</t>
  </si>
  <si>
    <t>hedge_wt</t>
  </si>
  <si>
    <t>ub</t>
  </si>
  <si>
    <t>lb</t>
  </si>
  <si>
    <t>now</t>
  </si>
  <si>
    <t>historical</t>
  </si>
  <si>
    <t>scenario</t>
  </si>
  <si>
    <t>budget</t>
  </si>
  <si>
    <t>fwd</t>
  </si>
  <si>
    <t>FI</t>
  </si>
  <si>
    <t>EQ</t>
  </si>
  <si>
    <t>opt</t>
  </si>
  <si>
    <t>target</t>
  </si>
  <si>
    <t>x_opt</t>
  </si>
  <si>
    <t>x_a</t>
  </si>
  <si>
    <t>x_b</t>
  </si>
  <si>
    <t>monthly_ret</t>
  </si>
  <si>
    <t>dur</t>
  </si>
  <si>
    <t>yield</t>
  </si>
  <si>
    <t>mu</t>
  </si>
  <si>
    <t>glb</t>
  </si>
  <si>
    <t>gub</t>
  </si>
  <si>
    <t>port</t>
  </si>
  <si>
    <t>wt</t>
  </si>
  <si>
    <t>.</t>
  </si>
  <si>
    <t>group</t>
  </si>
  <si>
    <t>groups</t>
  </si>
  <si>
    <t>C1A0 Index</t>
  </si>
  <si>
    <t>C2A0 Index</t>
  </si>
  <si>
    <t>UR01 Index</t>
  </si>
  <si>
    <t>UR02 Index</t>
  </si>
  <si>
    <t>asset_name</t>
  </si>
  <si>
    <t>US.CORP.13</t>
  </si>
  <si>
    <t>US.CORP.35</t>
  </si>
  <si>
    <t>UK.CORP.13</t>
  </si>
  <si>
    <t>UK.CORP.35</t>
  </si>
  <si>
    <t>calc_type</t>
  </si>
  <si>
    <t>1-3yr US Corp</t>
  </si>
  <si>
    <t>3-5yr US Corp</t>
  </si>
  <si>
    <t>1-3 Year Sterling Corpor</t>
  </si>
  <si>
    <t>3-5 Year Sterling Corpor</t>
  </si>
  <si>
    <t>GOVT</t>
  </si>
  <si>
    <t>CORP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</si>
</sst>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Red]\-0%;&quot;-&quot;"/>
    <numFmt numFmtId="166" formatCode="0.00%;[Red]\-0.00%;&quot;-&quot;"/>
    <numFmt numFmtId="167" formatCode="0.00%;\-0.00%;&quot;-&quot;"/>
    <numFmt numFmtId="168" formatCode="0;[Red]\-0;&quot;-&quot;"/>
    <numFmt numFmtId="169" formatCode="0.00;[Red]\-0.00;&quot;-&quot;"/>
    <numFmt numFmtId="170" formatCode="0.00_);[Red]\(0.00\)"/>
    <numFmt numFmtId="171" formatCode="0.0%;[Red]\-0.0%;&quot;-&quot;"/>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sz val="11"/>
      <color theme="1" tint="0.499984740745262"/>
      <name val="Calibri"/>
      <family val="2"/>
      <scheme val="minor"/>
    </font>
    <font>
      <i/>
      <sz val="11"/>
      <color theme="1"/>
      <name val="Calibri"/>
      <family val="2"/>
      <scheme val="minor"/>
    </font>
    <font>
      <b/>
      <sz val="11"/>
      <color theme="3"/>
      <name val="Calibri"/>
      <family val="2"/>
      <scheme val="minor"/>
    </font>
    <font>
      <sz val="11"/>
      <color theme="0" tint="-0.499984740745262"/>
      <name val="Calibri"/>
      <family val="2"/>
      <scheme val="minor"/>
    </font>
  </fonts>
  <fills count="18">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1" tint="0.89999084444715716"/>
        <bgColor indexed="64"/>
      </patternFill>
    </fill>
    <fill>
      <patternFill patternType="solid">
        <fgColor theme="1" tint="0.74999237037263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65">
    <xf numFmtId="0" fontId="0" fillId="0" borderId="0" xfId="0"/>
    <xf numFmtId="0" fontId="0" fillId="0" borderId="0" xfId="0" applyAlignment="1">
      <alignment horizontal="center"/>
    </xf>
    <xf numFmtId="10" fontId="0" fillId="0" borderId="0" xfId="0" applyNumberFormat="1" applyAlignment="1">
      <alignment horizontal="center"/>
    </xf>
    <xf numFmtId="0" fontId="3" fillId="2" borderId="0" xfId="0" applyFont="1" applyFill="1" applyAlignment="1">
      <alignment horizontal="left"/>
    </xf>
    <xf numFmtId="0" fontId="4" fillId="2" borderId="0" xfId="0" applyFont="1" applyFill="1" applyAlignment="1">
      <alignment horizontal="center"/>
    </xf>
    <xf numFmtId="0" fontId="4" fillId="3" borderId="0" xfId="0" applyFont="1" applyFill="1" applyAlignment="1">
      <alignment horizontal="center"/>
    </xf>
    <xf numFmtId="0" fontId="3" fillId="3" borderId="0" xfId="0" applyFont="1" applyFill="1" applyAlignment="1">
      <alignment horizontal="center"/>
    </xf>
    <xf numFmtId="0" fontId="4" fillId="4"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left"/>
    </xf>
    <xf numFmtId="0" fontId="4" fillId="5" borderId="0" xfId="0" applyFont="1" applyFill="1" applyAlignment="1">
      <alignment horizontal="center"/>
    </xf>
    <xf numFmtId="0" fontId="3" fillId="6" borderId="0" xfId="0" applyFont="1" applyFill="1" applyAlignment="1">
      <alignment horizontal="left"/>
    </xf>
    <xf numFmtId="0" fontId="4" fillId="6" borderId="0" xfId="0" applyFont="1" applyFill="1" applyAlignment="1">
      <alignment horizontal="center"/>
    </xf>
    <xf numFmtId="0" fontId="3" fillId="7" borderId="0" xfId="0" applyFont="1" applyFill="1" applyAlignment="1">
      <alignment horizontal="center"/>
    </xf>
    <xf numFmtId="0" fontId="4" fillId="7" borderId="0" xfId="0" applyFont="1" applyFill="1" applyAlignment="1">
      <alignment horizontal="center"/>
    </xf>
    <xf numFmtId="0" fontId="3" fillId="7" borderId="0" xfId="0" applyFont="1" applyFill="1" applyAlignment="1">
      <alignment horizontal="left"/>
    </xf>
    <xf numFmtId="10" fontId="0" fillId="8" borderId="0" xfId="0" applyNumberFormat="1" applyFill="1" applyAlignment="1">
      <alignment horizontal="center"/>
    </xf>
    <xf numFmtId="0" fontId="0" fillId="8" borderId="0" xfId="0" applyFill="1" applyAlignment="1">
      <alignment horizontal="center"/>
    </xf>
    <xf numFmtId="10" fontId="0" fillId="8" borderId="0" xfId="1" applyNumberFormat="1" applyFont="1" applyFill="1" applyAlignment="1">
      <alignment horizontal="center"/>
    </xf>
    <xf numFmtId="0" fontId="5" fillId="0" borderId="0" xfId="0" applyFont="1" applyAlignment="1">
      <alignment horizontal="center"/>
    </xf>
    <xf numFmtId="0" fontId="6" fillId="0" borderId="0" xfId="0" applyFont="1" applyAlignment="1">
      <alignment horizontal="center"/>
    </xf>
    <xf numFmtId="164" fontId="6" fillId="0" borderId="0" xfId="0" applyNumberFormat="1" applyFont="1" applyAlignment="1">
      <alignment horizontal="center"/>
    </xf>
    <xf numFmtId="10" fontId="6" fillId="0" borderId="0" xfId="1" applyNumberFormat="1" applyFont="1" applyAlignment="1">
      <alignment horizontal="center"/>
    </xf>
    <xf numFmtId="10" fontId="6" fillId="0" borderId="0" xfId="0" applyNumberFormat="1" applyFont="1" applyAlignment="1">
      <alignment horizontal="center"/>
    </xf>
    <xf numFmtId="10" fontId="0" fillId="9" borderId="0" xfId="1" applyNumberFormat="1" applyFont="1" applyFill="1" applyAlignment="1">
      <alignment horizontal="center"/>
    </xf>
    <xf numFmtId="166" fontId="0" fillId="8" borderId="0" xfId="0" applyNumberFormat="1" applyFill="1" applyAlignment="1">
      <alignment horizontal="center"/>
    </xf>
    <xf numFmtId="167" fontId="5" fillId="0" borderId="0" xfId="0" applyNumberFormat="1" applyFont="1" applyAlignment="1">
      <alignment horizontal="center"/>
    </xf>
    <xf numFmtId="166" fontId="0" fillId="10" borderId="0" xfId="0" applyNumberFormat="1" applyFill="1" applyAlignment="1">
      <alignment horizontal="center"/>
    </xf>
    <xf numFmtId="165" fontId="0" fillId="10" borderId="0" xfId="0" applyNumberFormat="1" applyFill="1" applyAlignment="1">
      <alignment horizontal="center"/>
    </xf>
    <xf numFmtId="0" fontId="3" fillId="3" borderId="0" xfId="0" applyFont="1" applyFill="1" applyAlignment="1">
      <alignment horizontal="left"/>
    </xf>
    <xf numFmtId="165" fontId="0" fillId="11" borderId="0" xfId="0" applyNumberFormat="1" applyFill="1" applyAlignment="1">
      <alignment horizontal="center"/>
    </xf>
    <xf numFmtId="0" fontId="2" fillId="12" borderId="0" xfId="0" applyFont="1" applyFill="1" applyAlignment="1">
      <alignment horizontal="center"/>
    </xf>
    <xf numFmtId="165" fontId="0" fillId="12" borderId="0" xfId="0" applyNumberFormat="1" applyFill="1" applyAlignment="1">
      <alignment horizontal="center"/>
    </xf>
    <xf numFmtId="166" fontId="7" fillId="8" borderId="0" xfId="0" applyNumberFormat="1" applyFont="1" applyFill="1" applyAlignment="1">
      <alignment horizontal="center"/>
    </xf>
    <xf numFmtId="0" fontId="3" fillId="2" borderId="0" xfId="0" applyFont="1" applyFill="1" applyAlignment="1">
      <alignment horizontal="center"/>
    </xf>
    <xf numFmtId="0" fontId="2" fillId="8" borderId="0" xfId="0" applyFont="1" applyFill="1" applyAlignment="1">
      <alignment horizontal="center"/>
    </xf>
    <xf numFmtId="166" fontId="0" fillId="12" borderId="0" xfId="0" applyNumberFormat="1" applyFill="1" applyAlignment="1">
      <alignment horizontal="center"/>
    </xf>
    <xf numFmtId="165" fontId="0" fillId="8" borderId="0" xfId="0" applyNumberFormat="1" applyFill="1" applyAlignment="1">
      <alignment horizontal="center"/>
    </xf>
    <xf numFmtId="165" fontId="0" fillId="0" borderId="0" xfId="0" applyNumberFormat="1" applyAlignment="1">
      <alignment horizontal="center"/>
    </xf>
    <xf numFmtId="0" fontId="8" fillId="0" borderId="0" xfId="0" applyFont="1" applyAlignment="1">
      <alignment horizontal="center"/>
    </xf>
    <xf numFmtId="165" fontId="0" fillId="13" borderId="0" xfId="0" applyNumberFormat="1" applyFill="1" applyAlignment="1">
      <alignment horizontal="center"/>
    </xf>
    <xf numFmtId="165" fontId="0" fillId="14" borderId="0" xfId="0" applyNumberFormat="1" applyFill="1" applyAlignment="1">
      <alignment horizontal="center"/>
    </xf>
    <xf numFmtId="0" fontId="9" fillId="0" borderId="0" xfId="0" applyFont="1" applyAlignment="1">
      <alignment horizontal="center"/>
    </xf>
    <xf numFmtId="165" fontId="9" fillId="0" borderId="0" xfId="0" applyNumberFormat="1" applyFont="1" applyAlignment="1">
      <alignment horizontal="center"/>
    </xf>
    <xf numFmtId="166" fontId="9" fillId="0" borderId="0" xfId="0" applyNumberFormat="1" applyFont="1" applyAlignment="1">
      <alignment horizontal="center"/>
    </xf>
    <xf numFmtId="168" fontId="9" fillId="0" borderId="0" xfId="0" applyNumberFormat="1" applyFont="1" applyAlignment="1">
      <alignment horizontal="center"/>
    </xf>
    <xf numFmtId="0" fontId="0" fillId="15" borderId="0" xfId="0" applyFill="1" applyAlignment="1">
      <alignment horizontal="center"/>
    </xf>
    <xf numFmtId="0" fontId="4" fillId="15" borderId="0" xfId="0" applyFont="1" applyFill="1" applyAlignment="1">
      <alignment horizontal="center"/>
    </xf>
    <xf numFmtId="0" fontId="0" fillId="4" borderId="0" xfId="0" applyFill="1" applyAlignment="1">
      <alignment horizontal="center"/>
    </xf>
    <xf numFmtId="166" fontId="9" fillId="16" borderId="0" xfId="0" applyNumberFormat="1" applyFont="1" applyFill="1" applyAlignment="1">
      <alignment horizontal="center"/>
    </xf>
    <xf numFmtId="165" fontId="9" fillId="16" borderId="0" xfId="0" applyNumberFormat="1" applyFont="1" applyFill="1" applyAlignment="1">
      <alignment horizontal="center"/>
    </xf>
    <xf numFmtId="165" fontId="4" fillId="4" borderId="0" xfId="0" applyNumberFormat="1" applyFont="1" applyFill="1" applyAlignment="1">
      <alignment horizontal="center"/>
    </xf>
    <xf numFmtId="0" fontId="5" fillId="17" borderId="0" xfId="0" applyFont="1" applyFill="1" applyAlignment="1">
      <alignment horizontal="center"/>
    </xf>
    <xf numFmtId="169" fontId="9" fillId="16" borderId="0" xfId="0" applyNumberFormat="1" applyFont="1" applyFill="1" applyAlignment="1">
      <alignment horizontal="center"/>
    </xf>
    <xf numFmtId="168" fontId="9" fillId="16" borderId="0" xfId="0" applyNumberFormat="1" applyFont="1" applyFill="1" applyAlignment="1">
      <alignment horizontal="center"/>
    </xf>
    <xf numFmtId="170" fontId="9" fillId="16" borderId="0" xfId="0" applyNumberFormat="1" applyFont="1" applyFill="1" applyAlignment="1">
      <alignment horizontal="center"/>
    </xf>
    <xf numFmtId="166" fontId="4" fillId="4" borderId="0" xfId="0" applyNumberFormat="1" applyFont="1" applyFill="1" applyAlignment="1">
      <alignment horizontal="center"/>
    </xf>
    <xf numFmtId="166" fontId="9" fillId="17" borderId="0" xfId="0" applyNumberFormat="1" applyFont="1" applyFill="1" applyAlignment="1">
      <alignment horizontal="center"/>
    </xf>
    <xf numFmtId="0" fontId="0" fillId="17" borderId="0" xfId="0" applyFill="1" applyAlignment="1">
      <alignment horizontal="center"/>
    </xf>
    <xf numFmtId="0" fontId="4" fillId="17" borderId="0" xfId="0" applyFont="1" applyFill="1" applyAlignment="1">
      <alignment horizontal="center"/>
    </xf>
    <xf numFmtId="165" fontId="4" fillId="17" borderId="0" xfId="0" applyNumberFormat="1" applyFont="1" applyFill="1" applyAlignment="1">
      <alignment horizontal="center"/>
    </xf>
    <xf numFmtId="168" fontId="4" fillId="17" borderId="0" xfId="0" applyNumberFormat="1" applyFont="1" applyFill="1" applyAlignment="1">
      <alignment horizontal="center"/>
    </xf>
    <xf numFmtId="171" fontId="9" fillId="17" borderId="0" xfId="0" applyNumberFormat="1" applyFont="1" applyFill="1" applyAlignment="1">
      <alignment horizontal="center"/>
    </xf>
    <xf numFmtId="169" fontId="9" fillId="17" borderId="0" xfId="0" applyNumberFormat="1" applyFont="1" applyFill="1" applyAlignment="1">
      <alignment horizontal="center"/>
    </xf>
    <xf numFmtId="2" fontId="5" fillId="0" borderId="0" xfId="0" applyNumberFormat="1" applyFont="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trlProps/ctrlProp1.xml><?xml version="1.0" encoding="utf-8"?>
<formControlPr xmlns="http://schemas.microsoft.com/office/spreadsheetml/2009/9/main" objectType="Drop" dropStyle="combo" dx="15" fmlaLink="$A$3" fmlaRange="$C$3:$C$5" sel="2" val="0"/>
</file>

<file path=xl/ctrlProps/ctrlProp2.xml><?xml version="1.0" encoding="utf-8"?>
<formControlPr xmlns="http://schemas.microsoft.com/office/spreadsheetml/2009/9/main" objectType="Drop" dropStyle="combo" dx="15" fmlaLink="port_ix" fmlaRange="$C$20:$C$26" sel="1" val="0"/>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165100</xdr:rowOff>
    </xdr:from>
    <xdr:to>
      <xdr:col>10</xdr:col>
      <xdr:colOff>393700</xdr:colOff>
      <xdr:row>10</xdr:row>
      <xdr:rowOff>98425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165100"/>
          <a:ext cx="8458200" cy="1838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Disclaimer:</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This information does not constitute accounting, tax, legal, investment, consulting or other professional advice or services. CAIM accepts no liability for the impact of any decision made based on the information provided in this document.</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These examples, while using actual historical market data, are illustrative</a:t>
          </a:r>
          <a:r>
            <a:rPr lang="en-US" sz="1100" baseline="0">
              <a:solidFill>
                <a:schemeClr val="dk1"/>
              </a:solidFill>
              <a:effectLst/>
              <a:latin typeface="+mn-lt"/>
              <a:ea typeface="+mn-ea"/>
              <a:cs typeface="+mn-cs"/>
            </a:rPr>
            <a:t> only, and meant to show particular techniques. No asset allocation or portfolio construction decisions should be made using only historical data. Do not use this tool to generate any insights for use in live portfolios.</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You agree not to copy, modify, reformat, download, reproduce, transmit or redistribute any data or information found herein, or use any such data or information in a commercial enterprise without obtaining prior written consent.</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88900</xdr:colOff>
      <xdr:row>42</xdr:row>
      <xdr:rowOff>61546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0" y="0"/>
          <a:ext cx="11645900" cy="8062546"/>
        </a:xfrm>
        <a:prstGeom prst="rect">
          <a:avLst/>
        </a:prstGeom>
      </xdr:spPr>
    </xdr:pic>
    <xdr:clientData/>
  </xdr:twoCellAnchor>
  <xdr:twoCellAnchor editAs="oneCell">
    <xdr:from>
      <xdr:col>0</xdr:col>
      <xdr:colOff>0</xdr:colOff>
      <xdr:row>43</xdr:row>
      <xdr:rowOff>-1</xdr:rowOff>
    </xdr:from>
    <xdr:to>
      <xdr:col>12</xdr:col>
      <xdr:colOff>736600</xdr:colOff>
      <xdr:row>81</xdr:row>
      <xdr:rowOff>130280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0" y="8737599"/>
          <a:ext cx="10795000" cy="78518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304800</xdr:colOff>
          <xdr:row>3</xdr:row>
          <xdr:rowOff>63500</xdr:rowOff>
        </xdr:from>
        <xdr:to>
          <xdr:col>0</xdr:col>
          <xdr:colOff>1498600</xdr:colOff>
          <xdr:row>4</xdr:row>
          <xdr:rowOff>165100</xdr:rowOff>
        </xdr:to>
        <xdr:sp macro="" textlink="">
          <xdr:nvSpPr>
            <xdr:cNvPr id="3073" name="Drop Down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292100</xdr:colOff>
          <xdr:row>38</xdr:row>
          <xdr:rowOff>101600</xdr:rowOff>
        </xdr:from>
        <xdr:to>
          <xdr:col>1</xdr:col>
          <xdr:colOff>25400</xdr:colOff>
          <xdr:row>40</xdr:row>
          <xdr:rowOff>12700</xdr:rowOff>
        </xdr:to>
        <xdr:sp macro="" textlink="">
          <xdr:nvSpPr>
            <xdr:cNvPr id="3074" name="Drop Down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CAIM">
      <a:dk1>
        <a:srgbClr val="2C2824"/>
      </a:dk1>
      <a:lt1>
        <a:srgbClr val="FFFFFF"/>
      </a:lt1>
      <a:dk2>
        <a:srgbClr val="D12E28"/>
      </a:dk2>
      <a:lt2>
        <a:srgbClr val="69B578"/>
      </a:lt2>
      <a:accent1>
        <a:srgbClr val="28264B"/>
      </a:accent1>
      <a:accent2>
        <a:srgbClr val="9A221D"/>
      </a:accent2>
      <a:accent3>
        <a:srgbClr val="707070"/>
      </a:accent3>
      <a:accent4>
        <a:srgbClr val="548BE9"/>
      </a:accent4>
      <a:accent5>
        <a:srgbClr val="82ACB3"/>
      </a:accent5>
      <a:accent6>
        <a:srgbClr val="E6BE8A"/>
      </a:accent6>
      <a:hlink>
        <a:srgbClr val="675D54"/>
      </a:hlink>
      <a:folHlink>
        <a:srgbClr val="9E9388"/>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workbookViewId="0"/>
  </sheetViews>
  <sheetFormatPr baseColWidth="10" defaultColWidth="11.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showGridLines="0" topLeftCell="A9" zoomScale="50" zoomScaleNormal="50" workbookViewId="0">
      <selection activeCell="Q69" sqref="Q69"/>
    </sheetView>
  </sheetViews>
  <sheetFormatPr baseColWidth="10" defaultColWidth="11.5" defaultRowHeight="1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AI320"/>
  <sheetViews>
    <sheetView showGridLines="0" zoomScaleNormal="100" workbookViewId="0">
      <selection activeCell="F35" sqref="F35"/>
    </sheetView>
  </sheetViews>
  <sheetFormatPr baseColWidth="10" defaultColWidth="10.83203125" defaultRowHeight="15" x14ac:dyDescent="0.2"/>
  <cols>
    <col min="1" max="1" width="21.5" style="1" customWidth="1"/>
    <col min="2" max="3" width="10.83203125" style="1"/>
    <col min="4" max="26" width="11" style="1" bestFit="1" customWidth="1"/>
    <col min="27" max="27" width="11.83203125" style="1" bestFit="1" customWidth="1"/>
    <col min="28" max="28" width="11.83203125" style="1" customWidth="1"/>
    <col min="29" max="16384" width="10.83203125" style="1"/>
  </cols>
  <sheetData>
    <row r="2" spans="1:28" x14ac:dyDescent="0.2">
      <c r="A2" s="1" t="s">
        <v>108</v>
      </c>
      <c r="C2" s="34" t="s">
        <v>81</v>
      </c>
      <c r="D2" s="4" t="str">
        <f t="array" ref="D2:AA2">asset_names</f>
        <v>US.GOVT.01</v>
      </c>
      <c r="E2" s="4" t="str">
        <v>US.GOVT.13</v>
      </c>
      <c r="F2" s="4" t="str">
        <v>US.GOVT.35</v>
      </c>
      <c r="G2" s="4" t="str">
        <v>US.CORP.13</v>
      </c>
      <c r="H2" s="4" t="str">
        <v>US.CORP.35</v>
      </c>
      <c r="I2" s="4" t="str">
        <v>DE.GOVT.01</v>
      </c>
      <c r="J2" s="4" t="str">
        <v>DE.GOVT.13</v>
      </c>
      <c r="K2" s="4" t="str">
        <v>DE.GOVT.35</v>
      </c>
      <c r="L2" s="4" t="str">
        <v>UK.GOVT.01</v>
      </c>
      <c r="M2" s="4" t="str">
        <v>UK.GOVT.13</v>
      </c>
      <c r="N2" s="4" t="str">
        <v>UK.GOVT.35</v>
      </c>
      <c r="O2" s="4" t="str">
        <v>UK.CORP.13</v>
      </c>
      <c r="P2" s="4" t="str">
        <v>UK.CORP.35</v>
      </c>
      <c r="Q2" s="4" t="str">
        <v>JP.GOVT.01</v>
      </c>
      <c r="R2" s="4" t="str">
        <v>JP.GOVT.13</v>
      </c>
      <c r="S2" s="4" t="str">
        <v>JP.GOVT.35</v>
      </c>
      <c r="T2" s="4" t="str">
        <v>US.EQ</v>
      </c>
      <c r="U2" s="4" t="str">
        <v>EU.EQ</v>
      </c>
      <c r="V2" s="4" t="str">
        <v>UK.EQ</v>
      </c>
      <c r="W2" s="4" t="str">
        <v>JP.EQ</v>
      </c>
      <c r="X2" s="4" t="str">
        <v>USD.FWD</v>
      </c>
      <c r="Y2" s="4" t="str">
        <v>EUR.FWD</v>
      </c>
      <c r="Z2" s="4" t="str">
        <v>GBP.FWD</v>
      </c>
      <c r="AA2" s="4" t="str">
        <v>JPY.FWD</v>
      </c>
    </row>
    <row r="3" spans="1:28" x14ac:dyDescent="0.2">
      <c r="A3" s="19">
        <v>2</v>
      </c>
      <c r="B3" s="1">
        <v>1</v>
      </c>
      <c r="C3" s="35" t="s">
        <v>107</v>
      </c>
      <c r="D3" s="25">
        <f t="array" ref="D3:AA3">hist_mean_assets</f>
        <v>1.9695975257180365E-2</v>
      </c>
      <c r="E3" s="25">
        <v>2.5019344647695396E-2</v>
      </c>
      <c r="F3" s="25">
        <v>3.5589978754579477E-2</v>
      </c>
      <c r="G3" s="25">
        <v>3.6364485499637889E-2</v>
      </c>
      <c r="H3" s="25">
        <v>4.7051576856701471E-2</v>
      </c>
      <c r="I3" s="25">
        <v>1.329394344776702E-2</v>
      </c>
      <c r="J3" s="25">
        <v>1.7309535483048366E-2</v>
      </c>
      <c r="K3" s="25">
        <v>2.5515646766065103E-2</v>
      </c>
      <c r="L3" s="25">
        <v>6.2715788968936703E-3</v>
      </c>
      <c r="M3" s="25">
        <v>2.6933118190269223E-2</v>
      </c>
      <c r="N3" s="25">
        <v>3.3082400239898835E-2</v>
      </c>
      <c r="O3" s="25">
        <v>3.9389898796516665E-2</v>
      </c>
      <c r="P3" s="25">
        <v>4.5512235035633397E-2</v>
      </c>
      <c r="Q3" s="25">
        <v>6.1462326154892999E-4</v>
      </c>
      <c r="R3" s="25">
        <v>2.3698926358362016E-3</v>
      </c>
      <c r="S3" s="25">
        <v>6.5473221076088883E-3</v>
      </c>
      <c r="T3" s="25">
        <v>8.612309367153026E-2</v>
      </c>
      <c r="U3" s="25">
        <v>1.5700160841508826E-2</v>
      </c>
      <c r="V3" s="25">
        <v>1.9922508265397765E-2</v>
      </c>
      <c r="W3" s="25">
        <v>5.4994841613109635E-2</v>
      </c>
      <c r="X3" s="25">
        <v>1.9575495236018536E-2</v>
      </c>
      <c r="Y3" s="25">
        <v>1.3275993199385772E-2</v>
      </c>
      <c r="Z3" s="25">
        <v>2.351786162540237E-2</v>
      </c>
      <c r="AA3" s="25">
        <v>-3.1136590115410367E-4</v>
      </c>
    </row>
    <row r="4" spans="1:28" x14ac:dyDescent="0.2">
      <c r="B4" s="1">
        <v>2</v>
      </c>
      <c r="C4" s="35" t="s">
        <v>106</v>
      </c>
      <c r="D4" s="25">
        <f t="array" ref="D4:AA4">yields_now%</f>
        <v>4.5086500000000002E-2</v>
      </c>
      <c r="E4" s="25">
        <v>3.9974549999999998E-2</v>
      </c>
      <c r="F4" s="25">
        <v>3.8939540000000002E-2</v>
      </c>
      <c r="G4" s="25">
        <v>4.5789350000000006E-2</v>
      </c>
      <c r="H4" s="25">
        <v>4.679958E-2</v>
      </c>
      <c r="I4" s="25">
        <v>2.7963089999999999E-2</v>
      </c>
      <c r="J4" s="25">
        <v>2.1895310000000001E-2</v>
      </c>
      <c r="K4" s="25">
        <v>2.006026E-2</v>
      </c>
      <c r="L4" s="25">
        <v>4.4032790000000002E-2</v>
      </c>
      <c r="M4" s="25">
        <v>3.9812519999999997E-2</v>
      </c>
      <c r="N4" s="25">
        <v>3.8983330000000004E-2</v>
      </c>
      <c r="O4" s="25">
        <v>4.9137340000000002E-2</v>
      </c>
      <c r="P4" s="25">
        <v>4.9703739999999996E-2</v>
      </c>
      <c r="Q4" s="25">
        <v>1.4441910000000001E-3</v>
      </c>
      <c r="R4" s="25">
        <v>3.8719589999999999E-3</v>
      </c>
      <c r="S4" s="25">
        <v>5.1082190000000006E-3</v>
      </c>
      <c r="T4" s="25">
        <v>7.0000000000000007E-2</v>
      </c>
      <c r="U4" s="25">
        <v>6.5000000000000002E-2</v>
      </c>
      <c r="V4" s="25">
        <v>7.4999999999999997E-2</v>
      </c>
      <c r="W4" s="25">
        <v>0.08</v>
      </c>
      <c r="X4" s="25">
        <v>4.9601800000000001E-2</v>
      </c>
      <c r="Y4" s="25">
        <v>3.2333000000000001E-2</v>
      </c>
      <c r="Z4" s="25">
        <v>4.8905999999999998E-2</v>
      </c>
      <c r="AA4" s="25">
        <v>-1.9800000000000002E-4</v>
      </c>
    </row>
    <row r="5" spans="1:28" x14ac:dyDescent="0.2">
      <c r="B5" s="1">
        <v>3</v>
      </c>
      <c r="C5" s="35" t="s">
        <v>108</v>
      </c>
      <c r="D5" s="25">
        <v>4.5086500000000002E-2</v>
      </c>
      <c r="E5" s="25">
        <v>3.9974549999999998E-2</v>
      </c>
      <c r="F5" s="25">
        <v>3.8939540000000002E-2</v>
      </c>
      <c r="G5" s="25">
        <v>4.5789350000000006E-2</v>
      </c>
      <c r="H5" s="25">
        <v>4.679958E-2</v>
      </c>
      <c r="I5" s="25">
        <v>2.7963089999999999E-2</v>
      </c>
      <c r="J5" s="25">
        <v>2.1895310000000001E-2</v>
      </c>
      <c r="K5" s="25">
        <v>2.006026E-2</v>
      </c>
      <c r="L5" s="25">
        <v>4.4032790000000002E-2</v>
      </c>
      <c r="M5" s="25">
        <v>3.9812519999999997E-2</v>
      </c>
      <c r="N5" s="25">
        <v>3.8983330000000004E-2</v>
      </c>
      <c r="O5" s="25">
        <v>4.9137340000000002E-2</v>
      </c>
      <c r="P5" s="25">
        <v>4.9703739999999996E-2</v>
      </c>
      <c r="Q5" s="25">
        <v>1.4441910000000001E-3</v>
      </c>
      <c r="R5" s="25">
        <v>3.8719589999999999E-3</v>
      </c>
      <c r="S5" s="25">
        <v>5.1082190000000006E-3</v>
      </c>
      <c r="T5" s="25">
        <v>7.0000000000000007E-2</v>
      </c>
      <c r="U5" s="25">
        <v>7.0000000000000007E-2</v>
      </c>
      <c r="V5" s="25">
        <v>7.0000000000000007E-2</v>
      </c>
      <c r="W5" s="25">
        <v>7.0000000000000007E-2</v>
      </c>
      <c r="X5" s="25">
        <v>4.9601800000000001E-2</v>
      </c>
      <c r="Y5" s="25">
        <v>3.2333000000000001E-2</v>
      </c>
      <c r="Z5" s="25">
        <v>4.8905999999999998E-2</v>
      </c>
      <c r="AA5" s="25">
        <v>-1.9800000000000002E-4</v>
      </c>
    </row>
    <row r="6" spans="1:28" x14ac:dyDescent="0.2">
      <c r="C6" s="35" t="s">
        <v>80</v>
      </c>
      <c r="D6" s="36">
        <f t="array" ref="D6:AA6">INDEX(scenarios,scen_ix,)</f>
        <v>4.5086500000000002E-2</v>
      </c>
      <c r="E6" s="36">
        <v>3.9974549999999998E-2</v>
      </c>
      <c r="F6" s="36">
        <v>3.8939540000000002E-2</v>
      </c>
      <c r="G6" s="36">
        <v>4.5789350000000006E-2</v>
      </c>
      <c r="H6" s="36">
        <v>4.679958E-2</v>
      </c>
      <c r="I6" s="36">
        <v>2.7963089999999999E-2</v>
      </c>
      <c r="J6" s="36">
        <v>2.1895310000000001E-2</v>
      </c>
      <c r="K6" s="36">
        <v>2.006026E-2</v>
      </c>
      <c r="L6" s="36">
        <v>4.4032790000000002E-2</v>
      </c>
      <c r="M6" s="36">
        <v>3.9812519999999997E-2</v>
      </c>
      <c r="N6" s="36">
        <v>3.8983330000000004E-2</v>
      </c>
      <c r="O6" s="36">
        <v>4.9137340000000002E-2</v>
      </c>
      <c r="P6" s="36">
        <v>4.9703739999999996E-2</v>
      </c>
      <c r="Q6" s="36">
        <v>1.4441910000000001E-3</v>
      </c>
      <c r="R6" s="36">
        <v>3.8719589999999999E-3</v>
      </c>
      <c r="S6" s="36">
        <v>5.1082190000000006E-3</v>
      </c>
      <c r="T6" s="36">
        <v>7.0000000000000007E-2</v>
      </c>
      <c r="U6" s="36">
        <v>6.5000000000000002E-2</v>
      </c>
      <c r="V6" s="36">
        <v>7.4999999999999997E-2</v>
      </c>
      <c r="W6" s="36">
        <v>0.08</v>
      </c>
      <c r="X6" s="36">
        <v>4.9601800000000001E-2</v>
      </c>
      <c r="Y6" s="36">
        <v>3.2333000000000001E-2</v>
      </c>
      <c r="Z6" s="36">
        <v>4.8905999999999998E-2</v>
      </c>
      <c r="AA6" s="36">
        <v>-1.9800000000000002E-4</v>
      </c>
    </row>
    <row r="7" spans="1:28" x14ac:dyDescent="0.2">
      <c r="C7" s="19" t="s">
        <v>118</v>
      </c>
      <c r="D7" s="26">
        <f>(1+D6)^(1/12)-1</f>
        <v>3.681732412991634E-3</v>
      </c>
      <c r="E7" s="26">
        <f t="shared" ref="E7:AA7" si="0">(1+E6)^(1/12)-1</f>
        <v>3.2716938204149226E-3</v>
      </c>
      <c r="F7" s="26">
        <f t="shared" si="0"/>
        <v>3.1884489790825477E-3</v>
      </c>
      <c r="G7" s="26">
        <f t="shared" si="0"/>
        <v>3.7379654260374373E-3</v>
      </c>
      <c r="H7" s="26">
        <f t="shared" si="0"/>
        <v>3.8187303789700699E-3</v>
      </c>
      <c r="I7" s="26">
        <f t="shared" si="0"/>
        <v>2.3009148610120267E-3</v>
      </c>
      <c r="J7" s="26">
        <f t="shared" si="0"/>
        <v>1.8065506946742804E-3</v>
      </c>
      <c r="K7" s="26">
        <f t="shared" si="0"/>
        <v>1.6565125020802096E-3</v>
      </c>
      <c r="L7" s="26">
        <f>(1+L6)^(1/12)-1</f>
        <v>3.5973631190349131E-3</v>
      </c>
      <c r="M7" s="26">
        <f t="shared" si="0"/>
        <v>3.2586669213439112E-3</v>
      </c>
      <c r="N7" s="26">
        <f t="shared" si="0"/>
        <v>3.1919725057070192E-3</v>
      </c>
      <c r="O7" s="26">
        <f t="shared" si="0"/>
        <v>4.0053538693749502E-3</v>
      </c>
      <c r="P7" s="26">
        <f t="shared" si="0"/>
        <v>4.0505122379947966E-3</v>
      </c>
      <c r="Q7" s="26">
        <f t="shared" si="0"/>
        <v>1.202696617439436E-4</v>
      </c>
      <c r="R7" s="26">
        <f t="shared" si="0"/>
        <v>3.2209204886579634E-4</v>
      </c>
      <c r="S7" s="26">
        <f t="shared" si="0"/>
        <v>4.2469151515978076E-4</v>
      </c>
      <c r="T7" s="26">
        <f t="shared" si="0"/>
        <v>5.6541453874052738E-3</v>
      </c>
      <c r="U7" s="26">
        <f t="shared" si="0"/>
        <v>5.2616942768477504E-3</v>
      </c>
      <c r="V7" s="26">
        <f t="shared" si="0"/>
        <v>6.0449190242917172E-3</v>
      </c>
      <c r="W7" s="26">
        <f t="shared" si="0"/>
        <v>6.4340301100034303E-3</v>
      </c>
      <c r="X7" s="26">
        <f t="shared" si="0"/>
        <v>4.0423863368996837E-3</v>
      </c>
      <c r="Y7" s="26">
        <f t="shared" si="0"/>
        <v>2.6552931820371661E-3</v>
      </c>
      <c r="Z7" s="26">
        <f t="shared" si="0"/>
        <v>3.9869029901791198E-3</v>
      </c>
      <c r="AA7" s="26">
        <f t="shared" si="0"/>
        <v>-1.6501497564491707E-5</v>
      </c>
    </row>
    <row r="8" spans="1:28" x14ac:dyDescent="0.2">
      <c r="C8" s="19" t="s">
        <v>119</v>
      </c>
      <c r="D8" s="64">
        <f t="array" ref="D8:AA8">durations</f>
        <v>0.45044630000000002</v>
      </c>
      <c r="E8" s="64">
        <v>1.789496</v>
      </c>
      <c r="F8" s="64">
        <v>3.6540400000000002</v>
      </c>
      <c r="G8" s="64">
        <v>1.8024370000000001</v>
      </c>
      <c r="H8" s="64">
        <v>3.4742109999999999</v>
      </c>
      <c r="I8" s="64">
        <v>0.53675490000000003</v>
      </c>
      <c r="J8" s="64">
        <v>1.782769</v>
      </c>
      <c r="K8" s="64">
        <v>3.6439149999999998</v>
      </c>
      <c r="L8" s="64">
        <v>0.54915049999999999</v>
      </c>
      <c r="M8" s="64">
        <v>1.840959</v>
      </c>
      <c r="N8" s="64">
        <v>3.556346</v>
      </c>
      <c r="O8" s="64">
        <v>1.786848</v>
      </c>
      <c r="P8" s="64">
        <v>3.4451299999999998</v>
      </c>
      <c r="Q8" s="64">
        <v>0.53242880000000004</v>
      </c>
      <c r="R8" s="64">
        <v>1.9266449999999999</v>
      </c>
      <c r="S8" s="64">
        <v>3.9434170000000002</v>
      </c>
      <c r="T8" s="64">
        <v>0</v>
      </c>
      <c r="U8" s="64">
        <v>0</v>
      </c>
      <c r="V8" s="64">
        <v>0</v>
      </c>
      <c r="W8" s="64">
        <v>0</v>
      </c>
      <c r="X8" s="64">
        <v>8.3333333333333329E-2</v>
      </c>
      <c r="Y8" s="64">
        <v>8.3333333333333329E-2</v>
      </c>
      <c r="Z8" s="64">
        <v>8.3333333333333329E-2</v>
      </c>
      <c r="AA8" s="64">
        <v>8.3333333333333329E-2</v>
      </c>
    </row>
    <row r="9" spans="1:28" s="19" customFormat="1" x14ac:dyDescent="0.2">
      <c r="D9" s="19">
        <v>1</v>
      </c>
      <c r="E9" s="19">
        <v>2</v>
      </c>
      <c r="F9" s="19">
        <v>3</v>
      </c>
      <c r="G9" s="19">
        <v>4</v>
      </c>
      <c r="H9" s="19">
        <v>5</v>
      </c>
      <c r="I9" s="19">
        <v>6</v>
      </c>
      <c r="J9" s="19">
        <v>7</v>
      </c>
      <c r="K9" s="19">
        <v>8</v>
      </c>
      <c r="L9" s="19">
        <v>9</v>
      </c>
      <c r="M9" s="19">
        <v>10</v>
      </c>
      <c r="N9" s="19">
        <v>11</v>
      </c>
      <c r="O9" s="19">
        <v>12</v>
      </c>
      <c r="P9" s="19">
        <v>13</v>
      </c>
      <c r="Q9" s="19">
        <v>14</v>
      </c>
      <c r="R9" s="19">
        <v>15</v>
      </c>
      <c r="S9" s="19">
        <v>16</v>
      </c>
      <c r="T9" s="19">
        <v>17</v>
      </c>
      <c r="U9" s="19">
        <v>18</v>
      </c>
      <c r="V9" s="19">
        <v>19</v>
      </c>
      <c r="W9" s="19">
        <v>20</v>
      </c>
      <c r="X9" s="19">
        <v>21</v>
      </c>
      <c r="Y9" s="19">
        <v>22</v>
      </c>
      <c r="Z9" s="19">
        <v>23</v>
      </c>
      <c r="AA9" s="19">
        <v>24</v>
      </c>
      <c r="AB9" s="1"/>
    </row>
    <row r="10" spans="1:28" x14ac:dyDescent="0.2">
      <c r="C10" s="4"/>
      <c r="D10" s="4" t="str">
        <f t="array" ref="D10:AA10">asset_names</f>
        <v>US.GOVT.01</v>
      </c>
      <c r="E10" s="4" t="str">
        <v>US.GOVT.13</v>
      </c>
      <c r="F10" s="4" t="str">
        <v>US.GOVT.35</v>
      </c>
      <c r="G10" s="4" t="str">
        <v>US.CORP.13</v>
      </c>
      <c r="H10" s="4" t="str">
        <v>US.CORP.35</v>
      </c>
      <c r="I10" s="4" t="str">
        <v>DE.GOVT.01</v>
      </c>
      <c r="J10" s="4" t="str">
        <v>DE.GOVT.13</v>
      </c>
      <c r="K10" s="4" t="str">
        <v>DE.GOVT.35</v>
      </c>
      <c r="L10" s="4" t="str">
        <v>UK.GOVT.01</v>
      </c>
      <c r="M10" s="4" t="str">
        <v>UK.GOVT.13</v>
      </c>
      <c r="N10" s="4" t="str">
        <v>UK.GOVT.35</v>
      </c>
      <c r="O10" s="4" t="str">
        <v>UK.CORP.13</v>
      </c>
      <c r="P10" s="4" t="str">
        <v>UK.CORP.35</v>
      </c>
      <c r="Q10" s="4" t="str">
        <v>JP.GOVT.01</v>
      </c>
      <c r="R10" s="4" t="str">
        <v>JP.GOVT.13</v>
      </c>
      <c r="S10" s="4" t="str">
        <v>JP.GOVT.35</v>
      </c>
      <c r="T10" s="4" t="str">
        <v>US.EQ</v>
      </c>
      <c r="U10" s="4" t="str">
        <v>EU.EQ</v>
      </c>
      <c r="V10" s="4" t="str">
        <v>UK.EQ</v>
      </c>
      <c r="W10" s="4" t="str">
        <v>JP.EQ</v>
      </c>
      <c r="X10" s="4" t="str">
        <v>USD.FWD</v>
      </c>
      <c r="Y10" s="4" t="str">
        <v>EUR.FWD</v>
      </c>
      <c r="Z10" s="4" t="str">
        <v>GBP.FWD</v>
      </c>
      <c r="AA10" s="4" t="str">
        <v>JPY.FWD</v>
      </c>
    </row>
    <row r="11" spans="1:28" x14ac:dyDescent="0.2">
      <c r="C11" s="17" t="s">
        <v>85</v>
      </c>
      <c r="D11" s="25">
        <f t="shared" ref="D11:AA11" si="1">(1+AVERAGE(INDEX(asset_rets_loc,,D$9)))^12-1</f>
        <v>4.5086499999999585E-2</v>
      </c>
      <c r="E11" s="25">
        <f t="shared" si="1"/>
        <v>3.9974549999997722E-2</v>
      </c>
      <c r="F11" s="25">
        <f t="shared" si="1"/>
        <v>3.8939539999999218E-2</v>
      </c>
      <c r="G11" s="25">
        <f t="shared" si="1"/>
        <v>4.5789350000000839E-2</v>
      </c>
      <c r="H11" s="25">
        <f t="shared" si="1"/>
        <v>4.6799579999999175E-2</v>
      </c>
      <c r="I11" s="25">
        <f t="shared" si="1"/>
        <v>2.7963090000001189E-2</v>
      </c>
      <c r="J11" s="25">
        <f t="shared" si="1"/>
        <v>2.1895309999998558E-2</v>
      </c>
      <c r="K11" s="25">
        <f t="shared" si="1"/>
        <v>2.0060260000000607E-2</v>
      </c>
      <c r="L11" s="25">
        <f t="shared" si="1"/>
        <v>4.4032790000000377E-2</v>
      </c>
      <c r="M11" s="25">
        <f t="shared" si="1"/>
        <v>3.9812520000001239E-2</v>
      </c>
      <c r="N11" s="25">
        <f t="shared" si="1"/>
        <v>3.8983329999999761E-2</v>
      </c>
      <c r="O11" s="25">
        <f t="shared" si="1"/>
        <v>4.9137339999999252E-2</v>
      </c>
      <c r="P11" s="25">
        <f t="shared" si="1"/>
        <v>4.9703739999999108E-2</v>
      </c>
      <c r="Q11" s="25">
        <f t="shared" si="1"/>
        <v>1.4441910000011493E-3</v>
      </c>
      <c r="R11" s="25">
        <f t="shared" si="1"/>
        <v>3.8719589999993698E-3</v>
      </c>
      <c r="S11" s="25">
        <f t="shared" si="1"/>
        <v>5.1082190000018013E-3</v>
      </c>
      <c r="T11" s="25">
        <f t="shared" si="1"/>
        <v>7.0000000000000062E-2</v>
      </c>
      <c r="U11" s="25">
        <f t="shared" si="1"/>
        <v>6.4999999999998614E-2</v>
      </c>
      <c r="V11" s="25">
        <f t="shared" si="1"/>
        <v>7.4999999999999512E-2</v>
      </c>
      <c r="W11" s="25">
        <f t="shared" si="1"/>
        <v>7.9999999999999849E-2</v>
      </c>
      <c r="X11" s="25">
        <f t="shared" si="1"/>
        <v>4.9601800000000695E-2</v>
      </c>
      <c r="Y11" s="25">
        <f t="shared" si="1"/>
        <v>3.2333000000000611E-2</v>
      </c>
      <c r="Z11" s="25">
        <f t="shared" si="1"/>
        <v>4.8906000000000338E-2</v>
      </c>
      <c r="AA11" s="25">
        <f t="shared" si="1"/>
        <v>-1.980000000005866E-4</v>
      </c>
    </row>
    <row r="12" spans="1:28" x14ac:dyDescent="0.2">
      <c r="C12" s="17"/>
      <c r="D12" s="33">
        <f t="shared" ref="D12:AA12" si="2">_xlfn.STDEV.S(INDEX(asset_rets_loc,,D$9))*SQRT(12)</f>
        <v>6.3766105235950948E-3</v>
      </c>
      <c r="E12" s="33">
        <f t="shared" si="2"/>
        <v>1.546106790579645E-2</v>
      </c>
      <c r="F12" s="33">
        <f t="shared" si="2"/>
        <v>3.4959796204155562E-2</v>
      </c>
      <c r="G12" s="33">
        <f t="shared" si="2"/>
        <v>2.4192461006253781E-2</v>
      </c>
      <c r="H12" s="33">
        <f t="shared" si="2"/>
        <v>4.0379991129282047E-2</v>
      </c>
      <c r="I12" s="33">
        <f t="shared" si="2"/>
        <v>5.9817724500914613E-3</v>
      </c>
      <c r="J12" s="33">
        <f t="shared" si="2"/>
        <v>1.3387098236799998E-2</v>
      </c>
      <c r="K12" s="33">
        <f t="shared" si="2"/>
        <v>2.7475701691764817E-2</v>
      </c>
      <c r="L12" s="33">
        <f t="shared" si="2"/>
        <v>7.413832943492317E-2</v>
      </c>
      <c r="M12" s="33">
        <f t="shared" si="2"/>
        <v>1.7179604116888684E-2</v>
      </c>
      <c r="N12" s="33">
        <f t="shared" si="2"/>
        <v>3.2144230297930572E-2</v>
      </c>
      <c r="O12" s="33">
        <f t="shared" si="2"/>
        <v>2.3274994962487795E-2</v>
      </c>
      <c r="P12" s="33">
        <f t="shared" si="2"/>
        <v>4.1177413131806048E-2</v>
      </c>
      <c r="Q12" s="33">
        <f t="shared" si="2"/>
        <v>1.2382165337747205E-3</v>
      </c>
      <c r="R12" s="33">
        <f t="shared" si="2"/>
        <v>3.7616749281935797E-3</v>
      </c>
      <c r="S12" s="33">
        <f t="shared" si="2"/>
        <v>1.0030300134822175E-2</v>
      </c>
      <c r="T12" s="33">
        <f t="shared" si="2"/>
        <v>0.15318756779394108</v>
      </c>
      <c r="U12" s="33">
        <f t="shared" si="2"/>
        <v>0.18109706037785203</v>
      </c>
      <c r="V12" s="33">
        <f t="shared" si="2"/>
        <v>0.13390657957761473</v>
      </c>
      <c r="W12" s="33">
        <f t="shared" si="2"/>
        <v>0.18412412421736091</v>
      </c>
      <c r="X12" s="33">
        <f t="shared" si="2"/>
        <v>5.6292968077803736E-3</v>
      </c>
      <c r="Y12" s="33">
        <f t="shared" si="2"/>
        <v>5.3064074291423197E-3</v>
      </c>
      <c r="Z12" s="33">
        <f t="shared" si="2"/>
        <v>6.3579434814300074E-3</v>
      </c>
      <c r="AA12" s="33">
        <f t="shared" si="2"/>
        <v>1.0768228798025479E-3</v>
      </c>
    </row>
    <row r="13" spans="1:28" x14ac:dyDescent="0.2">
      <c r="C13" s="17" t="s">
        <v>86</v>
      </c>
      <c r="D13" s="25">
        <f t="shared" ref="D13:AA13" si="3">(1+AVERAGE(INDEX(asset_rets_usd,,D$9)))^12-1</f>
        <v>4.5086499999999585E-2</v>
      </c>
      <c r="E13" s="25">
        <f t="shared" si="3"/>
        <v>3.9974549999997722E-2</v>
      </c>
      <c r="F13" s="25">
        <f t="shared" si="3"/>
        <v>3.8939539999999218E-2</v>
      </c>
      <c r="G13" s="25">
        <f t="shared" si="3"/>
        <v>4.5789350000000839E-2</v>
      </c>
      <c r="H13" s="25">
        <f t="shared" si="3"/>
        <v>4.6799579999999175E-2</v>
      </c>
      <c r="I13" s="25">
        <f t="shared" si="3"/>
        <v>2.7968243098805523E-2</v>
      </c>
      <c r="J13" s="25">
        <f t="shared" si="3"/>
        <v>2.1822126791801733E-2</v>
      </c>
      <c r="K13" s="25">
        <f t="shared" si="3"/>
        <v>1.9872009950855807E-2</v>
      </c>
      <c r="L13" s="25">
        <f t="shared" si="3"/>
        <v>4.4066350732697712E-2</v>
      </c>
      <c r="M13" s="25">
        <f t="shared" si="3"/>
        <v>3.9671775612891036E-2</v>
      </c>
      <c r="N13" s="25">
        <f t="shared" si="3"/>
        <v>3.8692071171315456E-2</v>
      </c>
      <c r="O13" s="25">
        <f t="shared" si="3"/>
        <v>4.9611871393346219E-2</v>
      </c>
      <c r="P13" s="25">
        <f t="shared" si="3"/>
        <v>5.0644735712214839E-2</v>
      </c>
      <c r="Q13" s="25">
        <f t="shared" si="3"/>
        <v>1.4526723064940406E-3</v>
      </c>
      <c r="R13" s="25">
        <f t="shared" si="3"/>
        <v>3.9299223444968501E-3</v>
      </c>
      <c r="S13" s="25">
        <f t="shared" si="3"/>
        <v>5.2921761098816411E-3</v>
      </c>
      <c r="T13" s="25">
        <f t="shared" si="3"/>
        <v>7.0000000000000062E-2</v>
      </c>
      <c r="U13" s="25">
        <f t="shared" si="3"/>
        <v>6.8174515127949809E-2</v>
      </c>
      <c r="V13" s="25">
        <f t="shared" si="3"/>
        <v>7.6501528440591215E-2</v>
      </c>
      <c r="W13" s="25">
        <f t="shared" si="3"/>
        <v>7.2927810634574541E-2</v>
      </c>
      <c r="X13" s="25">
        <f t="shared" si="3"/>
        <v>4.9601800000000695E-2</v>
      </c>
      <c r="Y13" s="25">
        <f t="shared" si="3"/>
        <v>3.237839096949946E-2</v>
      </c>
      <c r="Z13" s="25">
        <f t="shared" si="3"/>
        <v>4.892774407613687E-2</v>
      </c>
      <c r="AA13" s="25">
        <f t="shared" si="3"/>
        <v>-1.9804736879291962E-4</v>
      </c>
    </row>
    <row r="14" spans="1:28" x14ac:dyDescent="0.2">
      <c r="C14" s="17"/>
      <c r="D14" s="33">
        <f t="shared" ref="D14:AA14" si="4">_xlfn.STDEV.S(INDEX(asset_rets_usd,,D$9))*SQRT(12)</f>
        <v>6.3766105235951208E-3</v>
      </c>
      <c r="E14" s="33">
        <f t="shared" si="4"/>
        <v>1.5461067905796424E-2</v>
      </c>
      <c r="F14" s="33">
        <f t="shared" si="4"/>
        <v>3.4959796204155576E-2</v>
      </c>
      <c r="G14" s="33">
        <f t="shared" si="4"/>
        <v>2.4192461006253742E-2</v>
      </c>
      <c r="H14" s="33">
        <f t="shared" si="4"/>
        <v>4.0379991129281957E-2</v>
      </c>
      <c r="I14" s="33">
        <f t="shared" si="4"/>
        <v>9.4439472179902881E-2</v>
      </c>
      <c r="J14" s="33">
        <f t="shared" si="4"/>
        <v>9.4462074235150295E-2</v>
      </c>
      <c r="K14" s="33">
        <f t="shared" si="4"/>
        <v>9.6366044508718843E-2</v>
      </c>
      <c r="L14" s="33">
        <f t="shared" si="4"/>
        <v>0.11396984073406835</v>
      </c>
      <c r="M14" s="33">
        <f t="shared" si="4"/>
        <v>8.6431270262698673E-2</v>
      </c>
      <c r="N14" s="33">
        <f t="shared" si="4"/>
        <v>8.8934894464836683E-2</v>
      </c>
      <c r="O14" s="33">
        <f t="shared" si="4"/>
        <v>9.4390789224438706E-2</v>
      </c>
      <c r="P14" s="33">
        <f t="shared" si="4"/>
        <v>0.1044233069581243</v>
      </c>
      <c r="Q14" s="33">
        <f t="shared" si="4"/>
        <v>9.4749134545352762E-2</v>
      </c>
      <c r="R14" s="33">
        <f t="shared" si="4"/>
        <v>9.5374856681478326E-2</v>
      </c>
      <c r="S14" s="33">
        <f t="shared" si="4"/>
        <v>9.715686023614413E-2</v>
      </c>
      <c r="T14" s="33">
        <f t="shared" si="4"/>
        <v>0.15318756779394113</v>
      </c>
      <c r="U14" s="33">
        <f t="shared" si="4"/>
        <v>0.21781837037093987</v>
      </c>
      <c r="V14" s="33">
        <f t="shared" si="4"/>
        <v>0.16773580458538404</v>
      </c>
      <c r="W14" s="33">
        <f t="shared" si="4"/>
        <v>0.17310304650556002</v>
      </c>
      <c r="X14" s="33">
        <f t="shared" si="4"/>
        <v>5.6292968077803858E-3</v>
      </c>
      <c r="Y14" s="33">
        <f t="shared" si="4"/>
        <v>9.4806000670904E-2</v>
      </c>
      <c r="Z14" s="33">
        <f t="shared" si="4"/>
        <v>8.6741915394763641E-2</v>
      </c>
      <c r="AA14" s="33">
        <f t="shared" si="4"/>
        <v>9.4635034488963654E-2</v>
      </c>
    </row>
    <row r="15" spans="1:28" x14ac:dyDescent="0.2">
      <c r="C15" s="17" t="s">
        <v>87</v>
      </c>
      <c r="D15" s="25">
        <f t="shared" ref="D15:AA15" si="5">(1+AVERAGE(INDEX(asset_rets_base,,D$9)))^12-1</f>
        <v>4.5086499999999585E-2</v>
      </c>
      <c r="E15" s="25">
        <f t="shared" si="5"/>
        <v>3.9974549999997722E-2</v>
      </c>
      <c r="F15" s="25">
        <f t="shared" si="5"/>
        <v>3.8939539999999218E-2</v>
      </c>
      <c r="G15" s="25">
        <f t="shared" si="5"/>
        <v>4.5789350000000839E-2</v>
      </c>
      <c r="H15" s="25">
        <f t="shared" si="5"/>
        <v>4.6799579999999175E-2</v>
      </c>
      <c r="I15" s="25">
        <f t="shared" si="5"/>
        <v>2.7968243098805523E-2</v>
      </c>
      <c r="J15" s="25">
        <f t="shared" si="5"/>
        <v>2.1822126791801733E-2</v>
      </c>
      <c r="K15" s="25">
        <f t="shared" si="5"/>
        <v>1.9872009950855807E-2</v>
      </c>
      <c r="L15" s="25">
        <f t="shared" si="5"/>
        <v>4.4066350732697712E-2</v>
      </c>
      <c r="M15" s="25">
        <f t="shared" si="5"/>
        <v>3.9671775612891036E-2</v>
      </c>
      <c r="N15" s="25">
        <f t="shared" si="5"/>
        <v>3.8692071171315456E-2</v>
      </c>
      <c r="O15" s="25">
        <f t="shared" si="5"/>
        <v>4.9611871393346219E-2</v>
      </c>
      <c r="P15" s="25">
        <f t="shared" si="5"/>
        <v>5.0644735712214839E-2</v>
      </c>
      <c r="Q15" s="25">
        <f t="shared" si="5"/>
        <v>1.4526723064940406E-3</v>
      </c>
      <c r="R15" s="25">
        <f t="shared" si="5"/>
        <v>3.9299223444968501E-3</v>
      </c>
      <c r="S15" s="25">
        <f t="shared" si="5"/>
        <v>5.2921761098816411E-3</v>
      </c>
      <c r="T15" s="25">
        <f t="shared" si="5"/>
        <v>7.0000000000000062E-2</v>
      </c>
      <c r="U15" s="25">
        <f t="shared" si="5"/>
        <v>6.8174515127949809E-2</v>
      </c>
      <c r="V15" s="25">
        <f t="shared" si="5"/>
        <v>7.6501528440591215E-2</v>
      </c>
      <c r="W15" s="25">
        <f t="shared" si="5"/>
        <v>7.2927810634574541E-2</v>
      </c>
      <c r="X15" s="25">
        <f t="shared" si="5"/>
        <v>4.9601800000000695E-2</v>
      </c>
      <c r="Y15" s="25">
        <f t="shared" si="5"/>
        <v>3.237839096949946E-2</v>
      </c>
      <c r="Z15" s="25">
        <f t="shared" si="5"/>
        <v>4.892774407613687E-2</v>
      </c>
      <c r="AA15" s="25">
        <f t="shared" si="5"/>
        <v>-1.9804736879291962E-4</v>
      </c>
    </row>
    <row r="16" spans="1:28" x14ac:dyDescent="0.2">
      <c r="C16" s="17"/>
      <c r="D16" s="33">
        <f t="shared" ref="D16:AA16" si="6">_xlfn.STDEV.S(INDEX(asset_rets_base,,D$9))*SQRT(12)</f>
        <v>6.3766105235951208E-3</v>
      </c>
      <c r="E16" s="33">
        <f t="shared" si="6"/>
        <v>1.5461067905796424E-2</v>
      </c>
      <c r="F16" s="33">
        <f t="shared" si="6"/>
        <v>3.4959796204155576E-2</v>
      </c>
      <c r="G16" s="33">
        <f t="shared" si="6"/>
        <v>2.4192461006253742E-2</v>
      </c>
      <c r="H16" s="33">
        <f t="shared" si="6"/>
        <v>4.0379991129281957E-2</v>
      </c>
      <c r="I16" s="33">
        <f t="shared" si="6"/>
        <v>9.4439472179902881E-2</v>
      </c>
      <c r="J16" s="33">
        <f t="shared" si="6"/>
        <v>9.4462074235150295E-2</v>
      </c>
      <c r="K16" s="33">
        <f t="shared" si="6"/>
        <v>9.6366044508718843E-2</v>
      </c>
      <c r="L16" s="33">
        <f t="shared" si="6"/>
        <v>0.11396984073406835</v>
      </c>
      <c r="M16" s="33">
        <f t="shared" si="6"/>
        <v>8.6431270262698673E-2</v>
      </c>
      <c r="N16" s="33">
        <f t="shared" si="6"/>
        <v>8.8934894464836683E-2</v>
      </c>
      <c r="O16" s="33">
        <f t="shared" si="6"/>
        <v>9.4390789224438706E-2</v>
      </c>
      <c r="P16" s="33">
        <f t="shared" si="6"/>
        <v>0.1044233069581243</v>
      </c>
      <c r="Q16" s="33">
        <f t="shared" si="6"/>
        <v>9.4749134545352762E-2</v>
      </c>
      <c r="R16" s="33">
        <f t="shared" si="6"/>
        <v>9.5374856681478326E-2</v>
      </c>
      <c r="S16" s="33">
        <f t="shared" si="6"/>
        <v>9.715686023614413E-2</v>
      </c>
      <c r="T16" s="33">
        <f t="shared" si="6"/>
        <v>0.15318756779394113</v>
      </c>
      <c r="U16" s="33">
        <f t="shared" si="6"/>
        <v>0.21781837037093987</v>
      </c>
      <c r="V16" s="33">
        <f t="shared" si="6"/>
        <v>0.16773580458538404</v>
      </c>
      <c r="W16" s="33">
        <f t="shared" si="6"/>
        <v>0.17310304650556002</v>
      </c>
      <c r="X16" s="33">
        <f t="shared" si="6"/>
        <v>5.6292968077803858E-3</v>
      </c>
      <c r="Y16" s="33">
        <f t="shared" si="6"/>
        <v>9.4806000670904E-2</v>
      </c>
      <c r="Z16" s="33">
        <f t="shared" si="6"/>
        <v>8.6741915394763641E-2</v>
      </c>
      <c r="AA16" s="33">
        <f t="shared" si="6"/>
        <v>9.4635034488963654E-2</v>
      </c>
    </row>
    <row r="18" spans="1:35" s="19" customFormat="1" x14ac:dyDescent="0.2">
      <c r="D18" s="19">
        <v>1</v>
      </c>
      <c r="E18" s="19">
        <v>2</v>
      </c>
      <c r="F18" s="19">
        <v>3</v>
      </c>
      <c r="G18" s="19">
        <v>4</v>
      </c>
      <c r="H18" s="19">
        <v>5</v>
      </c>
      <c r="I18" s="19">
        <v>6</v>
      </c>
      <c r="J18" s="19">
        <v>7</v>
      </c>
      <c r="K18" s="19">
        <v>8</v>
      </c>
      <c r="L18" s="19">
        <v>9</v>
      </c>
      <c r="M18" s="19">
        <v>10</v>
      </c>
      <c r="N18" s="19">
        <v>11</v>
      </c>
      <c r="O18" s="19">
        <v>12</v>
      </c>
      <c r="P18" s="19">
        <v>13</v>
      </c>
      <c r="Q18" s="19">
        <v>14</v>
      </c>
      <c r="R18" s="19">
        <v>15</v>
      </c>
      <c r="S18" s="19">
        <v>16</v>
      </c>
      <c r="T18" s="19">
        <v>17</v>
      </c>
      <c r="U18" s="19">
        <v>18</v>
      </c>
      <c r="V18" s="19">
        <v>19</v>
      </c>
      <c r="W18" s="19">
        <v>20</v>
      </c>
      <c r="X18" s="19">
        <v>21</v>
      </c>
      <c r="Y18" s="19">
        <v>22</v>
      </c>
      <c r="Z18" s="19">
        <v>23</v>
      </c>
      <c r="AA18" s="19">
        <v>24</v>
      </c>
      <c r="AB18" s="1"/>
    </row>
    <row r="19" spans="1:35" x14ac:dyDescent="0.2">
      <c r="C19" s="14" t="s">
        <v>88</v>
      </c>
      <c r="D19" s="14" t="str">
        <f t="array" ref="D19:AA19">asset_names</f>
        <v>US.GOVT.01</v>
      </c>
      <c r="E19" s="14" t="str">
        <v>US.GOVT.13</v>
      </c>
      <c r="F19" s="14" t="str">
        <v>US.GOVT.35</v>
      </c>
      <c r="G19" s="14" t="str">
        <v>US.CORP.13</v>
      </c>
      <c r="H19" s="14" t="str">
        <v>US.CORP.35</v>
      </c>
      <c r="I19" s="14" t="str">
        <v>DE.GOVT.01</v>
      </c>
      <c r="J19" s="14" t="str">
        <v>DE.GOVT.13</v>
      </c>
      <c r="K19" s="14" t="str">
        <v>DE.GOVT.35</v>
      </c>
      <c r="L19" s="14" t="str">
        <v>UK.GOVT.01</v>
      </c>
      <c r="M19" s="14" t="str">
        <v>UK.GOVT.13</v>
      </c>
      <c r="N19" s="14" t="str">
        <v>UK.GOVT.35</v>
      </c>
      <c r="O19" s="14" t="str">
        <v>UK.CORP.13</v>
      </c>
      <c r="P19" s="14" t="str">
        <v>UK.CORP.35</v>
      </c>
      <c r="Q19" s="14" t="str">
        <v>JP.GOVT.01</v>
      </c>
      <c r="R19" s="14" t="str">
        <v>JP.GOVT.13</v>
      </c>
      <c r="S19" s="14" t="str">
        <v>JP.GOVT.35</v>
      </c>
      <c r="T19" s="14" t="str">
        <v>US.EQ</v>
      </c>
      <c r="U19" s="14" t="str">
        <v>EU.EQ</v>
      </c>
      <c r="V19" s="14" t="str">
        <v>UK.EQ</v>
      </c>
      <c r="W19" s="14" t="str">
        <v>JP.EQ</v>
      </c>
      <c r="X19" s="14" t="str">
        <v>USD.FWD</v>
      </c>
      <c r="Y19" s="14" t="str">
        <v>EUR.FWD</v>
      </c>
      <c r="Z19" s="14" t="str">
        <v>GBP.FWD</v>
      </c>
      <c r="AA19" s="14" t="str">
        <v>JPY.FWD</v>
      </c>
      <c r="AB19" s="58" t="s">
        <v>124</v>
      </c>
      <c r="AC19" s="59" t="s">
        <v>102</v>
      </c>
      <c r="AD19" s="59" t="s">
        <v>114</v>
      </c>
      <c r="AE19" s="59" t="s">
        <v>103</v>
      </c>
      <c r="AF19" s="59" t="s">
        <v>114</v>
      </c>
      <c r="AG19" s="59" t="s">
        <v>101</v>
      </c>
    </row>
    <row r="20" spans="1:35" x14ac:dyDescent="0.2">
      <c r="A20" s="39" t="str">
        <f t="shared" ref="A20:A26" si="7">IF($AG20,"","ERROR")</f>
        <v/>
      </c>
      <c r="B20" s="19">
        <v>1</v>
      </c>
      <c r="C20" s="31" t="s">
        <v>91</v>
      </c>
      <c r="D20" s="30">
        <v>0</v>
      </c>
      <c r="E20" s="30">
        <v>1</v>
      </c>
      <c r="F20" s="30">
        <v>0</v>
      </c>
      <c r="G20" s="30">
        <v>0</v>
      </c>
      <c r="H20" s="30">
        <v>0</v>
      </c>
      <c r="I20" s="30">
        <v>0</v>
      </c>
      <c r="J20" s="30">
        <v>0</v>
      </c>
      <c r="K20" s="30">
        <v>0</v>
      </c>
      <c r="L20" s="30">
        <v>0</v>
      </c>
      <c r="M20" s="30">
        <v>0</v>
      </c>
      <c r="N20" s="30">
        <v>0</v>
      </c>
      <c r="O20" s="30">
        <v>0</v>
      </c>
      <c r="P20" s="30">
        <v>0</v>
      </c>
      <c r="Q20" s="30">
        <v>0</v>
      </c>
      <c r="R20" s="30">
        <v>0</v>
      </c>
      <c r="S20" s="30">
        <v>0</v>
      </c>
      <c r="T20" s="30">
        <v>0</v>
      </c>
      <c r="U20" s="30">
        <v>0</v>
      </c>
      <c r="V20" s="30">
        <v>0</v>
      </c>
      <c r="W20" s="30">
        <v>0</v>
      </c>
      <c r="X20" s="32">
        <v>0</v>
      </c>
      <c r="Y20" s="32">
        <v>0</v>
      </c>
      <c r="Z20" s="32">
        <v>0</v>
      </c>
      <c r="AA20" s="32">
        <v>0</v>
      </c>
      <c r="AB20" s="58" t="str">
        <f>C20</f>
        <v>bench</v>
      </c>
      <c r="AC20" s="60">
        <f t="shared" ref="AC20:AC26" si="8">SUM(D20:AA20)</f>
        <v>1</v>
      </c>
      <c r="AD20" s="60">
        <v>1</v>
      </c>
      <c r="AE20" s="60">
        <f t="shared" ref="AE20:AE26" si="9">SUM(X20:AA20)</f>
        <v>0</v>
      </c>
      <c r="AF20" s="61">
        <v>0</v>
      </c>
      <c r="AG20" s="52">
        <f>IF(AND(ROUND(AC20,4)=AD20,AE20=AF20),1,0)</f>
        <v>1</v>
      </c>
    </row>
    <row r="21" spans="1:35" x14ac:dyDescent="0.2">
      <c r="A21" s="39" t="str">
        <f t="shared" si="7"/>
        <v/>
      </c>
      <c r="B21" s="19">
        <v>2</v>
      </c>
      <c r="C21" s="31" t="s">
        <v>89</v>
      </c>
      <c r="D21" s="30">
        <v>0</v>
      </c>
      <c r="E21" s="30">
        <v>1</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2">
        <v>0</v>
      </c>
      <c r="Y21" s="32">
        <v>0</v>
      </c>
      <c r="Z21" s="32">
        <v>0</v>
      </c>
      <c r="AA21" s="32">
        <v>0</v>
      </c>
      <c r="AB21" s="58" t="str">
        <f t="shared" ref="AB21:AB26" si="10">C21</f>
        <v>a</v>
      </c>
      <c r="AC21" s="60">
        <f t="shared" si="8"/>
        <v>1</v>
      </c>
      <c r="AD21" s="60">
        <v>1</v>
      </c>
      <c r="AE21" s="60">
        <f t="shared" si="9"/>
        <v>0</v>
      </c>
      <c r="AF21" s="61">
        <v>0</v>
      </c>
      <c r="AG21" s="52">
        <f t="shared" ref="AG21:AG26" si="11">IF(AND(ROUND(AC21,4)=AD21,AE21=AF21),1,0)</f>
        <v>1</v>
      </c>
    </row>
    <row r="22" spans="1:35" x14ac:dyDescent="0.2">
      <c r="A22" s="39" t="str">
        <f t="shared" si="7"/>
        <v/>
      </c>
      <c r="B22" s="19">
        <v>3</v>
      </c>
      <c r="C22" s="31" t="s">
        <v>90</v>
      </c>
      <c r="D22" s="30">
        <v>0</v>
      </c>
      <c r="E22" s="30">
        <v>1</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2">
        <v>0</v>
      </c>
      <c r="Y22" s="32">
        <v>0</v>
      </c>
      <c r="Z22" s="32">
        <v>0</v>
      </c>
      <c r="AA22" s="32">
        <v>0</v>
      </c>
      <c r="AB22" s="58" t="str">
        <f t="shared" si="10"/>
        <v>b</v>
      </c>
      <c r="AC22" s="60">
        <f t="shared" si="8"/>
        <v>1</v>
      </c>
      <c r="AD22" s="60">
        <v>1</v>
      </c>
      <c r="AE22" s="60">
        <f t="shared" si="9"/>
        <v>0</v>
      </c>
      <c r="AF22" s="61">
        <v>0</v>
      </c>
      <c r="AG22" s="52">
        <f t="shared" si="11"/>
        <v>1</v>
      </c>
    </row>
    <row r="23" spans="1:35" x14ac:dyDescent="0.2">
      <c r="A23" s="39" t="str">
        <f t="shared" si="7"/>
        <v/>
      </c>
      <c r="B23" s="19">
        <v>4</v>
      </c>
      <c r="C23" s="31" t="s">
        <v>116</v>
      </c>
      <c r="D23" s="37">
        <f t="shared" ref="D23:AA23" si="12">D21-D$20</f>
        <v>0</v>
      </c>
      <c r="E23" s="37">
        <f t="shared" si="12"/>
        <v>0</v>
      </c>
      <c r="F23" s="37">
        <f t="shared" si="12"/>
        <v>0</v>
      </c>
      <c r="G23" s="37">
        <f t="shared" si="12"/>
        <v>0</v>
      </c>
      <c r="H23" s="37">
        <f t="shared" si="12"/>
        <v>0</v>
      </c>
      <c r="I23" s="37">
        <f t="shared" si="12"/>
        <v>0</v>
      </c>
      <c r="J23" s="37">
        <f t="shared" si="12"/>
        <v>0</v>
      </c>
      <c r="K23" s="37">
        <f t="shared" si="12"/>
        <v>0</v>
      </c>
      <c r="L23" s="37">
        <f t="shared" si="12"/>
        <v>0</v>
      </c>
      <c r="M23" s="37">
        <f t="shared" si="12"/>
        <v>0</v>
      </c>
      <c r="N23" s="37">
        <f t="shared" si="12"/>
        <v>0</v>
      </c>
      <c r="O23" s="37">
        <f t="shared" si="12"/>
        <v>0</v>
      </c>
      <c r="P23" s="37">
        <f t="shared" si="12"/>
        <v>0</v>
      </c>
      <c r="Q23" s="37">
        <f t="shared" si="12"/>
        <v>0</v>
      </c>
      <c r="R23" s="37">
        <f t="shared" si="12"/>
        <v>0</v>
      </c>
      <c r="S23" s="37">
        <f t="shared" si="12"/>
        <v>0</v>
      </c>
      <c r="T23" s="37">
        <f t="shared" si="12"/>
        <v>0</v>
      </c>
      <c r="U23" s="37">
        <f t="shared" si="12"/>
        <v>0</v>
      </c>
      <c r="V23" s="37">
        <f t="shared" si="12"/>
        <v>0</v>
      </c>
      <c r="W23" s="37">
        <f t="shared" si="12"/>
        <v>0</v>
      </c>
      <c r="X23" s="37">
        <f t="shared" si="12"/>
        <v>0</v>
      </c>
      <c r="Y23" s="37">
        <f t="shared" si="12"/>
        <v>0</v>
      </c>
      <c r="Z23" s="37">
        <f t="shared" si="12"/>
        <v>0</v>
      </c>
      <c r="AA23" s="37">
        <f t="shared" si="12"/>
        <v>0</v>
      </c>
      <c r="AB23" s="58" t="str">
        <f t="shared" si="10"/>
        <v>x_a</v>
      </c>
      <c r="AC23" s="60">
        <f t="shared" si="8"/>
        <v>0</v>
      </c>
      <c r="AD23" s="60">
        <v>0</v>
      </c>
      <c r="AE23" s="60">
        <f t="shared" si="9"/>
        <v>0</v>
      </c>
      <c r="AF23" s="61">
        <v>0</v>
      </c>
      <c r="AG23" s="52">
        <f t="shared" si="11"/>
        <v>1</v>
      </c>
      <c r="AI23" s="38"/>
    </row>
    <row r="24" spans="1:35" x14ac:dyDescent="0.2">
      <c r="A24" s="39" t="str">
        <f t="shared" si="7"/>
        <v/>
      </c>
      <c r="B24" s="19">
        <v>5</v>
      </c>
      <c r="C24" s="31" t="s">
        <v>117</v>
      </c>
      <c r="D24" s="37">
        <f t="shared" ref="D24:AA24" si="13">D22-D$20</f>
        <v>0</v>
      </c>
      <c r="E24" s="37">
        <f t="shared" si="13"/>
        <v>0</v>
      </c>
      <c r="F24" s="37">
        <f t="shared" si="13"/>
        <v>0</v>
      </c>
      <c r="G24" s="37">
        <f t="shared" si="13"/>
        <v>0</v>
      </c>
      <c r="H24" s="37">
        <f t="shared" si="13"/>
        <v>0</v>
      </c>
      <c r="I24" s="37">
        <f t="shared" si="13"/>
        <v>0</v>
      </c>
      <c r="J24" s="37">
        <f t="shared" si="13"/>
        <v>0</v>
      </c>
      <c r="K24" s="37">
        <f t="shared" si="13"/>
        <v>0</v>
      </c>
      <c r="L24" s="37">
        <f t="shared" si="13"/>
        <v>0</v>
      </c>
      <c r="M24" s="37">
        <f t="shared" si="13"/>
        <v>0</v>
      </c>
      <c r="N24" s="37">
        <f t="shared" si="13"/>
        <v>0</v>
      </c>
      <c r="O24" s="37">
        <f t="shared" si="13"/>
        <v>0</v>
      </c>
      <c r="P24" s="37">
        <f t="shared" si="13"/>
        <v>0</v>
      </c>
      <c r="Q24" s="37">
        <f t="shared" si="13"/>
        <v>0</v>
      </c>
      <c r="R24" s="37">
        <f t="shared" si="13"/>
        <v>0</v>
      </c>
      <c r="S24" s="37">
        <f t="shared" si="13"/>
        <v>0</v>
      </c>
      <c r="T24" s="37">
        <f t="shared" si="13"/>
        <v>0</v>
      </c>
      <c r="U24" s="37">
        <f t="shared" si="13"/>
        <v>0</v>
      </c>
      <c r="V24" s="37">
        <f t="shared" si="13"/>
        <v>0</v>
      </c>
      <c r="W24" s="37">
        <f t="shared" si="13"/>
        <v>0</v>
      </c>
      <c r="X24" s="37">
        <f t="shared" si="13"/>
        <v>0</v>
      </c>
      <c r="Y24" s="37">
        <f t="shared" si="13"/>
        <v>0</v>
      </c>
      <c r="Z24" s="37">
        <f t="shared" si="13"/>
        <v>0</v>
      </c>
      <c r="AA24" s="37">
        <f t="shared" si="13"/>
        <v>0</v>
      </c>
      <c r="AB24" s="58" t="str">
        <f t="shared" si="10"/>
        <v>x_b</v>
      </c>
      <c r="AC24" s="60">
        <f t="shared" si="8"/>
        <v>0</v>
      </c>
      <c r="AD24" s="60">
        <v>0</v>
      </c>
      <c r="AE24" s="60">
        <f t="shared" si="9"/>
        <v>0</v>
      </c>
      <c r="AF24" s="61">
        <v>0</v>
      </c>
      <c r="AG24" s="52">
        <f t="shared" si="11"/>
        <v>1</v>
      </c>
    </row>
    <row r="25" spans="1:35" x14ac:dyDescent="0.2">
      <c r="A25" s="39" t="str">
        <f t="shared" si="7"/>
        <v/>
      </c>
      <c r="B25" s="19">
        <v>6</v>
      </c>
      <c r="C25" s="31" t="s">
        <v>113</v>
      </c>
      <c r="D25" s="28">
        <v>0</v>
      </c>
      <c r="E25" s="28">
        <v>1</v>
      </c>
      <c r="F25" s="28">
        <v>0</v>
      </c>
      <c r="G25" s="28">
        <v>0</v>
      </c>
      <c r="H25" s="28">
        <v>0</v>
      </c>
      <c r="I25" s="28">
        <v>0</v>
      </c>
      <c r="J25" s="28">
        <v>0</v>
      </c>
      <c r="K25" s="28">
        <v>0</v>
      </c>
      <c r="L25" s="28">
        <v>0</v>
      </c>
      <c r="M25" s="28">
        <v>0</v>
      </c>
      <c r="N25" s="28">
        <v>0</v>
      </c>
      <c r="O25" s="28">
        <v>0</v>
      </c>
      <c r="P25" s="28">
        <v>0</v>
      </c>
      <c r="Q25" s="28">
        <v>0</v>
      </c>
      <c r="R25" s="28">
        <v>0</v>
      </c>
      <c r="S25" s="28">
        <v>0</v>
      </c>
      <c r="T25" s="28">
        <v>0</v>
      </c>
      <c r="U25" s="28">
        <v>0</v>
      </c>
      <c r="V25" s="28">
        <v>0</v>
      </c>
      <c r="W25" s="28">
        <v>0</v>
      </c>
      <c r="X25" s="40">
        <v>0</v>
      </c>
      <c r="Y25" s="40">
        <v>0</v>
      </c>
      <c r="Z25" s="40">
        <v>0</v>
      </c>
      <c r="AA25" s="40">
        <v>0</v>
      </c>
      <c r="AB25" s="58" t="str">
        <f t="shared" si="10"/>
        <v>opt</v>
      </c>
      <c r="AC25" s="60">
        <f t="shared" si="8"/>
        <v>1</v>
      </c>
      <c r="AD25" s="60">
        <v>1</v>
      </c>
      <c r="AE25" s="60">
        <f t="shared" si="9"/>
        <v>0</v>
      </c>
      <c r="AF25" s="61">
        <v>0</v>
      </c>
      <c r="AG25" s="52">
        <f t="shared" si="11"/>
        <v>1</v>
      </c>
    </row>
    <row r="26" spans="1:35" x14ac:dyDescent="0.2">
      <c r="A26" s="39" t="str">
        <f t="shared" si="7"/>
        <v/>
      </c>
      <c r="B26" s="19">
        <v>7</v>
      </c>
      <c r="C26" s="31" t="s">
        <v>115</v>
      </c>
      <c r="D26" s="41">
        <f t="shared" ref="D26:K26" si="14">D25-D20</f>
        <v>0</v>
      </c>
      <c r="E26" s="41">
        <f t="shared" si="14"/>
        <v>0</v>
      </c>
      <c r="F26" s="41">
        <f t="shared" si="14"/>
        <v>0</v>
      </c>
      <c r="G26" s="41">
        <f t="shared" si="14"/>
        <v>0</v>
      </c>
      <c r="H26" s="41">
        <f t="shared" si="14"/>
        <v>0</v>
      </c>
      <c r="I26" s="41">
        <f t="shared" si="14"/>
        <v>0</v>
      </c>
      <c r="J26" s="41">
        <f t="shared" si="14"/>
        <v>0</v>
      </c>
      <c r="K26" s="41">
        <f t="shared" si="14"/>
        <v>0</v>
      </c>
      <c r="L26" s="41">
        <f>L25-L20</f>
        <v>0</v>
      </c>
      <c r="M26" s="41">
        <f t="shared" ref="M26:AA26" si="15">M25-M20</f>
        <v>0</v>
      </c>
      <c r="N26" s="41">
        <f t="shared" si="15"/>
        <v>0</v>
      </c>
      <c r="O26" s="41">
        <f t="shared" si="15"/>
        <v>0</v>
      </c>
      <c r="P26" s="41">
        <f t="shared" si="15"/>
        <v>0</v>
      </c>
      <c r="Q26" s="41">
        <f t="shared" si="15"/>
        <v>0</v>
      </c>
      <c r="R26" s="41">
        <f t="shared" si="15"/>
        <v>0</v>
      </c>
      <c r="S26" s="41">
        <f t="shared" si="15"/>
        <v>0</v>
      </c>
      <c r="T26" s="41">
        <f t="shared" si="15"/>
        <v>0</v>
      </c>
      <c r="U26" s="41">
        <f t="shared" si="15"/>
        <v>0</v>
      </c>
      <c r="V26" s="41">
        <f t="shared" si="15"/>
        <v>0</v>
      </c>
      <c r="W26" s="41">
        <f t="shared" si="15"/>
        <v>0</v>
      </c>
      <c r="X26" s="41">
        <f t="shared" si="15"/>
        <v>0</v>
      </c>
      <c r="Y26" s="41">
        <f t="shared" si="15"/>
        <v>0</v>
      </c>
      <c r="Z26" s="41">
        <f t="shared" si="15"/>
        <v>0</v>
      </c>
      <c r="AA26" s="41">
        <f t="shared" si="15"/>
        <v>0</v>
      </c>
      <c r="AB26" s="58" t="str">
        <f t="shared" si="10"/>
        <v>x_opt</v>
      </c>
      <c r="AC26" s="60">
        <f t="shared" si="8"/>
        <v>0</v>
      </c>
      <c r="AD26" s="60">
        <v>0</v>
      </c>
      <c r="AE26" s="60">
        <f t="shared" si="9"/>
        <v>0</v>
      </c>
      <c r="AF26" s="61">
        <v>0</v>
      </c>
      <c r="AG26" s="52">
        <f t="shared" si="11"/>
        <v>1</v>
      </c>
    </row>
    <row r="28" spans="1:35" x14ac:dyDescent="0.2">
      <c r="C28" s="6" t="s">
        <v>81</v>
      </c>
      <c r="D28" s="5" t="str">
        <f t="array" ref="D28:G28">fx_names</f>
        <v>USD</v>
      </c>
      <c r="E28" s="5" t="str">
        <v>EUR</v>
      </c>
      <c r="F28" s="5" t="str">
        <v>GBP</v>
      </c>
      <c r="G28" s="5" t="str">
        <v>JPY</v>
      </c>
      <c r="J28" s="19">
        <v>1</v>
      </c>
      <c r="K28" s="19">
        <v>2</v>
      </c>
      <c r="L28" s="19">
        <v>3</v>
      </c>
      <c r="M28" s="19">
        <v>4</v>
      </c>
      <c r="N28" s="19">
        <v>5</v>
      </c>
      <c r="Q28" s="1">
        <v>6</v>
      </c>
      <c r="R28" s="1">
        <v>7</v>
      </c>
    </row>
    <row r="29" spans="1:35" x14ac:dyDescent="0.2">
      <c r="C29" s="5" t="s">
        <v>79</v>
      </c>
      <c r="D29" s="25" cm="1">
        <f t="array" ref="D29:G29">hist_mean_fx</f>
        <v>0</v>
      </c>
      <c r="E29" s="25">
        <v>1.2069765385742448E-2</v>
      </c>
      <c r="F29" s="25">
        <v>-1.0393610224583849E-3</v>
      </c>
      <c r="G29" s="25">
        <v>-6.7568756691624987E-3</v>
      </c>
      <c r="I29" s="14"/>
      <c r="J29" s="13" t="str">
        <f t="array" ref="J29:N29">TRANSPOSE(port_names)</f>
        <v>bench</v>
      </c>
      <c r="K29" s="13" t="str">
        <v>a</v>
      </c>
      <c r="L29" s="13" t="str">
        <v>b</v>
      </c>
      <c r="M29" s="13" t="str">
        <v>x_a</v>
      </c>
      <c r="N29" s="13" t="str">
        <v>x_b</v>
      </c>
      <c r="O29" s="14"/>
      <c r="P29" s="12"/>
      <c r="Q29" s="12" t="s">
        <v>113</v>
      </c>
      <c r="R29" s="12" t="s">
        <v>115</v>
      </c>
      <c r="S29" s="12"/>
    </row>
    <row r="30" spans="1:35" x14ac:dyDescent="0.2">
      <c r="C30" s="5" t="s">
        <v>80</v>
      </c>
      <c r="D30" s="27">
        <f>D29</f>
        <v>0</v>
      </c>
      <c r="E30" s="27">
        <v>0</v>
      </c>
      <c r="F30" s="27">
        <v>0</v>
      </c>
      <c r="G30" s="27">
        <v>0</v>
      </c>
      <c r="I30" s="14" t="s">
        <v>81</v>
      </c>
      <c r="J30" s="18">
        <f>(1+AVERAGE(INDEX(port_rets,,J$28)))^12-1</f>
        <v>3.9974549999997722E-2</v>
      </c>
      <c r="K30" s="18">
        <f>(1+AVERAGE(INDEX(port_rets,,K$28)))^12-1</f>
        <v>3.9974549999997722E-2</v>
      </c>
      <c r="L30" s="18">
        <f>(1+AVERAGE(INDEX(port_rets,,L$28)))^12-1</f>
        <v>3.9974549999997722E-2</v>
      </c>
      <c r="M30" s="24">
        <f>(1+AVERAGE(INDEX(port_rets,,M$28)))^12-1</f>
        <v>0</v>
      </c>
      <c r="N30" s="24">
        <f>(1+AVERAGE(INDEX(port_rets,,N$28)))^12-1</f>
        <v>0</v>
      </c>
      <c r="O30" s="14" t="s">
        <v>93</v>
      </c>
      <c r="P30" s="12" t="s">
        <v>81</v>
      </c>
      <c r="Q30" s="18">
        <f>(1+AVERAGE(INDEX(port_rets,,Q$28)))^12-1</f>
        <v>3.9974549999997722E-2</v>
      </c>
      <c r="R30" s="24">
        <f>(1+AVERAGE(INDEX(port_rets,,R$28)))^12-1</f>
        <v>0</v>
      </c>
      <c r="S30" s="12" t="s">
        <v>93</v>
      </c>
    </row>
    <row r="31" spans="1:35" x14ac:dyDescent="0.2">
      <c r="D31" s="26">
        <f>(1+D30)^(1/12)-1</f>
        <v>0</v>
      </c>
      <c r="E31" s="26">
        <f t="shared" ref="E31" si="16">(1+E30)^(1/12)-1</f>
        <v>0</v>
      </c>
      <c r="F31" s="26">
        <f t="shared" ref="F31" si="17">(1+F30)^(1/12)-1</f>
        <v>0</v>
      </c>
      <c r="G31" s="26">
        <f t="shared" ref="G31" si="18">(1+G30)^(1/12)-1</f>
        <v>0</v>
      </c>
      <c r="I31" s="14" t="s">
        <v>92</v>
      </c>
      <c r="J31" s="18">
        <f>_xlfn.STDEV.S(INDEX(port_rets,,J$28))*SQRT(12)</f>
        <v>1.5461067905796424E-2</v>
      </c>
      <c r="K31" s="18">
        <f>_xlfn.STDEV.S(INDEX(port_rets,,K$28))*SQRT(12)</f>
        <v>1.5461067905796424E-2</v>
      </c>
      <c r="L31" s="18">
        <f>_xlfn.STDEV.S(INDEX(port_rets,,L$28))*SQRT(12)</f>
        <v>1.5461067905796424E-2</v>
      </c>
      <c r="M31" s="24">
        <f>_xlfn.STDEV.S(INDEX(port_rets,,M$28))*SQRT(12)</f>
        <v>0</v>
      </c>
      <c r="N31" s="24">
        <f>_xlfn.STDEV.S(INDEX(port_rets,,N$28))*SQRT(12)</f>
        <v>0</v>
      </c>
      <c r="O31" s="14" t="s">
        <v>94</v>
      </c>
      <c r="P31" s="12" t="s">
        <v>92</v>
      </c>
      <c r="Q31" s="18">
        <f>_xlfn.STDEV.S(INDEX(port_rets,,Q$28))*SQRT(12)</f>
        <v>1.5461067905796424E-2</v>
      </c>
      <c r="R31" s="24">
        <f>_xlfn.STDEV.S(INDEX(port_rets,,R$28))*SQRT(12)</f>
        <v>0</v>
      </c>
      <c r="S31" s="12" t="s">
        <v>94</v>
      </c>
    </row>
    <row r="33" spans="1:32" x14ac:dyDescent="0.2">
      <c r="D33" s="29" t="s">
        <v>83</v>
      </c>
      <c r="E33" s="5"/>
      <c r="F33" s="5"/>
      <c r="G33" s="5"/>
    </row>
    <row r="34" spans="1:32" x14ac:dyDescent="0.2">
      <c r="D34" s="5" t="str">
        <f t="array" ref="D34:G34">fx_names</f>
        <v>USD</v>
      </c>
      <c r="E34" s="5" t="str">
        <v>EUR</v>
      </c>
      <c r="F34" s="5" t="str">
        <v>GBP</v>
      </c>
      <c r="G34" s="5" t="str">
        <v>JPY</v>
      </c>
    </row>
    <row r="35" spans="1:32" x14ac:dyDescent="0.2">
      <c r="D35" s="28">
        <v>1</v>
      </c>
      <c r="E35" s="28">
        <v>0</v>
      </c>
      <c r="F35" s="28">
        <v>0</v>
      </c>
      <c r="G35" s="28">
        <v>0</v>
      </c>
    </row>
    <row r="37" spans="1:32" x14ac:dyDescent="0.2">
      <c r="A37" s="1" t="s">
        <v>88</v>
      </c>
      <c r="C37" s="8" t="str" cm="1">
        <f t="array" ref="C37">INDEX(C20:C26,port_ix,1)</f>
        <v>bench</v>
      </c>
      <c r="D37" s="48"/>
      <c r="E37" s="48"/>
      <c r="F37" s="48"/>
      <c r="G37" s="48"/>
      <c r="H37" s="48"/>
      <c r="I37" s="48"/>
      <c r="J37" s="48"/>
      <c r="K37" s="48"/>
      <c r="L37" s="48"/>
      <c r="M37" s="48"/>
      <c r="N37" s="48"/>
      <c r="O37" s="48"/>
      <c r="P37" s="48"/>
      <c r="Q37" s="48"/>
      <c r="R37" s="48"/>
      <c r="S37" s="48"/>
      <c r="T37" s="48"/>
      <c r="U37" s="48"/>
      <c r="V37" s="48"/>
      <c r="W37" s="48"/>
      <c r="X37" s="48"/>
      <c r="Y37" s="48"/>
      <c r="Z37" s="48"/>
      <c r="AA37" s="48"/>
    </row>
    <row r="38" spans="1:32" x14ac:dyDescent="0.2">
      <c r="A38" s="45">
        <v>1</v>
      </c>
      <c r="C38" s="7" t="s">
        <v>125</v>
      </c>
      <c r="D38" s="57">
        <f t="array" ref="D38:AA38">INDEX(port_wts,port_ix,)</f>
        <v>0</v>
      </c>
      <c r="E38" s="57">
        <v>1</v>
      </c>
      <c r="F38" s="57">
        <v>0</v>
      </c>
      <c r="G38" s="57">
        <v>0</v>
      </c>
      <c r="H38" s="57">
        <v>0</v>
      </c>
      <c r="I38" s="57">
        <v>0</v>
      </c>
      <c r="J38" s="57">
        <v>0</v>
      </c>
      <c r="K38" s="57">
        <v>0</v>
      </c>
      <c r="L38" s="57">
        <v>0</v>
      </c>
      <c r="M38" s="57">
        <v>0</v>
      </c>
      <c r="N38" s="57">
        <v>0</v>
      </c>
      <c r="O38" s="57">
        <v>0</v>
      </c>
      <c r="P38" s="57">
        <v>0</v>
      </c>
      <c r="Q38" s="57">
        <v>0</v>
      </c>
      <c r="R38" s="57">
        <v>0</v>
      </c>
      <c r="S38" s="57">
        <v>0</v>
      </c>
      <c r="T38" s="57">
        <v>0</v>
      </c>
      <c r="U38" s="57">
        <v>0</v>
      </c>
      <c r="V38" s="57">
        <v>0</v>
      </c>
      <c r="W38" s="57">
        <v>0</v>
      </c>
      <c r="X38" s="57">
        <v>0</v>
      </c>
      <c r="Y38" s="57">
        <v>0</v>
      </c>
      <c r="Z38" s="57">
        <v>0</v>
      </c>
      <c r="AA38" s="57">
        <v>0</v>
      </c>
      <c r="AB38" s="44"/>
    </row>
    <row r="40" spans="1:32" x14ac:dyDescent="0.2">
      <c r="C40" s="7" t="s">
        <v>104</v>
      </c>
      <c r="D40" s="50">
        <v>1</v>
      </c>
      <c r="E40" s="50">
        <v>1</v>
      </c>
      <c r="F40" s="50">
        <v>1</v>
      </c>
      <c r="G40" s="50">
        <v>1</v>
      </c>
      <c r="H40" s="50">
        <v>1</v>
      </c>
      <c r="I40" s="50">
        <v>1</v>
      </c>
      <c r="J40" s="50">
        <v>1</v>
      </c>
      <c r="K40" s="50">
        <v>1</v>
      </c>
      <c r="L40" s="50">
        <v>1</v>
      </c>
      <c r="M40" s="50">
        <v>1</v>
      </c>
      <c r="N40" s="50">
        <v>1</v>
      </c>
      <c r="O40" s="50">
        <v>1</v>
      </c>
      <c r="P40" s="50">
        <v>1</v>
      </c>
      <c r="Q40" s="50">
        <v>1</v>
      </c>
      <c r="R40" s="50">
        <v>1</v>
      </c>
      <c r="S40" s="50">
        <v>1</v>
      </c>
      <c r="T40" s="50">
        <v>1</v>
      </c>
      <c r="U40" s="50">
        <v>1</v>
      </c>
      <c r="V40" s="50">
        <v>1</v>
      </c>
      <c r="W40" s="50">
        <v>1</v>
      </c>
      <c r="X40" s="50">
        <v>1</v>
      </c>
      <c r="Y40" s="50">
        <v>1</v>
      </c>
      <c r="Z40" s="50">
        <v>1</v>
      </c>
      <c r="AA40" s="50">
        <v>1</v>
      </c>
      <c r="AB40" s="43"/>
    </row>
    <row r="41" spans="1:32" x14ac:dyDescent="0.2">
      <c r="C41" s="7" t="s">
        <v>105</v>
      </c>
      <c r="D41" s="50">
        <v>0</v>
      </c>
      <c r="E41" s="50">
        <v>0</v>
      </c>
      <c r="F41" s="50">
        <v>0</v>
      </c>
      <c r="G41" s="50">
        <v>0</v>
      </c>
      <c r="H41" s="50">
        <v>0</v>
      </c>
      <c r="I41" s="50">
        <v>0</v>
      </c>
      <c r="J41" s="50">
        <v>0</v>
      </c>
      <c r="K41" s="50">
        <v>0</v>
      </c>
      <c r="L41" s="50">
        <v>0</v>
      </c>
      <c r="M41" s="50">
        <v>0</v>
      </c>
      <c r="N41" s="50">
        <v>0</v>
      </c>
      <c r="O41" s="50">
        <v>0</v>
      </c>
      <c r="P41" s="50">
        <v>0</v>
      </c>
      <c r="Q41" s="50">
        <v>0</v>
      </c>
      <c r="R41" s="50">
        <v>0</v>
      </c>
      <c r="S41" s="50">
        <v>0</v>
      </c>
      <c r="T41" s="50">
        <v>0</v>
      </c>
      <c r="U41" s="50">
        <v>0</v>
      </c>
      <c r="V41" s="50">
        <v>0</v>
      </c>
      <c r="W41" s="50">
        <v>0</v>
      </c>
      <c r="X41" s="50">
        <v>-1</v>
      </c>
      <c r="Y41" s="50">
        <v>-1</v>
      </c>
      <c r="Z41" s="50">
        <v>-1</v>
      </c>
      <c r="AA41" s="50">
        <v>-1</v>
      </c>
      <c r="AB41" s="43"/>
    </row>
    <row r="42" spans="1:32" x14ac:dyDescent="0.2">
      <c r="C42" s="7" t="s">
        <v>101</v>
      </c>
      <c r="D42" s="52">
        <f>IF(AND(D38&gt;=D41,D38&lt;=D40),1,0)</f>
        <v>1</v>
      </c>
      <c r="E42" s="52">
        <f t="shared" ref="E42:AA42" si="19">IF(AND(E38&gt;=E41,E38&lt;=E40),1,0)</f>
        <v>1</v>
      </c>
      <c r="F42" s="52">
        <f t="shared" si="19"/>
        <v>1</v>
      </c>
      <c r="G42" s="52">
        <f t="shared" si="19"/>
        <v>1</v>
      </c>
      <c r="H42" s="52">
        <f t="shared" si="19"/>
        <v>1</v>
      </c>
      <c r="I42" s="52">
        <f t="shared" si="19"/>
        <v>1</v>
      </c>
      <c r="J42" s="52">
        <f t="shared" si="19"/>
        <v>1</v>
      </c>
      <c r="K42" s="52">
        <f t="shared" si="19"/>
        <v>1</v>
      </c>
      <c r="L42" s="52">
        <f t="shared" si="19"/>
        <v>1</v>
      </c>
      <c r="M42" s="52">
        <f t="shared" si="19"/>
        <v>1</v>
      </c>
      <c r="N42" s="52">
        <f t="shared" si="19"/>
        <v>1</v>
      </c>
      <c r="O42" s="52">
        <f t="shared" si="19"/>
        <v>1</v>
      </c>
      <c r="P42" s="52">
        <f t="shared" si="19"/>
        <v>1</v>
      </c>
      <c r="Q42" s="52">
        <f t="shared" si="19"/>
        <v>1</v>
      </c>
      <c r="R42" s="52">
        <f t="shared" si="19"/>
        <v>1</v>
      </c>
      <c r="S42" s="52">
        <f t="shared" si="19"/>
        <v>1</v>
      </c>
      <c r="T42" s="52">
        <f t="shared" si="19"/>
        <v>1</v>
      </c>
      <c r="U42" s="52">
        <f t="shared" si="19"/>
        <v>1</v>
      </c>
      <c r="V42" s="52">
        <f t="shared" si="19"/>
        <v>1</v>
      </c>
      <c r="W42" s="52">
        <f t="shared" si="19"/>
        <v>1</v>
      </c>
      <c r="X42" s="52">
        <f t="shared" si="19"/>
        <v>1</v>
      </c>
      <c r="Y42" s="52">
        <f t="shared" si="19"/>
        <v>1</v>
      </c>
      <c r="Z42" s="52">
        <f t="shared" si="19"/>
        <v>1</v>
      </c>
      <c r="AA42" s="52">
        <f t="shared" si="19"/>
        <v>1</v>
      </c>
      <c r="AB42" s="43"/>
    </row>
    <row r="43" spans="1:32" x14ac:dyDescent="0.2">
      <c r="C43" s="42"/>
      <c r="D43" s="43"/>
      <c r="E43" s="43"/>
      <c r="F43" s="43"/>
      <c r="G43" s="43"/>
      <c r="H43" s="43"/>
      <c r="I43" s="43"/>
      <c r="J43" s="43"/>
      <c r="K43" s="43"/>
      <c r="L43" s="43"/>
      <c r="M43" s="43"/>
      <c r="N43" s="43"/>
      <c r="O43" s="43"/>
      <c r="P43" s="43"/>
      <c r="Q43" s="43"/>
      <c r="R43" s="43"/>
      <c r="S43" s="43"/>
      <c r="T43" s="43"/>
      <c r="U43" s="43"/>
      <c r="V43" s="43"/>
      <c r="W43" s="43"/>
      <c r="X43" s="43"/>
      <c r="Y43" s="43"/>
      <c r="Z43" s="43"/>
      <c r="AA43" s="43"/>
      <c r="AB43" s="43"/>
    </row>
    <row r="44" spans="1:32" x14ac:dyDescent="0.2">
      <c r="C44" s="8" t="s">
        <v>128</v>
      </c>
      <c r="D44" s="51" t="str">
        <f t="array" ref="D44:AA44">asset_names</f>
        <v>US.GOVT.01</v>
      </c>
      <c r="E44" s="51" t="str">
        <v>US.GOVT.13</v>
      </c>
      <c r="F44" s="51" t="str">
        <v>US.GOVT.35</v>
      </c>
      <c r="G44" s="51" t="str">
        <v>US.CORP.13</v>
      </c>
      <c r="H44" s="51" t="str">
        <v>US.CORP.35</v>
      </c>
      <c r="I44" s="51" t="str">
        <v>DE.GOVT.01</v>
      </c>
      <c r="J44" s="51" t="str">
        <v>DE.GOVT.13</v>
      </c>
      <c r="K44" s="51" t="str">
        <v>DE.GOVT.35</v>
      </c>
      <c r="L44" s="51" t="str">
        <v>UK.GOVT.01</v>
      </c>
      <c r="M44" s="51" t="str">
        <v>UK.GOVT.13</v>
      </c>
      <c r="N44" s="51" t="str">
        <v>UK.GOVT.35</v>
      </c>
      <c r="O44" s="51" t="str">
        <v>UK.CORP.13</v>
      </c>
      <c r="P44" s="51" t="str">
        <v>UK.CORP.35</v>
      </c>
      <c r="Q44" s="51" t="str">
        <v>JP.GOVT.01</v>
      </c>
      <c r="R44" s="51" t="str">
        <v>JP.GOVT.13</v>
      </c>
      <c r="S44" s="51" t="str">
        <v>JP.GOVT.35</v>
      </c>
      <c r="T44" s="51" t="str">
        <v>US.EQ</v>
      </c>
      <c r="U44" s="51" t="str">
        <v>EU.EQ</v>
      </c>
      <c r="V44" s="51" t="str">
        <v>UK.EQ</v>
      </c>
      <c r="W44" s="51" t="str">
        <v>JP.EQ</v>
      </c>
      <c r="X44" s="51" t="str">
        <v>USD.FWD</v>
      </c>
      <c r="Y44" s="51" t="str">
        <v>EUR.FWD</v>
      </c>
      <c r="Z44" s="51" t="str">
        <v>GBP.FWD</v>
      </c>
      <c r="AA44" s="51" t="str">
        <v>JPY.FWD</v>
      </c>
      <c r="AB44" s="51" t="s">
        <v>127</v>
      </c>
      <c r="AC44" s="51" t="s">
        <v>122</v>
      </c>
      <c r="AD44" s="51" t="s">
        <v>124</v>
      </c>
      <c r="AE44" s="51" t="s">
        <v>123</v>
      </c>
      <c r="AF44" s="51" t="s">
        <v>101</v>
      </c>
    </row>
    <row r="45" spans="1:32" x14ac:dyDescent="0.2">
      <c r="C45" s="7" t="s">
        <v>121</v>
      </c>
      <c r="D45" s="49">
        <f>D6</f>
        <v>4.5086500000000002E-2</v>
      </c>
      <c r="E45" s="49">
        <f>E6</f>
        <v>3.9974549999999998E-2</v>
      </c>
      <c r="F45" s="49">
        <f t="shared" ref="F45:AA45" si="20">F6</f>
        <v>3.8939540000000002E-2</v>
      </c>
      <c r="G45" s="49">
        <f t="shared" si="20"/>
        <v>4.5789350000000006E-2</v>
      </c>
      <c r="H45" s="49">
        <f t="shared" si="20"/>
        <v>4.679958E-2</v>
      </c>
      <c r="I45" s="49">
        <f t="shared" si="20"/>
        <v>2.7963089999999999E-2</v>
      </c>
      <c r="J45" s="49">
        <f t="shared" si="20"/>
        <v>2.1895310000000001E-2</v>
      </c>
      <c r="K45" s="49">
        <f t="shared" si="20"/>
        <v>2.006026E-2</v>
      </c>
      <c r="L45" s="49">
        <f t="shared" si="20"/>
        <v>4.4032790000000002E-2</v>
      </c>
      <c r="M45" s="49">
        <f t="shared" si="20"/>
        <v>3.9812519999999997E-2</v>
      </c>
      <c r="N45" s="49">
        <f t="shared" si="20"/>
        <v>3.8983330000000004E-2</v>
      </c>
      <c r="O45" s="49">
        <f t="shared" si="20"/>
        <v>4.9137340000000002E-2</v>
      </c>
      <c r="P45" s="49">
        <f t="shared" si="20"/>
        <v>4.9703739999999996E-2</v>
      </c>
      <c r="Q45" s="49">
        <f t="shared" si="20"/>
        <v>1.4441910000000001E-3</v>
      </c>
      <c r="R45" s="49">
        <f t="shared" si="20"/>
        <v>3.8719589999999999E-3</v>
      </c>
      <c r="S45" s="49">
        <f t="shared" si="20"/>
        <v>5.1082190000000006E-3</v>
      </c>
      <c r="T45" s="49">
        <f t="shared" si="20"/>
        <v>7.0000000000000007E-2</v>
      </c>
      <c r="U45" s="49">
        <f t="shared" si="20"/>
        <v>6.5000000000000002E-2</v>
      </c>
      <c r="V45" s="49">
        <f t="shared" si="20"/>
        <v>7.4999999999999997E-2</v>
      </c>
      <c r="W45" s="49">
        <f t="shared" si="20"/>
        <v>0.08</v>
      </c>
      <c r="X45" s="49">
        <f t="shared" si="20"/>
        <v>4.9601800000000001E-2</v>
      </c>
      <c r="Y45" s="49">
        <f t="shared" si="20"/>
        <v>3.2333000000000001E-2</v>
      </c>
      <c r="Z45" s="49">
        <f t="shared" si="20"/>
        <v>4.8905999999999998E-2</v>
      </c>
      <c r="AA45" s="49">
        <f t="shared" si="20"/>
        <v>-1.9800000000000002E-4</v>
      </c>
      <c r="AB45" s="56" t="str">
        <f>C45</f>
        <v>mu</v>
      </c>
      <c r="AC45" s="50">
        <v>-1</v>
      </c>
      <c r="AD45" s="57">
        <f t="shared" ref="AD45:AD66" si="21">SUMPRODUCT(opt_wts,D45:AA45)</f>
        <v>3.9974549999999998E-2</v>
      </c>
      <c r="AE45" s="50">
        <v>1</v>
      </c>
      <c r="AF45" s="52">
        <f>IF(AND(AD45&gt;=AC45,AD45&lt;=AE45),1,0)</f>
        <v>1</v>
      </c>
    </row>
    <row r="46" spans="1:32" x14ac:dyDescent="0.2">
      <c r="C46" s="7" t="s">
        <v>119</v>
      </c>
      <c r="D46" s="53">
        <f>D8</f>
        <v>0.45044630000000002</v>
      </c>
      <c r="E46" s="53">
        <f t="shared" ref="E46:AA46" si="22">E8</f>
        <v>1.789496</v>
      </c>
      <c r="F46" s="53">
        <f t="shared" si="22"/>
        <v>3.6540400000000002</v>
      </c>
      <c r="G46" s="53">
        <f t="shared" si="22"/>
        <v>1.8024370000000001</v>
      </c>
      <c r="H46" s="53">
        <f t="shared" si="22"/>
        <v>3.4742109999999999</v>
      </c>
      <c r="I46" s="53">
        <f t="shared" si="22"/>
        <v>0.53675490000000003</v>
      </c>
      <c r="J46" s="53">
        <f t="shared" si="22"/>
        <v>1.782769</v>
      </c>
      <c r="K46" s="53">
        <f t="shared" si="22"/>
        <v>3.6439149999999998</v>
      </c>
      <c r="L46" s="53">
        <f t="shared" si="22"/>
        <v>0.54915049999999999</v>
      </c>
      <c r="M46" s="53">
        <f t="shared" si="22"/>
        <v>1.840959</v>
      </c>
      <c r="N46" s="53">
        <f t="shared" si="22"/>
        <v>3.556346</v>
      </c>
      <c r="O46" s="53">
        <f t="shared" si="22"/>
        <v>1.786848</v>
      </c>
      <c r="P46" s="53">
        <f t="shared" si="22"/>
        <v>3.4451299999999998</v>
      </c>
      <c r="Q46" s="53">
        <f t="shared" si="22"/>
        <v>0.53242880000000004</v>
      </c>
      <c r="R46" s="53">
        <f t="shared" si="22"/>
        <v>1.9266449999999999</v>
      </c>
      <c r="S46" s="53">
        <f t="shared" si="22"/>
        <v>3.9434170000000002</v>
      </c>
      <c r="T46" s="53">
        <f t="shared" si="22"/>
        <v>0</v>
      </c>
      <c r="U46" s="53">
        <f t="shared" si="22"/>
        <v>0</v>
      </c>
      <c r="V46" s="53">
        <f t="shared" si="22"/>
        <v>0</v>
      </c>
      <c r="W46" s="53">
        <f t="shared" si="22"/>
        <v>0</v>
      </c>
      <c r="X46" s="53">
        <f t="shared" si="22"/>
        <v>8.3333333333333329E-2</v>
      </c>
      <c r="Y46" s="53">
        <f t="shared" si="22"/>
        <v>8.3333333333333329E-2</v>
      </c>
      <c r="Z46" s="53">
        <f t="shared" si="22"/>
        <v>8.3333333333333329E-2</v>
      </c>
      <c r="AA46" s="53">
        <f t="shared" si="22"/>
        <v>8.3333333333333329E-2</v>
      </c>
      <c r="AB46" s="56" t="str">
        <f t="shared" ref="AB46:AB66" si="23">C46</f>
        <v>dur</v>
      </c>
      <c r="AC46" s="55">
        <v>0</v>
      </c>
      <c r="AD46" s="63">
        <f t="shared" si="21"/>
        <v>1.789496</v>
      </c>
      <c r="AE46" s="55">
        <v>30</v>
      </c>
      <c r="AF46" s="52">
        <f t="shared" ref="AF46:AF66" si="24">IF(AND(AD46&gt;=AC46,AD46&lt;=AE46),1,0)</f>
        <v>1</v>
      </c>
    </row>
    <row r="47" spans="1:32" x14ac:dyDescent="0.2">
      <c r="C47" s="7" t="s">
        <v>109</v>
      </c>
      <c r="D47" s="54">
        <v>1</v>
      </c>
      <c r="E47" s="54">
        <v>1</v>
      </c>
      <c r="F47" s="54">
        <v>1</v>
      </c>
      <c r="G47" s="54">
        <v>1</v>
      </c>
      <c r="H47" s="54">
        <v>1</v>
      </c>
      <c r="I47" s="54">
        <v>1</v>
      </c>
      <c r="J47" s="54">
        <v>1</v>
      </c>
      <c r="K47" s="54">
        <v>1</v>
      </c>
      <c r="L47" s="54">
        <v>1</v>
      </c>
      <c r="M47" s="54">
        <v>1</v>
      </c>
      <c r="N47" s="54">
        <v>1</v>
      </c>
      <c r="O47" s="54">
        <v>1</v>
      </c>
      <c r="P47" s="54">
        <v>1</v>
      </c>
      <c r="Q47" s="54">
        <v>1</v>
      </c>
      <c r="R47" s="54">
        <v>1</v>
      </c>
      <c r="S47" s="54">
        <v>1</v>
      </c>
      <c r="T47" s="54">
        <v>1</v>
      </c>
      <c r="U47" s="54">
        <v>1</v>
      </c>
      <c r="V47" s="54">
        <v>1</v>
      </c>
      <c r="W47" s="54">
        <v>1</v>
      </c>
      <c r="X47" s="54">
        <v>1</v>
      </c>
      <c r="Y47" s="54">
        <v>1</v>
      </c>
      <c r="Z47" s="54">
        <v>1</v>
      </c>
      <c r="AA47" s="54">
        <v>1</v>
      </c>
      <c r="AB47" s="56" t="str">
        <f t="shared" si="23"/>
        <v>budget</v>
      </c>
      <c r="AC47" s="50">
        <v>1</v>
      </c>
      <c r="AD47" s="62">
        <f t="shared" si="21"/>
        <v>1</v>
      </c>
      <c r="AE47" s="50">
        <v>1</v>
      </c>
      <c r="AF47" s="52">
        <f t="shared" si="24"/>
        <v>1</v>
      </c>
    </row>
    <row r="48" spans="1:32" x14ac:dyDescent="0.2">
      <c r="C48" s="7" t="s">
        <v>110</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54">
        <v>0</v>
      </c>
      <c r="U48" s="54">
        <v>0</v>
      </c>
      <c r="V48" s="54">
        <v>0</v>
      </c>
      <c r="W48" s="54">
        <v>0</v>
      </c>
      <c r="X48" s="54">
        <v>1</v>
      </c>
      <c r="Y48" s="54">
        <v>1</v>
      </c>
      <c r="Z48" s="54">
        <v>1</v>
      </c>
      <c r="AA48" s="54">
        <v>1</v>
      </c>
      <c r="AB48" s="56" t="str">
        <f t="shared" si="23"/>
        <v>fwd</v>
      </c>
      <c r="AC48" s="50">
        <v>0</v>
      </c>
      <c r="AD48" s="62">
        <f t="shared" si="21"/>
        <v>0</v>
      </c>
      <c r="AE48" s="50">
        <v>0</v>
      </c>
      <c r="AF48" s="52">
        <f t="shared" si="24"/>
        <v>1</v>
      </c>
    </row>
    <row r="49" spans="3:32" x14ac:dyDescent="0.2">
      <c r="C49" s="7" t="s">
        <v>70</v>
      </c>
      <c r="D49" s="54">
        <v>1</v>
      </c>
      <c r="E49" s="54">
        <v>1</v>
      </c>
      <c r="F49" s="54">
        <v>1</v>
      </c>
      <c r="G49" s="54">
        <v>1</v>
      </c>
      <c r="H49" s="54">
        <v>1</v>
      </c>
      <c r="I49" s="54">
        <v>0</v>
      </c>
      <c r="J49" s="54">
        <v>0</v>
      </c>
      <c r="K49" s="54">
        <v>0</v>
      </c>
      <c r="L49" s="54">
        <v>0</v>
      </c>
      <c r="M49" s="54">
        <v>0</v>
      </c>
      <c r="N49" s="54">
        <v>0</v>
      </c>
      <c r="O49" s="54">
        <v>0</v>
      </c>
      <c r="P49" s="54">
        <v>0</v>
      </c>
      <c r="Q49" s="54">
        <v>0</v>
      </c>
      <c r="R49" s="54">
        <v>0</v>
      </c>
      <c r="S49" s="54">
        <v>0</v>
      </c>
      <c r="T49" s="54">
        <v>1</v>
      </c>
      <c r="U49" s="54">
        <v>0</v>
      </c>
      <c r="V49" s="54">
        <v>0</v>
      </c>
      <c r="W49" s="54">
        <v>0</v>
      </c>
      <c r="X49" s="54">
        <v>1</v>
      </c>
      <c r="Y49" s="54">
        <v>0</v>
      </c>
      <c r="Z49" s="54">
        <v>0</v>
      </c>
      <c r="AA49" s="54">
        <v>0</v>
      </c>
      <c r="AB49" s="56" t="str">
        <f t="shared" si="23"/>
        <v>USD</v>
      </c>
      <c r="AC49" s="50">
        <v>-1</v>
      </c>
      <c r="AD49" s="62">
        <f t="shared" si="21"/>
        <v>1</v>
      </c>
      <c r="AE49" s="50">
        <v>1</v>
      </c>
      <c r="AF49" s="52">
        <f t="shared" si="24"/>
        <v>1</v>
      </c>
    </row>
    <row r="50" spans="3:32" x14ac:dyDescent="0.2">
      <c r="C50" s="7" t="s">
        <v>71</v>
      </c>
      <c r="D50" s="54">
        <v>0</v>
      </c>
      <c r="E50" s="54">
        <v>0</v>
      </c>
      <c r="F50" s="54">
        <v>0</v>
      </c>
      <c r="G50" s="54">
        <v>0</v>
      </c>
      <c r="H50" s="54">
        <v>0</v>
      </c>
      <c r="I50" s="54">
        <v>1</v>
      </c>
      <c r="J50" s="54">
        <v>1</v>
      </c>
      <c r="K50" s="54">
        <v>1</v>
      </c>
      <c r="L50" s="54">
        <v>0</v>
      </c>
      <c r="M50" s="54">
        <v>0</v>
      </c>
      <c r="N50" s="54">
        <v>0</v>
      </c>
      <c r="O50" s="54">
        <v>0</v>
      </c>
      <c r="P50" s="54">
        <v>0</v>
      </c>
      <c r="Q50" s="54">
        <v>0</v>
      </c>
      <c r="R50" s="54">
        <v>0</v>
      </c>
      <c r="S50" s="54">
        <v>0</v>
      </c>
      <c r="T50" s="54">
        <v>0</v>
      </c>
      <c r="U50" s="54">
        <v>1</v>
      </c>
      <c r="V50" s="54">
        <v>0</v>
      </c>
      <c r="W50" s="54">
        <v>0</v>
      </c>
      <c r="X50" s="54">
        <v>0</v>
      </c>
      <c r="Y50" s="54">
        <v>1</v>
      </c>
      <c r="Z50" s="54">
        <v>0</v>
      </c>
      <c r="AA50" s="54">
        <v>0</v>
      </c>
      <c r="AB50" s="56" t="str">
        <f t="shared" si="23"/>
        <v>EUR</v>
      </c>
      <c r="AC50" s="50">
        <v>-1</v>
      </c>
      <c r="AD50" s="62">
        <f t="shared" si="21"/>
        <v>0</v>
      </c>
      <c r="AE50" s="50">
        <v>1</v>
      </c>
      <c r="AF50" s="52">
        <f t="shared" si="24"/>
        <v>1</v>
      </c>
    </row>
    <row r="51" spans="3:32" x14ac:dyDescent="0.2">
      <c r="C51" s="7" t="s">
        <v>72</v>
      </c>
      <c r="D51" s="54">
        <v>0</v>
      </c>
      <c r="E51" s="54">
        <v>0</v>
      </c>
      <c r="F51" s="54">
        <v>0</v>
      </c>
      <c r="G51" s="54">
        <v>0</v>
      </c>
      <c r="H51" s="54">
        <v>0</v>
      </c>
      <c r="I51" s="54">
        <v>0</v>
      </c>
      <c r="J51" s="54">
        <v>0</v>
      </c>
      <c r="K51" s="54">
        <v>0</v>
      </c>
      <c r="L51" s="54">
        <v>1</v>
      </c>
      <c r="M51" s="54">
        <v>1</v>
      </c>
      <c r="N51" s="54">
        <v>1</v>
      </c>
      <c r="O51" s="54">
        <v>1</v>
      </c>
      <c r="P51" s="54">
        <v>1</v>
      </c>
      <c r="Q51" s="54">
        <v>0</v>
      </c>
      <c r="R51" s="54">
        <v>0</v>
      </c>
      <c r="S51" s="54">
        <v>0</v>
      </c>
      <c r="T51" s="54">
        <v>0</v>
      </c>
      <c r="U51" s="54">
        <v>0</v>
      </c>
      <c r="V51" s="54">
        <v>1</v>
      </c>
      <c r="W51" s="54">
        <v>0</v>
      </c>
      <c r="X51" s="54">
        <v>0</v>
      </c>
      <c r="Y51" s="54">
        <v>0</v>
      </c>
      <c r="Z51" s="54">
        <v>1</v>
      </c>
      <c r="AA51" s="54">
        <v>0</v>
      </c>
      <c r="AB51" s="56" t="str">
        <f t="shared" si="23"/>
        <v>GBP</v>
      </c>
      <c r="AC51" s="50">
        <v>-1</v>
      </c>
      <c r="AD51" s="62">
        <f t="shared" si="21"/>
        <v>0</v>
      </c>
      <c r="AE51" s="50">
        <v>1</v>
      </c>
      <c r="AF51" s="52">
        <f t="shared" si="24"/>
        <v>1</v>
      </c>
    </row>
    <row r="52" spans="3:32" x14ac:dyDescent="0.2">
      <c r="C52" s="7" t="s">
        <v>73</v>
      </c>
      <c r="D52" s="54">
        <v>0</v>
      </c>
      <c r="E52" s="54">
        <v>0</v>
      </c>
      <c r="F52" s="54">
        <v>0</v>
      </c>
      <c r="G52" s="54">
        <v>0</v>
      </c>
      <c r="H52" s="54">
        <v>0</v>
      </c>
      <c r="I52" s="54">
        <v>0</v>
      </c>
      <c r="J52" s="54">
        <v>0</v>
      </c>
      <c r="K52" s="54">
        <v>0</v>
      </c>
      <c r="L52" s="54">
        <v>0</v>
      </c>
      <c r="M52" s="54">
        <v>0</v>
      </c>
      <c r="N52" s="54">
        <v>0</v>
      </c>
      <c r="O52" s="54">
        <v>0</v>
      </c>
      <c r="P52" s="54">
        <v>0</v>
      </c>
      <c r="Q52" s="54">
        <v>1</v>
      </c>
      <c r="R52" s="54">
        <v>1</v>
      </c>
      <c r="S52" s="54">
        <v>1</v>
      </c>
      <c r="T52" s="54">
        <v>0</v>
      </c>
      <c r="U52" s="54">
        <v>0</v>
      </c>
      <c r="V52" s="54">
        <v>0</v>
      </c>
      <c r="W52" s="54">
        <v>1</v>
      </c>
      <c r="X52" s="54">
        <v>0</v>
      </c>
      <c r="Y52" s="54">
        <v>0</v>
      </c>
      <c r="Z52" s="54">
        <v>0</v>
      </c>
      <c r="AA52" s="54">
        <v>1</v>
      </c>
      <c r="AB52" s="56" t="str">
        <f t="shared" si="23"/>
        <v>JPY</v>
      </c>
      <c r="AC52" s="50">
        <v>-1</v>
      </c>
      <c r="AD52" s="62">
        <f t="shared" si="21"/>
        <v>0</v>
      </c>
      <c r="AE52" s="50">
        <v>1</v>
      </c>
      <c r="AF52" s="52">
        <f t="shared" si="24"/>
        <v>1</v>
      </c>
    </row>
    <row r="53" spans="3:32" x14ac:dyDescent="0.2">
      <c r="C53" s="7" t="s">
        <v>74</v>
      </c>
      <c r="D53" s="54">
        <v>1</v>
      </c>
      <c r="E53" s="54">
        <v>0</v>
      </c>
      <c r="F53" s="54">
        <v>0</v>
      </c>
      <c r="G53" s="54">
        <v>0</v>
      </c>
      <c r="H53" s="54">
        <v>0</v>
      </c>
      <c r="I53" s="54">
        <v>1</v>
      </c>
      <c r="J53" s="54">
        <v>0</v>
      </c>
      <c r="K53" s="54">
        <v>0</v>
      </c>
      <c r="L53" s="54">
        <v>1</v>
      </c>
      <c r="M53" s="54">
        <v>0</v>
      </c>
      <c r="N53" s="54">
        <v>0</v>
      </c>
      <c r="O53" s="54">
        <v>0</v>
      </c>
      <c r="P53" s="54">
        <v>0</v>
      </c>
      <c r="Q53" s="54">
        <v>1</v>
      </c>
      <c r="R53" s="54">
        <v>0</v>
      </c>
      <c r="S53" s="54">
        <v>0</v>
      </c>
      <c r="T53" s="54">
        <v>0</v>
      </c>
      <c r="U53" s="54">
        <v>0</v>
      </c>
      <c r="V53" s="54">
        <v>0</v>
      </c>
      <c r="W53" s="54">
        <v>0</v>
      </c>
      <c r="X53" s="54">
        <v>0</v>
      </c>
      <c r="Y53" s="54">
        <v>0</v>
      </c>
      <c r="Z53" s="54">
        <v>0</v>
      </c>
      <c r="AA53" s="54">
        <v>0</v>
      </c>
      <c r="AB53" s="56" t="str">
        <f t="shared" si="23"/>
        <v>CASH</v>
      </c>
      <c r="AC53" s="50">
        <v>-1</v>
      </c>
      <c r="AD53" s="62">
        <f t="shared" si="21"/>
        <v>0</v>
      </c>
      <c r="AE53" s="50">
        <v>1</v>
      </c>
      <c r="AF53" s="52">
        <f t="shared" si="24"/>
        <v>1</v>
      </c>
    </row>
    <row r="54" spans="3:32" x14ac:dyDescent="0.2">
      <c r="C54" s="7" t="s">
        <v>111</v>
      </c>
      <c r="D54" s="54">
        <v>1</v>
      </c>
      <c r="E54" s="54">
        <v>1</v>
      </c>
      <c r="F54" s="54">
        <v>1</v>
      </c>
      <c r="G54" s="54">
        <v>1</v>
      </c>
      <c r="H54" s="54">
        <v>1</v>
      </c>
      <c r="I54" s="54">
        <v>1</v>
      </c>
      <c r="J54" s="54">
        <v>1</v>
      </c>
      <c r="K54" s="54">
        <v>1</v>
      </c>
      <c r="L54" s="54">
        <v>1</v>
      </c>
      <c r="M54" s="54">
        <v>1</v>
      </c>
      <c r="N54" s="54">
        <v>1</v>
      </c>
      <c r="O54" s="54">
        <v>1</v>
      </c>
      <c r="P54" s="54">
        <v>1</v>
      </c>
      <c r="Q54" s="54">
        <v>1</v>
      </c>
      <c r="R54" s="54">
        <v>1</v>
      </c>
      <c r="S54" s="54">
        <v>1</v>
      </c>
      <c r="T54" s="54">
        <v>0</v>
      </c>
      <c r="U54" s="54">
        <v>0</v>
      </c>
      <c r="V54" s="54">
        <v>0</v>
      </c>
      <c r="W54" s="54">
        <v>0</v>
      </c>
      <c r="X54" s="54">
        <v>0</v>
      </c>
      <c r="Y54" s="54">
        <v>0</v>
      </c>
      <c r="Z54" s="54">
        <v>0</v>
      </c>
      <c r="AA54" s="54">
        <v>0</v>
      </c>
      <c r="AB54" s="56" t="str">
        <f t="shared" si="23"/>
        <v>FI</v>
      </c>
      <c r="AC54" s="50">
        <v>-1</v>
      </c>
      <c r="AD54" s="62">
        <f t="shared" si="21"/>
        <v>1</v>
      </c>
      <c r="AE54" s="50">
        <v>1</v>
      </c>
      <c r="AF54" s="52">
        <f t="shared" si="24"/>
        <v>1</v>
      </c>
    </row>
    <row r="55" spans="3:32" x14ac:dyDescent="0.2">
      <c r="C55" s="7" t="s">
        <v>112</v>
      </c>
      <c r="D55" s="54">
        <v>0</v>
      </c>
      <c r="E55" s="54">
        <v>0</v>
      </c>
      <c r="F55" s="54">
        <v>0</v>
      </c>
      <c r="G55" s="54">
        <v>0</v>
      </c>
      <c r="H55" s="54">
        <v>0</v>
      </c>
      <c r="I55" s="54">
        <v>0</v>
      </c>
      <c r="J55" s="54">
        <v>0</v>
      </c>
      <c r="K55" s="54">
        <v>0</v>
      </c>
      <c r="L55" s="54">
        <v>0</v>
      </c>
      <c r="M55" s="54">
        <v>0</v>
      </c>
      <c r="N55" s="54">
        <v>0</v>
      </c>
      <c r="O55" s="54">
        <v>0</v>
      </c>
      <c r="P55" s="54">
        <v>0</v>
      </c>
      <c r="Q55" s="54">
        <v>0</v>
      </c>
      <c r="R55" s="54">
        <v>0</v>
      </c>
      <c r="S55" s="54">
        <v>0</v>
      </c>
      <c r="T55" s="54">
        <v>1</v>
      </c>
      <c r="U55" s="54">
        <v>1</v>
      </c>
      <c r="V55" s="54">
        <v>1</v>
      </c>
      <c r="W55" s="54">
        <v>1</v>
      </c>
      <c r="X55" s="54">
        <v>0</v>
      </c>
      <c r="Y55" s="54">
        <v>0</v>
      </c>
      <c r="Z55" s="54">
        <v>0</v>
      </c>
      <c r="AA55" s="54">
        <v>0</v>
      </c>
      <c r="AB55" s="56" t="str">
        <f t="shared" si="23"/>
        <v>EQ</v>
      </c>
      <c r="AC55" s="50">
        <v>-1</v>
      </c>
      <c r="AD55" s="62">
        <f t="shared" si="21"/>
        <v>0</v>
      </c>
      <c r="AE55" s="50">
        <v>1</v>
      </c>
      <c r="AF55" s="52">
        <f t="shared" si="24"/>
        <v>1</v>
      </c>
    </row>
    <row r="56" spans="3:32" x14ac:dyDescent="0.2">
      <c r="C56" s="7" t="s">
        <v>143</v>
      </c>
      <c r="D56" s="54">
        <v>1</v>
      </c>
      <c r="E56" s="54">
        <v>1</v>
      </c>
      <c r="F56" s="54">
        <v>1</v>
      </c>
      <c r="G56" s="54">
        <v>0</v>
      </c>
      <c r="H56" s="54">
        <v>0</v>
      </c>
      <c r="I56" s="54">
        <v>1</v>
      </c>
      <c r="J56" s="54">
        <v>1</v>
      </c>
      <c r="K56" s="54">
        <v>1</v>
      </c>
      <c r="L56" s="54">
        <v>1</v>
      </c>
      <c r="M56" s="54">
        <v>1</v>
      </c>
      <c r="N56" s="54">
        <v>1</v>
      </c>
      <c r="O56" s="54">
        <v>0</v>
      </c>
      <c r="P56" s="54">
        <v>0</v>
      </c>
      <c r="Q56" s="54">
        <v>1</v>
      </c>
      <c r="R56" s="54">
        <v>1</v>
      </c>
      <c r="S56" s="54">
        <v>1</v>
      </c>
      <c r="T56" s="54">
        <v>0</v>
      </c>
      <c r="U56" s="54">
        <v>0</v>
      </c>
      <c r="V56" s="54">
        <v>0</v>
      </c>
      <c r="W56" s="54">
        <v>0</v>
      </c>
      <c r="X56" s="54">
        <v>0</v>
      </c>
      <c r="Y56" s="54">
        <v>0</v>
      </c>
      <c r="Z56" s="54">
        <v>0</v>
      </c>
      <c r="AA56" s="54">
        <v>0</v>
      </c>
      <c r="AB56" s="56" t="str">
        <f t="shared" si="23"/>
        <v>GOVT</v>
      </c>
      <c r="AC56" s="50">
        <v>-1</v>
      </c>
      <c r="AD56" s="62">
        <f t="shared" si="21"/>
        <v>1</v>
      </c>
      <c r="AE56" s="50">
        <v>1</v>
      </c>
      <c r="AF56" s="52">
        <f t="shared" si="24"/>
        <v>1</v>
      </c>
    </row>
    <row r="57" spans="3:32" x14ac:dyDescent="0.2">
      <c r="C57" s="7" t="s">
        <v>144</v>
      </c>
      <c r="D57" s="54">
        <v>0</v>
      </c>
      <c r="E57" s="54">
        <v>0</v>
      </c>
      <c r="F57" s="54">
        <v>0</v>
      </c>
      <c r="G57" s="54">
        <v>1</v>
      </c>
      <c r="H57" s="54">
        <v>1</v>
      </c>
      <c r="I57" s="54">
        <v>0</v>
      </c>
      <c r="J57" s="54">
        <v>0</v>
      </c>
      <c r="K57" s="54">
        <v>0</v>
      </c>
      <c r="L57" s="54">
        <v>0</v>
      </c>
      <c r="M57" s="54">
        <v>0</v>
      </c>
      <c r="N57" s="54">
        <v>0</v>
      </c>
      <c r="O57" s="54">
        <v>1</v>
      </c>
      <c r="P57" s="54">
        <v>1</v>
      </c>
      <c r="Q57" s="54">
        <v>0</v>
      </c>
      <c r="R57" s="54">
        <v>0</v>
      </c>
      <c r="S57" s="54">
        <v>0</v>
      </c>
      <c r="T57" s="54">
        <v>0</v>
      </c>
      <c r="U57" s="54">
        <v>0</v>
      </c>
      <c r="V57" s="54">
        <v>0</v>
      </c>
      <c r="W57" s="54">
        <v>0</v>
      </c>
      <c r="X57" s="54">
        <v>0</v>
      </c>
      <c r="Y57" s="54">
        <v>0</v>
      </c>
      <c r="Z57" s="54">
        <v>0</v>
      </c>
      <c r="AA57" s="54">
        <v>0</v>
      </c>
      <c r="AB57" s="56" t="str">
        <f t="shared" si="23"/>
        <v>CORP</v>
      </c>
      <c r="AC57" s="50">
        <v>-1</v>
      </c>
      <c r="AD57" s="62">
        <f t="shared" si="21"/>
        <v>0</v>
      </c>
      <c r="AE57" s="50">
        <v>1</v>
      </c>
      <c r="AF57" s="52">
        <f t="shared" si="24"/>
        <v>1</v>
      </c>
    </row>
    <row r="58" spans="3:32" x14ac:dyDescent="0.2">
      <c r="C58" s="7" t="s">
        <v>126</v>
      </c>
      <c r="D58" s="54">
        <v>0</v>
      </c>
      <c r="E58" s="54">
        <v>0</v>
      </c>
      <c r="F58" s="54">
        <v>0</v>
      </c>
      <c r="G58" s="54">
        <v>0</v>
      </c>
      <c r="H58" s="54">
        <v>0</v>
      </c>
      <c r="I58" s="54">
        <v>0</v>
      </c>
      <c r="J58" s="54">
        <v>0</v>
      </c>
      <c r="K58" s="54">
        <v>0</v>
      </c>
      <c r="L58" s="54">
        <v>0</v>
      </c>
      <c r="M58" s="54">
        <v>0</v>
      </c>
      <c r="N58" s="54">
        <v>0</v>
      </c>
      <c r="O58" s="54">
        <v>0</v>
      </c>
      <c r="P58" s="54">
        <v>0</v>
      </c>
      <c r="Q58" s="54">
        <v>0</v>
      </c>
      <c r="R58" s="54">
        <v>0</v>
      </c>
      <c r="S58" s="54">
        <v>0</v>
      </c>
      <c r="T58" s="54">
        <v>0</v>
      </c>
      <c r="U58" s="54">
        <v>0</v>
      </c>
      <c r="V58" s="54">
        <v>0</v>
      </c>
      <c r="W58" s="54">
        <v>0</v>
      </c>
      <c r="X58" s="54">
        <v>0</v>
      </c>
      <c r="Y58" s="54">
        <v>0</v>
      </c>
      <c r="Z58" s="54">
        <v>0</v>
      </c>
      <c r="AA58" s="54">
        <v>0</v>
      </c>
      <c r="AB58" s="56" t="str">
        <f t="shared" si="23"/>
        <v>.</v>
      </c>
      <c r="AC58" s="50">
        <v>-1</v>
      </c>
      <c r="AD58" s="62">
        <f t="shared" si="21"/>
        <v>0</v>
      </c>
      <c r="AE58" s="50">
        <v>1</v>
      </c>
      <c r="AF58" s="52">
        <f t="shared" si="24"/>
        <v>1</v>
      </c>
    </row>
    <row r="59" spans="3:32" x14ac:dyDescent="0.2">
      <c r="C59" s="7" t="s">
        <v>126</v>
      </c>
      <c r="D59" s="54">
        <v>0</v>
      </c>
      <c r="E59" s="54">
        <v>0</v>
      </c>
      <c r="F59" s="54">
        <v>0</v>
      </c>
      <c r="G59" s="54">
        <v>0</v>
      </c>
      <c r="H59" s="54">
        <v>0</v>
      </c>
      <c r="I59" s="54">
        <v>0</v>
      </c>
      <c r="J59" s="54">
        <v>0</v>
      </c>
      <c r="K59" s="54">
        <v>0</v>
      </c>
      <c r="L59" s="54">
        <v>0</v>
      </c>
      <c r="M59" s="54">
        <v>0</v>
      </c>
      <c r="N59" s="54">
        <v>0</v>
      </c>
      <c r="O59" s="54">
        <v>0</v>
      </c>
      <c r="P59" s="54">
        <v>0</v>
      </c>
      <c r="Q59" s="54">
        <v>0</v>
      </c>
      <c r="R59" s="54">
        <v>0</v>
      </c>
      <c r="S59" s="54">
        <v>0</v>
      </c>
      <c r="T59" s="54">
        <v>0</v>
      </c>
      <c r="U59" s="54">
        <v>0</v>
      </c>
      <c r="V59" s="54">
        <v>0</v>
      </c>
      <c r="W59" s="54">
        <v>0</v>
      </c>
      <c r="X59" s="54">
        <v>0</v>
      </c>
      <c r="Y59" s="54">
        <v>0</v>
      </c>
      <c r="Z59" s="54">
        <v>0</v>
      </c>
      <c r="AA59" s="54">
        <v>0</v>
      </c>
      <c r="AB59" s="56" t="str">
        <f t="shared" si="23"/>
        <v>.</v>
      </c>
      <c r="AC59" s="50">
        <v>-1</v>
      </c>
      <c r="AD59" s="62">
        <f t="shared" si="21"/>
        <v>0</v>
      </c>
      <c r="AE59" s="50">
        <v>1</v>
      </c>
      <c r="AF59" s="52">
        <f t="shared" si="24"/>
        <v>1</v>
      </c>
    </row>
    <row r="60" spans="3:32" x14ac:dyDescent="0.2">
      <c r="C60" s="7" t="s">
        <v>126</v>
      </c>
      <c r="D60" s="54">
        <v>0</v>
      </c>
      <c r="E60" s="54">
        <v>0</v>
      </c>
      <c r="F60" s="54">
        <v>0</v>
      </c>
      <c r="G60" s="54">
        <v>0</v>
      </c>
      <c r="H60" s="54">
        <v>0</v>
      </c>
      <c r="I60" s="54">
        <v>0</v>
      </c>
      <c r="J60" s="54">
        <v>0</v>
      </c>
      <c r="K60" s="54">
        <v>0</v>
      </c>
      <c r="L60" s="54">
        <v>0</v>
      </c>
      <c r="M60" s="54">
        <v>0</v>
      </c>
      <c r="N60" s="54">
        <v>0</v>
      </c>
      <c r="O60" s="54">
        <v>0</v>
      </c>
      <c r="P60" s="54">
        <v>0</v>
      </c>
      <c r="Q60" s="54">
        <v>0</v>
      </c>
      <c r="R60" s="54">
        <v>0</v>
      </c>
      <c r="S60" s="54">
        <v>0</v>
      </c>
      <c r="T60" s="54">
        <v>0</v>
      </c>
      <c r="U60" s="54">
        <v>0</v>
      </c>
      <c r="V60" s="54">
        <v>0</v>
      </c>
      <c r="W60" s="54">
        <v>0</v>
      </c>
      <c r="X60" s="54">
        <v>0</v>
      </c>
      <c r="Y60" s="54">
        <v>0</v>
      </c>
      <c r="Z60" s="54">
        <v>0</v>
      </c>
      <c r="AA60" s="54">
        <v>0</v>
      </c>
      <c r="AB60" s="56" t="str">
        <f t="shared" si="23"/>
        <v>.</v>
      </c>
      <c r="AC60" s="50">
        <v>-1</v>
      </c>
      <c r="AD60" s="62">
        <f t="shared" si="21"/>
        <v>0</v>
      </c>
      <c r="AE60" s="50">
        <v>1</v>
      </c>
      <c r="AF60" s="52">
        <f t="shared" si="24"/>
        <v>1</v>
      </c>
    </row>
    <row r="61" spans="3:32" x14ac:dyDescent="0.2">
      <c r="C61" s="7" t="s">
        <v>126</v>
      </c>
      <c r="D61" s="54">
        <v>0</v>
      </c>
      <c r="E61" s="54">
        <v>0</v>
      </c>
      <c r="F61" s="54">
        <v>0</v>
      </c>
      <c r="G61" s="54">
        <v>0</v>
      </c>
      <c r="H61" s="54">
        <v>0</v>
      </c>
      <c r="I61" s="54">
        <v>0</v>
      </c>
      <c r="J61" s="54">
        <v>0</v>
      </c>
      <c r="K61" s="54">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6" t="str">
        <f t="shared" si="23"/>
        <v>.</v>
      </c>
      <c r="AC61" s="50">
        <v>-1</v>
      </c>
      <c r="AD61" s="62">
        <f t="shared" si="21"/>
        <v>0</v>
      </c>
      <c r="AE61" s="50">
        <v>1</v>
      </c>
      <c r="AF61" s="52">
        <f t="shared" si="24"/>
        <v>1</v>
      </c>
    </row>
    <row r="62" spans="3:32" x14ac:dyDescent="0.2">
      <c r="C62" s="7" t="s">
        <v>126</v>
      </c>
      <c r="D62" s="54">
        <v>0</v>
      </c>
      <c r="E62" s="54">
        <v>0</v>
      </c>
      <c r="F62" s="54">
        <v>0</v>
      </c>
      <c r="G62" s="54">
        <v>0</v>
      </c>
      <c r="H62" s="54">
        <v>0</v>
      </c>
      <c r="I62" s="54">
        <v>0</v>
      </c>
      <c r="J62" s="54">
        <v>0</v>
      </c>
      <c r="K62" s="54">
        <v>0</v>
      </c>
      <c r="L62" s="54">
        <v>0</v>
      </c>
      <c r="M62" s="54">
        <v>0</v>
      </c>
      <c r="N62" s="54">
        <v>0</v>
      </c>
      <c r="O62" s="54">
        <v>0</v>
      </c>
      <c r="P62" s="54">
        <v>0</v>
      </c>
      <c r="Q62" s="54">
        <v>0</v>
      </c>
      <c r="R62" s="54">
        <v>0</v>
      </c>
      <c r="S62" s="54">
        <v>0</v>
      </c>
      <c r="T62" s="54">
        <v>0</v>
      </c>
      <c r="U62" s="54">
        <v>0</v>
      </c>
      <c r="V62" s="54">
        <v>0</v>
      </c>
      <c r="W62" s="54">
        <v>0</v>
      </c>
      <c r="X62" s="54">
        <v>0</v>
      </c>
      <c r="Y62" s="54">
        <v>0</v>
      </c>
      <c r="Z62" s="54">
        <v>0</v>
      </c>
      <c r="AA62" s="54">
        <v>0</v>
      </c>
      <c r="AB62" s="56" t="str">
        <f t="shared" si="23"/>
        <v>.</v>
      </c>
      <c r="AC62" s="50">
        <v>-1</v>
      </c>
      <c r="AD62" s="62">
        <f t="shared" si="21"/>
        <v>0</v>
      </c>
      <c r="AE62" s="50">
        <v>1</v>
      </c>
      <c r="AF62" s="52">
        <f t="shared" si="24"/>
        <v>1</v>
      </c>
    </row>
    <row r="63" spans="3:32" x14ac:dyDescent="0.2">
      <c r="C63" s="7" t="s">
        <v>126</v>
      </c>
      <c r="D63" s="54">
        <v>0</v>
      </c>
      <c r="E63" s="54">
        <v>0</v>
      </c>
      <c r="F63" s="54">
        <v>0</v>
      </c>
      <c r="G63" s="54">
        <v>0</v>
      </c>
      <c r="H63" s="54">
        <v>0</v>
      </c>
      <c r="I63" s="54">
        <v>0</v>
      </c>
      <c r="J63" s="54">
        <v>0</v>
      </c>
      <c r="K63" s="54">
        <v>0</v>
      </c>
      <c r="L63" s="54">
        <v>0</v>
      </c>
      <c r="M63" s="54">
        <v>0</v>
      </c>
      <c r="N63" s="54">
        <v>0</v>
      </c>
      <c r="O63" s="54">
        <v>0</v>
      </c>
      <c r="P63" s="54">
        <v>0</v>
      </c>
      <c r="Q63" s="54">
        <v>0</v>
      </c>
      <c r="R63" s="54">
        <v>0</v>
      </c>
      <c r="S63" s="54">
        <v>0</v>
      </c>
      <c r="T63" s="54">
        <v>0</v>
      </c>
      <c r="U63" s="54">
        <v>0</v>
      </c>
      <c r="V63" s="54">
        <v>0</v>
      </c>
      <c r="W63" s="54">
        <v>0</v>
      </c>
      <c r="X63" s="54">
        <v>0</v>
      </c>
      <c r="Y63" s="54">
        <v>0</v>
      </c>
      <c r="Z63" s="54">
        <v>0</v>
      </c>
      <c r="AA63" s="54">
        <v>0</v>
      </c>
      <c r="AB63" s="56" t="str">
        <f t="shared" si="23"/>
        <v>.</v>
      </c>
      <c r="AC63" s="50">
        <v>-1</v>
      </c>
      <c r="AD63" s="62">
        <f t="shared" si="21"/>
        <v>0</v>
      </c>
      <c r="AE63" s="50">
        <v>1</v>
      </c>
      <c r="AF63" s="52">
        <f t="shared" si="24"/>
        <v>1</v>
      </c>
    </row>
    <row r="64" spans="3:32" x14ac:dyDescent="0.2">
      <c r="C64" s="7" t="s">
        <v>126</v>
      </c>
      <c r="D64" s="54">
        <v>0</v>
      </c>
      <c r="E64" s="54">
        <v>0</v>
      </c>
      <c r="F64" s="54">
        <v>0</v>
      </c>
      <c r="G64" s="54">
        <v>0</v>
      </c>
      <c r="H64" s="54">
        <v>0</v>
      </c>
      <c r="I64" s="54">
        <v>0</v>
      </c>
      <c r="J64" s="54">
        <v>0</v>
      </c>
      <c r="K64" s="54">
        <v>0</v>
      </c>
      <c r="L64" s="54">
        <v>0</v>
      </c>
      <c r="M64" s="54">
        <v>0</v>
      </c>
      <c r="N64" s="54">
        <v>0</v>
      </c>
      <c r="O64" s="54">
        <v>0</v>
      </c>
      <c r="P64" s="54">
        <v>0</v>
      </c>
      <c r="Q64" s="54">
        <v>0</v>
      </c>
      <c r="R64" s="54">
        <v>0</v>
      </c>
      <c r="S64" s="54">
        <v>0</v>
      </c>
      <c r="T64" s="54">
        <v>0</v>
      </c>
      <c r="U64" s="54">
        <v>0</v>
      </c>
      <c r="V64" s="54">
        <v>0</v>
      </c>
      <c r="W64" s="54">
        <v>0</v>
      </c>
      <c r="X64" s="54">
        <v>0</v>
      </c>
      <c r="Y64" s="54">
        <v>0</v>
      </c>
      <c r="Z64" s="54">
        <v>0</v>
      </c>
      <c r="AA64" s="54">
        <v>0</v>
      </c>
      <c r="AB64" s="56" t="str">
        <f t="shared" si="23"/>
        <v>.</v>
      </c>
      <c r="AC64" s="50">
        <v>-1</v>
      </c>
      <c r="AD64" s="62">
        <f t="shared" si="21"/>
        <v>0</v>
      </c>
      <c r="AE64" s="50">
        <v>1</v>
      </c>
      <c r="AF64" s="52">
        <f t="shared" si="24"/>
        <v>1</v>
      </c>
    </row>
    <row r="65" spans="3:32" x14ac:dyDescent="0.2">
      <c r="C65" s="7" t="s">
        <v>126</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6" t="str">
        <f t="shared" si="23"/>
        <v>.</v>
      </c>
      <c r="AC65" s="50">
        <v>-1</v>
      </c>
      <c r="AD65" s="62">
        <f t="shared" si="21"/>
        <v>0</v>
      </c>
      <c r="AE65" s="50">
        <v>1</v>
      </c>
      <c r="AF65" s="52">
        <f t="shared" si="24"/>
        <v>1</v>
      </c>
    </row>
    <row r="66" spans="3:32" x14ac:dyDescent="0.2">
      <c r="C66" s="7" t="s">
        <v>126</v>
      </c>
      <c r="D66" s="54">
        <v>0</v>
      </c>
      <c r="E66" s="54">
        <v>0</v>
      </c>
      <c r="F66" s="54">
        <v>0</v>
      </c>
      <c r="G66" s="54">
        <v>0</v>
      </c>
      <c r="H66" s="54">
        <v>0</v>
      </c>
      <c r="I66" s="54">
        <v>0</v>
      </c>
      <c r="J66" s="54">
        <v>0</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6" t="str">
        <f t="shared" si="23"/>
        <v>.</v>
      </c>
      <c r="AC66" s="50">
        <v>-1</v>
      </c>
      <c r="AD66" s="62">
        <f t="shared" si="21"/>
        <v>0</v>
      </c>
      <c r="AE66" s="50">
        <v>1</v>
      </c>
      <c r="AF66" s="52">
        <f t="shared" si="24"/>
        <v>1</v>
      </c>
    </row>
    <row r="320" spans="4:4" x14ac:dyDescent="0.2">
      <c r="D320" s="2"/>
    </row>
  </sheetData>
  <conditionalFormatting sqref="D42:AA42">
    <cfRule type="iconSet" priority="1">
      <iconSet iconSet="3Symbols2" showValue="0">
        <cfvo type="percent" val="0"/>
        <cfvo type="num" val="0.5"/>
        <cfvo type="num" val="1"/>
      </iconSet>
    </cfRule>
  </conditionalFormatting>
  <conditionalFormatting sqref="AF45:AF66">
    <cfRule type="iconSet" priority="2">
      <iconSet iconSet="3Symbols2" showValue="0">
        <cfvo type="percent" val="0"/>
        <cfvo type="num" val="0.5"/>
        <cfvo type="num" val="1"/>
      </iconSet>
    </cfRule>
  </conditionalFormatting>
  <conditionalFormatting sqref="AG20:AG26">
    <cfRule type="iconSet" priority="3">
      <iconSet iconSet="3Symbols2" showValue="0">
        <cfvo type="percent" val="0"/>
        <cfvo type="num" val="0.5"/>
        <cfvo type="num" val="1"/>
      </iconSet>
    </cfRule>
  </conditionalFormatting>
  <pageMargins left="0.7" right="0.7" top="0.75" bottom="0.75" header="0.3" footer="0.3"/>
  <pageSetup paperSize="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Drop Down 1">
              <controlPr defaultSize="0" autoLine="0" autoPict="0">
                <anchor moveWithCells="1">
                  <from>
                    <xdr:col>0</xdr:col>
                    <xdr:colOff>304800</xdr:colOff>
                    <xdr:row>3</xdr:row>
                    <xdr:rowOff>63500</xdr:rowOff>
                  </from>
                  <to>
                    <xdr:col>0</xdr:col>
                    <xdr:colOff>1498600</xdr:colOff>
                    <xdr:row>4</xdr:row>
                    <xdr:rowOff>165100</xdr:rowOff>
                  </to>
                </anchor>
              </controlPr>
            </control>
          </mc:Choice>
        </mc:AlternateContent>
        <mc:AlternateContent xmlns:mc="http://schemas.openxmlformats.org/markup-compatibility/2006">
          <mc:Choice Requires="x14">
            <control shapeId="3074" r:id="rId5" name="Drop Down 2">
              <controlPr defaultSize="0" autoLine="0" autoPict="0">
                <anchor moveWithCells="1">
                  <from>
                    <xdr:col>0</xdr:col>
                    <xdr:colOff>292100</xdr:colOff>
                    <xdr:row>38</xdr:row>
                    <xdr:rowOff>101600</xdr:rowOff>
                  </from>
                  <to>
                    <xdr:col>1</xdr:col>
                    <xdr:colOff>25400</xdr:colOff>
                    <xdr:row>40</xdr:row>
                    <xdr:rowOff>12700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CL295"/>
  <sheetViews>
    <sheetView showGridLines="0" tabSelected="1" workbookViewId="0">
      <selection activeCell="B6" sqref="B6"/>
    </sheetView>
  </sheetViews>
  <sheetFormatPr baseColWidth="10" defaultColWidth="10.83203125" defaultRowHeight="15" x14ac:dyDescent="0.2"/>
  <cols>
    <col min="1" max="1" width="10.83203125" style="19"/>
    <col min="2" max="25" width="10.83203125" style="1"/>
    <col min="26" max="26" width="10.83203125" style="19"/>
    <col min="27" max="30" width="10.83203125" style="1"/>
    <col min="31" max="31" width="10.83203125" style="19"/>
    <col min="32" max="55" width="10.83203125" style="1"/>
    <col min="56" max="56" width="10.83203125" style="19"/>
    <col min="57" max="57" width="10.83203125" style="1"/>
    <col min="58" max="58" width="10.83203125" style="19"/>
    <col min="59" max="59" width="12.1640625" style="1" customWidth="1"/>
    <col min="60" max="82" width="10.83203125" style="1"/>
    <col min="83" max="83" width="10.83203125" style="19"/>
    <col min="84" max="16384" width="10.83203125" style="1"/>
  </cols>
  <sheetData>
    <row r="3" spans="1:90" s="19" customFormat="1" x14ac:dyDescent="0.2">
      <c r="B3" s="19">
        <v>1</v>
      </c>
      <c r="C3" s="19">
        <v>2</v>
      </c>
      <c r="D3" s="19">
        <v>3</v>
      </c>
      <c r="E3" s="19">
        <v>4</v>
      </c>
      <c r="F3" s="19">
        <v>5</v>
      </c>
      <c r="G3" s="19">
        <v>6</v>
      </c>
      <c r="H3" s="19">
        <v>7</v>
      </c>
      <c r="I3" s="19">
        <v>8</v>
      </c>
      <c r="J3" s="19">
        <v>9</v>
      </c>
      <c r="K3" s="19">
        <v>10</v>
      </c>
      <c r="L3" s="19">
        <v>11</v>
      </c>
      <c r="M3" s="19">
        <v>12</v>
      </c>
      <c r="N3" s="19">
        <v>13</v>
      </c>
      <c r="O3" s="19">
        <v>14</v>
      </c>
      <c r="P3" s="19">
        <v>15</v>
      </c>
      <c r="Q3" s="19">
        <v>16</v>
      </c>
      <c r="R3" s="19">
        <v>17</v>
      </c>
      <c r="S3" s="19">
        <v>18</v>
      </c>
      <c r="T3" s="19">
        <v>19</v>
      </c>
      <c r="U3" s="19">
        <v>20</v>
      </c>
      <c r="V3" s="19">
        <v>21</v>
      </c>
      <c r="W3" s="19">
        <v>22</v>
      </c>
      <c r="X3" s="19">
        <v>23</v>
      </c>
      <c r="Y3" s="19">
        <v>24</v>
      </c>
      <c r="AA3" s="19">
        <v>1</v>
      </c>
      <c r="AB3" s="19">
        <v>2</v>
      </c>
      <c r="AC3" s="19">
        <v>3</v>
      </c>
      <c r="AD3" s="19">
        <v>4</v>
      </c>
      <c r="AF3" s="19">
        <v>1</v>
      </c>
      <c r="AG3" s="19">
        <v>2</v>
      </c>
      <c r="AH3" s="19">
        <v>3</v>
      </c>
      <c r="AI3" s="19">
        <v>4</v>
      </c>
      <c r="AJ3" s="19">
        <v>5</v>
      </c>
      <c r="AK3" s="19">
        <v>6</v>
      </c>
      <c r="AL3" s="19">
        <v>7</v>
      </c>
      <c r="AM3" s="19">
        <v>8</v>
      </c>
      <c r="AN3" s="19">
        <v>9</v>
      </c>
      <c r="AO3" s="19">
        <v>10</v>
      </c>
      <c r="AP3" s="19">
        <v>11</v>
      </c>
      <c r="AQ3" s="19">
        <v>12</v>
      </c>
      <c r="AR3" s="19">
        <v>13</v>
      </c>
      <c r="AS3" s="19">
        <v>14</v>
      </c>
      <c r="AT3" s="19">
        <v>15</v>
      </c>
      <c r="AU3" s="19">
        <v>16</v>
      </c>
      <c r="AV3" s="19">
        <v>17</v>
      </c>
      <c r="AW3" s="19">
        <v>18</v>
      </c>
      <c r="AX3" s="19">
        <v>19</v>
      </c>
      <c r="AY3" s="19">
        <v>20</v>
      </c>
      <c r="AZ3" s="19">
        <v>21</v>
      </c>
      <c r="BA3" s="19">
        <v>22</v>
      </c>
      <c r="BB3" s="19">
        <v>23</v>
      </c>
      <c r="BC3" s="19">
        <v>24</v>
      </c>
      <c r="BG3" s="19">
        <v>1</v>
      </c>
      <c r="BH3" s="19">
        <v>2</v>
      </c>
      <c r="BI3" s="19">
        <v>3</v>
      </c>
      <c r="BJ3" s="19">
        <v>4</v>
      </c>
      <c r="BK3" s="19">
        <v>5</v>
      </c>
      <c r="BL3" s="19">
        <v>6</v>
      </c>
      <c r="BM3" s="19">
        <v>7</v>
      </c>
      <c r="BN3" s="19">
        <v>8</v>
      </c>
      <c r="BO3" s="19">
        <v>9</v>
      </c>
      <c r="BP3" s="19">
        <v>10</v>
      </c>
      <c r="BQ3" s="19">
        <v>11</v>
      </c>
      <c r="BR3" s="19">
        <v>12</v>
      </c>
      <c r="BS3" s="19">
        <v>13</v>
      </c>
      <c r="BT3" s="19">
        <v>14</v>
      </c>
      <c r="BU3" s="19">
        <v>15</v>
      </c>
      <c r="BV3" s="19">
        <v>16</v>
      </c>
      <c r="BW3" s="19">
        <v>17</v>
      </c>
      <c r="BX3" s="19">
        <v>18</v>
      </c>
      <c r="BY3" s="19">
        <v>19</v>
      </c>
      <c r="BZ3" s="19">
        <v>20</v>
      </c>
      <c r="CA3" s="19">
        <v>21</v>
      </c>
      <c r="CB3" s="19">
        <v>22</v>
      </c>
      <c r="CC3" s="19">
        <v>23</v>
      </c>
      <c r="CD3" s="19">
        <v>24</v>
      </c>
      <c r="CF3" s="19">
        <v>1</v>
      </c>
      <c r="CG3" s="19">
        <v>2</v>
      </c>
      <c r="CH3" s="19">
        <v>3</v>
      </c>
      <c r="CI3" s="19">
        <v>4</v>
      </c>
      <c r="CJ3" s="19">
        <v>5</v>
      </c>
      <c r="CK3" s="19">
        <v>6</v>
      </c>
      <c r="CL3" s="19">
        <v>7</v>
      </c>
    </row>
    <row r="4" spans="1:90" x14ac:dyDescent="0.2">
      <c r="B4" s="3" t="s">
        <v>95</v>
      </c>
      <c r="C4" s="4"/>
      <c r="D4" s="4"/>
      <c r="E4" s="4"/>
      <c r="F4" s="4"/>
      <c r="G4" s="4"/>
      <c r="H4" s="4"/>
      <c r="I4" s="4"/>
      <c r="J4" s="4"/>
      <c r="K4" s="4"/>
      <c r="L4" s="4"/>
      <c r="M4" s="4"/>
      <c r="N4" s="4"/>
      <c r="O4" s="4"/>
      <c r="P4" s="4"/>
      <c r="Q4" s="4"/>
      <c r="R4" s="4"/>
      <c r="S4" s="4"/>
      <c r="T4" s="4"/>
      <c r="U4" s="4"/>
      <c r="V4" s="4"/>
      <c r="W4" s="4"/>
      <c r="X4" s="4"/>
      <c r="Y4" s="4"/>
      <c r="AA4" s="6" t="s">
        <v>96</v>
      </c>
      <c r="AB4" s="5"/>
      <c r="AC4" s="5"/>
      <c r="AD4" s="5"/>
      <c r="AF4" s="9" t="s">
        <v>98</v>
      </c>
      <c r="AG4" s="10"/>
      <c r="AH4" s="10"/>
      <c r="AI4" s="10"/>
      <c r="AJ4" s="10"/>
      <c r="AK4" s="10"/>
      <c r="AL4" s="10"/>
      <c r="AM4" s="10"/>
      <c r="AN4" s="10"/>
      <c r="AO4" s="10"/>
      <c r="AP4" s="10"/>
      <c r="AQ4" s="10"/>
      <c r="AR4" s="10"/>
      <c r="AS4" s="10"/>
      <c r="AT4" s="10"/>
      <c r="AU4" s="10"/>
      <c r="AV4" s="10"/>
      <c r="AW4" s="10"/>
      <c r="AX4" s="10"/>
      <c r="AY4" s="10"/>
      <c r="AZ4" s="10"/>
      <c r="BA4" s="10"/>
      <c r="BB4" s="10"/>
      <c r="BC4" s="10"/>
      <c r="BE4" s="8" t="s">
        <v>97</v>
      </c>
      <c r="BG4" s="11" t="s">
        <v>99</v>
      </c>
      <c r="BH4" s="12"/>
      <c r="BI4" s="12"/>
      <c r="BJ4" s="12"/>
      <c r="BK4" s="12"/>
      <c r="BL4" s="12"/>
      <c r="BM4" s="12"/>
      <c r="BN4" s="12"/>
      <c r="BO4" s="12"/>
      <c r="BP4" s="12"/>
      <c r="BQ4" s="12"/>
      <c r="BR4" s="12"/>
      <c r="BS4" s="12"/>
      <c r="BT4" s="12"/>
      <c r="BU4" s="12"/>
      <c r="BV4" s="12"/>
      <c r="BW4" s="12"/>
      <c r="BX4" s="12"/>
      <c r="BY4" s="12"/>
      <c r="BZ4" s="12"/>
      <c r="CA4" s="12"/>
      <c r="CB4" s="12"/>
      <c r="CC4" s="12"/>
      <c r="CD4" s="12"/>
      <c r="CF4" s="15" t="s">
        <v>100</v>
      </c>
      <c r="CG4" s="14"/>
      <c r="CH4" s="14"/>
      <c r="CI4" s="14"/>
      <c r="CJ4" s="14"/>
      <c r="CK4" s="46"/>
      <c r="CL4" s="46"/>
    </row>
    <row r="5" spans="1:90" x14ac:dyDescent="0.2">
      <c r="B5" s="4" t="str">
        <f t="array" ref="B5:Y5">asset_names</f>
        <v>US.GOVT.01</v>
      </c>
      <c r="C5" s="4" t="str">
        <v>US.GOVT.13</v>
      </c>
      <c r="D5" s="4" t="str">
        <v>US.GOVT.35</v>
      </c>
      <c r="E5" s="4" t="str">
        <v>US.CORP.13</v>
      </c>
      <c r="F5" s="4" t="str">
        <v>US.CORP.35</v>
      </c>
      <c r="G5" s="4" t="str">
        <v>DE.GOVT.01</v>
      </c>
      <c r="H5" s="4" t="str">
        <v>DE.GOVT.13</v>
      </c>
      <c r="I5" s="4" t="str">
        <v>DE.GOVT.35</v>
      </c>
      <c r="J5" s="4" t="str">
        <v>UK.GOVT.01</v>
      </c>
      <c r="K5" s="4" t="str">
        <v>UK.GOVT.13</v>
      </c>
      <c r="L5" s="4" t="str">
        <v>UK.GOVT.35</v>
      </c>
      <c r="M5" s="4" t="str">
        <v>UK.CORP.13</v>
      </c>
      <c r="N5" s="4" t="str">
        <v>UK.CORP.35</v>
      </c>
      <c r="O5" s="4" t="str">
        <v>JP.GOVT.01</v>
      </c>
      <c r="P5" s="4" t="str">
        <v>JP.GOVT.13</v>
      </c>
      <c r="Q5" s="4" t="str">
        <v>JP.GOVT.35</v>
      </c>
      <c r="R5" s="4" t="str">
        <v>US.EQ</v>
      </c>
      <c r="S5" s="4" t="str">
        <v>EU.EQ</v>
      </c>
      <c r="T5" s="4" t="str">
        <v>UK.EQ</v>
      </c>
      <c r="U5" s="4" t="str">
        <v>JP.EQ</v>
      </c>
      <c r="V5" s="4" t="str">
        <v>USD.FWD</v>
      </c>
      <c r="W5" s="4" t="str">
        <v>EUR.FWD</v>
      </c>
      <c r="X5" s="4" t="str">
        <v>GBP.FWD</v>
      </c>
      <c r="Y5" s="4" t="str">
        <v>JPY.FWD</v>
      </c>
      <c r="AA5" s="5" t="str">
        <f t="array" ref="AA5:AD5">fx_names</f>
        <v>USD</v>
      </c>
      <c r="AB5" s="5" t="str">
        <v>EUR</v>
      </c>
      <c r="AC5" s="5" t="str">
        <v>GBP</v>
      </c>
      <c r="AD5" s="5" t="str">
        <v>JPY</v>
      </c>
      <c r="AF5" s="10" t="str">
        <f t="array" ref="AF5:BC5">asset_names</f>
        <v>US.GOVT.01</v>
      </c>
      <c r="AG5" s="10" t="str">
        <v>US.GOVT.13</v>
      </c>
      <c r="AH5" s="10" t="str">
        <v>US.GOVT.35</v>
      </c>
      <c r="AI5" s="10" t="str">
        <v>US.CORP.13</v>
      </c>
      <c r="AJ5" s="10" t="str">
        <v>US.CORP.35</v>
      </c>
      <c r="AK5" s="10" t="str">
        <v>DE.GOVT.01</v>
      </c>
      <c r="AL5" s="10" t="str">
        <v>DE.GOVT.13</v>
      </c>
      <c r="AM5" s="10" t="str">
        <v>DE.GOVT.35</v>
      </c>
      <c r="AN5" s="10" t="str">
        <v>UK.GOVT.01</v>
      </c>
      <c r="AO5" s="10" t="str">
        <v>UK.GOVT.13</v>
      </c>
      <c r="AP5" s="10" t="str">
        <v>UK.GOVT.35</v>
      </c>
      <c r="AQ5" s="10" t="str">
        <v>UK.CORP.13</v>
      </c>
      <c r="AR5" s="10" t="str">
        <v>UK.CORP.35</v>
      </c>
      <c r="AS5" s="10" t="str">
        <v>JP.GOVT.01</v>
      </c>
      <c r="AT5" s="10" t="str">
        <v>JP.GOVT.13</v>
      </c>
      <c r="AU5" s="10" t="str">
        <v>JP.GOVT.35</v>
      </c>
      <c r="AV5" s="10" t="str">
        <v>US.EQ</v>
      </c>
      <c r="AW5" s="10" t="str">
        <v>EU.EQ</v>
      </c>
      <c r="AX5" s="10" t="str">
        <v>UK.EQ</v>
      </c>
      <c r="AY5" s="10" t="str">
        <v>JP.EQ</v>
      </c>
      <c r="AZ5" s="10" t="str">
        <v>USD.FWD</v>
      </c>
      <c r="BA5" s="10" t="str">
        <v>EUR.FWD</v>
      </c>
      <c r="BB5" s="10" t="str">
        <v>GBP.FWD</v>
      </c>
      <c r="BC5" s="10" t="str">
        <v>JPY.FWD</v>
      </c>
      <c r="BE5" s="7" t="s">
        <v>82</v>
      </c>
      <c r="BG5" s="12" t="str">
        <f t="array" ref="BG5:CD5">asset_names</f>
        <v>US.GOVT.01</v>
      </c>
      <c r="BH5" s="12" t="str">
        <v>US.GOVT.13</v>
      </c>
      <c r="BI5" s="12" t="str">
        <v>US.GOVT.35</v>
      </c>
      <c r="BJ5" s="12" t="str">
        <v>US.CORP.13</v>
      </c>
      <c r="BK5" s="12" t="str">
        <v>US.CORP.35</v>
      </c>
      <c r="BL5" s="12" t="str">
        <v>DE.GOVT.01</v>
      </c>
      <c r="BM5" s="12" t="str">
        <v>DE.GOVT.13</v>
      </c>
      <c r="BN5" s="12" t="str">
        <v>DE.GOVT.35</v>
      </c>
      <c r="BO5" s="12" t="str">
        <v>UK.GOVT.01</v>
      </c>
      <c r="BP5" s="12" t="str">
        <v>UK.GOVT.13</v>
      </c>
      <c r="BQ5" s="12" t="str">
        <v>UK.GOVT.35</v>
      </c>
      <c r="BR5" s="12" t="str">
        <v>UK.CORP.13</v>
      </c>
      <c r="BS5" s="12" t="str">
        <v>UK.CORP.35</v>
      </c>
      <c r="BT5" s="12" t="str">
        <v>JP.GOVT.01</v>
      </c>
      <c r="BU5" s="12" t="str">
        <v>JP.GOVT.13</v>
      </c>
      <c r="BV5" s="12" t="str">
        <v>JP.GOVT.35</v>
      </c>
      <c r="BW5" s="12" t="str">
        <v>US.EQ</v>
      </c>
      <c r="BX5" s="12" t="str">
        <v>EU.EQ</v>
      </c>
      <c r="BY5" s="12" t="str">
        <v>UK.EQ</v>
      </c>
      <c r="BZ5" s="12" t="str">
        <v>JP.EQ</v>
      </c>
      <c r="CA5" s="12" t="str">
        <v>USD.FWD</v>
      </c>
      <c r="CB5" s="12" t="str">
        <v>EUR.FWD</v>
      </c>
      <c r="CC5" s="12" t="str">
        <v>GBP.FWD</v>
      </c>
      <c r="CD5" s="12" t="str">
        <v>JPY.FWD</v>
      </c>
      <c r="CF5" s="14" t="str">
        <f t="array" ref="CF5:CJ5">TRANSPOSE(port_names)</f>
        <v>bench</v>
      </c>
      <c r="CG5" s="14" t="str">
        <v>a</v>
      </c>
      <c r="CH5" s="14" t="str">
        <v>b</v>
      </c>
      <c r="CI5" s="14" t="str">
        <v>x_a</v>
      </c>
      <c r="CJ5" s="14" t="str">
        <v>x_b</v>
      </c>
      <c r="CK5" s="47" t="s">
        <v>113</v>
      </c>
      <c r="CL5" s="47" t="s">
        <v>115</v>
      </c>
    </row>
    <row r="6" spans="1:90" x14ac:dyDescent="0.2">
      <c r="A6" s="19">
        <v>1</v>
      </c>
      <c r="B6" s="16" cm="1">
        <f t="array" ref="B6">INDEX(asset_mu,1,B$3)+INDEX(asset_rets_norm,$A6,B$3)</f>
        <v>7.4624863429357726E-3</v>
      </c>
      <c r="C6" s="16" cm="1">
        <f t="array" ref="C6">INDEX(asset_mu,1,C$3)+INDEX(asset_rets_norm,$A6,C$3)</f>
        <v>8.6023210792891582E-3</v>
      </c>
      <c r="D6" s="16" cm="1">
        <f t="array" ref="D6">INDEX(asset_mu,1,D$3)+INDEX(asset_rets_norm,$A6,D$3)</f>
        <v>1.1800200903712582E-2</v>
      </c>
      <c r="E6" s="16" cm="1">
        <f t="array" ref="E6">INDEX(asset_mu,1,E$3)+INDEX(asset_rets_norm,$A6,E$3)</f>
        <v>8.5811716614892369E-3</v>
      </c>
      <c r="F6" s="16" cm="1">
        <f t="array" ref="F6">INDEX(asset_mu,1,F$3)+INDEX(asset_rets_norm,$A6,F$3)</f>
        <v>1.1948717241661964E-2</v>
      </c>
      <c r="G6" s="16" cm="1">
        <f t="array" ref="G6">INDEX(asset_mu,1,G$3)+INDEX(asset_rets_norm,$A6,G$3)</f>
        <v>3.0675846614655004E-3</v>
      </c>
      <c r="H6" s="16" cm="1">
        <f t="array" ref="H6">INDEX(asset_mu,1,H$3)+INDEX(asset_rets_norm,$A6,H$3)</f>
        <v>2.9929764477300731E-3</v>
      </c>
      <c r="I6" s="16" cm="1">
        <f t="array" ref="I6">INDEX(asset_mu,1,I$3)+INDEX(asset_rets_norm,$A6,I$3)</f>
        <v>3.3988000670440817E-4</v>
      </c>
      <c r="J6" s="16" cm="1">
        <f t="array" ref="J6">INDEX(asset_mu,1,J$3)+INDEX(asset_rets_norm,$A6,J$3)</f>
        <v>8.2805887384498223E-3</v>
      </c>
      <c r="K6" s="16" cm="1">
        <f t="array" ref="K6">INDEX(asset_mu,1,K$3)+INDEX(asset_rets_norm,$A6,K$3)</f>
        <v>5.7669587265213058E-3</v>
      </c>
      <c r="L6" s="16" cm="1">
        <f t="array" ref="L6">INDEX(asset_mu,1,L$3)+INDEX(asset_rets_norm,$A6,L$3)</f>
        <v>3.9278617066074439E-3</v>
      </c>
      <c r="M6" s="16" cm="1">
        <f t="array" ref="M6">INDEX(asset_mu,1,M$3)+INDEX(asset_rets_norm,$A6,M$3)</f>
        <v>6.2009202679565749E-3</v>
      </c>
      <c r="N6" s="16" cm="1">
        <f t="array" ref="N6">INDEX(asset_mu,1,N$3)+INDEX(asset_rets_norm,$A6,N$3)</f>
        <v>5.146404935483938E-3</v>
      </c>
      <c r="O6" s="16" cm="1">
        <f t="array" ref="O6">INDEX(asset_mu,1,O$3)+INDEX(asset_rets_norm,$A6,O$3)</f>
        <v>-8.319424613993854E-4</v>
      </c>
      <c r="P6" s="16" cm="1">
        <f t="array" ref="P6">INDEX(asset_mu,1,P$3)+INDEX(asset_rets_norm,$A6,P$3)</f>
        <v>-3.4246066544884441E-3</v>
      </c>
      <c r="Q6" s="16" cm="1">
        <f t="array" ref="Q6">INDEX(asset_mu,1,Q$3)+INDEX(asset_rets_norm,$A6,Q$3)</f>
        <v>-6.7508251273448771E-3</v>
      </c>
      <c r="R6" s="16" cm="1">
        <f t="array" ref="R6">INDEX(asset_mu,1,R$3)+INDEX(asset_rets_norm,$A6,R$3)</f>
        <v>6.0429559277661526E-2</v>
      </c>
      <c r="S6" s="16" cm="1">
        <f t="array" ref="S6">INDEX(asset_mu,1,S$3)+INDEX(asset_rets_norm,$A6,S$3)</f>
        <v>1.4175833589058578E-2</v>
      </c>
      <c r="T6" s="16" cm="1">
        <f t="array" ref="T6">INDEX(asset_mu,1,T$3)+INDEX(asset_rets_norm,$A6,T$3)</f>
        <v>5.2692768515889367E-2</v>
      </c>
      <c r="U6" s="16" cm="1">
        <f t="array" ref="U6">INDEX(asset_mu,1,U$3)+INDEX(asset_rets_norm,$A6,U$3)</f>
        <v>7.4051166533044888E-2</v>
      </c>
      <c r="V6" s="16" cm="1">
        <f t="array" ref="V6">INDEX(asset_mu,1,V$3)+INDEX(asset_rets_norm,$A6,V$3)</f>
        <v>7.9427423713824413E-3</v>
      </c>
      <c r="W6" s="16" cm="1">
        <f t="array" ref="W6">INDEX(asset_mu,1,W$3)+INDEX(asset_rets_norm,$A6,W$3)</f>
        <v>5.2979690441061324E-3</v>
      </c>
      <c r="X6" s="16" cm="1">
        <f t="array" ref="X6">INDEX(asset_mu,1,X$3)+INDEX(asset_rets_norm,$A6,X$3)</f>
        <v>7.1776440821331444E-3</v>
      </c>
      <c r="Y6" s="16" cm="1">
        <f t="array" ref="Y6">INDEX(asset_mu,1,Y$3)+INDEX(asset_rets_norm,$A6,Y$3)</f>
        <v>1.5228269783780707E-4</v>
      </c>
      <c r="Z6" s="19">
        <v>1</v>
      </c>
      <c r="AA6" s="16" cm="1">
        <f t="array" ref="AA6">INDEX(fx_mu,1,AA$3)+INDEX(fx_rets_norm,$A6,AA$3)</f>
        <v>0</v>
      </c>
      <c r="AB6" s="16" cm="1">
        <f t="array" ref="AB6">INDEX(fx_mu,1,AB$3)+INDEX(fx_rets_norm,$A6,AB$3)</f>
        <v>-4.2903701267866128E-2</v>
      </c>
      <c r="AC6" s="16" cm="1">
        <f t="array" ref="AC6">INDEX(fx_mu,1,AC$3)+INDEX(fx_rets_norm,$A6,AC$3)</f>
        <v>-3.4795383215230832E-2</v>
      </c>
      <c r="AD6" s="16" cm="1">
        <f t="array" ref="AD6">INDEX(fx_mu,1,AD$3)+INDEX(fx_rets_norm,$A6,AD$3)</f>
        <v>2.6439015750398864E-2</v>
      </c>
      <c r="AE6" s="19">
        <v>1</v>
      </c>
      <c r="AF6" s="18" cm="1">
        <f t="array" ref="AF6">(1+B6)*(1+INDEX(fx_rets,$AE6,INDEX(fx_ix,1,AF$3)))-1</f>
        <v>7.4624863429357813E-3</v>
      </c>
      <c r="AG6" s="18" cm="1">
        <f t="array" ref="AG6">(1+C6)*(1+INDEX(fx_rets,$AE6,INDEX(fx_ix,1,AG$3)))-1</f>
        <v>8.6023210792891547E-3</v>
      </c>
      <c r="AH6" s="18" cm="1">
        <f t="array" ref="AH6">(1+D6)*(1+INDEX(fx_rets,$AE6,INDEX(fx_ix,1,AH$3)))-1</f>
        <v>1.1800200903712588E-2</v>
      </c>
      <c r="AI6" s="18" cm="1">
        <f t="array" ref="AI6">(1+E6)*(1+INDEX(fx_rets,$AE6,INDEX(fx_ix,1,AI$3)))-1</f>
        <v>8.5811716614891953E-3</v>
      </c>
      <c r="AJ6" s="18" cm="1">
        <f t="array" ref="AJ6">(1+F6)*(1+INDEX(fx_rets,$AE6,INDEX(fx_ix,1,AJ$3)))-1</f>
        <v>1.194871724166191E-2</v>
      </c>
      <c r="AK6" s="18" cm="1">
        <f t="array" ref="AK6">(1+G6)*(1+INDEX(fx_rets,$AE6,INDEX(fx_ix,1,AK$3)))-1</f>
        <v>-3.9967727342330117E-2</v>
      </c>
      <c r="AL6" s="18" cm="1">
        <f t="array" ref="AL6">(1+H6)*(1+INDEX(fx_rets,$AE6,INDEX(fx_ix,1,AL$3)))-1</f>
        <v>-4.0039134587551151E-2</v>
      </c>
      <c r="AM6" s="18" cm="1">
        <f t="array" ref="AM6">(1+I6)*(1+INDEX(fx_rets,$AE6,INDEX(fx_ix,1,AM$3)))-1</f>
        <v>-4.2578403371436258E-2</v>
      </c>
      <c r="AN6" s="18" cm="1">
        <f t="array" ref="AN6">(1+J6)*(1+INDEX(fx_rets,$AE6,INDEX(fx_ix,1,AN$3)))-1</f>
        <v>-2.6802920735183089E-2</v>
      </c>
      <c r="AO6" s="18" cm="1">
        <f t="array" ref="AO6">(1+K6)*(1+INDEX(fx_rets,$AE6,INDEX(fx_ix,1,AO$3)))-1</f>
        <v>-2.9229088027585282E-2</v>
      </c>
      <c r="AP6" s="18" cm="1">
        <f t="array" ref="AP6">(1+L6)*(1+INDEX(fx_rets,$AE6,INDEX(fx_ix,1,AP$3)))-1</f>
        <v>-3.1004192961921251E-2</v>
      </c>
      <c r="AQ6" s="18" cm="1">
        <f t="array" ref="AQ6">(1+M6)*(1+INDEX(fx_rets,$AE6,INDEX(fx_ix,1,AQ$3)))-1</f>
        <v>-2.8810226344284984E-2</v>
      </c>
      <c r="AR6" s="18" cm="1">
        <f t="array" ref="AR6">(1+N6)*(1+INDEX(fx_rets,$AE6,INDEX(fx_ix,1,AR$3)))-1</f>
        <v>-2.9828049411657842E-2</v>
      </c>
      <c r="AS6" s="18" cm="1">
        <f t="array" ref="AS6">(1+O6)*(1+INDEX(fx_rets,$AE6,INDEX(fx_ix,1,AS$3)))-1</f>
        <v>2.5585077549159063E-2</v>
      </c>
      <c r="AT6" s="18" cm="1">
        <f t="array" ref="AT6">(1+P6)*(1+INDEX(fx_rets,$AE6,INDEX(fx_ix,1,AT$3)))-1</f>
        <v>2.292386586663353E-2</v>
      </c>
      <c r="AU6" s="18" cm="1">
        <f t="array" ref="AU6">(1+Q6)*(1+INDEX(fx_rets,$AE6,INDEX(fx_ix,1,AU$3)))-1</f>
        <v>1.9509705451183912E-2</v>
      </c>
      <c r="AV6" s="18" cm="1">
        <f t="array" ref="AV6">(1+R6)*(1+INDEX(fx_rets,$AE6,INDEX(fx_ix,1,AV$3)))-1</f>
        <v>6.0429559277661582E-2</v>
      </c>
      <c r="AW6" s="18" cm="1">
        <f t="array" ref="AW6">(1+S6)*(1+INDEX(fx_rets,$AE6,INDEX(fx_ix,1,AW$3)))-1</f>
        <v>-2.9336063408335611E-2</v>
      </c>
      <c r="AX6" s="18" cm="1">
        <f t="array" ref="AX6">(1+T6)*(1+INDEX(fx_rets,$AE6,INDEX(fx_ix,1,AX$3)))-1</f>
        <v>1.6063920227476824E-2</v>
      </c>
      <c r="AY6" s="18" cm="1">
        <f t="array" ref="AY6">(1+U6)*(1+INDEX(fx_rets,$AE6,INDEX(fx_ix,1,AY$3)))-1</f>
        <v>0.10244802224174654</v>
      </c>
      <c r="AZ6" s="18" cm="1">
        <f t="array" ref="AZ6">(1+V6)*(1+INDEX(fx_rets,$AE6,INDEX(fx_ix,1,AZ$3)))-1</f>
        <v>7.942742371382483E-3</v>
      </c>
      <c r="BA6" s="18" cm="1">
        <f t="array" ref="BA6">(1+W6)*(1+INDEX(fx_rets,$AE6,INDEX(fx_ix,1,BA$3)))-1</f>
        <v>-3.7833034704954693E-2</v>
      </c>
      <c r="BB6" s="18" cm="1">
        <f t="array" ref="BB6">(1+X6)*(1+INDEX(fx_rets,$AE6,INDEX(fx_ix,1,BB$3)))-1</f>
        <v>-2.7867488009517993E-2</v>
      </c>
      <c r="BC6" s="18" cm="1">
        <f t="array" ref="BC6">(1+Y6)*(1+INDEX(fx_rets,$AE6,INDEX(fx_ix,1,BC$3)))-1</f>
        <v>2.6595324652883168E-2</v>
      </c>
      <c r="BD6" s="19">
        <v>1</v>
      </c>
      <c r="BE6" s="16">
        <f t="shared" ref="BE6:BE69" si="0">SUMPRODUCT(base_fx_wts,AA6:AD6)</f>
        <v>0</v>
      </c>
      <c r="BF6" s="19">
        <v>1</v>
      </c>
      <c r="BG6" s="18">
        <f t="shared" ref="BG6:BG69" si="1">(1+AF6)/(1+$BE6)-1</f>
        <v>7.4624863429357813E-3</v>
      </c>
      <c r="BH6" s="18">
        <f t="shared" ref="BH6:BH69" si="2">(1+AG6)/(1+$BE6)-1</f>
        <v>8.6023210792891547E-3</v>
      </c>
      <c r="BI6" s="18">
        <f t="shared" ref="BI6:BI69" si="3">(1+AH6)/(1+$BE6)-1</f>
        <v>1.1800200903712588E-2</v>
      </c>
      <c r="BJ6" s="18">
        <f t="shared" ref="BJ6:BJ69" si="4">(1+AI6)/(1+$BE6)-1</f>
        <v>8.5811716614891953E-3</v>
      </c>
      <c r="BK6" s="18">
        <f t="shared" ref="BK6:BK69" si="5">(1+AJ6)/(1+$BE6)-1</f>
        <v>1.194871724166191E-2</v>
      </c>
      <c r="BL6" s="18">
        <f t="shared" ref="BL6:BL69" si="6">(1+AK6)/(1+$BE6)-1</f>
        <v>-3.9967727342330117E-2</v>
      </c>
      <c r="BM6" s="18">
        <f t="shared" ref="BM6:BM69" si="7">(1+AL6)/(1+$BE6)-1</f>
        <v>-4.0039134587551151E-2</v>
      </c>
      <c r="BN6" s="18">
        <f t="shared" ref="BN6:BN69" si="8">(1+AM6)/(1+$BE6)-1</f>
        <v>-4.2578403371436258E-2</v>
      </c>
      <c r="BO6" s="18">
        <f t="shared" ref="BO6:BO69" si="9">(1+AN6)/(1+$BE6)-1</f>
        <v>-2.6802920735183089E-2</v>
      </c>
      <c r="BP6" s="18">
        <f t="shared" ref="BP6:BP69" si="10">(1+AO6)/(1+$BE6)-1</f>
        <v>-2.9229088027585282E-2</v>
      </c>
      <c r="BQ6" s="18">
        <f t="shared" ref="BQ6:BQ69" si="11">(1+AP6)/(1+$BE6)-1</f>
        <v>-3.1004192961921251E-2</v>
      </c>
      <c r="BR6" s="18">
        <f t="shared" ref="BR6:BR69" si="12">(1+AQ6)/(1+$BE6)-1</f>
        <v>-2.8810226344284984E-2</v>
      </c>
      <c r="BS6" s="18">
        <f t="shared" ref="BS6:BS69" si="13">(1+AR6)/(1+$BE6)-1</f>
        <v>-2.9828049411657842E-2</v>
      </c>
      <c r="BT6" s="18">
        <f t="shared" ref="BT6:BT69" si="14">(1+AS6)/(1+$BE6)-1</f>
        <v>2.5585077549159063E-2</v>
      </c>
      <c r="BU6" s="18">
        <f t="shared" ref="BU6:BU69" si="15">(1+AT6)/(1+$BE6)-1</f>
        <v>2.292386586663353E-2</v>
      </c>
      <c r="BV6" s="18">
        <f t="shared" ref="BV6:BV69" si="16">(1+AU6)/(1+$BE6)-1</f>
        <v>1.9509705451183912E-2</v>
      </c>
      <c r="BW6" s="18">
        <f t="shared" ref="BW6:BW69" si="17">(1+AV6)/(1+$BE6)-1</f>
        <v>6.0429559277661582E-2</v>
      </c>
      <c r="BX6" s="18">
        <f t="shared" ref="BX6:BX69" si="18">(1+AW6)/(1+$BE6)-1</f>
        <v>-2.9336063408335611E-2</v>
      </c>
      <c r="BY6" s="18">
        <f t="shared" ref="BY6:BY69" si="19">(1+AX6)/(1+$BE6)-1</f>
        <v>1.6063920227476824E-2</v>
      </c>
      <c r="BZ6" s="18">
        <f t="shared" ref="BZ6:BZ69" si="20">(1+AY6)/(1+$BE6)-1</f>
        <v>0.10244802224174654</v>
      </c>
      <c r="CA6" s="18">
        <f t="shared" ref="CA6:CA69" si="21">(1+AZ6)/(1+$BE6)-1</f>
        <v>7.942742371382483E-3</v>
      </c>
      <c r="CB6" s="18">
        <f t="shared" ref="CB6:CB69" si="22">(1+BA6)/(1+$BE6)-1</f>
        <v>-3.7833034704954693E-2</v>
      </c>
      <c r="CC6" s="18">
        <f t="shared" ref="CC6:CC69" si="23">(1+BB6)/(1+$BE6)-1</f>
        <v>-2.7867488009517993E-2</v>
      </c>
      <c r="CD6" s="18">
        <f t="shared" ref="CD6:CD69" si="24">(1+BC6)/(1+$BE6)-1</f>
        <v>2.6595324652883168E-2</v>
      </c>
      <c r="CE6" s="19">
        <v>1</v>
      </c>
      <c r="CF6" s="18">
        <f t="shared" ref="CF6:CL15" si="25">SUMPRODUCT(INDEX(port_wts,CF$3,),$BG6:$CD6)</f>
        <v>8.6023210792891547E-3</v>
      </c>
      <c r="CG6" s="18">
        <f t="shared" si="25"/>
        <v>8.6023210792891547E-3</v>
      </c>
      <c r="CH6" s="18">
        <f t="shared" si="25"/>
        <v>8.6023210792891547E-3</v>
      </c>
      <c r="CI6" s="18">
        <f t="shared" si="25"/>
        <v>0</v>
      </c>
      <c r="CJ6" s="18">
        <f t="shared" si="25"/>
        <v>0</v>
      </c>
      <c r="CK6" s="24">
        <f>SUMPRODUCT(INDEX(port_wts,CK$3,),$BG6:$CD6)</f>
        <v>8.6023210792891547E-3</v>
      </c>
      <c r="CL6" s="24">
        <f t="shared" si="25"/>
        <v>0</v>
      </c>
    </row>
    <row r="7" spans="1:90" x14ac:dyDescent="0.2">
      <c r="A7" s="19">
        <v>2</v>
      </c>
      <c r="B7" s="16" cm="1">
        <f t="array" ref="B7">INDEX(asset_mu,1,B$3)+INDEX(asset_rets_norm,$A7,B$3)</f>
        <v>7.5060837311899855E-3</v>
      </c>
      <c r="C7" s="16" cm="1">
        <f t="array" ref="C7">INDEX(asset_mu,1,C$3)+INDEX(asset_rets_norm,$A7,C$3)</f>
        <v>8.3937579545847497E-3</v>
      </c>
      <c r="D7" s="16" cm="1">
        <f t="array" ref="D7">INDEX(asset_mu,1,D$3)+INDEX(asset_rets_norm,$A7,D$3)</f>
        <v>9.6847014468313068E-3</v>
      </c>
      <c r="E7" s="16" cm="1">
        <f t="array" ref="E7">INDEX(asset_mu,1,E$3)+INDEX(asset_rets_norm,$A7,E$3)</f>
        <v>1.0224124633518891E-2</v>
      </c>
      <c r="F7" s="16" cm="1">
        <f t="array" ref="F7">INDEX(asset_mu,1,F$3)+INDEX(asset_rets_norm,$A7,F$3)</f>
        <v>1.2262483239089237E-2</v>
      </c>
      <c r="G7" s="16" cm="1">
        <f t="array" ref="G7">INDEX(asset_mu,1,G$3)+INDEX(asset_rets_norm,$A7,G$3)</f>
        <v>5.4135298560101745E-3</v>
      </c>
      <c r="H7" s="16" cm="1">
        <f t="array" ref="H7">INDEX(asset_mu,1,H$3)+INDEX(asset_rets_norm,$A7,H$3)</f>
        <v>7.2275299946138079E-3</v>
      </c>
      <c r="I7" s="16" cm="1">
        <f t="array" ref="I7">INDEX(asset_mu,1,I$3)+INDEX(asset_rets_norm,$A7,I$3)</f>
        <v>9.4366445747455022E-3</v>
      </c>
      <c r="J7" s="16" cm="1">
        <f t="array" ref="J7">INDEX(asset_mu,1,J$3)+INDEX(asset_rets_norm,$A7,J$3)</f>
        <v>8.1911575461319653E-3</v>
      </c>
      <c r="K7" s="16" cm="1">
        <f t="array" ref="K7">INDEX(asset_mu,1,K$3)+INDEX(asset_rets_norm,$A7,K$3)</f>
        <v>9.1546612348168705E-3</v>
      </c>
      <c r="L7" s="16" cm="1">
        <f t="array" ref="L7">INDEX(asset_mu,1,L$3)+INDEX(asset_rets_norm,$A7,L$3)</f>
        <v>1.0099272267184461E-2</v>
      </c>
      <c r="M7" s="16" cm="1">
        <f t="array" ref="M7">INDEX(asset_mu,1,M$3)+INDEX(asset_rets_norm,$A7,M$3)</f>
        <v>1.029147922838378E-2</v>
      </c>
      <c r="N7" s="16" cm="1">
        <f t="array" ref="N7">INDEX(asset_mu,1,N$3)+INDEX(asset_rets_norm,$A7,N$3)</f>
        <v>1.3880635372547388E-2</v>
      </c>
      <c r="O7" s="16" cm="1">
        <f t="array" ref="O7">INDEX(asset_mu,1,O$3)+INDEX(asset_rets_norm,$A7,O$3)</f>
        <v>2.8708801495414758E-4</v>
      </c>
      <c r="P7" s="16" cm="1">
        <f t="array" ref="P7">INDEX(asset_mu,1,P$3)+INDEX(asset_rets_norm,$A7,P$3)</f>
        <v>1.0429872498131814E-3</v>
      </c>
      <c r="Q7" s="16" cm="1">
        <f t="array" ref="Q7">INDEX(asset_mu,1,Q$3)+INDEX(asset_rets_norm,$A7,Q$3)</f>
        <v>3.4817699778615886E-3</v>
      </c>
      <c r="R7" s="16" cm="1">
        <f t="array" ref="R7">INDEX(asset_mu,1,R$3)+INDEX(asset_rets_norm,$A7,R$3)</f>
        <v>-5.4324336063182488E-2</v>
      </c>
      <c r="S7" s="16" cm="1">
        <f t="array" ref="S7">INDEX(asset_mu,1,S$3)+INDEX(asset_rets_norm,$A7,S$3)</f>
        <v>-4.6266118051835808E-2</v>
      </c>
      <c r="T7" s="16" cm="1">
        <f t="array" ref="T7">INDEX(asset_mu,1,T$3)+INDEX(asset_rets_norm,$A7,T$3)</f>
        <v>-5.2323985659633331E-2</v>
      </c>
      <c r="U7" s="16" cm="1">
        <f t="array" ref="U7">INDEX(asset_mu,1,U$3)+INDEX(asset_rets_norm,$A7,U$3)</f>
        <v>-6.4105868873317928E-2</v>
      </c>
      <c r="V7" s="16" cm="1">
        <f t="array" ref="V7">INDEX(asset_mu,1,V$3)+INDEX(asset_rets_norm,$A7,V$3)</f>
        <v>7.9505507047157743E-3</v>
      </c>
      <c r="W7" s="16" cm="1">
        <f t="array" ref="W7">INDEX(asset_mu,1,W$3)+INDEX(asset_rets_norm,$A7,W$3)</f>
        <v>5.5010523774394653E-3</v>
      </c>
      <c r="X7" s="16" cm="1">
        <f t="array" ref="X7">INDEX(asset_mu,1,X$3)+INDEX(asset_rets_norm,$A7,X$3)</f>
        <v>7.1353940821331438E-3</v>
      </c>
      <c r="Y7" s="16" cm="1">
        <f t="array" ref="Y7">INDEX(asset_mu,1,Y$3)+INDEX(asset_rets_norm,$A7,Y$3)</f>
        <v>3.8819936450447379E-4</v>
      </c>
      <c r="Z7" s="19">
        <v>2</v>
      </c>
      <c r="AA7" s="16" cm="1">
        <f t="array" ref="AA7">INDEX(fx_mu,1,AA$3)+INDEX(fx_rets_norm,$A7,AA$3)</f>
        <v>0</v>
      </c>
      <c r="AB7" s="16" cm="1">
        <f t="array" ref="AB7">INDEX(fx_mu,1,AB$3)+INDEX(fx_rets_norm,$A7,AB$3)</f>
        <v>-6.7377800399633881E-3</v>
      </c>
      <c r="AC7" s="16" cm="1">
        <f t="array" ref="AC7">INDEX(fx_mu,1,AC$3)+INDEX(fx_rets_norm,$A7,AC$3)</f>
        <v>2.1372685748449378E-2</v>
      </c>
      <c r="AD7" s="16" cm="1">
        <f t="array" ref="AD7">INDEX(fx_mu,1,AD$3)+INDEX(fx_rets_norm,$A7,AD$3)</f>
        <v>-1.3028665601592548E-2</v>
      </c>
      <c r="AE7" s="19">
        <v>2</v>
      </c>
      <c r="AF7" s="18" cm="1">
        <f t="array" ref="AF7">(1+B7)*(1+INDEX(fx_rets,$AE7,INDEX(fx_ix,1,AF$3)))-1</f>
        <v>7.5060837311899942E-3</v>
      </c>
      <c r="AG7" s="18" cm="1">
        <f t="array" ref="AG7">(1+C7)*(1+INDEX(fx_rets,$AE7,INDEX(fx_ix,1,AG$3)))-1</f>
        <v>8.3937579545847463E-3</v>
      </c>
      <c r="AH7" s="18" cm="1">
        <f t="array" ref="AH7">(1+D7)*(1+INDEX(fx_rets,$AE7,INDEX(fx_ix,1,AH$3)))-1</f>
        <v>9.684701446831312E-3</v>
      </c>
      <c r="AI7" s="18" cm="1">
        <f t="array" ref="AI7">(1+E7)*(1+INDEX(fx_rets,$AE7,INDEX(fx_ix,1,AI$3)))-1</f>
        <v>1.022412463351885E-2</v>
      </c>
      <c r="AJ7" s="18" cm="1">
        <f t="array" ref="AJ7">(1+F7)*(1+INDEX(fx_rets,$AE7,INDEX(fx_ix,1,AJ$3)))-1</f>
        <v>1.2262483239089184E-2</v>
      </c>
      <c r="AK7" s="18" cm="1">
        <f t="array" ref="AK7">(1+G7)*(1+INDEX(fx_rets,$AE7,INDEX(fx_ix,1,AK$3)))-1</f>
        <v>-1.3607253573628686E-3</v>
      </c>
      <c r="AL7" s="18" cm="1">
        <f t="array" ref="AL7">(1+H7)*(1+INDEX(fx_rets,$AE7,INDEX(fx_ix,1,AL$3)))-1</f>
        <v>4.4105244731440507E-4</v>
      </c>
      <c r="AM7" s="18" cm="1">
        <f t="array" ref="AM7">(1+I7)*(1+INDEX(fx_rets,$AE7,INDEX(fx_ix,1,AM$3)))-1</f>
        <v>2.6352824993223223E-3</v>
      </c>
      <c r="AN7" s="18" cm="1">
        <f t="array" ref="AN7">(1+J7)*(1+INDEX(fx_rets,$AE7,INDEX(fx_ix,1,AN$3)))-1</f>
        <v>2.9738910330730839E-2</v>
      </c>
      <c r="AO7" s="18" cm="1">
        <f t="array" ref="AO7">(1+K7)*(1+INDEX(fx_rets,$AE7,INDEX(fx_ix,1,AO$3)))-1</f>
        <v>3.0723006680971388E-2</v>
      </c>
      <c r="AP7" s="18" cm="1">
        <f t="array" ref="AP7">(1+L7)*(1+INDEX(fx_rets,$AE7,INDEX(fx_ix,1,AP$3)))-1</f>
        <v>3.1687806588088341E-2</v>
      </c>
      <c r="AQ7" s="18" cm="1">
        <f t="array" ref="AQ7">(1+M7)*(1+INDEX(fx_rets,$AE7,INDEX(fx_ix,1,AQ$3)))-1</f>
        <v>3.1884121528267917E-2</v>
      </c>
      <c r="AR7" s="18" cm="1">
        <f t="array" ref="AR7">(1+N7)*(1+INDEX(fx_rets,$AE7,INDEX(fx_ix,1,AR$3)))-1</f>
        <v>3.5549987578803011E-2</v>
      </c>
      <c r="AS7" s="18" cm="1">
        <f t="array" ref="AS7">(1+O7)*(1+INDEX(fx_rets,$AE7,INDEX(fx_ix,1,AS$3)))-1</f>
        <v>-1.2745317960383473E-2</v>
      </c>
      <c r="AT7" s="18" cm="1">
        <f t="array" ref="AT7">(1+P7)*(1+INDEX(fx_rets,$AE7,INDEX(fx_ix,1,AT$3)))-1</f>
        <v>-1.199926708388388E-2</v>
      </c>
      <c r="AU7" s="18" cm="1">
        <f t="array" ref="AU7">(1+Q7)*(1+INDEX(fx_rets,$AE7,INDEX(fx_ix,1,AU$3)))-1</f>
        <v>-9.5922584404742883E-3</v>
      </c>
      <c r="AV7" s="18" cm="1">
        <f t="array" ref="AV7">(1+R7)*(1+INDEX(fx_rets,$AE7,INDEX(fx_ix,1,AV$3)))-1</f>
        <v>-5.4324336063182432E-2</v>
      </c>
      <c r="AW7" s="18" cm="1">
        <f t="array" ref="AW7">(1+S7)*(1+INDEX(fx_rets,$AE7,INDEX(fx_ix,1,AW$3)))-1</f>
        <v>-5.2692167165062975E-2</v>
      </c>
      <c r="AX7" s="18" cm="1">
        <f t="array" ref="AX7">(1+T7)*(1+INDEX(fx_rets,$AE7,INDEX(fx_ix,1,AX$3)))-1</f>
        <v>-3.2069604013793773E-2</v>
      </c>
      <c r="AY7" s="18" cm="1">
        <f t="array" ref="AY7">(1+U7)*(1+INDEX(fx_rets,$AE7,INDEX(fx_ix,1,AY$3)))-1</f>
        <v>-7.629932054626043E-2</v>
      </c>
      <c r="AZ7" s="18" cm="1">
        <f t="array" ref="AZ7">(1+V7)*(1+INDEX(fx_rets,$AE7,INDEX(fx_ix,1,AZ$3)))-1</f>
        <v>7.9505507047157309E-3</v>
      </c>
      <c r="BA7" s="18" cm="1">
        <f t="array" ref="BA7">(1+W7)*(1+INDEX(fx_rets,$AE7,INDEX(fx_ix,1,BA$3)))-1</f>
        <v>-1.2737925434314068E-3</v>
      </c>
      <c r="BB7" s="18" cm="1">
        <f t="array" ref="BB7">(1+X7)*(1+INDEX(fx_rets,$AE7,INDEX(fx_ix,1,BB$3)))-1</f>
        <v>2.8660582365991116E-2</v>
      </c>
      <c r="BC7" s="18" cm="1">
        <f t="array" ref="BC7">(1+Y7)*(1+INDEX(fx_rets,$AE7,INDEX(fx_ix,1,BC$3)))-1</f>
        <v>-1.2645523956794857E-2</v>
      </c>
      <c r="BD7" s="19">
        <v>2</v>
      </c>
      <c r="BE7" s="16">
        <f t="shared" si="0"/>
        <v>0</v>
      </c>
      <c r="BF7" s="19">
        <v>2</v>
      </c>
      <c r="BG7" s="18">
        <f t="shared" si="1"/>
        <v>7.5060837311899942E-3</v>
      </c>
      <c r="BH7" s="18">
        <f t="shared" si="2"/>
        <v>8.3937579545847463E-3</v>
      </c>
      <c r="BI7" s="18">
        <f t="shared" si="3"/>
        <v>9.684701446831312E-3</v>
      </c>
      <c r="BJ7" s="18">
        <f t="shared" si="4"/>
        <v>1.022412463351885E-2</v>
      </c>
      <c r="BK7" s="18">
        <f t="shared" si="5"/>
        <v>1.2262483239089184E-2</v>
      </c>
      <c r="BL7" s="18">
        <f t="shared" si="6"/>
        <v>-1.3607253573628686E-3</v>
      </c>
      <c r="BM7" s="18">
        <f t="shared" si="7"/>
        <v>4.4105244731440507E-4</v>
      </c>
      <c r="BN7" s="18">
        <f t="shared" si="8"/>
        <v>2.6352824993223223E-3</v>
      </c>
      <c r="BO7" s="18">
        <f t="shared" si="9"/>
        <v>2.9738910330730839E-2</v>
      </c>
      <c r="BP7" s="18">
        <f t="shared" si="10"/>
        <v>3.0723006680971388E-2</v>
      </c>
      <c r="BQ7" s="18">
        <f t="shared" si="11"/>
        <v>3.1687806588088341E-2</v>
      </c>
      <c r="BR7" s="18">
        <f t="shared" si="12"/>
        <v>3.1884121528267917E-2</v>
      </c>
      <c r="BS7" s="18">
        <f t="shared" si="13"/>
        <v>3.5549987578803011E-2</v>
      </c>
      <c r="BT7" s="18">
        <f t="shared" si="14"/>
        <v>-1.2745317960383473E-2</v>
      </c>
      <c r="BU7" s="18">
        <f t="shared" si="15"/>
        <v>-1.199926708388388E-2</v>
      </c>
      <c r="BV7" s="18">
        <f t="shared" si="16"/>
        <v>-9.5922584404742883E-3</v>
      </c>
      <c r="BW7" s="18">
        <f t="shared" si="17"/>
        <v>-5.4324336063182432E-2</v>
      </c>
      <c r="BX7" s="18">
        <f t="shared" si="18"/>
        <v>-5.2692167165062975E-2</v>
      </c>
      <c r="BY7" s="18">
        <f t="shared" si="19"/>
        <v>-3.2069604013793773E-2</v>
      </c>
      <c r="BZ7" s="18">
        <f t="shared" si="20"/>
        <v>-7.629932054626043E-2</v>
      </c>
      <c r="CA7" s="18">
        <f t="shared" si="21"/>
        <v>7.9505507047157309E-3</v>
      </c>
      <c r="CB7" s="18">
        <f t="shared" si="22"/>
        <v>-1.2737925434314068E-3</v>
      </c>
      <c r="CC7" s="18">
        <f t="shared" si="23"/>
        <v>2.8660582365991116E-2</v>
      </c>
      <c r="CD7" s="18">
        <f t="shared" si="24"/>
        <v>-1.2645523956794857E-2</v>
      </c>
      <c r="CE7" s="19">
        <v>2</v>
      </c>
      <c r="CF7" s="18">
        <f t="shared" si="25"/>
        <v>8.3937579545847463E-3</v>
      </c>
      <c r="CG7" s="18">
        <f t="shared" si="25"/>
        <v>8.3937579545847463E-3</v>
      </c>
      <c r="CH7" s="18">
        <f t="shared" si="25"/>
        <v>8.3937579545847463E-3</v>
      </c>
      <c r="CI7" s="18">
        <f t="shared" si="25"/>
        <v>0</v>
      </c>
      <c r="CJ7" s="18">
        <f t="shared" si="25"/>
        <v>0</v>
      </c>
      <c r="CK7" s="24">
        <f t="shared" si="25"/>
        <v>8.3937579545847463E-3</v>
      </c>
      <c r="CL7" s="24">
        <f t="shared" si="25"/>
        <v>0</v>
      </c>
    </row>
    <row r="8" spans="1:90" x14ac:dyDescent="0.2">
      <c r="A8" s="19">
        <v>3</v>
      </c>
      <c r="B8" s="16" cm="1">
        <f t="array" ref="B8">INDEX(asset_mu,1,B$3)+INDEX(asset_rets_norm,$A8,B$3)</f>
        <v>7.0756687014918909E-3</v>
      </c>
      <c r="C8" s="16" cm="1">
        <f t="array" ref="C8">INDEX(asset_mu,1,C$3)+INDEX(asset_rets_norm,$A8,C$3)</f>
        <v>6.5757344186159221E-3</v>
      </c>
      <c r="D8" s="16" cm="1">
        <f t="array" ref="D8">INDEX(asset_mu,1,D$3)+INDEX(asset_rets_norm,$A8,D$3)</f>
        <v>6.8616614956369341E-3</v>
      </c>
      <c r="E8" s="16" cm="1">
        <f t="array" ref="E8">INDEX(asset_mu,1,E$3)+INDEX(asset_rets_norm,$A8,E$3)</f>
        <v>5.3866692912256462E-4</v>
      </c>
      <c r="F8" s="16" cm="1">
        <f t="array" ref="F8">INDEX(asset_mu,1,F$3)+INDEX(asset_rets_norm,$A8,F$3)</f>
        <v>-8.2602766740719376E-4</v>
      </c>
      <c r="G8" s="16" cm="1">
        <f t="array" ref="G8">INDEX(asset_mu,1,G$3)+INDEX(asset_rets_norm,$A8,G$3)</f>
        <v>4.9411955780326259E-3</v>
      </c>
      <c r="H8" s="16" cm="1">
        <f t="array" ref="H8">INDEX(asset_mu,1,H$3)+INDEX(asset_rets_norm,$A8,H$3)</f>
        <v>4.2270972398248015E-3</v>
      </c>
      <c r="I8" s="16" cm="1">
        <f t="array" ref="I8">INDEX(asset_mu,1,I$3)+INDEX(asset_rets_norm,$A8,I$3)</f>
        <v>4.4397323536868108E-3</v>
      </c>
      <c r="J8" s="16" cm="1">
        <f t="array" ref="J8">INDEX(asset_mu,1,J$3)+INDEX(asset_rets_norm,$A8,J$3)</f>
        <v>8.1651281786483277E-3</v>
      </c>
      <c r="K8" s="16" cm="1">
        <f t="array" ref="K8">INDEX(asset_mu,1,K$3)+INDEX(asset_rets_norm,$A8,K$3)</f>
        <v>7.094913983989622E-3</v>
      </c>
      <c r="L8" s="16" cm="1">
        <f t="array" ref="L8">INDEX(asset_mu,1,L$3)+INDEX(asset_rets_norm,$A8,L$3)</f>
        <v>6.6631171810483114E-3</v>
      </c>
      <c r="M8" s="16" cm="1">
        <f t="array" ref="M8">INDEX(asset_mu,1,M$3)+INDEX(asset_rets_norm,$A8,M$3)</f>
        <v>7.0847950222733018E-3</v>
      </c>
      <c r="N8" s="16" cm="1">
        <f t="array" ref="N8">INDEX(asset_mu,1,N$3)+INDEX(asset_rets_norm,$A8,N$3)</f>
        <v>7.211788991674105E-3</v>
      </c>
      <c r="O8" s="16" cm="1">
        <f t="array" ref="O8">INDEX(asset_mu,1,O$3)+INDEX(asset_rets_norm,$A8,O$3)</f>
        <v>2.3750071600359899E-4</v>
      </c>
      <c r="P8" s="16" cm="1">
        <f t="array" ref="P8">INDEX(asset_mu,1,P$3)+INDEX(asset_rets_norm,$A8,P$3)</f>
        <v>2.4568222599674222E-3</v>
      </c>
      <c r="Q8" s="16" cm="1">
        <f t="array" ref="Q8">INDEX(asset_mu,1,Q$3)+INDEX(asset_rets_norm,$A8,Q$3)</f>
        <v>4.8903031871623771E-3</v>
      </c>
      <c r="R8" s="16" cm="1">
        <f t="array" ref="R8">INDEX(asset_mu,1,R$3)+INDEX(asset_rets_norm,$A8,R$3)</f>
        <v>-5.6973196850568786E-3</v>
      </c>
      <c r="S8" s="16" cm="1">
        <f t="array" ref="S8">INDEX(asset_mu,1,S$3)+INDEX(asset_rets_norm,$A8,S$3)</f>
        <v>3.290972680353707E-2</v>
      </c>
      <c r="T8" s="16" cm="1">
        <f t="array" ref="T8">INDEX(asset_mu,1,T$3)+INDEX(asset_rets_norm,$A8,T$3)</f>
        <v>2.730966004054251E-2</v>
      </c>
      <c r="U8" s="16" cm="1">
        <f t="array" ref="U8">INDEX(asset_mu,1,U$3)+INDEX(asset_rets_norm,$A8,U$3)</f>
        <v>-7.4727426579867307E-2</v>
      </c>
      <c r="V8" s="16" cm="1">
        <f t="array" ref="V8">INDEX(asset_mu,1,V$3)+INDEX(asset_rets_norm,$A8,V$3)</f>
        <v>7.940134038049107E-3</v>
      </c>
      <c r="W8" s="16" cm="1">
        <f t="array" ref="W8">INDEX(asset_mu,1,W$3)+INDEX(asset_rets_norm,$A8,W$3)</f>
        <v>5.6906357107727986E-3</v>
      </c>
      <c r="X8" s="16" cm="1">
        <f t="array" ref="X8">INDEX(asset_mu,1,X$3)+INDEX(asset_rets_norm,$A8,X$3)</f>
        <v>7.2508107487998102E-3</v>
      </c>
      <c r="Y8" s="16" cm="1">
        <f t="array" ref="Y8">INDEX(asset_mu,1,Y$3)+INDEX(asset_rets_norm,$A8,Y$3)</f>
        <v>4.587826978378071E-4</v>
      </c>
      <c r="Z8" s="19">
        <v>3</v>
      </c>
      <c r="AA8" s="16" cm="1">
        <f t="array" ref="AA8">INDEX(fx_mu,1,AA$3)+INDEX(fx_rets_norm,$A8,AA$3)</f>
        <v>0</v>
      </c>
      <c r="AB8" s="16" cm="1">
        <f t="array" ref="AB8">INDEX(fx_mu,1,AB$3)+INDEX(fx_rets_norm,$A8,AB$3)</f>
        <v>-3.9285521378994208E-2</v>
      </c>
      <c r="AC8" s="16" cm="1">
        <f t="array" ref="AC8">INDEX(fx_mu,1,AC$3)+INDEX(fx_rets_norm,$A8,AC$3)</f>
        <v>-2.0897426335647323E-2</v>
      </c>
      <c r="AD8" s="16" cm="1">
        <f t="array" ref="AD8">INDEX(fx_mu,1,AD$3)+INDEX(fx_rets_norm,$A8,AD$3)</f>
        <v>-5.8666347035373221E-3</v>
      </c>
      <c r="AE8" s="19">
        <v>3</v>
      </c>
      <c r="AF8" s="18" cm="1">
        <f t="array" ref="AF8">(1+B8)*(1+INDEX(fx_rets,$AE8,INDEX(fx_ix,1,AF$3)))-1</f>
        <v>7.0756687014918995E-3</v>
      </c>
      <c r="AG8" s="18" cm="1">
        <f t="array" ref="AG8">(1+C8)*(1+INDEX(fx_rets,$AE8,INDEX(fx_ix,1,AG$3)))-1</f>
        <v>6.5757344186159195E-3</v>
      </c>
      <c r="AH8" s="18" cm="1">
        <f t="array" ref="AH8">(1+D8)*(1+INDEX(fx_rets,$AE8,INDEX(fx_ix,1,AH$3)))-1</f>
        <v>6.8616614956369393E-3</v>
      </c>
      <c r="AI8" s="18" cm="1">
        <f t="array" ref="AI8">(1+E8)*(1+INDEX(fx_rets,$AE8,INDEX(fx_ix,1,AI$3)))-1</f>
        <v>5.3866692912252212E-4</v>
      </c>
      <c r="AJ8" s="18" cm="1">
        <f t="array" ref="AJ8">(1+F8)*(1+INDEX(fx_rets,$AE8,INDEX(fx_ix,1,AJ$3)))-1</f>
        <v>-8.2602766740724753E-4</v>
      </c>
      <c r="AK8" s="18" cm="1">
        <f t="array" ref="AK8">(1+G8)*(1+INDEX(fx_rets,$AE8,INDEX(fx_ix,1,AK$3)))-1</f>
        <v>-3.4538443245480277E-2</v>
      </c>
      <c r="AL8" s="18" cm="1">
        <f t="array" ref="AL8">(1+H8)*(1+INDEX(fx_rets,$AE8,INDEX(fx_ix,1,AL$3)))-1</f>
        <v>-3.5224487858155573E-2</v>
      </c>
      <c r="AM8" s="18" cm="1">
        <f t="array" ref="AM8">(1+I8)*(1+INDEX(fx_rets,$AE8,INDEX(fx_ix,1,AM$3)))-1</f>
        <v>-3.5020206225605088E-2</v>
      </c>
      <c r="AN8" s="18" cm="1">
        <f t="array" ref="AN8">(1+J8)*(1+INDEX(fx_rets,$AE8,INDEX(fx_ix,1,AN$3)))-1</f>
        <v>-1.2902928321633311E-2</v>
      </c>
      <c r="AO8" s="18" cm="1">
        <f t="array" ref="AO8">(1+K8)*(1+INDEX(fx_rets,$AE8,INDEX(fx_ix,1,AO$3)))-1</f>
        <v>-1.3950777793995894E-2</v>
      </c>
      <c r="AP8" s="18" cm="1">
        <f t="array" ref="AP8">(1+L8)*(1+INDEX(fx_rets,$AE8,INDEX(fx_ix,1,AP$3)))-1</f>
        <v>-1.4373551155055786E-2</v>
      </c>
      <c r="AQ8" s="18" cm="1">
        <f t="array" ref="AQ8">(1+M8)*(1+INDEX(fx_rets,$AE8,INDEX(fx_ix,1,AQ$3)))-1</f>
        <v>-1.3960685295455133E-2</v>
      </c>
      <c r="AR8" s="18" cm="1">
        <f t="array" ref="AR8">(1+N8)*(1+INDEX(fx_rets,$AE8,INDEX(fx_ix,1,AR$3)))-1</f>
        <v>-1.3836345173175002E-2</v>
      </c>
      <c r="AS8" s="18" cm="1">
        <f t="array" ref="AS8">(1+O8)*(1+INDEX(fx_rets,$AE8,INDEX(fx_ix,1,AS$3)))-1</f>
        <v>-5.6305273174763748E-3</v>
      </c>
      <c r="AT8" s="18" cm="1">
        <f t="array" ref="AT8">(1+P8)*(1+INDEX(fx_rets,$AE8,INDEX(fx_ix,1,AT$3)))-1</f>
        <v>-3.4242257223006112E-3</v>
      </c>
      <c r="AU8" s="18" cm="1">
        <f t="array" ref="AU8">(1+Q8)*(1+INDEX(fx_rets,$AE8,INDEX(fx_ix,1,AU$3)))-1</f>
        <v>-1.0050211387636621E-3</v>
      </c>
      <c r="AV8" s="18" cm="1">
        <f t="array" ref="AV8">(1+R8)*(1+INDEX(fx_rets,$AE8,INDEX(fx_ix,1,AV$3)))-1</f>
        <v>-5.6973196850569341E-3</v>
      </c>
      <c r="AW8" s="18" cm="1">
        <f t="array" ref="AW8">(1+S8)*(1+INDEX(fx_rets,$AE8,INDEX(fx_ix,1,AW$3)))-1</f>
        <v>-7.6686703513744181E-3</v>
      </c>
      <c r="AX8" s="18" cm="1">
        <f t="array" ref="AX8">(1+T8)*(1+INDEX(fx_rets,$AE8,INDEX(fx_ix,1,AX$3)))-1</f>
        <v>5.8415320959464001E-3</v>
      </c>
      <c r="AY8" s="18" cm="1">
        <f t="array" ref="AY8">(1+U8)*(1+INDEX(fx_rets,$AE8,INDEX(fx_ix,1,AY$3)))-1</f>
        <v>-8.0155662769325176E-2</v>
      </c>
      <c r="AZ8" s="18" cm="1">
        <f t="array" ref="AZ8">(1+V8)*(1+INDEX(fx_rets,$AE8,INDEX(fx_ix,1,AZ$3)))-1</f>
        <v>7.9401340380491625E-3</v>
      </c>
      <c r="BA8" s="18" cm="1">
        <f t="array" ref="BA8">(1+W8)*(1+INDEX(fx_rets,$AE8,INDEX(fx_ix,1,BA$3)))-1</f>
        <v>-3.3818445259096941E-2</v>
      </c>
      <c r="BB8" s="18" cm="1">
        <f t="array" ref="BB8">(1+X8)*(1+INDEX(fx_rets,$AE8,INDEX(fx_ix,1,BB$3)))-1</f>
        <v>-1.3798138870344201E-2</v>
      </c>
      <c r="BC8" s="18" cm="1">
        <f t="array" ref="BC8">(1+Y8)*(1+INDEX(fx_rets,$AE8,INDEX(fx_ix,1,BC$3)))-1</f>
        <v>-5.4105435161960758E-3</v>
      </c>
      <c r="BD8" s="19">
        <v>3</v>
      </c>
      <c r="BE8" s="16">
        <f t="shared" si="0"/>
        <v>0</v>
      </c>
      <c r="BF8" s="19">
        <v>3</v>
      </c>
      <c r="BG8" s="18">
        <f t="shared" si="1"/>
        <v>7.0756687014918995E-3</v>
      </c>
      <c r="BH8" s="18">
        <f t="shared" si="2"/>
        <v>6.5757344186159195E-3</v>
      </c>
      <c r="BI8" s="18">
        <f t="shared" si="3"/>
        <v>6.8616614956369393E-3</v>
      </c>
      <c r="BJ8" s="18">
        <f t="shared" si="4"/>
        <v>5.3866692912252212E-4</v>
      </c>
      <c r="BK8" s="18">
        <f t="shared" si="5"/>
        <v>-8.2602766740724753E-4</v>
      </c>
      <c r="BL8" s="18">
        <f t="shared" si="6"/>
        <v>-3.4538443245480277E-2</v>
      </c>
      <c r="BM8" s="18">
        <f t="shared" si="7"/>
        <v>-3.5224487858155573E-2</v>
      </c>
      <c r="BN8" s="18">
        <f t="shared" si="8"/>
        <v>-3.5020206225605088E-2</v>
      </c>
      <c r="BO8" s="18">
        <f t="shared" si="9"/>
        <v>-1.2902928321633311E-2</v>
      </c>
      <c r="BP8" s="18">
        <f t="shared" si="10"/>
        <v>-1.3950777793995894E-2</v>
      </c>
      <c r="BQ8" s="18">
        <f t="shared" si="11"/>
        <v>-1.4373551155055786E-2</v>
      </c>
      <c r="BR8" s="18">
        <f t="shared" si="12"/>
        <v>-1.3960685295455133E-2</v>
      </c>
      <c r="BS8" s="18">
        <f t="shared" si="13"/>
        <v>-1.3836345173175002E-2</v>
      </c>
      <c r="BT8" s="18">
        <f t="shared" si="14"/>
        <v>-5.6305273174763748E-3</v>
      </c>
      <c r="BU8" s="18">
        <f t="shared" si="15"/>
        <v>-3.4242257223006112E-3</v>
      </c>
      <c r="BV8" s="18">
        <f t="shared" si="16"/>
        <v>-1.0050211387636621E-3</v>
      </c>
      <c r="BW8" s="18">
        <f t="shared" si="17"/>
        <v>-5.6973196850569341E-3</v>
      </c>
      <c r="BX8" s="18">
        <f t="shared" si="18"/>
        <v>-7.6686703513744181E-3</v>
      </c>
      <c r="BY8" s="18">
        <f t="shared" si="19"/>
        <v>5.8415320959464001E-3</v>
      </c>
      <c r="BZ8" s="18">
        <f t="shared" si="20"/>
        <v>-8.0155662769325176E-2</v>
      </c>
      <c r="CA8" s="18">
        <f t="shared" si="21"/>
        <v>7.9401340380491625E-3</v>
      </c>
      <c r="CB8" s="18">
        <f t="shared" si="22"/>
        <v>-3.3818445259096941E-2</v>
      </c>
      <c r="CC8" s="18">
        <f t="shared" si="23"/>
        <v>-1.3798138870344201E-2</v>
      </c>
      <c r="CD8" s="18">
        <f t="shared" si="24"/>
        <v>-5.4105435161960758E-3</v>
      </c>
      <c r="CE8" s="19">
        <v>3</v>
      </c>
      <c r="CF8" s="18">
        <f t="shared" si="25"/>
        <v>6.5757344186159195E-3</v>
      </c>
      <c r="CG8" s="18">
        <f t="shared" si="25"/>
        <v>6.5757344186159195E-3</v>
      </c>
      <c r="CH8" s="18">
        <f t="shared" si="25"/>
        <v>6.5757344186159195E-3</v>
      </c>
      <c r="CI8" s="18">
        <f t="shared" si="25"/>
        <v>0</v>
      </c>
      <c r="CJ8" s="18">
        <f t="shared" si="25"/>
        <v>0</v>
      </c>
      <c r="CK8" s="24">
        <f t="shared" si="25"/>
        <v>6.5757344186159195E-3</v>
      </c>
      <c r="CL8" s="24">
        <f t="shared" si="25"/>
        <v>0</v>
      </c>
    </row>
    <row r="9" spans="1:90" x14ac:dyDescent="0.2">
      <c r="A9" s="19">
        <v>4</v>
      </c>
      <c r="B9" s="16" cm="1">
        <f t="array" ref="B9">INDEX(asset_mu,1,B$3)+INDEX(asset_rets_norm,$A9,B$3)</f>
        <v>7.9071553050875567E-3</v>
      </c>
      <c r="C9" s="16" cm="1">
        <f t="array" ref="C9">INDEX(asset_mu,1,C$3)+INDEX(asset_rets_norm,$A9,C$3)</f>
        <v>1.0670085514576714E-2</v>
      </c>
      <c r="D9" s="16" cm="1">
        <f t="array" ref="D9">INDEX(asset_mu,1,D$3)+INDEX(asset_rets_norm,$A9,D$3)</f>
        <v>1.5777720050939463E-2</v>
      </c>
      <c r="E9" s="16" cm="1">
        <f t="array" ref="E9">INDEX(asset_mu,1,E$3)+INDEX(asset_rets_norm,$A9,E$3)</f>
        <v>1.0588997565541589E-2</v>
      </c>
      <c r="F9" s="16" cm="1">
        <f t="array" ref="F9">INDEX(asset_mu,1,F$3)+INDEX(asset_rets_norm,$A9,F$3)</f>
        <v>1.1657627318554518E-2</v>
      </c>
      <c r="G9" s="16" cm="1">
        <f t="array" ref="G9">INDEX(asset_mu,1,G$3)+INDEX(asset_rets_norm,$A9,G$3)</f>
        <v>6.2295049170749631E-3</v>
      </c>
      <c r="H9" s="16" cm="1">
        <f t="array" ref="H9">INDEX(asset_mu,1,H$3)+INDEX(asset_rets_norm,$A9,H$3)</f>
        <v>8.688714131854753E-3</v>
      </c>
      <c r="I9" s="16" cm="1">
        <f t="array" ref="I9">INDEX(asset_mu,1,I$3)+INDEX(asset_rets_norm,$A9,I$3)</f>
        <v>1.1136581984005391E-2</v>
      </c>
      <c r="J9" s="16" cm="1">
        <f t="array" ref="J9">INDEX(asset_mu,1,J$3)+INDEX(asset_rets_norm,$A9,J$3)</f>
        <v>7.8831129990319816E-3</v>
      </c>
      <c r="K9" s="16" cm="1">
        <f t="array" ref="K9">INDEX(asset_mu,1,K$3)+INDEX(asset_rets_norm,$A9,K$3)</f>
        <v>1.0233093568998793E-2</v>
      </c>
      <c r="L9" s="16" cm="1">
        <f t="array" ref="L9">INDEX(asset_mu,1,L$3)+INDEX(asset_rets_norm,$A9,L$3)</f>
        <v>1.41156160141023E-2</v>
      </c>
      <c r="M9" s="16" cm="1">
        <f t="array" ref="M9">INDEX(asset_mu,1,M$3)+INDEX(asset_rets_norm,$A9,M$3)</f>
        <v>1.1440583875366037E-2</v>
      </c>
      <c r="N9" s="16" cm="1">
        <f t="array" ref="N9">INDEX(asset_mu,1,N$3)+INDEX(asset_rets_norm,$A9,N$3)</f>
        <v>1.5761197367422129E-2</v>
      </c>
      <c r="O9" s="16" cm="1">
        <f t="array" ref="O9">INDEX(asset_mu,1,O$3)+INDEX(asset_rets_norm,$A9,O$3)</f>
        <v>3.6625407523494733E-4</v>
      </c>
      <c r="P9" s="16" cm="1">
        <f t="array" ref="P9">INDEX(asset_mu,1,P$3)+INDEX(asset_rets_norm,$A9,P$3)</f>
        <v>1.0234710620262316E-3</v>
      </c>
      <c r="Q9" s="16" cm="1">
        <f t="array" ref="Q9">INDEX(asset_mu,1,Q$3)+INDEX(asset_rets_norm,$A9,Q$3)</f>
        <v>4.5540795749923714E-3</v>
      </c>
      <c r="R9" s="16" cm="1">
        <f t="array" ref="R9">INDEX(asset_mu,1,R$3)+INDEX(asset_rets_norm,$A9,R$3)</f>
        <v>-8.0477390309466601E-2</v>
      </c>
      <c r="S9" s="16" cm="1">
        <f t="array" ref="S9">INDEX(asset_mu,1,S$3)+INDEX(asset_rets_norm,$A9,S$3)</f>
        <v>-4.8905767020753249E-2</v>
      </c>
      <c r="T9" s="16" cm="1">
        <f t="array" ref="T9">INDEX(asset_mu,1,T$3)+INDEX(asset_rets_norm,$A9,T$3)</f>
        <v>-4.160553926440632E-2</v>
      </c>
      <c r="U9" s="16" cm="1">
        <f t="array" ref="U9">INDEX(asset_mu,1,U$3)+INDEX(asset_rets_norm,$A9,U$3)</f>
        <v>9.4533179288430781E-3</v>
      </c>
      <c r="V9" s="16" cm="1">
        <f t="array" ref="V9">INDEX(asset_mu,1,V$3)+INDEX(asset_rets_norm,$A9,V$3)</f>
        <v>7.9422173713824418E-3</v>
      </c>
      <c r="W9" s="16" cm="1">
        <f t="array" ref="W9">INDEX(asset_mu,1,W$3)+INDEX(asset_rets_norm,$A9,W$3)</f>
        <v>5.8148023774394651E-3</v>
      </c>
      <c r="X9" s="16" cm="1">
        <f t="array" ref="X9">INDEX(asset_mu,1,X$3)+INDEX(asset_rets_norm,$A9,X$3)</f>
        <v>7.1978107487998102E-3</v>
      </c>
      <c r="Y9" s="16" cm="1">
        <f t="array" ref="Y9">INDEX(asset_mu,1,Y$3)+INDEX(asset_rets_norm,$A9,Y$3)</f>
        <v>3.9478269783780711E-4</v>
      </c>
      <c r="Z9" s="19">
        <v>4</v>
      </c>
      <c r="AA9" s="16" cm="1">
        <f t="array" ref="AA9">INDEX(fx_mu,1,AA$3)+INDEX(fx_rets_norm,$A9,AA$3)</f>
        <v>0</v>
      </c>
      <c r="AB9" s="16" cm="1">
        <f t="array" ref="AB9">INDEX(fx_mu,1,AB$3)+INDEX(fx_rets_norm,$A9,AB$3)</f>
        <v>2.7281830728070892E-2</v>
      </c>
      <c r="AC9" s="16" cm="1">
        <f t="array" ref="AC9">INDEX(fx_mu,1,AC$3)+INDEX(fx_rets_norm,$A9,AC$3)</f>
        <v>-1.5863217125066369E-2</v>
      </c>
      <c r="AD9" s="16" cm="1">
        <f t="array" ref="AD9">INDEX(fx_mu,1,AD$3)+INDEX(fx_rets_norm,$A9,AD$3)</f>
        <v>-1.3386978543956429E-2</v>
      </c>
      <c r="AE9" s="19">
        <v>4</v>
      </c>
      <c r="AF9" s="18" cm="1">
        <f t="array" ref="AF9">(1+B9)*(1+INDEX(fx_rets,$AE9,INDEX(fx_ix,1,AF$3)))-1</f>
        <v>7.9071553050875654E-3</v>
      </c>
      <c r="AG9" s="18" cm="1">
        <f t="array" ref="AG9">(1+C9)*(1+INDEX(fx_rets,$AE9,INDEX(fx_ix,1,AG$3)))-1</f>
        <v>1.067008551457671E-2</v>
      </c>
      <c r="AH9" s="18" cm="1">
        <f t="array" ref="AH9">(1+D9)*(1+INDEX(fx_rets,$AE9,INDEX(fx_ix,1,AH$3)))-1</f>
        <v>1.577772005093947E-2</v>
      </c>
      <c r="AI9" s="18" cm="1">
        <f t="array" ref="AI9">(1+E9)*(1+INDEX(fx_rets,$AE9,INDEX(fx_ix,1,AI$3)))-1</f>
        <v>1.0588997565541547E-2</v>
      </c>
      <c r="AJ9" s="18" cm="1">
        <f t="array" ref="AJ9">(1+F9)*(1+INDEX(fx_rets,$AE9,INDEX(fx_ix,1,AJ$3)))-1</f>
        <v>1.1657627318554464E-2</v>
      </c>
      <c r="AK9" s="18" cm="1">
        <f t="array" ref="AK9">(1+G9)*(1+INDEX(fx_rets,$AE9,INDEX(fx_ix,1,AK$3)))-1</f>
        <v>3.3681287943813087E-2</v>
      </c>
      <c r="AL9" s="18" cm="1">
        <f t="array" ref="AL9">(1+H9)*(1+INDEX(fx_rets,$AE9,INDEX(fx_ix,1,AL$3)))-1</f>
        <v>3.6207588888115483E-2</v>
      </c>
      <c r="AM9" s="18" cm="1">
        <f t="array" ref="AM9">(1+I9)*(1+INDEX(fx_rets,$AE9,INDEX(fx_ix,1,AM$3)))-1</f>
        <v>3.8722239056653285E-2</v>
      </c>
      <c r="AN9" s="18" cm="1">
        <f t="array" ref="AN9">(1+J9)*(1+INDEX(fx_rets,$AE9,INDEX(fx_ix,1,AN$3)))-1</f>
        <v>-8.1051556591593688E-3</v>
      </c>
      <c r="AO9" s="18" cm="1">
        <f t="array" ref="AO9">(1+K9)*(1+INDEX(fx_rets,$AE9,INDEX(fx_ix,1,AO$3)))-1</f>
        <v>-5.7924533412138102E-3</v>
      </c>
      <c r="AP9" s="18" cm="1">
        <f t="array" ref="AP9">(1+L9)*(1+INDEX(fx_rets,$AE9,INDEX(fx_ix,1,AP$3)))-1</f>
        <v>-1.9715201926497894E-3</v>
      </c>
      <c r="AQ9" s="18" cm="1">
        <f t="array" ref="AQ9">(1+M9)*(1+INDEX(fx_rets,$AE9,INDEX(fx_ix,1,AQ$3)))-1</f>
        <v>-4.6041177157528645E-3</v>
      </c>
      <c r="AR9" s="18" cm="1">
        <f t="array" ref="AR9">(1+N9)*(1+INDEX(fx_rets,$AE9,INDEX(fx_ix,1,AR$3)))-1</f>
        <v>-3.5204305363467636E-4</v>
      </c>
      <c r="AS9" s="18" cm="1">
        <f t="array" ref="AS9">(1+O9)*(1+INDEX(fx_rets,$AE9,INDEX(fx_ix,1,AS$3)))-1</f>
        <v>-1.3025627504168247E-2</v>
      </c>
      <c r="AT9" s="18" cm="1">
        <f t="array" ref="AT9">(1+P9)*(1+INDEX(fx_rets,$AE9,INDEX(fx_ix,1,AT$3)))-1</f>
        <v>-1.237720866707781E-2</v>
      </c>
      <c r="AU9" s="18" cm="1">
        <f t="array" ref="AU9">(1+Q9)*(1+INDEX(fx_rets,$AE9,INDEX(fx_ix,1,AU$3)))-1</f>
        <v>-8.8938643345219948E-3</v>
      </c>
      <c r="AV9" s="18" cm="1">
        <f t="array" ref="AV9">(1+R9)*(1+INDEX(fx_rets,$AE9,INDEX(fx_ix,1,AV$3)))-1</f>
        <v>-8.0477390309466657E-2</v>
      </c>
      <c r="AW9" s="18" cm="1">
        <f t="array" ref="AW9">(1+S9)*(1+INDEX(fx_rets,$AE9,INDEX(fx_ix,1,AW$3)))-1</f>
        <v>-2.2958175150168958E-2</v>
      </c>
      <c r="AX9" s="18" cm="1">
        <f t="array" ref="AX9">(1+T9)*(1+INDEX(fx_rets,$AE9,INDEX(fx_ix,1,AX$3)))-1</f>
        <v>-5.6808758686515914E-2</v>
      </c>
      <c r="AY9" s="18" cm="1">
        <f t="array" ref="AY9">(1+U9)*(1+INDEX(fx_rets,$AE9,INDEX(fx_ix,1,AY$3)))-1</f>
        <v>-4.060211979395878E-3</v>
      </c>
      <c r="AZ9" s="18" cm="1">
        <f t="array" ref="AZ9">(1+V9)*(1+INDEX(fx_rets,$AE9,INDEX(fx_ix,1,AZ$3)))-1</f>
        <v>7.942217371382343E-3</v>
      </c>
      <c r="BA9" s="18" cm="1">
        <f t="array" ref="BA9">(1+W9)*(1+INDEX(fx_rets,$AE9,INDEX(fx_ix,1,BA$3)))-1</f>
        <v>3.325527155968877E-2</v>
      </c>
      <c r="BB9" s="18" cm="1">
        <f t="array" ref="BB9">(1+X9)*(1+INDEX(fx_rets,$AE9,INDEX(fx_ix,1,BB$3)))-1</f>
        <v>-8.7795868109998842E-3</v>
      </c>
      <c r="BC9" s="18" cm="1">
        <f t="array" ref="BC9">(1+Y9)*(1+INDEX(fx_rets,$AE9,INDEX(fx_ix,1,BC$3)))-1</f>
        <v>-1.2997480793624061E-2</v>
      </c>
      <c r="BD9" s="19">
        <v>4</v>
      </c>
      <c r="BE9" s="16">
        <f t="shared" si="0"/>
        <v>0</v>
      </c>
      <c r="BF9" s="19">
        <v>4</v>
      </c>
      <c r="BG9" s="18">
        <f t="shared" si="1"/>
        <v>7.9071553050875654E-3</v>
      </c>
      <c r="BH9" s="18">
        <f t="shared" si="2"/>
        <v>1.067008551457671E-2</v>
      </c>
      <c r="BI9" s="18">
        <f t="shared" si="3"/>
        <v>1.577772005093947E-2</v>
      </c>
      <c r="BJ9" s="18">
        <f t="shared" si="4"/>
        <v>1.0588997565541547E-2</v>
      </c>
      <c r="BK9" s="18">
        <f t="shared" si="5"/>
        <v>1.1657627318554464E-2</v>
      </c>
      <c r="BL9" s="18">
        <f t="shared" si="6"/>
        <v>3.3681287943813087E-2</v>
      </c>
      <c r="BM9" s="18">
        <f t="shared" si="7"/>
        <v>3.6207588888115483E-2</v>
      </c>
      <c r="BN9" s="18">
        <f t="shared" si="8"/>
        <v>3.8722239056653285E-2</v>
      </c>
      <c r="BO9" s="18">
        <f t="shared" si="9"/>
        <v>-8.1051556591593688E-3</v>
      </c>
      <c r="BP9" s="18">
        <f t="shared" si="10"/>
        <v>-5.7924533412138102E-3</v>
      </c>
      <c r="BQ9" s="18">
        <f t="shared" si="11"/>
        <v>-1.9715201926497894E-3</v>
      </c>
      <c r="BR9" s="18">
        <f t="shared" si="12"/>
        <v>-4.6041177157528645E-3</v>
      </c>
      <c r="BS9" s="18">
        <f t="shared" si="13"/>
        <v>-3.5204305363467636E-4</v>
      </c>
      <c r="BT9" s="18">
        <f t="shared" si="14"/>
        <v>-1.3025627504168247E-2</v>
      </c>
      <c r="BU9" s="18">
        <f t="shared" si="15"/>
        <v>-1.237720866707781E-2</v>
      </c>
      <c r="BV9" s="18">
        <f t="shared" si="16"/>
        <v>-8.8938643345219948E-3</v>
      </c>
      <c r="BW9" s="18">
        <f t="shared" si="17"/>
        <v>-8.0477390309466657E-2</v>
      </c>
      <c r="BX9" s="18">
        <f t="shared" si="18"/>
        <v>-2.2958175150168958E-2</v>
      </c>
      <c r="BY9" s="18">
        <f t="shared" si="19"/>
        <v>-5.6808758686515914E-2</v>
      </c>
      <c r="BZ9" s="18">
        <f t="shared" si="20"/>
        <v>-4.060211979395878E-3</v>
      </c>
      <c r="CA9" s="18">
        <f t="shared" si="21"/>
        <v>7.942217371382343E-3</v>
      </c>
      <c r="CB9" s="18">
        <f t="shared" si="22"/>
        <v>3.325527155968877E-2</v>
      </c>
      <c r="CC9" s="18">
        <f t="shared" si="23"/>
        <v>-8.7795868109998842E-3</v>
      </c>
      <c r="CD9" s="18">
        <f t="shared" si="24"/>
        <v>-1.2997480793624061E-2</v>
      </c>
      <c r="CE9" s="19">
        <v>4</v>
      </c>
      <c r="CF9" s="18">
        <f t="shared" si="25"/>
        <v>1.067008551457671E-2</v>
      </c>
      <c r="CG9" s="18">
        <f t="shared" si="25"/>
        <v>1.067008551457671E-2</v>
      </c>
      <c r="CH9" s="18">
        <f t="shared" si="25"/>
        <v>1.067008551457671E-2</v>
      </c>
      <c r="CI9" s="18">
        <f t="shared" si="25"/>
        <v>0</v>
      </c>
      <c r="CJ9" s="18">
        <f t="shared" si="25"/>
        <v>0</v>
      </c>
      <c r="CK9" s="24">
        <f t="shared" si="25"/>
        <v>1.067008551457671E-2</v>
      </c>
      <c r="CL9" s="24">
        <f t="shared" si="25"/>
        <v>0</v>
      </c>
    </row>
    <row r="10" spans="1:90" x14ac:dyDescent="0.2">
      <c r="A10" s="19">
        <v>5</v>
      </c>
      <c r="B10" s="16" cm="1">
        <f t="array" ref="B10">INDEX(asset_mu,1,B$3)+INDEX(asset_rets_norm,$A10,B$3)</f>
        <v>9.2837461845067717E-3</v>
      </c>
      <c r="C10" s="16" cm="1">
        <f t="array" ref="C10">INDEX(asset_mu,1,C$3)+INDEX(asset_rets_norm,$A10,C$3)</f>
        <v>1.3141335329553753E-2</v>
      </c>
      <c r="D10" s="16" cm="1">
        <f t="array" ref="D10">INDEX(asset_mu,1,D$3)+INDEX(asset_rets_norm,$A10,D$3)</f>
        <v>1.9041666305436238E-2</v>
      </c>
      <c r="E10" s="16" cm="1">
        <f t="array" ref="E10">INDEX(asset_mu,1,E$3)+INDEX(asset_rets_norm,$A10,E$3)</f>
        <v>1.1443459304439504E-2</v>
      </c>
      <c r="F10" s="16" cm="1">
        <f t="array" ref="F10">INDEX(asset_mu,1,F$3)+INDEX(asset_rets_norm,$A10,F$3)</f>
        <v>1.7542972593980244E-2</v>
      </c>
      <c r="G10" s="16" cm="1">
        <f t="array" ref="G10">INDEX(asset_mu,1,G$3)+INDEX(asset_rets_norm,$A10,G$3)</f>
        <v>6.5423520327899613E-3</v>
      </c>
      <c r="H10" s="16" cm="1">
        <f t="array" ref="H10">INDEX(asset_mu,1,H$3)+INDEX(asset_rets_norm,$A10,H$3)</f>
        <v>1.1094845826697692E-2</v>
      </c>
      <c r="I10" s="16" cm="1">
        <f t="array" ref="I10">INDEX(asset_mu,1,I$3)+INDEX(asset_rets_norm,$A10,I$3)</f>
        <v>1.5425621711622352E-2</v>
      </c>
      <c r="J10" s="16" cm="1">
        <f t="array" ref="J10">INDEX(asset_mu,1,J$3)+INDEX(asset_rets_norm,$A10,J$3)</f>
        <v>7.5435364653739668E-3</v>
      </c>
      <c r="K10" s="16" cm="1">
        <f t="array" ref="K10">INDEX(asset_mu,1,K$3)+INDEX(asset_rets_norm,$A10,K$3)</f>
        <v>8.9070291308271671E-3</v>
      </c>
      <c r="L10" s="16" cm="1">
        <f t="array" ref="L10">INDEX(asset_mu,1,L$3)+INDEX(asset_rets_norm,$A10,L$3)</f>
        <v>9.0195210825279315E-3</v>
      </c>
      <c r="M10" s="16" cm="1">
        <f t="array" ref="M10">INDEX(asset_mu,1,M$3)+INDEX(asset_rets_norm,$A10,M$3)</f>
        <v>8.9052867030690909E-3</v>
      </c>
      <c r="N10" s="16" cm="1">
        <f t="array" ref="N10">INDEX(asset_mu,1,N$3)+INDEX(asset_rets_norm,$A10,N$3)</f>
        <v>9.0020623556430791E-3</v>
      </c>
      <c r="O10" s="16" cm="1">
        <f t="array" ref="O10">INDEX(asset_mu,1,O$3)+INDEX(asset_rets_norm,$A10,O$3)</f>
        <v>-3.2706825539673758E-4</v>
      </c>
      <c r="P10" s="16" cm="1">
        <f t="array" ref="P10">INDEX(asset_mu,1,P$3)+INDEX(asset_rets_norm,$A10,P$3)</f>
        <v>7.0869246218792587E-4</v>
      </c>
      <c r="Q10" s="16" cm="1">
        <f t="array" ref="Q10">INDEX(asset_mu,1,Q$3)+INDEX(asset_rets_norm,$A10,Q$3)</f>
        <v>1.1427110644839878E-3</v>
      </c>
      <c r="R10" s="16" cm="1">
        <f t="array" ref="R10">INDEX(asset_mu,1,R$3)+INDEX(asset_rets_norm,$A10,R$3)</f>
        <v>3.3890411542253918E-3</v>
      </c>
      <c r="S10" s="16" cm="1">
        <f t="array" ref="S10">INDEX(asset_mu,1,S$3)+INDEX(asset_rets_norm,$A10,S$3)</f>
        <v>2.6961994562366143E-4</v>
      </c>
      <c r="T10" s="16" cm="1">
        <f t="array" ref="T10">INDEX(asset_mu,1,T$3)+INDEX(asset_rets_norm,$A10,T$3)</f>
        <v>1.7473171006287015E-2</v>
      </c>
      <c r="U10" s="16" cm="1">
        <f t="array" ref="U10">INDEX(asset_mu,1,U$3)+INDEX(asset_rets_norm,$A10,U$3)</f>
        <v>-5.6938813338493155E-2</v>
      </c>
      <c r="V10" s="16" cm="1">
        <f t="array" ref="V10">INDEX(asset_mu,1,V$3)+INDEX(asset_rets_norm,$A10,V$3)</f>
        <v>8.0953423713824406E-3</v>
      </c>
      <c r="W10" s="16" cm="1">
        <f t="array" ref="W10">INDEX(asset_mu,1,W$3)+INDEX(asset_rets_norm,$A10,W$3)</f>
        <v>5.6897190441061321E-3</v>
      </c>
      <c r="X10" s="16" cm="1">
        <f t="array" ref="X10">INDEX(asset_mu,1,X$3)+INDEX(asset_rets_norm,$A10,X$3)</f>
        <v>7.0579774154664772E-3</v>
      </c>
      <c r="Y10" s="16" cm="1">
        <f t="array" ref="Y10">INDEX(asset_mu,1,Y$3)+INDEX(asset_rets_norm,$A10,Y$3)</f>
        <v>5.481160311711404E-4</v>
      </c>
      <c r="Z10" s="19">
        <v>5</v>
      </c>
      <c r="AA10" s="16" cm="1">
        <f t="array" ref="AA10">INDEX(fx_mu,1,AA$3)+INDEX(fx_rets_norm,$A10,AA$3)</f>
        <v>0</v>
      </c>
      <c r="AB10" s="16" cm="1">
        <f t="array" ref="AB10">INDEX(fx_mu,1,AB$3)+INDEX(fx_rets_norm,$A10,AB$3)</f>
        <v>7.8939375998005268E-2</v>
      </c>
      <c r="AC10" s="16" cm="1">
        <f t="array" ref="AC10">INDEX(fx_mu,1,AC$3)+INDEX(fx_rets_norm,$A10,AC$3)</f>
        <v>4.8459303258127376E-2</v>
      </c>
      <c r="AD10" s="16" cm="1">
        <f t="array" ref="AD10">INDEX(fx_mu,1,AD$3)+INDEX(fx_rets_norm,$A10,AD$3)</f>
        <v>-3.4659369370481863E-2</v>
      </c>
      <c r="AE10" s="19">
        <v>5</v>
      </c>
      <c r="AF10" s="18" cm="1">
        <f t="array" ref="AF10">(1+B10)*(1+INDEX(fx_rets,$AE10,INDEX(fx_ix,1,AF$3)))-1</f>
        <v>9.2837461845067804E-3</v>
      </c>
      <c r="AG10" s="18" cm="1">
        <f t="array" ref="AG10">(1+C10)*(1+INDEX(fx_rets,$AE10,INDEX(fx_ix,1,AG$3)))-1</f>
        <v>1.3141335329553749E-2</v>
      </c>
      <c r="AH10" s="18" cm="1">
        <f t="array" ref="AH10">(1+D10)*(1+INDEX(fx_rets,$AE10,INDEX(fx_ix,1,AH$3)))-1</f>
        <v>1.9041666305436244E-2</v>
      </c>
      <c r="AI10" s="18" cm="1">
        <f t="array" ref="AI10">(1+E10)*(1+INDEX(fx_rets,$AE10,INDEX(fx_ix,1,AI$3)))-1</f>
        <v>1.1443459304439463E-2</v>
      </c>
      <c r="AJ10" s="18" cm="1">
        <f t="array" ref="AJ10">(1+F10)*(1+INDEX(fx_rets,$AE10,INDEX(fx_ix,1,AJ$3)))-1</f>
        <v>1.7542972593980188E-2</v>
      </c>
      <c r="AK10" s="18" cm="1">
        <f t="array" ref="AK10">(1+G10)*(1+INDEX(fx_rets,$AE10,INDEX(fx_ix,1,AK$3)))-1</f>
        <v>8.599817721782288E-2</v>
      </c>
      <c r="AL10" s="18" cm="1">
        <f t="array" ref="AL10">(1+H10)*(1+INDEX(fx_rets,$AE10,INDEX(fx_ix,1,AL$3)))-1</f>
        <v>9.0910042031056681E-2</v>
      </c>
      <c r="AM10" s="18" cm="1">
        <f t="array" ref="AM10">(1+I10)*(1+INDEX(fx_rets,$AE10,INDEX(fx_ix,1,AM$3)))-1</f>
        <v>9.5582686661924487E-2</v>
      </c>
      <c r="AN10" s="18" cm="1">
        <f t="array" ref="AN10">(1+J10)*(1+INDEX(fx_rets,$AE10,INDEX(fx_ix,1,AN$3)))-1</f>
        <v>5.6368394244715514E-2</v>
      </c>
      <c r="AO10" s="18" cm="1">
        <f t="array" ref="AO10">(1+K10)*(1+INDEX(fx_rets,$AE10,INDEX(fx_ix,1,AO$3)))-1</f>
        <v>5.7797960814734095E-2</v>
      </c>
      <c r="AP10" s="18" cm="1">
        <f t="array" ref="AP10">(1+L10)*(1+INDEX(fx_rets,$AE10,INDEX(fx_ix,1,AP$3)))-1</f>
        <v>5.7915904048036593E-2</v>
      </c>
      <c r="AQ10" s="18" cm="1">
        <f t="array" ref="AQ10">(1+M10)*(1+INDEX(fx_rets,$AE10,INDEX(fx_ix,1,AQ$3)))-1</f>
        <v>5.7796133950140938E-2</v>
      </c>
      <c r="AR10" s="18" cm="1">
        <f t="array" ref="AR10">(1+N10)*(1+INDEX(fx_rets,$AE10,INDEX(fx_ix,1,AR$3)))-1</f>
        <v>5.7897599283410983E-2</v>
      </c>
      <c r="AS10" s="18" cm="1">
        <f t="array" ref="AS10">(1+O10)*(1+INDEX(fx_rets,$AE10,INDEX(fx_ix,1,AS$3)))-1</f>
        <v>-3.4975101646405493E-2</v>
      </c>
      <c r="AT10" s="18" cm="1">
        <f t="array" ref="AT10">(1+P10)*(1+INDEX(fx_rets,$AE10,INDEX(fx_ix,1,AT$3)))-1</f>
        <v>-3.3975239742110919E-2</v>
      </c>
      <c r="AU10" s="18" cm="1">
        <f t="array" ref="AU10">(1+Q10)*(1+INDEX(fx_rets,$AE10,INDEX(fx_ix,1,AU$3)))-1</f>
        <v>-3.3556263950865639E-2</v>
      </c>
      <c r="AV10" s="18" cm="1">
        <f t="array" ref="AV10">(1+R10)*(1+INDEX(fx_rets,$AE10,INDEX(fx_ix,1,AV$3)))-1</f>
        <v>3.3890411542254473E-3</v>
      </c>
      <c r="AW10" s="18" cm="1">
        <f t="array" ref="AW10">(1+S10)*(1+INDEX(fx_rets,$AE10,INDEX(fx_ix,1,AW$3)))-1</f>
        <v>7.9230279573893059E-2</v>
      </c>
      <c r="AX10" s="18" cm="1">
        <f t="array" ref="AX10">(1+T10)*(1+INDEX(fx_rets,$AE10,INDEX(fx_ix,1,AX$3)))-1</f>
        <v>6.6779211957089135E-2</v>
      </c>
      <c r="AY10" s="18" cm="1">
        <f t="array" ref="AY10">(1+U10)*(1+INDEX(fx_rets,$AE10,INDEX(fx_ix,1,AY$3)))-1</f>
        <v>-8.9624719345959281E-2</v>
      </c>
      <c r="AZ10" s="18" cm="1">
        <f t="array" ref="AZ10">(1+V10)*(1+INDEX(fx_rets,$AE10,INDEX(fx_ix,1,AZ$3)))-1</f>
        <v>8.0953423713825412E-3</v>
      </c>
      <c r="BA10" s="18" cm="1">
        <f t="array" ref="BA10">(1+W10)*(1+INDEX(fx_rets,$AE10,INDEX(fx_ix,1,BA$3)))-1</f>
        <v>8.507823791305702E-2</v>
      </c>
      <c r="BB10" s="18" cm="1">
        <f t="array" ref="BB10">(1+X10)*(1+INDEX(fx_rets,$AE10,INDEX(fx_ix,1,BB$3)))-1</f>
        <v>5.5859305341558807E-2</v>
      </c>
      <c r="BC10" s="18" cm="1">
        <f t="array" ref="BC10">(1+Y10)*(1+INDEX(fx_rets,$AE10,INDEX(fx_ix,1,BC$3)))-1</f>
        <v>-3.4130250695292963E-2</v>
      </c>
      <c r="BD10" s="19">
        <v>5</v>
      </c>
      <c r="BE10" s="16">
        <f t="shared" si="0"/>
        <v>0</v>
      </c>
      <c r="BF10" s="19">
        <v>5</v>
      </c>
      <c r="BG10" s="18">
        <f t="shared" si="1"/>
        <v>9.2837461845067804E-3</v>
      </c>
      <c r="BH10" s="18">
        <f t="shared" si="2"/>
        <v>1.3141335329553749E-2</v>
      </c>
      <c r="BI10" s="18">
        <f t="shared" si="3"/>
        <v>1.9041666305436244E-2</v>
      </c>
      <c r="BJ10" s="18">
        <f t="shared" si="4"/>
        <v>1.1443459304439463E-2</v>
      </c>
      <c r="BK10" s="18">
        <f t="shared" si="5"/>
        <v>1.7542972593980188E-2</v>
      </c>
      <c r="BL10" s="18">
        <f t="shared" si="6"/>
        <v>8.599817721782288E-2</v>
      </c>
      <c r="BM10" s="18">
        <f t="shared" si="7"/>
        <v>9.0910042031056681E-2</v>
      </c>
      <c r="BN10" s="18">
        <f t="shared" si="8"/>
        <v>9.5582686661924487E-2</v>
      </c>
      <c r="BO10" s="18">
        <f t="shared" si="9"/>
        <v>5.6368394244715514E-2</v>
      </c>
      <c r="BP10" s="18">
        <f t="shared" si="10"/>
        <v>5.7797960814734095E-2</v>
      </c>
      <c r="BQ10" s="18">
        <f t="shared" si="11"/>
        <v>5.7915904048036593E-2</v>
      </c>
      <c r="BR10" s="18">
        <f t="shared" si="12"/>
        <v>5.7796133950140938E-2</v>
      </c>
      <c r="BS10" s="18">
        <f t="shared" si="13"/>
        <v>5.7897599283410983E-2</v>
      </c>
      <c r="BT10" s="18">
        <f t="shared" si="14"/>
        <v>-3.4975101646405493E-2</v>
      </c>
      <c r="BU10" s="18">
        <f t="shared" si="15"/>
        <v>-3.3975239742110919E-2</v>
      </c>
      <c r="BV10" s="18">
        <f t="shared" si="16"/>
        <v>-3.3556263950865639E-2</v>
      </c>
      <c r="BW10" s="18">
        <f t="shared" si="17"/>
        <v>3.3890411542254473E-3</v>
      </c>
      <c r="BX10" s="18">
        <f t="shared" si="18"/>
        <v>7.9230279573893059E-2</v>
      </c>
      <c r="BY10" s="18">
        <f t="shared" si="19"/>
        <v>6.6779211957089135E-2</v>
      </c>
      <c r="BZ10" s="18">
        <f t="shared" si="20"/>
        <v>-8.9624719345959281E-2</v>
      </c>
      <c r="CA10" s="18">
        <f t="shared" si="21"/>
        <v>8.0953423713825412E-3</v>
      </c>
      <c r="CB10" s="18">
        <f t="shared" si="22"/>
        <v>8.507823791305702E-2</v>
      </c>
      <c r="CC10" s="18">
        <f t="shared" si="23"/>
        <v>5.5859305341558807E-2</v>
      </c>
      <c r="CD10" s="18">
        <f t="shared" si="24"/>
        <v>-3.4130250695292963E-2</v>
      </c>
      <c r="CE10" s="19">
        <v>5</v>
      </c>
      <c r="CF10" s="18">
        <f t="shared" si="25"/>
        <v>1.3141335329553749E-2</v>
      </c>
      <c r="CG10" s="18">
        <f t="shared" si="25"/>
        <v>1.3141335329553749E-2</v>
      </c>
      <c r="CH10" s="18">
        <f t="shared" si="25"/>
        <v>1.3141335329553749E-2</v>
      </c>
      <c r="CI10" s="18">
        <f t="shared" si="25"/>
        <v>0</v>
      </c>
      <c r="CJ10" s="18">
        <f t="shared" si="25"/>
        <v>0</v>
      </c>
      <c r="CK10" s="24">
        <f t="shared" si="25"/>
        <v>1.3141335329553749E-2</v>
      </c>
      <c r="CL10" s="24">
        <f t="shared" si="25"/>
        <v>0</v>
      </c>
    </row>
    <row r="11" spans="1:90" x14ac:dyDescent="0.2">
      <c r="A11" s="19">
        <v>6</v>
      </c>
      <c r="B11" s="16" cm="1">
        <f t="array" ref="B11">INDEX(asset_mu,1,B$3)+INDEX(asset_rets_norm,$A11,B$3)</f>
        <v>1.0258050749570638E-2</v>
      </c>
      <c r="C11" s="16" cm="1">
        <f t="array" ref="C11">INDEX(asset_mu,1,C$3)+INDEX(asset_rets_norm,$A11,C$3)</f>
        <v>1.3734756864227208E-2</v>
      </c>
      <c r="D11" s="16" cm="1">
        <f t="array" ref="D11">INDEX(asset_mu,1,D$3)+INDEX(asset_rets_norm,$A11,D$3)</f>
        <v>1.2640855659926226E-2</v>
      </c>
      <c r="E11" s="16" cm="1">
        <f t="array" ref="E11">INDEX(asset_mu,1,E$3)+INDEX(asset_rets_norm,$A11,E$3)</f>
        <v>1.6660568152933972E-2</v>
      </c>
      <c r="F11" s="16" cm="1">
        <f t="array" ref="F11">INDEX(asset_mu,1,F$3)+INDEX(asset_rets_norm,$A11,F$3)</f>
        <v>1.9961087106076081E-2</v>
      </c>
      <c r="G11" s="16" cm="1">
        <f t="array" ref="G11">INDEX(asset_mu,1,G$3)+INDEX(asset_rets_norm,$A11,G$3)</f>
        <v>5.8601949444941851E-3</v>
      </c>
      <c r="H11" s="16" cm="1">
        <f t="array" ref="H11">INDEX(asset_mu,1,H$3)+INDEX(asset_rets_norm,$A11,H$3)</f>
        <v>5.5962588374562534E-3</v>
      </c>
      <c r="I11" s="16" cm="1">
        <f t="array" ref="I11">INDEX(asset_mu,1,I$3)+INDEX(asset_rets_norm,$A11,I$3)</f>
        <v>4.1384492591024849E-3</v>
      </c>
      <c r="J11" s="16" cm="1">
        <f t="array" ref="J11">INDEX(asset_mu,1,J$3)+INDEX(asset_rets_norm,$A11,J$3)</f>
        <v>8.0577114320603428E-3</v>
      </c>
      <c r="K11" s="16" cm="1">
        <f t="array" ref="K11">INDEX(asset_mu,1,K$3)+INDEX(asset_rets_norm,$A11,K$3)</f>
        <v>7.1362613683624027E-3</v>
      </c>
      <c r="L11" s="16" cm="1">
        <f t="array" ref="L11">INDEX(asset_mu,1,L$3)+INDEX(asset_rets_norm,$A11,L$3)</f>
        <v>7.6958739635615558E-3</v>
      </c>
      <c r="M11" s="16" cm="1">
        <f t="array" ref="M11">INDEX(asset_mu,1,M$3)+INDEX(asset_rets_norm,$A11,M$3)</f>
        <v>7.8011436879706656E-3</v>
      </c>
      <c r="N11" s="16" cm="1">
        <f t="array" ref="N11">INDEX(asset_mu,1,N$3)+INDEX(asset_rets_norm,$A11,N$3)</f>
        <v>7.3659175896872197E-3</v>
      </c>
      <c r="O11" s="16" cm="1">
        <f t="array" ref="O11">INDEX(asset_mu,1,O$3)+INDEX(asset_rets_norm,$A11,O$3)</f>
        <v>1.5155266032322943E-3</v>
      </c>
      <c r="P11" s="16" cm="1">
        <f t="array" ref="P11">INDEX(asset_mu,1,P$3)+INDEX(asset_rets_norm,$A11,P$3)</f>
        <v>3.2186599768657281E-3</v>
      </c>
      <c r="Q11" s="16" cm="1">
        <f t="array" ref="Q11">INDEX(asset_mu,1,Q$3)+INDEX(asset_rets_norm,$A11,Q$3)</f>
        <v>6.5194705230518469E-3</v>
      </c>
      <c r="R11" s="16" cm="1">
        <f t="array" ref="R11">INDEX(asset_mu,1,R$3)+INDEX(asset_rets_norm,$A11,R$3)</f>
        <v>3.3970819487460113E-2</v>
      </c>
      <c r="S11" s="16" cm="1">
        <f t="array" ref="S11">INDEX(asset_mu,1,S$3)+INDEX(asset_rets_norm,$A11,S$3)</f>
        <v>5.5363039265551028E-3</v>
      </c>
      <c r="T11" s="16" cm="1">
        <f t="array" ref="T11">INDEX(asset_mu,1,T$3)+INDEX(asset_rets_norm,$A11,T$3)</f>
        <v>1.6452712770192147E-2</v>
      </c>
      <c r="U11" s="16" cm="1">
        <f t="array" ref="U11">INDEX(asset_mu,1,U$3)+INDEX(asset_rets_norm,$A11,U$3)</f>
        <v>6.1598463108775182E-3</v>
      </c>
      <c r="V11" s="16" cm="1">
        <f t="array" ref="V11">INDEX(asset_mu,1,V$3)+INDEX(asset_rets_norm,$A11,V$3)</f>
        <v>7.8932590380491087E-3</v>
      </c>
      <c r="W11" s="16" cm="1">
        <f t="array" ref="W11">INDEX(asset_mu,1,W$3)+INDEX(asset_rets_norm,$A11,W$3)</f>
        <v>5.5100523774394656E-3</v>
      </c>
      <c r="X11" s="16" cm="1">
        <f t="array" ref="X11">INDEX(asset_mu,1,X$3)+INDEX(asset_rets_norm,$A11,X$3)</f>
        <v>6.8258940821331439E-3</v>
      </c>
      <c r="Y11" s="16" cm="1">
        <f t="array" ref="Y11">INDEX(asset_mu,1,Y$3)+INDEX(asset_rets_norm,$A11,Y$3)</f>
        <v>2.7486603117114045E-4</v>
      </c>
      <c r="Z11" s="19">
        <v>6</v>
      </c>
      <c r="AA11" s="16" cm="1">
        <f t="array" ref="AA11">INDEX(fx_mu,1,AA$3)+INDEX(fx_rets_norm,$A11,AA$3)</f>
        <v>0</v>
      </c>
      <c r="AB11" s="16" cm="1">
        <f t="array" ref="AB11">INDEX(fx_mu,1,AB$3)+INDEX(fx_rets_norm,$A11,AB$3)</f>
        <v>-7.4627816402894577E-3</v>
      </c>
      <c r="AC11" s="16" cm="1">
        <f t="array" ref="AC11">INDEX(fx_mu,1,AC$3)+INDEX(fx_rets_norm,$A11,AC$3)</f>
        <v>-1.8952595440134983E-2</v>
      </c>
      <c r="AD11" s="16" cm="1">
        <f t="array" ref="AD11">INDEX(fx_mu,1,AD$3)+INDEX(fx_rets_norm,$A11,AD$3)</f>
        <v>-1.7964814524732309E-2</v>
      </c>
      <c r="AE11" s="19">
        <v>6</v>
      </c>
      <c r="AF11" s="18" cm="1">
        <f t="array" ref="AF11">(1+B11)*(1+INDEX(fx_rets,$AE11,INDEX(fx_ix,1,AF$3)))-1</f>
        <v>1.0258050749570646E-2</v>
      </c>
      <c r="AG11" s="18" cm="1">
        <f t="array" ref="AG11">(1+C11)*(1+INDEX(fx_rets,$AE11,INDEX(fx_ix,1,AG$3)))-1</f>
        <v>1.3734756864227204E-2</v>
      </c>
      <c r="AH11" s="18" cm="1">
        <f t="array" ref="AH11">(1+D11)*(1+INDEX(fx_rets,$AE11,INDEX(fx_ix,1,AH$3)))-1</f>
        <v>1.2640855659926231E-2</v>
      </c>
      <c r="AI11" s="18" cm="1">
        <f t="array" ref="AI11">(1+E11)*(1+INDEX(fx_rets,$AE11,INDEX(fx_ix,1,AI$3)))-1</f>
        <v>1.666056815293393E-2</v>
      </c>
      <c r="AJ11" s="18" cm="1">
        <f t="array" ref="AJ11">(1+F11)*(1+INDEX(fx_rets,$AE11,INDEX(fx_ix,1,AJ$3)))-1</f>
        <v>1.9961087106076025E-2</v>
      </c>
      <c r="AK11" s="18" cm="1">
        <f t="array" ref="AK11">(1+G11)*(1+INDEX(fx_rets,$AE11,INDEX(fx_ix,1,AK$3)))-1</f>
        <v>-1.6463200510357101E-3</v>
      </c>
      <c r="AL11" s="18" cm="1">
        <f t="array" ref="AL11">(1+H11)*(1+INDEX(fx_rets,$AE11,INDEX(fx_ix,1,AL$3)))-1</f>
        <v>-1.9082864605396432E-3</v>
      </c>
      <c r="AM11" s="18" cm="1">
        <f t="array" ref="AM11">(1+I11)*(1+INDEX(fx_rets,$AE11,INDEX(fx_ix,1,AM$3)))-1</f>
        <v>-3.355216724337029E-3</v>
      </c>
      <c r="AN11" s="18" cm="1">
        <f t="array" ref="AN11">(1+J11)*(1+INDEX(fx_rets,$AE11,INDEX(fx_ix,1,AN$3)))-1</f>
        <v>-1.1047598553019733E-2</v>
      </c>
      <c r="AO11" s="18" cm="1">
        <f t="array" ref="AO11">(1+K11)*(1+INDEX(fx_rets,$AE11,INDEX(fx_ix,1,AO$3)))-1</f>
        <v>-1.1951584746442312E-2</v>
      </c>
      <c r="AP11" s="18" cm="1">
        <f t="array" ref="AP11">(1+L11)*(1+INDEX(fx_rets,$AE11,INDEX(fx_ix,1,AP$3)))-1</f>
        <v>-1.1402578262363017E-2</v>
      </c>
      <c r="AQ11" s="18" cm="1">
        <f t="array" ref="AQ11">(1+M11)*(1+INDEX(fx_rets,$AE11,INDEX(fx_ix,1,AQ$3)))-1</f>
        <v>-1.1299303672452798E-2</v>
      </c>
      <c r="AR11" s="18" cm="1">
        <f t="array" ref="AR11">(1+N11)*(1+INDEX(fx_rets,$AE11,INDEX(fx_ix,1,AR$3)))-1</f>
        <v>-1.172628110657048E-2</v>
      </c>
      <c r="AS11" s="18" cm="1">
        <f t="array" ref="AS11">(1+O11)*(1+INDEX(fx_rets,$AE11,INDEX(fx_ix,1,AS$3)))-1</f>
        <v>-1.6476514075834392E-2</v>
      </c>
      <c r="AT11" s="18" cm="1">
        <f t="array" ref="AT11">(1+P11)*(1+INDEX(fx_rets,$AE11,INDEX(fx_ix,1,AT$3)))-1</f>
        <v>-1.4803977177369143E-2</v>
      </c>
      <c r="AU11" s="18" cm="1">
        <f t="array" ref="AU11">(1+Q11)*(1+INDEX(fx_rets,$AE11,INDEX(fx_ix,1,AU$3)))-1</f>
        <v>-1.1562465080426576E-2</v>
      </c>
      <c r="AV11" s="18" cm="1">
        <f t="array" ref="AV11">(1+R11)*(1+INDEX(fx_rets,$AE11,INDEX(fx_ix,1,AV$3)))-1</f>
        <v>3.3970819487460169E-2</v>
      </c>
      <c r="AW11" s="18" cm="1">
        <f t="array" ref="AW11">(1+S11)*(1+INDEX(fx_rets,$AE11,INDEX(fx_ix,1,AW$3)))-1</f>
        <v>-1.9677939410326362E-3</v>
      </c>
      <c r="AX11" s="18" cm="1">
        <f t="array" ref="AX11">(1+T11)*(1+INDEX(fx_rets,$AE11,INDEX(fx_ix,1,AX$3)))-1</f>
        <v>-2.8117042789690405E-3</v>
      </c>
      <c r="AY11" s="18" cm="1">
        <f t="array" ref="AY11">(1+U11)*(1+INDEX(fx_rets,$AE11,INDEX(fx_ix,1,AY$3)))-1</f>
        <v>-1.1915628710330473E-2</v>
      </c>
      <c r="AZ11" s="18" cm="1">
        <f t="array" ref="AZ11">(1+V11)*(1+INDEX(fx_rets,$AE11,INDEX(fx_ix,1,AZ$3)))-1</f>
        <v>7.8932590380491607E-3</v>
      </c>
      <c r="BA11" s="18" cm="1">
        <f t="array" ref="BA11">(1+W11)*(1+INDEX(fx_rets,$AE11,INDEX(fx_ix,1,BA$3)))-1</f>
        <v>-1.9938495805694734E-3</v>
      </c>
      <c r="BB11" s="18" cm="1">
        <f t="array" ref="BB11">(1+X11)*(1+INDEX(fx_rets,$AE11,INDEX(fx_ix,1,BB$3)))-1</f>
        <v>-1.2256069767057731E-2</v>
      </c>
      <c r="BC11" s="18" cm="1">
        <f t="array" ref="BC11">(1+Y11)*(1+INDEX(fx_rets,$AE11,INDEX(fx_ix,1,BC$3)))-1</f>
        <v>-1.769488641083039E-2</v>
      </c>
      <c r="BD11" s="19">
        <v>6</v>
      </c>
      <c r="BE11" s="16">
        <f t="shared" si="0"/>
        <v>0</v>
      </c>
      <c r="BF11" s="19">
        <v>6</v>
      </c>
      <c r="BG11" s="18">
        <f t="shared" si="1"/>
        <v>1.0258050749570646E-2</v>
      </c>
      <c r="BH11" s="18">
        <f t="shared" si="2"/>
        <v>1.3734756864227204E-2</v>
      </c>
      <c r="BI11" s="18">
        <f t="shared" si="3"/>
        <v>1.2640855659926231E-2</v>
      </c>
      <c r="BJ11" s="18">
        <f t="shared" si="4"/>
        <v>1.666056815293393E-2</v>
      </c>
      <c r="BK11" s="18">
        <f t="shared" si="5"/>
        <v>1.9961087106076025E-2</v>
      </c>
      <c r="BL11" s="18">
        <f t="shared" si="6"/>
        <v>-1.6463200510357101E-3</v>
      </c>
      <c r="BM11" s="18">
        <f t="shared" si="7"/>
        <v>-1.9082864605396432E-3</v>
      </c>
      <c r="BN11" s="18">
        <f t="shared" si="8"/>
        <v>-3.355216724337029E-3</v>
      </c>
      <c r="BO11" s="18">
        <f t="shared" si="9"/>
        <v>-1.1047598553019733E-2</v>
      </c>
      <c r="BP11" s="18">
        <f t="shared" si="10"/>
        <v>-1.1951584746442312E-2</v>
      </c>
      <c r="BQ11" s="18">
        <f t="shared" si="11"/>
        <v>-1.1402578262363017E-2</v>
      </c>
      <c r="BR11" s="18">
        <f t="shared" si="12"/>
        <v>-1.1299303672452798E-2</v>
      </c>
      <c r="BS11" s="18">
        <f t="shared" si="13"/>
        <v>-1.172628110657048E-2</v>
      </c>
      <c r="BT11" s="18">
        <f t="shared" si="14"/>
        <v>-1.6476514075834392E-2</v>
      </c>
      <c r="BU11" s="18">
        <f t="shared" si="15"/>
        <v>-1.4803977177369143E-2</v>
      </c>
      <c r="BV11" s="18">
        <f t="shared" si="16"/>
        <v>-1.1562465080426576E-2</v>
      </c>
      <c r="BW11" s="18">
        <f t="shared" si="17"/>
        <v>3.3970819487460169E-2</v>
      </c>
      <c r="BX11" s="18">
        <f t="shared" si="18"/>
        <v>-1.9677939410326362E-3</v>
      </c>
      <c r="BY11" s="18">
        <f t="shared" si="19"/>
        <v>-2.8117042789690405E-3</v>
      </c>
      <c r="BZ11" s="18">
        <f t="shared" si="20"/>
        <v>-1.1915628710330473E-2</v>
      </c>
      <c r="CA11" s="18">
        <f t="shared" si="21"/>
        <v>7.8932590380491607E-3</v>
      </c>
      <c r="CB11" s="18">
        <f t="shared" si="22"/>
        <v>-1.9938495805694734E-3</v>
      </c>
      <c r="CC11" s="18">
        <f t="shared" si="23"/>
        <v>-1.2256069767057731E-2</v>
      </c>
      <c r="CD11" s="18">
        <f t="shared" si="24"/>
        <v>-1.769488641083039E-2</v>
      </c>
      <c r="CE11" s="19">
        <v>6</v>
      </c>
      <c r="CF11" s="18">
        <f t="shared" si="25"/>
        <v>1.3734756864227204E-2</v>
      </c>
      <c r="CG11" s="18">
        <f t="shared" si="25"/>
        <v>1.3734756864227204E-2</v>
      </c>
      <c r="CH11" s="18">
        <f t="shared" si="25"/>
        <v>1.3734756864227204E-2</v>
      </c>
      <c r="CI11" s="18">
        <f t="shared" si="25"/>
        <v>0</v>
      </c>
      <c r="CJ11" s="18">
        <f t="shared" si="25"/>
        <v>0</v>
      </c>
      <c r="CK11" s="24">
        <f t="shared" si="25"/>
        <v>1.3734756864227204E-2</v>
      </c>
      <c r="CL11" s="24">
        <f t="shared" si="25"/>
        <v>0</v>
      </c>
    </row>
    <row r="12" spans="1:90" x14ac:dyDescent="0.2">
      <c r="A12" s="19">
        <v>7</v>
      </c>
      <c r="B12" s="16" cm="1">
        <f t="array" ref="B12">INDEX(asset_mu,1,B$3)+INDEX(asset_rets_norm,$A12,B$3)</f>
        <v>6.2992120149505306E-3</v>
      </c>
      <c r="C12" s="16" cm="1">
        <f t="array" ref="C12">INDEX(asset_mu,1,C$3)+INDEX(asset_rets_norm,$A12,C$3)</f>
        <v>7.7132292355532898E-3</v>
      </c>
      <c r="D12" s="16" cm="1">
        <f t="array" ref="D12">INDEX(asset_mu,1,D$3)+INDEX(asset_rets_norm,$A12,D$3)</f>
        <v>1.0236533929916409E-2</v>
      </c>
      <c r="E12" s="16" cm="1">
        <f t="array" ref="E12">INDEX(asset_mu,1,E$3)+INDEX(asset_rets_norm,$A12,E$3)</f>
        <v>8.1559238225657332E-3</v>
      </c>
      <c r="F12" s="16" cm="1">
        <f t="array" ref="F12">INDEX(asset_mu,1,F$3)+INDEX(asset_rets_norm,$A12,F$3)</f>
        <v>9.7427129350316482E-3</v>
      </c>
      <c r="G12" s="16" cm="1">
        <f t="array" ref="G12">INDEX(asset_mu,1,G$3)+INDEX(asset_rets_norm,$A12,G$3)</f>
        <v>4.044412370238221E-3</v>
      </c>
      <c r="H12" s="16" cm="1">
        <f t="array" ref="H12">INDEX(asset_mu,1,H$3)+INDEX(asset_rets_norm,$A12,H$3)</f>
        <v>3.6107827608499905E-3</v>
      </c>
      <c r="I12" s="16" cm="1">
        <f t="array" ref="I12">INDEX(asset_mu,1,I$3)+INDEX(asset_rets_norm,$A12,I$3)</f>
        <v>3.3028687223871987E-3</v>
      </c>
      <c r="J12" s="16" cm="1">
        <f t="array" ref="J12">INDEX(asset_mu,1,J$3)+INDEX(asset_rets_norm,$A12,J$3)</f>
        <v>7.2141468616877414E-3</v>
      </c>
      <c r="K12" s="16" cm="1">
        <f t="array" ref="K12">INDEX(asset_mu,1,K$3)+INDEX(asset_rets_norm,$A12,K$3)</f>
        <v>5.7589662352145205E-3</v>
      </c>
      <c r="L12" s="16" cm="1">
        <f t="array" ref="L12">INDEX(asset_mu,1,L$3)+INDEX(asset_rets_norm,$A12,L$3)</f>
        <v>5.0456938067280632E-3</v>
      </c>
      <c r="M12" s="16" cm="1">
        <f t="array" ref="M12">INDEX(asset_mu,1,M$3)+INDEX(asset_rets_norm,$A12,M$3)</f>
        <v>6.6680751978472645E-3</v>
      </c>
      <c r="N12" s="16" cm="1">
        <f t="array" ref="N12">INDEX(asset_mu,1,N$3)+INDEX(asset_rets_norm,$A12,N$3)</f>
        <v>5.5970207371125779E-3</v>
      </c>
      <c r="O12" s="16" cm="1">
        <f t="array" ref="O12">INDEX(asset_mu,1,O$3)+INDEX(asset_rets_norm,$A12,O$3)</f>
        <v>7.81358469201806E-4</v>
      </c>
      <c r="P12" s="16" cm="1">
        <f t="array" ref="P12">INDEX(asset_mu,1,P$3)+INDEX(asset_rets_norm,$A12,P$3)</f>
        <v>3.1981414585815098E-3</v>
      </c>
      <c r="Q12" s="16" cm="1">
        <f t="array" ref="Q12">INDEX(asset_mu,1,Q$3)+INDEX(asset_rets_norm,$A12,Q$3)</f>
        <v>7.5921782198427558E-3</v>
      </c>
      <c r="R12" s="16" cm="1">
        <f t="array" ref="R12">INDEX(asset_mu,1,R$3)+INDEX(asset_rets_norm,$A12,R$3)</f>
        <v>-9.2767944953504655E-2</v>
      </c>
      <c r="S12" s="16" cm="1">
        <f t="array" ref="S12">INDEX(asset_mu,1,S$3)+INDEX(asset_rets_norm,$A12,S$3)</f>
        <v>-9.2487047607775513E-2</v>
      </c>
      <c r="T12" s="16" cm="1">
        <f t="array" ref="T12">INDEX(asset_mu,1,T$3)+INDEX(asset_rets_norm,$A12,T$3)</f>
        <v>-5.5878208627347457E-2</v>
      </c>
      <c r="U12" s="16" cm="1">
        <f t="array" ref="U12">INDEX(asset_mu,1,U$3)+INDEX(asset_rets_norm,$A12,U$3)</f>
        <v>-6.7384356190927863E-2</v>
      </c>
      <c r="V12" s="16" cm="1">
        <f t="array" ref="V12">INDEX(asset_mu,1,V$3)+INDEX(asset_rets_norm,$A12,V$3)</f>
        <v>7.0672173713824419E-3</v>
      </c>
      <c r="W12" s="16" cm="1">
        <f t="array" ref="W12">INDEX(asset_mu,1,W$3)+INDEX(asset_rets_norm,$A12,W$3)</f>
        <v>5.3742190441061323E-3</v>
      </c>
      <c r="X12" s="16" cm="1">
        <f t="array" ref="X12">INDEX(asset_mu,1,X$3)+INDEX(asset_rets_norm,$A12,X$3)</f>
        <v>6.8253107487998106E-3</v>
      </c>
      <c r="Y12" s="16" cm="1">
        <f t="array" ref="Y12">INDEX(asset_mu,1,Y$3)+INDEX(asset_rets_norm,$A12,Y$3)</f>
        <v>3.0236603117114041E-4</v>
      </c>
      <c r="Z12" s="19">
        <v>7</v>
      </c>
      <c r="AA12" s="16" cm="1">
        <f t="array" ref="AA12">INDEX(fx_mu,1,AA$3)+INDEX(fx_rets_norm,$A12,AA$3)</f>
        <v>0</v>
      </c>
      <c r="AB12" s="16" cm="1">
        <f t="array" ref="AB12">INDEX(fx_mu,1,AB$3)+INDEX(fx_rets_norm,$A12,AB$3)</f>
        <v>-1.4854545432706362E-2</v>
      </c>
      <c r="AC12" s="16" cm="1">
        <f t="array" ref="AC12">INDEX(fx_mu,1,AC$3)+INDEX(fx_rets_norm,$A12,AC$3)</f>
        <v>-1.3065534916457049E-2</v>
      </c>
      <c r="AD12" s="16" cm="1">
        <f t="array" ref="AD12">INDEX(fx_mu,1,AD$3)+INDEX(fx_rets_norm,$A12,AD$3)</f>
        <v>-6.2512274831127987E-3</v>
      </c>
      <c r="AE12" s="19">
        <v>7</v>
      </c>
      <c r="AF12" s="18" cm="1">
        <f t="array" ref="AF12">(1+B12)*(1+INDEX(fx_rets,$AE12,INDEX(fx_ix,1,AF$3)))-1</f>
        <v>6.2992120149505393E-3</v>
      </c>
      <c r="AG12" s="18" cm="1">
        <f t="array" ref="AG12">(1+C12)*(1+INDEX(fx_rets,$AE12,INDEX(fx_ix,1,AG$3)))-1</f>
        <v>7.7132292355532872E-3</v>
      </c>
      <c r="AH12" s="18" cm="1">
        <f t="array" ref="AH12">(1+D12)*(1+INDEX(fx_rets,$AE12,INDEX(fx_ix,1,AH$3)))-1</f>
        <v>1.0236533929916414E-2</v>
      </c>
      <c r="AI12" s="18" cm="1">
        <f t="array" ref="AI12">(1+E12)*(1+INDEX(fx_rets,$AE12,INDEX(fx_ix,1,AI$3)))-1</f>
        <v>8.1559238225656916E-3</v>
      </c>
      <c r="AJ12" s="18" cm="1">
        <f t="array" ref="AJ12">(1+F12)*(1+INDEX(fx_rets,$AE12,INDEX(fx_ix,1,AJ$3)))-1</f>
        <v>9.7427129350315944E-3</v>
      </c>
      <c r="AK12" s="18" cm="1">
        <f t="array" ref="AK12">(1+G12)*(1+INDEX(fx_rets,$AE12,INDEX(fx_ix,1,AK$3)))-1</f>
        <v>-1.0870210969770588E-2</v>
      </c>
      <c r="AL12" s="18" cm="1">
        <f t="array" ref="AL12">(1+H12)*(1+INDEX(fx_rets,$AE12,INDEX(fx_ix,1,AL$3)))-1</f>
        <v>-1.1297399208424985E-2</v>
      </c>
      <c r="AM12" s="18" cm="1">
        <f t="array" ref="AM12">(1+I12)*(1+INDEX(fx_rets,$AE12,INDEX(fx_ix,1,AM$3)))-1</f>
        <v>-1.1600739323814113E-2</v>
      </c>
      <c r="AN12" s="18" cm="1">
        <f t="array" ref="AN12">(1+J12)*(1+INDEX(fx_rets,$AE12,INDEX(fx_ix,1,AN$3)))-1</f>
        <v>-5.9456447424830472E-3</v>
      </c>
      <c r="AO12" s="18" cm="1">
        <f t="array" ref="AO12">(1+K12)*(1+INDEX(fx_rets,$AE12,INDEX(fx_ix,1,AO$3)))-1</f>
        <v>-7.3818126556715047E-3</v>
      </c>
      <c r="AP12" s="18" cm="1">
        <f t="array" ref="AP12">(1+L12)*(1+INDEX(fx_rets,$AE12,INDEX(fx_ix,1,AP$3)))-1</f>
        <v>-8.0857657983385289E-3</v>
      </c>
      <c r="AQ12" s="18" cm="1">
        <f t="array" ref="AQ12">(1+M12)*(1+INDEX(fx_rets,$AE12,INDEX(fx_ix,1,AQ$3)))-1</f>
        <v>-6.4845816879328666E-3</v>
      </c>
      <c r="AR12" s="18" cm="1">
        <f t="array" ref="AR12">(1+N12)*(1+INDEX(fx_rets,$AE12,INDEX(fx_ix,1,AR$3)))-1</f>
        <v>-7.5416422492133872E-3</v>
      </c>
      <c r="AS12" s="18" cm="1">
        <f t="array" ref="AS12">(1+O12)*(1+INDEX(fx_rets,$AE12,INDEX(fx_ix,1,AS$3)))-1</f>
        <v>-5.4747534634478345E-3</v>
      </c>
      <c r="AT12" s="18" cm="1">
        <f t="array" ref="AT12">(1+P12)*(1+INDEX(fx_rets,$AE12,INDEX(fx_ix,1,AT$3)))-1</f>
        <v>-3.0730783343120294E-3</v>
      </c>
      <c r="AU12" s="18" cm="1">
        <f t="array" ref="AU12">(1+Q12)*(1+INDEX(fx_rets,$AE12,INDEX(fx_ix,1,AU$3)))-1</f>
        <v>1.2934903035852763E-3</v>
      </c>
      <c r="AV12" s="18" cm="1">
        <f t="array" ref="AV12">(1+R12)*(1+INDEX(fx_rets,$AE12,INDEX(fx_ix,1,AV$3)))-1</f>
        <v>-9.27679449535046E-2</v>
      </c>
      <c r="AW12" s="18" cm="1">
        <f t="array" ref="AW12">(1+S12)*(1+INDEX(fx_rets,$AE12,INDEX(fx_ix,1,AW$3)))-1</f>
        <v>-0.10596773998985531</v>
      </c>
      <c r="AX12" s="18" cm="1">
        <f t="array" ref="AX12">(1+T12)*(1+INDEX(fx_rets,$AE12,INDEX(fx_ix,1,AX$3)))-1</f>
        <v>-6.8213664857914802E-2</v>
      </c>
      <c r="AY12" s="18" cm="1">
        <f t="array" ref="AY12">(1+U12)*(1+INDEX(fx_rets,$AE12,INDEX(fx_ix,1,AY$3)))-1</f>
        <v>-7.3214348734688017E-2</v>
      </c>
      <c r="AZ12" s="18" cm="1">
        <f t="array" ref="AZ12">(1+V12)*(1+INDEX(fx_rets,$AE12,INDEX(fx_ix,1,AZ$3)))-1</f>
        <v>7.0672173713823838E-3</v>
      </c>
      <c r="BA12" s="18" cm="1">
        <f t="array" ref="BA12">(1+W12)*(1+INDEX(fx_rets,$AE12,INDEX(fx_ix,1,BA$3)))-1</f>
        <v>-9.5601579695562267E-3</v>
      </c>
      <c r="BB12" s="18" cm="1">
        <f t="array" ref="BB12">(1+X12)*(1+INDEX(fx_rets,$AE12,INDEX(fx_ix,1,BB$3)))-1</f>
        <v>-6.3294005035612333E-3</v>
      </c>
      <c r="BC12" s="18" cm="1">
        <f t="array" ref="BC12">(1+Y12)*(1+INDEX(fx_rets,$AE12,INDEX(fx_ix,1,BC$3)))-1</f>
        <v>-5.9507516107856206E-3</v>
      </c>
      <c r="BD12" s="19">
        <v>7</v>
      </c>
      <c r="BE12" s="16">
        <f t="shared" si="0"/>
        <v>0</v>
      </c>
      <c r="BF12" s="19">
        <v>7</v>
      </c>
      <c r="BG12" s="18">
        <f t="shared" si="1"/>
        <v>6.2992120149505393E-3</v>
      </c>
      <c r="BH12" s="18">
        <f t="shared" si="2"/>
        <v>7.7132292355532872E-3</v>
      </c>
      <c r="BI12" s="18">
        <f t="shared" si="3"/>
        <v>1.0236533929916414E-2</v>
      </c>
      <c r="BJ12" s="18">
        <f t="shared" si="4"/>
        <v>8.1559238225656916E-3</v>
      </c>
      <c r="BK12" s="18">
        <f t="shared" si="5"/>
        <v>9.7427129350315944E-3</v>
      </c>
      <c r="BL12" s="18">
        <f t="shared" si="6"/>
        <v>-1.0870210969770588E-2</v>
      </c>
      <c r="BM12" s="18">
        <f t="shared" si="7"/>
        <v>-1.1297399208424985E-2</v>
      </c>
      <c r="BN12" s="18">
        <f t="shared" si="8"/>
        <v>-1.1600739323814113E-2</v>
      </c>
      <c r="BO12" s="18">
        <f t="shared" si="9"/>
        <v>-5.9456447424830472E-3</v>
      </c>
      <c r="BP12" s="18">
        <f t="shared" si="10"/>
        <v>-7.3818126556715047E-3</v>
      </c>
      <c r="BQ12" s="18">
        <f t="shared" si="11"/>
        <v>-8.0857657983385289E-3</v>
      </c>
      <c r="BR12" s="18">
        <f t="shared" si="12"/>
        <v>-6.4845816879328666E-3</v>
      </c>
      <c r="BS12" s="18">
        <f t="shared" si="13"/>
        <v>-7.5416422492133872E-3</v>
      </c>
      <c r="BT12" s="18">
        <f t="shared" si="14"/>
        <v>-5.4747534634478345E-3</v>
      </c>
      <c r="BU12" s="18">
        <f t="shared" si="15"/>
        <v>-3.0730783343120294E-3</v>
      </c>
      <c r="BV12" s="18">
        <f t="shared" si="16"/>
        <v>1.2934903035852763E-3</v>
      </c>
      <c r="BW12" s="18">
        <f t="shared" si="17"/>
        <v>-9.27679449535046E-2</v>
      </c>
      <c r="BX12" s="18">
        <f t="shared" si="18"/>
        <v>-0.10596773998985531</v>
      </c>
      <c r="BY12" s="18">
        <f t="shared" si="19"/>
        <v>-6.8213664857914802E-2</v>
      </c>
      <c r="BZ12" s="18">
        <f t="shared" si="20"/>
        <v>-7.3214348734688017E-2</v>
      </c>
      <c r="CA12" s="18">
        <f t="shared" si="21"/>
        <v>7.0672173713823838E-3</v>
      </c>
      <c r="CB12" s="18">
        <f t="shared" si="22"/>
        <v>-9.5601579695562267E-3</v>
      </c>
      <c r="CC12" s="18">
        <f t="shared" si="23"/>
        <v>-6.3294005035612333E-3</v>
      </c>
      <c r="CD12" s="18">
        <f t="shared" si="24"/>
        <v>-5.9507516107856206E-3</v>
      </c>
      <c r="CE12" s="19">
        <v>7</v>
      </c>
      <c r="CF12" s="18">
        <f t="shared" si="25"/>
        <v>7.7132292355532872E-3</v>
      </c>
      <c r="CG12" s="18">
        <f t="shared" si="25"/>
        <v>7.7132292355532872E-3</v>
      </c>
      <c r="CH12" s="18">
        <f t="shared" si="25"/>
        <v>7.7132292355532872E-3</v>
      </c>
      <c r="CI12" s="18">
        <f t="shared" si="25"/>
        <v>0</v>
      </c>
      <c r="CJ12" s="18">
        <f t="shared" si="25"/>
        <v>0</v>
      </c>
      <c r="CK12" s="24">
        <f t="shared" si="25"/>
        <v>7.7132292355532872E-3</v>
      </c>
      <c r="CL12" s="24">
        <f t="shared" si="25"/>
        <v>0</v>
      </c>
    </row>
    <row r="13" spans="1:90" x14ac:dyDescent="0.2">
      <c r="A13" s="19">
        <v>8</v>
      </c>
      <c r="B13" s="16" cm="1">
        <f t="array" ref="B13">INDEX(asset_mu,1,B$3)+INDEX(asset_rets_norm,$A13,B$3)</f>
        <v>7.7473918633652519E-3</v>
      </c>
      <c r="C13" s="16" cm="1">
        <f t="array" ref="C13">INDEX(asset_mu,1,C$3)+INDEX(asset_rets_norm,$A13,C$3)</f>
        <v>9.549768808391871E-3</v>
      </c>
      <c r="D13" s="16" cm="1">
        <f t="array" ref="D13">INDEX(asset_mu,1,D$3)+INDEX(asset_rets_norm,$A13,D$3)</f>
        <v>9.0716795635445938E-3</v>
      </c>
      <c r="E13" s="16" cm="1">
        <f t="array" ref="E13">INDEX(asset_mu,1,E$3)+INDEX(asset_rets_norm,$A13,E$3)</f>
        <v>1.1229317807276692E-2</v>
      </c>
      <c r="F13" s="16" cm="1">
        <f t="array" ref="F13">INDEX(asset_mu,1,F$3)+INDEX(asset_rets_norm,$A13,F$3)</f>
        <v>1.1141619629601749E-2</v>
      </c>
      <c r="G13" s="16" cm="1">
        <f t="array" ref="G13">INDEX(asset_mu,1,G$3)+INDEX(asset_rets_norm,$A13,G$3)</f>
        <v>5.8810368810123751E-3</v>
      </c>
      <c r="H13" s="16" cm="1">
        <f t="array" ref="H13">INDEX(asset_mu,1,H$3)+INDEX(asset_rets_norm,$A13,H$3)</f>
        <v>7.4149696854394938E-3</v>
      </c>
      <c r="I13" s="16" cm="1">
        <f t="array" ref="I13">INDEX(asset_mu,1,I$3)+INDEX(asset_rets_norm,$A13,I$3)</f>
        <v>8.6317557988505947E-3</v>
      </c>
      <c r="J13" s="16" cm="1">
        <f t="array" ref="J13">INDEX(asset_mu,1,J$3)+INDEX(asset_rets_norm,$A13,J$3)</f>
        <v>8.4116664333439995E-3</v>
      </c>
      <c r="K13" s="16" cm="1">
        <f t="array" ref="K13">INDEX(asset_mu,1,K$3)+INDEX(asset_rets_norm,$A13,K$3)</f>
        <v>8.272089696672676E-3</v>
      </c>
      <c r="L13" s="16" cm="1">
        <f t="array" ref="L13">INDEX(asset_mu,1,L$3)+INDEX(asset_rets_norm,$A13,L$3)</f>
        <v>1.0145089153545311E-2</v>
      </c>
      <c r="M13" s="16" cm="1">
        <f t="array" ref="M13">INDEX(asset_mu,1,M$3)+INDEX(asset_rets_norm,$A13,M$3)</f>
        <v>9.9418017110631564E-3</v>
      </c>
      <c r="N13" s="16" cm="1">
        <f t="array" ref="N13">INDEX(asset_mu,1,N$3)+INDEX(asset_rets_norm,$A13,N$3)</f>
        <v>1.3304635911096239E-2</v>
      </c>
      <c r="O13" s="16" cm="1">
        <f t="array" ref="O13">INDEX(asset_mu,1,O$3)+INDEX(asset_rets_norm,$A13,O$3)</f>
        <v>1.0279993821142941E-3</v>
      </c>
      <c r="P13" s="16" cm="1">
        <f t="array" ref="P13">INDEX(asset_mu,1,P$3)+INDEX(asset_rets_norm,$A13,P$3)</f>
        <v>2.0561726627947468E-3</v>
      </c>
      <c r="Q13" s="16" cm="1">
        <f t="array" ref="Q13">INDEX(asset_mu,1,Q$3)+INDEX(asset_rets_norm,$A13,Q$3)</f>
        <v>3.4333168401726134E-3</v>
      </c>
      <c r="R13" s="16" cm="1">
        <f t="array" ref="R13">INDEX(asset_mu,1,R$3)+INDEX(asset_rets_norm,$A13,R$3)</f>
        <v>-6.4858827187280144E-2</v>
      </c>
      <c r="S13" s="16" cm="1">
        <f t="array" ref="S13">INDEX(asset_mu,1,S$3)+INDEX(asset_rets_norm,$A13,S$3)</f>
        <v>-2.7036108547332766E-2</v>
      </c>
      <c r="T13" s="16" cm="1">
        <f t="array" ref="T13">INDEX(asset_mu,1,T$3)+INDEX(asset_rets_norm,$A13,T$3)</f>
        <v>-4.3624112800126312E-2</v>
      </c>
      <c r="U13" s="16" cm="1">
        <f t="array" ref="U13">INDEX(asset_mu,1,U$3)+INDEX(asset_rets_norm,$A13,U$3)</f>
        <v>1.0978895969051442E-2</v>
      </c>
      <c r="V13" s="16" cm="1">
        <f t="array" ref="V13">INDEX(asset_mu,1,V$3)+INDEX(asset_rets_norm,$A13,V$3)</f>
        <v>6.765134038049108E-3</v>
      </c>
      <c r="W13" s="16" cm="1">
        <f t="array" ref="W13">INDEX(asset_mu,1,W$3)+INDEX(asset_rets_norm,$A13,W$3)</f>
        <v>5.3793857107727987E-3</v>
      </c>
      <c r="X13" s="16" cm="1">
        <f t="array" ref="X13">INDEX(asset_mu,1,X$3)+INDEX(asset_rets_norm,$A13,X$3)</f>
        <v>6.5941440821331437E-3</v>
      </c>
      <c r="Y13" s="16" cm="1">
        <f t="array" ref="Y13">INDEX(asset_mu,1,Y$3)+INDEX(asset_rets_norm,$A13,Y$3)</f>
        <v>9.8199364504473764E-5</v>
      </c>
      <c r="Z13" s="19">
        <v>8</v>
      </c>
      <c r="AA13" s="16" cm="1">
        <f t="array" ref="AA13">INDEX(fx_mu,1,AA$3)+INDEX(fx_rets_norm,$A13,AA$3)</f>
        <v>0</v>
      </c>
      <c r="AB13" s="16" cm="1">
        <f t="array" ref="AB13">INDEX(fx_mu,1,AB$3)+INDEX(fx_rets_norm,$A13,AB$3)</f>
        <v>-5.1763048620933831E-2</v>
      </c>
      <c r="AC13" s="16" cm="1">
        <f t="array" ref="AC13">INDEX(fx_mu,1,AC$3)+INDEX(fx_rets_norm,$A13,AC$3)</f>
        <v>-2.0162566477479976E-2</v>
      </c>
      <c r="AD13" s="16" cm="1">
        <f t="array" ref="AD13">INDEX(fx_mu,1,AD$3)+INDEX(fx_rets_norm,$A13,AD$3)</f>
        <v>-7.0434067560175562E-2</v>
      </c>
      <c r="AE13" s="19">
        <v>8</v>
      </c>
      <c r="AF13" s="18" cm="1">
        <f t="array" ref="AF13">(1+B13)*(1+INDEX(fx_rets,$AE13,INDEX(fx_ix,1,AF$3)))-1</f>
        <v>7.7473918633652605E-3</v>
      </c>
      <c r="AG13" s="18" cm="1">
        <f t="array" ref="AG13">(1+C13)*(1+INDEX(fx_rets,$AE13,INDEX(fx_ix,1,AG$3)))-1</f>
        <v>9.5497688083918675E-3</v>
      </c>
      <c r="AH13" s="18" cm="1">
        <f t="array" ref="AH13">(1+D13)*(1+INDEX(fx_rets,$AE13,INDEX(fx_ix,1,AH$3)))-1</f>
        <v>9.071679563544599E-3</v>
      </c>
      <c r="AI13" s="18" cm="1">
        <f t="array" ref="AI13">(1+E13)*(1+INDEX(fx_rets,$AE13,INDEX(fx_ix,1,AI$3)))-1</f>
        <v>1.1229317807276651E-2</v>
      </c>
      <c r="AJ13" s="18" cm="1">
        <f t="array" ref="AJ13">(1+F13)*(1+INDEX(fx_rets,$AE13,INDEX(fx_ix,1,AJ$3)))-1</f>
        <v>1.1141619629601696E-2</v>
      </c>
      <c r="AK13" s="18" cm="1">
        <f t="array" ref="AK13">(1+G13)*(1+INDEX(fx_rets,$AE13,INDEX(fx_ix,1,AK$3)))-1</f>
        <v>-4.6186432137934941E-2</v>
      </c>
      <c r="AL13" s="18" cm="1">
        <f t="array" ref="AL13">(1+H13)*(1+INDEX(fx_rets,$AE13,INDEX(fx_ix,1,AL$3)))-1</f>
        <v>-4.4731900371844491E-2</v>
      </c>
      <c r="AM13" s="18" cm="1">
        <f t="array" ref="AM13">(1+I13)*(1+INDEX(fx_rets,$AE13,INDEX(fx_ix,1,AM$3)))-1</f>
        <v>-4.3578098817183109E-2</v>
      </c>
      <c r="AN13" s="18" cm="1">
        <f t="array" ref="AN13">(1+J13)*(1+INDEX(fx_rets,$AE13,INDEX(fx_ix,1,AN$3)))-1</f>
        <v>-1.1920500827784619E-2</v>
      </c>
      <c r="AO13" s="18" cm="1">
        <f t="array" ref="AO13">(1+K13)*(1+INDEX(fx_rets,$AE13,INDEX(fx_ix,1,AO$3)))-1</f>
        <v>-1.2057263339224189E-2</v>
      </c>
      <c r="AP13" s="18" cm="1">
        <f t="array" ref="AP13">(1+L13)*(1+INDEX(fx_rets,$AE13,INDEX(fx_ix,1,AP$3)))-1</f>
        <v>-1.0222028358413016E-2</v>
      </c>
      <c r="AQ13" s="18" cm="1">
        <f t="array" ref="AQ13">(1+M13)*(1+INDEX(fx_rets,$AE13,INDEX(fx_ix,1,AQ$3)))-1</f>
        <v>-1.0421217004322081E-2</v>
      </c>
      <c r="AR13" s="18" cm="1">
        <f t="array" ref="AR13">(1+N13)*(1+INDEX(fx_rets,$AE13,INDEX(fx_ix,1,AR$3)))-1</f>
        <v>-7.1261861723999065E-3</v>
      </c>
      <c r="AS13" s="18" cm="1">
        <f t="array" ref="AS13">(1+O13)*(1+INDEX(fx_rets,$AE13,INDEX(fx_ix,1,AS$3)))-1</f>
        <v>-6.947847435599297E-2</v>
      </c>
      <c r="AT13" s="18" cm="1">
        <f t="array" ref="AT13">(1+P13)*(1+INDEX(fx_rets,$AE13,INDEX(fx_ix,1,AT$3)))-1</f>
        <v>-6.8522719501627471E-2</v>
      </c>
      <c r="AU13" s="18" cm="1">
        <f t="array" ref="AU13">(1+Q13)*(1+INDEX(fx_rets,$AE13,INDEX(fx_ix,1,AU$3)))-1</f>
        <v>-6.7242573190279153E-2</v>
      </c>
      <c r="AV13" s="18" cm="1">
        <f t="array" ref="AV13">(1+R13)*(1+INDEX(fx_rets,$AE13,INDEX(fx_ix,1,AV$3)))-1</f>
        <v>-6.4858827187280088E-2</v>
      </c>
      <c r="AW13" s="18" cm="1">
        <f t="array" ref="AW13">(1+S13)*(1+INDEX(fx_rets,$AE13,INDEX(fx_ix,1,AW$3)))-1</f>
        <v>-7.7399685767010173E-2</v>
      </c>
      <c r="AX13" s="18" cm="1">
        <f t="array" ref="AX13">(1+T13)*(1+INDEX(fx_rets,$AE13,INDEX(fx_ix,1,AX$3)))-1</f>
        <v>-6.29071052032526E-2</v>
      </c>
      <c r="AY13" s="18" cm="1">
        <f t="array" ref="AY13">(1+U13)*(1+INDEX(fx_rets,$AE13,INDEX(fx_ix,1,AY$3)))-1</f>
        <v>-6.022845989154435E-2</v>
      </c>
      <c r="AZ13" s="18" cm="1">
        <f t="array" ref="AZ13">(1+V13)*(1+INDEX(fx_rets,$AE13,INDEX(fx_ix,1,AZ$3)))-1</f>
        <v>6.7651340380490144E-3</v>
      </c>
      <c r="BA13" s="18" cm="1">
        <f t="array" ref="BA13">(1+W13)*(1+INDEX(fx_rets,$AE13,INDEX(fx_ix,1,BA$3)))-1</f>
        <v>-4.6662116314258428E-2</v>
      </c>
      <c r="BB13" s="18" cm="1">
        <f t="array" ref="BB13">(1+X13)*(1+INDEX(fx_rets,$AE13,INDEX(fx_ix,1,BB$3)))-1</f>
        <v>-1.3701377263764969E-2</v>
      </c>
      <c r="BC13" s="18" cm="1">
        <f t="array" ref="BC13">(1+Y13)*(1+INDEX(fx_rets,$AE13,INDEX(fx_ix,1,BC$3)))-1</f>
        <v>-7.0342784776345035E-2</v>
      </c>
      <c r="BD13" s="19">
        <v>8</v>
      </c>
      <c r="BE13" s="16">
        <f t="shared" si="0"/>
        <v>0</v>
      </c>
      <c r="BF13" s="19">
        <v>8</v>
      </c>
      <c r="BG13" s="18">
        <f t="shared" si="1"/>
        <v>7.7473918633652605E-3</v>
      </c>
      <c r="BH13" s="18">
        <f t="shared" si="2"/>
        <v>9.5497688083918675E-3</v>
      </c>
      <c r="BI13" s="18">
        <f t="shared" si="3"/>
        <v>9.071679563544599E-3</v>
      </c>
      <c r="BJ13" s="18">
        <f t="shared" si="4"/>
        <v>1.1229317807276651E-2</v>
      </c>
      <c r="BK13" s="18">
        <f t="shared" si="5"/>
        <v>1.1141619629601696E-2</v>
      </c>
      <c r="BL13" s="18">
        <f t="shared" si="6"/>
        <v>-4.6186432137934941E-2</v>
      </c>
      <c r="BM13" s="18">
        <f t="shared" si="7"/>
        <v>-4.4731900371844491E-2</v>
      </c>
      <c r="BN13" s="18">
        <f t="shared" si="8"/>
        <v>-4.3578098817183109E-2</v>
      </c>
      <c r="BO13" s="18">
        <f t="shared" si="9"/>
        <v>-1.1920500827784619E-2</v>
      </c>
      <c r="BP13" s="18">
        <f t="shared" si="10"/>
        <v>-1.2057263339224189E-2</v>
      </c>
      <c r="BQ13" s="18">
        <f t="shared" si="11"/>
        <v>-1.0222028358413016E-2</v>
      </c>
      <c r="BR13" s="18">
        <f t="shared" si="12"/>
        <v>-1.0421217004322081E-2</v>
      </c>
      <c r="BS13" s="18">
        <f t="shared" si="13"/>
        <v>-7.1261861723999065E-3</v>
      </c>
      <c r="BT13" s="18">
        <f t="shared" si="14"/>
        <v>-6.947847435599297E-2</v>
      </c>
      <c r="BU13" s="18">
        <f t="shared" si="15"/>
        <v>-6.8522719501627471E-2</v>
      </c>
      <c r="BV13" s="18">
        <f t="shared" si="16"/>
        <v>-6.7242573190279153E-2</v>
      </c>
      <c r="BW13" s="18">
        <f t="shared" si="17"/>
        <v>-6.4858827187280088E-2</v>
      </c>
      <c r="BX13" s="18">
        <f t="shared" si="18"/>
        <v>-7.7399685767010173E-2</v>
      </c>
      <c r="BY13" s="18">
        <f t="shared" si="19"/>
        <v>-6.29071052032526E-2</v>
      </c>
      <c r="BZ13" s="18">
        <f t="shared" si="20"/>
        <v>-6.022845989154435E-2</v>
      </c>
      <c r="CA13" s="18">
        <f t="shared" si="21"/>
        <v>6.7651340380490144E-3</v>
      </c>
      <c r="CB13" s="18">
        <f t="shared" si="22"/>
        <v>-4.6662116314258428E-2</v>
      </c>
      <c r="CC13" s="18">
        <f t="shared" si="23"/>
        <v>-1.3701377263764969E-2</v>
      </c>
      <c r="CD13" s="18">
        <f t="shared" si="24"/>
        <v>-7.0342784776345035E-2</v>
      </c>
      <c r="CE13" s="19">
        <v>8</v>
      </c>
      <c r="CF13" s="18">
        <f t="shared" si="25"/>
        <v>9.5497688083918675E-3</v>
      </c>
      <c r="CG13" s="18">
        <f t="shared" si="25"/>
        <v>9.5497688083918675E-3</v>
      </c>
      <c r="CH13" s="18">
        <f t="shared" si="25"/>
        <v>9.5497688083918675E-3</v>
      </c>
      <c r="CI13" s="18">
        <f t="shared" si="25"/>
        <v>0</v>
      </c>
      <c r="CJ13" s="18">
        <f t="shared" si="25"/>
        <v>0</v>
      </c>
      <c r="CK13" s="24">
        <f t="shared" si="25"/>
        <v>9.5497688083918675E-3</v>
      </c>
      <c r="CL13" s="24">
        <f t="shared" si="25"/>
        <v>0</v>
      </c>
    </row>
    <row r="14" spans="1:90" x14ac:dyDescent="0.2">
      <c r="A14" s="19">
        <v>9</v>
      </c>
      <c r="B14" s="16" cm="1">
        <f t="array" ref="B14">INDEX(asset_mu,1,B$3)+INDEX(asset_rets_norm,$A14,B$3)</f>
        <v>6.4284891858450346E-3</v>
      </c>
      <c r="C14" s="16" cm="1">
        <f t="array" ref="C14">INDEX(asset_mu,1,C$3)+INDEX(asset_rets_norm,$A14,C$3)</f>
        <v>3.88017920013817E-3</v>
      </c>
      <c r="D14" s="16" cm="1">
        <f t="array" ref="D14">INDEX(asset_mu,1,D$3)+INDEX(asset_rets_norm,$A14,D$3)</f>
        <v>-4.8571441098938014E-3</v>
      </c>
      <c r="E14" s="16" cm="1">
        <f t="array" ref="E14">INDEX(asset_mu,1,E$3)+INDEX(asset_rets_norm,$A14,E$3)</f>
        <v>3.3754038934393086E-3</v>
      </c>
      <c r="F14" s="16" cm="1">
        <f t="array" ref="F14">INDEX(asset_mu,1,F$3)+INDEX(asset_rets_norm,$A14,F$3)</f>
        <v>-2.0229289273926594E-4</v>
      </c>
      <c r="G14" s="16" cm="1">
        <f t="array" ref="G14">INDEX(asset_mu,1,G$3)+INDEX(asset_rets_norm,$A14,G$3)</f>
        <v>3.0912375142747531E-3</v>
      </c>
      <c r="H14" s="16" cm="1">
        <f t="array" ref="H14">INDEX(asset_mu,1,H$3)+INDEX(asset_rets_norm,$A14,H$3)</f>
        <v>-3.775996892735483E-3</v>
      </c>
      <c r="I14" s="16" cm="1">
        <f t="array" ref="I14">INDEX(asset_mu,1,I$3)+INDEX(asset_rets_norm,$A14,I$3)</f>
        <v>-1.1193667405936157E-2</v>
      </c>
      <c r="J14" s="16" cm="1">
        <f t="array" ref="J14">INDEX(asset_mu,1,J$3)+INDEX(asset_rets_norm,$A14,J$3)</f>
        <v>7.2183724383050197E-3</v>
      </c>
      <c r="K14" s="16" cm="1">
        <f t="array" ref="K14">INDEX(asset_mu,1,K$3)+INDEX(asset_rets_norm,$A14,K$3)</f>
        <v>3.3024473508099523E-3</v>
      </c>
      <c r="L14" s="16" cm="1">
        <f t="array" ref="L14">INDEX(asset_mu,1,L$3)+INDEX(asset_rets_norm,$A14,L$3)</f>
        <v>-3.4801198448804749E-3</v>
      </c>
      <c r="M14" s="16" cm="1">
        <f t="array" ref="M14">INDEX(asset_mu,1,M$3)+INDEX(asset_rets_norm,$A14,M$3)</f>
        <v>3.1614141119383514E-3</v>
      </c>
      <c r="N14" s="16" cm="1">
        <f t="array" ref="N14">INDEX(asset_mu,1,N$3)+INDEX(asset_rets_norm,$A14,N$3)</f>
        <v>6.2341411898495392E-4</v>
      </c>
      <c r="O14" s="16" cm="1">
        <f t="array" ref="O14">INDEX(asset_mu,1,O$3)+INDEX(asset_rets_norm,$A14,O$3)</f>
        <v>-2.0747499926054082E-4</v>
      </c>
      <c r="P14" s="16" cm="1">
        <f t="array" ref="P14">INDEX(asset_mu,1,P$3)+INDEX(asset_rets_norm,$A14,P$3)</f>
        <v>1.096823530562801E-3</v>
      </c>
      <c r="Q14" s="16" cm="1">
        <f t="array" ref="Q14">INDEX(asset_mu,1,Q$3)+INDEX(asset_rets_norm,$A14,Q$3)</f>
        <v>2.9961158623051333E-3</v>
      </c>
      <c r="R14" s="16" cm="1">
        <f t="array" ref="R14">INDEX(asset_mu,1,R$3)+INDEX(asset_rets_norm,$A14,R$3)</f>
        <v>7.6183233998741773E-2</v>
      </c>
      <c r="S14" s="16" cm="1">
        <f t="array" ref="S14">INDEX(asset_mu,1,S$3)+INDEX(asset_rets_norm,$A14,S$3)</f>
        <v>8.5207591255187148E-2</v>
      </c>
      <c r="T14" s="16" cm="1">
        <f t="array" ref="T14">INDEX(asset_mu,1,T$3)+INDEX(asset_rets_norm,$A14,T$3)</f>
        <v>6.3543758802915101E-2</v>
      </c>
      <c r="U14" s="16" cm="1">
        <f t="array" ref="U14">INDEX(asset_mu,1,U$3)+INDEX(asset_rets_norm,$A14,U$3)</f>
        <v>7.3858245752307483E-2</v>
      </c>
      <c r="V14" s="16" cm="1">
        <f t="array" ref="V14">INDEX(asset_mu,1,V$3)+INDEX(asset_rets_norm,$A14,V$3)</f>
        <v>6.6588840380491085E-3</v>
      </c>
      <c r="W14" s="16" cm="1">
        <f t="array" ref="W14">INDEX(asset_mu,1,W$3)+INDEX(asset_rets_norm,$A14,W$3)</f>
        <v>5.3870523774394649E-3</v>
      </c>
      <c r="X14" s="16" cm="1">
        <f t="array" ref="X14">INDEX(asset_mu,1,X$3)+INDEX(asset_rets_norm,$A14,X$3)</f>
        <v>6.5488107487998099E-3</v>
      </c>
      <c r="Y14" s="16" cm="1">
        <f t="array" ref="Y14">INDEX(asset_mu,1,Y$3)+INDEX(asset_rets_norm,$A14,Y$3)</f>
        <v>3.0449364504473757E-5</v>
      </c>
      <c r="Z14" s="19">
        <v>9</v>
      </c>
      <c r="AA14" s="16" cm="1">
        <f t="array" ref="AA14">INDEX(fx_mu,1,AA$3)+INDEX(fx_rets_norm,$A14,AA$3)</f>
        <v>0</v>
      </c>
      <c r="AB14" s="16" cm="1">
        <f t="array" ref="AB14">INDEX(fx_mu,1,AB$3)+INDEX(fx_rets_norm,$A14,AB$3)</f>
        <v>1.3136811050570301E-2</v>
      </c>
      <c r="AC14" s="16" cm="1">
        <f t="array" ref="AC14">INDEX(fx_mu,1,AC$3)+INDEX(fx_rets_norm,$A14,AC$3)</f>
        <v>1.1544689653327406E-2</v>
      </c>
      <c r="AD14" s="16" cm="1">
        <f t="array" ref="AD14">INDEX(fx_mu,1,AD$3)+INDEX(fx_rets_norm,$A14,AD$3)</f>
        <v>2.3726469929506111E-2</v>
      </c>
      <c r="AE14" s="19">
        <v>9</v>
      </c>
      <c r="AF14" s="18" cm="1">
        <f t="array" ref="AF14">(1+B14)*(1+INDEX(fx_rets,$AE14,INDEX(fx_ix,1,AF$3)))-1</f>
        <v>6.4284891858450433E-3</v>
      </c>
      <c r="AG14" s="18" cm="1">
        <f t="array" ref="AG14">(1+C14)*(1+INDEX(fx_rets,$AE14,INDEX(fx_ix,1,AG$3)))-1</f>
        <v>3.8801792001381674E-3</v>
      </c>
      <c r="AH14" s="18" cm="1">
        <f t="array" ref="AH14">(1+D14)*(1+INDEX(fx_rets,$AE14,INDEX(fx_ix,1,AH$3)))-1</f>
        <v>-4.8571441098937962E-3</v>
      </c>
      <c r="AI14" s="18" cm="1">
        <f t="array" ref="AI14">(1+E14)*(1+INDEX(fx_rets,$AE14,INDEX(fx_ix,1,AI$3)))-1</f>
        <v>3.3754038934392661E-3</v>
      </c>
      <c r="AJ14" s="18" cm="1">
        <f t="array" ref="AJ14">(1+F14)*(1+INDEX(fx_rets,$AE14,INDEX(fx_ix,1,AJ$3)))-1</f>
        <v>-2.0229289273931972E-4</v>
      </c>
      <c r="AK14" s="18" cm="1">
        <f t="array" ref="AK14">(1+G14)*(1+INDEX(fx_rets,$AE14,INDEX(fx_ix,1,AK$3)))-1</f>
        <v>1.6268657567982459E-2</v>
      </c>
      <c r="AL14" s="18" cm="1">
        <f t="array" ref="AL14">(1+H14)*(1+INDEX(fx_rets,$AE14,INDEX(fx_ix,1,AL$3)))-1</f>
        <v>9.3112096001275457E-3</v>
      </c>
      <c r="AM14" s="18" cm="1">
        <f t="array" ref="AM14">(1+I14)*(1+INDEX(fx_rets,$AE14,INDEX(fx_ix,1,AM$3)))-1</f>
        <v>1.7960945509594151E-3</v>
      </c>
      <c r="AN14" s="18" cm="1">
        <f t="array" ref="AN14">(1+J14)*(1+INDEX(fx_rets,$AE14,INDEX(fx_ix,1,AN$3)))-1</f>
        <v>1.884639596123483E-2</v>
      </c>
      <c r="AO14" s="18" cm="1">
        <f t="array" ref="AO14">(1+K14)*(1+INDEX(fx_rets,$AE14,INDEX(fx_ix,1,AO$3)))-1</f>
        <v>1.4885262733898674E-2</v>
      </c>
      <c r="AP14" s="18" cm="1">
        <f t="array" ref="AP14">(1+L14)*(1+INDEX(fx_rets,$AE14,INDEX(fx_ix,1,AP$3)))-1</f>
        <v>8.0243929048813278E-3</v>
      </c>
      <c r="AQ14" s="18" cm="1">
        <f t="array" ref="AQ14">(1+M14)*(1+INDEX(fx_rets,$AE14,INDEX(fx_ix,1,AQ$3)))-1</f>
        <v>1.474260131005356E-2</v>
      </c>
      <c r="AR14" s="18" cm="1">
        <f t="array" ref="AR14">(1+N14)*(1+INDEX(fx_rets,$AE14,INDEX(fx_ix,1,AR$3)))-1</f>
        <v>1.2175300894841534E-2</v>
      </c>
      <c r="AS14" s="18" cm="1">
        <f t="array" ref="AS14">(1+O14)*(1+INDEX(fx_rets,$AE14,INDEX(fx_ix,1,AS$3)))-1</f>
        <v>2.35140722809144E-2</v>
      </c>
      <c r="AT14" s="18" cm="1">
        <f t="array" ref="AT14">(1+P14)*(1+INDEX(fx_rets,$AE14,INDEX(fx_ix,1,AT$3)))-1</f>
        <v>2.4849317210584809E-2</v>
      </c>
      <c r="AU14" s="18" cm="1">
        <f t="array" ref="AU14">(1+Q14)*(1+INDEX(fx_rets,$AE14,INDEX(fx_ix,1,AU$3)))-1</f>
        <v>2.6793673044723576E-2</v>
      </c>
      <c r="AV14" s="18" cm="1">
        <f t="array" ref="AV14">(1+R14)*(1+INDEX(fx_rets,$AE14,INDEX(fx_ix,1,AV$3)))-1</f>
        <v>7.6183233998741828E-2</v>
      </c>
      <c r="AW14" s="18" cm="1">
        <f t="array" ref="AW14">(1+S14)*(1+INDEX(fx_rets,$AE14,INDEX(fx_ix,1,AW$3)))-1</f>
        <v>9.9463758332150931E-2</v>
      </c>
      <c r="AX14" s="18" cm="1">
        <f t="array" ref="AX14">(1+T14)*(1+INDEX(fx_rets,$AE14,INDEX(fx_ix,1,AX$3)))-1</f>
        <v>7.5822041431027998E-2</v>
      </c>
      <c r="AY14" s="18" cm="1">
        <f t="array" ref="AY14">(1+U14)*(1+INDEX(fx_rets,$AE14,INDEX(fx_ix,1,AY$3)))-1</f>
        <v>9.9337111128701583E-2</v>
      </c>
      <c r="AZ14" s="18" cm="1">
        <f t="array" ref="AZ14">(1+V14)*(1+INDEX(fx_rets,$AE14,INDEX(fx_ix,1,AZ$3)))-1</f>
        <v>6.6588840380490399E-3</v>
      </c>
      <c r="BA14" s="18" cm="1">
        <f t="array" ref="BA14">(1+W14)*(1+INDEX(fx_rets,$AE14,INDEX(fx_ix,1,BA$3)))-1</f>
        <v>1.8594632117211685E-2</v>
      </c>
      <c r="BB14" s="18" cm="1">
        <f t="array" ref="BB14">(1+X14)*(1+INDEX(fx_rets,$AE14,INDEX(fx_ix,1,BB$3)))-1</f>
        <v>1.8169104389820445E-2</v>
      </c>
      <c r="BC14" s="18" cm="1">
        <f t="array" ref="BC14">(1+Y14)*(1+INDEX(fx_rets,$AE14,INDEX(fx_ix,1,BC$3)))-1</f>
        <v>2.3757641749941882E-2</v>
      </c>
      <c r="BD14" s="19">
        <v>9</v>
      </c>
      <c r="BE14" s="16">
        <f t="shared" si="0"/>
        <v>0</v>
      </c>
      <c r="BF14" s="19">
        <v>9</v>
      </c>
      <c r="BG14" s="18">
        <f t="shared" si="1"/>
        <v>6.4284891858450433E-3</v>
      </c>
      <c r="BH14" s="18">
        <f t="shared" si="2"/>
        <v>3.8801792001381674E-3</v>
      </c>
      <c r="BI14" s="18">
        <f t="shared" si="3"/>
        <v>-4.8571441098937962E-3</v>
      </c>
      <c r="BJ14" s="18">
        <f t="shared" si="4"/>
        <v>3.3754038934392661E-3</v>
      </c>
      <c r="BK14" s="18">
        <f t="shared" si="5"/>
        <v>-2.0229289273931972E-4</v>
      </c>
      <c r="BL14" s="18">
        <f t="shared" si="6"/>
        <v>1.6268657567982459E-2</v>
      </c>
      <c r="BM14" s="18">
        <f t="shared" si="7"/>
        <v>9.3112096001275457E-3</v>
      </c>
      <c r="BN14" s="18">
        <f t="shared" si="8"/>
        <v>1.7960945509594151E-3</v>
      </c>
      <c r="BO14" s="18">
        <f t="shared" si="9"/>
        <v>1.884639596123483E-2</v>
      </c>
      <c r="BP14" s="18">
        <f t="shared" si="10"/>
        <v>1.4885262733898674E-2</v>
      </c>
      <c r="BQ14" s="18">
        <f t="shared" si="11"/>
        <v>8.0243929048813278E-3</v>
      </c>
      <c r="BR14" s="18">
        <f t="shared" si="12"/>
        <v>1.474260131005356E-2</v>
      </c>
      <c r="BS14" s="18">
        <f t="shared" si="13"/>
        <v>1.2175300894841534E-2</v>
      </c>
      <c r="BT14" s="18">
        <f t="shared" si="14"/>
        <v>2.35140722809144E-2</v>
      </c>
      <c r="BU14" s="18">
        <f t="shared" si="15"/>
        <v>2.4849317210584809E-2</v>
      </c>
      <c r="BV14" s="18">
        <f t="shared" si="16"/>
        <v>2.6793673044723576E-2</v>
      </c>
      <c r="BW14" s="18">
        <f t="shared" si="17"/>
        <v>7.6183233998741828E-2</v>
      </c>
      <c r="BX14" s="18">
        <f t="shared" si="18"/>
        <v>9.9463758332150931E-2</v>
      </c>
      <c r="BY14" s="18">
        <f t="shared" si="19"/>
        <v>7.5822041431027998E-2</v>
      </c>
      <c r="BZ14" s="18">
        <f t="shared" si="20"/>
        <v>9.9337111128701583E-2</v>
      </c>
      <c r="CA14" s="18">
        <f t="shared" si="21"/>
        <v>6.6588840380490399E-3</v>
      </c>
      <c r="CB14" s="18">
        <f t="shared" si="22"/>
        <v>1.8594632117211685E-2</v>
      </c>
      <c r="CC14" s="18">
        <f t="shared" si="23"/>
        <v>1.8169104389820445E-2</v>
      </c>
      <c r="CD14" s="18">
        <f t="shared" si="24"/>
        <v>2.3757641749941882E-2</v>
      </c>
      <c r="CE14" s="19">
        <v>9</v>
      </c>
      <c r="CF14" s="18">
        <f t="shared" si="25"/>
        <v>3.8801792001381674E-3</v>
      </c>
      <c r="CG14" s="18">
        <f t="shared" si="25"/>
        <v>3.8801792001381674E-3</v>
      </c>
      <c r="CH14" s="18">
        <f t="shared" si="25"/>
        <v>3.8801792001381674E-3</v>
      </c>
      <c r="CI14" s="18">
        <f t="shared" si="25"/>
        <v>0</v>
      </c>
      <c r="CJ14" s="18">
        <f t="shared" si="25"/>
        <v>0</v>
      </c>
      <c r="CK14" s="24">
        <f t="shared" si="25"/>
        <v>3.8801792001381674E-3</v>
      </c>
      <c r="CL14" s="24">
        <f t="shared" si="25"/>
        <v>0</v>
      </c>
    </row>
    <row r="15" spans="1:90" x14ac:dyDescent="0.2">
      <c r="A15" s="19">
        <v>10</v>
      </c>
      <c r="B15" s="16" cm="1">
        <f t="array" ref="B15">INDEX(asset_mu,1,B$3)+INDEX(asset_rets_norm,$A15,B$3)</f>
        <v>6.7880898171064265E-3</v>
      </c>
      <c r="C15" s="16" cm="1">
        <f t="array" ref="C15">INDEX(asset_mu,1,C$3)+INDEX(asset_rets_norm,$A15,C$3)</f>
        <v>6.8472428325301342E-3</v>
      </c>
      <c r="D15" s="16" cm="1">
        <f t="array" ref="D15">INDEX(asset_mu,1,D$3)+INDEX(asset_rets_norm,$A15,D$3)</f>
        <v>4.1828656049887007E-3</v>
      </c>
      <c r="E15" s="16" cm="1">
        <f t="array" ref="E15">INDEX(asset_mu,1,E$3)+INDEX(asset_rets_norm,$A15,E$3)</f>
        <v>9.0858731714545254E-3</v>
      </c>
      <c r="F15" s="16" cm="1">
        <f t="array" ref="F15">INDEX(asset_mu,1,F$3)+INDEX(asset_rets_norm,$A15,F$3)</f>
        <v>7.1141269840740411E-3</v>
      </c>
      <c r="G15" s="16" cm="1">
        <f t="array" ref="G15">INDEX(asset_mu,1,G$3)+INDEX(asset_rets_norm,$A15,G$3)</f>
        <v>6.4398174650223076E-3</v>
      </c>
      <c r="H15" s="16" cm="1">
        <f t="array" ref="H15">INDEX(asset_mu,1,H$3)+INDEX(asset_rets_norm,$A15,H$3)</f>
        <v>8.136996896852506E-3</v>
      </c>
      <c r="I15" s="16" cm="1">
        <f t="array" ref="I15">INDEX(asset_mu,1,I$3)+INDEX(asset_rets_norm,$A15,I$3)</f>
        <v>5.8950982481961525E-3</v>
      </c>
      <c r="J15" s="16" cm="1">
        <f t="array" ref="J15">INDEX(asset_mu,1,J$3)+INDEX(asset_rets_norm,$A15,J$3)</f>
        <v>7.3044123017849006E-3</v>
      </c>
      <c r="K15" s="16" cm="1">
        <f t="array" ref="K15">INDEX(asset_mu,1,K$3)+INDEX(asset_rets_norm,$A15,K$3)</f>
        <v>2.9359950350434667E-3</v>
      </c>
      <c r="L15" s="16" cm="1">
        <f t="array" ref="L15">INDEX(asset_mu,1,L$3)+INDEX(asset_rets_norm,$A15,L$3)</f>
        <v>-5.7385416487218443E-4</v>
      </c>
      <c r="M15" s="16" cm="1">
        <f t="array" ref="M15">INDEX(asset_mu,1,M$3)+INDEX(asset_rets_norm,$A15,M$3)</f>
        <v>3.0669713863374663E-3</v>
      </c>
      <c r="N15" s="16" cm="1">
        <f t="array" ref="N15">INDEX(asset_mu,1,N$3)+INDEX(asset_rets_norm,$A15,N$3)</f>
        <v>3.321899255133408E-3</v>
      </c>
      <c r="O15" s="16" cm="1">
        <f t="array" ref="O15">INDEX(asset_mu,1,O$3)+INDEX(asset_rets_norm,$A15,O$3)</f>
        <v>3.6544080906964692E-4</v>
      </c>
      <c r="P15" s="16" cm="1">
        <f t="array" ref="P15">INDEX(asset_mu,1,P$3)+INDEX(asset_rets_norm,$A15,P$3)</f>
        <v>1.455937257021494E-3</v>
      </c>
      <c r="Q15" s="16" cm="1">
        <f t="array" ref="Q15">INDEX(asset_mu,1,Q$3)+INDEX(asset_rets_norm,$A15,Q$3)</f>
        <v>4.421224421920218E-3</v>
      </c>
      <c r="R15" s="16" cm="1">
        <f t="array" ref="R15">INDEX(asset_mu,1,R$3)+INDEX(asset_rets_norm,$A15,R$3)</f>
        <v>4.9686893383295572E-3</v>
      </c>
      <c r="S15" s="16" cm="1">
        <f t="array" ref="S15">INDEX(asset_mu,1,S$3)+INDEX(asset_rets_norm,$A15,S$3)</f>
        <v>-1.7864907158164717E-2</v>
      </c>
      <c r="T15" s="16" cm="1">
        <f t="array" ref="T15">INDEX(asset_mu,1,T$3)+INDEX(asset_rets_norm,$A15,T$3)</f>
        <v>-2.4224899503614467E-2</v>
      </c>
      <c r="U15" s="16" cm="1">
        <f t="array" ref="U15">INDEX(asset_mu,1,U$3)+INDEX(asset_rets_norm,$A15,U$3)</f>
        <v>-4.6276427281297661E-2</v>
      </c>
      <c r="V15" s="16" cm="1">
        <f t="array" ref="V15">INDEX(asset_mu,1,V$3)+INDEX(asset_rets_norm,$A15,V$3)</f>
        <v>6.1193007047157747E-3</v>
      </c>
      <c r="W15" s="16" cm="1">
        <f t="array" ref="W15">INDEX(asset_mu,1,W$3)+INDEX(asset_rets_norm,$A15,W$3)</f>
        <v>5.5215523774394659E-3</v>
      </c>
      <c r="X15" s="16" cm="1">
        <f t="array" ref="X15">INDEX(asset_mu,1,X$3)+INDEX(asset_rets_norm,$A15,X$3)</f>
        <v>6.4602274154664779E-3</v>
      </c>
      <c r="Y15" s="16" cm="1">
        <f t="array" ref="Y15">INDEX(asset_mu,1,Y$3)+INDEX(asset_rets_norm,$A15,Y$3)</f>
        <v>2.3586603117114042E-4</v>
      </c>
      <c r="Z15" s="19">
        <v>10</v>
      </c>
      <c r="AA15" s="16" cm="1">
        <f t="array" ref="AA15">INDEX(fx_mu,1,AA$3)+INDEX(fx_rets_norm,$A15,AA$3)</f>
        <v>0</v>
      </c>
      <c r="AB15" s="16" cm="1">
        <f t="array" ref="AB15">INDEX(fx_mu,1,AB$3)+INDEX(fx_rets_norm,$A15,AB$3)</f>
        <v>-5.0281779919983165E-2</v>
      </c>
      <c r="AC15" s="16" cm="1">
        <f t="array" ref="AC15">INDEX(fx_mu,1,AC$3)+INDEX(fx_rets_norm,$A15,AC$3)</f>
        <v>-9.1371284638224574E-3</v>
      </c>
      <c r="AD15" s="16" cm="1">
        <f t="array" ref="AD15">INDEX(fx_mu,1,AD$3)+INDEX(fx_rets_norm,$A15,AD$3)</f>
        <v>3.6210215579469684E-2</v>
      </c>
      <c r="AE15" s="19">
        <v>10</v>
      </c>
      <c r="AF15" s="18" cm="1">
        <f t="array" ref="AF15">(1+B15)*(1+INDEX(fx_rets,$AE15,INDEX(fx_ix,1,AF$3)))-1</f>
        <v>6.7880898171064352E-3</v>
      </c>
      <c r="AG15" s="18" cm="1">
        <f t="array" ref="AG15">(1+C15)*(1+INDEX(fx_rets,$AE15,INDEX(fx_ix,1,AG$3)))-1</f>
        <v>6.8472428325301316E-3</v>
      </c>
      <c r="AH15" s="18" cm="1">
        <f t="array" ref="AH15">(1+D15)*(1+INDEX(fx_rets,$AE15,INDEX(fx_ix,1,AH$3)))-1</f>
        <v>4.1828656049887059E-3</v>
      </c>
      <c r="AI15" s="18" cm="1">
        <f t="array" ref="AI15">(1+E15)*(1+INDEX(fx_rets,$AE15,INDEX(fx_ix,1,AI$3)))-1</f>
        <v>9.0858731714544838E-3</v>
      </c>
      <c r="AJ15" s="18" cm="1">
        <f t="array" ref="AJ15">(1+F15)*(1+INDEX(fx_rets,$AE15,INDEX(fx_ix,1,AJ$3)))-1</f>
        <v>7.1141269840739874E-3</v>
      </c>
      <c r="AK15" s="18" cm="1">
        <f t="array" ref="AK15">(1+G15)*(1+INDEX(fx_rets,$AE15,INDEX(fx_ix,1,AK$3)))-1</f>
        <v>-4.4165767939462031E-2</v>
      </c>
      <c r="AL15" s="18" cm="1">
        <f t="array" ref="AL15">(1+H15)*(1+INDEX(fx_rets,$AE15,INDEX(fx_ix,1,AL$3)))-1</f>
        <v>-4.2553925710307805E-2</v>
      </c>
      <c r="AM15" s="18" cm="1">
        <f t="array" ref="AM15">(1+I15)*(1+INDEX(fx_rets,$AE15,INDEX(fx_ix,1,AM$3)))-1</f>
        <v>-4.46830977045094E-2</v>
      </c>
      <c r="AN15" s="18" cm="1">
        <f t="array" ref="AN15">(1+J15)*(1+INDEX(fx_rets,$AE15,INDEX(fx_ix,1,AN$3)))-1</f>
        <v>-1.8994575155916182E-3</v>
      </c>
      <c r="AO15" s="18" cm="1">
        <f t="array" ref="AO15">(1+K15)*(1+INDEX(fx_rets,$AE15,INDEX(fx_ix,1,AO$3)))-1</f>
        <v>-6.2279599925834095E-3</v>
      </c>
      <c r="AP15" s="18" cm="1">
        <f t="array" ref="AP15">(1+L15)*(1+INDEX(fx_rets,$AE15,INDEX(fx_ix,1,AP$3)))-1</f>
        <v>-9.7057392494707129E-3</v>
      </c>
      <c r="AQ15" s="18" cm="1">
        <f t="array" ref="AQ15">(1+M15)*(1+INDEX(fx_rets,$AE15,INDEX(fx_ix,1,AQ$3)))-1</f>
        <v>-6.0981803890368669E-3</v>
      </c>
      <c r="AR15" s="18" cm="1">
        <f t="array" ref="AR15">(1+N15)*(1+INDEX(fx_rets,$AE15,INDEX(fx_ix,1,AR$3)))-1</f>
        <v>-5.8455818289270267E-3</v>
      </c>
      <c r="AS15" s="18" cm="1">
        <f t="array" ref="AS15">(1+O15)*(1+INDEX(fx_rets,$AE15,INDEX(fx_ix,1,AS$3)))-1</f>
        <v>3.6588889079017362E-2</v>
      </c>
      <c r="AT15" s="18" cm="1">
        <f t="array" ref="AT15">(1+P15)*(1+INDEX(fx_rets,$AE15,INDEX(fx_ix,1,AT$3)))-1</f>
        <v>3.7718872638438095E-2</v>
      </c>
      <c r="AU15" s="18" cm="1">
        <f t="array" ref="AU15">(1+Q15)*(1+INDEX(fx_rets,$AE15,INDEX(fx_ix,1,AU$3)))-1</f>
        <v>4.0791533490832865E-2</v>
      </c>
      <c r="AV15" s="18" cm="1">
        <f t="array" ref="AV15">(1+R15)*(1+INDEX(fx_rets,$AE15,INDEX(fx_ix,1,AV$3)))-1</f>
        <v>4.9686893383296127E-3</v>
      </c>
      <c r="AW15" s="18" cm="1">
        <f t="array" ref="AW15">(1+S15)*(1+INDEX(fx_rets,$AE15,INDEX(fx_ix,1,AW$3)))-1</f>
        <v>-6.7248407748130123E-2</v>
      </c>
      <c r="AX15" s="18" cm="1">
        <f t="array" ref="AX15">(1+T15)*(1+INDEX(fx_rets,$AE15,INDEX(fx_ix,1,AX$3)))-1</f>
        <v>-3.3140681948649164E-2</v>
      </c>
      <c r="AY15" s="18" cm="1">
        <f t="array" ref="AY15">(1+U15)*(1+INDEX(fx_rets,$AE15,INDEX(fx_ix,1,AY$3)))-1</f>
        <v>-1.1741891109931402E-2</v>
      </c>
      <c r="AZ15" s="18" cm="1">
        <f t="array" ref="AZ15">(1+V15)*(1+INDEX(fx_rets,$AE15,INDEX(fx_ix,1,AZ$3)))-1</f>
        <v>6.1193007047157799E-3</v>
      </c>
      <c r="BA15" s="18" cm="1">
        <f t="array" ref="BA15">(1+W15)*(1+INDEX(fx_rets,$AE15,INDEX(fx_ix,1,BA$3)))-1</f>
        <v>-4.5037861024002757E-2</v>
      </c>
      <c r="BB15" s="18" cm="1">
        <f t="array" ref="BB15">(1+X15)*(1+INDEX(fx_rets,$AE15,INDEX(fx_ix,1,BB$3)))-1</f>
        <v>-2.7359289761567096E-3</v>
      </c>
      <c r="BC15" s="18" cm="1">
        <f t="array" ref="BC15">(1+Y15)*(1+INDEX(fx_rets,$AE15,INDEX(fx_ix,1,BC$3)))-1</f>
        <v>3.6454622370477363E-2</v>
      </c>
      <c r="BD15" s="19">
        <v>10</v>
      </c>
      <c r="BE15" s="16">
        <f t="shared" si="0"/>
        <v>0</v>
      </c>
      <c r="BF15" s="19">
        <v>10</v>
      </c>
      <c r="BG15" s="18">
        <f t="shared" si="1"/>
        <v>6.7880898171064352E-3</v>
      </c>
      <c r="BH15" s="18">
        <f t="shared" si="2"/>
        <v>6.8472428325301316E-3</v>
      </c>
      <c r="BI15" s="18">
        <f t="shared" si="3"/>
        <v>4.1828656049887059E-3</v>
      </c>
      <c r="BJ15" s="18">
        <f t="shared" si="4"/>
        <v>9.0858731714544838E-3</v>
      </c>
      <c r="BK15" s="18">
        <f t="shared" si="5"/>
        <v>7.1141269840739874E-3</v>
      </c>
      <c r="BL15" s="18">
        <f t="shared" si="6"/>
        <v>-4.4165767939462031E-2</v>
      </c>
      <c r="BM15" s="18">
        <f t="shared" si="7"/>
        <v>-4.2553925710307805E-2</v>
      </c>
      <c r="BN15" s="18">
        <f t="shared" si="8"/>
        <v>-4.46830977045094E-2</v>
      </c>
      <c r="BO15" s="18">
        <f t="shared" si="9"/>
        <v>-1.8994575155916182E-3</v>
      </c>
      <c r="BP15" s="18">
        <f t="shared" si="10"/>
        <v>-6.2279599925834095E-3</v>
      </c>
      <c r="BQ15" s="18">
        <f t="shared" si="11"/>
        <v>-9.7057392494707129E-3</v>
      </c>
      <c r="BR15" s="18">
        <f t="shared" si="12"/>
        <v>-6.0981803890368669E-3</v>
      </c>
      <c r="BS15" s="18">
        <f t="shared" si="13"/>
        <v>-5.8455818289270267E-3</v>
      </c>
      <c r="BT15" s="18">
        <f t="shared" si="14"/>
        <v>3.6588889079017362E-2</v>
      </c>
      <c r="BU15" s="18">
        <f t="shared" si="15"/>
        <v>3.7718872638438095E-2</v>
      </c>
      <c r="BV15" s="18">
        <f t="shared" si="16"/>
        <v>4.0791533490832865E-2</v>
      </c>
      <c r="BW15" s="18">
        <f t="shared" si="17"/>
        <v>4.9686893383296127E-3</v>
      </c>
      <c r="BX15" s="18">
        <f t="shared" si="18"/>
        <v>-6.7248407748130123E-2</v>
      </c>
      <c r="BY15" s="18">
        <f t="shared" si="19"/>
        <v>-3.3140681948649164E-2</v>
      </c>
      <c r="BZ15" s="18">
        <f t="shared" si="20"/>
        <v>-1.1741891109931402E-2</v>
      </c>
      <c r="CA15" s="18">
        <f t="shared" si="21"/>
        <v>6.1193007047157799E-3</v>
      </c>
      <c r="CB15" s="18">
        <f t="shared" si="22"/>
        <v>-4.5037861024002757E-2</v>
      </c>
      <c r="CC15" s="18">
        <f t="shared" si="23"/>
        <v>-2.7359289761567096E-3</v>
      </c>
      <c r="CD15" s="18">
        <f t="shared" si="24"/>
        <v>3.6454622370477363E-2</v>
      </c>
      <c r="CE15" s="19">
        <v>10</v>
      </c>
      <c r="CF15" s="18">
        <f t="shared" si="25"/>
        <v>6.8472428325301316E-3</v>
      </c>
      <c r="CG15" s="18">
        <f t="shared" si="25"/>
        <v>6.8472428325301316E-3</v>
      </c>
      <c r="CH15" s="18">
        <f t="shared" si="25"/>
        <v>6.8472428325301316E-3</v>
      </c>
      <c r="CI15" s="18">
        <f t="shared" si="25"/>
        <v>0</v>
      </c>
      <c r="CJ15" s="18">
        <f t="shared" si="25"/>
        <v>0</v>
      </c>
      <c r="CK15" s="24">
        <f t="shared" si="25"/>
        <v>6.8472428325301316E-3</v>
      </c>
      <c r="CL15" s="24">
        <f t="shared" si="25"/>
        <v>0</v>
      </c>
    </row>
    <row r="16" spans="1:90" x14ac:dyDescent="0.2">
      <c r="A16" s="19">
        <v>11</v>
      </c>
      <c r="B16" s="16" cm="1">
        <f t="array" ref="B16">INDEX(asset_mu,1,B$3)+INDEX(asset_rets_norm,$A16,B$3)</f>
        <v>4.8500847185224318E-3</v>
      </c>
      <c r="C16" s="16" cm="1">
        <f t="array" ref="C16">INDEX(asset_mu,1,C$3)+INDEX(asset_rets_norm,$A16,C$3)</f>
        <v>4.6073946800320202E-3</v>
      </c>
      <c r="D16" s="16" cm="1">
        <f t="array" ref="D16">INDEX(asset_mu,1,D$3)+INDEX(asset_rets_norm,$A16,D$3)</f>
        <v>3.5054546353812054E-3</v>
      </c>
      <c r="E16" s="16" cm="1">
        <f t="array" ref="E16">INDEX(asset_mu,1,E$3)+INDEX(asset_rets_norm,$A16,E$3)</f>
        <v>5.1864045375769477E-3</v>
      </c>
      <c r="F16" s="16" cm="1">
        <f t="array" ref="F16">INDEX(asset_mu,1,F$3)+INDEX(asset_rets_norm,$A16,F$3)</f>
        <v>4.5882208766301873E-3</v>
      </c>
      <c r="G16" s="16" cm="1">
        <f t="array" ref="G16">INDEX(asset_mu,1,G$3)+INDEX(asset_rets_norm,$A16,G$3)</f>
        <v>5.029161325286741E-3</v>
      </c>
      <c r="H16" s="16" cm="1">
        <f t="array" ref="H16">INDEX(asset_mu,1,H$3)+INDEX(asset_rets_norm,$A16,H$3)</f>
        <v>5.7473606175432908E-3</v>
      </c>
      <c r="I16" s="16" cm="1">
        <f t="array" ref="I16">INDEX(asset_mu,1,I$3)+INDEX(asset_rets_norm,$A16,I$3)</f>
        <v>8.4130196627573497E-3</v>
      </c>
      <c r="J16" s="16" cm="1">
        <f t="array" ref="J16">INDEX(asset_mu,1,J$3)+INDEX(asset_rets_norm,$A16,J$3)</f>
        <v>6.4907451037963127E-3</v>
      </c>
      <c r="K16" s="16" cm="1">
        <f t="array" ref="K16">INDEX(asset_mu,1,K$3)+INDEX(asset_rets_norm,$A16,K$3)</f>
        <v>1.1239173395332942E-3</v>
      </c>
      <c r="L16" s="16" cm="1">
        <f t="array" ref="L16">INDEX(asset_mu,1,L$3)+INDEX(asset_rets_norm,$A16,L$3)</f>
        <v>-1.7075446848467679E-3</v>
      </c>
      <c r="M16" s="16" cm="1">
        <f t="array" ref="M16">INDEX(asset_mu,1,M$3)+INDEX(asset_rets_norm,$A16,M$3)</f>
        <v>6.1088432129194608E-4</v>
      </c>
      <c r="N16" s="16" cm="1">
        <f t="array" ref="N16">INDEX(asset_mu,1,N$3)+INDEX(asset_rets_norm,$A16,N$3)</f>
        <v>-1.7803027703812936E-3</v>
      </c>
      <c r="O16" s="16" cm="1">
        <f t="array" ref="O16">INDEX(asset_mu,1,O$3)+INDEX(asset_rets_norm,$A16,O$3)</f>
        <v>2.7646674153692584E-4</v>
      </c>
      <c r="P16" s="16" cm="1">
        <f t="array" ref="P16">INDEX(asset_mu,1,P$3)+INDEX(asset_rets_norm,$A16,P$3)</f>
        <v>2.828120048521004E-4</v>
      </c>
      <c r="Q16" s="16" cm="1">
        <f t="array" ref="Q16">INDEX(asset_mu,1,Q$3)+INDEX(asset_rets_norm,$A16,Q$3)</f>
        <v>6.0373271740670885E-4</v>
      </c>
      <c r="R16" s="16" cm="1">
        <f t="array" ref="R16">INDEX(asset_mu,1,R$3)+INDEX(asset_rets_norm,$A16,R$3)</f>
        <v>-2.5796356700606926E-2</v>
      </c>
      <c r="S16" s="16" cm="1">
        <f t="array" ref="S16">INDEX(asset_mu,1,S$3)+INDEX(asset_rets_norm,$A16,S$3)</f>
        <v>-3.7230307517972766E-2</v>
      </c>
      <c r="T16" s="16" cm="1">
        <f t="array" ref="T16">INDEX(asset_mu,1,T$3)+INDEX(asset_rets_norm,$A16,T$3)</f>
        <v>-2.2100898551378718E-2</v>
      </c>
      <c r="U16" s="16" cm="1">
        <f t="array" ref="U16">INDEX(asset_mu,1,U$3)+INDEX(asset_rets_norm,$A16,U$3)</f>
        <v>-2.0137011152378755E-2</v>
      </c>
      <c r="V16" s="16" cm="1">
        <f t="array" ref="V16">INDEX(asset_mu,1,V$3)+INDEX(asset_rets_norm,$A16,V$3)</f>
        <v>5.8068007047157744E-3</v>
      </c>
      <c r="W16" s="16" cm="1">
        <f t="array" ref="W16">INDEX(asset_mu,1,W$3)+INDEX(asset_rets_norm,$A16,W$3)</f>
        <v>5.3259690441061318E-3</v>
      </c>
      <c r="X16" s="16" cm="1">
        <f t="array" ref="X16">INDEX(asset_mu,1,X$3)+INDEX(asset_rets_norm,$A16,X$3)</f>
        <v>6.3259774154664772E-3</v>
      </c>
      <c r="Y16" s="16" cm="1">
        <f t="array" ref="Y16">INDEX(asset_mu,1,Y$3)+INDEX(asset_rets_norm,$A16,Y$3)</f>
        <v>-1.5300635495526241E-5</v>
      </c>
      <c r="Z16" s="19">
        <v>11</v>
      </c>
      <c r="AA16" s="16" cm="1">
        <f t="array" ref="AA16">INDEX(fx_mu,1,AA$3)+INDEX(fx_rets_norm,$A16,AA$3)</f>
        <v>0</v>
      </c>
      <c r="AB16" s="16" cm="1">
        <f t="array" ref="AB16">INDEX(fx_mu,1,AB$3)+INDEX(fx_rets_norm,$A16,AB$3)</f>
        <v>3.3294471897127352E-3</v>
      </c>
      <c r="AC16" s="16" cm="1">
        <f t="array" ref="AC16">INDEX(fx_mu,1,AC$3)+INDEX(fx_rets_norm,$A16,AC$3)</f>
        <v>-1.6133027947416276E-3</v>
      </c>
      <c r="AD16" s="16" cm="1">
        <f t="array" ref="AD16">INDEX(fx_mu,1,AD$3)+INDEX(fx_rets_norm,$A16,AD$3)</f>
        <v>-4.2916924578030424E-2</v>
      </c>
      <c r="AE16" s="19">
        <v>11</v>
      </c>
      <c r="AF16" s="18" cm="1">
        <f t="array" ref="AF16">(1+B16)*(1+INDEX(fx_rets,$AE16,INDEX(fx_ix,1,AF$3)))-1</f>
        <v>4.8500847185224405E-3</v>
      </c>
      <c r="AG16" s="18" cm="1">
        <f t="array" ref="AG16">(1+C16)*(1+INDEX(fx_rets,$AE16,INDEX(fx_ix,1,AG$3)))-1</f>
        <v>4.6073946800320176E-3</v>
      </c>
      <c r="AH16" s="18" cm="1">
        <f t="array" ref="AH16">(1+D16)*(1+INDEX(fx_rets,$AE16,INDEX(fx_ix,1,AH$3)))-1</f>
        <v>3.505454635381211E-3</v>
      </c>
      <c r="AI16" s="18" cm="1">
        <f t="array" ref="AI16">(1+E16)*(1+INDEX(fx_rets,$AE16,INDEX(fx_ix,1,AI$3)))-1</f>
        <v>5.1864045375769052E-3</v>
      </c>
      <c r="AJ16" s="18" cm="1">
        <f t="array" ref="AJ16">(1+F16)*(1+INDEX(fx_rets,$AE16,INDEX(fx_ix,1,AJ$3)))-1</f>
        <v>4.5882208766301336E-3</v>
      </c>
      <c r="AK16" s="18" cm="1">
        <f t="array" ref="AK16">(1+G16)*(1+INDEX(fx_rets,$AE16,INDEX(fx_ix,1,AK$3)))-1</f>
        <v>8.3753528420404955E-3</v>
      </c>
      <c r="AL16" s="18" cm="1">
        <f t="array" ref="AL16">(1+H16)*(1+INDEX(fx_rets,$AE16,INDEX(fx_ix,1,AL$3)))-1</f>
        <v>9.0959433409123491E-3</v>
      </c>
      <c r="AM16" s="18" cm="1">
        <f t="array" ref="AM16">(1+I16)*(1+INDEX(fx_rets,$AE16,INDEX(fx_ix,1,AM$3)))-1</f>
        <v>1.1770477557143222E-2</v>
      </c>
      <c r="AN16" s="18" cm="1">
        <f t="array" ref="AN16">(1+J16)*(1+INDEX(fx_rets,$AE16,INDEX(fx_ix,1,AN$3)))-1</f>
        <v>4.8669707718387301E-3</v>
      </c>
      <c r="AO16" s="18" cm="1">
        <f t="array" ref="AO16">(1+K16)*(1+INDEX(fx_rets,$AE16,INDEX(fx_ix,1,AO$3)))-1</f>
        <v>-4.9119867419333829E-4</v>
      </c>
      <c r="AP16" s="18" cm="1">
        <f t="array" ref="AP16">(1+L16)*(1+INDEX(fx_rets,$AE16,INDEX(fx_ix,1,AP$3)))-1</f>
        <v>-3.3180926929762267E-3</v>
      </c>
      <c r="AQ16" s="18" cm="1">
        <f t="array" ref="AQ16">(1+M16)*(1+INDEX(fx_rets,$AE16,INDEX(fx_ix,1,AQ$3)))-1</f>
        <v>-1.0034040148324541E-3</v>
      </c>
      <c r="AR16" s="18" cm="1">
        <f t="array" ref="AR16">(1+N16)*(1+INDEX(fx_rets,$AE16,INDEX(fx_ix,1,AR$3)))-1</f>
        <v>-3.3907333976879173E-3</v>
      </c>
      <c r="AS16" s="18" cm="1">
        <f t="array" ref="AS16">(1+O16)*(1+INDEX(fx_rets,$AE16,INDEX(fx_ix,1,AS$3)))-1</f>
        <v>-4.2652322938788401E-2</v>
      </c>
      <c r="AT16" s="18" cm="1">
        <f t="array" ref="AT16">(1+P16)*(1+INDEX(fx_rets,$AE16,INDEX(fx_ix,1,AT$3)))-1</f>
        <v>-4.2646249994660268E-2</v>
      </c>
      <c r="AU16" s="18" cm="1">
        <f t="array" ref="AU16">(1+Q16)*(1+INDEX(fx_rets,$AE16,INDEX(fx_ix,1,AU$3)))-1</f>
        <v>-4.2339102212122004E-2</v>
      </c>
      <c r="AV16" s="18" cm="1">
        <f t="array" ref="AV16">(1+R16)*(1+INDEX(fx_rets,$AE16,INDEX(fx_ix,1,AV$3)))-1</f>
        <v>-2.5796356700606982E-2</v>
      </c>
      <c r="AW16" s="18" cm="1">
        <f t="array" ref="AW16">(1+S16)*(1+INDEX(fx_rets,$AE16,INDEX(fx_ix,1,AW$3)))-1</f>
        <v>-3.4024816670997882E-2</v>
      </c>
      <c r="AX16" s="18" cm="1">
        <f t="array" ref="AX16">(1+T16)*(1+INDEX(fx_rets,$AE16,INDEX(fx_ix,1,AX$3)))-1</f>
        <v>-2.3678545904721071E-2</v>
      </c>
      <c r="AY16" s="18" cm="1">
        <f t="array" ref="AY16">(1+U16)*(1+INDEX(fx_rets,$AE16,INDEX(fx_ix,1,AY$3)))-1</f>
        <v>-6.2189717141555634E-2</v>
      </c>
      <c r="AZ16" s="18" cm="1">
        <f t="array" ref="AZ16">(1+V16)*(1+INDEX(fx_rets,$AE16,INDEX(fx_ix,1,AZ$3)))-1</f>
        <v>5.8068007047158421E-3</v>
      </c>
      <c r="BA16" s="18" cm="1">
        <f t="array" ref="BA16">(1+W16)*(1+INDEX(fx_rets,$AE16,INDEX(fx_ix,1,BA$3)))-1</f>
        <v>8.6731487664852835E-3</v>
      </c>
      <c r="BB16" s="18" cm="1">
        <f t="array" ref="BB16">(1+X16)*(1+INDEX(fx_rets,$AE16,INDEX(fx_ix,1,BB$3)))-1</f>
        <v>4.7024689036809786E-3</v>
      </c>
      <c r="BC16" s="18" cm="1">
        <f t="array" ref="BC16">(1+Y16)*(1+INDEX(fx_rets,$AE16,INDEX(fx_ix,1,BC$3)))-1</f>
        <v>-4.2931568557306399E-2</v>
      </c>
      <c r="BD16" s="19">
        <v>11</v>
      </c>
      <c r="BE16" s="16">
        <f t="shared" si="0"/>
        <v>0</v>
      </c>
      <c r="BF16" s="19">
        <v>11</v>
      </c>
      <c r="BG16" s="18">
        <f t="shared" si="1"/>
        <v>4.8500847185224405E-3</v>
      </c>
      <c r="BH16" s="18">
        <f t="shared" si="2"/>
        <v>4.6073946800320176E-3</v>
      </c>
      <c r="BI16" s="18">
        <f t="shared" si="3"/>
        <v>3.505454635381211E-3</v>
      </c>
      <c r="BJ16" s="18">
        <f t="shared" si="4"/>
        <v>5.1864045375769052E-3</v>
      </c>
      <c r="BK16" s="18">
        <f t="shared" si="5"/>
        <v>4.5882208766301336E-3</v>
      </c>
      <c r="BL16" s="18">
        <f t="shared" si="6"/>
        <v>8.3753528420404955E-3</v>
      </c>
      <c r="BM16" s="18">
        <f t="shared" si="7"/>
        <v>9.0959433409123491E-3</v>
      </c>
      <c r="BN16" s="18">
        <f t="shared" si="8"/>
        <v>1.1770477557143222E-2</v>
      </c>
      <c r="BO16" s="18">
        <f t="shared" si="9"/>
        <v>4.8669707718387301E-3</v>
      </c>
      <c r="BP16" s="18">
        <f t="shared" si="10"/>
        <v>-4.9119867419333829E-4</v>
      </c>
      <c r="BQ16" s="18">
        <f t="shared" si="11"/>
        <v>-3.3180926929762267E-3</v>
      </c>
      <c r="BR16" s="18">
        <f t="shared" si="12"/>
        <v>-1.0034040148324541E-3</v>
      </c>
      <c r="BS16" s="18">
        <f t="shared" si="13"/>
        <v>-3.3907333976879173E-3</v>
      </c>
      <c r="BT16" s="18">
        <f t="shared" si="14"/>
        <v>-4.2652322938788401E-2</v>
      </c>
      <c r="BU16" s="18">
        <f t="shared" si="15"/>
        <v>-4.2646249994660268E-2</v>
      </c>
      <c r="BV16" s="18">
        <f t="shared" si="16"/>
        <v>-4.2339102212122004E-2</v>
      </c>
      <c r="BW16" s="18">
        <f t="shared" si="17"/>
        <v>-2.5796356700606982E-2</v>
      </c>
      <c r="BX16" s="18">
        <f t="shared" si="18"/>
        <v>-3.4024816670997882E-2</v>
      </c>
      <c r="BY16" s="18">
        <f t="shared" si="19"/>
        <v>-2.3678545904721071E-2</v>
      </c>
      <c r="BZ16" s="18">
        <f t="shared" si="20"/>
        <v>-6.2189717141555634E-2</v>
      </c>
      <c r="CA16" s="18">
        <f t="shared" si="21"/>
        <v>5.8068007047158421E-3</v>
      </c>
      <c r="CB16" s="18">
        <f t="shared" si="22"/>
        <v>8.6731487664852835E-3</v>
      </c>
      <c r="CC16" s="18">
        <f t="shared" si="23"/>
        <v>4.7024689036809786E-3</v>
      </c>
      <c r="CD16" s="18">
        <f t="shared" si="24"/>
        <v>-4.2931568557306399E-2</v>
      </c>
      <c r="CE16" s="19">
        <v>11</v>
      </c>
      <c r="CF16" s="18">
        <f t="shared" ref="CF16:CL25" si="26">SUMPRODUCT(INDEX(port_wts,CF$3,),$BG16:$CD16)</f>
        <v>4.6073946800320176E-3</v>
      </c>
      <c r="CG16" s="18">
        <f t="shared" si="26"/>
        <v>4.6073946800320176E-3</v>
      </c>
      <c r="CH16" s="18">
        <f t="shared" si="26"/>
        <v>4.6073946800320176E-3</v>
      </c>
      <c r="CI16" s="18">
        <f t="shared" si="26"/>
        <v>0</v>
      </c>
      <c r="CJ16" s="18">
        <f t="shared" si="26"/>
        <v>0</v>
      </c>
      <c r="CK16" s="24">
        <f t="shared" si="26"/>
        <v>4.6073946800320176E-3</v>
      </c>
      <c r="CL16" s="24">
        <f t="shared" si="26"/>
        <v>0</v>
      </c>
    </row>
    <row r="17" spans="1:90" x14ac:dyDescent="0.2">
      <c r="A17" s="19">
        <v>12</v>
      </c>
      <c r="B17" s="16" cm="1">
        <f t="array" ref="B17">INDEX(asset_mu,1,B$3)+INDEX(asset_rets_norm,$A17,B$3)</f>
        <v>6.3831165841066097E-3</v>
      </c>
      <c r="C17" s="16" cm="1">
        <f t="array" ref="C17">INDEX(asset_mu,1,C$3)+INDEX(asset_rets_norm,$A17,C$3)</f>
        <v>1.2430041573802123E-2</v>
      </c>
      <c r="D17" s="16" cm="1">
        <f t="array" ref="D17">INDEX(asset_mu,1,D$3)+INDEX(asset_rets_norm,$A17,D$3)</f>
        <v>2.0372640841927574E-2</v>
      </c>
      <c r="E17" s="16" cm="1">
        <f t="array" ref="E17">INDEX(asset_mu,1,E$3)+INDEX(asset_rets_norm,$A17,E$3)</f>
        <v>1.5482405675825858E-2</v>
      </c>
      <c r="F17" s="16" cm="1">
        <f t="array" ref="F17">INDEX(asset_mu,1,F$3)+INDEX(asset_rets_norm,$A17,F$3)</f>
        <v>2.3396135551837338E-2</v>
      </c>
      <c r="G17" s="16" cm="1">
        <f t="array" ref="G17">INDEX(asset_mu,1,G$3)+INDEX(asset_rets_norm,$A17,G$3)</f>
        <v>5.1605731420195592E-3</v>
      </c>
      <c r="H17" s="16" cm="1">
        <f t="array" ref="H17">INDEX(asset_mu,1,H$3)+INDEX(asset_rets_norm,$A17,H$3)</f>
        <v>6.6031947390187869E-3</v>
      </c>
      <c r="I17" s="16" cm="1">
        <f t="array" ref="I17">INDEX(asset_mu,1,I$3)+INDEX(asset_rets_norm,$A17,I$3)</f>
        <v>9.7789135646212735E-3</v>
      </c>
      <c r="J17" s="16" cm="1">
        <f t="array" ref="J17">INDEX(asset_mu,1,J$3)+INDEX(asset_rets_norm,$A17,J$3)</f>
        <v>9.12298144412803E-3</v>
      </c>
      <c r="K17" s="16" cm="1">
        <f t="array" ref="K17">INDEX(asset_mu,1,K$3)+INDEX(asset_rets_norm,$A17,K$3)</f>
        <v>1.2277954851040414E-2</v>
      </c>
      <c r="L17" s="16" cm="1">
        <f t="array" ref="L17">INDEX(asset_mu,1,L$3)+INDEX(asset_rets_norm,$A17,L$3)</f>
        <v>1.5498830280147785E-2</v>
      </c>
      <c r="M17" s="16" cm="1">
        <f t="array" ref="M17">INDEX(asset_mu,1,M$3)+INDEX(asset_rets_norm,$A17,M$3)</f>
        <v>1.1848386775132978E-2</v>
      </c>
      <c r="N17" s="16" cm="1">
        <f t="array" ref="N17">INDEX(asset_mu,1,N$3)+INDEX(asset_rets_norm,$A17,N$3)</f>
        <v>1.7196989642058323E-2</v>
      </c>
      <c r="O17" s="16" cm="1">
        <f t="array" ref="O17">INDEX(asset_mu,1,O$3)+INDEX(asset_rets_norm,$A17,O$3)</f>
        <v>4.5415938301941115E-4</v>
      </c>
      <c r="P17" s="16" cm="1">
        <f t="array" ref="P17">INDEX(asset_mu,1,P$3)+INDEX(asset_rets_norm,$A17,P$3)</f>
        <v>-3.7088961303981044E-4</v>
      </c>
      <c r="Q17" s="16" cm="1">
        <f t="array" ref="Q17">INDEX(asset_mu,1,Q$3)+INDEX(asset_rets_norm,$A17,Q$3)</f>
        <v>-1.2185497236901254E-3</v>
      </c>
      <c r="R17" s="16" cm="1">
        <f t="array" ref="R17">INDEX(asset_mu,1,R$3)+INDEX(asset_rets_norm,$A17,R$3)</f>
        <v>-1.1379246313064806E-2</v>
      </c>
      <c r="S17" s="16" cm="1">
        <f t="array" ref="S17">INDEX(asset_mu,1,S$3)+INDEX(asset_rets_norm,$A17,S$3)</f>
        <v>-3.1978244065342692E-2</v>
      </c>
      <c r="T17" s="16" cm="1">
        <f t="array" ref="T17">INDEX(asset_mu,1,T$3)+INDEX(asset_rets_norm,$A17,T$3)</f>
        <v>-1.5697795100237461E-2</v>
      </c>
      <c r="U17" s="16" cm="1">
        <f t="array" ref="U17">INDEX(asset_mu,1,U$3)+INDEX(asset_rets_norm,$A17,U$3)</f>
        <v>-8.349301766044348E-2</v>
      </c>
      <c r="V17" s="16" cm="1">
        <f t="array" ref="V17">INDEX(asset_mu,1,V$3)+INDEX(asset_rets_norm,$A17,V$3)</f>
        <v>5.6443007047157741E-3</v>
      </c>
      <c r="W17" s="16" cm="1">
        <f t="array" ref="W17">INDEX(asset_mu,1,W$3)+INDEX(asset_rets_norm,$A17,W$3)</f>
        <v>5.3057190441061315E-3</v>
      </c>
      <c r="X17" s="16" cm="1">
        <f t="array" ref="X17">INDEX(asset_mu,1,X$3)+INDEX(asset_rets_norm,$A17,X$3)</f>
        <v>6.3310607487998107E-3</v>
      </c>
      <c r="Y17" s="16" cm="1">
        <f t="array" ref="Y17">INDEX(asset_mu,1,Y$3)+INDEX(asset_rets_norm,$A17,Y$3)</f>
        <v>4.1366031171140427E-5</v>
      </c>
      <c r="Z17" s="19">
        <v>12</v>
      </c>
      <c r="AA17" s="16" cm="1">
        <f t="array" ref="AA17">INDEX(fx_mu,1,AA$3)+INDEX(fx_rets_norm,$A17,AA$3)</f>
        <v>0</v>
      </c>
      <c r="AB17" s="16" cm="1">
        <f t="array" ref="AB17">INDEX(fx_mu,1,AB$3)+INDEX(fx_rets_norm,$A17,AB$3)</f>
        <v>3.1339760408494406E-2</v>
      </c>
      <c r="AC17" s="16" cm="1">
        <f t="array" ref="AC17">INDEX(fx_mu,1,AC$3)+INDEX(fx_rets_norm,$A17,AC$3)</f>
        <v>5.7854722016906389E-3</v>
      </c>
      <c r="AD17" s="16" cm="1">
        <f t="array" ref="AD17">INDEX(fx_mu,1,AD$3)+INDEX(fx_rets_norm,$A17,AD$3)</f>
        <v>-2.2351756811189736E-3</v>
      </c>
      <c r="AE17" s="19">
        <v>12</v>
      </c>
      <c r="AF17" s="18" cm="1">
        <f t="array" ref="AF17">(1+B17)*(1+INDEX(fx_rets,$AE17,INDEX(fx_ix,1,AF$3)))-1</f>
        <v>6.3831165841066184E-3</v>
      </c>
      <c r="AG17" s="18" cm="1">
        <f t="array" ref="AG17">(1+C17)*(1+INDEX(fx_rets,$AE17,INDEX(fx_ix,1,AG$3)))-1</f>
        <v>1.243004157380212E-2</v>
      </c>
      <c r="AH17" s="18" cm="1">
        <f t="array" ref="AH17">(1+D17)*(1+INDEX(fx_rets,$AE17,INDEX(fx_ix,1,AH$3)))-1</f>
        <v>2.0372640841927581E-2</v>
      </c>
      <c r="AI17" s="18" cm="1">
        <f t="array" ref="AI17">(1+E17)*(1+INDEX(fx_rets,$AE17,INDEX(fx_ix,1,AI$3)))-1</f>
        <v>1.5482405675825817E-2</v>
      </c>
      <c r="AJ17" s="18" cm="1">
        <f t="array" ref="AJ17">(1+F17)*(1+INDEX(fx_rets,$AE17,INDEX(fx_ix,1,AJ$3)))-1</f>
        <v>2.3396135551837283E-2</v>
      </c>
      <c r="AK17" s="18" cm="1">
        <f t="array" ref="AK17">(1+G17)*(1+INDEX(fx_rets,$AE17,INDEX(fx_ix,1,AK$3)))-1</f>
        <v>3.6662064676355355E-2</v>
      </c>
      <c r="AL17" s="18" cm="1">
        <f t="array" ref="AL17">(1+H17)*(1+INDEX(fx_rets,$AE17,INDEX(fx_ix,1,AL$3)))-1</f>
        <v>3.8149897688564804E-2</v>
      </c>
      <c r="AM17" s="18" cm="1">
        <f t="array" ref="AM17">(1+I17)*(1+INDEX(fx_rets,$AE17,INDEX(fx_ix,1,AM$3)))-1</f>
        <v>4.1425142781286395E-2</v>
      </c>
      <c r="AN17" s="18" cm="1">
        <f t="array" ref="AN17">(1+J17)*(1+INDEX(fx_rets,$AE17,INDEX(fx_ix,1,AN$3)))-1</f>
        <v>1.4961234401360102E-2</v>
      </c>
      <c r="AO17" s="18" cm="1">
        <f t="array" ref="AO17">(1+K17)*(1+INDEX(fx_rets,$AE17,INDEX(fx_ix,1,AO$3)))-1</f>
        <v>1.8134460819215104E-2</v>
      </c>
      <c r="AP17" s="18" cm="1">
        <f t="array" ref="AP17">(1+L17)*(1+INDEX(fx_rets,$AE17,INDEX(fx_ix,1,AP$3)))-1</f>
        <v>2.137397053358292E-2</v>
      </c>
      <c r="AQ17" s="18" cm="1">
        <f t="array" ref="AQ17">(1+M17)*(1+INDEX(fx_rets,$AE17,INDEX(fx_ix,1,AQ$3)))-1</f>
        <v>1.7702407489145866E-2</v>
      </c>
      <c r="AR17" s="18" cm="1">
        <f t="array" ref="AR17">(1+N17)*(1+INDEX(fx_rets,$AE17,INDEX(fx_ix,1,AR$3)))-1</f>
        <v>2.3081954549275752E-2</v>
      </c>
      <c r="AS17" s="18" cm="1">
        <f t="array" ref="AS17">(1+O17)*(1+INDEX(fx_rets,$AE17,INDEX(fx_ix,1,AS$3)))-1</f>
        <v>-1.7820314241078217E-3</v>
      </c>
      <c r="AT17" s="18" cm="1">
        <f t="array" ref="AT17">(1+P17)*(1+INDEX(fx_rets,$AE17,INDEX(fx_ix,1,AT$3)))-1</f>
        <v>-2.6052362907152959E-3</v>
      </c>
      <c r="AU17" s="18" cm="1">
        <f t="array" ref="AU17">(1+Q17)*(1+INDEX(fx_rets,$AE17,INDEX(fx_ix,1,AU$3)))-1</f>
        <v>-3.4510017321005559E-3</v>
      </c>
      <c r="AV17" s="18" cm="1">
        <f t="array" ref="AV17">(1+R17)*(1+INDEX(fx_rets,$AE17,INDEX(fx_ix,1,AV$3)))-1</f>
        <v>-1.1379246313064861E-2</v>
      </c>
      <c r="AW17" s="18" cm="1">
        <f t="array" ref="AW17">(1+S17)*(1+INDEX(fx_rets,$AE17,INDEX(fx_ix,1,AW$3)))-1</f>
        <v>-1.6406741641404876E-3</v>
      </c>
      <c r="AX17" s="18" cm="1">
        <f t="array" ref="AX17">(1+T17)*(1+INDEX(fx_rets,$AE17,INDEX(fx_ix,1,AX$3)))-1</f>
        <v>-1.0003142055727166E-2</v>
      </c>
      <c r="AY17" s="18" cm="1">
        <f t="array" ref="AY17">(1+U17)*(1+INDEX(fx_rets,$AE17,INDEX(fx_ix,1,AY$3)))-1</f>
        <v>-8.5541571778944614E-2</v>
      </c>
      <c r="AZ17" s="18" cm="1">
        <f t="array" ref="AZ17">(1+V17)*(1+INDEX(fx_rets,$AE17,INDEX(fx_ix,1,AZ$3)))-1</f>
        <v>5.6443007047157767E-3</v>
      </c>
      <c r="BA17" s="18" cm="1">
        <f t="array" ref="BA17">(1+W17)*(1+INDEX(fx_rets,$AE17,INDEX(fx_ix,1,BA$3)))-1</f>
        <v>3.6811759416237599E-2</v>
      </c>
      <c r="BB17" s="18" cm="1">
        <f t="array" ref="BB17">(1+X17)*(1+INDEX(fx_rets,$AE17,INDEX(fx_ix,1,BB$3)))-1</f>
        <v>1.2153161126459811E-2</v>
      </c>
      <c r="BC17" s="18" cm="1">
        <f t="array" ref="BC17">(1+Y17)*(1+INDEX(fx_rets,$AE17,INDEX(fx_ix,1,BC$3)))-1</f>
        <v>-2.1939021102947986E-3</v>
      </c>
      <c r="BD17" s="19">
        <v>12</v>
      </c>
      <c r="BE17" s="16">
        <f t="shared" si="0"/>
        <v>0</v>
      </c>
      <c r="BF17" s="19">
        <v>12</v>
      </c>
      <c r="BG17" s="18">
        <f t="shared" si="1"/>
        <v>6.3831165841066184E-3</v>
      </c>
      <c r="BH17" s="18">
        <f t="shared" si="2"/>
        <v>1.243004157380212E-2</v>
      </c>
      <c r="BI17" s="18">
        <f t="shared" si="3"/>
        <v>2.0372640841927581E-2</v>
      </c>
      <c r="BJ17" s="18">
        <f t="shared" si="4"/>
        <v>1.5482405675825817E-2</v>
      </c>
      <c r="BK17" s="18">
        <f t="shared" si="5"/>
        <v>2.3396135551837283E-2</v>
      </c>
      <c r="BL17" s="18">
        <f t="shared" si="6"/>
        <v>3.6662064676355355E-2</v>
      </c>
      <c r="BM17" s="18">
        <f t="shared" si="7"/>
        <v>3.8149897688564804E-2</v>
      </c>
      <c r="BN17" s="18">
        <f t="shared" si="8"/>
        <v>4.1425142781286395E-2</v>
      </c>
      <c r="BO17" s="18">
        <f t="shared" si="9"/>
        <v>1.4961234401360102E-2</v>
      </c>
      <c r="BP17" s="18">
        <f t="shared" si="10"/>
        <v>1.8134460819215104E-2</v>
      </c>
      <c r="BQ17" s="18">
        <f t="shared" si="11"/>
        <v>2.137397053358292E-2</v>
      </c>
      <c r="BR17" s="18">
        <f t="shared" si="12"/>
        <v>1.7702407489145866E-2</v>
      </c>
      <c r="BS17" s="18">
        <f t="shared" si="13"/>
        <v>2.3081954549275752E-2</v>
      </c>
      <c r="BT17" s="18">
        <f t="shared" si="14"/>
        <v>-1.7820314241078217E-3</v>
      </c>
      <c r="BU17" s="18">
        <f t="shared" si="15"/>
        <v>-2.6052362907152959E-3</v>
      </c>
      <c r="BV17" s="18">
        <f t="shared" si="16"/>
        <v>-3.4510017321005559E-3</v>
      </c>
      <c r="BW17" s="18">
        <f t="shared" si="17"/>
        <v>-1.1379246313064861E-2</v>
      </c>
      <c r="BX17" s="18">
        <f t="shared" si="18"/>
        <v>-1.6406741641404876E-3</v>
      </c>
      <c r="BY17" s="18">
        <f t="shared" si="19"/>
        <v>-1.0003142055727166E-2</v>
      </c>
      <c r="BZ17" s="18">
        <f t="shared" si="20"/>
        <v>-8.5541571778944614E-2</v>
      </c>
      <c r="CA17" s="18">
        <f t="shared" si="21"/>
        <v>5.6443007047157767E-3</v>
      </c>
      <c r="CB17" s="18">
        <f t="shared" si="22"/>
        <v>3.6811759416237599E-2</v>
      </c>
      <c r="CC17" s="18">
        <f t="shared" si="23"/>
        <v>1.2153161126459811E-2</v>
      </c>
      <c r="CD17" s="18">
        <f t="shared" si="24"/>
        <v>-2.1939021102947986E-3</v>
      </c>
      <c r="CE17" s="19">
        <v>12</v>
      </c>
      <c r="CF17" s="18">
        <f t="shared" si="26"/>
        <v>1.243004157380212E-2</v>
      </c>
      <c r="CG17" s="18">
        <f t="shared" si="26"/>
        <v>1.243004157380212E-2</v>
      </c>
      <c r="CH17" s="18">
        <f t="shared" si="26"/>
        <v>1.243004157380212E-2</v>
      </c>
      <c r="CI17" s="18">
        <f t="shared" si="26"/>
        <v>0</v>
      </c>
      <c r="CJ17" s="18">
        <f t="shared" si="26"/>
        <v>0</v>
      </c>
      <c r="CK17" s="24">
        <f t="shared" si="26"/>
        <v>1.243004157380212E-2</v>
      </c>
      <c r="CL17" s="24">
        <f t="shared" si="26"/>
        <v>0</v>
      </c>
    </row>
    <row r="18" spans="1:90" x14ac:dyDescent="0.2">
      <c r="A18" s="19">
        <v>13</v>
      </c>
      <c r="B18" s="16" cm="1">
        <f t="array" ref="B18">INDEX(asset_mu,1,B$3)+INDEX(asset_rets_norm,$A18,B$3)</f>
        <v>5.3416767916729582E-3</v>
      </c>
      <c r="C18" s="16" cm="1">
        <f t="array" ref="C18">INDEX(asset_mu,1,C$3)+INDEX(asset_rets_norm,$A18,C$3)</f>
        <v>6.9720377441868679E-3</v>
      </c>
      <c r="D18" s="16" cm="1">
        <f t="array" ref="D18">INDEX(asset_mu,1,D$3)+INDEX(asset_rets_norm,$A18,D$3)</f>
        <v>9.0749437485220189E-3</v>
      </c>
      <c r="E18" s="16" cm="1">
        <f t="array" ref="E18">INDEX(asset_mu,1,E$3)+INDEX(asset_rets_norm,$A18,E$3)</f>
        <v>8.1744990949284418E-3</v>
      </c>
      <c r="F18" s="16" cm="1">
        <f t="array" ref="F18">INDEX(asset_mu,1,F$3)+INDEX(asset_rets_norm,$A18,F$3)</f>
        <v>7.998028353596141E-3</v>
      </c>
      <c r="G18" s="16" cm="1">
        <f t="array" ref="G18">INDEX(asset_mu,1,G$3)+INDEX(asset_rets_norm,$A18,G$3)</f>
        <v>5.5721888024206027E-3</v>
      </c>
      <c r="H18" s="16" cm="1">
        <f t="array" ref="H18">INDEX(asset_mu,1,H$3)+INDEX(asset_rets_norm,$A18,H$3)</f>
        <v>7.1652763455764719E-3</v>
      </c>
      <c r="I18" s="16" cm="1">
        <f t="array" ref="I18">INDEX(asset_mu,1,I$3)+INDEX(asset_rets_norm,$A18,I$3)</f>
        <v>9.4514787298442329E-3</v>
      </c>
      <c r="J18" s="16" cm="1">
        <f t="array" ref="J18">INDEX(asset_mu,1,J$3)+INDEX(asset_rets_norm,$A18,J$3)</f>
        <v>8.315203106161061E-3</v>
      </c>
      <c r="K18" s="16" cm="1">
        <f t="array" ref="K18">INDEX(asset_mu,1,K$3)+INDEX(asset_rets_norm,$A18,K$3)</f>
        <v>1.044890999060852E-2</v>
      </c>
      <c r="L18" s="16" cm="1">
        <f t="array" ref="L18">INDEX(asset_mu,1,L$3)+INDEX(asset_rets_norm,$A18,L$3)</f>
        <v>1.1462061735427992E-2</v>
      </c>
      <c r="M18" s="16" cm="1">
        <f t="array" ref="M18">INDEX(asset_mu,1,M$3)+INDEX(asset_rets_norm,$A18,M$3)</f>
        <v>1.0347046738056285E-2</v>
      </c>
      <c r="N18" s="16" cm="1">
        <f t="array" ref="N18">INDEX(asset_mu,1,N$3)+INDEX(asset_rets_norm,$A18,N$3)</f>
        <v>1.2259478648990494E-2</v>
      </c>
      <c r="O18" s="16" cm="1">
        <f t="array" ref="O18">INDEX(asset_mu,1,O$3)+INDEX(asset_rets_norm,$A18,O$3)</f>
        <v>-2.3691697107396727E-4</v>
      </c>
      <c r="P18" s="16" cm="1">
        <f t="array" ref="P18">INDEX(asset_mu,1,P$3)+INDEX(asset_rets_norm,$A18,P$3)</f>
        <v>2.9921541330142848E-4</v>
      </c>
      <c r="Q18" s="16" cm="1">
        <f t="array" ref="Q18">INDEX(asset_mu,1,Q$3)+INDEX(asset_rets_norm,$A18,Q$3)</f>
        <v>-3.0122092623469522E-4</v>
      </c>
      <c r="R18" s="16" cm="1">
        <f t="array" ref="R18">INDEX(asset_mu,1,R$3)+INDEX(asset_rets_norm,$A18,R$3)</f>
        <v>-6.4303127007689198E-2</v>
      </c>
      <c r="S18" s="16" cm="1">
        <f t="array" ref="S18">INDEX(asset_mu,1,S$3)+INDEX(asset_rets_norm,$A18,S$3)</f>
        <v>-8.0950001139156874E-2</v>
      </c>
      <c r="T18" s="16" cm="1">
        <f t="array" ref="T18">INDEX(asset_mu,1,T$3)+INDEX(asset_rets_norm,$A18,T$3)</f>
        <v>-2.8896878786730605E-2</v>
      </c>
      <c r="U18" s="16" cm="1">
        <f t="array" ref="U18">INDEX(asset_mu,1,U$3)+INDEX(asset_rets_norm,$A18,U$3)</f>
        <v>-9.4764537774430946E-2</v>
      </c>
      <c r="V18" s="16" cm="1">
        <f t="array" ref="V18">INDEX(asset_mu,1,V$3)+INDEX(asset_rets_norm,$A18,V$3)</f>
        <v>5.5505507047157749E-3</v>
      </c>
      <c r="W18" s="16" cm="1">
        <f t="array" ref="W18">INDEX(asset_mu,1,W$3)+INDEX(asset_rets_norm,$A18,W$3)</f>
        <v>5.2221357107727984E-3</v>
      </c>
      <c r="X18" s="16" cm="1">
        <f t="array" ref="X18">INDEX(asset_mu,1,X$3)+INDEX(asset_rets_norm,$A18,X$3)</f>
        <v>6.2863940821331439E-3</v>
      </c>
      <c r="Y18" s="16" cm="1">
        <f t="array" ref="Y18">INDEX(asset_mu,1,Y$3)+INDEX(asset_rets_norm,$A18,Y$3)</f>
        <v>8.1032697837807104E-5</v>
      </c>
      <c r="Z18" s="19">
        <v>13</v>
      </c>
      <c r="AA18" s="16" cm="1">
        <f t="array" ref="AA18">INDEX(fx_mu,1,AA$3)+INDEX(fx_rets_norm,$A18,AA$3)</f>
        <v>0</v>
      </c>
      <c r="AB18" s="16" cm="1">
        <f t="array" ref="AB18">INDEX(fx_mu,1,AB$3)+INDEX(fx_rets_norm,$A18,AB$3)</f>
        <v>3.9963123569781496E-2</v>
      </c>
      <c r="AC18" s="16" cm="1">
        <f t="array" ref="AC18">INDEX(fx_mu,1,AC$3)+INDEX(fx_rets_norm,$A18,AC$3)</f>
        <v>2.0438450025407857E-2</v>
      </c>
      <c r="AD18" s="16" cm="1">
        <f t="array" ref="AD18">INDEX(fx_mu,1,AD$3)+INDEX(fx_rets_norm,$A18,AD$3)</f>
        <v>5.2841952023233052E-2</v>
      </c>
      <c r="AE18" s="19">
        <v>13</v>
      </c>
      <c r="AF18" s="18" cm="1">
        <f t="array" ref="AF18">(1+B18)*(1+INDEX(fx_rets,$AE18,INDEX(fx_ix,1,AF$3)))-1</f>
        <v>5.3416767916729668E-3</v>
      </c>
      <c r="AG18" s="18" cm="1">
        <f t="array" ref="AG18">(1+C18)*(1+INDEX(fx_rets,$AE18,INDEX(fx_ix,1,AG$3)))-1</f>
        <v>6.9720377441868653E-3</v>
      </c>
      <c r="AH18" s="18" cm="1">
        <f t="array" ref="AH18">(1+D18)*(1+INDEX(fx_rets,$AE18,INDEX(fx_ix,1,AH$3)))-1</f>
        <v>9.0749437485220241E-3</v>
      </c>
      <c r="AI18" s="18" cm="1">
        <f t="array" ref="AI18">(1+E18)*(1+INDEX(fx_rets,$AE18,INDEX(fx_ix,1,AI$3)))-1</f>
        <v>8.1744990949284002E-3</v>
      </c>
      <c r="AJ18" s="18" cm="1">
        <f t="array" ref="AJ18">(1+F18)*(1+INDEX(fx_rets,$AE18,INDEX(fx_ix,1,AJ$3)))-1</f>
        <v>7.9980283535960872E-3</v>
      </c>
      <c r="AK18" s="18" cm="1">
        <f t="array" ref="AK18">(1+G18)*(1+INDEX(fx_rets,$AE18,INDEX(fx_ix,1,AK$3)))-1</f>
        <v>4.5757994441867345E-2</v>
      </c>
      <c r="AL18" s="18" cm="1">
        <f t="array" ref="AL18">(1+H18)*(1+INDEX(fx_rets,$AE18,INDEX(fx_ix,1,AL$3)))-1</f>
        <v>4.7414746739367963E-2</v>
      </c>
      <c r="AM18" s="18" cm="1">
        <f t="array" ref="AM18">(1+I18)*(1+INDEX(fx_rets,$AE18,INDEX(fx_ix,1,AM$3)))-1</f>
        <v>4.9792312912023684E-2</v>
      </c>
      <c r="AN18" s="18" cm="1">
        <f t="array" ref="AN18">(1+J18)*(1+INDEX(fx_rets,$AE18,INDEX(fx_ix,1,AN$3)))-1</f>
        <v>2.8923602994705311E-2</v>
      </c>
      <c r="AO18" s="18" cm="1">
        <f t="array" ref="AO18">(1+K18)*(1+INDEX(fx_rets,$AE18,INDEX(fx_ix,1,AO$3)))-1</f>
        <v>3.1100919540679284E-2</v>
      </c>
      <c r="AP18" s="18" cm="1">
        <f t="array" ref="AP18">(1+L18)*(1+INDEX(fx_rets,$AE18,INDEX(fx_ix,1,AP$3)))-1</f>
        <v>3.2134778536803354E-2</v>
      </c>
      <c r="AQ18" s="18" cm="1">
        <f t="array" ref="AQ18">(1+M18)*(1+INDEX(fx_rets,$AE18,INDEX(fx_ix,1,AQ$3)))-1</f>
        <v>3.0996974361130247E-2</v>
      </c>
      <c r="AR18" s="18" cm="1">
        <f t="array" ref="AR18">(1+N18)*(1+INDEX(fx_rets,$AE18,INDEX(fx_ix,1,AR$3)))-1</f>
        <v>3.2948493416103286E-2</v>
      </c>
      <c r="AS18" s="18" cm="1">
        <f t="array" ref="AS18">(1+O18)*(1+INDEX(fx_rets,$AE18,INDEX(fx_ix,1,AS$3)))-1</f>
        <v>5.2592515896940029E-2</v>
      </c>
      <c r="AT18" s="18" cm="1">
        <f t="array" ref="AT18">(1+P18)*(1+INDEX(fx_rets,$AE18,INDEX(fx_ix,1,AT$3)))-1</f>
        <v>5.3156978563048796E-2</v>
      </c>
      <c r="AU18" s="18" cm="1">
        <f t="array" ref="AU18">(1+Q18)*(1+INDEX(fx_rets,$AE18,INDEX(fx_ix,1,AU$3)))-1</f>
        <v>5.2524813995265873E-2</v>
      </c>
      <c r="AV18" s="18" cm="1">
        <f t="array" ref="AV18">(1+R18)*(1+INDEX(fx_rets,$AE18,INDEX(fx_ix,1,AV$3)))-1</f>
        <v>-6.4303127007689254E-2</v>
      </c>
      <c r="AW18" s="18" cm="1">
        <f t="array" ref="AW18">(1+S18)*(1+INDEX(fx_rets,$AE18,INDEX(fx_ix,1,AW$3)))-1</f>
        <v>-4.4221892467873447E-2</v>
      </c>
      <c r="AX18" s="18" cm="1">
        <f t="array" ref="AX18">(1+T18)*(1+INDEX(fx_rets,$AE18,INDEX(fx_ix,1,AX$3)))-1</f>
        <v>-9.0490361742957548E-3</v>
      </c>
      <c r="AY18" s="18" cm="1">
        <f t="array" ref="AY18">(1+U18)*(1+INDEX(fx_rets,$AE18,INDEX(fx_ix,1,AY$3)))-1</f>
        <v>-4.6930128909778213E-2</v>
      </c>
      <c r="AZ18" s="18" cm="1">
        <f t="array" ref="AZ18">(1+V18)*(1+INDEX(fx_rets,$AE18,INDEX(fx_ix,1,AZ$3)))-1</f>
        <v>5.5505507047157732E-3</v>
      </c>
      <c r="BA18" s="18" cm="1">
        <f t="array" ref="BA18">(1+W18)*(1+INDEX(fx_rets,$AE18,INDEX(fx_ix,1,BA$3)))-1</f>
        <v>4.5393952135262206E-2</v>
      </c>
      <c r="BB18" s="18" cm="1">
        <f t="array" ref="BB18">(1+X18)*(1+INDEX(fx_rets,$AE18,INDEX(fx_ix,1,BB$3)))-1</f>
        <v>2.6853328258828579E-2</v>
      </c>
      <c r="BC18" s="18" cm="1">
        <f t="array" ref="BC18">(1+Y18)*(1+INDEX(fx_rets,$AE18,INDEX(fx_ix,1,BC$3)))-1</f>
        <v>5.2927266647002202E-2</v>
      </c>
      <c r="BD18" s="19">
        <v>13</v>
      </c>
      <c r="BE18" s="16">
        <f t="shared" si="0"/>
        <v>0</v>
      </c>
      <c r="BF18" s="19">
        <v>13</v>
      </c>
      <c r="BG18" s="18">
        <f t="shared" si="1"/>
        <v>5.3416767916729668E-3</v>
      </c>
      <c r="BH18" s="18">
        <f t="shared" si="2"/>
        <v>6.9720377441868653E-3</v>
      </c>
      <c r="BI18" s="18">
        <f t="shared" si="3"/>
        <v>9.0749437485220241E-3</v>
      </c>
      <c r="BJ18" s="18">
        <f t="shared" si="4"/>
        <v>8.1744990949284002E-3</v>
      </c>
      <c r="BK18" s="18">
        <f t="shared" si="5"/>
        <v>7.9980283535960872E-3</v>
      </c>
      <c r="BL18" s="18">
        <f t="shared" si="6"/>
        <v>4.5757994441867345E-2</v>
      </c>
      <c r="BM18" s="18">
        <f t="shared" si="7"/>
        <v>4.7414746739367963E-2</v>
      </c>
      <c r="BN18" s="18">
        <f t="shared" si="8"/>
        <v>4.9792312912023684E-2</v>
      </c>
      <c r="BO18" s="18">
        <f t="shared" si="9"/>
        <v>2.8923602994705311E-2</v>
      </c>
      <c r="BP18" s="18">
        <f t="shared" si="10"/>
        <v>3.1100919540679284E-2</v>
      </c>
      <c r="BQ18" s="18">
        <f t="shared" si="11"/>
        <v>3.2134778536803354E-2</v>
      </c>
      <c r="BR18" s="18">
        <f t="shared" si="12"/>
        <v>3.0996974361130247E-2</v>
      </c>
      <c r="BS18" s="18">
        <f t="shared" si="13"/>
        <v>3.2948493416103286E-2</v>
      </c>
      <c r="BT18" s="18">
        <f t="shared" si="14"/>
        <v>5.2592515896940029E-2</v>
      </c>
      <c r="BU18" s="18">
        <f t="shared" si="15"/>
        <v>5.3156978563048796E-2</v>
      </c>
      <c r="BV18" s="18">
        <f t="shared" si="16"/>
        <v>5.2524813995265873E-2</v>
      </c>
      <c r="BW18" s="18">
        <f t="shared" si="17"/>
        <v>-6.4303127007689254E-2</v>
      </c>
      <c r="BX18" s="18">
        <f t="shared" si="18"/>
        <v>-4.4221892467873447E-2</v>
      </c>
      <c r="BY18" s="18">
        <f t="shared" si="19"/>
        <v>-9.0490361742957548E-3</v>
      </c>
      <c r="BZ18" s="18">
        <f t="shared" si="20"/>
        <v>-4.6930128909778213E-2</v>
      </c>
      <c r="CA18" s="18">
        <f t="shared" si="21"/>
        <v>5.5505507047157732E-3</v>
      </c>
      <c r="CB18" s="18">
        <f t="shared" si="22"/>
        <v>4.5393952135262206E-2</v>
      </c>
      <c r="CC18" s="18">
        <f t="shared" si="23"/>
        <v>2.6853328258828579E-2</v>
      </c>
      <c r="CD18" s="18">
        <f t="shared" si="24"/>
        <v>5.2927266647002202E-2</v>
      </c>
      <c r="CE18" s="19">
        <v>13</v>
      </c>
      <c r="CF18" s="18">
        <f t="shared" si="26"/>
        <v>6.9720377441868653E-3</v>
      </c>
      <c r="CG18" s="18">
        <f t="shared" si="26"/>
        <v>6.9720377441868653E-3</v>
      </c>
      <c r="CH18" s="18">
        <f t="shared" si="26"/>
        <v>6.9720377441868653E-3</v>
      </c>
      <c r="CI18" s="18">
        <f t="shared" si="26"/>
        <v>0</v>
      </c>
      <c r="CJ18" s="18">
        <f t="shared" si="26"/>
        <v>0</v>
      </c>
      <c r="CK18" s="24">
        <f t="shared" si="26"/>
        <v>6.9720377441868653E-3</v>
      </c>
      <c r="CL18" s="24">
        <f t="shared" si="26"/>
        <v>0</v>
      </c>
    </row>
    <row r="19" spans="1:90" x14ac:dyDescent="0.2">
      <c r="A19" s="19">
        <v>14</v>
      </c>
      <c r="B19" s="16" cm="1">
        <f t="array" ref="B19">INDEX(asset_mu,1,B$3)+INDEX(asset_rets_norm,$A19,B$3)</f>
        <v>8.5943539925159487E-3</v>
      </c>
      <c r="C19" s="16" cm="1">
        <f t="array" ref="C19">INDEX(asset_mu,1,C$3)+INDEX(asset_rets_norm,$A19,C$3)</f>
        <v>1.7669820117621974E-2</v>
      </c>
      <c r="D19" s="16" cm="1">
        <f t="array" ref="D19">INDEX(asset_mu,1,D$3)+INDEX(asset_rets_norm,$A19,D$3)</f>
        <v>2.4979738725473093E-2</v>
      </c>
      <c r="E19" s="16" cm="1">
        <f t="array" ref="E19">INDEX(asset_mu,1,E$3)+INDEX(asset_rets_norm,$A19,E$3)</f>
        <v>1.3527755876038314E-2</v>
      </c>
      <c r="F19" s="16" cm="1">
        <f t="array" ref="F19">INDEX(asset_mu,1,F$3)+INDEX(asset_rets_norm,$A19,F$3)</f>
        <v>1.4670722600044038E-2</v>
      </c>
      <c r="G19" s="16" cm="1">
        <f t="array" ref="G19">INDEX(asset_mu,1,G$3)+INDEX(asset_rets_norm,$A19,G$3)</f>
        <v>6.9560086499768029E-3</v>
      </c>
      <c r="H19" s="16" cm="1">
        <f t="array" ref="H19">INDEX(asset_mu,1,H$3)+INDEX(asset_rets_norm,$A19,H$3)</f>
        <v>1.0074710132144744E-2</v>
      </c>
      <c r="I19" s="16" cm="1">
        <f t="array" ref="I19">INDEX(asset_mu,1,I$3)+INDEX(asset_rets_norm,$A19,I$3)</f>
        <v>1.0998354525471855E-2</v>
      </c>
      <c r="J19" s="16" cm="1">
        <f t="array" ref="J19">INDEX(asset_mu,1,J$3)+INDEX(asset_rets_norm,$A19,J$3)</f>
        <v>9.1733774465838514E-3</v>
      </c>
      <c r="K19" s="16" cm="1">
        <f t="array" ref="K19">INDEX(asset_mu,1,K$3)+INDEX(asset_rets_norm,$A19,K$3)</f>
        <v>1.1163748558303018E-2</v>
      </c>
      <c r="L19" s="16" cm="1">
        <f t="array" ref="L19">INDEX(asset_mu,1,L$3)+INDEX(asset_rets_norm,$A19,L$3)</f>
        <v>1.0972413605093739E-2</v>
      </c>
      <c r="M19" s="16" cm="1">
        <f t="array" ref="M19">INDEX(asset_mu,1,M$3)+INDEX(asset_rets_norm,$A19,M$3)</f>
        <v>9.7138950919918067E-3</v>
      </c>
      <c r="N19" s="16" cm="1">
        <f t="array" ref="N19">INDEX(asset_mu,1,N$3)+INDEX(asset_rets_norm,$A19,N$3)</f>
        <v>1.7849741237863414E-3</v>
      </c>
      <c r="O19" s="16" cm="1">
        <f t="array" ref="O19">INDEX(asset_mu,1,O$3)+INDEX(asset_rets_norm,$A19,O$3)</f>
        <v>1.3817943839723111E-4</v>
      </c>
      <c r="P19" s="16" cm="1">
        <f t="array" ref="P19">INDEX(asset_mu,1,P$3)+INDEX(asset_rets_norm,$A19,P$3)</f>
        <v>4.5720764944575049E-4</v>
      </c>
      <c r="Q19" s="16" cm="1">
        <f t="array" ref="Q19">INDEX(asset_mu,1,Q$3)+INDEX(asset_rets_norm,$A19,Q$3)</f>
        <v>6.2632799709266406E-4</v>
      </c>
      <c r="R19" s="16" cm="1">
        <f t="array" ref="R19">INDEX(asset_mu,1,R$3)+INDEX(asset_rets_norm,$A19,R$3)</f>
        <v>-8.2299897670830957E-2</v>
      </c>
      <c r="S19" s="16" cm="1">
        <f t="array" ref="S19">INDEX(asset_mu,1,S$3)+INDEX(asset_rets_norm,$A19,S$3)</f>
        <v>-0.11551211320281921</v>
      </c>
      <c r="T19" s="16" cm="1">
        <f t="array" ref="T19">INDEX(asset_mu,1,T$3)+INDEX(asset_rets_norm,$A19,T$3)</f>
        <v>-7.8219590922651475E-2</v>
      </c>
      <c r="U19" s="16" cm="1">
        <f t="array" ref="U19">INDEX(asset_mu,1,U$3)+INDEX(asset_rets_norm,$A19,U$3)</f>
        <v>-8.5667737308508074E-2</v>
      </c>
      <c r="V19" s="16" cm="1">
        <f t="array" ref="V19">INDEX(asset_mu,1,V$3)+INDEX(asset_rets_norm,$A19,V$3)</f>
        <v>5.4099257047157748E-3</v>
      </c>
      <c r="W19" s="16" cm="1">
        <f t="array" ref="W19">INDEX(asset_mu,1,W$3)+INDEX(asset_rets_norm,$A19,W$3)</f>
        <v>5.0541357107727987E-3</v>
      </c>
      <c r="X19" s="16" cm="1">
        <f t="array" ref="X19">INDEX(asset_mu,1,X$3)+INDEX(asset_rets_norm,$A19,X$3)</f>
        <v>5.97131074879981E-3</v>
      </c>
      <c r="Y19" s="16" cm="1">
        <f t="array" ref="Y19">INDEX(asset_mu,1,Y$3)+INDEX(asset_rets_norm,$A19,Y$3)</f>
        <v>-7.6883968828859574E-5</v>
      </c>
      <c r="Z19" s="19">
        <v>14</v>
      </c>
      <c r="AA19" s="16" cm="1">
        <f t="array" ref="AA19">INDEX(fx_mu,1,AA$3)+INDEX(fx_rets_norm,$A19,AA$3)</f>
        <v>0</v>
      </c>
      <c r="AB19" s="16" cm="1">
        <f t="array" ref="AB19">INDEX(fx_mu,1,AB$3)+INDEX(fx_rets_norm,$A19,AB$3)</f>
        <v>-2.0028441273760534E-3</v>
      </c>
      <c r="AC19" s="16" cm="1">
        <f t="array" ref="AC19">INDEX(fx_mu,1,AC$3)+INDEX(fx_rets_norm,$A19,AC$3)</f>
        <v>1.4239684339226583E-2</v>
      </c>
      <c r="AD19" s="16" cm="1">
        <f t="array" ref="AD19">INDEX(fx_mu,1,AD$3)+INDEX(fx_rets_norm,$A19,AD$3)</f>
        <v>-5.8754567115639764E-3</v>
      </c>
      <c r="AE19" s="19">
        <v>14</v>
      </c>
      <c r="AF19" s="18" cm="1">
        <f t="array" ref="AF19">(1+B19)*(1+INDEX(fx_rets,$AE19,INDEX(fx_ix,1,AF$3)))-1</f>
        <v>8.5943539925159573E-3</v>
      </c>
      <c r="AG19" s="18" cm="1">
        <f t="array" ref="AG19">(1+C19)*(1+INDEX(fx_rets,$AE19,INDEX(fx_ix,1,AG$3)))-1</f>
        <v>1.766982011762197E-2</v>
      </c>
      <c r="AH19" s="18" cm="1">
        <f t="array" ref="AH19">(1+D19)*(1+INDEX(fx_rets,$AE19,INDEX(fx_ix,1,AH$3)))-1</f>
        <v>2.49797387254731E-2</v>
      </c>
      <c r="AI19" s="18" cm="1">
        <f t="array" ref="AI19">(1+E19)*(1+INDEX(fx_rets,$AE19,INDEX(fx_ix,1,AI$3)))-1</f>
        <v>1.3527755876038272E-2</v>
      </c>
      <c r="AJ19" s="18" cm="1">
        <f t="array" ref="AJ19">(1+F19)*(1+INDEX(fx_rets,$AE19,INDEX(fx_ix,1,AJ$3)))-1</f>
        <v>1.4670722600043984E-2</v>
      </c>
      <c r="AK19" s="18" cm="1">
        <f t="array" ref="AK19">(1+G19)*(1+INDEX(fx_rets,$AE19,INDEX(fx_ix,1,AK$3)))-1</f>
        <v>4.9392327215260767E-3</v>
      </c>
      <c r="AL19" s="18" cm="1">
        <f t="array" ref="AL19">(1+H19)*(1+INDEX(fx_rets,$AE19,INDEX(fx_ix,1,AL$3)))-1</f>
        <v>8.0516879307455103E-3</v>
      </c>
      <c r="AM19" s="18" cm="1">
        <f t="array" ref="AM19">(1+I19)*(1+INDEX(fx_rets,$AE19,INDEX(fx_ix,1,AM$3)))-1</f>
        <v>8.9734824083236298E-3</v>
      </c>
      <c r="AN19" s="18" cm="1">
        <f t="array" ref="AN19">(1+J19)*(1+INDEX(fx_rets,$AE19,INDEX(fx_ix,1,AN$3)))-1</f>
        <v>2.3543687784974399E-2</v>
      </c>
      <c r="AO19" s="18" cm="1">
        <f t="array" ref="AO19">(1+K19)*(1+INDEX(fx_rets,$AE19,INDEX(fx_ix,1,AO$3)))-1</f>
        <v>2.5562401153042202E-2</v>
      </c>
      <c r="AP19" s="18" cm="1">
        <f t="array" ref="AP19">(1+L19)*(1+INDEX(fx_rets,$AE19,INDEX(fx_ix,1,AP$3)))-1</f>
        <v>2.5368341650496173E-2</v>
      </c>
      <c r="AQ19" s="18" cm="1">
        <f t="array" ref="AQ19">(1+M19)*(1+INDEX(fx_rets,$AE19,INDEX(fx_ix,1,AQ$3)))-1</f>
        <v>2.4091902231032636E-2</v>
      </c>
      <c r="AR19" s="18" cm="1">
        <f t="array" ref="AR19">(1+N19)*(1+INDEX(fx_rets,$AE19,INDEX(fx_ix,1,AR$3)))-1</f>
        <v>1.6050075931089314E-2</v>
      </c>
      <c r="AS19" s="18" cm="1">
        <f t="array" ref="AS19">(1+O19)*(1+INDEX(fx_rets,$AE19,INDEX(fx_ix,1,AS$3)))-1</f>
        <v>-5.7380891404754664E-3</v>
      </c>
      <c r="AT19" s="18" cm="1">
        <f t="array" ref="AT19">(1+P19)*(1+INDEX(fx_rets,$AE19,INDEX(fx_ix,1,AT$3)))-1</f>
        <v>-5.4209353658707382E-3</v>
      </c>
      <c r="AU19" s="18" cm="1">
        <f t="array" ref="AU19">(1+Q19)*(1+INDEX(fx_rets,$AE19,INDEX(fx_ix,1,AU$3)))-1</f>
        <v>-5.2528086775055494E-3</v>
      </c>
      <c r="AV19" s="18" cm="1">
        <f t="array" ref="AV19">(1+R19)*(1+INDEX(fx_rets,$AE19,INDEX(fx_ix,1,AV$3)))-1</f>
        <v>-8.2299897670830902E-2</v>
      </c>
      <c r="AW19" s="18" cm="1">
        <f t="array" ref="AW19">(1+S19)*(1+INDEX(fx_rets,$AE19,INDEX(fx_ix,1,AW$3)))-1</f>
        <v>-0.11728360457262621</v>
      </c>
      <c r="AX19" s="18" cm="1">
        <f t="array" ref="AX19">(1+T19)*(1+INDEX(fx_rets,$AE19,INDEX(fx_ix,1,AX$3)))-1</f>
        <v>-6.5093728867307021E-2</v>
      </c>
      <c r="AY19" s="18" cm="1">
        <f t="array" ref="AY19">(1+U19)*(1+INDEX(fx_rets,$AE19,INDEX(fx_ix,1,AY$3)))-1</f>
        <v>-9.1039856937938257E-2</v>
      </c>
      <c r="AZ19" s="18" cm="1">
        <f t="array" ref="AZ19">(1+V19)*(1+INDEX(fx_rets,$AE19,INDEX(fx_ix,1,AZ$3)))-1</f>
        <v>5.4099257047157678E-3</v>
      </c>
      <c r="BA19" s="18" cm="1">
        <f t="array" ref="BA19">(1+W19)*(1+INDEX(fx_rets,$AE19,INDEX(fx_ix,1,BA$3)))-1</f>
        <v>3.0411689373694983E-3</v>
      </c>
      <c r="BB19" s="18" cm="1">
        <f t="array" ref="BB19">(1+X19)*(1+INDEX(fx_rets,$AE19,INDEX(fx_ix,1,BB$3)))-1</f>
        <v>2.0296024668180701E-2</v>
      </c>
      <c r="BC19" s="18" cm="1">
        <f t="array" ref="BC19">(1+Y19)*(1+INDEX(fx_rets,$AE19,INDEX(fx_ix,1,BC$3)))-1</f>
        <v>-5.951888951962192E-3</v>
      </c>
      <c r="BD19" s="19">
        <v>14</v>
      </c>
      <c r="BE19" s="16">
        <f t="shared" si="0"/>
        <v>0</v>
      </c>
      <c r="BF19" s="19">
        <v>14</v>
      </c>
      <c r="BG19" s="18">
        <f t="shared" si="1"/>
        <v>8.5943539925159573E-3</v>
      </c>
      <c r="BH19" s="18">
        <f t="shared" si="2"/>
        <v>1.766982011762197E-2</v>
      </c>
      <c r="BI19" s="18">
        <f t="shared" si="3"/>
        <v>2.49797387254731E-2</v>
      </c>
      <c r="BJ19" s="18">
        <f t="shared" si="4"/>
        <v>1.3527755876038272E-2</v>
      </c>
      <c r="BK19" s="18">
        <f t="shared" si="5"/>
        <v>1.4670722600043984E-2</v>
      </c>
      <c r="BL19" s="18">
        <f t="shared" si="6"/>
        <v>4.9392327215260767E-3</v>
      </c>
      <c r="BM19" s="18">
        <f t="shared" si="7"/>
        <v>8.0516879307455103E-3</v>
      </c>
      <c r="BN19" s="18">
        <f t="shared" si="8"/>
        <v>8.9734824083236298E-3</v>
      </c>
      <c r="BO19" s="18">
        <f t="shared" si="9"/>
        <v>2.3543687784974399E-2</v>
      </c>
      <c r="BP19" s="18">
        <f t="shared" si="10"/>
        <v>2.5562401153042202E-2</v>
      </c>
      <c r="BQ19" s="18">
        <f t="shared" si="11"/>
        <v>2.5368341650496173E-2</v>
      </c>
      <c r="BR19" s="18">
        <f t="shared" si="12"/>
        <v>2.4091902231032636E-2</v>
      </c>
      <c r="BS19" s="18">
        <f t="shared" si="13"/>
        <v>1.6050075931089314E-2</v>
      </c>
      <c r="BT19" s="18">
        <f t="shared" si="14"/>
        <v>-5.7380891404754664E-3</v>
      </c>
      <c r="BU19" s="18">
        <f t="shared" si="15"/>
        <v>-5.4209353658707382E-3</v>
      </c>
      <c r="BV19" s="18">
        <f t="shared" si="16"/>
        <v>-5.2528086775055494E-3</v>
      </c>
      <c r="BW19" s="18">
        <f t="shared" si="17"/>
        <v>-8.2299897670830902E-2</v>
      </c>
      <c r="BX19" s="18">
        <f t="shared" si="18"/>
        <v>-0.11728360457262621</v>
      </c>
      <c r="BY19" s="18">
        <f t="shared" si="19"/>
        <v>-6.5093728867307021E-2</v>
      </c>
      <c r="BZ19" s="18">
        <f t="shared" si="20"/>
        <v>-9.1039856937938257E-2</v>
      </c>
      <c r="CA19" s="18">
        <f t="shared" si="21"/>
        <v>5.4099257047157678E-3</v>
      </c>
      <c r="CB19" s="18">
        <f t="shared" si="22"/>
        <v>3.0411689373694983E-3</v>
      </c>
      <c r="CC19" s="18">
        <f t="shared" si="23"/>
        <v>2.0296024668180701E-2</v>
      </c>
      <c r="CD19" s="18">
        <f t="shared" si="24"/>
        <v>-5.951888951962192E-3</v>
      </c>
      <c r="CE19" s="19">
        <v>14</v>
      </c>
      <c r="CF19" s="18">
        <f t="shared" si="26"/>
        <v>1.766982011762197E-2</v>
      </c>
      <c r="CG19" s="18">
        <f t="shared" si="26"/>
        <v>1.766982011762197E-2</v>
      </c>
      <c r="CH19" s="18">
        <f t="shared" si="26"/>
        <v>1.766982011762197E-2</v>
      </c>
      <c r="CI19" s="18">
        <f t="shared" si="26"/>
        <v>0</v>
      </c>
      <c r="CJ19" s="18">
        <f t="shared" si="26"/>
        <v>0</v>
      </c>
      <c r="CK19" s="24">
        <f t="shared" si="26"/>
        <v>1.766982011762197E-2</v>
      </c>
      <c r="CL19" s="24">
        <f t="shared" si="26"/>
        <v>0</v>
      </c>
    </row>
    <row r="20" spans="1:90" x14ac:dyDescent="0.2">
      <c r="A20" s="19">
        <v>15</v>
      </c>
      <c r="B20" s="16" cm="1">
        <f t="array" ref="B20">INDEX(asset_mu,1,B$3)+INDEX(asset_rets_norm,$A20,B$3)</f>
        <v>5.9518999893193227E-3</v>
      </c>
      <c r="C20" s="16" cm="1">
        <f t="array" ref="C20">INDEX(asset_mu,1,C$3)+INDEX(asset_rets_norm,$A20,C$3)</f>
        <v>1.0662959847881352E-2</v>
      </c>
      <c r="D20" s="16" cm="1">
        <f t="array" ref="D20">INDEX(asset_mu,1,D$3)+INDEX(asset_rets_norm,$A20,D$3)</f>
        <v>1.5731102656867162E-2</v>
      </c>
      <c r="E20" s="16" cm="1">
        <f t="array" ref="E20">INDEX(asset_mu,1,E$3)+INDEX(asset_rets_norm,$A20,E$3)</f>
        <v>1.0032008397599809E-2</v>
      </c>
      <c r="F20" s="16" cm="1">
        <f t="array" ref="F20">INDEX(asset_mu,1,F$3)+INDEX(asset_rets_norm,$A20,F$3)</f>
        <v>1.3005058876044249E-2</v>
      </c>
      <c r="G20" s="16" cm="1">
        <f t="array" ref="G20">INDEX(asset_mu,1,G$3)+INDEX(asset_rets_norm,$A20,G$3)</f>
        <v>5.0962924589784634E-3</v>
      </c>
      <c r="H20" s="16" cm="1">
        <f t="array" ref="H20">INDEX(asset_mu,1,H$3)+INDEX(asset_rets_norm,$A20,H$3)</f>
        <v>8.5337704682872557E-3</v>
      </c>
      <c r="I20" s="16" cm="1">
        <f t="array" ref="I20">INDEX(asset_mu,1,I$3)+INDEX(asset_rets_norm,$A20,I$3)</f>
        <v>1.3903631949833496E-2</v>
      </c>
      <c r="J20" s="16" cm="1">
        <f t="array" ref="J20">INDEX(asset_mu,1,J$3)+INDEX(asset_rets_norm,$A20,J$3)</f>
        <v>8.030001008745501E-3</v>
      </c>
      <c r="K20" s="16" cm="1">
        <f t="array" ref="K20">INDEX(asset_mu,1,K$3)+INDEX(asset_rets_norm,$A20,K$3)</f>
        <v>1.23714443806576E-2</v>
      </c>
      <c r="L20" s="16" cm="1">
        <f t="array" ref="L20">INDEX(asset_mu,1,L$3)+INDEX(asset_rets_norm,$A20,L$3)</f>
        <v>1.6069809149886566E-2</v>
      </c>
      <c r="M20" s="16" cm="1">
        <f t="array" ref="M20">INDEX(asset_mu,1,M$3)+INDEX(asset_rets_norm,$A20,M$3)</f>
        <v>1.1850122958473628E-2</v>
      </c>
      <c r="N20" s="16" cm="1">
        <f t="array" ref="N20">INDEX(asset_mu,1,N$3)+INDEX(asset_rets_norm,$A20,N$3)</f>
        <v>1.7859549442961007E-2</v>
      </c>
      <c r="O20" s="16" cm="1">
        <f t="array" ref="O20">INDEX(asset_mu,1,O$3)+INDEX(asset_rets_norm,$A20,O$3)</f>
        <v>-4.3703283873045592E-8</v>
      </c>
      <c r="P20" s="16" cm="1">
        <f t="array" ref="P20">INDEX(asset_mu,1,P$3)+INDEX(asset_rets_norm,$A20,P$3)</f>
        <v>-1.4754712065449599E-4</v>
      </c>
      <c r="Q20" s="16" cm="1">
        <f t="array" ref="Q20">INDEX(asset_mu,1,Q$3)+INDEX(asset_rets_norm,$A20,Q$3)</f>
        <v>6.5238177664511253E-4</v>
      </c>
      <c r="R20" s="16" cm="1">
        <f t="array" ref="R20">INDEX(asset_mu,1,R$3)+INDEX(asset_rets_norm,$A20,R$3)</f>
        <v>1.7525545080631699E-2</v>
      </c>
      <c r="S20" s="16" cm="1">
        <f t="array" ref="S20">INDEX(asset_mu,1,S$3)+INDEX(asset_rets_norm,$A20,S$3)</f>
        <v>5.9160960517720212E-2</v>
      </c>
      <c r="T20" s="16" cm="1">
        <f t="array" ref="T20">INDEX(asset_mu,1,T$3)+INDEX(asset_rets_norm,$A20,T$3)</f>
        <v>3.2196718212877992E-2</v>
      </c>
      <c r="U20" s="16" cm="1">
        <f t="array" ref="U20">INDEX(asset_mu,1,U$3)+INDEX(asset_rets_norm,$A20,U$3)</f>
        <v>6.2492599249401981E-2</v>
      </c>
      <c r="V20" s="16" cm="1">
        <f t="array" ref="V20">INDEX(asset_mu,1,V$3)+INDEX(asset_rets_norm,$A20,V$3)</f>
        <v>4.6172173713824411E-3</v>
      </c>
      <c r="W20" s="16" cm="1">
        <f t="array" ref="W20">INDEX(asset_mu,1,W$3)+INDEX(asset_rets_norm,$A20,W$3)</f>
        <v>4.6253023774394655E-3</v>
      </c>
      <c r="X20" s="16" cm="1">
        <f t="array" ref="X20">INDEX(asset_mu,1,X$3)+INDEX(asset_rets_norm,$A20,X$3)</f>
        <v>5.904894082133144E-3</v>
      </c>
      <c r="Y20" s="16" cm="1">
        <f t="array" ref="Y20">INDEX(asset_mu,1,Y$3)+INDEX(asset_rets_norm,$A20,Y$3)</f>
        <v>-2.7383968828859577E-5</v>
      </c>
      <c r="Z20" s="19">
        <v>15</v>
      </c>
      <c r="AA20" s="16" cm="1">
        <f t="array" ref="AA20">INDEX(fx_mu,1,AA$3)+INDEX(fx_rets_norm,$A20,AA$3)</f>
        <v>0</v>
      </c>
      <c r="AB20" s="16" cm="1">
        <f t="array" ref="AB20">INDEX(fx_mu,1,AB$3)+INDEX(fx_rets_norm,$A20,AB$3)</f>
        <v>-1.2976879299874672E-2</v>
      </c>
      <c r="AC20" s="16" cm="1">
        <f t="array" ref="AC20">INDEX(fx_mu,1,AC$3)+INDEX(fx_rets_norm,$A20,AC$3)</f>
        <v>-1.3151634499381875E-2</v>
      </c>
      <c r="AD20" s="16" cm="1">
        <f t="array" ref="AD20">INDEX(fx_mu,1,AD$3)+INDEX(fx_rets_norm,$A20,AD$3)</f>
        <v>-2.2797371400772759E-2</v>
      </c>
      <c r="AE20" s="19">
        <v>15</v>
      </c>
      <c r="AF20" s="18" cm="1">
        <f t="array" ref="AF20">(1+B20)*(1+INDEX(fx_rets,$AE20,INDEX(fx_ix,1,AF$3)))-1</f>
        <v>5.9518999893193314E-3</v>
      </c>
      <c r="AG20" s="18" cm="1">
        <f t="array" ref="AG20">(1+C20)*(1+INDEX(fx_rets,$AE20,INDEX(fx_ix,1,AG$3)))-1</f>
        <v>1.0662959847881348E-2</v>
      </c>
      <c r="AH20" s="18" cm="1">
        <f t="array" ref="AH20">(1+D20)*(1+INDEX(fx_rets,$AE20,INDEX(fx_ix,1,AH$3)))-1</f>
        <v>1.5731102656867169E-2</v>
      </c>
      <c r="AI20" s="18" cm="1">
        <f t="array" ref="AI20">(1+E20)*(1+INDEX(fx_rets,$AE20,INDEX(fx_ix,1,AI$3)))-1</f>
        <v>1.0032008397599768E-2</v>
      </c>
      <c r="AJ20" s="18" cm="1">
        <f t="array" ref="AJ20">(1+F20)*(1+INDEX(fx_rets,$AE20,INDEX(fx_ix,1,AJ$3)))-1</f>
        <v>1.3005058876044195E-2</v>
      </c>
      <c r="AK20" s="18" cm="1">
        <f t="array" ref="AK20">(1+G20)*(1+INDEX(fx_rets,$AE20,INDEX(fx_ix,1,AK$3)))-1</f>
        <v>-7.9467208130133971E-3</v>
      </c>
      <c r="AL20" s="18" cm="1">
        <f t="array" ref="AL20">(1+H20)*(1+INDEX(fx_rets,$AE20,INDEX(fx_ix,1,AL$3)))-1</f>
        <v>-4.5538505409271623E-3</v>
      </c>
      <c r="AM20" s="18" cm="1">
        <f t="array" ref="AM20">(1+I20)*(1+INDEX(fx_rets,$AE20,INDEX(fx_ix,1,AM$3)))-1</f>
        <v>7.4632689631592974E-4</v>
      </c>
      <c r="AN20" s="18" cm="1">
        <f t="array" ref="AN20">(1+J20)*(1+INDEX(fx_rets,$AE20,INDEX(fx_ix,1,AN$3)))-1</f>
        <v>-5.2272411289330245E-3</v>
      </c>
      <c r="AO20" s="18" cm="1">
        <f t="array" ref="AO20">(1+K20)*(1+INDEX(fx_rets,$AE20,INDEX(fx_ix,1,AO$3)))-1</f>
        <v>-9.4289483344811575E-4</v>
      </c>
      <c r="AP20" s="18" cm="1">
        <f t="array" ref="AP20">(1+L20)*(1+INDEX(fx_rets,$AE20,INDEX(fx_ix,1,AP$3)))-1</f>
        <v>2.7068303940904759E-3</v>
      </c>
      <c r="AQ20" s="18" cm="1">
        <f t="array" ref="AQ20">(1+M20)*(1+INDEX(fx_rets,$AE20,INDEX(fx_ix,1,AQ$3)))-1</f>
        <v>-1.457360026830834E-3</v>
      </c>
      <c r="AR20" s="18" cm="1">
        <f t="array" ref="AR20">(1+N20)*(1+INDEX(fx_rets,$AE20,INDEX(fx_ix,1,AR$3)))-1</f>
        <v>4.4730326769817363E-3</v>
      </c>
      <c r="AS20" s="18" cm="1">
        <f t="array" ref="AS20">(1+O20)*(1+INDEX(fx_rets,$AE20,INDEX(fx_ix,1,AS$3)))-1</f>
        <v>-2.2797414107736613E-2</v>
      </c>
      <c r="AT20" s="18" cm="1">
        <f t="array" ref="AT20">(1+P20)*(1+INDEX(fx_rets,$AE20,INDEX(fx_ix,1,AT$3)))-1</f>
        <v>-2.2941554834918554E-2</v>
      </c>
      <c r="AU20" s="18" cm="1">
        <f t="array" ref="AU20">(1+Q20)*(1+INDEX(fx_rets,$AE20,INDEX(fx_ix,1,AU$3)))-1</f>
        <v>-2.2159862213784964E-2</v>
      </c>
      <c r="AV20" s="18" cm="1">
        <f t="array" ref="AV20">(1+R20)*(1+INDEX(fx_rets,$AE20,INDEX(fx_ix,1,AV$3)))-1</f>
        <v>1.7525545080631755E-2</v>
      </c>
      <c r="AW20" s="18" cm="1">
        <f t="array" ref="AW20">(1+S20)*(1+INDEX(fx_rets,$AE20,INDEX(fx_ix,1,AW$3)))-1</f>
        <v>4.5416356573942274E-2</v>
      </c>
      <c r="AX20" s="18" cm="1">
        <f t="array" ref="AX20">(1+T20)*(1+INDEX(fx_rets,$AE20,INDEX(fx_ix,1,AX$3)))-1</f>
        <v>1.8621644243480784E-2</v>
      </c>
      <c r="AY20" s="18" cm="1">
        <f t="array" ref="AY20">(1+U20)*(1+INDEX(fx_rets,$AE20,INDEX(fx_ix,1,AY$3)))-1</f>
        <v>3.8270560853740809E-2</v>
      </c>
      <c r="AZ20" s="18" cm="1">
        <f t="array" ref="AZ20">(1+V20)*(1+INDEX(fx_rets,$AE20,INDEX(fx_ix,1,AZ$3)))-1</f>
        <v>4.6172173713825426E-3</v>
      </c>
      <c r="BA20" s="18" cm="1">
        <f t="array" ref="BA20">(1+W20)*(1+INDEX(fx_rets,$AE20,INDEX(fx_ix,1,BA$3)))-1</f>
        <v>-8.4115989131127167E-3</v>
      </c>
      <c r="BB20" s="18" cm="1">
        <f t="array" ref="BB20">(1+X20)*(1+INDEX(fx_rets,$AE20,INDEX(fx_ix,1,BB$3)))-1</f>
        <v>-7.3243994259745149E-3</v>
      </c>
      <c r="BC20" s="18" cm="1">
        <f t="array" ref="BC20">(1+Y20)*(1+INDEX(fx_rets,$AE20,INDEX(fx_ix,1,BC$3)))-1</f>
        <v>-2.2824131087093802E-2</v>
      </c>
      <c r="BD20" s="19">
        <v>15</v>
      </c>
      <c r="BE20" s="16">
        <f t="shared" si="0"/>
        <v>0</v>
      </c>
      <c r="BF20" s="19">
        <v>15</v>
      </c>
      <c r="BG20" s="18">
        <f t="shared" si="1"/>
        <v>5.9518999893193314E-3</v>
      </c>
      <c r="BH20" s="18">
        <f t="shared" si="2"/>
        <v>1.0662959847881348E-2</v>
      </c>
      <c r="BI20" s="18">
        <f t="shared" si="3"/>
        <v>1.5731102656867169E-2</v>
      </c>
      <c r="BJ20" s="18">
        <f t="shared" si="4"/>
        <v>1.0032008397599768E-2</v>
      </c>
      <c r="BK20" s="18">
        <f t="shared" si="5"/>
        <v>1.3005058876044195E-2</v>
      </c>
      <c r="BL20" s="18">
        <f t="shared" si="6"/>
        <v>-7.9467208130133971E-3</v>
      </c>
      <c r="BM20" s="18">
        <f t="shared" si="7"/>
        <v>-4.5538505409271623E-3</v>
      </c>
      <c r="BN20" s="18">
        <f t="shared" si="8"/>
        <v>7.4632689631592974E-4</v>
      </c>
      <c r="BO20" s="18">
        <f t="shared" si="9"/>
        <v>-5.2272411289330245E-3</v>
      </c>
      <c r="BP20" s="18">
        <f t="shared" si="10"/>
        <v>-9.4289483344811575E-4</v>
      </c>
      <c r="BQ20" s="18">
        <f t="shared" si="11"/>
        <v>2.7068303940904759E-3</v>
      </c>
      <c r="BR20" s="18">
        <f t="shared" si="12"/>
        <v>-1.457360026830834E-3</v>
      </c>
      <c r="BS20" s="18">
        <f t="shared" si="13"/>
        <v>4.4730326769817363E-3</v>
      </c>
      <c r="BT20" s="18">
        <f t="shared" si="14"/>
        <v>-2.2797414107736613E-2</v>
      </c>
      <c r="BU20" s="18">
        <f t="shared" si="15"/>
        <v>-2.2941554834918554E-2</v>
      </c>
      <c r="BV20" s="18">
        <f t="shared" si="16"/>
        <v>-2.2159862213784964E-2</v>
      </c>
      <c r="BW20" s="18">
        <f t="shared" si="17"/>
        <v>1.7525545080631755E-2</v>
      </c>
      <c r="BX20" s="18">
        <f t="shared" si="18"/>
        <v>4.5416356573942274E-2</v>
      </c>
      <c r="BY20" s="18">
        <f t="shared" si="19"/>
        <v>1.8621644243480784E-2</v>
      </c>
      <c r="BZ20" s="18">
        <f t="shared" si="20"/>
        <v>3.8270560853740809E-2</v>
      </c>
      <c r="CA20" s="18">
        <f t="shared" si="21"/>
        <v>4.6172173713825426E-3</v>
      </c>
      <c r="CB20" s="18">
        <f t="shared" si="22"/>
        <v>-8.4115989131127167E-3</v>
      </c>
      <c r="CC20" s="18">
        <f t="shared" si="23"/>
        <v>-7.3243994259745149E-3</v>
      </c>
      <c r="CD20" s="18">
        <f t="shared" si="24"/>
        <v>-2.2824131087093802E-2</v>
      </c>
      <c r="CE20" s="19">
        <v>15</v>
      </c>
      <c r="CF20" s="18">
        <f t="shared" si="26"/>
        <v>1.0662959847881348E-2</v>
      </c>
      <c r="CG20" s="18">
        <f t="shared" si="26"/>
        <v>1.0662959847881348E-2</v>
      </c>
      <c r="CH20" s="18">
        <f t="shared" si="26"/>
        <v>1.0662959847881348E-2</v>
      </c>
      <c r="CI20" s="18">
        <f t="shared" si="26"/>
        <v>0</v>
      </c>
      <c r="CJ20" s="18">
        <f t="shared" si="26"/>
        <v>0</v>
      </c>
      <c r="CK20" s="24">
        <f t="shared" si="26"/>
        <v>1.0662959847881348E-2</v>
      </c>
      <c r="CL20" s="24">
        <f t="shared" si="26"/>
        <v>0</v>
      </c>
    </row>
    <row r="21" spans="1:90" x14ac:dyDescent="0.2">
      <c r="A21" s="19">
        <v>16</v>
      </c>
      <c r="B21" s="16" cm="1">
        <f t="array" ref="B21">INDEX(asset_mu,1,B$3)+INDEX(asset_rets_norm,$A21,B$3)</f>
        <v>3.962069270424964E-3</v>
      </c>
      <c r="C21" s="16" cm="1">
        <f t="array" ref="C21">INDEX(asset_mu,1,C$3)+INDEX(asset_rets_norm,$A21,C$3)</f>
        <v>-9.5217657950141549E-4</v>
      </c>
      <c r="D21" s="16" cm="1">
        <f t="array" ref="D21">INDEX(asset_mu,1,D$3)+INDEX(asset_rets_norm,$A21,D$3)</f>
        <v>-1.2612737872497844E-2</v>
      </c>
      <c r="E21" s="16" cm="1">
        <f t="array" ref="E21">INDEX(asset_mu,1,E$3)+INDEX(asset_rets_norm,$A21,E$3)</f>
        <v>-1.4460963930662115E-3</v>
      </c>
      <c r="F21" s="16" cm="1">
        <f t="array" ref="F21">INDEX(asset_mu,1,F$3)+INDEX(asset_rets_norm,$A21,F$3)</f>
        <v>-6.77039023955134E-3</v>
      </c>
      <c r="G21" s="16" cm="1">
        <f t="array" ref="G21">INDEX(asset_mu,1,G$3)+INDEX(asset_rets_norm,$A21,G$3)</f>
        <v>4.1130622997674841E-3</v>
      </c>
      <c r="H21" s="16" cm="1">
        <f t="array" ref="H21">INDEX(asset_mu,1,H$3)+INDEX(asset_rets_norm,$A21,H$3)</f>
        <v>1.6194119055919589E-4</v>
      </c>
      <c r="I21" s="16" cm="1">
        <f t="array" ref="I21">INDEX(asset_mu,1,I$3)+INDEX(asset_rets_norm,$A21,I$3)</f>
        <v>-6.0412688808396328E-3</v>
      </c>
      <c r="J21" s="16" cm="1">
        <f t="array" ref="J21">INDEX(asset_mu,1,J$3)+INDEX(asset_rets_norm,$A21,J$3)</f>
        <v>5.7285707458383118E-3</v>
      </c>
      <c r="K21" s="16" cm="1">
        <f t="array" ref="K21">INDEX(asset_mu,1,K$3)+INDEX(asset_rets_norm,$A21,K$3)</f>
        <v>1.8048168429956896E-3</v>
      </c>
      <c r="L21" s="16" cm="1">
        <f t="array" ref="L21">INDEX(asset_mu,1,L$3)+INDEX(asset_rets_norm,$A21,L$3)</f>
        <v>-1.9987465564627648E-4</v>
      </c>
      <c r="M21" s="16" cm="1">
        <f t="array" ref="M21">INDEX(asset_mu,1,M$3)+INDEX(asset_rets_norm,$A21,M$3)</f>
        <v>2.9362892262408706E-3</v>
      </c>
      <c r="N21" s="16" cm="1">
        <f t="array" ref="N21">INDEX(asset_mu,1,N$3)+INDEX(asset_rets_norm,$A21,N$3)</f>
        <v>2.5761109392905867E-3</v>
      </c>
      <c r="O21" s="16" cm="1">
        <f t="array" ref="O21">INDEX(asset_mu,1,O$3)+INDEX(asset_rets_norm,$A21,O$3)</f>
        <v>9.8685747514267615E-5</v>
      </c>
      <c r="P21" s="16" cm="1">
        <f t="array" ref="P21">INDEX(asset_mu,1,P$3)+INDEX(asset_rets_norm,$A21,P$3)</f>
        <v>-4.4730148162934252E-4</v>
      </c>
      <c r="Q21" s="16" cm="1">
        <f t="array" ref="Q21">INDEX(asset_mu,1,Q$3)+INDEX(asset_rets_norm,$A21,Q$3)</f>
        <v>-1.9228945055873069E-3</v>
      </c>
      <c r="R21" s="16" cm="1">
        <f t="array" ref="R21">INDEX(asset_mu,1,R$3)+INDEX(asset_rets_norm,$A21,R$3)</f>
        <v>7.4995142290807226E-2</v>
      </c>
      <c r="S21" s="16" cm="1">
        <f t="array" ref="S21">INDEX(asset_mu,1,S$3)+INDEX(asset_rets_norm,$A21,S$3)</f>
        <v>5.5603688510285826E-2</v>
      </c>
      <c r="T21" s="16" cm="1">
        <f t="array" ref="T21">INDEX(asset_mu,1,T$3)+INDEX(asset_rets_norm,$A21,T$3)</f>
        <v>3.6921456513372683E-2</v>
      </c>
      <c r="U21" s="16" cm="1">
        <f t="array" ref="U21">INDEX(asset_mu,1,U$3)+INDEX(asset_rets_norm,$A21,U$3)</f>
        <v>3.3902653690547013E-2</v>
      </c>
      <c r="V21" s="16" cm="1">
        <f t="array" ref="V21">INDEX(asset_mu,1,V$3)+INDEX(asset_rets_norm,$A21,V$3)</f>
        <v>4.3318007047157747E-3</v>
      </c>
      <c r="W21" s="16" cm="1">
        <f t="array" ref="W21">INDEX(asset_mu,1,W$3)+INDEX(asset_rets_norm,$A21,W$3)</f>
        <v>4.4526357107727982E-3</v>
      </c>
      <c r="X21" s="16" cm="1">
        <f t="array" ref="X21">INDEX(asset_mu,1,X$3)+INDEX(asset_rets_norm,$A21,X$3)</f>
        <v>5.5104774154664769E-3</v>
      </c>
      <c r="Y21" s="16" cm="1">
        <f t="array" ref="Y21">INDEX(asset_mu,1,Y$3)+INDEX(asset_rets_norm,$A21,Y$3)</f>
        <v>6.9116031171140424E-5</v>
      </c>
      <c r="Z21" s="19">
        <v>16</v>
      </c>
      <c r="AA21" s="16" cm="1">
        <f t="array" ref="AA21">INDEX(fx_mu,1,AA$3)+INDEX(fx_rets_norm,$A21,AA$3)</f>
        <v>0</v>
      </c>
      <c r="AB21" s="16" cm="1">
        <f t="array" ref="AB21">INDEX(fx_mu,1,AB$3)+INDEX(fx_rets_norm,$A21,AB$3)</f>
        <v>-5.5718231916574946E-3</v>
      </c>
      <c r="AC21" s="16" cm="1">
        <f t="array" ref="AC21">INDEX(fx_mu,1,AC$3)+INDEX(fx_rets_norm,$A21,AC$3)</f>
        <v>-2.0152797973268671E-2</v>
      </c>
      <c r="AD21" s="16" cm="1">
        <f t="array" ref="AD21">INDEX(fx_mu,1,AD$3)+INDEX(fx_rets_norm,$A21,AD$3)</f>
        <v>-8.0195618165256333E-3</v>
      </c>
      <c r="AE21" s="19">
        <v>16</v>
      </c>
      <c r="AF21" s="18" cm="1">
        <f t="array" ref="AF21">(1+B21)*(1+INDEX(fx_rets,$AE21,INDEX(fx_ix,1,AF$3)))-1</f>
        <v>3.9620692704249727E-3</v>
      </c>
      <c r="AG21" s="18" cm="1">
        <f t="array" ref="AG21">(1+C21)*(1+INDEX(fx_rets,$AE21,INDEX(fx_ix,1,AG$3)))-1</f>
        <v>-9.521765795014181E-4</v>
      </c>
      <c r="AH21" s="18" cm="1">
        <f t="array" ref="AH21">(1+D21)*(1+INDEX(fx_rets,$AE21,INDEX(fx_ix,1,AH$3)))-1</f>
        <v>-1.2612737872497837E-2</v>
      </c>
      <c r="AI21" s="18" cm="1">
        <f t="array" ref="AI21">(1+E21)*(1+INDEX(fx_rets,$AE21,INDEX(fx_ix,1,AI$3)))-1</f>
        <v>-1.446096393066254E-3</v>
      </c>
      <c r="AJ21" s="18" cm="1">
        <f t="array" ref="AJ21">(1+F21)*(1+INDEX(fx_rets,$AE21,INDEX(fx_ix,1,AJ$3)))-1</f>
        <v>-6.7703902395513937E-3</v>
      </c>
      <c r="AK21" s="18" cm="1">
        <f t="array" ref="AK21">(1+G21)*(1+INDEX(fx_rets,$AE21,INDEX(fx_ix,1,AK$3)))-1</f>
        <v>-1.4816781478006469E-3</v>
      </c>
      <c r="AL21" s="18" cm="1">
        <f t="array" ref="AL21">(1+H21)*(1+INDEX(fx_rets,$AE21,INDEX(fx_ix,1,AL$3)))-1</f>
        <v>-5.4107843087796148E-3</v>
      </c>
      <c r="AM21" s="18" cm="1">
        <f t="array" ref="AM21">(1+I21)*(1+INDEX(fx_rets,$AE21,INDEX(fx_ix,1,AM$3)))-1</f>
        <v>-1.1579431190439915E-2</v>
      </c>
      <c r="AN21" s="18" cm="1">
        <f t="array" ref="AN21">(1+J21)*(1+INDEX(fx_rets,$AE21,INDEX(fx_ix,1,AN$3)))-1</f>
        <v>-1.453967395634681E-2</v>
      </c>
      <c r="AO21" s="18" cm="1">
        <f t="array" ref="AO21">(1+K21)*(1+INDEX(fx_rets,$AE21,INDEX(fx_ix,1,AO$3)))-1</f>
        <v>-1.8384353239488616E-2</v>
      </c>
      <c r="AP21" s="18" cm="1">
        <f t="array" ref="AP21">(1+L21)*(1+INDEX(fx_rets,$AE21,INDEX(fx_ix,1,AP$3)))-1</f>
        <v>-2.0348644595359677E-2</v>
      </c>
      <c r="AQ21" s="18" cm="1">
        <f t="array" ref="AQ21">(1+M21)*(1+INDEX(fx_rets,$AE21,INDEX(fx_ix,1,AQ$3)))-1</f>
        <v>-1.7275683190595359E-2</v>
      </c>
      <c r="AR21" s="18" cm="1">
        <f t="array" ref="AR21">(1+N21)*(1+INDEX(fx_rets,$AE21,INDEX(fx_ix,1,AR$3)))-1</f>
        <v>-1.7628602877294286E-2</v>
      </c>
      <c r="AS21" s="18" cm="1">
        <f t="array" ref="AS21">(1+O21)*(1+INDEX(fx_rets,$AE21,INDEX(fx_ix,1,AS$3)))-1</f>
        <v>-7.9216674854639679E-3</v>
      </c>
      <c r="AT21" s="18" cm="1">
        <f t="array" ref="AT21">(1+P21)*(1+INDEX(fx_rets,$AE21,INDEX(fx_ix,1,AT$3)))-1</f>
        <v>-8.4632761362724018E-3</v>
      </c>
      <c r="AU21" s="18" cm="1">
        <f t="array" ref="AU21">(1+Q21)*(1+INDEX(fx_rets,$AE21,INDEX(fx_ix,1,AU$3)))-1</f>
        <v>-9.9270355507588004E-3</v>
      </c>
      <c r="AV21" s="18" cm="1">
        <f t="array" ref="AV21">(1+R21)*(1+INDEX(fx_rets,$AE21,INDEX(fx_ix,1,AV$3)))-1</f>
        <v>7.4995142290807282E-2</v>
      </c>
      <c r="AW21" s="18" cm="1">
        <f t="array" ref="AW21">(1+S21)*(1+INDEX(fx_rets,$AE21,INDEX(fx_ix,1,AW$3)))-1</f>
        <v>4.9722051397445011E-2</v>
      </c>
      <c r="AX21" s="18" cm="1">
        <f t="array" ref="AX21">(1+T21)*(1+INDEX(fx_rets,$AE21,INDEX(fx_ix,1,AX$3)))-1</f>
        <v>1.6024587886111163E-2</v>
      </c>
      <c r="AY21" s="18" cm="1">
        <f t="array" ref="AY21">(1+U21)*(1+INDEX(fx_rets,$AE21,INDEX(fx_ix,1,AY$3)))-1</f>
        <v>2.5611207447005624E-2</v>
      </c>
      <c r="AZ21" s="18" cm="1">
        <f t="array" ref="AZ21">(1+V21)*(1+INDEX(fx_rets,$AE21,INDEX(fx_ix,1,AZ$3)))-1</f>
        <v>4.331800704715727E-3</v>
      </c>
      <c r="BA21" s="18" cm="1">
        <f t="array" ref="BA21">(1+W21)*(1+INDEX(fx_rets,$AE21,INDEX(fx_ix,1,BA$3)))-1</f>
        <v>-1.1439967798019257E-3</v>
      </c>
      <c r="BB21" s="18" cm="1">
        <f t="array" ref="BB21">(1+X21)*(1+INDEX(fx_rets,$AE21,INDEX(fx_ix,1,BB$3)))-1</f>
        <v>-1.4753372095892336E-2</v>
      </c>
      <c r="BC21" s="18" cm="1">
        <f t="array" ref="BC21">(1+Y21)*(1+INDEX(fx_rets,$AE21,INDEX(fx_ix,1,BC$3)))-1</f>
        <v>-7.9510000656388691E-3</v>
      </c>
      <c r="BD21" s="19">
        <v>16</v>
      </c>
      <c r="BE21" s="16">
        <f t="shared" si="0"/>
        <v>0</v>
      </c>
      <c r="BF21" s="19">
        <v>16</v>
      </c>
      <c r="BG21" s="18">
        <f t="shared" si="1"/>
        <v>3.9620692704249727E-3</v>
      </c>
      <c r="BH21" s="18">
        <f t="shared" si="2"/>
        <v>-9.521765795014181E-4</v>
      </c>
      <c r="BI21" s="18">
        <f t="shared" si="3"/>
        <v>-1.2612737872497837E-2</v>
      </c>
      <c r="BJ21" s="18">
        <f t="shared" si="4"/>
        <v>-1.446096393066254E-3</v>
      </c>
      <c r="BK21" s="18">
        <f t="shared" si="5"/>
        <v>-6.7703902395513937E-3</v>
      </c>
      <c r="BL21" s="18">
        <f t="shared" si="6"/>
        <v>-1.4816781478006469E-3</v>
      </c>
      <c r="BM21" s="18">
        <f t="shared" si="7"/>
        <v>-5.4107843087796148E-3</v>
      </c>
      <c r="BN21" s="18">
        <f t="shared" si="8"/>
        <v>-1.1579431190439915E-2</v>
      </c>
      <c r="BO21" s="18">
        <f t="shared" si="9"/>
        <v>-1.453967395634681E-2</v>
      </c>
      <c r="BP21" s="18">
        <f t="shared" si="10"/>
        <v>-1.8384353239488616E-2</v>
      </c>
      <c r="BQ21" s="18">
        <f t="shared" si="11"/>
        <v>-2.0348644595359677E-2</v>
      </c>
      <c r="BR21" s="18">
        <f t="shared" si="12"/>
        <v>-1.7275683190595359E-2</v>
      </c>
      <c r="BS21" s="18">
        <f t="shared" si="13"/>
        <v>-1.7628602877294286E-2</v>
      </c>
      <c r="BT21" s="18">
        <f t="shared" si="14"/>
        <v>-7.9216674854639679E-3</v>
      </c>
      <c r="BU21" s="18">
        <f t="shared" si="15"/>
        <v>-8.4632761362724018E-3</v>
      </c>
      <c r="BV21" s="18">
        <f t="shared" si="16"/>
        <v>-9.9270355507588004E-3</v>
      </c>
      <c r="BW21" s="18">
        <f t="shared" si="17"/>
        <v>7.4995142290807282E-2</v>
      </c>
      <c r="BX21" s="18">
        <f t="shared" si="18"/>
        <v>4.9722051397445011E-2</v>
      </c>
      <c r="BY21" s="18">
        <f t="shared" si="19"/>
        <v>1.6024587886111163E-2</v>
      </c>
      <c r="BZ21" s="18">
        <f t="shared" si="20"/>
        <v>2.5611207447005624E-2</v>
      </c>
      <c r="CA21" s="18">
        <f t="shared" si="21"/>
        <v>4.331800704715727E-3</v>
      </c>
      <c r="CB21" s="18">
        <f t="shared" si="22"/>
        <v>-1.1439967798019257E-3</v>
      </c>
      <c r="CC21" s="18">
        <f t="shared" si="23"/>
        <v>-1.4753372095892336E-2</v>
      </c>
      <c r="CD21" s="18">
        <f t="shared" si="24"/>
        <v>-7.9510000656388691E-3</v>
      </c>
      <c r="CE21" s="19">
        <v>16</v>
      </c>
      <c r="CF21" s="18">
        <f t="shared" si="26"/>
        <v>-9.521765795014181E-4</v>
      </c>
      <c r="CG21" s="18">
        <f t="shared" si="26"/>
        <v>-9.521765795014181E-4</v>
      </c>
      <c r="CH21" s="18">
        <f t="shared" si="26"/>
        <v>-9.521765795014181E-4</v>
      </c>
      <c r="CI21" s="18">
        <f t="shared" si="26"/>
        <v>0</v>
      </c>
      <c r="CJ21" s="18">
        <f t="shared" si="26"/>
        <v>0</v>
      </c>
      <c r="CK21" s="24">
        <f t="shared" si="26"/>
        <v>-9.521765795014181E-4</v>
      </c>
      <c r="CL21" s="24">
        <f t="shared" si="26"/>
        <v>0</v>
      </c>
    </row>
    <row r="22" spans="1:90" x14ac:dyDescent="0.2">
      <c r="A22" s="19">
        <v>17</v>
      </c>
      <c r="B22" s="16" cm="1">
        <f t="array" ref="B22">INDEX(asset_mu,1,B$3)+INDEX(asset_rets_norm,$A22,B$3)</f>
        <v>3.9215993080914304E-3</v>
      </c>
      <c r="C22" s="16" cm="1">
        <f t="array" ref="C22">INDEX(asset_mu,1,C$3)+INDEX(asset_rets_norm,$A22,C$3)</f>
        <v>1.5615126661621152E-3</v>
      </c>
      <c r="D22" s="16" cm="1">
        <f t="array" ref="D22">INDEX(asset_mu,1,D$3)+INDEX(asset_rets_norm,$A22,D$3)</f>
        <v>-6.8664129975942786E-3</v>
      </c>
      <c r="E22" s="16" cm="1">
        <f t="array" ref="E22">INDEX(asset_mu,1,E$3)+INDEX(asset_rets_norm,$A22,E$3)</f>
        <v>1.6639806801857374E-3</v>
      </c>
      <c r="F22" s="16" cm="1">
        <f t="array" ref="F22">INDEX(asset_mu,1,F$3)+INDEX(asset_rets_norm,$A22,F$3)</f>
        <v>-5.8397325949964291E-3</v>
      </c>
      <c r="G22" s="16" cm="1">
        <f t="array" ref="G22">INDEX(asset_mu,1,G$3)+INDEX(asset_rets_norm,$A22,G$3)</f>
        <v>3.6755801362359179E-3</v>
      </c>
      <c r="H22" s="16" cm="1">
        <f t="array" ref="H22">INDEX(asset_mu,1,H$3)+INDEX(asset_rets_norm,$A22,H$3)</f>
        <v>4.1552129052064646E-5</v>
      </c>
      <c r="I22" s="16" cm="1">
        <f t="array" ref="I22">INDEX(asset_mu,1,I$3)+INDEX(asset_rets_norm,$A22,I$3)</f>
        <v>-8.7950451905046342E-3</v>
      </c>
      <c r="J22" s="16" cm="1">
        <f t="array" ref="J22">INDEX(asset_mu,1,J$3)+INDEX(asset_rets_norm,$A22,J$3)</f>
        <v>4.7399552578410876E-3</v>
      </c>
      <c r="K22" s="16" cm="1">
        <f t="array" ref="K22">INDEX(asset_mu,1,K$3)+INDEX(asset_rets_norm,$A22,K$3)</f>
        <v>-3.8732357142180745E-3</v>
      </c>
      <c r="L22" s="16" cm="1">
        <f t="array" ref="L22">INDEX(asset_mu,1,L$3)+INDEX(asset_rets_norm,$A22,L$3)</f>
        <v>-9.6787449059487496E-3</v>
      </c>
      <c r="M22" s="16" cm="1">
        <f t="array" ref="M22">INDEX(asset_mu,1,M$3)+INDEX(asset_rets_norm,$A22,M$3)</f>
        <v>-1.5967241051567911E-3</v>
      </c>
      <c r="N22" s="16" cm="1">
        <f t="array" ref="N22">INDEX(asset_mu,1,N$3)+INDEX(asset_rets_norm,$A22,N$3)</f>
        <v>-8.8920870935958705E-3</v>
      </c>
      <c r="O22" s="16" cm="1">
        <f t="array" ref="O22">INDEX(asset_mu,1,O$3)+INDEX(asset_rets_norm,$A22,O$3)</f>
        <v>-5.0357607665318168E-4</v>
      </c>
      <c r="P22" s="16" cm="1">
        <f t="array" ref="P22">INDEX(asset_mu,1,P$3)+INDEX(asset_rets_norm,$A22,P$3)</f>
        <v>9.2623702887002996E-4</v>
      </c>
      <c r="Q22" s="16" cm="1">
        <f t="array" ref="Q22">INDEX(asset_mu,1,Q$3)+INDEX(asset_rets_norm,$A22,Q$3)</f>
        <v>1.6476217705175223E-3</v>
      </c>
      <c r="R22" s="16" cm="1">
        <f t="array" ref="R22">INDEX(asset_mu,1,R$3)+INDEX(asset_rets_norm,$A22,R$3)</f>
        <v>7.1552944852292799E-3</v>
      </c>
      <c r="S22" s="16" cm="1">
        <f t="array" ref="S22">INDEX(asset_mu,1,S$3)+INDEX(asset_rets_norm,$A22,S$3)</f>
        <v>4.4380680705949777E-2</v>
      </c>
      <c r="T22" s="16" cm="1">
        <f t="array" ref="T22">INDEX(asset_mu,1,T$3)+INDEX(asset_rets_norm,$A22,T$3)</f>
        <v>7.0516895702877154E-3</v>
      </c>
      <c r="U22" s="16" cm="1">
        <f t="array" ref="U22">INDEX(asset_mu,1,U$3)+INDEX(asset_rets_norm,$A22,U$3)</f>
        <v>-1.2509881015593357E-2</v>
      </c>
      <c r="V22" s="16" cm="1">
        <f t="array" ref="V22">INDEX(asset_mu,1,V$3)+INDEX(asset_rets_norm,$A22,V$3)</f>
        <v>4.1911757047157746E-3</v>
      </c>
      <c r="W22" s="16" cm="1">
        <f t="array" ref="W22">INDEX(asset_mu,1,W$3)+INDEX(asset_rets_norm,$A22,W$3)</f>
        <v>4.3531357107727984E-3</v>
      </c>
      <c r="X22" s="16" cm="1">
        <f t="array" ref="X22">INDEX(asset_mu,1,X$3)+INDEX(asset_rets_norm,$A22,X$3)</f>
        <v>5.3928940821331437E-3</v>
      </c>
      <c r="Y22" s="16" cm="1">
        <f t="array" ref="Y22">INDEX(asset_mu,1,Y$3)+INDEX(asset_rets_norm,$A22,Y$3)</f>
        <v>-1.1717302162192904E-5</v>
      </c>
      <c r="Z22" s="19">
        <v>17</v>
      </c>
      <c r="AA22" s="16" cm="1">
        <f t="array" ref="AA22">INDEX(fx_mu,1,AA$3)+INDEX(fx_rets_norm,$A22,AA$3)</f>
        <v>0</v>
      </c>
      <c r="AB22" s="16" cm="1">
        <f t="array" ref="AB22">INDEX(fx_mu,1,AB$3)+INDEX(fx_rets_norm,$A22,AB$3)</f>
        <v>-8.6501765391702127E-3</v>
      </c>
      <c r="AC22" s="16" cm="1">
        <f t="array" ref="AC22">INDEX(fx_mu,1,AC$3)+INDEX(fx_rets_norm,$A22,AC$3)</f>
        <v>2.0595745615411627E-2</v>
      </c>
      <c r="AD22" s="16" cm="1">
        <f t="array" ref="AD22">INDEX(fx_mu,1,AD$3)+INDEX(fx_rets_norm,$A22,AD$3)</f>
        <v>-6.1564903768617119E-2</v>
      </c>
      <c r="AE22" s="19">
        <v>17</v>
      </c>
      <c r="AF22" s="18" cm="1">
        <f t="array" ref="AF22">(1+B22)*(1+INDEX(fx_rets,$AE22,INDEX(fx_ix,1,AF$3)))-1</f>
        <v>3.9215993080914391E-3</v>
      </c>
      <c r="AG22" s="18" cm="1">
        <f t="array" ref="AG22">(1+C22)*(1+INDEX(fx_rets,$AE22,INDEX(fx_ix,1,AG$3)))-1</f>
        <v>1.5615126661621126E-3</v>
      </c>
      <c r="AH22" s="18" cm="1">
        <f t="array" ref="AH22">(1+D22)*(1+INDEX(fx_rets,$AE22,INDEX(fx_ix,1,AH$3)))-1</f>
        <v>-6.8664129975942734E-3</v>
      </c>
      <c r="AI22" s="18" cm="1">
        <f t="array" ref="AI22">(1+E22)*(1+INDEX(fx_rets,$AE22,INDEX(fx_ix,1,AI$3)))-1</f>
        <v>1.6639806801856949E-3</v>
      </c>
      <c r="AJ22" s="18" cm="1">
        <f t="array" ref="AJ22">(1+F22)*(1+INDEX(fx_rets,$AE22,INDEX(fx_ix,1,AJ$3)))-1</f>
        <v>-5.8397325949964829E-3</v>
      </c>
      <c r="AK22" s="18" cm="1">
        <f t="array" ref="AK22">(1+G22)*(1+INDEX(fx_rets,$AE22,INDEX(fx_ix,1,AK$3)))-1</f>
        <v>-5.0063908199967644E-3</v>
      </c>
      <c r="AL22" s="18" cm="1">
        <f t="array" ref="AL22">(1+H22)*(1+INDEX(fx_rets,$AE22,INDEX(fx_ix,1,AL$3)))-1</f>
        <v>-8.608983843370055E-3</v>
      </c>
      <c r="AM22" s="18" cm="1">
        <f t="array" ref="AM22">(1+I22)*(1+INDEX(fx_rets,$AE22,INDEX(fx_ix,1,AM$3)))-1</f>
        <v>-1.7369143036107038E-2</v>
      </c>
      <c r="AN22" s="18" cm="1">
        <f t="array" ref="AN22">(1+J22)*(1+INDEX(fx_rets,$AE22,INDEX(fx_ix,1,AN$3)))-1</f>
        <v>2.5433323785971629E-2</v>
      </c>
      <c r="AO22" s="18" cm="1">
        <f t="array" ref="AO22">(1+K22)*(1+INDEX(fx_rets,$AE22,INDEX(fx_ix,1,AO$3)))-1</f>
        <v>1.6642737723715051E-2</v>
      </c>
      <c r="AP22" s="18" cm="1">
        <f t="array" ref="AP22">(1+L22)*(1+INDEX(fx_rets,$AE22,INDEX(fx_ix,1,AP$3)))-1</f>
        <v>1.0717659741503294E-2</v>
      </c>
      <c r="AQ22" s="18" cm="1">
        <f t="array" ref="AQ22">(1+M22)*(1+INDEX(fx_rets,$AE22,INDEX(fx_ix,1,AQ$3)))-1</f>
        <v>1.896613578676698E-2</v>
      </c>
      <c r="AR22" s="18" cm="1">
        <f t="array" ref="AR22">(1+N22)*(1+INDEX(fx_rets,$AE22,INDEX(fx_ix,1,AR$3)))-1</f>
        <v>1.1520519358045878E-2</v>
      </c>
      <c r="AS22" s="18" cm="1">
        <f t="array" ref="AS22">(1+O22)*(1+INDEX(fx_rets,$AE22,INDEX(fx_ix,1,AS$3)))-1</f>
        <v>-6.2037477232571026E-2</v>
      </c>
      <c r="AT22" s="18" cm="1">
        <f t="array" ref="AT22">(1+P22)*(1+INDEX(fx_rets,$AE22,INDEX(fx_ix,1,AT$3)))-1</f>
        <v>-6.0695690433296368E-2</v>
      </c>
      <c r="AU22" s="18" cm="1">
        <f t="array" ref="AU22">(1+Q22)*(1+INDEX(fx_rets,$AE22,INDEX(fx_ix,1,AU$3)))-1</f>
        <v>-6.0018717673848587E-2</v>
      </c>
      <c r="AV22" s="18" cm="1">
        <f t="array" ref="AV22">(1+R22)*(1+INDEX(fx_rets,$AE22,INDEX(fx_ix,1,AV$3)))-1</f>
        <v>7.1552944852293354E-3</v>
      </c>
      <c r="AW22" s="18" cm="1">
        <f t="array" ref="AW22">(1+S22)*(1+INDEX(fx_rets,$AE22,INDEX(fx_ix,1,AW$3)))-1</f>
        <v>3.5346603443744407E-2</v>
      </c>
      <c r="AX22" s="18" cm="1">
        <f t="array" ref="AX22">(1+T22)*(1+INDEX(fx_rets,$AE22,INDEX(fx_ix,1,AX$3)))-1</f>
        <v>2.7792669990247765E-2</v>
      </c>
      <c r="AY22" s="18" cm="1">
        <f t="array" ref="AY22">(1+U22)*(1+INDEX(fx_rets,$AE22,INDEX(fx_ix,1,AY$3)))-1</f>
        <v>-7.3304615163328646E-2</v>
      </c>
      <c r="AZ22" s="18" cm="1">
        <f t="array" ref="AZ22">(1+V22)*(1+INDEX(fx_rets,$AE22,INDEX(fx_ix,1,AZ$3)))-1</f>
        <v>4.1911757047157217E-3</v>
      </c>
      <c r="BA22" s="18" cm="1">
        <f t="array" ref="BA22">(1+W22)*(1+INDEX(fx_rets,$AE22,INDEX(fx_ix,1,BA$3)))-1</f>
        <v>-4.3346962207945205E-3</v>
      </c>
      <c r="BB22" s="18" cm="1">
        <f t="array" ref="BB22">(1+X22)*(1+INDEX(fx_rets,$AE22,INDEX(fx_ix,1,BB$3)))-1</f>
        <v>2.6099710372191165E-2</v>
      </c>
      <c r="BC22" s="18" cm="1">
        <f t="array" ref="BC22">(1+Y22)*(1+INDEX(fx_rets,$AE22,INDEX(fx_ix,1,BC$3)))-1</f>
        <v>-6.1575899696199254E-2</v>
      </c>
      <c r="BD22" s="19">
        <v>17</v>
      </c>
      <c r="BE22" s="16">
        <f t="shared" si="0"/>
        <v>0</v>
      </c>
      <c r="BF22" s="19">
        <v>17</v>
      </c>
      <c r="BG22" s="18">
        <f t="shared" si="1"/>
        <v>3.9215993080914391E-3</v>
      </c>
      <c r="BH22" s="18">
        <f t="shared" si="2"/>
        <v>1.5615126661621126E-3</v>
      </c>
      <c r="BI22" s="18">
        <f t="shared" si="3"/>
        <v>-6.8664129975942734E-3</v>
      </c>
      <c r="BJ22" s="18">
        <f t="shared" si="4"/>
        <v>1.6639806801856949E-3</v>
      </c>
      <c r="BK22" s="18">
        <f t="shared" si="5"/>
        <v>-5.8397325949964829E-3</v>
      </c>
      <c r="BL22" s="18">
        <f t="shared" si="6"/>
        <v>-5.0063908199967644E-3</v>
      </c>
      <c r="BM22" s="18">
        <f t="shared" si="7"/>
        <v>-8.608983843370055E-3</v>
      </c>
      <c r="BN22" s="18">
        <f t="shared" si="8"/>
        <v>-1.7369143036107038E-2</v>
      </c>
      <c r="BO22" s="18">
        <f t="shared" si="9"/>
        <v>2.5433323785971629E-2</v>
      </c>
      <c r="BP22" s="18">
        <f t="shared" si="10"/>
        <v>1.6642737723715051E-2</v>
      </c>
      <c r="BQ22" s="18">
        <f t="shared" si="11"/>
        <v>1.0717659741503294E-2</v>
      </c>
      <c r="BR22" s="18">
        <f t="shared" si="12"/>
        <v>1.896613578676698E-2</v>
      </c>
      <c r="BS22" s="18">
        <f t="shared" si="13"/>
        <v>1.1520519358045878E-2</v>
      </c>
      <c r="BT22" s="18">
        <f t="shared" si="14"/>
        <v>-6.2037477232571026E-2</v>
      </c>
      <c r="BU22" s="18">
        <f t="shared" si="15"/>
        <v>-6.0695690433296368E-2</v>
      </c>
      <c r="BV22" s="18">
        <f t="shared" si="16"/>
        <v>-6.0018717673848587E-2</v>
      </c>
      <c r="BW22" s="18">
        <f t="shared" si="17"/>
        <v>7.1552944852293354E-3</v>
      </c>
      <c r="BX22" s="18">
        <f t="shared" si="18"/>
        <v>3.5346603443744407E-2</v>
      </c>
      <c r="BY22" s="18">
        <f t="shared" si="19"/>
        <v>2.7792669990247765E-2</v>
      </c>
      <c r="BZ22" s="18">
        <f t="shared" si="20"/>
        <v>-7.3304615163328646E-2</v>
      </c>
      <c r="CA22" s="18">
        <f t="shared" si="21"/>
        <v>4.1911757047157217E-3</v>
      </c>
      <c r="CB22" s="18">
        <f t="shared" si="22"/>
        <v>-4.3346962207945205E-3</v>
      </c>
      <c r="CC22" s="18">
        <f t="shared" si="23"/>
        <v>2.6099710372191165E-2</v>
      </c>
      <c r="CD22" s="18">
        <f t="shared" si="24"/>
        <v>-6.1575899696199254E-2</v>
      </c>
      <c r="CE22" s="19">
        <v>17</v>
      </c>
      <c r="CF22" s="18">
        <f t="shared" si="26"/>
        <v>1.5615126661621126E-3</v>
      </c>
      <c r="CG22" s="18">
        <f t="shared" si="26"/>
        <v>1.5615126661621126E-3</v>
      </c>
      <c r="CH22" s="18">
        <f t="shared" si="26"/>
        <v>1.5615126661621126E-3</v>
      </c>
      <c r="CI22" s="18">
        <f t="shared" si="26"/>
        <v>0</v>
      </c>
      <c r="CJ22" s="18">
        <f t="shared" si="26"/>
        <v>0</v>
      </c>
      <c r="CK22" s="24">
        <f t="shared" si="26"/>
        <v>1.5615126661621126E-3</v>
      </c>
      <c r="CL22" s="24">
        <f t="shared" si="26"/>
        <v>0</v>
      </c>
    </row>
    <row r="23" spans="1:90" x14ac:dyDescent="0.2">
      <c r="A23" s="19">
        <v>18</v>
      </c>
      <c r="B23" s="16" cm="1">
        <f t="array" ref="B23">INDEX(asset_mu,1,B$3)+INDEX(asset_rets_norm,$A23,B$3)</f>
        <v>3.501378459859197E-3</v>
      </c>
      <c r="C23" s="16" cm="1">
        <f t="array" ref="C23">INDEX(asset_mu,1,C$3)+INDEX(asset_rets_norm,$A23,C$3)</f>
        <v>3.2389041859952642E-3</v>
      </c>
      <c r="D23" s="16" cm="1">
        <f t="array" ref="D23">INDEX(asset_mu,1,D$3)+INDEX(asset_rets_norm,$A23,D$3)</f>
        <v>4.6279282706351791E-3</v>
      </c>
      <c r="E23" s="16" cm="1">
        <f t="array" ref="E23">INDEX(asset_mu,1,E$3)+INDEX(asset_rets_norm,$A23,E$3)</f>
        <v>1.9333756861175536E-3</v>
      </c>
      <c r="F23" s="16" cm="1">
        <f t="array" ref="F23">INDEX(asset_mu,1,F$3)+INDEX(asset_rets_norm,$A23,F$3)</f>
        <v>2.8867793272303027E-3</v>
      </c>
      <c r="G23" s="16" cm="1">
        <f t="array" ref="G23">INDEX(asset_mu,1,G$3)+INDEX(asset_rets_norm,$A23,G$3)</f>
        <v>2.7689663989870442E-3</v>
      </c>
      <c r="H23" s="16" cm="1">
        <f t="array" ref="H23">INDEX(asset_mu,1,H$3)+INDEX(asset_rets_norm,$A23,H$3)</f>
        <v>-3.3524376868369551E-4</v>
      </c>
      <c r="I23" s="16" cm="1">
        <f t="array" ref="I23">INDEX(asset_mu,1,I$3)+INDEX(asset_rets_norm,$A23,I$3)</f>
        <v>-1.1690277514712845E-3</v>
      </c>
      <c r="J23" s="16" cm="1">
        <f t="array" ref="J23">INDEX(asset_mu,1,J$3)+INDEX(asset_rets_norm,$A23,J$3)</f>
        <v>7.1372848804453926E-3</v>
      </c>
      <c r="K23" s="16" cm="1">
        <f t="array" ref="K23">INDEX(asset_mu,1,K$3)+INDEX(asset_rets_norm,$A23,K$3)</f>
        <v>6.4641951768754386E-3</v>
      </c>
      <c r="L23" s="16" cm="1">
        <f t="array" ref="L23">INDEX(asset_mu,1,L$3)+INDEX(asset_rets_norm,$A23,L$3)</f>
        <v>9.9178036915119894E-3</v>
      </c>
      <c r="M23" s="16" cm="1">
        <f t="array" ref="M23">INDEX(asset_mu,1,M$3)+INDEX(asset_rets_norm,$A23,M$3)</f>
        <v>7.3979295659615E-3</v>
      </c>
      <c r="N23" s="16" cm="1">
        <f t="array" ref="N23">INDEX(asset_mu,1,N$3)+INDEX(asset_rets_norm,$A23,N$3)</f>
        <v>1.2901703170858734E-2</v>
      </c>
      <c r="O23" s="16" cm="1">
        <f t="array" ref="O23">INDEX(asset_mu,1,O$3)+INDEX(asset_rets_norm,$A23,O$3)</f>
        <v>6.0251999247596592E-4</v>
      </c>
      <c r="P23" s="16" cm="1">
        <f t="array" ref="P23">INDEX(asset_mu,1,P$3)+INDEX(asset_rets_norm,$A23,P$3)</f>
        <v>1.6839505486095305E-4</v>
      </c>
      <c r="Q23" s="16" cm="1">
        <f t="array" ref="Q23">INDEX(asset_mu,1,Q$3)+INDEX(asset_rets_norm,$A23,Q$3)</f>
        <v>-3.5050626086538571E-3</v>
      </c>
      <c r="R23" s="16" cm="1">
        <f t="array" ref="R23">INDEX(asset_mu,1,R$3)+INDEX(asset_rets_norm,$A23,R$3)</f>
        <v>-1.6139996230160658E-2</v>
      </c>
      <c r="S23" s="16" cm="1">
        <f t="array" ref="S23">INDEX(asset_mu,1,S$3)+INDEX(asset_rets_norm,$A23,S$3)</f>
        <v>-3.173500825465661E-2</v>
      </c>
      <c r="T23" s="16" cm="1">
        <f t="array" ref="T23">INDEX(asset_mu,1,T$3)+INDEX(asset_rets_norm,$A23,T$3)</f>
        <v>-5.6819704404503426E-3</v>
      </c>
      <c r="U23" s="16" cm="1">
        <f t="array" ref="U23">INDEX(asset_mu,1,U$3)+INDEX(asset_rets_norm,$A23,U$3)</f>
        <v>-4.9715115697164136E-2</v>
      </c>
      <c r="V23" s="16" cm="1">
        <f t="array" ref="V23">INDEX(asset_mu,1,V$3)+INDEX(asset_rets_norm,$A23,V$3)</f>
        <v>3.9870090380491078E-3</v>
      </c>
      <c r="W23" s="16" cm="1">
        <f t="array" ref="W23">INDEX(asset_mu,1,W$3)+INDEX(asset_rets_norm,$A23,W$3)</f>
        <v>4.3154690441061317E-3</v>
      </c>
      <c r="X23" s="16" cm="1">
        <f t="array" ref="X23">INDEX(asset_mu,1,X$3)+INDEX(asset_rets_norm,$A23,X$3)</f>
        <v>5.4252274154664775E-3</v>
      </c>
      <c r="Y23" s="16" cm="1">
        <f t="array" ref="Y23">INDEX(asset_mu,1,Y$3)+INDEX(asset_rets_norm,$A23,Y$3)</f>
        <v>6.5532697837807094E-5</v>
      </c>
      <c r="Z23" s="19">
        <v>18</v>
      </c>
      <c r="AA23" s="16" cm="1">
        <f t="array" ref="AA23">INDEX(fx_mu,1,AA$3)+INDEX(fx_rets_norm,$A23,AA$3)</f>
        <v>0</v>
      </c>
      <c r="AB23" s="16" cm="1">
        <f t="array" ref="AB23">INDEX(fx_mu,1,AB$3)+INDEX(fx_rets_norm,$A23,AB$3)</f>
        <v>-3.486072531549244E-2</v>
      </c>
      <c r="AC23" s="16" cm="1">
        <f t="array" ref="AC23">INDEX(fx_mu,1,AC$3)+INDEX(fx_rets_norm,$A23,AC$3)</f>
        <v>-2.9964135361399229E-2</v>
      </c>
      <c r="AD23" s="16" cm="1">
        <f t="array" ref="AD23">INDEX(fx_mu,1,AD$3)+INDEX(fx_rets_norm,$A23,AD$3)</f>
        <v>-2.1858698104641583E-2</v>
      </c>
      <c r="AE23" s="19">
        <v>18</v>
      </c>
      <c r="AF23" s="18" cm="1">
        <f t="array" ref="AF23">(1+B23)*(1+INDEX(fx_rets,$AE23,INDEX(fx_ix,1,AF$3)))-1</f>
        <v>3.5013784598592057E-3</v>
      </c>
      <c r="AG23" s="18" cm="1">
        <f t="array" ref="AG23">(1+C23)*(1+INDEX(fx_rets,$AE23,INDEX(fx_ix,1,AG$3)))-1</f>
        <v>3.2389041859952616E-3</v>
      </c>
      <c r="AH23" s="18" cm="1">
        <f t="array" ref="AH23">(1+D23)*(1+INDEX(fx_rets,$AE23,INDEX(fx_ix,1,AH$3)))-1</f>
        <v>4.6279282706351843E-3</v>
      </c>
      <c r="AI23" s="18" cm="1">
        <f t="array" ref="AI23">(1+E23)*(1+INDEX(fx_rets,$AE23,INDEX(fx_ix,1,AI$3)))-1</f>
        <v>1.9333756861175111E-3</v>
      </c>
      <c r="AJ23" s="18" cm="1">
        <f t="array" ref="AJ23">(1+F23)*(1+INDEX(fx_rets,$AE23,INDEX(fx_ix,1,AJ$3)))-1</f>
        <v>2.8867793272302489E-3</v>
      </c>
      <c r="AK23" s="18" cm="1">
        <f t="array" ref="AK23">(1+G23)*(1+INDEX(fx_rets,$AE23,INDEX(fx_ix,1,AK$3)))-1</f>
        <v>-3.2188287093548373E-2</v>
      </c>
      <c r="AL23" s="18" cm="1">
        <f t="array" ref="AL23">(1+H23)*(1+INDEX(fx_rets,$AE23,INDEX(fx_ix,1,AL$3)))-1</f>
        <v>-3.5184282243242326E-2</v>
      </c>
      <c r="AM23" s="18" cm="1">
        <f t="array" ref="AM23">(1+I23)*(1+INDEX(fx_rets,$AE23,INDEX(fx_ix,1,AM$3)))-1</f>
        <v>-3.5988999911633512E-2</v>
      </c>
      <c r="AN23" s="18" cm="1">
        <f t="array" ref="AN23">(1+J23)*(1+INDEX(fx_rets,$AE23,INDEX(fx_ix,1,AN$3)))-1</f>
        <v>-2.3040713051224349E-2</v>
      </c>
      <c r="AO23" s="18" cm="1">
        <f t="array" ref="AO23">(1+K23)*(1+INDEX(fx_rets,$AE23,INDEX(fx_ix,1,AO$3)))-1</f>
        <v>-2.3693634203806213E-2</v>
      </c>
      <c r="AP23" s="18" cm="1">
        <f t="array" ref="AP23">(1+L23)*(1+INDEX(fx_rets,$AE23,INDEX(fx_ix,1,AP$3)))-1</f>
        <v>-2.0343510082187488E-2</v>
      </c>
      <c r="AQ23" s="18" cm="1">
        <f t="array" ref="AQ23">(1+M23)*(1+INDEX(fx_rets,$AE23,INDEX(fx_ix,1,AQ$3)))-1</f>
        <v>-2.2787878358346392E-2</v>
      </c>
      <c r="AR23" s="18" cm="1">
        <f t="array" ref="AR23">(1+N23)*(1+INDEX(fx_rets,$AE23,INDEX(fx_ix,1,AR$3)))-1</f>
        <v>-1.7449020570744711E-2</v>
      </c>
      <c r="AS23" s="18" cm="1">
        <f t="array" ref="AS23">(1+O23)*(1+INDEX(fx_rets,$AE23,INDEX(fx_ix,1,AS$3)))-1</f>
        <v>-2.1269348414783118E-2</v>
      </c>
      <c r="AT23" s="18" cm="1">
        <f t="array" ref="AT23">(1+P23)*(1+INDEX(fx_rets,$AE23,INDEX(fx_ix,1,AT$3)))-1</f>
        <v>-2.169398394644706E-2</v>
      </c>
      <c r="AU23" s="18" cm="1">
        <f t="array" ref="AU23">(1+Q23)*(1+INDEX(fx_rets,$AE23,INDEX(fx_ix,1,AU$3)))-1</f>
        <v>-2.5287144607895051E-2</v>
      </c>
      <c r="AV23" s="18" cm="1">
        <f t="array" ref="AV23">(1+R23)*(1+INDEX(fx_rets,$AE23,INDEX(fx_ix,1,AV$3)))-1</f>
        <v>-1.6139996230160714E-2</v>
      </c>
      <c r="AW23" s="18" cm="1">
        <f t="array" ref="AW23">(1+S23)*(1+INDEX(fx_rets,$AE23,INDEX(fx_ix,1,AW$3)))-1</f>
        <v>-6.5489428164498542E-2</v>
      </c>
      <c r="AX23" s="18" cm="1">
        <f t="array" ref="AX23">(1+T23)*(1+INDEX(fx_rets,$AE23,INDEX(fx_ix,1,AX$3)))-1</f>
        <v>-3.547585047045243E-2</v>
      </c>
      <c r="AY23" s="18" cm="1">
        <f t="array" ref="AY23">(1+U23)*(1+INDEX(fx_rets,$AE23,INDEX(fx_ix,1,AY$3)))-1</f>
        <v>-7.0487106096544072E-2</v>
      </c>
      <c r="AZ23" s="18" cm="1">
        <f t="array" ref="AZ23">(1+V23)*(1+INDEX(fx_rets,$AE23,INDEX(fx_ix,1,AZ$3)))-1</f>
        <v>3.9870090380491607E-3</v>
      </c>
      <c r="BA23" s="18" cm="1">
        <f t="array" ref="BA23">(1+W23)*(1+INDEX(fx_rets,$AE23,INDEX(fx_ix,1,BA$3)))-1</f>
        <v>-3.0695696652340509E-2</v>
      </c>
      <c r="BB23" s="18" cm="1">
        <f t="array" ref="BB23">(1+X23)*(1+INDEX(fx_rets,$AE23,INDEX(fx_ix,1,BB$3)))-1</f>
        <v>-2.4701470194576136E-2</v>
      </c>
      <c r="BC23" s="18" cm="1">
        <f t="array" ref="BC23">(1+Y23)*(1+INDEX(fx_rets,$AE23,INDEX(fx_ix,1,BC$3)))-1</f>
        <v>-2.1794597866261811E-2</v>
      </c>
      <c r="BD23" s="19">
        <v>18</v>
      </c>
      <c r="BE23" s="16">
        <f t="shared" si="0"/>
        <v>0</v>
      </c>
      <c r="BF23" s="19">
        <v>18</v>
      </c>
      <c r="BG23" s="18">
        <f t="shared" si="1"/>
        <v>3.5013784598592057E-3</v>
      </c>
      <c r="BH23" s="18">
        <f t="shared" si="2"/>
        <v>3.2389041859952616E-3</v>
      </c>
      <c r="BI23" s="18">
        <f t="shared" si="3"/>
        <v>4.6279282706351843E-3</v>
      </c>
      <c r="BJ23" s="18">
        <f t="shared" si="4"/>
        <v>1.9333756861175111E-3</v>
      </c>
      <c r="BK23" s="18">
        <f t="shared" si="5"/>
        <v>2.8867793272302489E-3</v>
      </c>
      <c r="BL23" s="18">
        <f t="shared" si="6"/>
        <v>-3.2188287093548373E-2</v>
      </c>
      <c r="BM23" s="18">
        <f t="shared" si="7"/>
        <v>-3.5184282243242326E-2</v>
      </c>
      <c r="BN23" s="18">
        <f t="shared" si="8"/>
        <v>-3.5988999911633512E-2</v>
      </c>
      <c r="BO23" s="18">
        <f t="shared" si="9"/>
        <v>-2.3040713051224349E-2</v>
      </c>
      <c r="BP23" s="18">
        <f t="shared" si="10"/>
        <v>-2.3693634203806213E-2</v>
      </c>
      <c r="BQ23" s="18">
        <f t="shared" si="11"/>
        <v>-2.0343510082187488E-2</v>
      </c>
      <c r="BR23" s="18">
        <f t="shared" si="12"/>
        <v>-2.2787878358346392E-2</v>
      </c>
      <c r="BS23" s="18">
        <f t="shared" si="13"/>
        <v>-1.7449020570744711E-2</v>
      </c>
      <c r="BT23" s="18">
        <f t="shared" si="14"/>
        <v>-2.1269348414783118E-2</v>
      </c>
      <c r="BU23" s="18">
        <f t="shared" si="15"/>
        <v>-2.169398394644706E-2</v>
      </c>
      <c r="BV23" s="18">
        <f t="shared" si="16"/>
        <v>-2.5287144607895051E-2</v>
      </c>
      <c r="BW23" s="18">
        <f t="shared" si="17"/>
        <v>-1.6139996230160714E-2</v>
      </c>
      <c r="BX23" s="18">
        <f t="shared" si="18"/>
        <v>-6.5489428164498542E-2</v>
      </c>
      <c r="BY23" s="18">
        <f t="shared" si="19"/>
        <v>-3.547585047045243E-2</v>
      </c>
      <c r="BZ23" s="18">
        <f t="shared" si="20"/>
        <v>-7.0487106096544072E-2</v>
      </c>
      <c r="CA23" s="18">
        <f t="shared" si="21"/>
        <v>3.9870090380491607E-3</v>
      </c>
      <c r="CB23" s="18">
        <f t="shared" si="22"/>
        <v>-3.0695696652340509E-2</v>
      </c>
      <c r="CC23" s="18">
        <f t="shared" si="23"/>
        <v>-2.4701470194576136E-2</v>
      </c>
      <c r="CD23" s="18">
        <f t="shared" si="24"/>
        <v>-2.1794597866261811E-2</v>
      </c>
      <c r="CE23" s="19">
        <v>18</v>
      </c>
      <c r="CF23" s="18">
        <f t="shared" si="26"/>
        <v>3.2389041859952616E-3</v>
      </c>
      <c r="CG23" s="18">
        <f t="shared" si="26"/>
        <v>3.2389041859952616E-3</v>
      </c>
      <c r="CH23" s="18">
        <f t="shared" si="26"/>
        <v>3.2389041859952616E-3</v>
      </c>
      <c r="CI23" s="18">
        <f t="shared" si="26"/>
        <v>0</v>
      </c>
      <c r="CJ23" s="18">
        <f t="shared" si="26"/>
        <v>0</v>
      </c>
      <c r="CK23" s="24">
        <f t="shared" si="26"/>
        <v>3.2389041859952616E-3</v>
      </c>
      <c r="CL23" s="24">
        <f t="shared" si="26"/>
        <v>0</v>
      </c>
    </row>
    <row r="24" spans="1:90" x14ac:dyDescent="0.2">
      <c r="A24" s="19">
        <v>19</v>
      </c>
      <c r="B24" s="16" cm="1">
        <f t="array" ref="B24">INDEX(asset_mu,1,B$3)+INDEX(asset_rets_norm,$A24,B$3)</f>
        <v>3.8481139698427393E-3</v>
      </c>
      <c r="C24" s="16" cm="1">
        <f t="array" ref="C24">INDEX(asset_mu,1,C$3)+INDEX(asset_rets_norm,$A24,C$3)</f>
        <v>6.0428393041613874E-3</v>
      </c>
      <c r="D24" s="16" cm="1">
        <f t="array" ref="D24">INDEX(asset_mu,1,D$3)+INDEX(asset_rets_norm,$A24,D$3)</f>
        <v>1.0587887016344272E-2</v>
      </c>
      <c r="E24" s="16" cm="1">
        <f t="array" ref="E24">INDEX(asset_mu,1,E$3)+INDEX(asset_rets_norm,$A24,E$3)</f>
        <v>2.5169465062993427E-3</v>
      </c>
      <c r="F24" s="16" cm="1">
        <f t="array" ref="F24">INDEX(asset_mu,1,F$3)+INDEX(asset_rets_norm,$A24,F$3)</f>
        <v>6.6903703840442402E-3</v>
      </c>
      <c r="G24" s="16" cm="1">
        <f t="array" ref="G24">INDEX(asset_mu,1,G$3)+INDEX(asset_rets_norm,$A24,G$3)</f>
        <v>3.8792411382501061E-3</v>
      </c>
      <c r="H24" s="16" cm="1">
        <f t="array" ref="H24">INDEX(asset_mu,1,H$3)+INDEX(asset_rets_norm,$A24,H$3)</f>
        <v>4.0283478897180265E-3</v>
      </c>
      <c r="I24" s="16" cm="1">
        <f t="array" ref="I24">INDEX(asset_mu,1,I$3)+INDEX(asset_rets_norm,$A24,I$3)</f>
        <v>3.886123220315708E-3</v>
      </c>
      <c r="J24" s="16" cm="1">
        <f t="array" ref="J24">INDEX(asset_mu,1,J$3)+INDEX(asset_rets_norm,$A24,J$3)</f>
        <v>6.0952268586644699E-3</v>
      </c>
      <c r="K24" s="16" cm="1">
        <f t="array" ref="K24">INDEX(asset_mu,1,K$3)+INDEX(asset_rets_norm,$A24,K$3)</f>
        <v>6.0327816537682783E-3</v>
      </c>
      <c r="L24" s="16" cm="1">
        <f t="array" ref="L24">INDEX(asset_mu,1,L$3)+INDEX(asset_rets_norm,$A24,L$3)</f>
        <v>4.2311446009118125E-3</v>
      </c>
      <c r="M24" s="16" cm="1">
        <f t="array" ref="M24">INDEX(asset_mu,1,M$3)+INDEX(asset_rets_norm,$A24,M$3)</f>
        <v>5.9734474357005822E-3</v>
      </c>
      <c r="N24" s="16" cm="1">
        <f t="array" ref="N24">INDEX(asset_mu,1,N$3)+INDEX(asset_rets_norm,$A24,N$3)</f>
        <v>2.6254531067744545E-3</v>
      </c>
      <c r="O24" s="16" cm="1">
        <f t="array" ref="O24">INDEX(asset_mu,1,O$3)+INDEX(asset_rets_norm,$A24,O$3)</f>
        <v>9.8243581150368986E-6</v>
      </c>
      <c r="P24" s="16" cm="1">
        <f t="array" ref="P24">INDEX(asset_mu,1,P$3)+INDEX(asset_rets_norm,$A24,P$3)</f>
        <v>3.2636329393538827E-4</v>
      </c>
      <c r="Q24" s="16" cm="1">
        <f t="array" ref="Q24">INDEX(asset_mu,1,Q$3)+INDEX(asset_rets_norm,$A24,Q$3)</f>
        <v>1.7705582318428515E-3</v>
      </c>
      <c r="R24" s="16" cm="1">
        <f t="array" ref="R24">INDEX(asset_mu,1,R$3)+INDEX(asset_rets_norm,$A24,R$3)</f>
        <v>-2.098757559655634E-2</v>
      </c>
      <c r="S24" s="16" cm="1">
        <f t="array" ref="S24">INDEX(asset_mu,1,S$3)+INDEX(asset_rets_norm,$A24,S$3)</f>
        <v>-8.4397221977660364E-3</v>
      </c>
      <c r="T24" s="16" cm="1">
        <f t="array" ref="T24">INDEX(asset_mu,1,T$3)+INDEX(asset_rets_norm,$A24,T$3)</f>
        <v>-7.9531706384913994E-3</v>
      </c>
      <c r="U24" s="16" cm="1">
        <f t="array" ref="U24">INDEX(asset_mu,1,U$3)+INDEX(asset_rets_norm,$A24,U$3)</f>
        <v>6.0978723987790251E-2</v>
      </c>
      <c r="V24" s="16" cm="1">
        <f t="array" ref="V24">INDEX(asset_mu,1,V$3)+INDEX(asset_rets_norm,$A24,V$3)</f>
        <v>3.9651340380491076E-3</v>
      </c>
      <c r="W24" s="16" cm="1">
        <f t="array" ref="W24">INDEX(asset_mu,1,W$3)+INDEX(asset_rets_norm,$A24,W$3)</f>
        <v>4.3823023774394653E-3</v>
      </c>
      <c r="X24" s="16" cm="1">
        <f t="array" ref="X24">INDEX(asset_mu,1,X$3)+INDEX(asset_rets_norm,$A24,X$3)</f>
        <v>5.3844774154664767E-3</v>
      </c>
      <c r="Y24" s="16" cm="1">
        <f t="array" ref="Y24">INDEX(asset_mu,1,Y$3)+INDEX(asset_rets_norm,$A24,Y$3)</f>
        <v>4.7866031171140436E-5</v>
      </c>
      <c r="Z24" s="19">
        <v>19</v>
      </c>
      <c r="AA24" s="16" cm="1">
        <f t="array" ref="AA24">INDEX(fx_mu,1,AA$3)+INDEX(fx_rets_norm,$A24,AA$3)</f>
        <v>0</v>
      </c>
      <c r="AB24" s="16" cm="1">
        <f t="array" ref="AB24">INDEX(fx_mu,1,AB$3)+INDEX(fx_rets_norm,$A24,AB$3)</f>
        <v>1.064985562342558E-2</v>
      </c>
      <c r="AC24" s="16" cm="1">
        <f t="array" ref="AC24">INDEX(fx_mu,1,AC$3)+INDEX(fx_rets_norm,$A24,AC$3)</f>
        <v>4.6218020986111439E-3</v>
      </c>
      <c r="AD24" s="16" cm="1">
        <f t="array" ref="AD24">INDEX(fx_mu,1,AD$3)+INDEX(fx_rets_norm,$A24,AD$3)</f>
        <v>1.0462844714801633E-2</v>
      </c>
      <c r="AE24" s="19">
        <v>19</v>
      </c>
      <c r="AF24" s="18" cm="1">
        <f t="array" ref="AF24">(1+B24)*(1+INDEX(fx_rets,$AE24,INDEX(fx_ix,1,AF$3)))-1</f>
        <v>3.848113969842748E-3</v>
      </c>
      <c r="AG24" s="18" cm="1">
        <f t="array" ref="AG24">(1+C24)*(1+INDEX(fx_rets,$AE24,INDEX(fx_ix,1,AG$3)))-1</f>
        <v>6.0428393041613848E-3</v>
      </c>
      <c r="AH24" s="18" cm="1">
        <f t="array" ref="AH24">(1+D24)*(1+INDEX(fx_rets,$AE24,INDEX(fx_ix,1,AH$3)))-1</f>
        <v>1.0587887016344277E-2</v>
      </c>
      <c r="AI24" s="18" cm="1">
        <f t="array" ref="AI24">(1+E24)*(1+INDEX(fx_rets,$AE24,INDEX(fx_ix,1,AI$3)))-1</f>
        <v>2.5169465062993002E-3</v>
      </c>
      <c r="AJ24" s="18" cm="1">
        <f t="array" ref="AJ24">(1+F24)*(1+INDEX(fx_rets,$AE24,INDEX(fx_ix,1,AJ$3)))-1</f>
        <v>6.6903703840441864E-3</v>
      </c>
      <c r="AK24" s="18" cm="1">
        <f t="array" ref="AK24">(1+G24)*(1+INDEX(fx_rets,$AE24,INDEX(fx_ix,1,AK$3)))-1</f>
        <v>1.4570410119726374E-2</v>
      </c>
      <c r="AL24" s="18" cm="1">
        <f t="array" ref="AL24">(1+H24)*(1+INDEX(fx_rets,$AE24,INDEX(fx_ix,1,AL$3)))-1</f>
        <v>1.4721104836570076E-2</v>
      </c>
      <c r="AM24" s="18" cm="1">
        <f t="array" ref="AM24">(1+I24)*(1+INDEX(fx_rets,$AE24,INDEX(fx_ix,1,AM$3)))-1</f>
        <v>1.4577365494972572E-2</v>
      </c>
      <c r="AN24" s="18" cm="1">
        <f t="array" ref="AN24">(1+J24)*(1+INDEX(fx_rets,$AE24,INDEX(fx_ix,1,AN$3)))-1</f>
        <v>1.0745199889562462E-2</v>
      </c>
      <c r="AO24" s="18" cm="1">
        <f t="array" ref="AO24">(1+K24)*(1+INDEX(fx_rets,$AE24,INDEX(fx_ix,1,AO$3)))-1</f>
        <v>1.0682466075287111E-2</v>
      </c>
      <c r="AP24" s="18" cm="1">
        <f t="array" ref="AP24">(1+L24)*(1+INDEX(fx_rets,$AE24,INDEX(fx_ix,1,AP$3)))-1</f>
        <v>8.8725022125188957E-3</v>
      </c>
      <c r="AQ24" s="18" cm="1">
        <f t="array" ref="AQ24">(1+M24)*(1+INDEX(fx_rets,$AE24,INDEX(fx_ix,1,AQ$3)))-1</f>
        <v>1.0622857626205739E-2</v>
      </c>
      <c r="AR24" s="18" cm="1">
        <f t="array" ref="AR24">(1+N24)*(1+INDEX(fx_rets,$AE24,INDEX(fx_ix,1,AR$3)))-1</f>
        <v>7.2593895300641087E-3</v>
      </c>
      <c r="AS24" s="18" cm="1">
        <f t="array" ref="AS24">(1+O24)*(1+INDEX(fx_rets,$AE24,INDEX(fx_ix,1,AS$3)))-1</f>
        <v>1.0472771863650143E-2</v>
      </c>
      <c r="AT24" s="18" cm="1">
        <f t="array" ref="AT24">(1+P24)*(1+INDEX(fx_rets,$AE24,INDEX(fx_ix,1,AT$3)))-1</f>
        <v>1.0792622697202159E-2</v>
      </c>
      <c r="AU24" s="18" cm="1">
        <f t="array" ref="AU24">(1+Q24)*(1+INDEX(fx_rets,$AE24,INDEX(fx_ix,1,AU$3)))-1</f>
        <v>1.225192802248265E-2</v>
      </c>
      <c r="AV24" s="18" cm="1">
        <f t="array" ref="AV24">(1+R24)*(1+INDEX(fx_rets,$AE24,INDEX(fx_ix,1,AV$3)))-1</f>
        <v>-2.0987575596556285E-2</v>
      </c>
      <c r="AW24" s="18" cm="1">
        <f t="array" ref="AW24">(1+S24)*(1+INDEX(fx_rets,$AE24,INDEX(fx_ix,1,AW$3)))-1</f>
        <v>2.1202516027516438E-3</v>
      </c>
      <c r="AX24" s="18" cm="1">
        <f t="array" ref="AX24">(1+T24)*(1+INDEX(fx_rets,$AE24,INDEX(fx_ix,1,AX$3)))-1</f>
        <v>-3.368126520627901E-3</v>
      </c>
      <c r="AY24" s="18" cm="1">
        <f t="array" ref="AY24">(1+U24)*(1+INDEX(fx_rets,$AE24,INDEX(fx_ix,1,AY$3)))-1</f>
        <v>7.2079579622582823E-2</v>
      </c>
      <c r="AZ24" s="18" cm="1">
        <f t="array" ref="AZ24">(1+V24)*(1+INDEX(fx_rets,$AE24,INDEX(fx_ix,1,AZ$3)))-1</f>
        <v>3.9651340380491007E-3</v>
      </c>
      <c r="BA24" s="18" cm="1">
        <f t="array" ref="BA24">(1+W24)*(1+INDEX(fx_rets,$AE24,INDEX(fx_ix,1,BA$3)))-1</f>
        <v>1.5078828888482887E-2</v>
      </c>
      <c r="BB24" s="18" cm="1">
        <f t="array" ref="BB24">(1+X24)*(1+INDEX(fx_rets,$AE24,INDEX(fx_ix,1,BB$3)))-1</f>
        <v>1.003116550309624E-2</v>
      </c>
      <c r="BC24" s="18" cm="1">
        <f t="array" ref="BC24">(1+Y24)*(1+INDEX(fx_rets,$AE24,INDEX(fx_ix,1,BC$3)))-1</f>
        <v>1.051121156082413E-2</v>
      </c>
      <c r="BD24" s="19">
        <v>19</v>
      </c>
      <c r="BE24" s="16">
        <f t="shared" si="0"/>
        <v>0</v>
      </c>
      <c r="BF24" s="19">
        <v>19</v>
      </c>
      <c r="BG24" s="18">
        <f t="shared" si="1"/>
        <v>3.848113969842748E-3</v>
      </c>
      <c r="BH24" s="18">
        <f t="shared" si="2"/>
        <v>6.0428393041613848E-3</v>
      </c>
      <c r="BI24" s="18">
        <f t="shared" si="3"/>
        <v>1.0587887016344277E-2</v>
      </c>
      <c r="BJ24" s="18">
        <f t="shared" si="4"/>
        <v>2.5169465062993002E-3</v>
      </c>
      <c r="BK24" s="18">
        <f t="shared" si="5"/>
        <v>6.6903703840441864E-3</v>
      </c>
      <c r="BL24" s="18">
        <f t="shared" si="6"/>
        <v>1.4570410119726374E-2</v>
      </c>
      <c r="BM24" s="18">
        <f t="shared" si="7"/>
        <v>1.4721104836570076E-2</v>
      </c>
      <c r="BN24" s="18">
        <f t="shared" si="8"/>
        <v>1.4577365494972572E-2</v>
      </c>
      <c r="BO24" s="18">
        <f t="shared" si="9"/>
        <v>1.0745199889562462E-2</v>
      </c>
      <c r="BP24" s="18">
        <f t="shared" si="10"/>
        <v>1.0682466075287111E-2</v>
      </c>
      <c r="BQ24" s="18">
        <f t="shared" si="11"/>
        <v>8.8725022125188957E-3</v>
      </c>
      <c r="BR24" s="18">
        <f t="shared" si="12"/>
        <v>1.0622857626205739E-2</v>
      </c>
      <c r="BS24" s="18">
        <f t="shared" si="13"/>
        <v>7.2593895300641087E-3</v>
      </c>
      <c r="BT24" s="18">
        <f t="shared" si="14"/>
        <v>1.0472771863650143E-2</v>
      </c>
      <c r="BU24" s="18">
        <f t="shared" si="15"/>
        <v>1.0792622697202159E-2</v>
      </c>
      <c r="BV24" s="18">
        <f t="shared" si="16"/>
        <v>1.225192802248265E-2</v>
      </c>
      <c r="BW24" s="18">
        <f t="shared" si="17"/>
        <v>-2.0987575596556285E-2</v>
      </c>
      <c r="BX24" s="18">
        <f t="shared" si="18"/>
        <v>2.1202516027516438E-3</v>
      </c>
      <c r="BY24" s="18">
        <f t="shared" si="19"/>
        <v>-3.368126520627901E-3</v>
      </c>
      <c r="BZ24" s="18">
        <f t="shared" si="20"/>
        <v>7.2079579622582823E-2</v>
      </c>
      <c r="CA24" s="18">
        <f t="shared" si="21"/>
        <v>3.9651340380491007E-3</v>
      </c>
      <c r="CB24" s="18">
        <f t="shared" si="22"/>
        <v>1.5078828888482887E-2</v>
      </c>
      <c r="CC24" s="18">
        <f t="shared" si="23"/>
        <v>1.003116550309624E-2</v>
      </c>
      <c r="CD24" s="18">
        <f t="shared" si="24"/>
        <v>1.051121156082413E-2</v>
      </c>
      <c r="CE24" s="19">
        <v>19</v>
      </c>
      <c r="CF24" s="18">
        <f t="shared" si="26"/>
        <v>6.0428393041613848E-3</v>
      </c>
      <c r="CG24" s="18">
        <f t="shared" si="26"/>
        <v>6.0428393041613848E-3</v>
      </c>
      <c r="CH24" s="18">
        <f t="shared" si="26"/>
        <v>6.0428393041613848E-3</v>
      </c>
      <c r="CI24" s="18">
        <f t="shared" si="26"/>
        <v>0</v>
      </c>
      <c r="CJ24" s="18">
        <f t="shared" si="26"/>
        <v>0</v>
      </c>
      <c r="CK24" s="24">
        <f t="shared" si="26"/>
        <v>6.0428393041613848E-3</v>
      </c>
      <c r="CL24" s="24">
        <f t="shared" si="26"/>
        <v>0</v>
      </c>
    </row>
    <row r="25" spans="1:90" x14ac:dyDescent="0.2">
      <c r="A25" s="19">
        <v>20</v>
      </c>
      <c r="B25" s="16" cm="1">
        <f t="array" ref="B25">INDEX(asset_mu,1,B$3)+INDEX(asset_rets_norm,$A25,B$3)</f>
        <v>2.3665815696118832E-3</v>
      </c>
      <c r="C25" s="16" cm="1">
        <f t="array" ref="C25">INDEX(asset_mu,1,C$3)+INDEX(asset_rets_norm,$A25,C$3)</f>
        <v>-5.5435872347950853E-3</v>
      </c>
      <c r="D25" s="16" cm="1">
        <f t="array" ref="D25">INDEX(asset_mu,1,D$3)+INDEX(asset_rets_norm,$A25,D$3)</f>
        <v>-1.8362791054610479E-2</v>
      </c>
      <c r="E25" s="16" cm="1">
        <f t="array" ref="E25">INDEX(asset_mu,1,E$3)+INDEX(asset_rets_norm,$A25,E$3)</f>
        <v>-3.0180709745325071E-3</v>
      </c>
      <c r="F25" s="16" cm="1">
        <f t="array" ref="F25">INDEX(asset_mu,1,F$3)+INDEX(asset_rets_norm,$A25,F$3)</f>
        <v>-1.283108689923157E-2</v>
      </c>
      <c r="G25" s="16" cm="1">
        <f t="array" ref="G25">INDEX(asset_mu,1,G$3)+INDEX(asset_rets_norm,$A25,G$3)</f>
        <v>3.1174442336258049E-3</v>
      </c>
      <c r="H25" s="16" cm="1">
        <f t="array" ref="H25">INDEX(asset_mu,1,H$3)+INDEX(asset_rets_norm,$A25,H$3)</f>
        <v>-2.1297511444838095E-3</v>
      </c>
      <c r="I25" s="16" cm="1">
        <f t="array" ref="I25">INDEX(asset_mu,1,I$3)+INDEX(asset_rets_norm,$A25,I$3)</f>
        <v>-9.3620699216342071E-3</v>
      </c>
      <c r="J25" s="16" cm="1">
        <f t="array" ref="J25">INDEX(asset_mu,1,J$3)+INDEX(asset_rets_norm,$A25,J$3)</f>
        <v>5.7975182293641282E-3</v>
      </c>
      <c r="K25" s="16" cm="1">
        <f t="array" ref="K25">INDEX(asset_mu,1,K$3)+INDEX(asset_rets_norm,$A25,K$3)</f>
        <v>-1.153312613400596E-3</v>
      </c>
      <c r="L25" s="16" cm="1">
        <f t="array" ref="L25">INDEX(asset_mu,1,L$3)+INDEX(asset_rets_norm,$A25,L$3)</f>
        <v>-7.5323577568907341E-3</v>
      </c>
      <c r="M25" s="16" cm="1">
        <f t="array" ref="M25">INDEX(asset_mu,1,M$3)+INDEX(asset_rets_norm,$A25,M$3)</f>
        <v>7.6665477953982968E-4</v>
      </c>
      <c r="N25" s="16" cm="1">
        <f t="array" ref="N25">INDEX(asset_mu,1,N$3)+INDEX(asset_rets_norm,$A25,N$3)</f>
        <v>-2.8513466261408061E-3</v>
      </c>
      <c r="O25" s="16" cm="1">
        <f t="array" ref="O25">INDEX(asset_mu,1,O$3)+INDEX(asset_rets_norm,$A25,O$3)</f>
        <v>2.8629579285489247E-4</v>
      </c>
      <c r="P25" s="16" cm="1">
        <f t="array" ref="P25">INDEX(asset_mu,1,P$3)+INDEX(asset_rets_norm,$A25,P$3)</f>
        <v>1.7967827711053591E-3</v>
      </c>
      <c r="Q25" s="16" cm="1">
        <f t="array" ref="Q25">INDEX(asset_mu,1,Q$3)+INDEX(asset_rets_norm,$A25,Q$3)</f>
        <v>5.1223555931579302E-3</v>
      </c>
      <c r="R25" s="16" cm="1">
        <f t="array" ref="R25">INDEX(asset_mu,1,R$3)+INDEX(asset_rets_norm,$A25,R$3)</f>
        <v>3.6089787706567289E-2</v>
      </c>
      <c r="S25" s="16" cm="1">
        <f t="array" ref="S25">INDEX(asset_mu,1,S$3)+INDEX(asset_rets_norm,$A25,S$3)</f>
        <v>4.7913407449220097E-2</v>
      </c>
      <c r="T25" s="16" cm="1">
        <f t="array" ref="T25">INDEX(asset_mu,1,T$3)+INDEX(asset_rets_norm,$A25,T$3)</f>
        <v>3.7883310084121193E-2</v>
      </c>
      <c r="U25" s="16" cm="1">
        <f t="array" ref="U25">INDEX(asset_mu,1,U$3)+INDEX(asset_rets_norm,$A25,U$3)</f>
        <v>4.3246931849631021E-2</v>
      </c>
      <c r="V25" s="16" cm="1">
        <f t="array" ref="V25">INDEX(asset_mu,1,V$3)+INDEX(asset_rets_norm,$A25,V$3)</f>
        <v>3.9838840380491082E-3</v>
      </c>
      <c r="W25" s="16" cm="1">
        <f t="array" ref="W25">INDEX(asset_mu,1,W$3)+INDEX(asset_rets_norm,$A25,W$3)</f>
        <v>4.4203857107727989E-3</v>
      </c>
      <c r="X25" s="16" cm="1">
        <f t="array" ref="X25">INDEX(asset_mu,1,X$3)+INDEX(asset_rets_norm,$A25,X$3)</f>
        <v>5.4291440821331435E-3</v>
      </c>
      <c r="Y25" s="16" cm="1">
        <f t="array" ref="Y25">INDEX(asset_mu,1,Y$3)+INDEX(asset_rets_norm,$A25,Y$3)</f>
        <v>5.6532697837807105E-5</v>
      </c>
      <c r="Z25" s="19">
        <v>20</v>
      </c>
      <c r="AA25" s="16" cm="1">
        <f t="array" ref="AA25">INDEX(fx_mu,1,AA$3)+INDEX(fx_rets_norm,$A25,AA$3)</f>
        <v>0</v>
      </c>
      <c r="AB25" s="16" cm="1">
        <f t="array" ref="AB25">INDEX(fx_mu,1,AB$3)+INDEX(fx_rets_norm,$A25,AB$3)</f>
        <v>1.61477058454929E-3</v>
      </c>
      <c r="AC25" s="16" cm="1">
        <f t="array" ref="AC25">INDEX(fx_mu,1,AC$3)+INDEX(fx_rets_norm,$A25,AC$3)</f>
        <v>6.5051399438048217E-3</v>
      </c>
      <c r="AD25" s="16" cm="1">
        <f t="array" ref="AD25">INDEX(fx_mu,1,AD$3)+INDEX(fx_rets_norm,$A25,AD$3)</f>
        <v>5.3113021309809652E-3</v>
      </c>
      <c r="AE25" s="19">
        <v>20</v>
      </c>
      <c r="AF25" s="18" cm="1">
        <f t="array" ref="AF25">(1+B25)*(1+INDEX(fx_rets,$AE25,INDEX(fx_ix,1,AF$3)))-1</f>
        <v>2.3665815696118919E-3</v>
      </c>
      <c r="AG25" s="18" cm="1">
        <f t="array" ref="AG25">(1+C25)*(1+INDEX(fx_rets,$AE25,INDEX(fx_ix,1,AG$3)))-1</f>
        <v>-5.5435872347950887E-3</v>
      </c>
      <c r="AH25" s="18" cm="1">
        <f t="array" ref="AH25">(1+D25)*(1+INDEX(fx_rets,$AE25,INDEX(fx_ix,1,AH$3)))-1</f>
        <v>-1.8362791054610472E-2</v>
      </c>
      <c r="AI25" s="18" cm="1">
        <f t="array" ref="AI25">(1+E25)*(1+INDEX(fx_rets,$AE25,INDEX(fx_ix,1,AI$3)))-1</f>
        <v>-3.0180709745325496E-3</v>
      </c>
      <c r="AJ25" s="18" cm="1">
        <f t="array" ref="AJ25">(1+F25)*(1+INDEX(fx_rets,$AE25,INDEX(fx_ix,1,AJ$3)))-1</f>
        <v>-1.2831086899231625E-2</v>
      </c>
      <c r="AK25" s="18" cm="1">
        <f t="array" ref="AK25">(1+G25)*(1+INDEX(fx_rets,$AE25,INDEX(fx_ix,1,AK$3)))-1</f>
        <v>4.7372487754224757E-3</v>
      </c>
      <c r="AL25" s="18" cm="1">
        <f t="array" ref="AL25">(1+H25)*(1+INDEX(fx_rets,$AE25,INDEX(fx_ix,1,AL$3)))-1</f>
        <v>-5.1841961943499548E-4</v>
      </c>
      <c r="AM25" s="18" cm="1">
        <f t="array" ref="AM25">(1+I25)*(1+INDEX(fx_rets,$AE25,INDEX(fx_ix,1,AM$3)))-1</f>
        <v>-7.7624169322049186E-3</v>
      </c>
      <c r="AN25" s="18" cm="1">
        <f t="array" ref="AN25">(1+J25)*(1+INDEX(fx_rets,$AE25,INDEX(fx_ix,1,AN$3)))-1</f>
        <v>1.234037184057768E-2</v>
      </c>
      <c r="AO25" s="18" cm="1">
        <f t="array" ref="AO25">(1+K25)*(1+INDEX(fx_rets,$AE25,INDEX(fx_ix,1,AO$3)))-1</f>
        <v>5.3443248704549973E-3</v>
      </c>
      <c r="AP25" s="18" cm="1">
        <f t="array" ref="AP25">(1+L25)*(1+INDEX(fx_rets,$AE25,INDEX(fx_ix,1,AP$3)))-1</f>
        <v>-1.0762168544014017E-3</v>
      </c>
      <c r="AQ25" s="18" cm="1">
        <f t="array" ref="AQ25">(1+M25)*(1+INDEX(fx_rets,$AE25,INDEX(fx_ix,1,AQ$3)))-1</f>
        <v>7.2767819199739403E-3</v>
      </c>
      <c r="AR25" s="18" cm="1">
        <f t="array" ref="AR25">(1+N25)*(1+INDEX(fx_rets,$AE25,INDEX(fx_ix,1,AR$3)))-1</f>
        <v>3.6352449088326022E-3</v>
      </c>
      <c r="AS25" s="18" cm="1">
        <f t="array" ref="AS25">(1+O25)*(1+INDEX(fx_rets,$AE25,INDEX(fx_ix,1,AS$3)))-1</f>
        <v>5.5991185272905586E-3</v>
      </c>
      <c r="AT25" s="18" cm="1">
        <f t="array" ref="AT25">(1+P25)*(1+INDEX(fx_rets,$AE25,INDEX(fx_ix,1,AT$3)))-1</f>
        <v>7.1176281582474576E-3</v>
      </c>
      <c r="AU25" s="18" cm="1">
        <f t="array" ref="AU25">(1+Q25)*(1+INDEX(fx_rets,$AE25,INDEX(fx_ix,1,AU$3)))-1</f>
        <v>1.0460864102316503E-2</v>
      </c>
      <c r="AV25" s="18" cm="1">
        <f t="array" ref="AV25">(1+R25)*(1+INDEX(fx_rets,$AE25,INDEX(fx_ix,1,AV$3)))-1</f>
        <v>3.6089787706567344E-2</v>
      </c>
      <c r="AW25" s="18" cm="1">
        <f t="array" ref="AW25">(1+S25)*(1+INDEX(fx_rets,$AE25,INDEX(fx_ix,1,AW$3)))-1</f>
        <v>4.9605547194723876E-2</v>
      </c>
      <c r="AX25" s="18" cm="1">
        <f t="array" ref="AX25">(1+T25)*(1+INDEX(fx_rets,$AE25,INDEX(fx_ix,1,AX$3)))-1</f>
        <v>4.463488626155776E-2</v>
      </c>
      <c r="AY25" s="18" cm="1">
        <f t="array" ref="AY25">(1+U25)*(1+INDEX(fx_rets,$AE25,INDEX(fx_ix,1,AY$3)))-1</f>
        <v>4.8787931501903525E-2</v>
      </c>
      <c r="AZ25" s="18" cm="1">
        <f t="array" ref="AZ25">(1+V25)*(1+INDEX(fx_rets,$AE25,INDEX(fx_ix,1,AZ$3)))-1</f>
        <v>3.983884038049057E-3</v>
      </c>
      <c r="BA25" s="18" cm="1">
        <f t="array" ref="BA25">(1+W25)*(1+INDEX(fx_rets,$AE25,INDEX(fx_ix,1,BA$3)))-1</f>
        <v>6.0422942041400418E-3</v>
      </c>
      <c r="BB25" s="18" cm="1">
        <f t="array" ref="BB25">(1+X25)*(1+INDEX(fx_rets,$AE25,INDEX(fx_ix,1,BB$3)))-1</f>
        <v>1.196960136796732E-2</v>
      </c>
      <c r="BC25" s="18" cm="1">
        <f t="array" ref="BC25">(1+Y25)*(1+INDEX(fx_rets,$AE25,INDEX(fx_ix,1,BC$3)))-1</f>
        <v>5.3681350910572689E-3</v>
      </c>
      <c r="BD25" s="19">
        <v>20</v>
      </c>
      <c r="BE25" s="16">
        <f t="shared" si="0"/>
        <v>0</v>
      </c>
      <c r="BF25" s="19">
        <v>20</v>
      </c>
      <c r="BG25" s="18">
        <f t="shared" si="1"/>
        <v>2.3665815696118919E-3</v>
      </c>
      <c r="BH25" s="18">
        <f t="shared" si="2"/>
        <v>-5.5435872347950887E-3</v>
      </c>
      <c r="BI25" s="18">
        <f t="shared" si="3"/>
        <v>-1.8362791054610472E-2</v>
      </c>
      <c r="BJ25" s="18">
        <f t="shared" si="4"/>
        <v>-3.0180709745325496E-3</v>
      </c>
      <c r="BK25" s="18">
        <f t="shared" si="5"/>
        <v>-1.2831086899231625E-2</v>
      </c>
      <c r="BL25" s="18">
        <f t="shared" si="6"/>
        <v>4.7372487754224757E-3</v>
      </c>
      <c r="BM25" s="18">
        <f t="shared" si="7"/>
        <v>-5.1841961943499548E-4</v>
      </c>
      <c r="BN25" s="18">
        <f t="shared" si="8"/>
        <v>-7.7624169322049186E-3</v>
      </c>
      <c r="BO25" s="18">
        <f t="shared" si="9"/>
        <v>1.234037184057768E-2</v>
      </c>
      <c r="BP25" s="18">
        <f t="shared" si="10"/>
        <v>5.3443248704549973E-3</v>
      </c>
      <c r="BQ25" s="18">
        <f t="shared" si="11"/>
        <v>-1.0762168544014017E-3</v>
      </c>
      <c r="BR25" s="18">
        <f t="shared" si="12"/>
        <v>7.2767819199739403E-3</v>
      </c>
      <c r="BS25" s="18">
        <f t="shared" si="13"/>
        <v>3.6352449088326022E-3</v>
      </c>
      <c r="BT25" s="18">
        <f t="shared" si="14"/>
        <v>5.5991185272905586E-3</v>
      </c>
      <c r="BU25" s="18">
        <f t="shared" si="15"/>
        <v>7.1176281582474576E-3</v>
      </c>
      <c r="BV25" s="18">
        <f t="shared" si="16"/>
        <v>1.0460864102316503E-2</v>
      </c>
      <c r="BW25" s="18">
        <f t="shared" si="17"/>
        <v>3.6089787706567344E-2</v>
      </c>
      <c r="BX25" s="18">
        <f t="shared" si="18"/>
        <v>4.9605547194723876E-2</v>
      </c>
      <c r="BY25" s="18">
        <f t="shared" si="19"/>
        <v>4.463488626155776E-2</v>
      </c>
      <c r="BZ25" s="18">
        <f t="shared" si="20"/>
        <v>4.8787931501903525E-2</v>
      </c>
      <c r="CA25" s="18">
        <f t="shared" si="21"/>
        <v>3.983884038049057E-3</v>
      </c>
      <c r="CB25" s="18">
        <f t="shared" si="22"/>
        <v>6.0422942041400418E-3</v>
      </c>
      <c r="CC25" s="18">
        <f t="shared" si="23"/>
        <v>1.196960136796732E-2</v>
      </c>
      <c r="CD25" s="18">
        <f t="shared" si="24"/>
        <v>5.3681350910572689E-3</v>
      </c>
      <c r="CE25" s="19">
        <v>20</v>
      </c>
      <c r="CF25" s="18">
        <f t="shared" si="26"/>
        <v>-5.5435872347950887E-3</v>
      </c>
      <c r="CG25" s="18">
        <f t="shared" si="26"/>
        <v>-5.5435872347950887E-3</v>
      </c>
      <c r="CH25" s="18">
        <f t="shared" si="26"/>
        <v>-5.5435872347950887E-3</v>
      </c>
      <c r="CI25" s="18">
        <f t="shared" si="26"/>
        <v>0</v>
      </c>
      <c r="CJ25" s="18">
        <f t="shared" si="26"/>
        <v>0</v>
      </c>
      <c r="CK25" s="24">
        <f t="shared" si="26"/>
        <v>-5.5435872347950887E-3</v>
      </c>
      <c r="CL25" s="24">
        <f t="shared" si="26"/>
        <v>0</v>
      </c>
    </row>
    <row r="26" spans="1:90" x14ac:dyDescent="0.2">
      <c r="A26" s="19">
        <v>21</v>
      </c>
      <c r="B26" s="16" cm="1">
        <f t="array" ref="B26">INDEX(asset_mu,1,B$3)+INDEX(asset_rets_norm,$A26,B$3)</f>
        <v>5.4870952250742813E-3</v>
      </c>
      <c r="C26" s="16" cm="1">
        <f t="array" ref="C26">INDEX(asset_mu,1,C$3)+INDEX(asset_rets_norm,$A26,C$3)</f>
        <v>1.238520256490561E-2</v>
      </c>
      <c r="D26" s="16" cm="1">
        <f t="array" ref="D26">INDEX(asset_mu,1,D$3)+INDEX(asset_rets_norm,$A26,D$3)</f>
        <v>1.9811627670707647E-2</v>
      </c>
      <c r="E26" s="16" cm="1">
        <f t="array" ref="E26">INDEX(asset_mu,1,E$3)+INDEX(asset_rets_norm,$A26,E$3)</f>
        <v>8.7973315286829362E-3</v>
      </c>
      <c r="F26" s="16" cm="1">
        <f t="array" ref="F26">INDEX(asset_mu,1,F$3)+INDEX(asset_rets_norm,$A26,F$3)</f>
        <v>1.4147268965533808E-2</v>
      </c>
      <c r="G26" s="16" cm="1">
        <f t="array" ref="G26">INDEX(asset_mu,1,G$3)+INDEX(asset_rets_norm,$A26,G$3)</f>
        <v>4.8151021108867546E-3</v>
      </c>
      <c r="H26" s="16" cm="1">
        <f t="array" ref="H26">INDEX(asset_mu,1,H$3)+INDEX(asset_rets_norm,$A26,H$3)</f>
        <v>7.5914628989721296E-3</v>
      </c>
      <c r="I26" s="16" cm="1">
        <f t="array" ref="I26">INDEX(asset_mu,1,I$3)+INDEX(asset_rets_norm,$A26,I$3)</f>
        <v>1.0468576190855984E-2</v>
      </c>
      <c r="J26" s="16" cm="1">
        <f t="array" ref="J26">INDEX(asset_mu,1,J$3)+INDEX(asset_rets_norm,$A26,J$3)</f>
        <v>7.0812937990576297E-3</v>
      </c>
      <c r="K26" s="16" cm="1">
        <f t="array" ref="K26">INDEX(asset_mu,1,K$3)+INDEX(asset_rets_norm,$A26,K$3)</f>
        <v>9.9063867632987763E-3</v>
      </c>
      <c r="L26" s="16" cm="1">
        <f t="array" ref="L26">INDEX(asset_mu,1,L$3)+INDEX(asset_rets_norm,$A26,L$3)</f>
        <v>1.1013505841811516E-2</v>
      </c>
      <c r="M26" s="16" cm="1">
        <f t="array" ref="M26">INDEX(asset_mu,1,M$3)+INDEX(asset_rets_norm,$A26,M$3)</f>
        <v>9.8720287865513325E-3</v>
      </c>
      <c r="N26" s="16" cm="1">
        <f t="array" ref="N26">INDEX(asset_mu,1,N$3)+INDEX(asset_rets_norm,$A26,N$3)</f>
        <v>1.3215508322963952E-2</v>
      </c>
      <c r="O26" s="16" cm="1">
        <f t="array" ref="O26">INDEX(asset_mu,1,O$3)+INDEX(asset_rets_norm,$A26,O$3)</f>
        <v>-3.3568490812240572E-4</v>
      </c>
      <c r="P26" s="16" cm="1">
        <f t="array" ref="P26">INDEX(asset_mu,1,P$3)+INDEX(asset_rets_norm,$A26,P$3)</f>
        <v>4.5647571843417329E-4</v>
      </c>
      <c r="Q26" s="16" cm="1">
        <f t="array" ref="Q26">INDEX(asset_mu,1,Q$3)+INDEX(asset_rets_norm,$A26,Q$3)</f>
        <v>1.8851976304255459E-3</v>
      </c>
      <c r="R26" s="16" cm="1">
        <f t="array" ref="R26">INDEX(asset_mu,1,R$3)+INDEX(asset_rets_norm,$A26,R$3)</f>
        <v>-6.2116073853757114E-2</v>
      </c>
      <c r="S26" s="16" cm="1">
        <f t="array" ref="S26">INDEX(asset_mu,1,S$3)+INDEX(asset_rets_norm,$A26,S$3)</f>
        <v>-5.1485858457976624E-2</v>
      </c>
      <c r="T26" s="16" cm="1">
        <f t="array" ref="T26">INDEX(asset_mu,1,T$3)+INDEX(asset_rets_norm,$A26,T$3)</f>
        <v>-1.574524261454709E-2</v>
      </c>
      <c r="U26" s="16" cm="1">
        <f t="array" ref="U26">INDEX(asset_mu,1,U$3)+INDEX(asset_rets_norm,$A26,U$3)</f>
        <v>4.4375669702777398E-2</v>
      </c>
      <c r="V26" s="16" cm="1">
        <f t="array" ref="V26">INDEX(asset_mu,1,V$3)+INDEX(asset_rets_norm,$A26,V$3)</f>
        <v>3.9911757047157749E-3</v>
      </c>
      <c r="W26" s="16" cm="1">
        <f t="array" ref="W26">INDEX(asset_mu,1,W$3)+INDEX(asset_rets_norm,$A26,W$3)</f>
        <v>4.4523857107727988E-3</v>
      </c>
      <c r="X26" s="16" cm="1">
        <f t="array" ref="X26">INDEX(asset_mu,1,X$3)+INDEX(asset_rets_norm,$A26,X$3)</f>
        <v>5.5683107487998103E-3</v>
      </c>
      <c r="Y26" s="16" cm="1">
        <f t="array" ref="Y26">INDEX(asset_mu,1,Y$3)+INDEX(asset_rets_norm,$A26,Y$3)</f>
        <v>1.7378269783780711E-4</v>
      </c>
      <c r="Z26" s="19">
        <v>21</v>
      </c>
      <c r="AA26" s="16" cm="1">
        <f t="array" ref="AA26">INDEX(fx_mu,1,AA$3)+INDEX(fx_rets_norm,$A26,AA$3)</f>
        <v>0</v>
      </c>
      <c r="AB26" s="16" cm="1">
        <f t="array" ref="AB26">INDEX(fx_mu,1,AB$3)+INDEX(fx_rets_norm,$A26,AB$3)</f>
        <v>3.2047884320116411E-2</v>
      </c>
      <c r="AC26" s="16" cm="1">
        <f t="array" ref="AC26">INDEX(fx_mu,1,AC$3)+INDEX(fx_rets_norm,$A26,AC$3)</f>
        <v>2.1949356936316351E-2</v>
      </c>
      <c r="AD26" s="16" cm="1">
        <f t="array" ref="AD26">INDEX(fx_mu,1,AD$3)+INDEX(fx_rets_norm,$A26,AD$3)</f>
        <v>3.3161681328372161E-2</v>
      </c>
      <c r="AE26" s="19">
        <v>21</v>
      </c>
      <c r="AF26" s="18" cm="1">
        <f t="array" ref="AF26">(1+B26)*(1+INDEX(fx_rets,$AE26,INDEX(fx_ix,1,AF$3)))-1</f>
        <v>5.4870952250742899E-3</v>
      </c>
      <c r="AG26" s="18" cm="1">
        <f t="array" ref="AG26">(1+C26)*(1+INDEX(fx_rets,$AE26,INDEX(fx_ix,1,AG$3)))-1</f>
        <v>1.2385202564905606E-2</v>
      </c>
      <c r="AH26" s="18" cm="1">
        <f t="array" ref="AH26">(1+D26)*(1+INDEX(fx_rets,$AE26,INDEX(fx_ix,1,AH$3)))-1</f>
        <v>1.9811627670707654E-2</v>
      </c>
      <c r="AI26" s="18" cm="1">
        <f t="array" ref="AI26">(1+E26)*(1+INDEX(fx_rets,$AE26,INDEX(fx_ix,1,AI$3)))-1</f>
        <v>8.7973315286828946E-3</v>
      </c>
      <c r="AJ26" s="18" cm="1">
        <f t="array" ref="AJ26">(1+F26)*(1+INDEX(fx_rets,$AE26,INDEX(fx_ix,1,AJ$3)))-1</f>
        <v>1.4147268965533755E-2</v>
      </c>
      <c r="AK26" s="18" cm="1">
        <f t="array" ref="AK26">(1+G26)*(1+INDEX(fx_rets,$AE26,INDEX(fx_ix,1,AK$3)))-1</f>
        <v>3.7017300266442232E-2</v>
      </c>
      <c r="AL26" s="18" cm="1">
        <f t="array" ref="AL26">(1+H26)*(1+INDEX(fx_rets,$AE26,INDEX(fx_ix,1,AL$3)))-1</f>
        <v>3.9882637543895205E-2</v>
      </c>
      <c r="AM26" s="18" cm="1">
        <f t="array" ref="AM26">(1+I26)*(1+INDEX(fx_rets,$AE26,INDEX(fx_ix,1,AM$3)))-1</f>
        <v>4.2851956229733368E-2</v>
      </c>
      <c r="AN26" s="18" cm="1">
        <f t="array" ref="AN26">(1+J26)*(1+INDEX(fx_rets,$AE26,INDEX(fx_ix,1,AN$3)))-1</f>
        <v>2.9186080580540397E-2</v>
      </c>
      <c r="AO26" s="18" cm="1">
        <f t="array" ref="AO26">(1+K26)*(1+INDEX(fx_rets,$AE26,INDEX(fx_ix,1,AO$3)))-1</f>
        <v>3.2073182518631782E-2</v>
      </c>
      <c r="AP26" s="18" cm="1">
        <f t="array" ref="AP26">(1+L26)*(1+INDEX(fx_rets,$AE26,INDEX(fx_ix,1,AP$3)))-1</f>
        <v>3.3204602148969808E-2</v>
      </c>
      <c r="AQ26" s="18" cm="1">
        <f t="array" ref="AQ26">(1+M26)*(1+INDEX(fx_rets,$AE26,INDEX(fx_ix,1,AQ$3)))-1</f>
        <v>3.2038070406389174E-2</v>
      </c>
      <c r="AR26" s="18" cm="1">
        <f t="array" ref="AR26">(1+N26)*(1+INDEX(fx_rets,$AE26,INDEX(fx_ix,1,AR$3)))-1</f>
        <v>3.5454937168555745E-2</v>
      </c>
      <c r="AS26" s="18" cm="1">
        <f t="array" ref="AS26">(1+O26)*(1+INDEX(fx_rets,$AE26,INDEX(fx_ix,1,AS$3)))-1</f>
        <v>3.2814864544299827E-2</v>
      </c>
      <c r="AT26" s="18" cm="1">
        <f t="array" ref="AT26">(1+P26)*(1+INDEX(fx_rets,$AE26,INDEX(fx_ix,1,AT$3)))-1</f>
        <v>3.3633294549115123E-2</v>
      </c>
      <c r="AU26" s="18" cm="1">
        <f t="array" ref="AU26">(1+Q26)*(1+INDEX(fx_rets,$AE26,INDEX(fx_ix,1,AU$3)))-1</f>
        <v>3.5109395281858857E-2</v>
      </c>
      <c r="AV26" s="18" cm="1">
        <f t="array" ref="AV26">(1+R26)*(1+INDEX(fx_rets,$AE26,INDEX(fx_ix,1,AV$3)))-1</f>
        <v>-6.211607385375717E-2</v>
      </c>
      <c r="AW26" s="18" cm="1">
        <f t="array" ref="AW26">(1+S26)*(1+INDEX(fx_rets,$AE26,INDEX(fx_ix,1,AW$3)))-1</f>
        <v>-2.1087986973843287E-2</v>
      </c>
      <c r="AX26" s="18" cm="1">
        <f t="array" ref="AX26">(1+T26)*(1+INDEX(fx_rets,$AE26,INDEX(fx_ix,1,AX$3)))-1</f>
        <v>5.858516371573641E-3</v>
      </c>
      <c r="AY26" s="18" cm="1">
        <f t="array" ref="AY26">(1+U26)*(1+INDEX(fx_rets,$AE26,INDEX(fx_ix,1,AY$3)))-1</f>
        <v>7.9008922848565977E-2</v>
      </c>
      <c r="AZ26" s="18" cm="1">
        <f t="array" ref="AZ26">(1+V26)*(1+INDEX(fx_rets,$AE26,INDEX(fx_ix,1,AZ$3)))-1</f>
        <v>3.9911757047157437E-3</v>
      </c>
      <c r="BA26" s="18" cm="1">
        <f t="array" ref="BA26">(1+W26)*(1+INDEX(fx_rets,$AE26,INDEX(fx_ix,1,BA$3)))-1</f>
        <v>3.6642959573096601E-2</v>
      </c>
      <c r="BB26" s="18" cm="1">
        <f t="array" ref="BB26">(1+X26)*(1+INDEX(fx_rets,$AE26,INDEX(fx_ix,1,BB$3)))-1</f>
        <v>2.763988852527377E-2</v>
      </c>
      <c r="BC26" s="18" cm="1">
        <f t="array" ref="BC26">(1+Y26)*(1+INDEX(fx_rets,$AE26,INDEX(fx_ix,1,BC$3)))-1</f>
        <v>3.3341226952656067E-2</v>
      </c>
      <c r="BD26" s="19">
        <v>21</v>
      </c>
      <c r="BE26" s="16">
        <f t="shared" si="0"/>
        <v>0</v>
      </c>
      <c r="BF26" s="19">
        <v>21</v>
      </c>
      <c r="BG26" s="18">
        <f t="shared" si="1"/>
        <v>5.4870952250742899E-3</v>
      </c>
      <c r="BH26" s="18">
        <f t="shared" si="2"/>
        <v>1.2385202564905606E-2</v>
      </c>
      <c r="BI26" s="18">
        <f t="shared" si="3"/>
        <v>1.9811627670707654E-2</v>
      </c>
      <c r="BJ26" s="18">
        <f t="shared" si="4"/>
        <v>8.7973315286828946E-3</v>
      </c>
      <c r="BK26" s="18">
        <f t="shared" si="5"/>
        <v>1.4147268965533755E-2</v>
      </c>
      <c r="BL26" s="18">
        <f t="shared" si="6"/>
        <v>3.7017300266442232E-2</v>
      </c>
      <c r="BM26" s="18">
        <f t="shared" si="7"/>
        <v>3.9882637543895205E-2</v>
      </c>
      <c r="BN26" s="18">
        <f t="shared" si="8"/>
        <v>4.2851956229733368E-2</v>
      </c>
      <c r="BO26" s="18">
        <f t="shared" si="9"/>
        <v>2.9186080580540397E-2</v>
      </c>
      <c r="BP26" s="18">
        <f t="shared" si="10"/>
        <v>3.2073182518631782E-2</v>
      </c>
      <c r="BQ26" s="18">
        <f t="shared" si="11"/>
        <v>3.3204602148969808E-2</v>
      </c>
      <c r="BR26" s="18">
        <f t="shared" si="12"/>
        <v>3.2038070406389174E-2</v>
      </c>
      <c r="BS26" s="18">
        <f t="shared" si="13"/>
        <v>3.5454937168555745E-2</v>
      </c>
      <c r="BT26" s="18">
        <f t="shared" si="14"/>
        <v>3.2814864544299827E-2</v>
      </c>
      <c r="BU26" s="18">
        <f t="shared" si="15"/>
        <v>3.3633294549115123E-2</v>
      </c>
      <c r="BV26" s="18">
        <f t="shared" si="16"/>
        <v>3.5109395281858857E-2</v>
      </c>
      <c r="BW26" s="18">
        <f t="shared" si="17"/>
        <v>-6.211607385375717E-2</v>
      </c>
      <c r="BX26" s="18">
        <f t="shared" si="18"/>
        <v>-2.1087986973843287E-2</v>
      </c>
      <c r="BY26" s="18">
        <f t="shared" si="19"/>
        <v>5.858516371573641E-3</v>
      </c>
      <c r="BZ26" s="18">
        <f t="shared" si="20"/>
        <v>7.9008922848565977E-2</v>
      </c>
      <c r="CA26" s="18">
        <f t="shared" si="21"/>
        <v>3.9911757047157437E-3</v>
      </c>
      <c r="CB26" s="18">
        <f t="shared" si="22"/>
        <v>3.6642959573096601E-2</v>
      </c>
      <c r="CC26" s="18">
        <f t="shared" si="23"/>
        <v>2.763988852527377E-2</v>
      </c>
      <c r="CD26" s="18">
        <f t="shared" si="24"/>
        <v>3.3341226952656067E-2</v>
      </c>
      <c r="CE26" s="19">
        <v>21</v>
      </c>
      <c r="CF26" s="18">
        <f t="shared" ref="CF26:CL35" si="27">SUMPRODUCT(INDEX(port_wts,CF$3,),$BG26:$CD26)</f>
        <v>1.2385202564905606E-2</v>
      </c>
      <c r="CG26" s="18">
        <f t="shared" si="27"/>
        <v>1.2385202564905606E-2</v>
      </c>
      <c r="CH26" s="18">
        <f t="shared" si="27"/>
        <v>1.2385202564905606E-2</v>
      </c>
      <c r="CI26" s="18">
        <f t="shared" si="27"/>
        <v>0</v>
      </c>
      <c r="CJ26" s="18">
        <f t="shared" si="27"/>
        <v>0</v>
      </c>
      <c r="CK26" s="24">
        <f t="shared" si="27"/>
        <v>1.2385202564905606E-2</v>
      </c>
      <c r="CL26" s="24">
        <f t="shared" si="27"/>
        <v>0</v>
      </c>
    </row>
    <row r="27" spans="1:90" x14ac:dyDescent="0.2">
      <c r="A27" s="19">
        <v>22</v>
      </c>
      <c r="B27" s="16" cm="1">
        <f t="array" ref="B27">INDEX(asset_mu,1,B$3)+INDEX(asset_rets_norm,$A27,B$3)</f>
        <v>3.8686570201920036E-3</v>
      </c>
      <c r="C27" s="16" cm="1">
        <f t="array" ref="C27">INDEX(asset_mu,1,C$3)+INDEX(asset_rets_norm,$A27,C$3)</f>
        <v>5.2308437202890383E-3</v>
      </c>
      <c r="D27" s="16" cm="1">
        <f t="array" ref="D27">INDEX(asset_mu,1,D$3)+INDEX(asset_rets_norm,$A27,D$3)</f>
        <v>1.0026851992547487E-2</v>
      </c>
      <c r="E27" s="16" cm="1">
        <f t="array" ref="E27">INDEX(asset_mu,1,E$3)+INDEX(asset_rets_norm,$A27,E$3)</f>
        <v>8.758702294653184E-3</v>
      </c>
      <c r="F27" s="16" cm="1">
        <f t="array" ref="F27">INDEX(asset_mu,1,F$3)+INDEX(asset_rets_norm,$A27,F$3)</f>
        <v>1.2983392173369133E-2</v>
      </c>
      <c r="G27" s="16" cm="1">
        <f t="array" ref="G27">INDEX(asset_mu,1,G$3)+INDEX(asset_rets_norm,$A27,G$3)</f>
        <v>3.6542872530290708E-3</v>
      </c>
      <c r="H27" s="16" cm="1">
        <f t="array" ref="H27">INDEX(asset_mu,1,H$3)+INDEX(asset_rets_norm,$A27,H$3)</f>
        <v>1.5161556656235373E-3</v>
      </c>
      <c r="I27" s="16" cm="1">
        <f t="array" ref="I27">INDEX(asset_mu,1,I$3)+INDEX(asset_rets_norm,$A27,I$3)</f>
        <v>7.2079123585059397E-4</v>
      </c>
      <c r="J27" s="16" cm="1">
        <f t="array" ref="J27">INDEX(asset_mu,1,J$3)+INDEX(asset_rets_norm,$A27,J$3)</f>
        <v>6.0414236523491528E-3</v>
      </c>
      <c r="K27" s="16" cm="1">
        <f t="array" ref="K27">INDEX(asset_mu,1,K$3)+INDEX(asset_rets_norm,$A27,K$3)</f>
        <v>3.6924590851533396E-3</v>
      </c>
      <c r="L27" s="16" cm="1">
        <f t="array" ref="L27">INDEX(asset_mu,1,L$3)+INDEX(asset_rets_norm,$A27,L$3)</f>
        <v>2.8352054118934429E-3</v>
      </c>
      <c r="M27" s="16" cm="1">
        <f t="array" ref="M27">INDEX(asset_mu,1,M$3)+INDEX(asset_rets_norm,$A27,M$3)</f>
        <v>3.7606680778009298E-3</v>
      </c>
      <c r="N27" s="16" cm="1">
        <f t="array" ref="N27">INDEX(asset_mu,1,N$3)+INDEX(asset_rets_norm,$A27,N$3)</f>
        <v>1.8888624106947792E-3</v>
      </c>
      <c r="O27" s="16" cm="1">
        <f t="array" ref="O27">INDEX(asset_mu,1,O$3)+INDEX(asset_rets_norm,$A27,O$3)</f>
        <v>3.455923024540196E-4</v>
      </c>
      <c r="P27" s="16" cm="1">
        <f t="array" ref="P27">INDEX(asset_mu,1,P$3)+INDEX(asset_rets_norm,$A27,P$3)</f>
        <v>3.3135488568532484E-4</v>
      </c>
      <c r="Q27" s="16" cm="1">
        <f t="array" ref="Q27">INDEX(asset_mu,1,Q$3)+INDEX(asset_rets_norm,$A27,Q$3)</f>
        <v>2.6406292632158012E-4</v>
      </c>
      <c r="R27" s="16" cm="1">
        <f t="array" ref="R27">INDEX(asset_mu,1,R$3)+INDEX(asset_rets_norm,$A27,R$3)</f>
        <v>-9.1424434115749409E-3</v>
      </c>
      <c r="S27" s="16" cm="1">
        <f t="array" ref="S27">INDEX(asset_mu,1,S$3)+INDEX(asset_rets_norm,$A27,S$3)</f>
        <v>-3.7567954465530989E-2</v>
      </c>
      <c r="T27" s="16" cm="1">
        <f t="array" ref="T27">INDEX(asset_mu,1,T$3)+INDEX(asset_rets_norm,$A27,T$3)</f>
        <v>-1.1184183051367109E-2</v>
      </c>
      <c r="U27" s="16" cm="1">
        <f t="array" ref="U27">INDEX(asset_mu,1,U$3)+INDEX(asset_rets_norm,$A27,U$3)</f>
        <v>2.5557176514275585E-2</v>
      </c>
      <c r="V27" s="16" cm="1">
        <f t="array" ref="V27">INDEX(asset_mu,1,V$3)+INDEX(asset_rets_norm,$A27,V$3)</f>
        <v>3.9588840380491083E-3</v>
      </c>
      <c r="W27" s="16" cm="1">
        <f t="array" ref="W27">INDEX(asset_mu,1,W$3)+INDEX(asset_rets_norm,$A27,W$3)</f>
        <v>4.392635710772798E-3</v>
      </c>
      <c r="X27" s="16" cm="1">
        <f t="array" ref="X27">INDEX(asset_mu,1,X$3)+INDEX(asset_rets_norm,$A27,X$3)</f>
        <v>5.3860607487998102E-3</v>
      </c>
      <c r="Y27" s="16" cm="1">
        <f t="array" ref="Y27">INDEX(asset_mu,1,Y$3)+INDEX(asset_rets_norm,$A27,Y$3)</f>
        <v>1.3811603117114046E-4</v>
      </c>
      <c r="Z27" s="19">
        <v>22</v>
      </c>
      <c r="AA27" s="16" cm="1">
        <f t="array" ref="AA27">INDEX(fx_mu,1,AA$3)+INDEX(fx_rets_norm,$A27,AA$3)</f>
        <v>0</v>
      </c>
      <c r="AB27" s="16" cm="1">
        <f t="array" ref="AB27">INDEX(fx_mu,1,AB$3)+INDEX(fx_rets_norm,$A27,AB$3)</f>
        <v>3.6462338615270269E-2</v>
      </c>
      <c r="AC27" s="16" cm="1">
        <f t="array" ref="AC27">INDEX(fx_mu,1,AC$3)+INDEX(fx_rets_norm,$A27,AC$3)</f>
        <v>-1.3687375218846384E-3</v>
      </c>
      <c r="AD27" s="16" cm="1">
        <f t="array" ref="AD27">INDEX(fx_mu,1,AD$3)+INDEX(fx_rets_norm,$A27,AD$3)</f>
        <v>3.5341832852128441E-2</v>
      </c>
      <c r="AE27" s="19">
        <v>22</v>
      </c>
      <c r="AF27" s="18" cm="1">
        <f t="array" ref="AF27">(1+B27)*(1+INDEX(fx_rets,$AE27,INDEX(fx_ix,1,AF$3)))-1</f>
        <v>3.8686570201920123E-3</v>
      </c>
      <c r="AG27" s="18" cm="1">
        <f t="array" ref="AG27">(1+C27)*(1+INDEX(fx_rets,$AE27,INDEX(fx_ix,1,AG$3)))-1</f>
        <v>5.2308437202890357E-3</v>
      </c>
      <c r="AH27" s="18" cm="1">
        <f t="array" ref="AH27">(1+D27)*(1+INDEX(fx_rets,$AE27,INDEX(fx_ix,1,AH$3)))-1</f>
        <v>1.0026851992547492E-2</v>
      </c>
      <c r="AI27" s="18" cm="1">
        <f t="array" ref="AI27">(1+E27)*(1+INDEX(fx_rets,$AE27,INDEX(fx_ix,1,AI$3)))-1</f>
        <v>8.7587022946531423E-3</v>
      </c>
      <c r="AJ27" s="18" cm="1">
        <f t="array" ref="AJ27">(1+F27)*(1+INDEX(fx_rets,$AE27,INDEX(fx_ix,1,AJ$3)))-1</f>
        <v>1.2983392173369079E-2</v>
      </c>
      <c r="AK27" s="18" cm="1">
        <f t="array" ref="AK27">(1+G27)*(1+INDEX(fx_rets,$AE27,INDEX(fx_ix,1,AK$3)))-1</f>
        <v>4.0249869727516652E-2</v>
      </c>
      <c r="AL27" s="18" cm="1">
        <f t="array" ref="AL27">(1+H27)*(1+INDEX(fx_rets,$AE27,INDEX(fx_ix,1,AL$3)))-1</f>
        <v>3.8033776862167246E-2</v>
      </c>
      <c r="AM27" s="18" cm="1">
        <f t="array" ref="AM27">(1+I27)*(1+INDEX(fx_rets,$AE27,INDEX(fx_ix,1,AM$3)))-1</f>
        <v>3.7209411585233498E-2</v>
      </c>
      <c r="AN27" s="18" cm="1">
        <f t="array" ref="AN27">(1+J27)*(1+INDEX(fx_rets,$AE27,INDEX(fx_ix,1,AN$3)))-1</f>
        <v>4.6644170072260849E-3</v>
      </c>
      <c r="AO27" s="18" cm="1">
        <f t="array" ref="AO27">(1+K27)*(1+INDEX(fx_rets,$AE27,INDEX(fx_ix,1,AO$3)))-1</f>
        <v>2.3186675559707659E-3</v>
      </c>
      <c r="AP27" s="18" cm="1">
        <f t="array" ref="AP27">(1+L27)*(1+INDEX(fx_rets,$AE27,INDEX(fx_ix,1,AP$3)))-1</f>
        <v>1.4625872379792071E-3</v>
      </c>
      <c r="AQ27" s="18" cm="1">
        <f t="array" ref="AQ27">(1+M27)*(1+INDEX(fx_rets,$AE27,INDEX(fx_ix,1,AQ$3)))-1</f>
        <v>2.3867831884107904E-3</v>
      </c>
      <c r="AR27" s="18" cm="1">
        <f t="array" ref="AR27">(1+N27)*(1+INDEX(fx_rets,$AE27,INDEX(fx_ix,1,AR$3)))-1</f>
        <v>5.1753953195499136E-4</v>
      </c>
      <c r="AS27" s="18" cm="1">
        <f t="array" ref="AS27">(1+O27)*(1+INDEX(fx_rets,$AE27,INDEX(fx_ix,1,AS$3)))-1</f>
        <v>3.5699639019970864E-2</v>
      </c>
      <c r="AT27" s="18" cm="1">
        <f t="array" ref="AT27">(1+P27)*(1+INDEX(fx_rets,$AE27,INDEX(fx_ix,1,AT$3)))-1</f>
        <v>3.5684898426798339E-2</v>
      </c>
      <c r="AU27" s="18" cm="1">
        <f t="array" ref="AU27">(1+Q27)*(1+INDEX(fx_rets,$AE27,INDEX(fx_ix,1,AU$3)))-1</f>
        <v>3.5615228246254516E-2</v>
      </c>
      <c r="AV27" s="18" cm="1">
        <f t="array" ref="AV27">(1+R27)*(1+INDEX(fx_rets,$AE27,INDEX(fx_ix,1,AV$3)))-1</f>
        <v>-9.1424434115749964E-3</v>
      </c>
      <c r="AW27" s="18" cm="1">
        <f t="array" ref="AW27">(1+S27)*(1+INDEX(fx_rets,$AE27,INDEX(fx_ix,1,AW$3)))-1</f>
        <v>-2.4754313270659578E-3</v>
      </c>
      <c r="AX27" s="18" cm="1">
        <f t="array" ref="AX27">(1+T27)*(1+INDEX(fx_rets,$AE27,INDEX(fx_ix,1,AX$3)))-1</f>
        <v>-1.25376123622577E-2</v>
      </c>
      <c r="AY27" s="18" cm="1">
        <f t="array" ref="AY27">(1+U27)*(1+INDEX(fx_rets,$AE27,INDEX(fx_ix,1,AY$3)))-1</f>
        <v>6.1802246826943907E-2</v>
      </c>
      <c r="AZ27" s="18" cm="1">
        <f t="array" ref="AZ27">(1+V27)*(1+INDEX(fx_rets,$AE27,INDEX(fx_ix,1,AZ$3)))-1</f>
        <v>3.9588840380491153E-3</v>
      </c>
      <c r="BA27" s="18" cm="1">
        <f t="array" ref="BA27">(1+W27)*(1+INDEX(fx_rets,$AE27,INDEX(fx_ix,1,BA$3)))-1</f>
        <v>4.1015140096742897E-2</v>
      </c>
      <c r="BB27" s="18" cm="1">
        <f t="array" ref="BB27">(1+X27)*(1+INDEX(fx_rets,$AE27,INDEX(fx_ix,1,BB$3)))-1</f>
        <v>4.0099511234732432E-3</v>
      </c>
      <c r="BC27" s="18" cm="1">
        <f t="array" ref="BC27">(1+Y27)*(1+INDEX(fx_rets,$AE27,INDEX(fx_ix,1,BC$3)))-1</f>
        <v>3.5484830156987446E-2</v>
      </c>
      <c r="BD27" s="19">
        <v>22</v>
      </c>
      <c r="BE27" s="16">
        <f t="shared" si="0"/>
        <v>0</v>
      </c>
      <c r="BF27" s="19">
        <v>22</v>
      </c>
      <c r="BG27" s="18">
        <f t="shared" si="1"/>
        <v>3.8686570201920123E-3</v>
      </c>
      <c r="BH27" s="18">
        <f t="shared" si="2"/>
        <v>5.2308437202890357E-3</v>
      </c>
      <c r="BI27" s="18">
        <f t="shared" si="3"/>
        <v>1.0026851992547492E-2</v>
      </c>
      <c r="BJ27" s="18">
        <f t="shared" si="4"/>
        <v>8.7587022946531423E-3</v>
      </c>
      <c r="BK27" s="18">
        <f t="shared" si="5"/>
        <v>1.2983392173369079E-2</v>
      </c>
      <c r="BL27" s="18">
        <f t="shared" si="6"/>
        <v>4.0249869727516652E-2</v>
      </c>
      <c r="BM27" s="18">
        <f t="shared" si="7"/>
        <v>3.8033776862167246E-2</v>
      </c>
      <c r="BN27" s="18">
        <f t="shared" si="8"/>
        <v>3.7209411585233498E-2</v>
      </c>
      <c r="BO27" s="18">
        <f t="shared" si="9"/>
        <v>4.6644170072260849E-3</v>
      </c>
      <c r="BP27" s="18">
        <f t="shared" si="10"/>
        <v>2.3186675559707659E-3</v>
      </c>
      <c r="BQ27" s="18">
        <f t="shared" si="11"/>
        <v>1.4625872379792071E-3</v>
      </c>
      <c r="BR27" s="18">
        <f t="shared" si="12"/>
        <v>2.3867831884107904E-3</v>
      </c>
      <c r="BS27" s="18">
        <f t="shared" si="13"/>
        <v>5.1753953195499136E-4</v>
      </c>
      <c r="BT27" s="18">
        <f t="shared" si="14"/>
        <v>3.5699639019970864E-2</v>
      </c>
      <c r="BU27" s="18">
        <f t="shared" si="15"/>
        <v>3.5684898426798339E-2</v>
      </c>
      <c r="BV27" s="18">
        <f t="shared" si="16"/>
        <v>3.5615228246254516E-2</v>
      </c>
      <c r="BW27" s="18">
        <f t="shared" si="17"/>
        <v>-9.1424434115749964E-3</v>
      </c>
      <c r="BX27" s="18">
        <f t="shared" si="18"/>
        <v>-2.4754313270659578E-3</v>
      </c>
      <c r="BY27" s="18">
        <f t="shared" si="19"/>
        <v>-1.25376123622577E-2</v>
      </c>
      <c r="BZ27" s="18">
        <f t="shared" si="20"/>
        <v>6.1802246826943907E-2</v>
      </c>
      <c r="CA27" s="18">
        <f t="shared" si="21"/>
        <v>3.9588840380491153E-3</v>
      </c>
      <c r="CB27" s="18">
        <f t="shared" si="22"/>
        <v>4.1015140096742897E-2</v>
      </c>
      <c r="CC27" s="18">
        <f t="shared" si="23"/>
        <v>4.0099511234732432E-3</v>
      </c>
      <c r="CD27" s="18">
        <f t="shared" si="24"/>
        <v>3.5484830156987446E-2</v>
      </c>
      <c r="CE27" s="19">
        <v>22</v>
      </c>
      <c r="CF27" s="18">
        <f t="shared" si="27"/>
        <v>5.2308437202890357E-3</v>
      </c>
      <c r="CG27" s="18">
        <f t="shared" si="27"/>
        <v>5.2308437202890357E-3</v>
      </c>
      <c r="CH27" s="18">
        <f t="shared" si="27"/>
        <v>5.2308437202890357E-3</v>
      </c>
      <c r="CI27" s="18">
        <f t="shared" si="27"/>
        <v>0</v>
      </c>
      <c r="CJ27" s="18">
        <f t="shared" si="27"/>
        <v>0</v>
      </c>
      <c r="CK27" s="24">
        <f t="shared" si="27"/>
        <v>5.2308437202890357E-3</v>
      </c>
      <c r="CL27" s="24">
        <f t="shared" si="27"/>
        <v>0</v>
      </c>
    </row>
    <row r="28" spans="1:90" x14ac:dyDescent="0.2">
      <c r="A28" s="19">
        <v>23</v>
      </c>
      <c r="B28" s="16" cm="1">
        <f t="array" ref="B28">INDEX(asset_mu,1,B$3)+INDEX(asset_rets_norm,$A28,B$3)</f>
        <v>4.6854940312275242E-3</v>
      </c>
      <c r="C28" s="16" cm="1">
        <f t="array" ref="C28">INDEX(asset_mu,1,C$3)+INDEX(asset_rets_norm,$A28,C$3)</f>
        <v>9.5998394892382634E-3</v>
      </c>
      <c r="D28" s="16" cm="1">
        <f t="array" ref="D28">INDEX(asset_mu,1,D$3)+INDEX(asset_rets_norm,$A28,D$3)</f>
        <v>1.3836648552935754E-2</v>
      </c>
      <c r="E28" s="16" cm="1">
        <f t="array" ref="E28">INDEX(asset_mu,1,E$3)+INDEX(asset_rets_norm,$A28,E$3)</f>
        <v>6.0477576831244198E-3</v>
      </c>
      <c r="F28" s="16" cm="1">
        <f t="array" ref="F28">INDEX(asset_mu,1,F$3)+INDEX(asset_rets_norm,$A28,F$3)</f>
        <v>4.597779037366188E-3</v>
      </c>
      <c r="G28" s="16" cm="1">
        <f t="array" ref="G28">INDEX(asset_mu,1,G$3)+INDEX(asset_rets_norm,$A28,G$3)</f>
        <v>5.2600583700114171E-3</v>
      </c>
      <c r="H28" s="16" cm="1">
        <f t="array" ref="H28">INDEX(asset_mu,1,H$3)+INDEX(asset_rets_norm,$A28,H$3)</f>
        <v>9.0636961863181549E-3</v>
      </c>
      <c r="I28" s="16" cm="1">
        <f t="array" ref="I28">INDEX(asset_mu,1,I$3)+INDEX(asset_rets_norm,$A28,I$3)</f>
        <v>1.3939585694525615E-2</v>
      </c>
      <c r="J28" s="16" cm="1">
        <f t="array" ref="J28">INDEX(asset_mu,1,J$3)+INDEX(asset_rets_norm,$A28,J$3)</f>
        <v>5.3711357607815081E-3</v>
      </c>
      <c r="K28" s="16" cm="1">
        <f t="array" ref="K28">INDEX(asset_mu,1,K$3)+INDEX(asset_rets_norm,$A28,K$3)</f>
        <v>8.4990828396370472E-3</v>
      </c>
      <c r="L28" s="16" cm="1">
        <f t="array" ref="L28">INDEX(asset_mu,1,L$3)+INDEX(asset_rets_norm,$A28,L$3)</f>
        <v>1.1684026207279957E-2</v>
      </c>
      <c r="M28" s="16" cm="1">
        <f t="array" ref="M28">INDEX(asset_mu,1,M$3)+INDEX(asset_rets_norm,$A28,M$3)</f>
        <v>8.4613141269041826E-3</v>
      </c>
      <c r="N28" s="16" cm="1">
        <f t="array" ref="N28">INDEX(asset_mu,1,N$3)+INDEX(asset_rets_norm,$A28,N$3)</f>
        <v>7.2028364483174611E-3</v>
      </c>
      <c r="O28" s="16" cm="1">
        <f t="array" ref="O28">INDEX(asset_mu,1,O$3)+INDEX(asset_rets_norm,$A28,O$3)</f>
        <v>3.4551585650933401E-4</v>
      </c>
      <c r="P28" s="16" cm="1">
        <f t="array" ref="P28">INDEX(asset_mu,1,P$3)+INDEX(asset_rets_norm,$A28,P$3)</f>
        <v>7.1170153712625745E-4</v>
      </c>
      <c r="Q28" s="16" cm="1">
        <f t="array" ref="Q28">INDEX(asset_mu,1,Q$3)+INDEX(asset_rets_norm,$A28,Q$3)</f>
        <v>3.4220472213526932E-3</v>
      </c>
      <c r="R28" s="16" cm="1">
        <f t="array" ref="R28">INDEX(asset_mu,1,R$3)+INDEX(asset_rets_norm,$A28,R$3)</f>
        <v>-7.2853391358063402E-2</v>
      </c>
      <c r="S28" s="16" cm="1">
        <f t="array" ref="S28">INDEX(asset_mu,1,S$3)+INDEX(asset_rets_norm,$A28,S$3)</f>
        <v>-8.1389906696806708E-2</v>
      </c>
      <c r="T28" s="16" cm="1">
        <f t="array" ref="T28">INDEX(asset_mu,1,T$3)+INDEX(asset_rets_norm,$A28,T$3)</f>
        <v>-7.9905447319370618E-2</v>
      </c>
      <c r="U28" s="16" cm="1">
        <f t="array" ref="U28">INDEX(asset_mu,1,U$3)+INDEX(asset_rets_norm,$A28,U$3)</f>
        <v>-9.5103658705713134E-2</v>
      </c>
      <c r="V28" s="16" cm="1">
        <f t="array" ref="V28">INDEX(asset_mu,1,V$3)+INDEX(asset_rets_norm,$A28,V$3)</f>
        <v>3.962009038049108E-3</v>
      </c>
      <c r="W28" s="16" cm="1">
        <f t="array" ref="W28">INDEX(asset_mu,1,W$3)+INDEX(asset_rets_norm,$A28,W$3)</f>
        <v>4.4320523774394657E-3</v>
      </c>
      <c r="X28" s="16" cm="1">
        <f t="array" ref="X28">INDEX(asset_mu,1,X$3)+INDEX(asset_rets_norm,$A28,X$3)</f>
        <v>5.4357274154664768E-3</v>
      </c>
      <c r="Y28" s="16" cm="1">
        <f t="array" ref="Y28">INDEX(asset_mu,1,Y$3)+INDEX(asset_rets_norm,$A28,Y$3)</f>
        <v>6.3616031171140439E-5</v>
      </c>
      <c r="Z28" s="19">
        <v>23</v>
      </c>
      <c r="AA28" s="16" cm="1">
        <f t="array" ref="AA28">INDEX(fx_mu,1,AA$3)+INDEX(fx_rets_norm,$A28,AA$3)</f>
        <v>0</v>
      </c>
      <c r="AB28" s="16" cm="1">
        <f t="array" ref="AB28">INDEX(fx_mu,1,AB$3)+INDEX(fx_rets_norm,$A28,AB$3)</f>
        <v>6.027275957795087E-2</v>
      </c>
      <c r="AC28" s="16" cm="1">
        <f t="array" ref="AC28">INDEX(fx_mu,1,AC$3)+INDEX(fx_rets_norm,$A28,AC$3)</f>
        <v>5.3759404284606419E-2</v>
      </c>
      <c r="AD28" s="16" cm="1">
        <f t="array" ref="AD28">INDEX(fx_mu,1,AD$3)+INDEX(fx_rets_norm,$A28,AD$3)</f>
        <v>4.0323759616445187E-2</v>
      </c>
      <c r="AE28" s="19">
        <v>23</v>
      </c>
      <c r="AF28" s="18" cm="1">
        <f t="array" ref="AF28">(1+B28)*(1+INDEX(fx_rets,$AE28,INDEX(fx_ix,1,AF$3)))-1</f>
        <v>4.6854940312275328E-3</v>
      </c>
      <c r="AG28" s="18" cm="1">
        <f t="array" ref="AG28">(1+C28)*(1+INDEX(fx_rets,$AE28,INDEX(fx_ix,1,AG$3)))-1</f>
        <v>9.5998394892382599E-3</v>
      </c>
      <c r="AH28" s="18" cm="1">
        <f t="array" ref="AH28">(1+D28)*(1+INDEX(fx_rets,$AE28,INDEX(fx_ix,1,AH$3)))-1</f>
        <v>1.383664855293576E-2</v>
      </c>
      <c r="AI28" s="18" cm="1">
        <f t="array" ref="AI28">(1+E28)*(1+INDEX(fx_rets,$AE28,INDEX(fx_ix,1,AI$3)))-1</f>
        <v>6.0477576831243773E-3</v>
      </c>
      <c r="AJ28" s="18" cm="1">
        <f t="array" ref="AJ28">(1+F28)*(1+INDEX(fx_rets,$AE28,INDEX(fx_ix,1,AJ$3)))-1</f>
        <v>4.5977790373661342E-3</v>
      </c>
      <c r="AK28" s="18" cm="1">
        <f t="array" ref="AK28">(1+G28)*(1+INDEX(fx_rets,$AE28,INDEX(fx_ix,1,AK$3)))-1</f>
        <v>6.5849856181463773E-2</v>
      </c>
      <c r="AL28" s="18" cm="1">
        <f t="array" ref="AL28">(1+H28)*(1+INDEX(fx_rets,$AE28,INDEX(fx_ix,1,AL$3)))-1</f>
        <v>6.9882749745394657E-2</v>
      </c>
      <c r="AM28" s="18" cm="1">
        <f t="array" ref="AM28">(1+I28)*(1+INDEX(fx_rets,$AE28,INDEX(fx_ix,1,AM$3)))-1</f>
        <v>7.5052522569658997E-2</v>
      </c>
      <c r="AN28" s="18" cm="1">
        <f t="array" ref="AN28">(1+J28)*(1+INDEX(fx_rets,$AE28,INDEX(fx_ix,1,AN$3)))-1</f>
        <v>5.941928910421912E-2</v>
      </c>
      <c r="AO28" s="18" cm="1">
        <f t="array" ref="AO28">(1+K28)*(1+INDEX(fx_rets,$AE28,INDEX(fx_ix,1,AO$3)))-1</f>
        <v>6.2715392754667754E-2</v>
      </c>
      <c r="AP28" s="18" cm="1">
        <f t="array" ref="AP28">(1+L28)*(1+INDEX(fx_rets,$AE28,INDEX(fx_ix,1,AP$3)))-1</f>
        <v>6.6071556780435303E-2</v>
      </c>
      <c r="AQ28" s="18" cm="1">
        <f t="array" ref="AQ28">(1+M28)*(1+INDEX(fx_rets,$AE28,INDEX(fx_ix,1,AQ$3)))-1</f>
        <v>6.2675593618437775E-2</v>
      </c>
      <c r="AR28" s="18" cm="1">
        <f t="array" ref="AR28">(1+N28)*(1+INDEX(fx_rets,$AE28,INDEX(fx_ix,1,AR$3)))-1</f>
        <v>6.1349460929544852E-2</v>
      </c>
      <c r="AS28" s="18" cm="1">
        <f t="array" ref="AS28">(1+O28)*(1+INDEX(fx_rets,$AE28,INDEX(fx_ix,1,AS$3)))-1</f>
        <v>4.0683207971295987E-2</v>
      </c>
      <c r="AT28" s="18" cm="1">
        <f t="array" ref="AT28">(1+P28)*(1+INDEX(fx_rets,$AE28,INDEX(fx_ix,1,AT$3)))-1</f>
        <v>4.1064159635273212E-2</v>
      </c>
      <c r="AU28" s="18" cm="1">
        <f t="array" ref="AU28">(1+Q28)*(1+INDEX(fx_rets,$AE28,INDEX(fx_ix,1,AU$3)))-1</f>
        <v>4.3883796647347761E-2</v>
      </c>
      <c r="AV28" s="18" cm="1">
        <f t="array" ref="AV28">(1+R28)*(1+INDEX(fx_rets,$AE28,INDEX(fx_ix,1,AV$3)))-1</f>
        <v>-7.2853391358063346E-2</v>
      </c>
      <c r="AW28" s="18" cm="1">
        <f t="array" ref="AW28">(1+S28)*(1+INDEX(fx_rets,$AE28,INDEX(fx_ix,1,AW$3)))-1</f>
        <v>-2.6022741397264348E-2</v>
      </c>
      <c r="AX28" s="18" cm="1">
        <f t="array" ref="AX28">(1+T28)*(1+INDEX(fx_rets,$AE28,INDEX(fx_ix,1,AX$3)))-1</f>
        <v>-3.0441712281748634E-2</v>
      </c>
      <c r="AY28" s="18" cm="1">
        <f t="array" ref="AY28">(1+U28)*(1+INDEX(fx_rets,$AE28,INDEX(fx_ix,1,AY$3)))-1</f>
        <v>-5.8614836161561601E-2</v>
      </c>
      <c r="AZ28" s="18" cm="1">
        <f t="array" ref="AZ28">(1+V28)*(1+INDEX(fx_rets,$AE28,INDEX(fx_ix,1,AZ$3)))-1</f>
        <v>3.962009038048997E-3</v>
      </c>
      <c r="BA28" s="18" cm="1">
        <f t="array" ref="BA28">(1+W28)*(1+INDEX(fx_rets,$AE28,INDEX(fx_ix,1,BA$3)))-1</f>
        <v>6.4971943982772729E-2</v>
      </c>
      <c r="BB28" s="18" cm="1">
        <f t="array" ref="BB28">(1+X28)*(1+INDEX(fx_rets,$AE28,INDEX(fx_ix,1,BB$3)))-1</f>
        <v>5.9487353167781754E-2</v>
      </c>
      <c r="BC28" s="18" cm="1">
        <f t="array" ref="BC28">(1+Y28)*(1+INDEX(fx_rets,$AE28,INDEX(fx_ix,1,BC$3)))-1</f>
        <v>4.0389940885164899E-2</v>
      </c>
      <c r="BD28" s="19">
        <v>23</v>
      </c>
      <c r="BE28" s="16">
        <f t="shared" si="0"/>
        <v>0</v>
      </c>
      <c r="BF28" s="19">
        <v>23</v>
      </c>
      <c r="BG28" s="18">
        <f t="shared" si="1"/>
        <v>4.6854940312275328E-3</v>
      </c>
      <c r="BH28" s="18">
        <f t="shared" si="2"/>
        <v>9.5998394892382599E-3</v>
      </c>
      <c r="BI28" s="18">
        <f t="shared" si="3"/>
        <v>1.383664855293576E-2</v>
      </c>
      <c r="BJ28" s="18">
        <f t="shared" si="4"/>
        <v>6.0477576831243773E-3</v>
      </c>
      <c r="BK28" s="18">
        <f t="shared" si="5"/>
        <v>4.5977790373661342E-3</v>
      </c>
      <c r="BL28" s="18">
        <f t="shared" si="6"/>
        <v>6.5849856181463773E-2</v>
      </c>
      <c r="BM28" s="18">
        <f t="shared" si="7"/>
        <v>6.9882749745394657E-2</v>
      </c>
      <c r="BN28" s="18">
        <f t="shared" si="8"/>
        <v>7.5052522569658997E-2</v>
      </c>
      <c r="BO28" s="18">
        <f t="shared" si="9"/>
        <v>5.941928910421912E-2</v>
      </c>
      <c r="BP28" s="18">
        <f t="shared" si="10"/>
        <v>6.2715392754667754E-2</v>
      </c>
      <c r="BQ28" s="18">
        <f t="shared" si="11"/>
        <v>6.6071556780435303E-2</v>
      </c>
      <c r="BR28" s="18">
        <f t="shared" si="12"/>
        <v>6.2675593618437775E-2</v>
      </c>
      <c r="BS28" s="18">
        <f t="shared" si="13"/>
        <v>6.1349460929544852E-2</v>
      </c>
      <c r="BT28" s="18">
        <f t="shared" si="14"/>
        <v>4.0683207971295987E-2</v>
      </c>
      <c r="BU28" s="18">
        <f t="shared" si="15"/>
        <v>4.1064159635273212E-2</v>
      </c>
      <c r="BV28" s="18">
        <f t="shared" si="16"/>
        <v>4.3883796647347761E-2</v>
      </c>
      <c r="BW28" s="18">
        <f t="shared" si="17"/>
        <v>-7.2853391358063346E-2</v>
      </c>
      <c r="BX28" s="18">
        <f t="shared" si="18"/>
        <v>-2.6022741397264348E-2</v>
      </c>
      <c r="BY28" s="18">
        <f t="shared" si="19"/>
        <v>-3.0441712281748634E-2</v>
      </c>
      <c r="BZ28" s="18">
        <f t="shared" si="20"/>
        <v>-5.8614836161561601E-2</v>
      </c>
      <c r="CA28" s="18">
        <f t="shared" si="21"/>
        <v>3.962009038048997E-3</v>
      </c>
      <c r="CB28" s="18">
        <f t="shared" si="22"/>
        <v>6.4971943982772729E-2</v>
      </c>
      <c r="CC28" s="18">
        <f t="shared" si="23"/>
        <v>5.9487353167781754E-2</v>
      </c>
      <c r="CD28" s="18">
        <f t="shared" si="24"/>
        <v>4.0389940885164899E-2</v>
      </c>
      <c r="CE28" s="19">
        <v>23</v>
      </c>
      <c r="CF28" s="18">
        <f t="shared" si="27"/>
        <v>9.5998394892382599E-3</v>
      </c>
      <c r="CG28" s="18">
        <f t="shared" si="27"/>
        <v>9.5998394892382599E-3</v>
      </c>
      <c r="CH28" s="18">
        <f t="shared" si="27"/>
        <v>9.5998394892382599E-3</v>
      </c>
      <c r="CI28" s="18">
        <f t="shared" si="27"/>
        <v>0</v>
      </c>
      <c r="CJ28" s="18">
        <f t="shared" si="27"/>
        <v>0</v>
      </c>
      <c r="CK28" s="24">
        <f t="shared" si="27"/>
        <v>9.5998394892382599E-3</v>
      </c>
      <c r="CL28" s="24">
        <f t="shared" si="27"/>
        <v>0</v>
      </c>
    </row>
    <row r="29" spans="1:90" x14ac:dyDescent="0.2">
      <c r="A29" s="19">
        <v>24</v>
      </c>
      <c r="B29" s="16" cm="1">
        <f t="array" ref="B29">INDEX(asset_mu,1,B$3)+INDEX(asset_rets_norm,$A29,B$3)</f>
        <v>4.0666311341290753E-3</v>
      </c>
      <c r="C29" s="16" cm="1">
        <f t="array" ref="C29">INDEX(asset_mu,1,C$3)+INDEX(asset_rets_norm,$A29,C$3)</f>
        <v>1.3428550526703335E-2</v>
      </c>
      <c r="D29" s="16" cm="1">
        <f t="array" ref="D29">INDEX(asset_mu,1,D$3)+INDEX(asset_rets_norm,$A29,D$3)</f>
        <v>2.5684257860182129E-2</v>
      </c>
      <c r="E29" s="16" cm="1">
        <f t="array" ref="E29">INDEX(asset_mu,1,E$3)+INDEX(asset_rets_norm,$A29,E$3)</f>
        <v>5.1410751860768026E-3</v>
      </c>
      <c r="F29" s="16" cm="1">
        <f t="array" ref="F29">INDEX(asset_mu,1,F$3)+INDEX(asset_rets_norm,$A29,F$3)</f>
        <v>6.0697433169479269E-3</v>
      </c>
      <c r="G29" s="16" cm="1">
        <f t="array" ref="G29">INDEX(asset_mu,1,G$3)+INDEX(asset_rets_norm,$A29,G$3)</f>
        <v>5.0331128564288178E-3</v>
      </c>
      <c r="H29" s="16" cm="1">
        <f t="array" ref="H29">INDEX(asset_mu,1,H$3)+INDEX(asset_rets_norm,$A29,H$3)</f>
        <v>9.1911254091460899E-3</v>
      </c>
      <c r="I29" s="16" cm="1">
        <f t="array" ref="I29">INDEX(asset_mu,1,I$3)+INDEX(asset_rets_norm,$A29,I$3)</f>
        <v>1.3650413585702216E-2</v>
      </c>
      <c r="J29" s="16" cm="1">
        <f t="array" ref="J29">INDEX(asset_mu,1,J$3)+INDEX(asset_rets_norm,$A29,J$3)</f>
        <v>8.7799906967778053E-3</v>
      </c>
      <c r="K29" s="16" cm="1">
        <f t="array" ref="K29">INDEX(asset_mu,1,K$3)+INDEX(asset_rets_norm,$A29,K$3)</f>
        <v>1.5121973266828266E-2</v>
      </c>
      <c r="L29" s="16" cm="1">
        <f t="array" ref="L29">INDEX(asset_mu,1,L$3)+INDEX(asset_rets_norm,$A29,L$3)</f>
        <v>1.7439145291845232E-2</v>
      </c>
      <c r="M29" s="16" cm="1">
        <f t="array" ref="M29">INDEX(asset_mu,1,M$3)+INDEX(asset_rets_norm,$A29,M$3)</f>
        <v>1.2437191250262634E-2</v>
      </c>
      <c r="N29" s="16" cm="1">
        <f t="array" ref="N29">INDEX(asset_mu,1,N$3)+INDEX(asset_rets_norm,$A29,N$3)</f>
        <v>1.3266990263288734E-2</v>
      </c>
      <c r="O29" s="16" cm="1">
        <f t="array" ref="O29">INDEX(asset_mu,1,O$3)+INDEX(asset_rets_norm,$A29,O$3)</f>
        <v>-1.6782649790635719E-4</v>
      </c>
      <c r="P29" s="16" cm="1">
        <f t="array" ref="P29">INDEX(asset_mu,1,P$3)+INDEX(asset_rets_norm,$A29,P$3)</f>
        <v>3.0403638899252844E-4</v>
      </c>
      <c r="Q29" s="16" cm="1">
        <f t="array" ref="Q29">INDEX(asset_mu,1,Q$3)+INDEX(asset_rets_norm,$A29,Q$3)</f>
        <v>3.3278940255226507E-4</v>
      </c>
      <c r="R29" s="16" cm="1">
        <f t="array" ref="R29">INDEX(asset_mu,1,R$3)+INDEX(asset_rets_norm,$A29,R$3)</f>
        <v>-7.9521417899056812E-2</v>
      </c>
      <c r="S29" s="16" cm="1">
        <f t="array" ref="S29">INDEX(asset_mu,1,S$3)+INDEX(asset_rets_norm,$A29,S$3)</f>
        <v>-0.13888581148633208</v>
      </c>
      <c r="T29" s="16" cm="1">
        <f t="array" ref="T29">INDEX(asset_mu,1,T$3)+INDEX(asset_rets_norm,$A29,T$3)</f>
        <v>-8.3694126950556405E-2</v>
      </c>
      <c r="U29" s="16" cm="1">
        <f t="array" ref="U29">INDEX(asset_mu,1,U$3)+INDEX(asset_rets_norm,$A29,U$3)</f>
        <v>-6.8072206392780221E-2</v>
      </c>
      <c r="V29" s="16" cm="1">
        <f t="array" ref="V29">INDEX(asset_mu,1,V$3)+INDEX(asset_rets_norm,$A29,V$3)</f>
        <v>3.9578423713824418E-3</v>
      </c>
      <c r="W29" s="16" cm="1">
        <f t="array" ref="W29">INDEX(asset_mu,1,W$3)+INDEX(asset_rets_norm,$A29,W$3)</f>
        <v>4.4053023774394649E-3</v>
      </c>
      <c r="X29" s="16" cm="1">
        <f t="array" ref="X29">INDEX(asset_mu,1,X$3)+INDEX(asset_rets_norm,$A29,X$3)</f>
        <v>5.3781440821331437E-3</v>
      </c>
      <c r="Y29" s="16" cm="1">
        <f t="array" ref="Y29">INDEX(asset_mu,1,Y$3)+INDEX(asset_rets_norm,$A29,Y$3)</f>
        <v>3.3866031171140427E-5</v>
      </c>
      <c r="Z29" s="19">
        <v>24</v>
      </c>
      <c r="AA29" s="16" cm="1">
        <f t="array" ref="AA29">INDEX(fx_mu,1,AA$3)+INDEX(fx_rets_norm,$A29,AA$3)</f>
        <v>0</v>
      </c>
      <c r="AB29" s="16" cm="1">
        <f t="array" ref="AB29">INDEX(fx_mu,1,AB$3)+INDEX(fx_rets_norm,$A29,AB$3)</f>
        <v>-1.498015335595781E-2</v>
      </c>
      <c r="AC29" s="16" cm="1">
        <f t="array" ref="AC29">INDEX(fx_mu,1,AC$3)+INDEX(fx_rets_norm,$A29,AC$3)</f>
        <v>1.9789547591387253E-2</v>
      </c>
      <c r="AD29" s="16" cm="1">
        <f t="array" ref="AD29">INDEX(fx_mu,1,AD$3)+INDEX(fx_rets_norm,$A29,AD$3)</f>
        <v>-2.6058056352282763E-3</v>
      </c>
      <c r="AE29" s="19">
        <v>24</v>
      </c>
      <c r="AF29" s="18" cm="1">
        <f t="array" ref="AF29">(1+B29)*(1+INDEX(fx_rets,$AE29,INDEX(fx_ix,1,AF$3)))-1</f>
        <v>4.0666311341290839E-3</v>
      </c>
      <c r="AG29" s="18" cm="1">
        <f t="array" ref="AG29">(1+C29)*(1+INDEX(fx_rets,$AE29,INDEX(fx_ix,1,AG$3)))-1</f>
        <v>1.3428550526703331E-2</v>
      </c>
      <c r="AH29" s="18" cm="1">
        <f t="array" ref="AH29">(1+D29)*(1+INDEX(fx_rets,$AE29,INDEX(fx_ix,1,AH$3)))-1</f>
        <v>2.5684257860182136E-2</v>
      </c>
      <c r="AI29" s="18" cm="1">
        <f t="array" ref="AI29">(1+E29)*(1+INDEX(fx_rets,$AE29,INDEX(fx_ix,1,AI$3)))-1</f>
        <v>5.1410751860767601E-3</v>
      </c>
      <c r="AJ29" s="18" cm="1">
        <f t="array" ref="AJ29">(1+F29)*(1+INDEX(fx_rets,$AE29,INDEX(fx_ix,1,AJ$3)))-1</f>
        <v>6.0697433169478732E-3</v>
      </c>
      <c r="AK29" s="18" cm="1">
        <f t="array" ref="AK29">(1+G29)*(1+INDEX(fx_rets,$AE29,INDEX(fx_ix,1,AK$3)))-1</f>
        <v>-1.0022437301976272E-2</v>
      </c>
      <c r="AL29" s="18" cm="1">
        <f t="array" ref="AL29">(1+H29)*(1+INDEX(fx_rets,$AE29,INDEX(fx_ix,1,AL$3)))-1</f>
        <v>-5.9267124149545714E-3</v>
      </c>
      <c r="AM29" s="18" cm="1">
        <f t="array" ref="AM29">(1+I29)*(1+INDEX(fx_rets,$AE29,INDEX(fx_ix,1,AM$3)))-1</f>
        <v>-1.5342250591415807E-3</v>
      </c>
      <c r="AN29" s="18" cm="1">
        <f t="array" ref="AN29">(1+J29)*(1+INDEX(fx_rets,$AE29,INDEX(fx_ix,1,AN$3)))-1</f>
        <v>2.874329033191092E-2</v>
      </c>
      <c r="AO29" s="18" cm="1">
        <f t="array" ref="AO29">(1+K29)*(1+INDEX(fx_rets,$AE29,INDEX(fx_ix,1,AO$3)))-1</f>
        <v>3.5210777867854981E-2</v>
      </c>
      <c r="AP29" s="18" cm="1">
        <f t="array" ref="AP29">(1+L29)*(1+INDEX(fx_rets,$AE29,INDEX(fx_ix,1,AP$3)))-1</f>
        <v>3.7573805678938532E-2</v>
      </c>
      <c r="AQ29" s="18" cm="1">
        <f t="array" ref="AQ29">(1+M29)*(1+INDEX(fx_rets,$AE29,INDEX(fx_ix,1,AQ$3)))-1</f>
        <v>3.2472865229800085E-2</v>
      </c>
      <c r="AR29" s="18" cm="1">
        <f t="array" ref="AR29">(1+N29)*(1+INDEX(fx_rets,$AE29,INDEX(fx_ix,1,AR$3)))-1</f>
        <v>3.3319085589885722E-2</v>
      </c>
      <c r="AS29" s="18" cm="1">
        <f t="array" ref="AS29">(1+O29)*(1+INDEX(fx_rets,$AE29,INDEX(fx_ix,1,AS$3)))-1</f>
        <v>-2.7731948099006809E-3</v>
      </c>
      <c r="AT29" s="18" cm="1">
        <f t="array" ref="AT29">(1+P29)*(1+INDEX(fx_rets,$AE29,INDEX(fx_ix,1,AT$3)))-1</f>
        <v>-2.3025615059714122E-3</v>
      </c>
      <c r="AU29" s="18" cm="1">
        <f t="array" ref="AU29">(1+Q29)*(1+INDEX(fx_rets,$AE29,INDEX(fx_ix,1,AU$3)))-1</f>
        <v>-2.2738834171766031E-3</v>
      </c>
      <c r="AV29" s="18" cm="1">
        <f t="array" ref="AV29">(1+R29)*(1+INDEX(fx_rets,$AE29,INDEX(fx_ix,1,AV$3)))-1</f>
        <v>-7.9521417899056868E-2</v>
      </c>
      <c r="AW29" s="18" cm="1">
        <f t="array" ref="AW29">(1+S29)*(1+INDEX(fx_rets,$AE29,INDEX(fx_ix,1,AW$3)))-1</f>
        <v>-0.15178543408725798</v>
      </c>
      <c r="AX29" s="18" cm="1">
        <f t="array" ref="AX29">(1+T29)*(1+INDEX(fx_rets,$AE29,INDEX(fx_ix,1,AX$3)))-1</f>
        <v>-6.556084826757691E-2</v>
      </c>
      <c r="AY29" s="18" cm="1">
        <f t="array" ref="AY29">(1+U29)*(1+INDEX(fx_rets,$AE29,INDEX(fx_ix,1,AY$3)))-1</f>
        <v>-7.0500629088987798E-2</v>
      </c>
      <c r="AZ29" s="18" cm="1">
        <f t="array" ref="AZ29">(1+V29)*(1+INDEX(fx_rets,$AE29,INDEX(fx_ix,1,AZ$3)))-1</f>
        <v>3.957842371382414E-3</v>
      </c>
      <c r="BA29" s="18" cm="1">
        <f t="array" ref="BA29">(1+W29)*(1+INDEX(fx_rets,$AE29,INDEX(fx_ix,1,BA$3)))-1</f>
        <v>-1.0640843083711715E-2</v>
      </c>
      <c r="BB29" s="18" cm="1">
        <f t="array" ref="BB29">(1+X29)*(1+INDEX(fx_rets,$AE29,INDEX(fx_ix,1,BB$3)))-1</f>
        <v>2.5274122711787195E-2</v>
      </c>
      <c r="BC29" s="18" cm="1">
        <f t="array" ref="BC29">(1+Y29)*(1+INDEX(fx_rets,$AE29,INDEX(fx_ix,1,BC$3)))-1</f>
        <v>-2.572027852351999E-3</v>
      </c>
      <c r="BD29" s="19">
        <v>24</v>
      </c>
      <c r="BE29" s="16">
        <f t="shared" si="0"/>
        <v>0</v>
      </c>
      <c r="BF29" s="19">
        <v>24</v>
      </c>
      <c r="BG29" s="18">
        <f t="shared" si="1"/>
        <v>4.0666311341290839E-3</v>
      </c>
      <c r="BH29" s="18">
        <f t="shared" si="2"/>
        <v>1.3428550526703331E-2</v>
      </c>
      <c r="BI29" s="18">
        <f t="shared" si="3"/>
        <v>2.5684257860182136E-2</v>
      </c>
      <c r="BJ29" s="18">
        <f t="shared" si="4"/>
        <v>5.1410751860767601E-3</v>
      </c>
      <c r="BK29" s="18">
        <f t="shared" si="5"/>
        <v>6.0697433169478732E-3</v>
      </c>
      <c r="BL29" s="18">
        <f t="shared" si="6"/>
        <v>-1.0022437301976272E-2</v>
      </c>
      <c r="BM29" s="18">
        <f t="shared" si="7"/>
        <v>-5.9267124149545714E-3</v>
      </c>
      <c r="BN29" s="18">
        <f t="shared" si="8"/>
        <v>-1.5342250591415807E-3</v>
      </c>
      <c r="BO29" s="18">
        <f t="shared" si="9"/>
        <v>2.874329033191092E-2</v>
      </c>
      <c r="BP29" s="18">
        <f t="shared" si="10"/>
        <v>3.5210777867854981E-2</v>
      </c>
      <c r="BQ29" s="18">
        <f t="shared" si="11"/>
        <v>3.7573805678938532E-2</v>
      </c>
      <c r="BR29" s="18">
        <f t="shared" si="12"/>
        <v>3.2472865229800085E-2</v>
      </c>
      <c r="BS29" s="18">
        <f t="shared" si="13"/>
        <v>3.3319085589885722E-2</v>
      </c>
      <c r="BT29" s="18">
        <f t="shared" si="14"/>
        <v>-2.7731948099006809E-3</v>
      </c>
      <c r="BU29" s="18">
        <f t="shared" si="15"/>
        <v>-2.3025615059714122E-3</v>
      </c>
      <c r="BV29" s="18">
        <f t="shared" si="16"/>
        <v>-2.2738834171766031E-3</v>
      </c>
      <c r="BW29" s="18">
        <f t="shared" si="17"/>
        <v>-7.9521417899056868E-2</v>
      </c>
      <c r="BX29" s="18">
        <f t="shared" si="18"/>
        <v>-0.15178543408725798</v>
      </c>
      <c r="BY29" s="18">
        <f t="shared" si="19"/>
        <v>-6.556084826757691E-2</v>
      </c>
      <c r="BZ29" s="18">
        <f t="shared" si="20"/>
        <v>-7.0500629088987798E-2</v>
      </c>
      <c r="CA29" s="18">
        <f t="shared" si="21"/>
        <v>3.957842371382414E-3</v>
      </c>
      <c r="CB29" s="18">
        <f t="shared" si="22"/>
        <v>-1.0640843083711715E-2</v>
      </c>
      <c r="CC29" s="18">
        <f t="shared" si="23"/>
        <v>2.5274122711787195E-2</v>
      </c>
      <c r="CD29" s="18">
        <f t="shared" si="24"/>
        <v>-2.572027852351999E-3</v>
      </c>
      <c r="CE29" s="19">
        <v>24</v>
      </c>
      <c r="CF29" s="18">
        <f t="shared" si="27"/>
        <v>1.3428550526703331E-2</v>
      </c>
      <c r="CG29" s="18">
        <f t="shared" si="27"/>
        <v>1.3428550526703331E-2</v>
      </c>
      <c r="CH29" s="18">
        <f t="shared" si="27"/>
        <v>1.3428550526703331E-2</v>
      </c>
      <c r="CI29" s="18">
        <f t="shared" si="27"/>
        <v>0</v>
      </c>
      <c r="CJ29" s="18">
        <f t="shared" si="27"/>
        <v>0</v>
      </c>
      <c r="CK29" s="24">
        <f t="shared" si="27"/>
        <v>1.3428550526703331E-2</v>
      </c>
      <c r="CL29" s="24">
        <f t="shared" si="27"/>
        <v>0</v>
      </c>
    </row>
    <row r="30" spans="1:90" x14ac:dyDescent="0.2">
      <c r="A30" s="19">
        <v>25</v>
      </c>
      <c r="B30" s="16" cm="1">
        <f t="array" ref="B30">INDEX(asset_mu,1,B$3)+INDEX(asset_rets_norm,$A30,B$3)</f>
        <v>3.3430160157823432E-3</v>
      </c>
      <c r="C30" s="16" cm="1">
        <f t="array" ref="C30">INDEX(asset_mu,1,C$3)+INDEX(asset_rets_norm,$A30,C$3)</f>
        <v>4.6358858635180437E-3</v>
      </c>
      <c r="D30" s="16" cm="1">
        <f t="array" ref="D30">INDEX(asset_mu,1,D$3)+INDEX(asset_rets_norm,$A30,D$3)</f>
        <v>1.4139468256109561E-2</v>
      </c>
      <c r="E30" s="16" cm="1">
        <f t="array" ref="E30">INDEX(asset_mu,1,E$3)+INDEX(asset_rets_norm,$A30,E$3)</f>
        <v>8.1238038468832013E-3</v>
      </c>
      <c r="F30" s="16" cm="1">
        <f t="array" ref="F30">INDEX(asset_mu,1,F$3)+INDEX(asset_rets_norm,$A30,F$3)</f>
        <v>1.5234442499296117E-2</v>
      </c>
      <c r="G30" s="16" cm="1">
        <f t="array" ref="G30">INDEX(asset_mu,1,G$3)+INDEX(asset_rets_norm,$A30,G$3)</f>
        <v>4.310661493087781E-3</v>
      </c>
      <c r="H30" s="16" cm="1">
        <f t="array" ref="H30">INDEX(asset_mu,1,H$3)+INDEX(asset_rets_norm,$A30,H$3)</f>
        <v>5.4899946518336025E-3</v>
      </c>
      <c r="I30" s="16" cm="1">
        <f t="array" ref="I30">INDEX(asset_mu,1,I$3)+INDEX(asset_rets_norm,$A30,I$3)</f>
        <v>9.1034456657851717E-3</v>
      </c>
      <c r="J30" s="16" cm="1">
        <f t="array" ref="J30">INDEX(asset_mu,1,J$3)+INDEX(asset_rets_norm,$A30,J$3)</f>
        <v>6.3575462037399489E-3</v>
      </c>
      <c r="K30" s="16" cm="1">
        <f t="array" ref="K30">INDEX(asset_mu,1,K$3)+INDEX(asset_rets_norm,$A30,K$3)</f>
        <v>7.0530686768658108E-3</v>
      </c>
      <c r="L30" s="16" cm="1">
        <f t="array" ref="L30">INDEX(asset_mu,1,L$3)+INDEX(asset_rets_norm,$A30,L$3)</f>
        <v>1.0847947175680855E-2</v>
      </c>
      <c r="M30" s="16" cm="1">
        <f t="array" ref="M30">INDEX(asset_mu,1,M$3)+INDEX(asset_rets_norm,$A30,M$3)</f>
        <v>7.968466615592449E-3</v>
      </c>
      <c r="N30" s="16" cm="1">
        <f t="array" ref="N30">INDEX(asset_mu,1,N$3)+INDEX(asset_rets_norm,$A30,N$3)</f>
        <v>1.1123962966142629E-2</v>
      </c>
      <c r="O30" s="16" cm="1">
        <f t="array" ref="O30">INDEX(asset_mu,1,O$3)+INDEX(asset_rets_norm,$A30,O$3)</f>
        <v>2.1715804707978724E-4</v>
      </c>
      <c r="P30" s="16" cm="1">
        <f t="array" ref="P30">INDEX(asset_mu,1,P$3)+INDEX(asset_rets_norm,$A30,P$3)</f>
        <v>9.0673120662839108E-4</v>
      </c>
      <c r="Q30" s="16" cm="1">
        <f t="array" ref="Q30">INDEX(asset_mu,1,Q$3)+INDEX(asset_rets_norm,$A30,Q$3)</f>
        <v>3.8159579381716281E-3</v>
      </c>
      <c r="R30" s="16" cm="1">
        <f t="array" ref="R30">INDEX(asset_mu,1,R$3)+INDEX(asset_rets_norm,$A30,R$3)</f>
        <v>4.8071627318721499E-3</v>
      </c>
      <c r="S30" s="16" cm="1">
        <f t="array" ref="S30">INDEX(asset_mu,1,S$3)+INDEX(asset_rets_norm,$A30,S$3)</f>
        <v>1.2712422244912508E-2</v>
      </c>
      <c r="T30" s="16" cm="1">
        <f t="array" ref="T30">INDEX(asset_mu,1,T$3)+INDEX(asset_rets_norm,$A30,T$3)</f>
        <v>-5.1359152201076348E-5</v>
      </c>
      <c r="U30" s="16" cm="1">
        <f t="array" ref="U30">INDEX(asset_mu,1,U$3)+INDEX(asset_rets_norm,$A30,U$3)</f>
        <v>-2.4220856513380015E-2</v>
      </c>
      <c r="V30" s="16" cm="1">
        <f t="array" ref="V30">INDEX(asset_mu,1,V$3)+INDEX(asset_rets_norm,$A30,V$3)</f>
        <v>3.9422173713824418E-3</v>
      </c>
      <c r="W30" s="16" cm="1">
        <f t="array" ref="W30">INDEX(asset_mu,1,W$3)+INDEX(asset_rets_norm,$A30,W$3)</f>
        <v>4.3208857107727983E-3</v>
      </c>
      <c r="X30" s="16" cm="1">
        <f t="array" ref="X30">INDEX(asset_mu,1,X$3)+INDEX(asset_rets_norm,$A30,X$3)</f>
        <v>5.2487274154664771E-3</v>
      </c>
      <c r="Y30" s="16" cm="1">
        <f t="array" ref="Y30">INDEX(asset_mu,1,Y$3)+INDEX(asset_rets_norm,$A30,Y$3)</f>
        <v>6.6949364504473763E-5</v>
      </c>
      <c r="Z30" s="19">
        <v>25</v>
      </c>
      <c r="AA30" s="16" cm="1">
        <f t="array" ref="AA30">INDEX(fx_mu,1,AA$3)+INDEX(fx_rets_norm,$A30,AA$3)</f>
        <v>0</v>
      </c>
      <c r="AB30" s="16" cm="1">
        <f t="array" ref="AB30">INDEX(fx_mu,1,AB$3)+INDEX(fx_rets_norm,$A30,AB$3)</f>
        <v>3.8130673515302015E-3</v>
      </c>
      <c r="AC30" s="16" cm="1">
        <f t="array" ref="AC30">INDEX(fx_mu,1,AC$3)+INDEX(fx_rets_norm,$A30,AC$3)</f>
        <v>-8.747815225483329E-3</v>
      </c>
      <c r="AD30" s="16" cm="1">
        <f t="array" ref="AD30">INDEX(fx_mu,1,AD$3)+INDEX(fx_rets_norm,$A30,AD$3)</f>
        <v>1.2298742941200702E-2</v>
      </c>
      <c r="AE30" s="19">
        <v>25</v>
      </c>
      <c r="AF30" s="18" cm="1">
        <f t="array" ref="AF30">(1+B30)*(1+INDEX(fx_rets,$AE30,INDEX(fx_ix,1,AF$3)))-1</f>
        <v>3.3430160157823519E-3</v>
      </c>
      <c r="AG30" s="18" cm="1">
        <f t="array" ref="AG30">(1+C30)*(1+INDEX(fx_rets,$AE30,INDEX(fx_ix,1,AG$3)))-1</f>
        <v>4.6358858635180411E-3</v>
      </c>
      <c r="AH30" s="18" cm="1">
        <f t="array" ref="AH30">(1+D30)*(1+INDEX(fx_rets,$AE30,INDEX(fx_ix,1,AH$3)))-1</f>
        <v>1.4139468256109566E-2</v>
      </c>
      <c r="AI30" s="18" cm="1">
        <f t="array" ref="AI30">(1+E30)*(1+INDEX(fx_rets,$AE30,INDEX(fx_ix,1,AI$3)))-1</f>
        <v>8.1238038468831597E-3</v>
      </c>
      <c r="AJ30" s="18" cm="1">
        <f t="array" ref="AJ30">(1+F30)*(1+INDEX(fx_rets,$AE30,INDEX(fx_ix,1,AJ$3)))-1</f>
        <v>1.5234442499296064E-2</v>
      </c>
      <c r="AK30" s="18" cm="1">
        <f t="array" ref="AK30">(1+G30)*(1+INDEX(fx_rets,$AE30,INDEX(fx_ix,1,AK$3)))-1</f>
        <v>8.1401656872206463E-3</v>
      </c>
      <c r="AL30" s="18" cm="1">
        <f t="array" ref="AL30">(1+H30)*(1+INDEX(fx_rets,$AE30,INDEX(fx_ix,1,AL$3)))-1</f>
        <v>9.3239957227309045E-3</v>
      </c>
      <c r="AM30" s="18" cm="1">
        <f t="array" ref="AM30">(1+I30)*(1+INDEX(fx_rets,$AE30,INDEX(fx_ix,1,AM$3)))-1</f>
        <v>1.295122506877E-2</v>
      </c>
      <c r="AN30" s="18" cm="1">
        <f t="array" ref="AN30">(1+J30)*(1+INDEX(fx_rets,$AE30,INDEX(fx_ix,1,AN$3)))-1</f>
        <v>-2.4458836612211154E-3</v>
      </c>
      <c r="AO30" s="18" cm="1">
        <f t="array" ref="AO30">(1+K30)*(1+INDEX(fx_rets,$AE30,INDEX(fx_ix,1,AO$3)))-1</f>
        <v>-1.7564454901753956E-3</v>
      </c>
      <c r="AP30" s="18" cm="1">
        <f t="array" ref="AP30">(1+L30)*(1+INDEX(fx_rets,$AE30,INDEX(fx_ix,1,AP$3)))-1</f>
        <v>2.0052361127289586E-3</v>
      </c>
      <c r="AQ30" s="18" cm="1">
        <f t="array" ref="AQ30">(1+M30)*(1+INDEX(fx_rets,$AE30,INDEX(fx_ix,1,AQ$3)))-1</f>
        <v>-8.490552834745646E-4</v>
      </c>
      <c r="AR30" s="18" cm="1">
        <f t="array" ref="AR30">(1+N30)*(1+INDEX(fx_rets,$AE30,INDEX(fx_ix,1,AR$3)))-1</f>
        <v>2.2788373680564522E-3</v>
      </c>
      <c r="AS30" s="18" cm="1">
        <f t="array" ref="AS30">(1+O30)*(1+INDEX(fx_rets,$AE30,INDEX(fx_ix,1,AS$3)))-1</f>
        <v>1.2518571759279062E-2</v>
      </c>
      <c r="AT30" s="18" cm="1">
        <f t="array" ref="AT30">(1+P30)*(1+INDEX(fx_rets,$AE30,INDEX(fx_ix,1,AT$3)))-1</f>
        <v>1.321662580185623E-2</v>
      </c>
      <c r="AU30" s="18" cm="1">
        <f t="array" ref="AU30">(1+Q30)*(1+INDEX(fx_rets,$AE30,INDEX(fx_ix,1,AU$3)))-1</f>
        <v>1.6161632365128353E-2</v>
      </c>
      <c r="AV30" s="18" cm="1">
        <f t="array" ref="AV30">(1+R30)*(1+INDEX(fx_rets,$AE30,INDEX(fx_ix,1,AV$3)))-1</f>
        <v>4.8071627318722054E-3</v>
      </c>
      <c r="AW30" s="18" cm="1">
        <f t="array" ref="AW30">(1+S30)*(1+INDEX(fx_rets,$AE30,INDEX(fx_ix,1,AW$3)))-1</f>
        <v>1.6573962918663643E-2</v>
      </c>
      <c r="AX30" s="18" cm="1">
        <f t="array" ref="AX30">(1+T30)*(1+INDEX(fx_rets,$AE30,INDEX(fx_ix,1,AX$3)))-1</f>
        <v>-8.7987250973108333E-3</v>
      </c>
      <c r="AY30" s="18" cm="1">
        <f t="array" ref="AY30">(1+U30)*(1+INDEX(fx_rets,$AE30,INDEX(fx_ix,1,AY$3)))-1</f>
        <v>-1.2219999660253111E-2</v>
      </c>
      <c r="AZ30" s="18" cm="1">
        <f t="array" ref="AZ30">(1+V30)*(1+INDEX(fx_rets,$AE30,INDEX(fx_ix,1,AZ$3)))-1</f>
        <v>3.9422173713823394E-3</v>
      </c>
      <c r="BA30" s="18" cm="1">
        <f t="array" ref="BA30">(1+W30)*(1+INDEX(fx_rets,$AE30,INDEX(fx_ix,1,BA$3)))-1</f>
        <v>8.1504288905365208E-3</v>
      </c>
      <c r="BB30" s="18" cm="1">
        <f t="array" ref="BB30">(1+X30)*(1+INDEX(fx_rets,$AE30,INDEX(fx_ix,1,BB$3)))-1</f>
        <v>-3.5450027076162627E-3</v>
      </c>
      <c r="BC30" s="18" cm="1">
        <f t="array" ref="BC30">(1+Y30)*(1+INDEX(fx_rets,$AE30,INDEX(fx_ix,1,BC$3)))-1</f>
        <v>1.2366515698729375E-2</v>
      </c>
      <c r="BD30" s="19">
        <v>25</v>
      </c>
      <c r="BE30" s="16">
        <f t="shared" si="0"/>
        <v>0</v>
      </c>
      <c r="BF30" s="19">
        <v>25</v>
      </c>
      <c r="BG30" s="18">
        <f t="shared" si="1"/>
        <v>3.3430160157823519E-3</v>
      </c>
      <c r="BH30" s="18">
        <f t="shared" si="2"/>
        <v>4.6358858635180411E-3</v>
      </c>
      <c r="BI30" s="18">
        <f t="shared" si="3"/>
        <v>1.4139468256109566E-2</v>
      </c>
      <c r="BJ30" s="18">
        <f t="shared" si="4"/>
        <v>8.1238038468831597E-3</v>
      </c>
      <c r="BK30" s="18">
        <f t="shared" si="5"/>
        <v>1.5234442499296064E-2</v>
      </c>
      <c r="BL30" s="18">
        <f t="shared" si="6"/>
        <v>8.1401656872206463E-3</v>
      </c>
      <c r="BM30" s="18">
        <f t="shared" si="7"/>
        <v>9.3239957227309045E-3</v>
      </c>
      <c r="BN30" s="18">
        <f t="shared" si="8"/>
        <v>1.295122506877E-2</v>
      </c>
      <c r="BO30" s="18">
        <f t="shared" si="9"/>
        <v>-2.4458836612211154E-3</v>
      </c>
      <c r="BP30" s="18">
        <f t="shared" si="10"/>
        <v>-1.7564454901753956E-3</v>
      </c>
      <c r="BQ30" s="18">
        <f t="shared" si="11"/>
        <v>2.0052361127289586E-3</v>
      </c>
      <c r="BR30" s="18">
        <f t="shared" si="12"/>
        <v>-8.490552834745646E-4</v>
      </c>
      <c r="BS30" s="18">
        <f t="shared" si="13"/>
        <v>2.2788373680564522E-3</v>
      </c>
      <c r="BT30" s="18">
        <f t="shared" si="14"/>
        <v>1.2518571759279062E-2</v>
      </c>
      <c r="BU30" s="18">
        <f t="shared" si="15"/>
        <v>1.321662580185623E-2</v>
      </c>
      <c r="BV30" s="18">
        <f t="shared" si="16"/>
        <v>1.6161632365128353E-2</v>
      </c>
      <c r="BW30" s="18">
        <f t="shared" si="17"/>
        <v>4.8071627318722054E-3</v>
      </c>
      <c r="BX30" s="18">
        <f t="shared" si="18"/>
        <v>1.6573962918663643E-2</v>
      </c>
      <c r="BY30" s="18">
        <f t="shared" si="19"/>
        <v>-8.7987250973108333E-3</v>
      </c>
      <c r="BZ30" s="18">
        <f t="shared" si="20"/>
        <v>-1.2219999660253111E-2</v>
      </c>
      <c r="CA30" s="18">
        <f t="shared" si="21"/>
        <v>3.9422173713823394E-3</v>
      </c>
      <c r="CB30" s="18">
        <f t="shared" si="22"/>
        <v>8.1504288905365208E-3</v>
      </c>
      <c r="CC30" s="18">
        <f t="shared" si="23"/>
        <v>-3.5450027076162627E-3</v>
      </c>
      <c r="CD30" s="18">
        <f t="shared" si="24"/>
        <v>1.2366515698729375E-2</v>
      </c>
      <c r="CE30" s="19">
        <v>25</v>
      </c>
      <c r="CF30" s="18">
        <f t="shared" si="27"/>
        <v>4.6358858635180411E-3</v>
      </c>
      <c r="CG30" s="18">
        <f t="shared" si="27"/>
        <v>4.6358858635180411E-3</v>
      </c>
      <c r="CH30" s="18">
        <f t="shared" si="27"/>
        <v>4.6358858635180411E-3</v>
      </c>
      <c r="CI30" s="18">
        <f t="shared" si="27"/>
        <v>0</v>
      </c>
      <c r="CJ30" s="18">
        <f t="shared" si="27"/>
        <v>0</v>
      </c>
      <c r="CK30" s="24">
        <f t="shared" si="27"/>
        <v>4.6358858635180411E-3</v>
      </c>
      <c r="CL30" s="24">
        <f t="shared" si="27"/>
        <v>0</v>
      </c>
    </row>
    <row r="31" spans="1:90" x14ac:dyDescent="0.2">
      <c r="A31" s="19">
        <v>26</v>
      </c>
      <c r="B31" s="16" cm="1">
        <f t="array" ref="B31">INDEX(asset_mu,1,B$3)+INDEX(asset_rets_norm,$A31,B$3)</f>
        <v>4.6699579431197426E-3</v>
      </c>
      <c r="C31" s="16" cm="1">
        <f t="array" ref="C31">INDEX(asset_mu,1,C$3)+INDEX(asset_rets_norm,$A31,C$3)</f>
        <v>9.4683787799518838E-3</v>
      </c>
      <c r="D31" s="16" cm="1">
        <f t="array" ref="D31">INDEX(asset_mu,1,D$3)+INDEX(asset_rets_norm,$A31,D$3)</f>
        <v>2.371181517846787E-2</v>
      </c>
      <c r="E31" s="16" cm="1">
        <f t="array" ref="E31">INDEX(asset_mu,1,E$3)+INDEX(asset_rets_norm,$A31,E$3)</f>
        <v>1.0775233326763708E-2</v>
      </c>
      <c r="F31" s="16" cm="1">
        <f t="array" ref="F31">INDEX(asset_mu,1,F$3)+INDEX(asset_rets_norm,$A31,F$3)</f>
        <v>1.9192923569224141E-2</v>
      </c>
      <c r="G31" s="16" cm="1">
        <f t="array" ref="G31">INDEX(asset_mu,1,G$3)+INDEX(asset_rets_norm,$A31,G$3)</f>
        <v>5.0763225178772579E-3</v>
      </c>
      <c r="H31" s="16" cm="1">
        <f t="array" ref="H31">INDEX(asset_mu,1,H$3)+INDEX(asset_rets_norm,$A31,H$3)</f>
        <v>1.0639095042424402E-2</v>
      </c>
      <c r="I31" s="16" cm="1">
        <f t="array" ref="I31">INDEX(asset_mu,1,I$3)+INDEX(asset_rets_norm,$A31,I$3)</f>
        <v>1.86546264733937E-2</v>
      </c>
      <c r="J31" s="16" cm="1">
        <f t="array" ref="J31">INDEX(asset_mu,1,J$3)+INDEX(asset_rets_norm,$A31,J$3)</f>
        <v>7.073611373720633E-3</v>
      </c>
      <c r="K31" s="16" cm="1">
        <f t="array" ref="K31">INDEX(asset_mu,1,K$3)+INDEX(asset_rets_norm,$A31,K$3)</f>
        <v>9.982496020049943E-3</v>
      </c>
      <c r="L31" s="16" cm="1">
        <f t="array" ref="L31">INDEX(asset_mu,1,L$3)+INDEX(asset_rets_norm,$A31,L$3)</f>
        <v>1.497945679019555E-2</v>
      </c>
      <c r="M31" s="16" cm="1">
        <f t="array" ref="M31">INDEX(asset_mu,1,M$3)+INDEX(asset_rets_norm,$A31,M$3)</f>
        <v>9.5697624836171592E-3</v>
      </c>
      <c r="N31" s="16" cm="1">
        <f t="array" ref="N31">INDEX(asset_mu,1,N$3)+INDEX(asset_rets_norm,$A31,N$3)</f>
        <v>1.0125289763836674E-2</v>
      </c>
      <c r="O31" s="16" cm="1">
        <f t="array" ref="O31">INDEX(asset_mu,1,O$3)+INDEX(asset_rets_norm,$A31,O$3)</f>
        <v>2.1713611891850047E-4</v>
      </c>
      <c r="P31" s="16" cm="1">
        <f t="array" ref="P31">INDEX(asset_mu,1,P$3)+INDEX(asset_rets_norm,$A31,P$3)</f>
        <v>-3.4722331439822124E-4</v>
      </c>
      <c r="Q31" s="16" cm="1">
        <f t="array" ref="Q31">INDEX(asset_mu,1,Q$3)+INDEX(asset_rets_norm,$A31,Q$3)</f>
        <v>-1.5132935192732665E-3</v>
      </c>
      <c r="R31" s="16" cm="1">
        <f t="array" ref="R31">INDEX(asset_mu,1,R$3)+INDEX(asset_rets_norm,$A31,R$3)</f>
        <v>-0.11033799621185064</v>
      </c>
      <c r="S31" s="16" cm="1">
        <f t="array" ref="S31">INDEX(asset_mu,1,S$3)+INDEX(asset_rets_norm,$A31,S$3)</f>
        <v>-0.18239611881318332</v>
      </c>
      <c r="T31" s="16" cm="1">
        <f t="array" ref="T31">INDEX(asset_mu,1,T$3)+INDEX(asset_rets_norm,$A31,T$3)</f>
        <v>-0.11518019425476785</v>
      </c>
      <c r="U31" s="16" cm="1">
        <f t="array" ref="U31">INDEX(asset_mu,1,U$3)+INDEX(asset_rets_norm,$A31,U$3)</f>
        <v>-2.2572308856496966E-2</v>
      </c>
      <c r="V31" s="16" cm="1">
        <f t="array" ref="V31">INDEX(asset_mu,1,V$3)+INDEX(asset_rets_norm,$A31,V$3)</f>
        <v>3.9422173713824418E-3</v>
      </c>
      <c r="W31" s="16" cm="1">
        <f t="array" ref="W31">INDEX(asset_mu,1,W$3)+INDEX(asset_rets_norm,$A31,W$3)</f>
        <v>4.3295523774394655E-3</v>
      </c>
      <c r="X31" s="16" cm="1">
        <f t="array" ref="X31">INDEX(asset_mu,1,X$3)+INDEX(asset_rets_norm,$A31,X$3)</f>
        <v>5.3569774154664769E-3</v>
      </c>
      <c r="Y31" s="16" cm="1">
        <f t="array" ref="Y31">INDEX(asset_mu,1,Y$3)+INDEX(asset_rets_norm,$A31,Y$3)</f>
        <v>1.949364504473762E-6</v>
      </c>
      <c r="Z31" s="19">
        <v>26</v>
      </c>
      <c r="AA31" s="16" cm="1">
        <f t="array" ref="AA31">INDEX(fx_mu,1,AA$3)+INDEX(fx_rets_norm,$A31,AA$3)</f>
        <v>0</v>
      </c>
      <c r="AB31" s="16" cm="1">
        <f t="array" ref="AB31">INDEX(fx_mu,1,AB$3)+INDEX(fx_rets_norm,$A31,AB$3)</f>
        <v>3.3406707275418545E-3</v>
      </c>
      <c r="AC31" s="16" cm="1">
        <f t="array" ref="AC31">INDEX(fx_mu,1,AC$3)+INDEX(fx_rets_norm,$A31,AC$3)</f>
        <v>1.2323868386898102E-2</v>
      </c>
      <c r="AD31" s="16" cm="1">
        <f t="array" ref="AD31">INDEX(fx_mu,1,AD$3)+INDEX(fx_rets_norm,$A31,AD$3)</f>
        <v>-2.6937022820106127E-2</v>
      </c>
      <c r="AE31" s="19">
        <v>26</v>
      </c>
      <c r="AF31" s="18" cm="1">
        <f t="array" ref="AF31">(1+B31)*(1+INDEX(fx_rets,$AE31,INDEX(fx_ix,1,AF$3)))-1</f>
        <v>4.6699579431197513E-3</v>
      </c>
      <c r="AG31" s="18" cm="1">
        <f t="array" ref="AG31">(1+C31)*(1+INDEX(fx_rets,$AE31,INDEX(fx_ix,1,AG$3)))-1</f>
        <v>9.4683787799518804E-3</v>
      </c>
      <c r="AH31" s="18" cm="1">
        <f t="array" ref="AH31">(1+D31)*(1+INDEX(fx_rets,$AE31,INDEX(fx_ix,1,AH$3)))-1</f>
        <v>2.3711815178467877E-2</v>
      </c>
      <c r="AI31" s="18" cm="1">
        <f t="array" ref="AI31">(1+E31)*(1+INDEX(fx_rets,$AE31,INDEX(fx_ix,1,AI$3)))-1</f>
        <v>1.0775233326763667E-2</v>
      </c>
      <c r="AJ31" s="18" cm="1">
        <f t="array" ref="AJ31">(1+F31)*(1+INDEX(fx_rets,$AE31,INDEX(fx_ix,1,AJ$3)))-1</f>
        <v>1.9192923569224085E-2</v>
      </c>
      <c r="AK31" s="18" cm="1">
        <f t="array" ref="AK31">(1+G31)*(1+INDEX(fx_rets,$AE31,INDEX(fx_ix,1,AK$3)))-1</f>
        <v>8.4339515674580756E-3</v>
      </c>
      <c r="AL31" s="18" cm="1">
        <f t="array" ref="AL31">(1+H31)*(1+INDEX(fx_rets,$AE31,INDEX(fx_ix,1,AL$3)))-1</f>
        <v>1.401530748334201E-2</v>
      </c>
      <c r="AM31" s="18" cm="1">
        <f t="array" ref="AM31">(1+I31)*(1+INDEX(fx_rets,$AE31,INDEX(fx_ix,1,AM$3)))-1</f>
        <v>2.2057616165528593E-2</v>
      </c>
      <c r="AN31" s="18" cm="1">
        <f t="array" ref="AN31">(1+J31)*(1+INDEX(fx_rets,$AE31,INDEX(fx_ix,1,AN$3)))-1</f>
        <v>1.948465401620858E-2</v>
      </c>
      <c r="AO31" s="18" cm="1">
        <f t="array" ref="AO31">(1+K31)*(1+INDEX(fx_rets,$AE31,INDEX(fx_ix,1,AO$3)))-1</f>
        <v>2.2429387374071741E-2</v>
      </c>
      <c r="AP31" s="18" cm="1">
        <f t="array" ref="AP31">(1+L31)*(1+INDEX(fx_rets,$AE31,INDEX(fx_ix,1,AP$3)))-1</f>
        <v>2.7487930031083074E-2</v>
      </c>
      <c r="AQ31" s="18" cm="1">
        <f t="array" ref="AQ31">(1+M31)*(1+INDEX(fx_rets,$AE31,INDEX(fx_ix,1,AQ$3)))-1</f>
        <v>2.201156736385701E-2</v>
      </c>
      <c r="AR31" s="18" cm="1">
        <f t="array" ref="AR31">(1+N31)*(1+INDEX(fx_rets,$AE31,INDEX(fx_ix,1,AR$3)))-1</f>
        <v>2.2573940889163424E-2</v>
      </c>
      <c r="AS31" s="18" cm="1">
        <f t="array" ref="AS31">(1+O31)*(1+INDEX(fx_rets,$AE31,INDEX(fx_ix,1,AS$3)))-1</f>
        <v>-2.6725735701778053E-2</v>
      </c>
      <c r="AT31" s="18" cm="1">
        <f t="array" ref="AT31">(1+P31)*(1+INDEX(fx_rets,$AE31,INDEX(fx_ix,1,AT$3)))-1</f>
        <v>-2.727489297216068E-2</v>
      </c>
      <c r="AU31" s="18" cm="1">
        <f t="array" ref="AU31">(1+Q31)*(1+INDEX(fx_rets,$AE31,INDEX(fx_ix,1,AU$3)))-1</f>
        <v>-2.8409552717317266E-2</v>
      </c>
      <c r="AV31" s="18" cm="1">
        <f t="array" ref="AV31">(1+R31)*(1+INDEX(fx_rets,$AE31,INDEX(fx_ix,1,AV$3)))-1</f>
        <v>-0.1103379962118507</v>
      </c>
      <c r="AW31" s="18" cm="1">
        <f t="array" ref="AW31">(1+S31)*(1+INDEX(fx_rets,$AE31,INDEX(fx_ix,1,AW$3)))-1</f>
        <v>-0.17966477346057785</v>
      </c>
      <c r="AX31" s="18" cm="1">
        <f t="array" ref="AX31">(1+T31)*(1+INDEX(fx_rets,$AE31,INDEX(fx_ix,1,AX$3)))-1</f>
        <v>-0.10427579142264298</v>
      </c>
      <c r="AY31" s="18" cm="1">
        <f t="array" ref="AY31">(1+U31)*(1+INDEX(fx_rets,$AE31,INDEX(fx_ix,1,AY$3)))-1</f>
        <v>-4.8901300877833176E-2</v>
      </c>
      <c r="AZ31" s="18" cm="1">
        <f t="array" ref="AZ31">(1+V31)*(1+INDEX(fx_rets,$AE31,INDEX(fx_ix,1,AZ$3)))-1</f>
        <v>3.9422173713823394E-3</v>
      </c>
      <c r="BA31" s="18" cm="1">
        <f t="array" ref="BA31">(1+W31)*(1+INDEX(fx_rets,$AE31,INDEX(fx_ix,1,BA$3)))-1</f>
        <v>7.6846867138717911E-3</v>
      </c>
      <c r="BB31" s="18" cm="1">
        <f t="array" ref="BB31">(1+X31)*(1+INDEX(fx_rets,$AE31,INDEX(fx_ix,1,BB$3)))-1</f>
        <v>1.774686448698426E-2</v>
      </c>
      <c r="BC31" s="18" cm="1">
        <f t="array" ref="BC31">(1+Y31)*(1+INDEX(fx_rets,$AE31,INDEX(fx_ix,1,BC$3)))-1</f>
        <v>-2.693512596567782E-2</v>
      </c>
      <c r="BD31" s="19">
        <v>26</v>
      </c>
      <c r="BE31" s="16">
        <f t="shared" si="0"/>
        <v>0</v>
      </c>
      <c r="BF31" s="19">
        <v>26</v>
      </c>
      <c r="BG31" s="18">
        <f t="shared" si="1"/>
        <v>4.6699579431197513E-3</v>
      </c>
      <c r="BH31" s="18">
        <f t="shared" si="2"/>
        <v>9.4683787799518804E-3</v>
      </c>
      <c r="BI31" s="18">
        <f t="shared" si="3"/>
        <v>2.3711815178467877E-2</v>
      </c>
      <c r="BJ31" s="18">
        <f t="shared" si="4"/>
        <v>1.0775233326763667E-2</v>
      </c>
      <c r="BK31" s="18">
        <f t="shared" si="5"/>
        <v>1.9192923569224085E-2</v>
      </c>
      <c r="BL31" s="18">
        <f t="shared" si="6"/>
        <v>8.4339515674580756E-3</v>
      </c>
      <c r="BM31" s="18">
        <f t="shared" si="7"/>
        <v>1.401530748334201E-2</v>
      </c>
      <c r="BN31" s="18">
        <f t="shared" si="8"/>
        <v>2.2057616165528593E-2</v>
      </c>
      <c r="BO31" s="18">
        <f t="shared" si="9"/>
        <v>1.948465401620858E-2</v>
      </c>
      <c r="BP31" s="18">
        <f t="shared" si="10"/>
        <v>2.2429387374071741E-2</v>
      </c>
      <c r="BQ31" s="18">
        <f t="shared" si="11"/>
        <v>2.7487930031083074E-2</v>
      </c>
      <c r="BR31" s="18">
        <f t="shared" si="12"/>
        <v>2.201156736385701E-2</v>
      </c>
      <c r="BS31" s="18">
        <f t="shared" si="13"/>
        <v>2.2573940889163424E-2</v>
      </c>
      <c r="BT31" s="18">
        <f t="shared" si="14"/>
        <v>-2.6725735701778053E-2</v>
      </c>
      <c r="BU31" s="18">
        <f t="shared" si="15"/>
        <v>-2.727489297216068E-2</v>
      </c>
      <c r="BV31" s="18">
        <f t="shared" si="16"/>
        <v>-2.8409552717317266E-2</v>
      </c>
      <c r="BW31" s="18">
        <f t="shared" si="17"/>
        <v>-0.1103379962118507</v>
      </c>
      <c r="BX31" s="18">
        <f t="shared" si="18"/>
        <v>-0.17966477346057785</v>
      </c>
      <c r="BY31" s="18">
        <f t="shared" si="19"/>
        <v>-0.10427579142264298</v>
      </c>
      <c r="BZ31" s="18">
        <f t="shared" si="20"/>
        <v>-4.8901300877833176E-2</v>
      </c>
      <c r="CA31" s="18">
        <f t="shared" si="21"/>
        <v>3.9422173713823394E-3</v>
      </c>
      <c r="CB31" s="18">
        <f t="shared" si="22"/>
        <v>7.6846867138717911E-3</v>
      </c>
      <c r="CC31" s="18">
        <f t="shared" si="23"/>
        <v>1.774686448698426E-2</v>
      </c>
      <c r="CD31" s="18">
        <f t="shared" si="24"/>
        <v>-2.693512596567782E-2</v>
      </c>
      <c r="CE31" s="19">
        <v>26</v>
      </c>
      <c r="CF31" s="18">
        <f t="shared" si="27"/>
        <v>9.4683787799518804E-3</v>
      </c>
      <c r="CG31" s="18">
        <f t="shared" si="27"/>
        <v>9.4683787799518804E-3</v>
      </c>
      <c r="CH31" s="18">
        <f t="shared" si="27"/>
        <v>9.4683787799518804E-3</v>
      </c>
      <c r="CI31" s="18">
        <f t="shared" si="27"/>
        <v>0</v>
      </c>
      <c r="CJ31" s="18">
        <f t="shared" si="27"/>
        <v>0</v>
      </c>
      <c r="CK31" s="24">
        <f t="shared" si="27"/>
        <v>9.4683787799518804E-3</v>
      </c>
      <c r="CL31" s="24">
        <f t="shared" si="27"/>
        <v>0</v>
      </c>
    </row>
    <row r="32" spans="1:90" x14ac:dyDescent="0.2">
      <c r="A32" s="19">
        <v>27</v>
      </c>
      <c r="B32" s="16" cm="1">
        <f t="array" ref="B32">INDEX(asset_mu,1,B$3)+INDEX(asset_rets_norm,$A32,B$3)</f>
        <v>3.5970077621205656E-3</v>
      </c>
      <c r="C32" s="16" cm="1">
        <f t="array" ref="C32">INDEX(asset_mu,1,C$3)+INDEX(asset_rets_norm,$A32,C$3)</f>
        <v>3.4846340787946265E-3</v>
      </c>
      <c r="D32" s="16" cm="1">
        <f t="array" ref="D32">INDEX(asset_mu,1,D$3)+INDEX(asset_rets_norm,$A32,D$3)</f>
        <v>-1.5249863978192887E-3</v>
      </c>
      <c r="E32" s="16" cm="1">
        <f t="array" ref="E32">INDEX(asset_mu,1,E$3)+INDEX(asset_rets_norm,$A32,E$3)</f>
        <v>-7.1181863865250796E-4</v>
      </c>
      <c r="F32" s="16" cm="1">
        <f t="array" ref="F32">INDEX(asset_mu,1,F$3)+INDEX(asset_rets_norm,$A32,F$3)</f>
        <v>-7.1852643823931434E-3</v>
      </c>
      <c r="G32" s="16" cm="1">
        <f t="array" ref="G32">INDEX(asset_mu,1,G$3)+INDEX(asset_rets_norm,$A32,G$3)</f>
        <v>3.7249882216149281E-3</v>
      </c>
      <c r="H32" s="16" cm="1">
        <f t="array" ref="H32">INDEX(asset_mu,1,H$3)+INDEX(asset_rets_norm,$A32,H$3)</f>
        <v>2.3238399994249433E-3</v>
      </c>
      <c r="I32" s="16" cm="1">
        <f t="array" ref="I32">INDEX(asset_mu,1,I$3)+INDEX(asset_rets_norm,$A32,I$3)</f>
        <v>-2.2120785426926405E-3</v>
      </c>
      <c r="J32" s="16" cm="1">
        <f t="array" ref="J32">INDEX(asset_mu,1,J$3)+INDEX(asset_rets_norm,$A32,J$3)</f>
        <v>5.529455647261804E-3</v>
      </c>
      <c r="K32" s="16" cm="1">
        <f t="array" ref="K32">INDEX(asset_mu,1,K$3)+INDEX(asset_rets_norm,$A32,K$3)</f>
        <v>2.2565142853921711E-3</v>
      </c>
      <c r="L32" s="16" cm="1">
        <f t="array" ref="L32">INDEX(asset_mu,1,L$3)+INDEX(asset_rets_norm,$A32,L$3)</f>
        <v>-1.7788317724706836E-4</v>
      </c>
      <c r="M32" s="16" cm="1">
        <f t="array" ref="M32">INDEX(asset_mu,1,M$3)+INDEX(asset_rets_norm,$A32,M$3)</f>
        <v>-1.286908129617655E-4</v>
      </c>
      <c r="N32" s="16" cm="1">
        <f t="array" ref="N32">INDEX(asset_mu,1,N$3)+INDEX(asset_rets_norm,$A32,N$3)</f>
        <v>-2.6595309805160462E-3</v>
      </c>
      <c r="O32" s="16" cm="1">
        <f t="array" ref="O32">INDEX(asset_mu,1,O$3)+INDEX(asset_rets_norm,$A32,O$3)</f>
        <v>-2.96121358129834E-4</v>
      </c>
      <c r="P32" s="16" cm="1">
        <f t="array" ref="P32">INDEX(asset_mu,1,P$3)+INDEX(asset_rets_norm,$A32,P$3)</f>
        <v>2.8223566209946644E-4</v>
      </c>
      <c r="Q32" s="16" cm="1">
        <f t="array" ref="Q32">INDEX(asset_mu,1,Q$3)+INDEX(asset_rets_norm,$A32,Q$3)</f>
        <v>2.0424671310759713E-3</v>
      </c>
      <c r="R32" s="16" cm="1">
        <f t="array" ref="R32">INDEX(asset_mu,1,R$3)+INDEX(asset_rets_norm,$A32,R$3)</f>
        <v>8.6291546913244976E-2</v>
      </c>
      <c r="S32" s="16" cm="1">
        <f t="array" ref="S32">INDEX(asset_mu,1,S$3)+INDEX(asset_rets_norm,$A32,S$3)</f>
        <v>0.14667788718248995</v>
      </c>
      <c r="T32" s="16" cm="1">
        <f t="array" ref="T32">INDEX(asset_mu,1,T$3)+INDEX(asset_rets_norm,$A32,T$3)</f>
        <v>8.9815338513154194E-2</v>
      </c>
      <c r="U32" s="16" cm="1">
        <f t="array" ref="U32">INDEX(asset_mu,1,U$3)+INDEX(asset_rets_norm,$A32,U$3)</f>
        <v>-7.7200324935279951E-2</v>
      </c>
      <c r="V32" s="16" cm="1">
        <f t="array" ref="V32">INDEX(asset_mu,1,V$3)+INDEX(asset_rets_norm,$A32,V$3)</f>
        <v>3.9349257047157742E-3</v>
      </c>
      <c r="W32" s="16" cm="1">
        <f t="array" ref="W32">INDEX(asset_mu,1,W$3)+INDEX(asset_rets_norm,$A32,W$3)</f>
        <v>4.2743023774394649E-3</v>
      </c>
      <c r="X32" s="16" cm="1">
        <f t="array" ref="X32">INDEX(asset_mu,1,X$3)+INDEX(asset_rets_norm,$A32,X$3)</f>
        <v>5.2795607487998103E-3</v>
      </c>
      <c r="Y32" s="16" cm="1">
        <f t="array" ref="Y32">INDEX(asset_mu,1,Y$3)+INDEX(asset_rets_norm,$A32,Y$3)</f>
        <v>5.5032697837807096E-5</v>
      </c>
      <c r="Z32" s="19">
        <v>27</v>
      </c>
      <c r="AA32" s="16" cm="1">
        <f t="array" ref="AA32">INDEX(fx_mu,1,AA$3)+INDEX(fx_rets_norm,$A32,AA$3)</f>
        <v>0</v>
      </c>
      <c r="AB32" s="16" cm="1">
        <f t="array" ref="AB32">INDEX(fx_mu,1,AB$3)+INDEX(fx_rets_norm,$A32,AB$3)</f>
        <v>2.7628292332233561E-3</v>
      </c>
      <c r="AC32" s="16" cm="1">
        <f t="array" ref="AC32">INDEX(fx_mu,1,AC$3)+INDEX(fx_rets_norm,$A32,AC$3)</f>
        <v>-2.5733359054770752E-3</v>
      </c>
      <c r="AD32" s="16" cm="1">
        <f t="array" ref="AD32">INDEX(fx_mu,1,AD$3)+INDEX(fx_rets_norm,$A32,AD$3)</f>
        <v>-4.9054565433006578E-3</v>
      </c>
      <c r="AE32" s="19">
        <v>27</v>
      </c>
      <c r="AF32" s="18" cm="1">
        <f t="array" ref="AF32">(1+B32)*(1+INDEX(fx_rets,$AE32,INDEX(fx_ix,1,AF$3)))-1</f>
        <v>3.5970077621205743E-3</v>
      </c>
      <c r="AG32" s="18" cm="1">
        <f t="array" ref="AG32">(1+C32)*(1+INDEX(fx_rets,$AE32,INDEX(fx_ix,1,AG$3)))-1</f>
        <v>3.4846340787946239E-3</v>
      </c>
      <c r="AH32" s="18" cm="1">
        <f t="array" ref="AH32">(1+D32)*(1+INDEX(fx_rets,$AE32,INDEX(fx_ix,1,AH$3)))-1</f>
        <v>-1.5249863978192835E-3</v>
      </c>
      <c r="AI32" s="18" cm="1">
        <f t="array" ref="AI32">(1+E32)*(1+INDEX(fx_rets,$AE32,INDEX(fx_ix,1,AI$3)))-1</f>
        <v>-7.1181863865255046E-4</v>
      </c>
      <c r="AJ32" s="18" cm="1">
        <f t="array" ref="AJ32">(1+F32)*(1+INDEX(fx_rets,$AE32,INDEX(fx_ix,1,AJ$3)))-1</f>
        <v>-7.1852643823931972E-3</v>
      </c>
      <c r="AK32" s="18" cm="1">
        <f t="array" ref="AK32">(1+G32)*(1+INDEX(fx_rets,$AE32,INDEX(fx_ix,1,AK$3)))-1</f>
        <v>6.4981089611901854E-3</v>
      </c>
      <c r="AL32" s="18" cm="1">
        <f t="array" ref="AL32">(1+H32)*(1+INDEX(fx_rets,$AE32,INDEX(fx_ix,1,AL$3)))-1</f>
        <v>5.0930896057321817E-3</v>
      </c>
      <c r="AM32" s="18" cm="1">
        <f t="array" ref="AM32">(1+I32)*(1+INDEX(fx_rets,$AE32,INDEX(fx_ix,1,AM$3)))-1</f>
        <v>5.4463909526680787E-4</v>
      </c>
      <c r="AN32" s="18" cm="1">
        <f t="array" ref="AN32">(1+J32)*(1+INDEX(fx_rets,$AE32,INDEX(fx_ix,1,AN$3)))-1</f>
        <v>2.9418905950300278E-3</v>
      </c>
      <c r="AO32" s="18" cm="1">
        <f t="array" ref="AO32">(1+K32)*(1+INDEX(fx_rets,$AE32,INDEX(fx_ix,1,AO$3)))-1</f>
        <v>-3.2262838931673699E-4</v>
      </c>
      <c r="AP32" s="18" cm="1">
        <f t="array" ref="AP32">(1+L32)*(1+INDEX(fx_rets,$AE32,INDEX(fx_ix,1,AP$3)))-1</f>
        <v>-2.7507613295570943E-3</v>
      </c>
      <c r="AQ32" s="18" cm="1">
        <f t="array" ref="AQ32">(1+M32)*(1+INDEX(fx_rets,$AE32,INDEX(fx_ix,1,AQ$3)))-1</f>
        <v>-2.7016955537491061E-3</v>
      </c>
      <c r="AR32" s="18" cm="1">
        <f t="array" ref="AR32">(1+N32)*(1+INDEX(fx_rets,$AE32,INDEX(fx_ix,1,AR$3)))-1</f>
        <v>-5.2260230194292046E-3</v>
      </c>
      <c r="AS32" s="18" cm="1">
        <f t="array" ref="AS32">(1+O32)*(1+INDEX(fx_rets,$AE32,INDEX(fx_ix,1,AS$3)))-1</f>
        <v>-5.2001252909766871E-3</v>
      </c>
      <c r="AT32" s="18" cm="1">
        <f t="array" ref="AT32">(1+P32)*(1+INDEX(fx_rets,$AE32,INDEX(fx_ix,1,AT$3)))-1</f>
        <v>-4.6246053759765315E-3</v>
      </c>
      <c r="AU32" s="18" cm="1">
        <f t="array" ref="AU32">(1+Q32)*(1+INDEX(fx_rets,$AE32,INDEX(fx_ix,1,AU$3)))-1</f>
        <v>-2.8730086459773929E-3</v>
      </c>
      <c r="AV32" s="18" cm="1">
        <f t="array" ref="AV32">(1+R32)*(1+INDEX(fx_rets,$AE32,INDEX(fx_ix,1,AV$3)))-1</f>
        <v>8.6291546913245032E-2</v>
      </c>
      <c r="AW32" s="18" cm="1">
        <f t="array" ref="AW32">(1+S32)*(1+INDEX(fx_rets,$AE32,INDEX(fx_ix,1,AW$3)))-1</f>
        <v>0.14984596237028835</v>
      </c>
      <c r="AX32" s="18" cm="1">
        <f t="array" ref="AX32">(1+T32)*(1+INDEX(fx_rets,$AE32,INDEX(fx_ix,1,AX$3)))-1</f>
        <v>8.7010877572218703E-2</v>
      </c>
      <c r="AY32" s="18" cm="1">
        <f t="array" ref="AY32">(1+U32)*(1+INDEX(fx_rets,$AE32,INDEX(fx_ix,1,AY$3)))-1</f>
        <v>-8.172707863948192E-2</v>
      </c>
      <c r="AZ32" s="18" cm="1">
        <f t="array" ref="AZ32">(1+V32)*(1+INDEX(fx_rets,$AE32,INDEX(fx_ix,1,AZ$3)))-1</f>
        <v>3.9349257047158748E-3</v>
      </c>
      <c r="BA32" s="18" cm="1">
        <f t="array" ref="BA32">(1+W32)*(1+INDEX(fx_rets,$AE32,INDEX(fx_ix,1,BA$3)))-1</f>
        <v>7.0489407782228231E-3</v>
      </c>
      <c r="BB32" s="18" cm="1">
        <f t="array" ref="BB32">(1+X32)*(1+INDEX(fx_rets,$AE32,INDEX(fx_ix,1,BB$3)))-1</f>
        <v>2.6926387600827439E-3</v>
      </c>
      <c r="BC32" s="18" cm="1">
        <f t="array" ref="BC32">(1+Y32)*(1+INDEX(fx_rets,$AE32,INDEX(fx_ix,1,BC$3)))-1</f>
        <v>-4.8506938059704741E-3</v>
      </c>
      <c r="BD32" s="19">
        <v>27</v>
      </c>
      <c r="BE32" s="16">
        <f t="shared" si="0"/>
        <v>0</v>
      </c>
      <c r="BF32" s="19">
        <v>27</v>
      </c>
      <c r="BG32" s="18">
        <f t="shared" si="1"/>
        <v>3.5970077621205743E-3</v>
      </c>
      <c r="BH32" s="18">
        <f t="shared" si="2"/>
        <v>3.4846340787946239E-3</v>
      </c>
      <c r="BI32" s="18">
        <f t="shared" si="3"/>
        <v>-1.5249863978192835E-3</v>
      </c>
      <c r="BJ32" s="18">
        <f t="shared" si="4"/>
        <v>-7.1181863865255046E-4</v>
      </c>
      <c r="BK32" s="18">
        <f t="shared" si="5"/>
        <v>-7.1852643823931972E-3</v>
      </c>
      <c r="BL32" s="18">
        <f t="shared" si="6"/>
        <v>6.4981089611901854E-3</v>
      </c>
      <c r="BM32" s="18">
        <f t="shared" si="7"/>
        <v>5.0930896057321817E-3</v>
      </c>
      <c r="BN32" s="18">
        <f t="shared" si="8"/>
        <v>5.4463909526680787E-4</v>
      </c>
      <c r="BO32" s="18">
        <f t="shared" si="9"/>
        <v>2.9418905950300278E-3</v>
      </c>
      <c r="BP32" s="18">
        <f t="shared" si="10"/>
        <v>-3.2262838931673699E-4</v>
      </c>
      <c r="BQ32" s="18">
        <f t="shared" si="11"/>
        <v>-2.7507613295570943E-3</v>
      </c>
      <c r="BR32" s="18">
        <f t="shared" si="12"/>
        <v>-2.7016955537491061E-3</v>
      </c>
      <c r="BS32" s="18">
        <f t="shared" si="13"/>
        <v>-5.2260230194292046E-3</v>
      </c>
      <c r="BT32" s="18">
        <f t="shared" si="14"/>
        <v>-5.2001252909766871E-3</v>
      </c>
      <c r="BU32" s="18">
        <f t="shared" si="15"/>
        <v>-4.6246053759765315E-3</v>
      </c>
      <c r="BV32" s="18">
        <f t="shared" si="16"/>
        <v>-2.8730086459773929E-3</v>
      </c>
      <c r="BW32" s="18">
        <f t="shared" si="17"/>
        <v>8.6291546913245032E-2</v>
      </c>
      <c r="BX32" s="18">
        <f t="shared" si="18"/>
        <v>0.14984596237028835</v>
      </c>
      <c r="BY32" s="18">
        <f t="shared" si="19"/>
        <v>8.7010877572218703E-2</v>
      </c>
      <c r="BZ32" s="18">
        <f t="shared" si="20"/>
        <v>-8.172707863948192E-2</v>
      </c>
      <c r="CA32" s="18">
        <f t="shared" si="21"/>
        <v>3.9349257047158748E-3</v>
      </c>
      <c r="CB32" s="18">
        <f t="shared" si="22"/>
        <v>7.0489407782228231E-3</v>
      </c>
      <c r="CC32" s="18">
        <f t="shared" si="23"/>
        <v>2.6926387600827439E-3</v>
      </c>
      <c r="CD32" s="18">
        <f t="shared" si="24"/>
        <v>-4.8506938059704741E-3</v>
      </c>
      <c r="CE32" s="19">
        <v>27</v>
      </c>
      <c r="CF32" s="18">
        <f t="shared" si="27"/>
        <v>3.4846340787946239E-3</v>
      </c>
      <c r="CG32" s="18">
        <f t="shared" si="27"/>
        <v>3.4846340787946239E-3</v>
      </c>
      <c r="CH32" s="18">
        <f t="shared" si="27"/>
        <v>3.4846340787946239E-3</v>
      </c>
      <c r="CI32" s="18">
        <f t="shared" si="27"/>
        <v>0</v>
      </c>
      <c r="CJ32" s="18">
        <f t="shared" si="27"/>
        <v>0</v>
      </c>
      <c r="CK32" s="24">
        <f t="shared" si="27"/>
        <v>3.4846340787946239E-3</v>
      </c>
      <c r="CL32" s="24">
        <f t="shared" si="27"/>
        <v>0</v>
      </c>
    </row>
    <row r="33" spans="1:90" x14ac:dyDescent="0.2">
      <c r="A33" s="19">
        <v>28</v>
      </c>
      <c r="B33" s="16" cm="1">
        <f t="array" ref="B33">INDEX(asset_mu,1,B$3)+INDEX(asset_rets_norm,$A33,B$3)</f>
        <v>3.2999447573571674E-3</v>
      </c>
      <c r="C33" s="16" cm="1">
        <f t="array" ref="C33">INDEX(asset_mu,1,C$3)+INDEX(asset_rets_norm,$A33,C$3)</f>
        <v>-1.7851440641922763E-3</v>
      </c>
      <c r="D33" s="16" cm="1">
        <f t="array" ref="D33">INDEX(asset_mu,1,D$3)+INDEX(asset_rets_norm,$A33,D$3)</f>
        <v>-1.2720453941167061E-2</v>
      </c>
      <c r="E33" s="16" cm="1">
        <f t="array" ref="E33">INDEX(asset_mu,1,E$3)+INDEX(asset_rets_norm,$A33,E$3)</f>
        <v>9.2668720982201219E-3</v>
      </c>
      <c r="F33" s="16" cm="1">
        <f t="array" ref="F33">INDEX(asset_mu,1,F$3)+INDEX(asset_rets_norm,$A33,F$3)</f>
        <v>6.7517046096584026E-3</v>
      </c>
      <c r="G33" s="16" cm="1">
        <f t="array" ref="G33">INDEX(asset_mu,1,G$3)+INDEX(asset_rets_norm,$A33,G$3)</f>
        <v>4.1341077004363128E-3</v>
      </c>
      <c r="H33" s="16" cm="1">
        <f t="array" ref="H33">INDEX(asset_mu,1,H$3)+INDEX(asset_rets_norm,$A33,H$3)</f>
        <v>2.9075338918051648E-3</v>
      </c>
      <c r="I33" s="16" cm="1">
        <f t="array" ref="I33">INDEX(asset_mu,1,I$3)+INDEX(asset_rets_norm,$A33,I$3)</f>
        <v>2.2602091702614078E-3</v>
      </c>
      <c r="J33" s="16" cm="1">
        <f t="array" ref="J33">INDEX(asset_mu,1,J$3)+INDEX(asset_rets_norm,$A33,J$3)</f>
        <v>4.8574861173669038E-3</v>
      </c>
      <c r="K33" s="16" cm="1">
        <f t="array" ref="K33">INDEX(asset_mu,1,K$3)+INDEX(asset_rets_norm,$A33,K$3)</f>
        <v>-8.3743217355749903E-4</v>
      </c>
      <c r="L33" s="16" cm="1">
        <f t="array" ref="L33">INDEX(asset_mu,1,L$3)+INDEX(asset_rets_norm,$A33,L$3)</f>
        <v>-3.2886539914793456E-3</v>
      </c>
      <c r="M33" s="16" cm="1">
        <f t="array" ref="M33">INDEX(asset_mu,1,M$3)+INDEX(asset_rets_norm,$A33,M$3)</f>
        <v>2.0388804225240668E-3</v>
      </c>
      <c r="N33" s="16" cm="1">
        <f t="array" ref="N33">INDEX(asset_mu,1,N$3)+INDEX(asset_rets_norm,$A33,N$3)</f>
        <v>2.5318874243190114E-3</v>
      </c>
      <c r="O33" s="16" cm="1">
        <f t="array" ref="O33">INDEX(asset_mu,1,O$3)+INDEX(asset_rets_norm,$A33,O$3)</f>
        <v>1.0860380605863884E-3</v>
      </c>
      <c r="P33" s="16" cm="1">
        <f t="array" ref="P33">INDEX(asset_mu,1,P$3)+INDEX(asset_rets_norm,$A33,P$3)</f>
        <v>-9.7709766064530464E-5</v>
      </c>
      <c r="Q33" s="16" cm="1">
        <f t="array" ref="Q33">INDEX(asset_mu,1,Q$3)+INDEX(asset_rets_norm,$A33,Q$3)</f>
        <v>-1.3681310346240249E-3</v>
      </c>
      <c r="R33" s="16" cm="1">
        <f t="array" ref="R33">INDEX(asset_mu,1,R$3)+INDEX(asset_rets_norm,$A33,R$3)</f>
        <v>5.7067678844546721E-2</v>
      </c>
      <c r="S33" s="16" cm="1">
        <f t="array" ref="S33">INDEX(asset_mu,1,S$3)+INDEX(asset_rets_norm,$A33,S$3)</f>
        <v>5.8690952868567819E-2</v>
      </c>
      <c r="T33" s="16" cm="1">
        <f t="array" ref="T33">INDEX(asset_mu,1,T$3)+INDEX(asset_rets_norm,$A33,T$3)</f>
        <v>3.6506023954000752E-2</v>
      </c>
      <c r="U33" s="16" cm="1">
        <f t="array" ref="U33">INDEX(asset_mu,1,U$3)+INDEX(asset_rets_norm,$A33,U$3)</f>
        <v>6.8519228073957161E-2</v>
      </c>
      <c r="V33" s="16" cm="1">
        <f t="array" ref="V33">INDEX(asset_mu,1,V$3)+INDEX(asset_rets_norm,$A33,V$3)</f>
        <v>3.855759038049108E-3</v>
      </c>
      <c r="W33" s="16" cm="1">
        <f t="array" ref="W33">INDEX(asset_mu,1,W$3)+INDEX(asset_rets_norm,$A33,W$3)</f>
        <v>4.2978857107727987E-3</v>
      </c>
      <c r="X33" s="16" cm="1">
        <f t="array" ref="X33">INDEX(asset_mu,1,X$3)+INDEX(asset_rets_norm,$A33,X$3)</f>
        <v>5.3395607487998105E-3</v>
      </c>
      <c r="Y33" s="16" cm="1">
        <f t="array" ref="Y33">INDEX(asset_mu,1,Y$3)+INDEX(asset_rets_norm,$A33,Y$3)</f>
        <v>2.8866031171140428E-5</v>
      </c>
      <c r="Z33" s="19">
        <v>28</v>
      </c>
      <c r="AA33" s="16" cm="1">
        <f t="array" ref="AA33">INDEX(fx_mu,1,AA$3)+INDEX(fx_rets_norm,$A33,AA$3)</f>
        <v>0</v>
      </c>
      <c r="AB33" s="16" cm="1">
        <f t="array" ref="AB33">INDEX(fx_mu,1,AB$3)+INDEX(fx_rets_norm,$A33,AB$3)</f>
        <v>3.0764702770551587E-3</v>
      </c>
      <c r="AC33" s="16" cm="1">
        <f t="array" ref="AC33">INDEX(fx_mu,1,AC$3)+INDEX(fx_rets_norm,$A33,AC$3)</f>
        <v>-4.4304792500654945E-3</v>
      </c>
      <c r="AD33" s="16" cm="1">
        <f t="array" ref="AD33">INDEX(fx_mu,1,AD$3)+INDEX(fx_rets_norm,$A33,AD$3)</f>
        <v>-6.3711115555483517E-6</v>
      </c>
      <c r="AE33" s="19">
        <v>28</v>
      </c>
      <c r="AF33" s="18" cm="1">
        <f t="array" ref="AF33">(1+B33)*(1+INDEX(fx_rets,$AE33,INDEX(fx_ix,1,AF$3)))-1</f>
        <v>3.2999447573571761E-3</v>
      </c>
      <c r="AG33" s="18" cm="1">
        <f t="array" ref="AG33">(1+C33)*(1+INDEX(fx_rets,$AE33,INDEX(fx_ix,1,AG$3)))-1</f>
        <v>-1.7851440641922789E-3</v>
      </c>
      <c r="AH33" s="18" cm="1">
        <f t="array" ref="AH33">(1+D33)*(1+INDEX(fx_rets,$AE33,INDEX(fx_ix,1,AH$3)))-1</f>
        <v>-1.2720453941167054E-2</v>
      </c>
      <c r="AI33" s="18" cm="1">
        <f t="array" ref="AI33">(1+E33)*(1+INDEX(fx_rets,$AE33,INDEX(fx_ix,1,AI$3)))-1</f>
        <v>9.2668720982200803E-3</v>
      </c>
      <c r="AJ33" s="18" cm="1">
        <f t="array" ref="AJ33">(1+F33)*(1+INDEX(fx_rets,$AE33,INDEX(fx_ix,1,AJ$3)))-1</f>
        <v>6.7517046096583488E-3</v>
      </c>
      <c r="AK33" s="18" cm="1">
        <f t="array" ref="AK33">(1+G33)*(1+INDEX(fx_rets,$AE33,INDEX(fx_ix,1,AK$3)))-1</f>
        <v>7.2232964369538522E-3</v>
      </c>
      <c r="AL33" s="18" cm="1">
        <f t="array" ref="AL33">(1+H33)*(1+INDEX(fx_rets,$AE33,INDEX(fx_ix,1,AL$3)))-1</f>
        <v>5.9929491104580013E-3</v>
      </c>
      <c r="AM33" s="18" cm="1">
        <f t="array" ref="AM33">(1+I33)*(1+INDEX(fx_rets,$AE33,INDEX(fx_ix,1,AM$3)))-1</f>
        <v>5.3436329136489213E-3</v>
      </c>
      <c r="AN33" s="18" cm="1">
        <f t="array" ref="AN33">(1+J33)*(1+INDEX(fx_rets,$AE33,INDEX(fx_ix,1,AN$3)))-1</f>
        <v>4.0548587585087503E-4</v>
      </c>
      <c r="AO33" s="18" cm="1">
        <f t="array" ref="AO33">(1+K33)*(1+INDEX(fx_rets,$AE33,INDEX(fx_ix,1,AO$3)))-1</f>
        <v>-5.2642011977546144E-3</v>
      </c>
      <c r="AP33" s="18" cm="1">
        <f t="array" ref="AP33">(1+L33)*(1+INDEX(fx_rets,$AE33,INDEX(fx_ix,1,AP$3)))-1</f>
        <v>-7.7045629282749273E-3</v>
      </c>
      <c r="AQ33" s="18" cm="1">
        <f t="array" ref="AQ33">(1+M33)*(1+INDEX(fx_rets,$AE33,INDEX(fx_ix,1,AQ$3)))-1</f>
        <v>-2.4006320449467822E-3</v>
      </c>
      <c r="AR33" s="18" cm="1">
        <f t="array" ref="AR33">(1+N33)*(1+INDEX(fx_rets,$AE33,INDEX(fx_ix,1,AR$3)))-1</f>
        <v>-1.9098093004433769E-3</v>
      </c>
      <c r="AS33" s="18" cm="1">
        <f t="array" ref="AS33">(1+O33)*(1+INDEX(fx_rets,$AE33,INDEX(fx_ix,1,AS$3)))-1</f>
        <v>1.0796600297611203E-3</v>
      </c>
      <c r="AT33" s="18" cm="1">
        <f t="array" ref="AT33">(1+P33)*(1+INDEX(fx_rets,$AE33,INDEX(fx_ix,1,AT$3)))-1</f>
        <v>-1.0408025510022512E-4</v>
      </c>
      <c r="AU33" s="18" cm="1">
        <f t="array" ref="AU33">(1+Q33)*(1+INDEX(fx_rets,$AE33,INDEX(fx_ix,1,AU$3)))-1</f>
        <v>-1.3744934296642253E-3</v>
      </c>
      <c r="AV33" s="18" cm="1">
        <f t="array" ref="AV33">(1+R33)*(1+INDEX(fx_rets,$AE33,INDEX(fx_ix,1,AV$3)))-1</f>
        <v>5.7067678844546776E-2</v>
      </c>
      <c r="AW33" s="18" cm="1">
        <f t="array" ref="AW33">(1+S33)*(1+INDEX(fx_rets,$AE33,INDEX(fx_ix,1,AW$3)))-1</f>
        <v>6.1947984117655119E-2</v>
      </c>
      <c r="AX33" s="18" cm="1">
        <f t="array" ref="AX33">(1+T33)*(1+INDEX(fx_rets,$AE33,INDEX(fx_ix,1,AX$3)))-1</f>
        <v>3.1913805522304717E-2</v>
      </c>
      <c r="AY33" s="18" cm="1">
        <f t="array" ref="AY33">(1+U33)*(1+INDEX(fx_rets,$AE33,INDEX(fx_ix,1,AY$3)))-1</f>
        <v>6.8512420418755937E-2</v>
      </c>
      <c r="AZ33" s="18" cm="1">
        <f t="array" ref="AZ33">(1+V33)*(1+INDEX(fx_rets,$AE33,INDEX(fx_ix,1,AZ$3)))-1</f>
        <v>3.8557590380490225E-3</v>
      </c>
      <c r="BA33" s="18" cm="1">
        <f t="array" ref="BA33">(1+W33)*(1+INDEX(fx_rets,$AE33,INDEX(fx_ix,1,BA$3)))-1</f>
        <v>7.3875783054713207E-3</v>
      </c>
      <c r="BB33" s="18" cm="1">
        <f t="array" ref="BB33">(1+X33)*(1+INDEX(fx_rets,$AE33,INDEX(fx_ix,1,BB$3)))-1</f>
        <v>8.8542468563224119E-4</v>
      </c>
      <c r="BC33" s="18" cm="1">
        <f t="array" ref="BC33">(1+Y33)*(1+INDEX(fx_rets,$AE33,INDEX(fx_ix,1,BC$3)))-1</f>
        <v>2.2494735706812818E-5</v>
      </c>
      <c r="BD33" s="19">
        <v>28</v>
      </c>
      <c r="BE33" s="16">
        <f t="shared" si="0"/>
        <v>0</v>
      </c>
      <c r="BF33" s="19">
        <v>28</v>
      </c>
      <c r="BG33" s="18">
        <f t="shared" si="1"/>
        <v>3.2999447573571761E-3</v>
      </c>
      <c r="BH33" s="18">
        <f t="shared" si="2"/>
        <v>-1.7851440641922789E-3</v>
      </c>
      <c r="BI33" s="18">
        <f t="shared" si="3"/>
        <v>-1.2720453941167054E-2</v>
      </c>
      <c r="BJ33" s="18">
        <f t="shared" si="4"/>
        <v>9.2668720982200803E-3</v>
      </c>
      <c r="BK33" s="18">
        <f t="shared" si="5"/>
        <v>6.7517046096583488E-3</v>
      </c>
      <c r="BL33" s="18">
        <f t="shared" si="6"/>
        <v>7.2232964369538522E-3</v>
      </c>
      <c r="BM33" s="18">
        <f t="shared" si="7"/>
        <v>5.9929491104580013E-3</v>
      </c>
      <c r="BN33" s="18">
        <f t="shared" si="8"/>
        <v>5.3436329136489213E-3</v>
      </c>
      <c r="BO33" s="18">
        <f t="shared" si="9"/>
        <v>4.0548587585087503E-4</v>
      </c>
      <c r="BP33" s="18">
        <f t="shared" si="10"/>
        <v>-5.2642011977546144E-3</v>
      </c>
      <c r="BQ33" s="18">
        <f t="shared" si="11"/>
        <v>-7.7045629282749273E-3</v>
      </c>
      <c r="BR33" s="18">
        <f t="shared" si="12"/>
        <v>-2.4006320449467822E-3</v>
      </c>
      <c r="BS33" s="18">
        <f t="shared" si="13"/>
        <v>-1.9098093004433769E-3</v>
      </c>
      <c r="BT33" s="18">
        <f t="shared" si="14"/>
        <v>1.0796600297611203E-3</v>
      </c>
      <c r="BU33" s="18">
        <f t="shared" si="15"/>
        <v>-1.0408025510022512E-4</v>
      </c>
      <c r="BV33" s="18">
        <f t="shared" si="16"/>
        <v>-1.3744934296642253E-3</v>
      </c>
      <c r="BW33" s="18">
        <f t="shared" si="17"/>
        <v>5.7067678844546776E-2</v>
      </c>
      <c r="BX33" s="18">
        <f t="shared" si="18"/>
        <v>6.1947984117655119E-2</v>
      </c>
      <c r="BY33" s="18">
        <f t="shared" si="19"/>
        <v>3.1913805522304717E-2</v>
      </c>
      <c r="BZ33" s="18">
        <f t="shared" si="20"/>
        <v>6.8512420418755937E-2</v>
      </c>
      <c r="CA33" s="18">
        <f t="shared" si="21"/>
        <v>3.8557590380490225E-3</v>
      </c>
      <c r="CB33" s="18">
        <f t="shared" si="22"/>
        <v>7.3875783054713207E-3</v>
      </c>
      <c r="CC33" s="18">
        <f t="shared" si="23"/>
        <v>8.8542468563224119E-4</v>
      </c>
      <c r="CD33" s="18">
        <f t="shared" si="24"/>
        <v>2.2494735706812818E-5</v>
      </c>
      <c r="CE33" s="19">
        <v>28</v>
      </c>
      <c r="CF33" s="18">
        <f t="shared" si="27"/>
        <v>-1.7851440641922789E-3</v>
      </c>
      <c r="CG33" s="18">
        <f t="shared" si="27"/>
        <v>-1.7851440641922789E-3</v>
      </c>
      <c r="CH33" s="18">
        <f t="shared" si="27"/>
        <v>-1.7851440641922789E-3</v>
      </c>
      <c r="CI33" s="18">
        <f t="shared" si="27"/>
        <v>0</v>
      </c>
      <c r="CJ33" s="18">
        <f t="shared" si="27"/>
        <v>0</v>
      </c>
      <c r="CK33" s="24">
        <f t="shared" si="27"/>
        <v>-1.7851440641922789E-3</v>
      </c>
      <c r="CL33" s="24">
        <f t="shared" si="27"/>
        <v>0</v>
      </c>
    </row>
    <row r="34" spans="1:90" x14ac:dyDescent="0.2">
      <c r="A34" s="19">
        <v>29</v>
      </c>
      <c r="B34" s="16" cm="1">
        <f t="array" ref="B34">INDEX(asset_mu,1,B$3)+INDEX(asset_rets_norm,$A34,B$3)</f>
        <v>3.8750288705786586E-3</v>
      </c>
      <c r="C34" s="16" cm="1">
        <f t="array" ref="C34">INDEX(asset_mu,1,C$3)+INDEX(asset_rets_norm,$A34,C$3)</f>
        <v>1.0613364441127485E-2</v>
      </c>
      <c r="D34" s="16" cm="1">
        <f t="array" ref="D34">INDEX(asset_mu,1,D$3)+INDEX(asset_rets_norm,$A34,D$3)</f>
        <v>2.3167497598755908E-2</v>
      </c>
      <c r="E34" s="16" cm="1">
        <f t="array" ref="E34">INDEX(asset_mu,1,E$3)+INDEX(asset_rets_norm,$A34,E$3)</f>
        <v>1.4971441904911439E-2</v>
      </c>
      <c r="F34" s="16" cm="1">
        <f t="array" ref="F34">INDEX(asset_mu,1,F$3)+INDEX(asset_rets_norm,$A34,F$3)</f>
        <v>2.6079977624410333E-2</v>
      </c>
      <c r="G34" s="16" cm="1">
        <f t="array" ref="G34">INDEX(asset_mu,1,G$3)+INDEX(asset_rets_norm,$A34,G$3)</f>
        <v>4.3758074169056808E-3</v>
      </c>
      <c r="H34" s="16" cm="1">
        <f t="array" ref="H34">INDEX(asset_mu,1,H$3)+INDEX(asset_rets_norm,$A34,H$3)</f>
        <v>9.5882037942045147E-3</v>
      </c>
      <c r="I34" s="16" cm="1">
        <f t="array" ref="I34">INDEX(asset_mu,1,I$3)+INDEX(asset_rets_norm,$A34,I$3)</f>
        <v>1.6262834073425804E-2</v>
      </c>
      <c r="J34" s="16" cm="1">
        <f t="array" ref="J34">INDEX(asset_mu,1,J$3)+INDEX(asset_rets_norm,$A34,J$3)</f>
        <v>7.2411257628948057E-3</v>
      </c>
      <c r="K34" s="16" cm="1">
        <f t="array" ref="K34">INDEX(asset_mu,1,K$3)+INDEX(asset_rets_norm,$A34,K$3)</f>
        <v>9.6181181452922055E-3</v>
      </c>
      <c r="L34" s="16" cm="1">
        <f t="array" ref="L34">INDEX(asset_mu,1,L$3)+INDEX(asset_rets_norm,$A34,L$3)</f>
        <v>1.6274502117271467E-2</v>
      </c>
      <c r="M34" s="16" cm="1">
        <f t="array" ref="M34">INDEX(asset_mu,1,M$3)+INDEX(asset_rets_norm,$A34,M$3)</f>
        <v>1.0572996186652393E-2</v>
      </c>
      <c r="N34" s="16" cm="1">
        <f t="array" ref="N34">INDEX(asset_mu,1,N$3)+INDEX(asset_rets_norm,$A34,N$3)</f>
        <v>9.4868296663024633E-3</v>
      </c>
      <c r="O34" s="16" cm="1">
        <f t="array" ref="O34">INDEX(asset_mu,1,O$3)+INDEX(asset_rets_norm,$A34,O$3)</f>
        <v>-1.390730938228605E-3</v>
      </c>
      <c r="P34" s="16" cm="1">
        <f t="array" ref="P34">INDEX(asset_mu,1,P$3)+INDEX(asset_rets_norm,$A34,P$3)</f>
        <v>1.1938654070249796E-4</v>
      </c>
      <c r="Q34" s="16" cm="1">
        <f t="array" ref="Q34">INDEX(asset_mu,1,Q$3)+INDEX(asset_rets_norm,$A34,Q$3)</f>
        <v>4.9279789756289793E-4</v>
      </c>
      <c r="R34" s="16" cm="1">
        <f t="array" ref="R34">INDEX(asset_mu,1,R$3)+INDEX(asset_rets_norm,$A34,R$3)</f>
        <v>-6.0478596166805565E-2</v>
      </c>
      <c r="S34" s="16" cm="1">
        <f t="array" ref="S34">INDEX(asset_mu,1,S$3)+INDEX(asset_rets_norm,$A34,S$3)</f>
        <v>-9.3220085099720601E-2</v>
      </c>
      <c r="T34" s="16" cm="1">
        <f t="array" ref="T34">INDEX(asset_mu,1,T$3)+INDEX(asset_rets_norm,$A34,T$3)</f>
        <v>-5.0524290452294972E-2</v>
      </c>
      <c r="U34" s="16" cm="1">
        <f t="array" ref="U34">INDEX(asset_mu,1,U$3)+INDEX(asset_rets_norm,$A34,U$3)</f>
        <v>-6.711716351705499E-2</v>
      </c>
      <c r="V34" s="16" cm="1">
        <f t="array" ref="V34">INDEX(asset_mu,1,V$3)+INDEX(asset_rets_norm,$A34,V$3)</f>
        <v>3.6245090380491079E-3</v>
      </c>
      <c r="W34" s="16" cm="1">
        <f t="array" ref="W34">INDEX(asset_mu,1,W$3)+INDEX(asset_rets_norm,$A34,W$3)</f>
        <v>4.1763857107727986E-3</v>
      </c>
      <c r="X34" s="16" cm="1">
        <f t="array" ref="X34">INDEX(asset_mu,1,X$3)+INDEX(asset_rets_norm,$A34,X$3)</f>
        <v>5.3926440821331434E-3</v>
      </c>
      <c r="Y34" s="16" cm="1">
        <f t="array" ref="Y34">INDEX(asset_mu,1,Y$3)+INDEX(asset_rets_norm,$A34,Y$3)</f>
        <v>-1.0213396882885956E-4</v>
      </c>
      <c r="Z34" s="19">
        <v>29</v>
      </c>
      <c r="AA34" s="16" cm="1">
        <f t="array" ref="AA34">INDEX(fx_mu,1,AA$3)+INDEX(fx_rets_norm,$A34,AA$3)</f>
        <v>0</v>
      </c>
      <c r="AB34" s="16" cm="1">
        <f t="array" ref="AB34">INDEX(fx_mu,1,AB$3)+INDEX(fx_rets_norm,$A34,AB$3)</f>
        <v>5.4409509481139436E-2</v>
      </c>
      <c r="AC34" s="16" cm="1">
        <f t="array" ref="AC34">INDEX(fx_mu,1,AC$3)+INDEX(fx_rets_norm,$A34,AC$3)</f>
        <v>3.3736630555620442E-2</v>
      </c>
      <c r="AD34" s="16" cm="1">
        <f t="array" ref="AD34">INDEX(fx_mu,1,AD$3)+INDEX(fx_rets_norm,$A34,AD$3)</f>
        <v>3.2217320320227838E-2</v>
      </c>
      <c r="AE34" s="19">
        <v>29</v>
      </c>
      <c r="AF34" s="18" cm="1">
        <f t="array" ref="AF34">(1+B34)*(1+INDEX(fx_rets,$AE34,INDEX(fx_ix,1,AF$3)))-1</f>
        <v>3.8750288705786673E-3</v>
      </c>
      <c r="AG34" s="18" cm="1">
        <f t="array" ref="AG34">(1+C34)*(1+INDEX(fx_rets,$AE34,INDEX(fx_ix,1,AG$3)))-1</f>
        <v>1.0613364441127482E-2</v>
      </c>
      <c r="AH34" s="18" cm="1">
        <f t="array" ref="AH34">(1+D34)*(1+INDEX(fx_rets,$AE34,INDEX(fx_ix,1,AH$3)))-1</f>
        <v>2.3167497598755915E-2</v>
      </c>
      <c r="AI34" s="18" cm="1">
        <f t="array" ref="AI34">(1+E34)*(1+INDEX(fx_rets,$AE34,INDEX(fx_ix,1,AI$3)))-1</f>
        <v>1.4971441904911398E-2</v>
      </c>
      <c r="AJ34" s="18" cm="1">
        <f t="array" ref="AJ34">(1+F34)*(1+INDEX(fx_rets,$AE34,INDEX(fx_ix,1,AJ$3)))-1</f>
        <v>2.6079977624410278E-2</v>
      </c>
      <c r="AK34" s="18" cm="1">
        <f t="array" ref="AK34">(1+G34)*(1+INDEX(fx_rets,$AE34,INDEX(fx_ix,1,AK$3)))-1</f>
        <v>5.9023402433182826E-2</v>
      </c>
      <c r="AL34" s="18" cm="1">
        <f t="array" ref="AL34">(1+H34)*(1+INDEX(fx_rets,$AE34,INDEX(fx_ix,1,AL$3)))-1</f>
        <v>6.4519402740591758E-2</v>
      </c>
      <c r="AM34" s="18" cm="1">
        <f t="array" ref="AM34">(1+I34)*(1+INDEX(fx_rets,$AE34,INDEX(fx_ix,1,AM$3)))-1</f>
        <v>7.1557196379273602E-2</v>
      </c>
      <c r="AN34" s="18" cm="1">
        <f t="array" ref="AN34">(1+J34)*(1+INDEX(fx_rets,$AE34,INDEX(fx_ix,1,AN$3)))-1</f>
        <v>4.1222047503184811E-2</v>
      </c>
      <c r="AO34" s="18" cm="1">
        <f t="array" ref="AO34">(1+K34)*(1+INDEX(fx_rets,$AE34,INDEX(fx_ix,1,AO$3)))-1</f>
        <v>4.3679231599420554E-2</v>
      </c>
      <c r="AP34" s="18" cm="1">
        <f t="array" ref="AP34">(1+L34)*(1+INDEX(fx_rets,$AE34,INDEX(fx_ix,1,AP$3)))-1</f>
        <v>5.0560179538298833E-2</v>
      </c>
      <c r="AQ34" s="18" cm="1">
        <f t="array" ref="AQ34">(1+M34)*(1+INDEX(fx_rets,$AE34,INDEX(fx_ix,1,AQ$3)))-1</f>
        <v>4.466632400848769E-2</v>
      </c>
      <c r="AR34" s="18" cm="1">
        <f t="array" ref="AR34">(1+N34)*(1+INDEX(fx_rets,$AE34,INDEX(fx_ix,1,AR$3)))-1</f>
        <v>4.3543513889519048E-2</v>
      </c>
      <c r="AS34" s="18" cm="1">
        <f t="array" ref="AS34">(1+O34)*(1+INDEX(fx_rets,$AE34,INDEX(fx_ix,1,AS$3)))-1</f>
        <v>3.0781783757882986E-2</v>
      </c>
      <c r="AT34" s="18" cm="1">
        <f t="array" ref="AT34">(1+P34)*(1+INDEX(fx_rets,$AE34,INDEX(fx_ix,1,AT$3)))-1</f>
        <v>3.2340553175354003E-2</v>
      </c>
      <c r="AU34" s="18" cm="1">
        <f t="array" ref="AU34">(1+Q34)*(1+INDEX(fx_rets,$AE34,INDEX(fx_ix,1,AU$3)))-1</f>
        <v>3.2725994845509643E-2</v>
      </c>
      <c r="AV34" s="18" cm="1">
        <f t="array" ref="AV34">(1+R34)*(1+INDEX(fx_rets,$AE34,INDEX(fx_ix,1,AV$3)))-1</f>
        <v>-6.0478596166805509E-2</v>
      </c>
      <c r="AW34" s="18" cm="1">
        <f t="array" ref="AW34">(1+S34)*(1+INDEX(fx_rets,$AE34,INDEX(fx_ix,1,AW$3)))-1</f>
        <v>-4.3882634722646974E-2</v>
      </c>
      <c r="AX34" s="18" cm="1">
        <f t="array" ref="AX34">(1+T34)*(1+INDEX(fx_rets,$AE34,INDEX(fx_ix,1,AX$3)))-1</f>
        <v>-1.8492179217748594E-2</v>
      </c>
      <c r="AY34" s="18" cm="1">
        <f t="array" ref="AY34">(1+U34)*(1+INDEX(fx_rets,$AE34,INDEX(fx_ix,1,AY$3)))-1</f>
        <v>-3.7062178352841202E-2</v>
      </c>
      <c r="AZ34" s="18" cm="1">
        <f t="array" ref="AZ34">(1+V34)*(1+INDEX(fx_rets,$AE34,INDEX(fx_ix,1,AZ$3)))-1</f>
        <v>3.6245090380491174E-3</v>
      </c>
      <c r="BA34" s="18" cm="1">
        <f t="array" ref="BA34">(1+W34)*(1+INDEX(fx_rets,$AE34,INDEX(fx_ix,1,BA$3)))-1</f>
        <v>5.8813130289839366E-2</v>
      </c>
      <c r="BB34" s="18" cm="1">
        <f t="array" ref="BB34">(1+X34)*(1+INDEX(fx_rets,$AE34,INDEX(fx_ix,1,BB$3)))-1</f>
        <v>3.9311204278870582E-2</v>
      </c>
      <c r="BC34" s="18" cm="1">
        <f t="array" ref="BC34">(1+Y34)*(1+INDEX(fx_rets,$AE34,INDEX(fx_ix,1,BC$3)))-1</f>
        <v>3.2111895868609741E-2</v>
      </c>
      <c r="BD34" s="19">
        <v>29</v>
      </c>
      <c r="BE34" s="16">
        <f t="shared" si="0"/>
        <v>0</v>
      </c>
      <c r="BF34" s="19">
        <v>29</v>
      </c>
      <c r="BG34" s="18">
        <f t="shared" si="1"/>
        <v>3.8750288705786673E-3</v>
      </c>
      <c r="BH34" s="18">
        <f t="shared" si="2"/>
        <v>1.0613364441127482E-2</v>
      </c>
      <c r="BI34" s="18">
        <f t="shared" si="3"/>
        <v>2.3167497598755915E-2</v>
      </c>
      <c r="BJ34" s="18">
        <f t="shared" si="4"/>
        <v>1.4971441904911398E-2</v>
      </c>
      <c r="BK34" s="18">
        <f t="shared" si="5"/>
        <v>2.6079977624410278E-2</v>
      </c>
      <c r="BL34" s="18">
        <f t="shared" si="6"/>
        <v>5.9023402433182826E-2</v>
      </c>
      <c r="BM34" s="18">
        <f t="shared" si="7"/>
        <v>6.4519402740591758E-2</v>
      </c>
      <c r="BN34" s="18">
        <f t="shared" si="8"/>
        <v>7.1557196379273602E-2</v>
      </c>
      <c r="BO34" s="18">
        <f t="shared" si="9"/>
        <v>4.1222047503184811E-2</v>
      </c>
      <c r="BP34" s="18">
        <f t="shared" si="10"/>
        <v>4.3679231599420554E-2</v>
      </c>
      <c r="BQ34" s="18">
        <f t="shared" si="11"/>
        <v>5.0560179538298833E-2</v>
      </c>
      <c r="BR34" s="18">
        <f t="shared" si="12"/>
        <v>4.466632400848769E-2</v>
      </c>
      <c r="BS34" s="18">
        <f t="shared" si="13"/>
        <v>4.3543513889519048E-2</v>
      </c>
      <c r="BT34" s="18">
        <f t="shared" si="14"/>
        <v>3.0781783757882986E-2</v>
      </c>
      <c r="BU34" s="18">
        <f t="shared" si="15"/>
        <v>3.2340553175354003E-2</v>
      </c>
      <c r="BV34" s="18">
        <f t="shared" si="16"/>
        <v>3.2725994845509643E-2</v>
      </c>
      <c r="BW34" s="18">
        <f t="shared" si="17"/>
        <v>-6.0478596166805509E-2</v>
      </c>
      <c r="BX34" s="18">
        <f t="shared" si="18"/>
        <v>-4.3882634722646974E-2</v>
      </c>
      <c r="BY34" s="18">
        <f t="shared" si="19"/>
        <v>-1.8492179217748594E-2</v>
      </c>
      <c r="BZ34" s="18">
        <f t="shared" si="20"/>
        <v>-3.7062178352841202E-2</v>
      </c>
      <c r="CA34" s="18">
        <f t="shared" si="21"/>
        <v>3.6245090380491174E-3</v>
      </c>
      <c r="CB34" s="18">
        <f t="shared" si="22"/>
        <v>5.8813130289839366E-2</v>
      </c>
      <c r="CC34" s="18">
        <f t="shared" si="23"/>
        <v>3.9311204278870582E-2</v>
      </c>
      <c r="CD34" s="18">
        <f t="shared" si="24"/>
        <v>3.2111895868609741E-2</v>
      </c>
      <c r="CE34" s="19">
        <v>29</v>
      </c>
      <c r="CF34" s="18">
        <f t="shared" si="27"/>
        <v>1.0613364441127482E-2</v>
      </c>
      <c r="CG34" s="18">
        <f t="shared" si="27"/>
        <v>1.0613364441127482E-2</v>
      </c>
      <c r="CH34" s="18">
        <f t="shared" si="27"/>
        <v>1.0613364441127482E-2</v>
      </c>
      <c r="CI34" s="18">
        <f t="shared" si="27"/>
        <v>0</v>
      </c>
      <c r="CJ34" s="18">
        <f t="shared" si="27"/>
        <v>0</v>
      </c>
      <c r="CK34" s="24">
        <f t="shared" si="27"/>
        <v>1.0613364441127482E-2</v>
      </c>
      <c r="CL34" s="24">
        <f t="shared" si="27"/>
        <v>0</v>
      </c>
    </row>
    <row r="35" spans="1:90" x14ac:dyDescent="0.2">
      <c r="A35" s="19">
        <v>30</v>
      </c>
      <c r="B35" s="16" cm="1">
        <f t="array" ref="B35">INDEX(asset_mu,1,B$3)+INDEX(asset_rets_norm,$A35,B$3)</f>
        <v>2.990358851941757E-3</v>
      </c>
      <c r="C35" s="16" cm="1">
        <f t="array" ref="C35">INDEX(asset_mu,1,C$3)+INDEX(asset_rets_norm,$A35,C$3)</f>
        <v>1.0788664555512221E-3</v>
      </c>
      <c r="D35" s="16" cm="1">
        <f t="array" ref="D35">INDEX(asset_mu,1,D$3)+INDEX(asset_rets_norm,$A35,D$3)</f>
        <v>-4.4486086135188171E-3</v>
      </c>
      <c r="E35" s="16" cm="1">
        <f t="array" ref="E35">INDEX(asset_mu,1,E$3)+INDEX(asset_rets_norm,$A35,E$3)</f>
        <v>6.0906852901821277E-3</v>
      </c>
      <c r="F35" s="16" cm="1">
        <f t="array" ref="F35">INDEX(asset_mu,1,F$3)+INDEX(asset_rets_norm,$A35,F$3)</f>
        <v>2.3477324781376301E-3</v>
      </c>
      <c r="G35" s="16" cm="1">
        <f t="array" ref="G35">INDEX(asset_mu,1,G$3)+INDEX(asset_rets_norm,$A35,G$3)</f>
        <v>3.883973748636577E-3</v>
      </c>
      <c r="H35" s="16" cm="1">
        <f t="array" ref="H35">INDEX(asset_mu,1,H$3)+INDEX(asset_rets_norm,$A35,H$3)</f>
        <v>5.2080304660726169E-3</v>
      </c>
      <c r="I35" s="16" cm="1">
        <f t="array" ref="I35">INDEX(asset_mu,1,I$3)+INDEX(asset_rets_norm,$A35,I$3)</f>
        <v>7.7441911450221515E-3</v>
      </c>
      <c r="J35" s="16" cm="1">
        <f t="array" ref="J35">INDEX(asset_mu,1,J$3)+INDEX(asset_rets_norm,$A35,J$3)</f>
        <v>6.4980172234294521E-3</v>
      </c>
      <c r="K35" s="16" cm="1">
        <f t="array" ref="K35">INDEX(asset_mu,1,K$3)+INDEX(asset_rets_norm,$A35,K$3)</f>
        <v>7.1551175515237337E-3</v>
      </c>
      <c r="L35" s="16" cm="1">
        <f t="array" ref="L35">INDEX(asset_mu,1,L$3)+INDEX(asset_rets_norm,$A35,L$3)</f>
        <v>8.9032859317328683E-3</v>
      </c>
      <c r="M35" s="16" cm="1">
        <f t="array" ref="M35">INDEX(asset_mu,1,M$3)+INDEX(asset_rets_norm,$A35,M$3)</f>
        <v>7.7971955582215339E-3</v>
      </c>
      <c r="N35" s="16" cm="1">
        <f t="array" ref="N35">INDEX(asset_mu,1,N$3)+INDEX(asset_rets_norm,$A35,N$3)</f>
        <v>7.6041455978619653E-3</v>
      </c>
      <c r="O35" s="16" cm="1">
        <f t="array" ref="O35">INDEX(asset_mu,1,O$3)+INDEX(asset_rets_norm,$A35,O$3)</f>
        <v>3.8515856876687114E-4</v>
      </c>
      <c r="P35" s="16" cm="1">
        <f t="array" ref="P35">INDEX(asset_mu,1,P$3)+INDEX(asset_rets_norm,$A35,P$3)</f>
        <v>8.6854370938423348E-4</v>
      </c>
      <c r="Q35" s="16" cm="1">
        <f t="array" ref="Q35">INDEX(asset_mu,1,Q$3)+INDEX(asset_rets_norm,$A35,Q$3)</f>
        <v>1.7551711113613045E-3</v>
      </c>
      <c r="R35" s="16" cm="1">
        <f t="array" ref="R35">INDEX(asset_mu,1,R$3)+INDEX(asset_rets_norm,$A35,R$3)</f>
        <v>-2.7814878951495203E-2</v>
      </c>
      <c r="S35" s="16" cm="1">
        <f t="array" ref="S35">INDEX(asset_mu,1,S$3)+INDEX(asset_rets_norm,$A35,S$3)</f>
        <v>-5.8772619686346977E-2</v>
      </c>
      <c r="T35" s="16" cm="1">
        <f t="array" ref="T35">INDEX(asset_mu,1,T$3)+INDEX(asset_rets_norm,$A35,T$3)</f>
        <v>-9.0260761140943238E-2</v>
      </c>
      <c r="U35" s="16" cm="1">
        <f t="array" ref="U35">INDEX(asset_mu,1,U$3)+INDEX(asset_rets_norm,$A35,U$3)</f>
        <v>-2.5897312332248235E-2</v>
      </c>
      <c r="V35" s="16" cm="1">
        <f t="array" ref="V35">INDEX(asset_mu,1,V$3)+INDEX(asset_rets_norm,$A35,V$3)</f>
        <v>3.5755507047157747E-3</v>
      </c>
      <c r="W35" s="16" cm="1">
        <f t="array" ref="W35">INDEX(asset_mu,1,W$3)+INDEX(asset_rets_norm,$A35,W$3)</f>
        <v>3.9896357107727983E-3</v>
      </c>
      <c r="X35" s="16" cm="1">
        <f t="array" ref="X35">INDEX(asset_mu,1,X$3)+INDEX(asset_rets_norm,$A35,X$3)</f>
        <v>5.3793107487998103E-3</v>
      </c>
      <c r="Y35" s="16" cm="1">
        <f t="array" ref="Y35">INDEX(asset_mu,1,Y$3)+INDEX(asset_rets_norm,$A35,Y$3)</f>
        <v>1.4032697837807095E-5</v>
      </c>
      <c r="Z35" s="19">
        <v>30</v>
      </c>
      <c r="AA35" s="16" cm="1">
        <f t="array" ref="AA35">INDEX(fx_mu,1,AA$3)+INDEX(fx_rets_norm,$A35,AA$3)</f>
        <v>0</v>
      </c>
      <c r="AB35" s="16" cm="1">
        <f t="array" ref="AB35">INDEX(fx_mu,1,AB$3)+INDEX(fx_rets_norm,$A35,AB$3)</f>
        <v>2.5057638263443541E-2</v>
      </c>
      <c r="AC35" s="16" cm="1">
        <f t="array" ref="AC35">INDEX(fx_mu,1,AC$3)+INDEX(fx_rets_norm,$A35,AC$3)</f>
        <v>2.3147106032296822E-2</v>
      </c>
      <c r="AD35" s="16" cm="1">
        <f t="array" ref="AD35">INDEX(fx_mu,1,AD$3)+INDEX(fx_rets_norm,$A35,AD$3)</f>
        <v>-8.4449362550741425E-3</v>
      </c>
      <c r="AE35" s="19">
        <v>30</v>
      </c>
      <c r="AF35" s="18" cm="1">
        <f t="array" ref="AF35">(1+B35)*(1+INDEX(fx_rets,$AE35,INDEX(fx_ix,1,AF$3)))-1</f>
        <v>2.9903588519417656E-3</v>
      </c>
      <c r="AG35" s="18" cm="1">
        <f t="array" ref="AG35">(1+C35)*(1+INDEX(fx_rets,$AE35,INDEX(fx_ix,1,AG$3)))-1</f>
        <v>1.0788664555512195E-3</v>
      </c>
      <c r="AH35" s="18" cm="1">
        <f t="array" ref="AH35">(1+D35)*(1+INDEX(fx_rets,$AE35,INDEX(fx_ix,1,AH$3)))-1</f>
        <v>-4.4486086135188119E-3</v>
      </c>
      <c r="AI35" s="18" cm="1">
        <f t="array" ref="AI35">(1+E35)*(1+INDEX(fx_rets,$AE35,INDEX(fx_ix,1,AI$3)))-1</f>
        <v>6.0906852901820852E-3</v>
      </c>
      <c r="AJ35" s="18" cm="1">
        <f t="array" ref="AJ35">(1+F35)*(1+INDEX(fx_rets,$AE35,INDEX(fx_ix,1,AJ$3)))-1</f>
        <v>2.3477324781375764E-3</v>
      </c>
      <c r="AK35" s="18" cm="1">
        <f t="array" ref="AK35">(1+G35)*(1+INDEX(fx_rets,$AE35,INDEX(fx_ix,1,AK$3)))-1</f>
        <v>2.9038935221298079E-2</v>
      </c>
      <c r="AL35" s="18" cm="1">
        <f t="array" ref="AL35">(1+H35)*(1+INDEX(fx_rets,$AE35,INDEX(fx_ix,1,AL$3)))-1</f>
        <v>3.0396169672999962E-2</v>
      </c>
      <c r="AM35" s="18" cm="1">
        <f t="array" ref="AM35">(1+I35)*(1+INDEX(fx_rets,$AE35,INDEX(fx_ix,1,AM$3)))-1</f>
        <v>3.2995880548820633E-2</v>
      </c>
      <c r="AN35" s="18" cm="1">
        <f t="array" ref="AN35">(1+J35)*(1+INDEX(fx_rets,$AE35,INDEX(fx_ix,1,AN$3)))-1</f>
        <v>2.979553354939668E-2</v>
      </c>
      <c r="AO35" s="18" cm="1">
        <f t="array" ref="AO35">(1+K35)*(1+INDEX(fx_rets,$AE35,INDEX(fx_ix,1,AO$3)))-1</f>
        <v>3.0467843848459131E-2</v>
      </c>
      <c r="AP35" s="18" cm="1">
        <f t="array" ref="AP35">(1+L35)*(1+INDEX(fx_rets,$AE35,INDEX(fx_ix,1,AP$3)))-1</f>
        <v>3.2256477267527339E-2</v>
      </c>
      <c r="AQ35" s="18" cm="1">
        <f t="array" ref="AQ35">(1+M35)*(1+INDEX(fx_rets,$AE35,INDEX(fx_ix,1,AQ$3)))-1</f>
        <v>3.1124784102858793E-2</v>
      </c>
      <c r="AR35" s="18" cm="1">
        <f t="array" ref="AR35">(1+N35)*(1+INDEX(fx_rets,$AE35,INDEX(fx_ix,1,AR$3)))-1</f>
        <v>3.0927265594597353E-2</v>
      </c>
      <c r="AS35" s="18" cm="1">
        <f t="array" ref="AS35">(1+O35)*(1+INDEX(fx_rets,$AE35,INDEX(fx_ix,1,AS$3)))-1</f>
        <v>-8.0630303258686364E-3</v>
      </c>
      <c r="AT35" s="18" cm="1">
        <f t="array" ref="AT35">(1+P35)*(1+INDEX(fx_rets,$AE35,INDEX(fx_ix,1,AT$3)))-1</f>
        <v>-7.5837273419503415E-3</v>
      </c>
      <c r="AU35" s="18" cm="1">
        <f t="array" ref="AU35">(1+Q35)*(1+INDEX(fx_rets,$AE35,INDEX(fx_ix,1,AU$3)))-1</f>
        <v>-6.704587451865085E-3</v>
      </c>
      <c r="AV35" s="18" cm="1">
        <f t="array" ref="AV35">(1+R35)*(1+INDEX(fx_rets,$AE35,INDEX(fx_ix,1,AV$3)))-1</f>
        <v>-2.7814878951495148E-2</v>
      </c>
      <c r="AW35" s="18" cm="1">
        <f t="array" ref="AW35">(1+S35)*(1+INDEX(fx_rets,$AE35,INDEX(fx_ix,1,AW$3)))-1</f>
        <v>-3.5187684466798874E-2</v>
      </c>
      <c r="AX35" s="18" cm="1">
        <f t="array" ref="AX35">(1+T35)*(1+INDEX(fx_rets,$AE35,INDEX(fx_ix,1,AX$3)))-1</f>
        <v>-6.9202930517331729E-2</v>
      </c>
      <c r="AY35" s="18" cm="1">
        <f t="array" ref="AY35">(1+U35)*(1+INDEX(fx_rets,$AE35,INDEX(fx_ix,1,AY$3)))-1</f>
        <v>-3.4123547435498836E-2</v>
      </c>
      <c r="AZ35" s="18" cm="1">
        <f t="array" ref="AZ35">(1+V35)*(1+INDEX(fx_rets,$AE35,INDEX(fx_ix,1,AZ$3)))-1</f>
        <v>3.5755507047157131E-3</v>
      </c>
      <c r="BA35" s="18" cm="1">
        <f t="array" ref="BA35">(1+W35)*(1+INDEX(fx_rets,$AE35,INDEX(fx_ix,1,BA$3)))-1</f>
        <v>2.9147244822659735E-2</v>
      </c>
      <c r="BB35" s="18" cm="1">
        <f t="array" ref="BB35">(1+X35)*(1+INDEX(fx_rets,$AE35,INDEX(fx_ix,1,BB$3)))-1</f>
        <v>2.8650932257379802E-2</v>
      </c>
      <c r="BC35" s="18" cm="1">
        <f t="array" ref="BC35">(1+Y35)*(1+INDEX(fx_rets,$AE35,INDEX(fx_ix,1,BC$3)))-1</f>
        <v>-8.4310220624751464E-3</v>
      </c>
      <c r="BD35" s="19">
        <v>30</v>
      </c>
      <c r="BE35" s="16">
        <f t="shared" si="0"/>
        <v>0</v>
      </c>
      <c r="BF35" s="19">
        <v>30</v>
      </c>
      <c r="BG35" s="18">
        <f t="shared" si="1"/>
        <v>2.9903588519417656E-3</v>
      </c>
      <c r="BH35" s="18">
        <f t="shared" si="2"/>
        <v>1.0788664555512195E-3</v>
      </c>
      <c r="BI35" s="18">
        <f t="shared" si="3"/>
        <v>-4.4486086135188119E-3</v>
      </c>
      <c r="BJ35" s="18">
        <f t="shared" si="4"/>
        <v>6.0906852901820852E-3</v>
      </c>
      <c r="BK35" s="18">
        <f t="shared" si="5"/>
        <v>2.3477324781375764E-3</v>
      </c>
      <c r="BL35" s="18">
        <f t="shared" si="6"/>
        <v>2.9038935221298079E-2</v>
      </c>
      <c r="BM35" s="18">
        <f t="shared" si="7"/>
        <v>3.0396169672999962E-2</v>
      </c>
      <c r="BN35" s="18">
        <f t="shared" si="8"/>
        <v>3.2995880548820633E-2</v>
      </c>
      <c r="BO35" s="18">
        <f t="shared" si="9"/>
        <v>2.979553354939668E-2</v>
      </c>
      <c r="BP35" s="18">
        <f t="shared" si="10"/>
        <v>3.0467843848459131E-2</v>
      </c>
      <c r="BQ35" s="18">
        <f t="shared" si="11"/>
        <v>3.2256477267527339E-2</v>
      </c>
      <c r="BR35" s="18">
        <f t="shared" si="12"/>
        <v>3.1124784102858793E-2</v>
      </c>
      <c r="BS35" s="18">
        <f t="shared" si="13"/>
        <v>3.0927265594597353E-2</v>
      </c>
      <c r="BT35" s="18">
        <f t="shared" si="14"/>
        <v>-8.0630303258686364E-3</v>
      </c>
      <c r="BU35" s="18">
        <f t="shared" si="15"/>
        <v>-7.5837273419503415E-3</v>
      </c>
      <c r="BV35" s="18">
        <f t="shared" si="16"/>
        <v>-6.704587451865085E-3</v>
      </c>
      <c r="BW35" s="18">
        <f t="shared" si="17"/>
        <v>-2.7814878951495148E-2</v>
      </c>
      <c r="BX35" s="18">
        <f t="shared" si="18"/>
        <v>-3.5187684466798874E-2</v>
      </c>
      <c r="BY35" s="18">
        <f t="shared" si="19"/>
        <v>-6.9202930517331729E-2</v>
      </c>
      <c r="BZ35" s="18">
        <f t="shared" si="20"/>
        <v>-3.4123547435498836E-2</v>
      </c>
      <c r="CA35" s="18">
        <f t="shared" si="21"/>
        <v>3.5755507047157131E-3</v>
      </c>
      <c r="CB35" s="18">
        <f t="shared" si="22"/>
        <v>2.9147244822659735E-2</v>
      </c>
      <c r="CC35" s="18">
        <f t="shared" si="23"/>
        <v>2.8650932257379802E-2</v>
      </c>
      <c r="CD35" s="18">
        <f t="shared" si="24"/>
        <v>-8.4310220624751464E-3</v>
      </c>
      <c r="CE35" s="19">
        <v>30</v>
      </c>
      <c r="CF35" s="18">
        <f t="shared" si="27"/>
        <v>1.0788664555512195E-3</v>
      </c>
      <c r="CG35" s="18">
        <f t="shared" si="27"/>
        <v>1.0788664555512195E-3</v>
      </c>
      <c r="CH35" s="18">
        <f t="shared" si="27"/>
        <v>1.0788664555512195E-3</v>
      </c>
      <c r="CI35" s="18">
        <f t="shared" si="27"/>
        <v>0</v>
      </c>
      <c r="CJ35" s="18">
        <f t="shared" si="27"/>
        <v>0</v>
      </c>
      <c r="CK35" s="24">
        <f t="shared" si="27"/>
        <v>1.0788664555512195E-3</v>
      </c>
      <c r="CL35" s="24">
        <f t="shared" si="27"/>
        <v>0</v>
      </c>
    </row>
    <row r="36" spans="1:90" x14ac:dyDescent="0.2">
      <c r="A36" s="19">
        <v>31</v>
      </c>
      <c r="B36" s="16" cm="1">
        <f t="array" ref="B36">INDEX(asset_mu,1,B$3)+INDEX(asset_rets_norm,$A36,B$3)</f>
        <v>3.1272564118722725E-3</v>
      </c>
      <c r="C36" s="16" cm="1">
        <f t="array" ref="C36">INDEX(asset_mu,1,C$3)+INDEX(asset_rets_norm,$A36,C$3)</f>
        <v>5.3803781803303278E-3</v>
      </c>
      <c r="D36" s="16" cm="1">
        <f t="array" ref="D36">INDEX(asset_mu,1,D$3)+INDEX(asset_rets_norm,$A36,D$3)</f>
        <v>1.4519559876568605E-2</v>
      </c>
      <c r="E36" s="16" cm="1">
        <f t="array" ref="E36">INDEX(asset_mu,1,E$3)+INDEX(asset_rets_norm,$A36,E$3)</f>
        <v>9.6284435354581505E-3</v>
      </c>
      <c r="F36" s="16" cm="1">
        <f t="array" ref="F36">INDEX(asset_mu,1,F$3)+INDEX(asset_rets_norm,$A36,F$3)</f>
        <v>1.757029208034161E-2</v>
      </c>
      <c r="G36" s="16" cm="1">
        <f t="array" ref="G36">INDEX(asset_mu,1,G$3)+INDEX(asset_rets_norm,$A36,G$3)</f>
        <v>4.1942539027502949E-3</v>
      </c>
      <c r="H36" s="16" cm="1">
        <f t="array" ref="H36">INDEX(asset_mu,1,H$3)+INDEX(asset_rets_norm,$A36,H$3)</f>
        <v>6.9915063196154988E-3</v>
      </c>
      <c r="I36" s="16" cm="1">
        <f t="array" ref="I36">INDEX(asset_mu,1,I$3)+INDEX(asset_rets_norm,$A36,I$3)</f>
        <v>1.1551366750764881E-2</v>
      </c>
      <c r="J36" s="16" cm="1">
        <f t="array" ref="J36">INDEX(asset_mu,1,J$3)+INDEX(asset_rets_norm,$A36,J$3)</f>
        <v>7.5515144043627348E-3</v>
      </c>
      <c r="K36" s="16" cm="1">
        <f t="array" ref="K36">INDEX(asset_mu,1,K$3)+INDEX(asset_rets_norm,$A36,K$3)</f>
        <v>1.0247579815808457E-2</v>
      </c>
      <c r="L36" s="16" cm="1">
        <f t="array" ref="L36">INDEX(asset_mu,1,L$3)+INDEX(asset_rets_norm,$A36,L$3)</f>
        <v>1.3675680323337797E-2</v>
      </c>
      <c r="M36" s="16" cm="1">
        <f t="array" ref="M36">INDEX(asset_mu,1,M$3)+INDEX(asset_rets_norm,$A36,M$3)</f>
        <v>1.158707859901029E-2</v>
      </c>
      <c r="N36" s="16" cm="1">
        <f t="array" ref="N36">INDEX(asset_mu,1,N$3)+INDEX(asset_rets_norm,$A36,N$3)</f>
        <v>1.0869828770331966E-2</v>
      </c>
      <c r="O36" s="16" cm="1">
        <f t="array" ref="O36">INDEX(asset_mu,1,O$3)+INDEX(asset_rets_norm,$A36,O$3)</f>
        <v>5.9190691659945945E-5</v>
      </c>
      <c r="P36" s="16" cm="1">
        <f t="array" ref="P36">INDEX(asset_mu,1,P$3)+INDEX(asset_rets_norm,$A36,P$3)</f>
        <v>7.0568777693363286E-5</v>
      </c>
      <c r="Q36" s="16" cm="1">
        <f t="array" ref="Q36">INDEX(asset_mu,1,Q$3)+INDEX(asset_rets_norm,$A36,Q$3)</f>
        <v>-9.7482208752890163E-5</v>
      </c>
      <c r="R36" s="16" cm="1">
        <f t="array" ref="R36">INDEX(asset_mu,1,R$3)+INDEX(asset_rets_norm,$A36,R$3)</f>
        <v>-1.6858846503175873E-2</v>
      </c>
      <c r="S36" s="16" cm="1">
        <f t="array" ref="S36">INDEX(asset_mu,1,S$3)+INDEX(asset_rets_norm,$A36,S$3)</f>
        <v>-4.3827311381594042E-2</v>
      </c>
      <c r="T36" s="16" cm="1">
        <f t="array" ref="T36">INDEX(asset_mu,1,T$3)+INDEX(asset_rets_norm,$A36,T$3)</f>
        <v>2.9123567969746616E-2</v>
      </c>
      <c r="U36" s="16" cm="1">
        <f t="array" ref="U36">INDEX(asset_mu,1,U$3)+INDEX(asset_rets_norm,$A36,U$3)</f>
        <v>4.7325445707265858E-3</v>
      </c>
      <c r="V36" s="16" cm="1">
        <f t="array" ref="V36">INDEX(asset_mu,1,V$3)+INDEX(asset_rets_norm,$A36,V$3)</f>
        <v>3.5422173713824411E-3</v>
      </c>
      <c r="W36" s="16" cm="1">
        <f t="array" ref="W36">INDEX(asset_mu,1,W$3)+INDEX(asset_rets_norm,$A36,W$3)</f>
        <v>3.9643857107727982E-3</v>
      </c>
      <c r="X36" s="16" cm="1">
        <f t="array" ref="X36">INDEX(asset_mu,1,X$3)+INDEX(asset_rets_norm,$A36,X$3)</f>
        <v>5.4077274154664765E-3</v>
      </c>
      <c r="Y36" s="16" cm="1">
        <f t="array" ref="Y36">INDEX(asset_mu,1,Y$3)+INDEX(asset_rets_norm,$A36,Y$3)</f>
        <v>1.4199364504473762E-5</v>
      </c>
      <c r="Z36" s="19">
        <v>31</v>
      </c>
      <c r="AA36" s="16" cm="1">
        <f t="array" ref="AA36">INDEX(fx_mu,1,AA$3)+INDEX(fx_rets_norm,$A36,AA$3)</f>
        <v>0</v>
      </c>
      <c r="AB36" s="16" cm="1">
        <f t="array" ref="AB36">INDEX(fx_mu,1,AB$3)+INDEX(fx_rets_norm,$A36,AB$3)</f>
        <v>2.674191774193928E-3</v>
      </c>
      <c r="AC36" s="16" cm="1">
        <f t="array" ref="AC36">INDEX(fx_mu,1,AC$3)+INDEX(fx_rets_norm,$A36,AC$3)</f>
        <v>-4.5203485252792316E-2</v>
      </c>
      <c r="AD36" s="16" cm="1">
        <f t="array" ref="AD36">INDEX(fx_mu,1,AD$3)+INDEX(fx_rets_norm,$A36,AD$3)</f>
        <v>1.5552123218119052E-2</v>
      </c>
      <c r="AE36" s="19">
        <v>31</v>
      </c>
      <c r="AF36" s="18" cm="1">
        <f t="array" ref="AF36">(1+B36)*(1+INDEX(fx_rets,$AE36,INDEX(fx_ix,1,AF$3)))-1</f>
        <v>3.1272564118722812E-3</v>
      </c>
      <c r="AG36" s="18" cm="1">
        <f t="array" ref="AG36">(1+C36)*(1+INDEX(fx_rets,$AE36,INDEX(fx_ix,1,AG$3)))-1</f>
        <v>5.3803781803303252E-3</v>
      </c>
      <c r="AH36" s="18" cm="1">
        <f t="array" ref="AH36">(1+D36)*(1+INDEX(fx_rets,$AE36,INDEX(fx_ix,1,AH$3)))-1</f>
        <v>1.4519559876568611E-2</v>
      </c>
      <c r="AI36" s="18" cm="1">
        <f t="array" ref="AI36">(1+E36)*(1+INDEX(fx_rets,$AE36,INDEX(fx_ix,1,AI$3)))-1</f>
        <v>9.6284435354581088E-3</v>
      </c>
      <c r="AJ36" s="18" cm="1">
        <f t="array" ref="AJ36">(1+F36)*(1+INDEX(fx_rets,$AE36,INDEX(fx_ix,1,AJ$3)))-1</f>
        <v>1.7570292080341554E-2</v>
      </c>
      <c r="AK36" s="18" cm="1">
        <f t="array" ref="AK36">(1+G36)*(1+INDEX(fx_rets,$AE36,INDEX(fx_ix,1,AK$3)))-1</f>
        <v>6.8796619162296846E-3</v>
      </c>
      <c r="AL36" s="18" cm="1">
        <f t="array" ref="AL36">(1+H36)*(1+INDEX(fx_rets,$AE36,INDEX(fx_ix,1,AL$3)))-1</f>
        <v>9.6843947224984905E-3</v>
      </c>
      <c r="AM36" s="18" cm="1">
        <f t="array" ref="AM36">(1+I36)*(1+INDEX(fx_rets,$AE36,INDEX(fx_ix,1,AM$3)))-1</f>
        <v>1.4256449094904422E-2</v>
      </c>
      <c r="AN36" s="18" cm="1">
        <f t="array" ref="AN36">(1+J36)*(1+INDEX(fx_rets,$AE36,INDEX(fx_ix,1,AN$3)))-1</f>
        <v>-3.7993325618443374E-2</v>
      </c>
      <c r="AO36" s="18" cm="1">
        <f t="array" ref="AO36">(1+K36)*(1+INDEX(fx_rets,$AE36,INDEX(fx_ix,1,AO$3)))-1</f>
        <v>-3.5419131760064615E-2</v>
      </c>
      <c r="AP36" s="18" cm="1">
        <f t="array" ref="AP36">(1+L36)*(1+INDEX(fx_rets,$AE36,INDEX(fx_ix,1,AP$3)))-1</f>
        <v>-3.2145993343272394E-2</v>
      </c>
      <c r="AQ36" s="18" cm="1">
        <f t="array" ref="AQ36">(1+M36)*(1+INDEX(fx_rets,$AE36,INDEX(fx_ix,1,AQ$3)))-1</f>
        <v>-3.4140182990355372E-2</v>
      </c>
      <c r="AR36" s="18" cm="1">
        <f t="array" ref="AR36">(1+N36)*(1+INDEX(fx_rets,$AE36,INDEX(fx_ix,1,AR$3)))-1</f>
        <v>-3.4825010626980402E-2</v>
      </c>
      <c r="AS36" s="18" cm="1">
        <f t="array" ref="AS36">(1+O36)*(1+INDEX(fx_rets,$AE36,INDEX(fx_ix,1,AS$3)))-1</f>
        <v>1.561223445070925E-2</v>
      </c>
      <c r="AT36" s="18" cm="1">
        <f t="array" ref="AT36">(1+P36)*(1+INDEX(fx_rets,$AE36,INDEX(fx_ix,1,AT$3)))-1</f>
        <v>1.562378949013854E-2</v>
      </c>
      <c r="AU36" s="18" cm="1">
        <f t="array" ref="AU36">(1+Q36)*(1+INDEX(fx_rets,$AE36,INDEX(fx_ix,1,AU$3)))-1</f>
        <v>1.545312495404394E-2</v>
      </c>
      <c r="AV36" s="18" cm="1">
        <f t="array" ref="AV36">(1+R36)*(1+INDEX(fx_rets,$AE36,INDEX(fx_ix,1,AV$3)))-1</f>
        <v>-1.6858846503175817E-2</v>
      </c>
      <c r="AW36" s="18" cm="1">
        <f t="array" ref="AW36">(1+S36)*(1+INDEX(fx_rets,$AE36,INDEX(fx_ix,1,AW$3)))-1</f>
        <v>-4.1270322242981772E-2</v>
      </c>
      <c r="AX36" s="18" cm="1">
        <f t="array" ref="AX36">(1+T36)*(1+INDEX(fx_rets,$AE36,INDEX(fx_ix,1,AX$3)))-1</f>
        <v>-1.7396404058274806E-2</v>
      </c>
      <c r="AY36" s="18" cm="1">
        <f t="array" ref="AY36">(1+U36)*(1+INDEX(fx_rets,$AE36,INDEX(fx_ix,1,AY$3)))-1</f>
        <v>2.0358268905144916E-2</v>
      </c>
      <c r="AZ36" s="18" cm="1">
        <f t="array" ref="AZ36">(1+V36)*(1+INDEX(fx_rets,$AE36,INDEX(fx_ix,1,AZ$3)))-1</f>
        <v>3.5422173713823835E-3</v>
      </c>
      <c r="BA36" s="18" cm="1">
        <f t="array" ref="BA36">(1+W36)*(1+INDEX(fx_rets,$AE36,INDEX(fx_ix,1,BA$3)))-1</f>
        <v>6.6491790126241845E-3</v>
      </c>
      <c r="BB36" s="18" cm="1">
        <f t="array" ref="BB36">(1+X36)*(1+INDEX(fx_rets,$AE36,INDEX(fx_ix,1,BB$3)))-1</f>
        <v>-4.0040205963801978E-2</v>
      </c>
      <c r="BC36" s="18" cm="1">
        <f t="array" ref="BC36">(1+Y36)*(1+INDEX(fx_rets,$AE36,INDEX(fx_ix,1,BC$3)))-1</f>
        <v>1.5566543412889766E-2</v>
      </c>
      <c r="BD36" s="19">
        <v>31</v>
      </c>
      <c r="BE36" s="16">
        <f t="shared" si="0"/>
        <v>0</v>
      </c>
      <c r="BF36" s="19">
        <v>31</v>
      </c>
      <c r="BG36" s="18">
        <f t="shared" si="1"/>
        <v>3.1272564118722812E-3</v>
      </c>
      <c r="BH36" s="18">
        <f t="shared" si="2"/>
        <v>5.3803781803303252E-3</v>
      </c>
      <c r="BI36" s="18">
        <f t="shared" si="3"/>
        <v>1.4519559876568611E-2</v>
      </c>
      <c r="BJ36" s="18">
        <f t="shared" si="4"/>
        <v>9.6284435354581088E-3</v>
      </c>
      <c r="BK36" s="18">
        <f t="shared" si="5"/>
        <v>1.7570292080341554E-2</v>
      </c>
      <c r="BL36" s="18">
        <f t="shared" si="6"/>
        <v>6.8796619162296846E-3</v>
      </c>
      <c r="BM36" s="18">
        <f t="shared" si="7"/>
        <v>9.6843947224984905E-3</v>
      </c>
      <c r="BN36" s="18">
        <f t="shared" si="8"/>
        <v>1.4256449094904422E-2</v>
      </c>
      <c r="BO36" s="18">
        <f t="shared" si="9"/>
        <v>-3.7993325618443374E-2</v>
      </c>
      <c r="BP36" s="18">
        <f t="shared" si="10"/>
        <v>-3.5419131760064615E-2</v>
      </c>
      <c r="BQ36" s="18">
        <f t="shared" si="11"/>
        <v>-3.2145993343272394E-2</v>
      </c>
      <c r="BR36" s="18">
        <f t="shared" si="12"/>
        <v>-3.4140182990355372E-2</v>
      </c>
      <c r="BS36" s="18">
        <f t="shared" si="13"/>
        <v>-3.4825010626980402E-2</v>
      </c>
      <c r="BT36" s="18">
        <f t="shared" si="14"/>
        <v>1.561223445070925E-2</v>
      </c>
      <c r="BU36" s="18">
        <f t="shared" si="15"/>
        <v>1.562378949013854E-2</v>
      </c>
      <c r="BV36" s="18">
        <f t="shared" si="16"/>
        <v>1.545312495404394E-2</v>
      </c>
      <c r="BW36" s="18">
        <f t="shared" si="17"/>
        <v>-1.6858846503175817E-2</v>
      </c>
      <c r="BX36" s="18">
        <f t="shared" si="18"/>
        <v>-4.1270322242981772E-2</v>
      </c>
      <c r="BY36" s="18">
        <f t="shared" si="19"/>
        <v>-1.7396404058274806E-2</v>
      </c>
      <c r="BZ36" s="18">
        <f t="shared" si="20"/>
        <v>2.0358268905144916E-2</v>
      </c>
      <c r="CA36" s="18">
        <f t="shared" si="21"/>
        <v>3.5422173713823835E-3</v>
      </c>
      <c r="CB36" s="18">
        <f t="shared" si="22"/>
        <v>6.6491790126241845E-3</v>
      </c>
      <c r="CC36" s="18">
        <f t="shared" si="23"/>
        <v>-4.0040205963801978E-2</v>
      </c>
      <c r="CD36" s="18">
        <f t="shared" si="24"/>
        <v>1.5566543412889766E-2</v>
      </c>
      <c r="CE36" s="19">
        <v>31</v>
      </c>
      <c r="CF36" s="18">
        <f t="shared" ref="CF36:CL45" si="28">SUMPRODUCT(INDEX(port_wts,CF$3,),$BG36:$CD36)</f>
        <v>5.3803781803303252E-3</v>
      </c>
      <c r="CG36" s="18">
        <f t="shared" si="28"/>
        <v>5.3803781803303252E-3</v>
      </c>
      <c r="CH36" s="18">
        <f t="shared" si="28"/>
        <v>5.3803781803303252E-3</v>
      </c>
      <c r="CI36" s="18">
        <f t="shared" si="28"/>
        <v>0</v>
      </c>
      <c r="CJ36" s="18">
        <f t="shared" si="28"/>
        <v>0</v>
      </c>
      <c r="CK36" s="24">
        <f t="shared" si="28"/>
        <v>5.3803781803303252E-3</v>
      </c>
      <c r="CL36" s="24">
        <f t="shared" si="28"/>
        <v>0</v>
      </c>
    </row>
    <row r="37" spans="1:90" x14ac:dyDescent="0.2">
      <c r="A37" s="19">
        <v>32</v>
      </c>
      <c r="B37" s="16" cm="1">
        <f t="array" ref="B37">INDEX(asset_mu,1,B$3)+INDEX(asset_rets_norm,$A37,B$3)</f>
        <v>3.5090617529778181E-3</v>
      </c>
      <c r="C37" s="16" cm="1">
        <f t="array" ref="C37">INDEX(asset_mu,1,C$3)+INDEX(asset_rets_norm,$A37,C$3)</f>
        <v>3.0346570360937379E-3</v>
      </c>
      <c r="D37" s="16" cm="1">
        <f t="array" ref="D37">INDEX(asset_mu,1,D$3)+INDEX(asset_rets_norm,$A37,D$3)</f>
        <v>1.886668921152689E-4</v>
      </c>
      <c r="E37" s="16" cm="1">
        <f t="array" ref="E37">INDEX(asset_mu,1,E$3)+INDEX(asset_rets_norm,$A37,E$3)</f>
        <v>3.7477078328369976E-3</v>
      </c>
      <c r="F37" s="16" cm="1">
        <f t="array" ref="F37">INDEX(asset_mu,1,F$3)+INDEX(asset_rets_norm,$A37,F$3)</f>
        <v>3.8457502293614537E-3</v>
      </c>
      <c r="G37" s="16" cm="1">
        <f t="array" ref="G37">INDEX(asset_mu,1,G$3)+INDEX(asset_rets_norm,$A37,G$3)</f>
        <v>3.218650837158216E-3</v>
      </c>
      <c r="H37" s="16" cm="1">
        <f t="array" ref="H37">INDEX(asset_mu,1,H$3)+INDEX(asset_rets_norm,$A37,H$3)</f>
        <v>7.4963662587475646E-4</v>
      </c>
      <c r="I37" s="16" cm="1">
        <f t="array" ref="I37">INDEX(asset_mu,1,I$3)+INDEX(asset_rets_norm,$A37,I$3)</f>
        <v>-3.4773510958745132E-3</v>
      </c>
      <c r="J37" s="16" cm="1">
        <f t="array" ref="J37">INDEX(asset_mu,1,J$3)+INDEX(asset_rets_norm,$A37,J$3)</f>
        <v>5.8380685425016721E-3</v>
      </c>
      <c r="K37" s="16" cm="1">
        <f t="array" ref="K37">INDEX(asset_mu,1,K$3)+INDEX(asset_rets_norm,$A37,K$3)</f>
        <v>1.5113368418776269E-3</v>
      </c>
      <c r="L37" s="16" cm="1">
        <f t="array" ref="L37">INDEX(asset_mu,1,L$3)+INDEX(asset_rets_norm,$A37,L$3)</f>
        <v>-1.9367189070406965E-3</v>
      </c>
      <c r="M37" s="16" cm="1">
        <f t="array" ref="M37">INDEX(asset_mu,1,M$3)+INDEX(asset_rets_norm,$A37,M$3)</f>
        <v>1.1708515560321124E-3</v>
      </c>
      <c r="N37" s="16" cm="1">
        <f t="array" ref="N37">INDEX(asset_mu,1,N$3)+INDEX(asset_rets_norm,$A37,N$3)</f>
        <v>-3.3150825089117387E-3</v>
      </c>
      <c r="O37" s="16" cm="1">
        <f t="array" ref="O37">INDEX(asset_mu,1,O$3)+INDEX(asset_rets_norm,$A37,O$3)</f>
        <v>2.9618783905461453E-4</v>
      </c>
      <c r="P37" s="16" cm="1">
        <f t="array" ref="P37">INDEX(asset_mu,1,P$3)+INDEX(asset_rets_norm,$A37,P$3)</f>
        <v>4.3403649138636308E-4</v>
      </c>
      <c r="Q37" s="16" cm="1">
        <f t="array" ref="Q37">INDEX(asset_mu,1,Q$3)+INDEX(asset_rets_norm,$A37,Q$3)</f>
        <v>8.7504239207608213E-4</v>
      </c>
      <c r="R37" s="16" cm="1">
        <f t="array" ref="R37">INDEX(asset_mu,1,R$3)+INDEX(asset_rets_norm,$A37,R$3)</f>
        <v>8.0552509408206574E-3</v>
      </c>
      <c r="S37" s="16" cm="1">
        <f t="array" ref="S37">INDEX(asset_mu,1,S$3)+INDEX(asset_rets_norm,$A37,S$3)</f>
        <v>-4.4558162765422821E-2</v>
      </c>
      <c r="T37" s="16" cm="1">
        <f t="array" ref="T37">INDEX(asset_mu,1,T$3)+INDEX(asset_rets_norm,$A37,T$3)</f>
        <v>-7.1716084636108315E-3</v>
      </c>
      <c r="U37" s="16" cm="1">
        <f t="array" ref="U37">INDEX(asset_mu,1,U$3)+INDEX(asset_rets_norm,$A37,U$3)</f>
        <v>-4.4710478836395118E-2</v>
      </c>
      <c r="V37" s="16" cm="1">
        <f t="array" ref="V37">INDEX(asset_mu,1,V$3)+INDEX(asset_rets_norm,$A37,V$3)</f>
        <v>3.5401340380491076E-3</v>
      </c>
      <c r="W37" s="16" cm="1">
        <f t="array" ref="W37">INDEX(asset_mu,1,W$3)+INDEX(asset_rets_norm,$A37,W$3)</f>
        <v>3.7723857107727988E-3</v>
      </c>
      <c r="X37" s="16" cm="1">
        <f t="array" ref="X37">INDEX(asset_mu,1,X$3)+INDEX(asset_rets_norm,$A37,X$3)</f>
        <v>5.1593940821331435E-3</v>
      </c>
      <c r="Y37" s="16" cm="1">
        <f t="array" ref="Y37">INDEX(asset_mu,1,Y$3)+INDEX(asset_rets_norm,$A37,Y$3)</f>
        <v>3.3949364504473761E-5</v>
      </c>
      <c r="Z37" s="19">
        <v>32</v>
      </c>
      <c r="AA37" s="16" cm="1">
        <f t="array" ref="AA37">INDEX(fx_mu,1,AA$3)+INDEX(fx_rets_norm,$A37,AA$3)</f>
        <v>0</v>
      </c>
      <c r="AB37" s="16" cm="1">
        <f t="array" ref="AB37">INDEX(fx_mu,1,AB$3)+INDEX(fx_rets_norm,$A37,AB$3)</f>
        <v>9.0422795946836273E-3</v>
      </c>
      <c r="AC37" s="16" cm="1">
        <f t="array" ref="AC37">INDEX(fx_mu,1,AC$3)+INDEX(fx_rets_norm,$A37,AC$3)</f>
        <v>6.5760500846051171E-3</v>
      </c>
      <c r="AD37" s="16" cm="1">
        <f t="array" ref="AD37">INDEX(fx_mu,1,AD$3)+INDEX(fx_rets_norm,$A37,AD$3)</f>
        <v>6.4950549425568584E-4</v>
      </c>
      <c r="AE37" s="19">
        <v>32</v>
      </c>
      <c r="AF37" s="18" cm="1">
        <f t="array" ref="AF37">(1+B37)*(1+INDEX(fx_rets,$AE37,INDEX(fx_ix,1,AF$3)))-1</f>
        <v>3.5090617529778267E-3</v>
      </c>
      <c r="AG37" s="18" cm="1">
        <f t="array" ref="AG37">(1+C37)*(1+INDEX(fx_rets,$AE37,INDEX(fx_ix,1,AG$3)))-1</f>
        <v>3.0346570360937353E-3</v>
      </c>
      <c r="AH37" s="18" cm="1">
        <f t="array" ref="AH37">(1+D37)*(1+INDEX(fx_rets,$AE37,INDEX(fx_ix,1,AH$3)))-1</f>
        <v>1.8866689211516352E-4</v>
      </c>
      <c r="AI37" s="18" cm="1">
        <f t="array" ref="AI37">(1+E37)*(1+INDEX(fx_rets,$AE37,INDEX(fx_ix,1,AI$3)))-1</f>
        <v>3.7477078328369551E-3</v>
      </c>
      <c r="AJ37" s="18" cm="1">
        <f t="array" ref="AJ37">(1+F37)*(1+INDEX(fx_rets,$AE37,INDEX(fx_ix,1,AJ$3)))-1</f>
        <v>3.8457502293613999E-3</v>
      </c>
      <c r="AK37" s="18" cm="1">
        <f t="array" ref="AK37">(1+G37)*(1+INDEX(fx_rets,$AE37,INDEX(fx_ix,1,AK$3)))-1</f>
        <v>1.2290034372628877E-2</v>
      </c>
      <c r="AL37" s="18" cm="1">
        <f t="array" ref="AL37">(1+H37)*(1+INDEX(fx_rets,$AE37,INDEX(fx_ix,1,AL$3)))-1</f>
        <v>9.7986946445240974E-3</v>
      </c>
      <c r="AM37" s="18" cm="1">
        <f t="array" ref="AM37">(1+I37)*(1+INDEX(fx_rets,$AE37,INDEX(fx_ix,1,AM$3)))-1</f>
        <v>5.5334853179513921E-3</v>
      </c>
      <c r="AN37" s="18" cm="1">
        <f t="array" ref="AN37">(1+J37)*(1+INDEX(fx_rets,$AE37,INDEX(fx_ix,1,AN$3)))-1</f>
        <v>1.2452510058239552E-2</v>
      </c>
      <c r="AO37" s="18" cm="1">
        <f t="array" ref="AO37">(1+K37)*(1+INDEX(fx_rets,$AE37,INDEX(fx_ix,1,AO$3)))-1</f>
        <v>8.0973255532494903E-3</v>
      </c>
      <c r="AP37" s="18" cm="1">
        <f t="array" ref="AP37">(1+L37)*(1+INDEX(fx_rets,$AE37,INDEX(fx_ix,1,AP$3)))-1</f>
        <v>4.6265952170319036E-3</v>
      </c>
      <c r="AQ37" s="18" cm="1">
        <f t="array" ref="AQ37">(1+M37)*(1+INDEX(fx_rets,$AE37,INDEX(fx_ix,1,AQ$3)))-1</f>
        <v>7.7546012191112013E-3</v>
      </c>
      <c r="AR37" s="18" cm="1">
        <f t="array" ref="AR37">(1+N37)*(1+INDEX(fx_rets,$AE37,INDEX(fx_ix,1,AR$3)))-1</f>
        <v>3.2391674270799697E-3</v>
      </c>
      <c r="AS37" s="18" cm="1">
        <f t="array" ref="AS37">(1+O37)*(1+INDEX(fx_rets,$AE37,INDEX(fx_ix,1,AS$3)))-1</f>
        <v>9.4588570893905377E-4</v>
      </c>
      <c r="AT37" s="18" cm="1">
        <f t="array" ref="AT37">(1+P37)*(1+INDEX(fx_rets,$AE37,INDEX(fx_ix,1,AT$3)))-1</f>
        <v>1.0838238947279422E-3</v>
      </c>
      <c r="AU37" s="18" cm="1">
        <f t="array" ref="AU37">(1+Q37)*(1+INDEX(fx_rets,$AE37,INDEX(fx_ix,1,AU$3)))-1</f>
        <v>1.5251162311731292E-3</v>
      </c>
      <c r="AV37" s="18" cm="1">
        <f t="array" ref="AV37">(1+R37)*(1+INDEX(fx_rets,$AE37,INDEX(fx_ix,1,AV$3)))-1</f>
        <v>8.0552509408207129E-3</v>
      </c>
      <c r="AW37" s="18" cm="1">
        <f t="array" ref="AW37">(1+S37)*(1+INDEX(fx_rets,$AE37,INDEX(fx_ix,1,AW$3)))-1</f>
        <v>-3.591879053668956E-2</v>
      </c>
      <c r="AX37" s="18" cm="1">
        <f t="array" ref="AX37">(1+T37)*(1+INDEX(fx_rets,$AE37,INDEX(fx_ix,1,AX$3)))-1</f>
        <v>-6.4271923544967358E-4</v>
      </c>
      <c r="AY37" s="18" cm="1">
        <f t="array" ref="AY37">(1+U37)*(1+INDEX(fx_rets,$AE37,INDEX(fx_ix,1,AY$3)))-1</f>
        <v>-4.4090013043794452E-2</v>
      </c>
      <c r="AZ37" s="18" cm="1">
        <f t="array" ref="AZ37">(1+V37)*(1+INDEX(fx_rets,$AE37,INDEX(fx_ix,1,AZ$3)))-1</f>
        <v>3.540134038049203E-3</v>
      </c>
      <c r="BA37" s="18" cm="1">
        <f t="array" ref="BA37">(1+W37)*(1+INDEX(fx_rets,$AE37,INDEX(fx_ix,1,BA$3)))-1</f>
        <v>1.2848776271792151E-2</v>
      </c>
      <c r="BB37" s="18" cm="1">
        <f t="array" ref="BB37">(1+X37)*(1+INDEX(fx_rets,$AE37,INDEX(fx_ix,1,BB$3)))-1</f>
        <v>1.1769372600628492E-2</v>
      </c>
      <c r="BC37" s="18" cm="1">
        <f t="array" ref="BC37">(1+Y37)*(1+INDEX(fx_rets,$AE37,INDEX(fx_ix,1,BC$3)))-1</f>
        <v>6.8347690905889991E-4</v>
      </c>
      <c r="BD37" s="19">
        <v>32</v>
      </c>
      <c r="BE37" s="16">
        <f t="shared" si="0"/>
        <v>0</v>
      </c>
      <c r="BF37" s="19">
        <v>32</v>
      </c>
      <c r="BG37" s="18">
        <f t="shared" si="1"/>
        <v>3.5090617529778267E-3</v>
      </c>
      <c r="BH37" s="18">
        <f t="shared" si="2"/>
        <v>3.0346570360937353E-3</v>
      </c>
      <c r="BI37" s="18">
        <f t="shared" si="3"/>
        <v>1.8866689211516352E-4</v>
      </c>
      <c r="BJ37" s="18">
        <f t="shared" si="4"/>
        <v>3.7477078328369551E-3</v>
      </c>
      <c r="BK37" s="18">
        <f t="shared" si="5"/>
        <v>3.8457502293613999E-3</v>
      </c>
      <c r="BL37" s="18">
        <f t="shared" si="6"/>
        <v>1.2290034372628877E-2</v>
      </c>
      <c r="BM37" s="18">
        <f t="shared" si="7"/>
        <v>9.7986946445240974E-3</v>
      </c>
      <c r="BN37" s="18">
        <f t="shared" si="8"/>
        <v>5.5334853179513921E-3</v>
      </c>
      <c r="BO37" s="18">
        <f t="shared" si="9"/>
        <v>1.2452510058239552E-2</v>
      </c>
      <c r="BP37" s="18">
        <f t="shared" si="10"/>
        <v>8.0973255532494903E-3</v>
      </c>
      <c r="BQ37" s="18">
        <f t="shared" si="11"/>
        <v>4.6265952170319036E-3</v>
      </c>
      <c r="BR37" s="18">
        <f t="shared" si="12"/>
        <v>7.7546012191112013E-3</v>
      </c>
      <c r="BS37" s="18">
        <f t="shared" si="13"/>
        <v>3.2391674270799697E-3</v>
      </c>
      <c r="BT37" s="18">
        <f t="shared" si="14"/>
        <v>9.4588570893905377E-4</v>
      </c>
      <c r="BU37" s="18">
        <f t="shared" si="15"/>
        <v>1.0838238947279422E-3</v>
      </c>
      <c r="BV37" s="18">
        <f t="shared" si="16"/>
        <v>1.5251162311731292E-3</v>
      </c>
      <c r="BW37" s="18">
        <f t="shared" si="17"/>
        <v>8.0552509408207129E-3</v>
      </c>
      <c r="BX37" s="18">
        <f t="shared" si="18"/>
        <v>-3.591879053668956E-2</v>
      </c>
      <c r="BY37" s="18">
        <f t="shared" si="19"/>
        <v>-6.4271923544967358E-4</v>
      </c>
      <c r="BZ37" s="18">
        <f t="shared" si="20"/>
        <v>-4.4090013043794452E-2</v>
      </c>
      <c r="CA37" s="18">
        <f t="shared" si="21"/>
        <v>3.540134038049203E-3</v>
      </c>
      <c r="CB37" s="18">
        <f t="shared" si="22"/>
        <v>1.2848776271792151E-2</v>
      </c>
      <c r="CC37" s="18">
        <f t="shared" si="23"/>
        <v>1.1769372600628492E-2</v>
      </c>
      <c r="CD37" s="18">
        <f t="shared" si="24"/>
        <v>6.8347690905889991E-4</v>
      </c>
      <c r="CE37" s="19">
        <v>32</v>
      </c>
      <c r="CF37" s="18">
        <f t="shared" si="28"/>
        <v>3.0346570360937353E-3</v>
      </c>
      <c r="CG37" s="18">
        <f t="shared" si="28"/>
        <v>3.0346570360937353E-3</v>
      </c>
      <c r="CH37" s="18">
        <f t="shared" si="28"/>
        <v>3.0346570360937353E-3</v>
      </c>
      <c r="CI37" s="18">
        <f t="shared" si="28"/>
        <v>0</v>
      </c>
      <c r="CJ37" s="18">
        <f t="shared" si="28"/>
        <v>0</v>
      </c>
      <c r="CK37" s="24">
        <f t="shared" si="28"/>
        <v>3.0346570360937353E-3</v>
      </c>
      <c r="CL37" s="24">
        <f t="shared" si="28"/>
        <v>0</v>
      </c>
    </row>
    <row r="38" spans="1:90" x14ac:dyDescent="0.2">
      <c r="A38" s="19">
        <v>33</v>
      </c>
      <c r="B38" s="16" cm="1">
        <f t="array" ref="B38">INDEX(asset_mu,1,B$3)+INDEX(asset_rets_norm,$A38,B$3)</f>
        <v>3.0229784696988917E-3</v>
      </c>
      <c r="C38" s="16" cm="1">
        <f t="array" ref="C38">INDEX(asset_mu,1,C$3)+INDEX(asset_rets_norm,$A38,C$3)</f>
        <v>3.0840524641095905E-3</v>
      </c>
      <c r="D38" s="16" cm="1">
        <f t="array" ref="D38">INDEX(asset_mu,1,D$3)+INDEX(asset_rets_norm,$A38,D$3)</f>
        <v>2.8953054890297147E-3</v>
      </c>
      <c r="E38" s="16" cm="1">
        <f t="array" ref="E38">INDEX(asset_mu,1,E$3)+INDEX(asset_rets_norm,$A38,E$3)</f>
        <v>9.3440690330255788E-3</v>
      </c>
      <c r="F38" s="16" cm="1">
        <f t="array" ref="F38">INDEX(asset_mu,1,F$3)+INDEX(asset_rets_norm,$A38,F$3)</f>
        <v>1.0671610382666561E-2</v>
      </c>
      <c r="G38" s="16" cm="1">
        <f t="array" ref="G38">INDEX(asset_mu,1,G$3)+INDEX(asset_rets_norm,$A38,G$3)</f>
        <v>2.9157775765903341E-3</v>
      </c>
      <c r="H38" s="16" cm="1">
        <f t="array" ref="H38">INDEX(asset_mu,1,H$3)+INDEX(asset_rets_norm,$A38,H$3)</f>
        <v>2.1695797298521731E-3</v>
      </c>
      <c r="I38" s="16" cm="1">
        <f t="array" ref="I38">INDEX(asset_mu,1,I$3)+INDEX(asset_rets_norm,$A38,I$3)</f>
        <v>1.1036951218312062E-3</v>
      </c>
      <c r="J38" s="16" cm="1">
        <f t="array" ref="J38">INDEX(asset_mu,1,J$3)+INDEX(asset_rets_norm,$A38,J$3)</f>
        <v>5.8699207261265641E-3</v>
      </c>
      <c r="K38" s="16" cm="1">
        <f t="array" ref="K38">INDEX(asset_mu,1,K$3)+INDEX(asset_rets_norm,$A38,K$3)</f>
        <v>4.0242488435247876E-3</v>
      </c>
      <c r="L38" s="16" cm="1">
        <f t="array" ref="L38">INDEX(asset_mu,1,L$3)+INDEX(asset_rets_norm,$A38,L$3)</f>
        <v>2.7256133547841894E-3</v>
      </c>
      <c r="M38" s="16" cm="1">
        <f t="array" ref="M38">INDEX(asset_mu,1,M$3)+INDEX(asset_rets_norm,$A38,M$3)</f>
        <v>9.1727275104559226E-3</v>
      </c>
      <c r="N38" s="16" cm="1">
        <f t="array" ref="N38">INDEX(asset_mu,1,N$3)+INDEX(asset_rets_norm,$A38,N$3)</f>
        <v>1.0392576662667161E-2</v>
      </c>
      <c r="O38" s="16" cm="1">
        <f t="array" ref="O38">INDEX(asset_mu,1,O$3)+INDEX(asset_rets_norm,$A38,O$3)</f>
        <v>-1.9749587912364709E-4</v>
      </c>
      <c r="P38" s="16" cm="1">
        <f t="array" ref="P38">INDEX(asset_mu,1,P$3)+INDEX(asset_rets_norm,$A38,P$3)</f>
        <v>5.3698280864518605E-4</v>
      </c>
      <c r="Q38" s="16" cm="1">
        <f t="array" ref="Q38">INDEX(asset_mu,1,Q$3)+INDEX(asset_rets_norm,$A38,Q$3)</f>
        <v>1.1964554337520706E-3</v>
      </c>
      <c r="R38" s="16" cm="1">
        <f t="array" ref="R38">INDEX(asset_mu,1,R$3)+INDEX(asset_rets_norm,$A38,R$3)</f>
        <v>8.0716200360171741E-2</v>
      </c>
      <c r="S38" s="16" cm="1">
        <f t="array" ref="S38">INDEX(asset_mu,1,S$3)+INDEX(asset_rets_norm,$A38,S$3)</f>
        <v>0.14504747592035402</v>
      </c>
      <c r="T38" s="16" cm="1">
        <f t="array" ref="T38">INDEX(asset_mu,1,T$3)+INDEX(asset_rets_norm,$A38,T$3)</f>
        <v>9.0941068181665183E-2</v>
      </c>
      <c r="U38" s="16" cm="1">
        <f t="array" ref="U38">INDEX(asset_mu,1,U$3)+INDEX(asset_rets_norm,$A38,U$3)</f>
        <v>-1.575896268848764E-2</v>
      </c>
      <c r="V38" s="16" cm="1">
        <f t="array" ref="V38">INDEX(asset_mu,1,V$3)+INDEX(asset_rets_norm,$A38,V$3)</f>
        <v>3.5088840380491076E-3</v>
      </c>
      <c r="W38" s="16" cm="1">
        <f t="array" ref="W38">INDEX(asset_mu,1,W$3)+INDEX(asset_rets_norm,$A38,W$3)</f>
        <v>3.7633023774394656E-3</v>
      </c>
      <c r="X38" s="16" cm="1">
        <f t="array" ref="X38">INDEX(asset_mu,1,X$3)+INDEX(asset_rets_norm,$A38,X$3)</f>
        <v>5.22456074879981E-3</v>
      </c>
      <c r="Y38" s="16" cm="1">
        <f t="array" ref="Y38">INDEX(asset_mu,1,Y$3)+INDEX(asset_rets_norm,$A38,Y$3)</f>
        <v>-8.7467302162192912E-5</v>
      </c>
      <c r="Z38" s="19">
        <v>33</v>
      </c>
      <c r="AA38" s="16" cm="1">
        <f t="array" ref="AA38">INDEX(fx_mu,1,AA$3)+INDEX(fx_rets_norm,$A38,AA$3)</f>
        <v>0</v>
      </c>
      <c r="AB38" s="16" cm="1">
        <f t="array" ref="AB38">INDEX(fx_mu,1,AB$3)+INDEX(fx_rets_norm,$A38,AB$3)</f>
        <v>2.3490873110450842E-2</v>
      </c>
      <c r="AC38" s="16" cm="1">
        <f t="array" ref="AC38">INDEX(fx_mu,1,AC$3)+INDEX(fx_rets_norm,$A38,AC$3)</f>
        <v>9.8357357355681359E-3</v>
      </c>
      <c r="AD38" s="16" cm="1">
        <f t="array" ref="AD38">INDEX(fx_mu,1,AD$3)+INDEX(fx_rets_norm,$A38,AD$3)</f>
        <v>-6.0805323432993061E-3</v>
      </c>
      <c r="AE38" s="19">
        <v>33</v>
      </c>
      <c r="AF38" s="18" cm="1">
        <f t="array" ref="AF38">(1+B38)*(1+INDEX(fx_rets,$AE38,INDEX(fx_ix,1,AF$3)))-1</f>
        <v>3.0229784696989004E-3</v>
      </c>
      <c r="AG38" s="18" cm="1">
        <f t="array" ref="AG38">(1+C38)*(1+INDEX(fx_rets,$AE38,INDEX(fx_ix,1,AG$3)))-1</f>
        <v>3.0840524641095879E-3</v>
      </c>
      <c r="AH38" s="18" cm="1">
        <f t="array" ref="AH38">(1+D38)*(1+INDEX(fx_rets,$AE38,INDEX(fx_ix,1,AH$3)))-1</f>
        <v>2.8953054890297203E-3</v>
      </c>
      <c r="AI38" s="18" cm="1">
        <f t="array" ref="AI38">(1+E38)*(1+INDEX(fx_rets,$AE38,INDEX(fx_ix,1,AI$3)))-1</f>
        <v>9.3440690330255372E-3</v>
      </c>
      <c r="AJ38" s="18" cm="1">
        <f t="array" ref="AJ38">(1+F38)*(1+INDEX(fx_rets,$AE38,INDEX(fx_ix,1,AJ$3)))-1</f>
        <v>1.0671610382666508E-2</v>
      </c>
      <c r="AK38" s="18" cm="1">
        <f t="array" ref="AK38">(1+G38)*(1+INDEX(fx_rets,$AE38,INDEX(fx_ix,1,AK$3)))-1</f>
        <v>2.6475144848111087E-2</v>
      </c>
      <c r="AL38" s="18" cm="1">
        <f t="array" ref="AL38">(1+H38)*(1+INDEX(fx_rets,$AE38,INDEX(fx_ix,1,AL$3)))-1</f>
        <v>2.5711418162440047E-2</v>
      </c>
      <c r="AM38" s="18" cm="1">
        <f t="array" ref="AM38">(1+I38)*(1+INDEX(fx_rets,$AE38,INDEX(fx_ix,1,AM$3)))-1</f>
        <v>2.4620494994341602E-2</v>
      </c>
      <c r="AN38" s="18" cm="1">
        <f t="array" ref="AN38">(1+J38)*(1+INDEX(fx_rets,$AE38,INDEX(fx_ix,1,AN$3)))-1</f>
        <v>1.5763391450745567E-2</v>
      </c>
      <c r="AO38" s="18" cm="1">
        <f t="array" ref="AO38">(1+K38)*(1+INDEX(fx_rets,$AE38,INDEX(fx_ix,1,AO$3)))-1</f>
        <v>1.3899566027251842E-2</v>
      </c>
      <c r="AP38" s="18" cm="1">
        <f t="array" ref="AP38">(1+L38)*(1+INDEX(fx_rets,$AE38,INDEX(fx_ix,1,AP$3)))-1</f>
        <v>1.2588157503027109E-2</v>
      </c>
      <c r="AQ38" s="18" cm="1">
        <f t="array" ref="AQ38">(1+M38)*(1+INDEX(fx_rets,$AE38,INDEX(fx_ix,1,AQ$3)))-1</f>
        <v>1.9098683769791069E-2</v>
      </c>
      <c r="AR38" s="18" cm="1">
        <f t="array" ref="AR38">(1+N38)*(1+INDEX(fx_rets,$AE38,INDEX(fx_ix,1,AR$3)))-1</f>
        <v>2.0330531035900767E-2</v>
      </c>
      <c r="AS38" s="18" cm="1">
        <f t="array" ref="AS38">(1+O38)*(1+INDEX(fx_rets,$AE38,INDEX(fx_ix,1,AS$3)))-1</f>
        <v>-6.2768273423422505E-3</v>
      </c>
      <c r="AT38" s="18" cm="1">
        <f t="array" ref="AT38">(1+P38)*(1+INDEX(fx_rets,$AE38,INDEX(fx_ix,1,AT$3)))-1</f>
        <v>-5.5468146759898307E-3</v>
      </c>
      <c r="AU38" s="18" cm="1">
        <f t="array" ref="AU38">(1+Q38)*(1+INDEX(fx_rets,$AE38,INDEX(fx_ix,1,AU$3)))-1</f>
        <v>-4.8913519955094964E-3</v>
      </c>
      <c r="AV38" s="18" cm="1">
        <f t="array" ref="AV38">(1+R38)*(1+INDEX(fx_rets,$AE38,INDEX(fx_ix,1,AV$3)))-1</f>
        <v>8.0716200360171797E-2</v>
      </c>
      <c r="AW38" s="18" cm="1">
        <f t="array" ref="AW38">(1+S38)*(1+INDEX(fx_rets,$AE38,INDEX(fx_ix,1,AW$3)))-1</f>
        <v>0.17194564088264097</v>
      </c>
      <c r="AX38" s="18" cm="1">
        <f t="array" ref="AX38">(1+T38)*(1+INDEX(fx_rets,$AE38,INDEX(fx_ix,1,AX$3)))-1</f>
        <v>0.10167127623137828</v>
      </c>
      <c r="AY38" s="18" cm="1">
        <f t="array" ref="AY38">(1+U38)*(1+INDEX(fx_rets,$AE38,INDEX(fx_ix,1,AY$3)))-1</f>
        <v>-2.1743672149462712E-2</v>
      </c>
      <c r="AZ38" s="18" cm="1">
        <f t="array" ref="AZ38">(1+V38)*(1+INDEX(fx_rets,$AE38,INDEX(fx_ix,1,AZ$3)))-1</f>
        <v>3.5088840380490538E-3</v>
      </c>
      <c r="BA38" s="18" cm="1">
        <f t="array" ref="BA38">(1+W38)*(1+INDEX(fx_rets,$AE38,INDEX(fx_ix,1,BA$3)))-1</f>
        <v>2.7342578746514912E-2</v>
      </c>
      <c r="BB38" s="18" cm="1">
        <f t="array" ref="BB38">(1+X38)*(1+INDEX(fx_rets,$AE38,INDEX(fx_ix,1,BB$3)))-1</f>
        <v>1.5111683883227478E-2</v>
      </c>
      <c r="BC38" s="18" cm="1">
        <f t="array" ref="BC38">(1+Y38)*(1+INDEX(fx_rets,$AE38,INDEX(fx_ix,1,BC$3)))-1</f>
        <v>-6.16746779770172E-3</v>
      </c>
      <c r="BD38" s="19">
        <v>33</v>
      </c>
      <c r="BE38" s="16">
        <f t="shared" si="0"/>
        <v>0</v>
      </c>
      <c r="BF38" s="19">
        <v>33</v>
      </c>
      <c r="BG38" s="18">
        <f t="shared" si="1"/>
        <v>3.0229784696989004E-3</v>
      </c>
      <c r="BH38" s="18">
        <f t="shared" si="2"/>
        <v>3.0840524641095879E-3</v>
      </c>
      <c r="BI38" s="18">
        <f t="shared" si="3"/>
        <v>2.8953054890297203E-3</v>
      </c>
      <c r="BJ38" s="18">
        <f t="shared" si="4"/>
        <v>9.3440690330255372E-3</v>
      </c>
      <c r="BK38" s="18">
        <f t="shared" si="5"/>
        <v>1.0671610382666508E-2</v>
      </c>
      <c r="BL38" s="18">
        <f t="shared" si="6"/>
        <v>2.6475144848111087E-2</v>
      </c>
      <c r="BM38" s="18">
        <f t="shared" si="7"/>
        <v>2.5711418162440047E-2</v>
      </c>
      <c r="BN38" s="18">
        <f t="shared" si="8"/>
        <v>2.4620494994341602E-2</v>
      </c>
      <c r="BO38" s="18">
        <f t="shared" si="9"/>
        <v>1.5763391450745567E-2</v>
      </c>
      <c r="BP38" s="18">
        <f t="shared" si="10"/>
        <v>1.3899566027251842E-2</v>
      </c>
      <c r="BQ38" s="18">
        <f t="shared" si="11"/>
        <v>1.2588157503027109E-2</v>
      </c>
      <c r="BR38" s="18">
        <f t="shared" si="12"/>
        <v>1.9098683769791069E-2</v>
      </c>
      <c r="BS38" s="18">
        <f t="shared" si="13"/>
        <v>2.0330531035900767E-2</v>
      </c>
      <c r="BT38" s="18">
        <f t="shared" si="14"/>
        <v>-6.2768273423422505E-3</v>
      </c>
      <c r="BU38" s="18">
        <f t="shared" si="15"/>
        <v>-5.5468146759898307E-3</v>
      </c>
      <c r="BV38" s="18">
        <f t="shared" si="16"/>
        <v>-4.8913519955094964E-3</v>
      </c>
      <c r="BW38" s="18">
        <f t="shared" si="17"/>
        <v>8.0716200360171797E-2</v>
      </c>
      <c r="BX38" s="18">
        <f t="shared" si="18"/>
        <v>0.17194564088264097</v>
      </c>
      <c r="BY38" s="18">
        <f t="shared" si="19"/>
        <v>0.10167127623137828</v>
      </c>
      <c r="BZ38" s="18">
        <f t="shared" si="20"/>
        <v>-2.1743672149462712E-2</v>
      </c>
      <c r="CA38" s="18">
        <f t="shared" si="21"/>
        <v>3.5088840380490538E-3</v>
      </c>
      <c r="CB38" s="18">
        <f t="shared" si="22"/>
        <v>2.7342578746514912E-2</v>
      </c>
      <c r="CC38" s="18">
        <f t="shared" si="23"/>
        <v>1.5111683883227478E-2</v>
      </c>
      <c r="CD38" s="18">
        <f t="shared" si="24"/>
        <v>-6.16746779770172E-3</v>
      </c>
      <c r="CE38" s="19">
        <v>33</v>
      </c>
      <c r="CF38" s="18">
        <f t="shared" si="28"/>
        <v>3.0840524641095879E-3</v>
      </c>
      <c r="CG38" s="18">
        <f t="shared" si="28"/>
        <v>3.0840524641095879E-3</v>
      </c>
      <c r="CH38" s="18">
        <f t="shared" si="28"/>
        <v>3.0840524641095879E-3</v>
      </c>
      <c r="CI38" s="18">
        <f t="shared" si="28"/>
        <v>0</v>
      </c>
      <c r="CJ38" s="18">
        <f t="shared" si="28"/>
        <v>0</v>
      </c>
      <c r="CK38" s="24">
        <f t="shared" si="28"/>
        <v>3.0840524641095879E-3</v>
      </c>
      <c r="CL38" s="24">
        <f t="shared" si="28"/>
        <v>0</v>
      </c>
    </row>
    <row r="39" spans="1:90" x14ac:dyDescent="0.2">
      <c r="A39" s="19">
        <v>34</v>
      </c>
      <c r="B39" s="16" cm="1">
        <f t="array" ref="B39">INDEX(asset_mu,1,B$3)+INDEX(asset_rets_norm,$A39,B$3)</f>
        <v>3.0757651430188739E-3</v>
      </c>
      <c r="C39" s="16" cm="1">
        <f t="array" ref="C39">INDEX(asset_mu,1,C$3)+INDEX(asset_rets_norm,$A39,C$3)</f>
        <v>4.9622533760436153E-3</v>
      </c>
      <c r="D39" s="16" cm="1">
        <f t="array" ref="D39">INDEX(asset_mu,1,D$3)+INDEX(asset_rets_norm,$A39,D$3)</f>
        <v>2.033685121880157E-2</v>
      </c>
      <c r="E39" s="16" cm="1">
        <f t="array" ref="E39">INDEX(asset_mu,1,E$3)+INDEX(asset_rets_norm,$A39,E$3)</f>
        <v>1.0038036392765723E-2</v>
      </c>
      <c r="F39" s="16" cm="1">
        <f t="array" ref="F39">INDEX(asset_mu,1,F$3)+INDEX(asset_rets_norm,$A39,F$3)</f>
        <v>2.1734584166325066E-2</v>
      </c>
      <c r="G39" s="16" cm="1">
        <f t="array" ref="G39">INDEX(asset_mu,1,G$3)+INDEX(asset_rets_norm,$A39,G$3)</f>
        <v>4.1230583681021119E-3</v>
      </c>
      <c r="H39" s="16" cm="1">
        <f t="array" ref="H39">INDEX(asset_mu,1,H$3)+INDEX(asset_rets_norm,$A39,H$3)</f>
        <v>8.0395492012165955E-3</v>
      </c>
      <c r="I39" s="16" cm="1">
        <f t="array" ref="I39">INDEX(asset_mu,1,I$3)+INDEX(asset_rets_norm,$A39,I$3)</f>
        <v>1.572648758506149E-2</v>
      </c>
      <c r="J39" s="16" cm="1">
        <f t="array" ref="J39">INDEX(asset_mu,1,J$3)+INDEX(asset_rets_norm,$A39,J$3)</f>
        <v>5.8463981454559433E-3</v>
      </c>
      <c r="K39" s="16" cm="1">
        <f t="array" ref="K39">INDEX(asset_mu,1,K$3)+INDEX(asset_rets_norm,$A39,K$3)</f>
        <v>6.2012630972595201E-3</v>
      </c>
      <c r="L39" s="16" cm="1">
        <f t="array" ref="L39">INDEX(asset_mu,1,L$3)+INDEX(asset_rets_norm,$A39,L$3)</f>
        <v>1.2358671845747154E-2</v>
      </c>
      <c r="M39" s="16" cm="1">
        <f t="array" ref="M39">INDEX(asset_mu,1,M$3)+INDEX(asset_rets_norm,$A39,M$3)</f>
        <v>8.6709828654015532E-3</v>
      </c>
      <c r="N39" s="16" cm="1">
        <f t="array" ref="N39">INDEX(asset_mu,1,N$3)+INDEX(asset_rets_norm,$A39,N$3)</f>
        <v>1.270812481802833E-2</v>
      </c>
      <c r="O39" s="16" cm="1">
        <f t="array" ref="O39">INDEX(asset_mu,1,O$3)+INDEX(asset_rets_norm,$A39,O$3)</f>
        <v>1.639234247806439E-3</v>
      </c>
      <c r="P39" s="16" cm="1">
        <f t="array" ref="P39">INDEX(asset_mu,1,P$3)+INDEX(asset_rets_norm,$A39,P$3)</f>
        <v>7.4281190144050374E-4</v>
      </c>
      <c r="Q39" s="16" cm="1">
        <f t="array" ref="Q39">INDEX(asset_mu,1,Q$3)+INDEX(asset_rets_norm,$A39,Q$3)</f>
        <v>1.5341078091113914E-3</v>
      </c>
      <c r="R39" s="16" cm="1">
        <f t="array" ref="R39">INDEX(asset_mu,1,R$3)+INDEX(asset_rets_norm,$A39,R$3)</f>
        <v>5.0895517998204631E-2</v>
      </c>
      <c r="S39" s="16" cm="1">
        <f t="array" ref="S39">INDEX(asset_mu,1,S$3)+INDEX(asset_rets_norm,$A39,S$3)</f>
        <v>6.4710265200956518E-3</v>
      </c>
      <c r="T39" s="16" cm="1">
        <f t="array" ref="T39">INDEX(asset_mu,1,T$3)+INDEX(asset_rets_norm,$A39,T$3)</f>
        <v>3.5500036020511813E-2</v>
      </c>
      <c r="U39" s="16" cm="1">
        <f t="array" ref="U39">INDEX(asset_mu,1,U$3)+INDEX(asset_rets_norm,$A39,U$3)</f>
        <v>7.7694855464610746E-2</v>
      </c>
      <c r="V39" s="16" cm="1">
        <f t="array" ref="V39">INDEX(asset_mu,1,V$3)+INDEX(asset_rets_norm,$A39,V$3)</f>
        <v>3.5255507047157746E-3</v>
      </c>
      <c r="W39" s="16" cm="1">
        <f t="array" ref="W39">INDEX(asset_mu,1,W$3)+INDEX(asset_rets_norm,$A39,W$3)</f>
        <v>3.7041357107727981E-3</v>
      </c>
      <c r="X39" s="16" cm="1">
        <f t="array" ref="X39">INDEX(asset_mu,1,X$3)+INDEX(asset_rets_norm,$A39,X$3)</f>
        <v>5.0103107487998099E-3</v>
      </c>
      <c r="Y39" s="16" cm="1">
        <f t="array" ref="Y39">INDEX(asset_mu,1,Y$3)+INDEX(asset_rets_norm,$A39,Y$3)</f>
        <v>-8.5506354955262392E-6</v>
      </c>
      <c r="Z39" s="19">
        <v>34</v>
      </c>
      <c r="AA39" s="16" cm="1">
        <f t="array" ref="AA39">INDEX(fx_mu,1,AA$3)+INDEX(fx_rets_norm,$A39,AA$3)</f>
        <v>0</v>
      </c>
      <c r="AB39" s="16" cm="1">
        <f t="array" ref="AB39">INDEX(fx_mu,1,AB$3)+INDEX(fx_rets_norm,$A39,AB$3)</f>
        <v>5.3232200159756056E-2</v>
      </c>
      <c r="AC39" s="16" cm="1">
        <f t="array" ref="AC39">INDEX(fx_mu,1,AC$3)+INDEX(fx_rets_norm,$A39,AC$3)</f>
        <v>2.3810476695849642E-2</v>
      </c>
      <c r="AD39" s="16" cm="1">
        <f t="array" ref="AD39">INDEX(fx_mu,1,AD$3)+INDEX(fx_rets_norm,$A39,AD$3)</f>
        <v>-2.9557121438181797E-3</v>
      </c>
      <c r="AE39" s="19">
        <v>34</v>
      </c>
      <c r="AF39" s="18" cm="1">
        <f t="array" ref="AF39">(1+B39)*(1+INDEX(fx_rets,$AE39,INDEX(fx_ix,1,AF$3)))-1</f>
        <v>3.0757651430188826E-3</v>
      </c>
      <c r="AG39" s="18" cm="1">
        <f t="array" ref="AG39">(1+C39)*(1+INDEX(fx_rets,$AE39,INDEX(fx_ix,1,AG$3)))-1</f>
        <v>4.9622533760436127E-3</v>
      </c>
      <c r="AH39" s="18" cm="1">
        <f t="array" ref="AH39">(1+D39)*(1+INDEX(fx_rets,$AE39,INDEX(fx_ix,1,AH$3)))-1</f>
        <v>2.0336851218801577E-2</v>
      </c>
      <c r="AI39" s="18" cm="1">
        <f t="array" ref="AI39">(1+E39)*(1+INDEX(fx_rets,$AE39,INDEX(fx_ix,1,AI$3)))-1</f>
        <v>1.0038036392765681E-2</v>
      </c>
      <c r="AJ39" s="18" cm="1">
        <f t="array" ref="AJ39">(1+F39)*(1+INDEX(fx_rets,$AE39,INDEX(fx_ix,1,AJ$3)))-1</f>
        <v>2.1734584166325011E-2</v>
      </c>
      <c r="AK39" s="18" cm="1">
        <f t="array" ref="AK39">(1+G39)*(1+INDEX(fx_rets,$AE39,INDEX(fx_ix,1,AK$3)))-1</f>
        <v>5.7574737996179293E-2</v>
      </c>
      <c r="AL39" s="18" cm="1">
        <f t="array" ref="AL39">(1+H39)*(1+INDEX(fx_rets,$AE39,INDEX(fx_ix,1,AL$3)))-1</f>
        <v>6.1699712253246108E-2</v>
      </c>
      <c r="AM39" s="18" cm="1">
        <f t="array" ref="AM39">(1+I39)*(1+INDEX(fx_rets,$AE39,INDEX(fx_ix,1,AM$3)))-1</f>
        <v>6.9795843279755632E-2</v>
      </c>
      <c r="AN39" s="18" cm="1">
        <f t="array" ref="AN39">(1+J39)*(1+INDEX(fx_rets,$AE39,INDEX(fx_ix,1,AN$3)))-1</f>
        <v>2.9796080368102551E-2</v>
      </c>
      <c r="AO39" s="18" cm="1">
        <f t="array" ref="AO39">(1+K39)*(1+INDEX(fx_rets,$AE39,INDEX(fx_ix,1,AO$3)))-1</f>
        <v>3.0159394823571217E-2</v>
      </c>
      <c r="AP39" s="18" cm="1">
        <f t="array" ref="AP39">(1+L39)*(1+INDEX(fx_rets,$AE39,INDEX(fx_ix,1,AP$3)))-1</f>
        <v>3.646341440957146E-2</v>
      </c>
      <c r="AQ39" s="18" cm="1">
        <f t="array" ref="AQ39">(1+M39)*(1+INDEX(fx_rets,$AE39,INDEX(fx_ix,1,AQ$3)))-1</f>
        <v>3.2687919796697829E-2</v>
      </c>
      <c r="AR39" s="18" cm="1">
        <f t="array" ref="AR39">(1+N39)*(1+INDEX(fx_rets,$AE39,INDEX(fx_ix,1,AR$3)))-1</f>
        <v>3.6821188023705487E-2</v>
      </c>
      <c r="AS39" s="18" cm="1">
        <f t="array" ref="AS39">(1+O39)*(1+INDEX(fx_rets,$AE39,INDEX(fx_ix,1,AS$3)))-1</f>
        <v>-1.3213230005845178E-3</v>
      </c>
      <c r="AT39" s="18" cm="1">
        <f t="array" ref="AT39">(1+P39)*(1+INDEX(fx_rets,$AE39,INDEX(fx_ix,1,AT$3)))-1</f>
        <v>-2.2150957805352478E-3</v>
      </c>
      <c r="AU39" s="18" cm="1">
        <f t="array" ref="AU39">(1+Q39)*(1+INDEX(fx_rets,$AE39,INDEX(fx_ix,1,AU$3)))-1</f>
        <v>-1.4261387157881167E-3</v>
      </c>
      <c r="AV39" s="18" cm="1">
        <f t="array" ref="AV39">(1+R39)*(1+INDEX(fx_rets,$AE39,INDEX(fx_ix,1,AV$3)))-1</f>
        <v>5.0895517998204687E-2</v>
      </c>
      <c r="AW39" s="18" cm="1">
        <f t="array" ref="AW39">(1+S39)*(1+INDEX(fx_rets,$AE39,INDEX(fx_ix,1,AW$3)))-1</f>
        <v>6.0047693658808354E-2</v>
      </c>
      <c r="AX39" s="18" cm="1">
        <f t="array" ref="AX39">(1+T39)*(1+INDEX(fx_rets,$AE39,INDEX(fx_ix,1,AX$3)))-1</f>
        <v>6.0155785496729619E-2</v>
      </c>
      <c r="AY39" s="18" cm="1">
        <f t="array" ref="AY39">(1+U39)*(1+INDEX(fx_rets,$AE39,INDEX(fx_ix,1,AY$3)))-1</f>
        <v>7.4509499692983816E-2</v>
      </c>
      <c r="AZ39" s="18" cm="1">
        <f t="array" ref="AZ39">(1+V39)*(1+INDEX(fx_rets,$AE39,INDEX(fx_ix,1,AZ$3)))-1</f>
        <v>3.5255507047158297E-3</v>
      </c>
      <c r="BA39" s="18" cm="1">
        <f t="array" ref="BA39">(1+W39)*(1+INDEX(fx_rets,$AE39,INDEX(fx_ix,1,BA$3)))-1</f>
        <v>5.7133515164103477E-2</v>
      </c>
      <c r="BB39" s="18" cm="1">
        <f t="array" ref="BB39">(1+X39)*(1+INDEX(fx_rets,$AE39,INDEX(fx_ix,1,BB$3)))-1</f>
        <v>2.8940085331972565E-2</v>
      </c>
      <c r="BC39" s="18" cm="1">
        <f t="array" ref="BC39">(1+Y39)*(1+INDEX(fx_rets,$AE39,INDEX(fx_ix,1,BC$3)))-1</f>
        <v>-2.9642375060965342E-3</v>
      </c>
      <c r="BD39" s="19">
        <v>34</v>
      </c>
      <c r="BE39" s="16">
        <f t="shared" si="0"/>
        <v>0</v>
      </c>
      <c r="BF39" s="19">
        <v>34</v>
      </c>
      <c r="BG39" s="18">
        <f t="shared" si="1"/>
        <v>3.0757651430188826E-3</v>
      </c>
      <c r="BH39" s="18">
        <f t="shared" si="2"/>
        <v>4.9622533760436127E-3</v>
      </c>
      <c r="BI39" s="18">
        <f t="shared" si="3"/>
        <v>2.0336851218801577E-2</v>
      </c>
      <c r="BJ39" s="18">
        <f t="shared" si="4"/>
        <v>1.0038036392765681E-2</v>
      </c>
      <c r="BK39" s="18">
        <f t="shared" si="5"/>
        <v>2.1734584166325011E-2</v>
      </c>
      <c r="BL39" s="18">
        <f t="shared" si="6"/>
        <v>5.7574737996179293E-2</v>
      </c>
      <c r="BM39" s="18">
        <f t="shared" si="7"/>
        <v>6.1699712253246108E-2</v>
      </c>
      <c r="BN39" s="18">
        <f t="shared" si="8"/>
        <v>6.9795843279755632E-2</v>
      </c>
      <c r="BO39" s="18">
        <f t="shared" si="9"/>
        <v>2.9796080368102551E-2</v>
      </c>
      <c r="BP39" s="18">
        <f t="shared" si="10"/>
        <v>3.0159394823571217E-2</v>
      </c>
      <c r="BQ39" s="18">
        <f t="shared" si="11"/>
        <v>3.646341440957146E-2</v>
      </c>
      <c r="BR39" s="18">
        <f t="shared" si="12"/>
        <v>3.2687919796697829E-2</v>
      </c>
      <c r="BS39" s="18">
        <f t="shared" si="13"/>
        <v>3.6821188023705487E-2</v>
      </c>
      <c r="BT39" s="18">
        <f t="shared" si="14"/>
        <v>-1.3213230005845178E-3</v>
      </c>
      <c r="BU39" s="18">
        <f t="shared" si="15"/>
        <v>-2.2150957805352478E-3</v>
      </c>
      <c r="BV39" s="18">
        <f t="shared" si="16"/>
        <v>-1.4261387157881167E-3</v>
      </c>
      <c r="BW39" s="18">
        <f t="shared" si="17"/>
        <v>5.0895517998204687E-2</v>
      </c>
      <c r="BX39" s="18">
        <f t="shared" si="18"/>
        <v>6.0047693658808354E-2</v>
      </c>
      <c r="BY39" s="18">
        <f t="shared" si="19"/>
        <v>6.0155785496729619E-2</v>
      </c>
      <c r="BZ39" s="18">
        <f t="shared" si="20"/>
        <v>7.4509499692983816E-2</v>
      </c>
      <c r="CA39" s="18">
        <f t="shared" si="21"/>
        <v>3.5255507047158297E-3</v>
      </c>
      <c r="CB39" s="18">
        <f t="shared" si="22"/>
        <v>5.7133515164103477E-2</v>
      </c>
      <c r="CC39" s="18">
        <f t="shared" si="23"/>
        <v>2.8940085331972565E-2</v>
      </c>
      <c r="CD39" s="18">
        <f t="shared" si="24"/>
        <v>-2.9642375060965342E-3</v>
      </c>
      <c r="CE39" s="19">
        <v>34</v>
      </c>
      <c r="CF39" s="18">
        <f t="shared" si="28"/>
        <v>4.9622533760436127E-3</v>
      </c>
      <c r="CG39" s="18">
        <f t="shared" si="28"/>
        <v>4.9622533760436127E-3</v>
      </c>
      <c r="CH39" s="18">
        <f t="shared" si="28"/>
        <v>4.9622533760436127E-3</v>
      </c>
      <c r="CI39" s="18">
        <f t="shared" si="28"/>
        <v>0</v>
      </c>
      <c r="CJ39" s="18">
        <f t="shared" si="28"/>
        <v>0</v>
      </c>
      <c r="CK39" s="24">
        <f t="shared" si="28"/>
        <v>4.9622533760436127E-3</v>
      </c>
      <c r="CL39" s="24">
        <f t="shared" si="28"/>
        <v>0</v>
      </c>
    </row>
    <row r="40" spans="1:90" x14ac:dyDescent="0.2">
      <c r="A40" s="19">
        <v>35</v>
      </c>
      <c r="B40" s="16" cm="1">
        <f t="array" ref="B40">INDEX(asset_mu,1,B$3)+INDEX(asset_rets_norm,$A40,B$3)</f>
        <v>3.6591081465209199E-3</v>
      </c>
      <c r="C40" s="16" cm="1">
        <f t="array" ref="C40">INDEX(asset_mu,1,C$3)+INDEX(asset_rets_norm,$A40,C$3)</f>
        <v>2.7419282117264769E-3</v>
      </c>
      <c r="D40" s="16" cm="1">
        <f t="array" ref="D40">INDEX(asset_mu,1,D$3)+INDEX(asset_rets_norm,$A40,D$3)</f>
        <v>-2.3977685085360186E-3</v>
      </c>
      <c r="E40" s="16" cm="1">
        <f t="array" ref="E40">INDEX(asset_mu,1,E$3)+INDEX(asset_rets_norm,$A40,E$3)</f>
        <v>4.6576683882526984E-3</v>
      </c>
      <c r="F40" s="16" cm="1">
        <f t="array" ref="F40">INDEX(asset_mu,1,F$3)+INDEX(asset_rets_norm,$A40,F$3)</f>
        <v>2.4040523891209458E-3</v>
      </c>
      <c r="G40" s="16" cm="1">
        <f t="array" ref="G40">INDEX(asset_mu,1,G$3)+INDEX(asset_rets_norm,$A40,G$3)</f>
        <v>3.4262128958019115E-3</v>
      </c>
      <c r="H40" s="16" cm="1">
        <f t="array" ref="H40">INDEX(asset_mu,1,H$3)+INDEX(asset_rets_norm,$A40,H$3)</f>
        <v>3.0558042958334815E-3</v>
      </c>
      <c r="I40" s="16" cm="1">
        <f t="array" ref="I40">INDEX(asset_mu,1,I$3)+INDEX(asset_rets_norm,$A40,I$3)</f>
        <v>1.2409758825406079E-3</v>
      </c>
      <c r="J40" s="16" cm="1">
        <f t="array" ref="J40">INDEX(asset_mu,1,J$3)+INDEX(asset_rets_norm,$A40,J$3)</f>
        <v>5.2422928248902923E-3</v>
      </c>
      <c r="K40" s="16" cm="1">
        <f t="array" ref="K40">INDEX(asset_mu,1,K$3)+INDEX(asset_rets_norm,$A40,K$3)</f>
        <v>3.5751781451388315E-3</v>
      </c>
      <c r="L40" s="16" cm="1">
        <f t="array" ref="L40">INDEX(asset_mu,1,L$3)+INDEX(asset_rets_norm,$A40,L$3)</f>
        <v>1.6139329786389041E-3</v>
      </c>
      <c r="M40" s="16" cm="1">
        <f t="array" ref="M40">INDEX(asset_mu,1,M$3)+INDEX(asset_rets_norm,$A40,M$3)</f>
        <v>5.308946559281799E-3</v>
      </c>
      <c r="N40" s="16" cm="1">
        <f t="array" ref="N40">INDEX(asset_mu,1,N$3)+INDEX(asset_rets_norm,$A40,N$3)</f>
        <v>4.567852568120122E-3</v>
      </c>
      <c r="O40" s="16" cm="1">
        <f t="array" ref="O40">INDEX(asset_mu,1,O$3)+INDEX(asset_rets_norm,$A40,O$3)</f>
        <v>-1.6169592490106112E-3</v>
      </c>
      <c r="P40" s="16" cm="1">
        <f t="array" ref="P40">INDEX(asset_mu,1,P$3)+INDEX(asset_rets_norm,$A40,P$3)</f>
        <v>-8.5036644099693642E-4</v>
      </c>
      <c r="Q40" s="16" cm="1">
        <f t="array" ref="Q40">INDEX(asset_mu,1,Q$3)+INDEX(asset_rets_norm,$A40,Q$3)</f>
        <v>-5.1668534457236003E-3</v>
      </c>
      <c r="R40" s="16" cm="1">
        <f t="array" ref="R40">INDEX(asset_mu,1,R$3)+INDEX(asset_rets_norm,$A40,R$3)</f>
        <v>1.107119387205685E-2</v>
      </c>
      <c r="S40" s="16" cm="1">
        <f t="array" ref="S40">INDEX(asset_mu,1,S$3)+INDEX(asset_rets_norm,$A40,S$3)</f>
        <v>4.2352238280803117E-2</v>
      </c>
      <c r="T40" s="16" cm="1">
        <f t="array" ref="T40">INDEX(asset_mu,1,T$3)+INDEX(asset_rets_norm,$A40,T$3)</f>
        <v>2.2488137005864228E-4</v>
      </c>
      <c r="U40" s="16" cm="1">
        <f t="array" ref="U40">INDEX(asset_mu,1,U$3)+INDEX(asset_rets_norm,$A40,U$3)</f>
        <v>8.0139394069073888E-2</v>
      </c>
      <c r="V40" s="16" cm="1">
        <f t="array" ref="V40">INDEX(asset_mu,1,V$3)+INDEX(asset_rets_norm,$A40,V$3)</f>
        <v>3.5255507047157746E-3</v>
      </c>
      <c r="W40" s="16" cm="1">
        <f t="array" ref="W40">INDEX(asset_mu,1,W$3)+INDEX(asset_rets_norm,$A40,W$3)</f>
        <v>3.5012190441061318E-3</v>
      </c>
      <c r="X40" s="16" cm="1">
        <f t="array" ref="X40">INDEX(asset_mu,1,X$3)+INDEX(asset_rets_norm,$A40,X$3)</f>
        <v>5.0712274154664774E-3</v>
      </c>
      <c r="Y40" s="16" cm="1">
        <f t="array" ref="Y40">INDEX(asset_mu,1,Y$3)+INDEX(asset_rets_norm,$A40,Y$3)</f>
        <v>-6.4050635495526236E-5</v>
      </c>
      <c r="Z40" s="19">
        <v>35</v>
      </c>
      <c r="AA40" s="16" cm="1">
        <f t="array" ref="AA40">INDEX(fx_mu,1,AA$3)+INDEX(fx_rets_norm,$A40,AA$3)</f>
        <v>0</v>
      </c>
      <c r="AB40" s="16" cm="1">
        <f t="array" ref="AB40">INDEX(fx_mu,1,AB$3)+INDEX(fx_rets_norm,$A40,AB$3)</f>
        <v>-2.4598772665042731E-2</v>
      </c>
      <c r="AC40" s="16" cm="1">
        <f t="array" ref="AC40">INDEX(fx_mu,1,AC$3)+INDEX(fx_rets_norm,$A40,AC$3)</f>
        <v>1.1504824489541116E-2</v>
      </c>
      <c r="AD40" s="16" cm="1">
        <f t="array" ref="AD40">INDEX(fx_mu,1,AD$3)+INDEX(fx_rets_norm,$A40,AD$3)</f>
        <v>-3.6087983856265557E-3</v>
      </c>
      <c r="AE40" s="19">
        <v>35</v>
      </c>
      <c r="AF40" s="18" cm="1">
        <f t="array" ref="AF40">(1+B40)*(1+INDEX(fx_rets,$AE40,INDEX(fx_ix,1,AF$3)))-1</f>
        <v>3.6591081465209285E-3</v>
      </c>
      <c r="AG40" s="18" cm="1">
        <f t="array" ref="AG40">(1+C40)*(1+INDEX(fx_rets,$AE40,INDEX(fx_ix,1,AG$3)))-1</f>
        <v>2.7419282117264743E-3</v>
      </c>
      <c r="AH40" s="18" cm="1">
        <f t="array" ref="AH40">(1+D40)*(1+INDEX(fx_rets,$AE40,INDEX(fx_ix,1,AH$3)))-1</f>
        <v>-2.3977685085360134E-3</v>
      </c>
      <c r="AI40" s="18" cm="1">
        <f t="array" ref="AI40">(1+E40)*(1+INDEX(fx_rets,$AE40,INDEX(fx_ix,1,AI$3)))-1</f>
        <v>4.6576683882526559E-3</v>
      </c>
      <c r="AJ40" s="18" cm="1">
        <f t="array" ref="AJ40">(1+F40)*(1+INDEX(fx_rets,$AE40,INDEX(fx_ix,1,AJ$3)))-1</f>
        <v>2.404052389120892E-3</v>
      </c>
      <c r="AK40" s="18" cm="1">
        <f t="array" ref="AK40">(1+G40)*(1+INDEX(fx_rets,$AE40,INDEX(fx_ix,1,AK$3)))-1</f>
        <v>-2.1256840401366772E-2</v>
      </c>
      <c r="AL40" s="18" cm="1">
        <f t="array" ref="AL40">(1+H40)*(1+INDEX(fx_rets,$AE40,INDEX(fx_ix,1,AL$3)))-1</f>
        <v>-2.1618137404391335E-2</v>
      </c>
      <c r="AM40" s="18" cm="1">
        <f t="array" ref="AM40">(1+I40)*(1+INDEX(fx_rets,$AE40,INDEX(fx_ix,1,AM$3)))-1</f>
        <v>-2.3388323266119504E-2</v>
      </c>
      <c r="AN40" s="18" cm="1">
        <f t="array" ref="AN40">(1+J40)*(1+INDEX(fx_rets,$AE40,INDEX(fx_ix,1,AN$3)))-1</f>
        <v>1.680742897330445E-2</v>
      </c>
      <c r="AO40" s="18" cm="1">
        <f t="array" ref="AO40">(1+K40)*(1+INDEX(fx_rets,$AE40,INDEX(fx_ix,1,AO$3)))-1</f>
        <v>1.5121134431758554E-2</v>
      </c>
      <c r="AP40" s="18" cm="1">
        <f t="array" ref="AP40">(1+L40)*(1+INDEX(fx_rets,$AE40,INDEX(fx_ix,1,AP$3)))-1</f>
        <v>1.3137325483836948E-2</v>
      </c>
      <c r="AQ40" s="18" cm="1">
        <f t="array" ref="AQ40">(1+M40)*(1+INDEX(fx_rets,$AE40,INDEX(fx_ix,1,AQ$3)))-1</f>
        <v>1.6874849547211745E-2</v>
      </c>
      <c r="AR40" s="18" cm="1">
        <f t="array" ref="AR40">(1+N40)*(1+INDEX(fx_rets,$AE40,INDEX(fx_ix,1,AR$3)))-1</f>
        <v>1.6125229399751362E-2</v>
      </c>
      <c r="AS40" s="18" cm="1">
        <f t="array" ref="AS40">(1+O40)*(1+INDEX(fx_rets,$AE40,INDEX(fx_ix,1,AS$3)))-1</f>
        <v>-5.219922354709694E-3</v>
      </c>
      <c r="AT40" s="18" cm="1">
        <f t="array" ref="AT40">(1+P40)*(1+INDEX(fx_rets,$AE40,INDEX(fx_ix,1,AT$3)))-1</f>
        <v>-4.4560960255839444E-3</v>
      </c>
      <c r="AU40" s="18" cm="1">
        <f t="array" ref="AU40">(1+Q40)*(1+INDEX(fx_rets,$AE40,INDEX(fx_ix,1,AU$3)))-1</f>
        <v>-8.7570056989765277E-3</v>
      </c>
      <c r="AV40" s="18" cm="1">
        <f t="array" ref="AV40">(1+R40)*(1+INDEX(fx_rets,$AE40,INDEX(fx_ix,1,AV$3)))-1</f>
        <v>1.1071193872056906E-2</v>
      </c>
      <c r="AW40" s="18" cm="1">
        <f t="array" ref="AW40">(1+S40)*(1+INDEX(fx_rets,$AE40,INDEX(fx_ix,1,AW$3)))-1</f>
        <v>1.6711652534435073E-2</v>
      </c>
      <c r="AX40" s="18" cm="1">
        <f t="array" ref="AX40">(1+T40)*(1+INDEX(fx_rets,$AE40,INDEX(fx_ix,1,AX$3)))-1</f>
        <v>1.1732293080293221E-2</v>
      </c>
      <c r="AY40" s="18" cm="1">
        <f t="array" ref="AY40">(1+U40)*(1+INDEX(fx_rets,$AE40,INDEX(fx_ix,1,AY$3)))-1</f>
        <v>7.6241388767505747E-2</v>
      </c>
      <c r="AZ40" s="18" cm="1">
        <f t="array" ref="AZ40">(1+V40)*(1+INDEX(fx_rets,$AE40,INDEX(fx_ix,1,AZ$3)))-1</f>
        <v>3.5255507047158297E-3</v>
      </c>
      <c r="BA40" s="18" cm="1">
        <f t="array" ref="BA40">(1+W40)*(1+INDEX(fx_rets,$AE40,INDEX(fx_ix,1,BA$3)))-1</f>
        <v>-2.1183679312253068E-2</v>
      </c>
      <c r="BB40" s="18" cm="1">
        <f t="array" ref="BB40">(1+X40)*(1+INDEX(fx_rets,$AE40,INDEX(fx_ix,1,BB$3)))-1</f>
        <v>1.6634395486369025E-2</v>
      </c>
      <c r="BC40" s="18" cm="1">
        <f t="array" ref="BC40">(1+Y40)*(1+INDEX(fx_rets,$AE40,INDEX(fx_ix,1,BC$3)))-1</f>
        <v>-3.6726178752921612E-3</v>
      </c>
      <c r="BD40" s="19">
        <v>35</v>
      </c>
      <c r="BE40" s="16">
        <f t="shared" si="0"/>
        <v>0</v>
      </c>
      <c r="BF40" s="19">
        <v>35</v>
      </c>
      <c r="BG40" s="18">
        <f t="shared" si="1"/>
        <v>3.6591081465209285E-3</v>
      </c>
      <c r="BH40" s="18">
        <f t="shared" si="2"/>
        <v>2.7419282117264743E-3</v>
      </c>
      <c r="BI40" s="18">
        <f t="shared" si="3"/>
        <v>-2.3977685085360134E-3</v>
      </c>
      <c r="BJ40" s="18">
        <f t="shared" si="4"/>
        <v>4.6576683882526559E-3</v>
      </c>
      <c r="BK40" s="18">
        <f t="shared" si="5"/>
        <v>2.404052389120892E-3</v>
      </c>
      <c r="BL40" s="18">
        <f t="shared" si="6"/>
        <v>-2.1256840401366772E-2</v>
      </c>
      <c r="BM40" s="18">
        <f t="shared" si="7"/>
        <v>-2.1618137404391335E-2</v>
      </c>
      <c r="BN40" s="18">
        <f t="shared" si="8"/>
        <v>-2.3388323266119504E-2</v>
      </c>
      <c r="BO40" s="18">
        <f t="shared" si="9"/>
        <v>1.680742897330445E-2</v>
      </c>
      <c r="BP40" s="18">
        <f t="shared" si="10"/>
        <v>1.5121134431758554E-2</v>
      </c>
      <c r="BQ40" s="18">
        <f t="shared" si="11"/>
        <v>1.3137325483836948E-2</v>
      </c>
      <c r="BR40" s="18">
        <f t="shared" si="12"/>
        <v>1.6874849547211745E-2</v>
      </c>
      <c r="BS40" s="18">
        <f t="shared" si="13"/>
        <v>1.6125229399751362E-2</v>
      </c>
      <c r="BT40" s="18">
        <f t="shared" si="14"/>
        <v>-5.219922354709694E-3</v>
      </c>
      <c r="BU40" s="18">
        <f t="shared" si="15"/>
        <v>-4.4560960255839444E-3</v>
      </c>
      <c r="BV40" s="18">
        <f t="shared" si="16"/>
        <v>-8.7570056989765277E-3</v>
      </c>
      <c r="BW40" s="18">
        <f t="shared" si="17"/>
        <v>1.1071193872056906E-2</v>
      </c>
      <c r="BX40" s="18">
        <f t="shared" si="18"/>
        <v>1.6711652534435073E-2</v>
      </c>
      <c r="BY40" s="18">
        <f t="shared" si="19"/>
        <v>1.1732293080293221E-2</v>
      </c>
      <c r="BZ40" s="18">
        <f t="shared" si="20"/>
        <v>7.6241388767505747E-2</v>
      </c>
      <c r="CA40" s="18">
        <f t="shared" si="21"/>
        <v>3.5255507047158297E-3</v>
      </c>
      <c r="CB40" s="18">
        <f t="shared" si="22"/>
        <v>-2.1183679312253068E-2</v>
      </c>
      <c r="CC40" s="18">
        <f t="shared" si="23"/>
        <v>1.6634395486369025E-2</v>
      </c>
      <c r="CD40" s="18">
        <f t="shared" si="24"/>
        <v>-3.6726178752921612E-3</v>
      </c>
      <c r="CE40" s="19">
        <v>35</v>
      </c>
      <c r="CF40" s="18">
        <f t="shared" si="28"/>
        <v>2.7419282117264743E-3</v>
      </c>
      <c r="CG40" s="18">
        <f t="shared" si="28"/>
        <v>2.7419282117264743E-3</v>
      </c>
      <c r="CH40" s="18">
        <f t="shared" si="28"/>
        <v>2.7419282117264743E-3</v>
      </c>
      <c r="CI40" s="18">
        <f t="shared" si="28"/>
        <v>0</v>
      </c>
      <c r="CJ40" s="18">
        <f t="shared" si="28"/>
        <v>0</v>
      </c>
      <c r="CK40" s="24">
        <f t="shared" si="28"/>
        <v>2.7419282117264743E-3</v>
      </c>
      <c r="CL40" s="24">
        <f t="shared" si="28"/>
        <v>0</v>
      </c>
    </row>
    <row r="41" spans="1:90" x14ac:dyDescent="0.2">
      <c r="A41" s="19">
        <v>36</v>
      </c>
      <c r="B41" s="16" cm="1">
        <f t="array" ref="B41">INDEX(asset_mu,1,B$3)+INDEX(asset_rets_norm,$A41,B$3)</f>
        <v>2.3586652267606392E-3</v>
      </c>
      <c r="C41" s="16" cm="1">
        <f t="array" ref="C41">INDEX(asset_mu,1,C$3)+INDEX(asset_rets_norm,$A41,C$3)</f>
        <v>-4.2321754931508001E-3</v>
      </c>
      <c r="D41" s="16" cm="1">
        <f t="array" ref="D41">INDEX(asset_mu,1,D$3)+INDEX(asset_rets_norm,$A41,D$3)</f>
        <v>-2.6263803196377451E-2</v>
      </c>
      <c r="E41" s="16" cm="1">
        <f t="array" ref="E41">INDEX(asset_mu,1,E$3)+INDEX(asset_rets_norm,$A41,E$3)</f>
        <v>-4.9516942284346249E-3</v>
      </c>
      <c r="F41" s="16" cm="1">
        <f t="array" ref="F41">INDEX(asset_mu,1,F$3)+INDEX(asset_rets_norm,$A41,F$3)</f>
        <v>-2.1738331134783684E-2</v>
      </c>
      <c r="G41" s="16" cm="1">
        <f t="array" ref="G41">INDEX(asset_mu,1,G$3)+INDEX(asset_rets_norm,$A41,G$3)</f>
        <v>2.4801024018717924E-3</v>
      </c>
      <c r="H41" s="16" cm="1">
        <f t="array" ref="H41">INDEX(asset_mu,1,H$3)+INDEX(asset_rets_norm,$A41,H$3)</f>
        <v>-2.6064101979499758E-3</v>
      </c>
      <c r="I41" s="16" cm="1">
        <f t="array" ref="I41">INDEX(asset_mu,1,I$3)+INDEX(asset_rets_norm,$A41,I$3)</f>
        <v>-1.1966502351804596E-2</v>
      </c>
      <c r="J41" s="16" cm="1">
        <f t="array" ref="J41">INDEX(asset_mu,1,J$3)+INDEX(asset_rets_norm,$A41,J$3)</f>
        <v>5.2062867328041985E-3</v>
      </c>
      <c r="K41" s="16" cm="1">
        <f t="array" ref="K41">INDEX(asset_mu,1,K$3)+INDEX(asset_rets_norm,$A41,K$3)</f>
        <v>-1.4427510923005465E-3</v>
      </c>
      <c r="L41" s="16" cm="1">
        <f t="array" ref="L41">INDEX(asset_mu,1,L$3)+INDEX(asset_rets_norm,$A41,L$3)</f>
        <v>-8.645488636728621E-3</v>
      </c>
      <c r="M41" s="16" cm="1">
        <f t="array" ref="M41">INDEX(asset_mu,1,M$3)+INDEX(asset_rets_norm,$A41,M$3)</f>
        <v>4.8142303480722386E-4</v>
      </c>
      <c r="N41" s="16" cm="1">
        <f t="array" ref="N41">INDEX(asset_mu,1,N$3)+INDEX(asset_rets_norm,$A41,N$3)</f>
        <v>-5.4852319645629331E-3</v>
      </c>
      <c r="O41" s="16" cm="1">
        <f t="array" ref="O41">INDEX(asset_mu,1,O$3)+INDEX(asset_rets_norm,$A41,O$3)</f>
        <v>-1.4821632527216923E-4</v>
      </c>
      <c r="P41" s="16" cm="1">
        <f t="array" ref="P41">INDEX(asset_mu,1,P$3)+INDEX(asset_rets_norm,$A41,P$3)</f>
        <v>6.183049181984362E-4</v>
      </c>
      <c r="Q41" s="16" cm="1">
        <f t="array" ref="Q41">INDEX(asset_mu,1,Q$3)+INDEX(asset_rets_norm,$A41,Q$3)</f>
        <v>1.6096070741689573E-3</v>
      </c>
      <c r="R41" s="16" cm="1">
        <f t="array" ref="R41">INDEX(asset_mu,1,R$3)+INDEX(asset_rets_norm,$A41,R$3)</f>
        <v>1.595319421635949E-2</v>
      </c>
      <c r="S41" s="16" cm="1">
        <f t="array" ref="S41">INDEX(asset_mu,1,S$3)+INDEX(asset_rets_norm,$A41,S$3)</f>
        <v>4.5409077483820809E-2</v>
      </c>
      <c r="T41" s="16" cm="1">
        <f t="array" ref="T41">INDEX(asset_mu,1,T$3)+INDEX(asset_rets_norm,$A41,T$3)</f>
        <v>3.560626803231752E-2</v>
      </c>
      <c r="U41" s="16" cm="1">
        <f t="array" ref="U41">INDEX(asset_mu,1,U$3)+INDEX(asset_rets_norm,$A41,U$3)</f>
        <v>5.4819085930185474E-2</v>
      </c>
      <c r="V41" s="16" cm="1">
        <f t="array" ref="V41">INDEX(asset_mu,1,V$3)+INDEX(asset_rets_norm,$A41,V$3)</f>
        <v>3.358884038049108E-3</v>
      </c>
      <c r="W41" s="16" cm="1">
        <f t="array" ref="W41">INDEX(asset_mu,1,W$3)+INDEX(asset_rets_norm,$A41,W$3)</f>
        <v>3.3198023774394653E-3</v>
      </c>
      <c r="X41" s="16" cm="1">
        <f t="array" ref="X41">INDEX(asset_mu,1,X$3)+INDEX(asset_rets_norm,$A41,X$3)</f>
        <v>5.0998940821331438E-3</v>
      </c>
      <c r="Y41" s="16" cm="1">
        <f t="array" ref="Y41">INDEX(asset_mu,1,Y$3)+INDEX(asset_rets_norm,$A41,Y$3)</f>
        <v>-9.055063549552623E-5</v>
      </c>
      <c r="Z41" s="19">
        <v>36</v>
      </c>
      <c r="AA41" s="16" cm="1">
        <f t="array" ref="AA41">INDEX(fx_mu,1,AA$3)+INDEX(fx_rets_norm,$A41,AA$3)</f>
        <v>0</v>
      </c>
      <c r="AB41" s="16" cm="1">
        <f t="array" ref="AB41">INDEX(fx_mu,1,AB$3)+INDEX(fx_rets_norm,$A41,AB$3)</f>
        <v>-2.5371361359346808E-2</v>
      </c>
      <c r="AC41" s="16" cm="1">
        <f t="array" ref="AC41">INDEX(fx_mu,1,AC$3)+INDEX(fx_rets_norm,$A41,AC$3)</f>
        <v>-2.6648729413505306E-2</v>
      </c>
      <c r="AD41" s="16" cm="1">
        <f t="array" ref="AD41">INDEX(fx_mu,1,AD$3)+INDEX(fx_rets_norm,$A41,AD$3)</f>
        <v>-5.65666054217251E-3</v>
      </c>
      <c r="AE41" s="19">
        <v>36</v>
      </c>
      <c r="AF41" s="18" cm="1">
        <f t="array" ref="AF41">(1+B41)*(1+INDEX(fx_rets,$AE41,INDEX(fx_ix,1,AF$3)))-1</f>
        <v>2.3586652267606478E-3</v>
      </c>
      <c r="AG41" s="18" cm="1">
        <f t="array" ref="AG41">(1+C41)*(1+INDEX(fx_rets,$AE41,INDEX(fx_ix,1,AG$3)))-1</f>
        <v>-4.2321754931508027E-3</v>
      </c>
      <c r="AH41" s="18" cm="1">
        <f t="array" ref="AH41">(1+D41)*(1+INDEX(fx_rets,$AE41,INDEX(fx_ix,1,AH$3)))-1</f>
        <v>-2.6263803196377444E-2</v>
      </c>
      <c r="AI41" s="18" cm="1">
        <f t="array" ref="AI41">(1+E41)*(1+INDEX(fx_rets,$AE41,INDEX(fx_ix,1,AI$3)))-1</f>
        <v>-4.9516942284346666E-3</v>
      </c>
      <c r="AJ41" s="18" cm="1">
        <f t="array" ref="AJ41">(1+F41)*(1+INDEX(fx_rets,$AE41,INDEX(fx_ix,1,AJ$3)))-1</f>
        <v>-2.1738331134783628E-2</v>
      </c>
      <c r="AK41" s="18" cm="1">
        <f t="array" ref="AK41">(1+G41)*(1+INDEX(fx_rets,$AE41,INDEX(fx_ix,1,AK$3)))-1</f>
        <v>-2.2954182531721212E-2</v>
      </c>
      <c r="AL41" s="18" cm="1">
        <f t="array" ref="AL41">(1+H41)*(1+INDEX(fx_rets,$AE41,INDEX(fx_ix,1,AL$3)))-1</f>
        <v>-2.7911643382313889E-2</v>
      </c>
      <c r="AM41" s="18" cm="1">
        <f t="array" ref="AM41">(1+I41)*(1+INDEX(fx_rets,$AE41,INDEX(fx_ix,1,AM$3)))-1</f>
        <v>-3.7034257255776359E-2</v>
      </c>
      <c r="AN41" s="18" cm="1">
        <f t="array" ref="AN41">(1+J41)*(1+INDEX(fx_rets,$AE41,INDEX(fx_ix,1,AN$3)))-1</f>
        <v>-2.1581183607092713E-2</v>
      </c>
      <c r="AO41" s="18" cm="1">
        <f t="array" ref="AO41">(1+K41)*(1+INDEX(fx_rets,$AE41,INDEX(fx_ix,1,AO$3)))-1</f>
        <v>-2.8053033022336082E-2</v>
      </c>
      <c r="AP41" s="18" cm="1">
        <f t="array" ref="AP41">(1+L41)*(1+INDEX(fx_rets,$AE41,INDEX(fx_ix,1,AP$3)))-1</f>
        <v>-3.5063826762906203E-2</v>
      </c>
      <c r="AQ41" s="18" cm="1">
        <f t="array" ref="AQ41">(1+M41)*(1+INDEX(fx_rets,$AE41,INDEX(fx_ix,1,AQ$3)))-1</f>
        <v>-2.6180135690886175E-2</v>
      </c>
      <c r="AR41" s="18" cm="1">
        <f t="array" ref="AR41">(1+N41)*(1+INDEX(fx_rets,$AE41,INDEX(fx_ix,1,AR$3)))-1</f>
        <v>-3.1987786915674277E-2</v>
      </c>
      <c r="AS41" s="18" cm="1">
        <f t="array" ref="AS41">(1+O41)*(1+INDEX(fx_rets,$AE41,INDEX(fx_ix,1,AS$3)))-1</f>
        <v>-5.8040384580058113E-3</v>
      </c>
      <c r="AT41" s="18" cm="1">
        <f t="array" ref="AT41">(1+P41)*(1+INDEX(fx_rets,$AE41,INDEX(fx_ix,1,AT$3)))-1</f>
        <v>-5.0418531650078258E-3</v>
      </c>
      <c r="AU41" s="18" cm="1">
        <f t="array" ref="AU41">(1+Q41)*(1+INDEX(fx_rets,$AE41,INDEX(fx_ix,1,AU$3)))-1</f>
        <v>-4.0561584688284524E-3</v>
      </c>
      <c r="AV41" s="18" cm="1">
        <f t="array" ref="AV41">(1+R41)*(1+INDEX(fx_rets,$AE41,INDEX(fx_ix,1,AV$3)))-1</f>
        <v>1.5953194216359545E-2</v>
      </c>
      <c r="AW41" s="18" cm="1">
        <f t="array" ref="AW41">(1+S41)*(1+INDEX(fx_rets,$AE41,INDEX(fx_ix,1,AW$3)))-1</f>
        <v>1.8885626010637369E-2</v>
      </c>
      <c r="AX41" s="18" cm="1">
        <f t="array" ref="AX41">(1+T41)*(1+INDEX(fx_rets,$AE41,INDEX(fx_ix,1,AX$3)))-1</f>
        <v>8.0086768165943401E-3</v>
      </c>
      <c r="AY41" s="18" cm="1">
        <f t="array" ref="AY41">(1+U41)*(1+INDEX(fx_rets,$AE41,INDEX(fx_ix,1,AY$3)))-1</f>
        <v>4.8852332427673506E-2</v>
      </c>
      <c r="AZ41" s="18" cm="1">
        <f t="array" ref="AZ41">(1+V41)*(1+INDEX(fx_rets,$AE41,INDEX(fx_ix,1,AZ$3)))-1</f>
        <v>3.3588840380491813E-3</v>
      </c>
      <c r="BA41" s="18" cm="1">
        <f t="array" ref="BA41">(1+W41)*(1+INDEX(fx_rets,$AE41,INDEX(fx_ix,1,BA$3)))-1</f>
        <v>-2.2135786887667042E-2</v>
      </c>
      <c r="BB41" s="18" cm="1">
        <f t="array" ref="BB41">(1+X41)*(1+INDEX(fx_rets,$AE41,INDEX(fx_ix,1,BB$3)))-1</f>
        <v>-2.1684741028804355E-2</v>
      </c>
      <c r="BC41" s="18" cm="1">
        <f t="array" ref="BC41">(1+Y41)*(1+INDEX(fx_rets,$AE41,INDEX(fx_ix,1,BC$3)))-1</f>
        <v>-5.7466989634612498E-3</v>
      </c>
      <c r="BD41" s="19">
        <v>36</v>
      </c>
      <c r="BE41" s="16">
        <f t="shared" si="0"/>
        <v>0</v>
      </c>
      <c r="BF41" s="19">
        <v>36</v>
      </c>
      <c r="BG41" s="18">
        <f t="shared" si="1"/>
        <v>2.3586652267606478E-3</v>
      </c>
      <c r="BH41" s="18">
        <f t="shared" si="2"/>
        <v>-4.2321754931508027E-3</v>
      </c>
      <c r="BI41" s="18">
        <f t="shared" si="3"/>
        <v>-2.6263803196377444E-2</v>
      </c>
      <c r="BJ41" s="18">
        <f t="shared" si="4"/>
        <v>-4.9516942284346666E-3</v>
      </c>
      <c r="BK41" s="18">
        <f t="shared" si="5"/>
        <v>-2.1738331134783628E-2</v>
      </c>
      <c r="BL41" s="18">
        <f t="shared" si="6"/>
        <v>-2.2954182531721212E-2</v>
      </c>
      <c r="BM41" s="18">
        <f t="shared" si="7"/>
        <v>-2.7911643382313889E-2</v>
      </c>
      <c r="BN41" s="18">
        <f t="shared" si="8"/>
        <v>-3.7034257255776359E-2</v>
      </c>
      <c r="BO41" s="18">
        <f t="shared" si="9"/>
        <v>-2.1581183607092713E-2</v>
      </c>
      <c r="BP41" s="18">
        <f t="shared" si="10"/>
        <v>-2.8053033022336082E-2</v>
      </c>
      <c r="BQ41" s="18">
        <f t="shared" si="11"/>
        <v>-3.5063826762906203E-2</v>
      </c>
      <c r="BR41" s="18">
        <f t="shared" si="12"/>
        <v>-2.6180135690886175E-2</v>
      </c>
      <c r="BS41" s="18">
        <f t="shared" si="13"/>
        <v>-3.1987786915674277E-2</v>
      </c>
      <c r="BT41" s="18">
        <f t="shared" si="14"/>
        <v>-5.8040384580058113E-3</v>
      </c>
      <c r="BU41" s="18">
        <f t="shared" si="15"/>
        <v>-5.0418531650078258E-3</v>
      </c>
      <c r="BV41" s="18">
        <f t="shared" si="16"/>
        <v>-4.0561584688284524E-3</v>
      </c>
      <c r="BW41" s="18">
        <f t="shared" si="17"/>
        <v>1.5953194216359545E-2</v>
      </c>
      <c r="BX41" s="18">
        <f t="shared" si="18"/>
        <v>1.8885626010637369E-2</v>
      </c>
      <c r="BY41" s="18">
        <f t="shared" si="19"/>
        <v>8.0086768165943401E-3</v>
      </c>
      <c r="BZ41" s="18">
        <f t="shared" si="20"/>
        <v>4.8852332427673506E-2</v>
      </c>
      <c r="CA41" s="18">
        <f t="shared" si="21"/>
        <v>3.3588840380491813E-3</v>
      </c>
      <c r="CB41" s="18">
        <f t="shared" si="22"/>
        <v>-2.2135786887667042E-2</v>
      </c>
      <c r="CC41" s="18">
        <f t="shared" si="23"/>
        <v>-2.1684741028804355E-2</v>
      </c>
      <c r="CD41" s="18">
        <f t="shared" si="24"/>
        <v>-5.7466989634612498E-3</v>
      </c>
      <c r="CE41" s="19">
        <v>36</v>
      </c>
      <c r="CF41" s="18">
        <f t="shared" si="28"/>
        <v>-4.2321754931508027E-3</v>
      </c>
      <c r="CG41" s="18">
        <f t="shared" si="28"/>
        <v>-4.2321754931508027E-3</v>
      </c>
      <c r="CH41" s="18">
        <f t="shared" si="28"/>
        <v>-4.2321754931508027E-3</v>
      </c>
      <c r="CI41" s="18">
        <f t="shared" si="28"/>
        <v>0</v>
      </c>
      <c r="CJ41" s="18">
        <f t="shared" si="28"/>
        <v>0</v>
      </c>
      <c r="CK41" s="24">
        <f t="shared" si="28"/>
        <v>-4.2321754931508027E-3</v>
      </c>
      <c r="CL41" s="24">
        <f t="shared" si="28"/>
        <v>0</v>
      </c>
    </row>
    <row r="42" spans="1:90" x14ac:dyDescent="0.2">
      <c r="A42" s="19">
        <v>37</v>
      </c>
      <c r="B42" s="16" cm="1">
        <f t="array" ref="B42">INDEX(asset_mu,1,B$3)+INDEX(asset_rets_norm,$A42,B$3)</f>
        <v>2.959699132743401E-3</v>
      </c>
      <c r="C42" s="16" cm="1">
        <f t="array" ref="C42">INDEX(asset_mu,1,C$3)+INDEX(asset_rets_norm,$A42,C$3)</f>
        <v>1.8818694194580069E-3</v>
      </c>
      <c r="D42" s="16" cm="1">
        <f t="array" ref="D42">INDEX(asset_mu,1,D$3)+INDEX(asset_rets_norm,$A42,D$3)</f>
        <v>3.2340397784546551E-4</v>
      </c>
      <c r="E42" s="16" cm="1">
        <f t="array" ref="E42">INDEX(asset_mu,1,E$3)+INDEX(asset_rets_norm,$A42,E$3)</f>
        <v>1.9438717970037692E-3</v>
      </c>
      <c r="F42" s="16" cm="1">
        <f t="array" ref="F42">INDEX(asset_mu,1,F$3)+INDEX(asset_rets_norm,$A42,F$3)</f>
        <v>4.2086908182797748E-4</v>
      </c>
      <c r="G42" s="16" cm="1">
        <f t="array" ref="G42">INDEX(asset_mu,1,G$3)+INDEX(asset_rets_norm,$A42,G$3)</f>
        <v>2.6647638570781399E-3</v>
      </c>
      <c r="H42" s="16" cm="1">
        <f t="array" ref="H42">INDEX(asset_mu,1,H$3)+INDEX(asset_rets_norm,$A42,H$3)</f>
        <v>1.3427788327876147E-4</v>
      </c>
      <c r="I42" s="16" cm="1">
        <f t="array" ref="I42">INDEX(asset_mu,1,I$3)+INDEX(asset_rets_norm,$A42,I$3)</f>
        <v>-2.3049376799510676E-3</v>
      </c>
      <c r="J42" s="16" cm="1">
        <f t="array" ref="J42">INDEX(asset_mu,1,J$3)+INDEX(asset_rets_norm,$A42,J$3)</f>
        <v>5.1548725041061661E-3</v>
      </c>
      <c r="K42" s="16" cm="1">
        <f t="array" ref="K42">INDEX(asset_mu,1,K$3)+INDEX(asset_rets_norm,$A42,K$3)</f>
        <v>-1.2898784011519376E-3</v>
      </c>
      <c r="L42" s="16" cm="1">
        <f t="array" ref="L42">INDEX(asset_mu,1,L$3)+INDEX(asset_rets_norm,$A42,L$3)</f>
        <v>-5.8607753397644513E-3</v>
      </c>
      <c r="M42" s="16" cm="1">
        <f t="array" ref="M42">INDEX(asset_mu,1,M$3)+INDEX(asset_rets_norm,$A42,M$3)</f>
        <v>-1.2637560902163643E-3</v>
      </c>
      <c r="N42" s="16" cm="1">
        <f t="array" ref="N42">INDEX(asset_mu,1,N$3)+INDEX(asset_rets_norm,$A42,N$3)</f>
        <v>-4.8798920151004975E-3</v>
      </c>
      <c r="O42" s="16" cm="1">
        <f t="array" ref="O42">INDEX(asset_mu,1,O$3)+INDEX(asset_rets_norm,$A42,O$3)</f>
        <v>4.4445197926813105E-4</v>
      </c>
      <c r="P42" s="16" cm="1">
        <f t="array" ref="P42">INDEX(asset_mu,1,P$3)+INDEX(asset_rets_norm,$A42,P$3)</f>
        <v>-2.5690685590555157E-3</v>
      </c>
      <c r="Q42" s="16" cm="1">
        <f t="array" ref="Q42">INDEX(asset_mu,1,Q$3)+INDEX(asset_rets_norm,$A42,Q$3)</f>
        <v>-1.1760472956341032E-2</v>
      </c>
      <c r="R42" s="16" cm="1">
        <f t="array" ref="R42">INDEX(asset_mu,1,R$3)+INDEX(asset_rets_norm,$A42,R$3)</f>
        <v>1.7758874033059369E-2</v>
      </c>
      <c r="S42" s="16" cm="1">
        <f t="array" ref="S42">INDEX(asset_mu,1,S$3)+INDEX(asset_rets_norm,$A42,S$3)</f>
        <v>1.861468356550508E-2</v>
      </c>
      <c r="T42" s="16" cm="1">
        <f t="array" ref="T42">INDEX(asset_mu,1,T$3)+INDEX(asset_rets_norm,$A42,T$3)</f>
        <v>5.3859676120640394E-3</v>
      </c>
      <c r="U42" s="16" cm="1">
        <f t="array" ref="U42">INDEX(asset_mu,1,U$3)+INDEX(asset_rets_norm,$A42,U$3)</f>
        <v>8.356086495054027E-2</v>
      </c>
      <c r="V42" s="16" cm="1">
        <f t="array" ref="V42">INDEX(asset_mu,1,V$3)+INDEX(asset_rets_norm,$A42,V$3)</f>
        <v>3.3422173713824411E-3</v>
      </c>
      <c r="W42" s="16" cm="1">
        <f t="array" ref="W42">INDEX(asset_mu,1,W$3)+INDEX(asset_rets_norm,$A42,W$3)</f>
        <v>3.3513857107727984E-3</v>
      </c>
      <c r="X42" s="16" cm="1">
        <f t="array" ref="X42">INDEX(asset_mu,1,X$3)+INDEX(asset_rets_norm,$A42,X$3)</f>
        <v>4.8583940821331434E-3</v>
      </c>
      <c r="Y42" s="16" cm="1">
        <f t="array" ref="Y42">INDEX(asset_mu,1,Y$3)+INDEX(asset_rets_norm,$A42,Y$3)</f>
        <v>-9.8006354955262391E-6</v>
      </c>
      <c r="Z42" s="19">
        <v>37</v>
      </c>
      <c r="AA42" s="16" cm="1">
        <f t="array" ref="AA42">INDEX(fx_mu,1,AA$3)+INDEX(fx_rets_norm,$A42,AA$3)</f>
        <v>0</v>
      </c>
      <c r="AB42" s="16" cm="1">
        <f t="array" ref="AB42">INDEX(fx_mu,1,AB$3)+INDEX(fx_rets_norm,$A42,AB$3)</f>
        <v>-2.2646265146960328E-2</v>
      </c>
      <c r="AC42" s="16" cm="1">
        <f t="array" ref="AC42">INDEX(fx_mu,1,AC$3)+INDEX(fx_rets_norm,$A42,AC$3)</f>
        <v>-1.9028669148339488E-2</v>
      </c>
      <c r="AD42" s="16" cm="1">
        <f t="array" ref="AD42">INDEX(fx_mu,1,AD$3)+INDEX(fx_rets_norm,$A42,AD$3)</f>
        <v>3.1611693973345512E-2</v>
      </c>
      <c r="AE42" s="19">
        <v>37</v>
      </c>
      <c r="AF42" s="18" cm="1">
        <f t="array" ref="AF42">(1+B42)*(1+INDEX(fx_rets,$AE42,INDEX(fx_ix,1,AF$3)))-1</f>
        <v>2.9596991327434097E-3</v>
      </c>
      <c r="AG42" s="18" cm="1">
        <f t="array" ref="AG42">(1+C42)*(1+INDEX(fx_rets,$AE42,INDEX(fx_ix,1,AG$3)))-1</f>
        <v>1.8818694194580043E-3</v>
      </c>
      <c r="AH42" s="18" cm="1">
        <f t="array" ref="AH42">(1+D42)*(1+INDEX(fx_rets,$AE42,INDEX(fx_ix,1,AH$3)))-1</f>
        <v>3.2340397784547115E-4</v>
      </c>
      <c r="AI42" s="18" cm="1">
        <f t="array" ref="AI42">(1+E42)*(1+INDEX(fx_rets,$AE42,INDEX(fx_ix,1,AI$3)))-1</f>
        <v>1.9438717970037267E-3</v>
      </c>
      <c r="AJ42" s="18" cm="1">
        <f t="array" ref="AJ42">(1+F42)*(1+INDEX(fx_rets,$AE42,INDEX(fx_ix,1,AJ$3)))-1</f>
        <v>4.2086908182792371E-4</v>
      </c>
      <c r="AK42" s="18" cm="1">
        <f t="array" ref="AK42">(1+G42)*(1+INDEX(fx_rets,$AE42,INDEX(fx_ix,1,AK$3)))-1</f>
        <v>-2.0041848238743776E-2</v>
      </c>
      <c r="AL42" s="18" cm="1">
        <f t="array" ref="AL42">(1+H42)*(1+INDEX(fx_rets,$AE42,INDEX(fx_ix,1,AL$3)))-1</f>
        <v>-2.2515028156229744E-2</v>
      </c>
      <c r="AM42" s="18" cm="1">
        <f t="array" ref="AM42">(1+I42)*(1+INDEX(fx_rets,$AE42,INDEX(fx_ix,1,AM$3)))-1</f>
        <v>-2.4899004597064067E-2</v>
      </c>
      <c r="AN42" s="18" cm="1">
        <f t="array" ref="AN42">(1+J42)*(1+INDEX(fx_rets,$AE42,INDEX(fx_ix,1,AN$3)))-1</f>
        <v>-1.3971887007615758E-2</v>
      </c>
      <c r="AO42" s="18" cm="1">
        <f t="array" ref="AO42">(1+K42)*(1+INDEX(fx_rets,$AE42,INDEX(fx_ix,1,AO$3)))-1</f>
        <v>-2.029400288015426E-2</v>
      </c>
      <c r="AP42" s="18" cm="1">
        <f t="array" ref="AP42">(1+L42)*(1+INDEX(fx_rets,$AE42,INDEX(fx_ix,1,AP$3)))-1</f>
        <v>-2.4777921733210806E-2</v>
      </c>
      <c r="AQ42" s="18" cm="1">
        <f t="array" ref="AQ42">(1+M42)*(1+INDEX(fx_rets,$AE42,INDEX(fx_ix,1,AQ$3)))-1</f>
        <v>-2.0268377642030821E-2</v>
      </c>
      <c r="AR42" s="18" cm="1">
        <f t="array" ref="AR42">(1+N42)*(1+INDEX(fx_rets,$AE42,INDEX(fx_ix,1,AR$3)))-1</f>
        <v>-2.3815703312805026E-2</v>
      </c>
      <c r="AS42" s="18" cm="1">
        <f t="array" ref="AS42">(1+O42)*(1+INDEX(fx_rets,$AE42,INDEX(fx_ix,1,AS$3)))-1</f>
        <v>3.2070195832568205E-2</v>
      </c>
      <c r="AT42" s="18" cm="1">
        <f t="array" ref="AT42">(1+P42)*(1+INDEX(fx_rets,$AE42,INDEX(fx_ix,1,AT$3)))-1</f>
        <v>2.89614128052047E-2</v>
      </c>
      <c r="AU42" s="18" cm="1">
        <f t="array" ref="AU42">(1+Q42)*(1+INDEX(fx_rets,$AE42,INDEX(fx_ix,1,AU$3)))-1</f>
        <v>1.9479452544926668E-2</v>
      </c>
      <c r="AV42" s="18" cm="1">
        <f t="array" ref="AV42">(1+R42)*(1+INDEX(fx_rets,$AE42,INDEX(fx_ix,1,AV$3)))-1</f>
        <v>1.7758874033059424E-2</v>
      </c>
      <c r="AW42" s="18" cm="1">
        <f t="array" ref="AW42">(1+S42)*(1+INDEX(fx_rets,$AE42,INDEX(fx_ix,1,AW$3)))-1</f>
        <v>-4.4531346411065265E-3</v>
      </c>
      <c r="AX42" s="18" cm="1">
        <f t="array" ref="AX42">(1+T42)*(1+INDEX(fx_rets,$AE42,INDEX(fx_ix,1,AX$3)))-1</f>
        <v>-1.3745189332009078E-2</v>
      </c>
      <c r="AY42" s="18" cm="1">
        <f t="array" ref="AY42">(1+U42)*(1+INDEX(fx_rets,$AE42,INDEX(fx_ix,1,AY$3)))-1</f>
        <v>0.11781405941485046</v>
      </c>
      <c r="AZ42" s="18" cm="1">
        <f t="array" ref="AZ42">(1+V42)*(1+INDEX(fx_rets,$AE42,INDEX(fx_ix,1,AZ$3)))-1</f>
        <v>3.3422173713824055E-3</v>
      </c>
      <c r="BA42" s="18" cm="1">
        <f t="array" ref="BA42">(1+W42)*(1+INDEX(fx_rets,$AE42,INDEX(fx_ix,1,BA$3)))-1</f>
        <v>-1.9370775805603424E-2</v>
      </c>
      <c r="BB42" s="18" cm="1">
        <f t="array" ref="BB42">(1+X42)*(1+INDEX(fx_rets,$AE42,INDEX(fx_ix,1,BB$3)))-1</f>
        <v>-1.4262723839787439E-2</v>
      </c>
      <c r="BC42" s="18" cm="1">
        <f t="array" ref="BC42">(1+Y42)*(1+INDEX(fx_rets,$AE42,INDEX(fx_ix,1,BC$3)))-1</f>
        <v>3.1601583523160004E-2</v>
      </c>
      <c r="BD42" s="19">
        <v>37</v>
      </c>
      <c r="BE42" s="16">
        <f t="shared" si="0"/>
        <v>0</v>
      </c>
      <c r="BF42" s="19">
        <v>37</v>
      </c>
      <c r="BG42" s="18">
        <f t="shared" si="1"/>
        <v>2.9596991327434097E-3</v>
      </c>
      <c r="BH42" s="18">
        <f t="shared" si="2"/>
        <v>1.8818694194580043E-3</v>
      </c>
      <c r="BI42" s="18">
        <f t="shared" si="3"/>
        <v>3.2340397784547115E-4</v>
      </c>
      <c r="BJ42" s="18">
        <f t="shared" si="4"/>
        <v>1.9438717970037267E-3</v>
      </c>
      <c r="BK42" s="18">
        <f t="shared" si="5"/>
        <v>4.2086908182792371E-4</v>
      </c>
      <c r="BL42" s="18">
        <f t="shared" si="6"/>
        <v>-2.0041848238743776E-2</v>
      </c>
      <c r="BM42" s="18">
        <f t="shared" si="7"/>
        <v>-2.2515028156229744E-2</v>
      </c>
      <c r="BN42" s="18">
        <f t="shared" si="8"/>
        <v>-2.4899004597064067E-2</v>
      </c>
      <c r="BO42" s="18">
        <f t="shared" si="9"/>
        <v>-1.3971887007615758E-2</v>
      </c>
      <c r="BP42" s="18">
        <f t="shared" si="10"/>
        <v>-2.029400288015426E-2</v>
      </c>
      <c r="BQ42" s="18">
        <f t="shared" si="11"/>
        <v>-2.4777921733210806E-2</v>
      </c>
      <c r="BR42" s="18">
        <f t="shared" si="12"/>
        <v>-2.0268377642030821E-2</v>
      </c>
      <c r="BS42" s="18">
        <f t="shared" si="13"/>
        <v>-2.3815703312805026E-2</v>
      </c>
      <c r="BT42" s="18">
        <f t="shared" si="14"/>
        <v>3.2070195832568205E-2</v>
      </c>
      <c r="BU42" s="18">
        <f t="shared" si="15"/>
        <v>2.89614128052047E-2</v>
      </c>
      <c r="BV42" s="18">
        <f t="shared" si="16"/>
        <v>1.9479452544926668E-2</v>
      </c>
      <c r="BW42" s="18">
        <f t="shared" si="17"/>
        <v>1.7758874033059424E-2</v>
      </c>
      <c r="BX42" s="18">
        <f t="shared" si="18"/>
        <v>-4.4531346411065265E-3</v>
      </c>
      <c r="BY42" s="18">
        <f t="shared" si="19"/>
        <v>-1.3745189332009078E-2</v>
      </c>
      <c r="BZ42" s="18">
        <f t="shared" si="20"/>
        <v>0.11781405941485046</v>
      </c>
      <c r="CA42" s="18">
        <f t="shared" si="21"/>
        <v>3.3422173713824055E-3</v>
      </c>
      <c r="CB42" s="18">
        <f t="shared" si="22"/>
        <v>-1.9370775805603424E-2</v>
      </c>
      <c r="CC42" s="18">
        <f t="shared" si="23"/>
        <v>-1.4262723839787439E-2</v>
      </c>
      <c r="CD42" s="18">
        <f t="shared" si="24"/>
        <v>3.1601583523160004E-2</v>
      </c>
      <c r="CE42" s="19">
        <v>37</v>
      </c>
      <c r="CF42" s="18">
        <f t="shared" si="28"/>
        <v>1.8818694194580043E-3</v>
      </c>
      <c r="CG42" s="18">
        <f t="shared" si="28"/>
        <v>1.8818694194580043E-3</v>
      </c>
      <c r="CH42" s="18">
        <f t="shared" si="28"/>
        <v>1.8818694194580043E-3</v>
      </c>
      <c r="CI42" s="18">
        <f t="shared" si="28"/>
        <v>0</v>
      </c>
      <c r="CJ42" s="18">
        <f t="shared" si="28"/>
        <v>0</v>
      </c>
      <c r="CK42" s="24">
        <f t="shared" si="28"/>
        <v>1.8818694194580043E-3</v>
      </c>
      <c r="CL42" s="24">
        <f t="shared" si="28"/>
        <v>0</v>
      </c>
    </row>
    <row r="43" spans="1:90" x14ac:dyDescent="0.2">
      <c r="A43" s="19">
        <v>38</v>
      </c>
      <c r="B43" s="16" cm="1">
        <f t="array" ref="B43">INDEX(asset_mu,1,B$3)+INDEX(asset_rets_norm,$A43,B$3)</f>
        <v>3.6189278353870782E-3</v>
      </c>
      <c r="C43" s="16" cm="1">
        <f t="array" ref="C43">INDEX(asset_mu,1,C$3)+INDEX(asset_rets_norm,$A43,C$3)</f>
        <v>1.0291784158684706E-2</v>
      </c>
      <c r="D43" s="16" cm="1">
        <f t="array" ref="D43">INDEX(asset_mu,1,D$3)+INDEX(asset_rets_norm,$A43,D$3)</f>
        <v>2.6539336809241469E-2</v>
      </c>
      <c r="E43" s="16" cm="1">
        <f t="array" ref="E43">INDEX(asset_mu,1,E$3)+INDEX(asset_rets_norm,$A43,E$3)</f>
        <v>1.3515155867972958E-2</v>
      </c>
      <c r="F43" s="16" cm="1">
        <f t="array" ref="F43">INDEX(asset_mu,1,F$3)+INDEX(asset_rets_norm,$A43,F$3)</f>
        <v>2.7154051159146431E-2</v>
      </c>
      <c r="G43" s="16" cm="1">
        <f t="array" ref="G43">INDEX(asset_mu,1,G$3)+INDEX(asset_rets_norm,$A43,G$3)</f>
        <v>3.5420167401455319E-3</v>
      </c>
      <c r="H43" s="16" cm="1">
        <f t="array" ref="H43">INDEX(asset_mu,1,H$3)+INDEX(asset_rets_norm,$A43,H$3)</f>
        <v>8.4750227031821952E-3</v>
      </c>
      <c r="I43" s="16" cm="1">
        <f t="array" ref="I43">INDEX(asset_mu,1,I$3)+INDEX(asset_rets_norm,$A43,I$3)</f>
        <v>1.6021287479286363E-2</v>
      </c>
      <c r="J43" s="16" cm="1">
        <f t="array" ref="J43">INDEX(asset_mu,1,J$3)+INDEX(asset_rets_norm,$A43,J$3)</f>
        <v>5.5794641141324475E-3</v>
      </c>
      <c r="K43" s="16" cm="1">
        <f t="array" ref="K43">INDEX(asset_mu,1,K$3)+INDEX(asset_rets_norm,$A43,K$3)</f>
        <v>6.4598603082840229E-3</v>
      </c>
      <c r="L43" s="16" cm="1">
        <f t="array" ref="L43">INDEX(asset_mu,1,L$3)+INDEX(asset_rets_norm,$A43,L$3)</f>
        <v>8.4209688997940735E-3</v>
      </c>
      <c r="M43" s="16" cm="1">
        <f t="array" ref="M43">INDEX(asset_mu,1,M$3)+INDEX(asset_rets_norm,$A43,M$3)</f>
        <v>7.577490299545883E-3</v>
      </c>
      <c r="N43" s="16" cm="1">
        <f t="array" ref="N43">INDEX(asset_mu,1,N$3)+INDEX(asset_rets_norm,$A43,N$3)</f>
        <v>1.0163352315961247E-2</v>
      </c>
      <c r="O43" s="16" cm="1">
        <f t="array" ref="O43">INDEX(asset_mu,1,O$3)+INDEX(asset_rets_norm,$A43,O$3)</f>
        <v>-4.9433143101455096E-5</v>
      </c>
      <c r="P43" s="16" cm="1">
        <f t="array" ref="P43">INDEX(asset_mu,1,P$3)+INDEX(asset_rets_norm,$A43,P$3)</f>
        <v>6.5743835568894899E-4</v>
      </c>
      <c r="Q43" s="16" cm="1">
        <f t="array" ref="Q43">INDEX(asset_mu,1,Q$3)+INDEX(asset_rets_norm,$A43,Q$3)</f>
        <v>2.3986482594134341E-3</v>
      </c>
      <c r="R43" s="16" cm="1">
        <f t="array" ref="R43">INDEX(asset_mu,1,R$3)+INDEX(asset_rets_norm,$A43,R$3)</f>
        <v>-1.2267769645313786E-2</v>
      </c>
      <c r="S43" s="16" cm="1">
        <f t="array" ref="S43">INDEX(asset_mu,1,S$3)+INDEX(asset_rets_norm,$A43,S$3)</f>
        <v>-5.894630394616121E-2</v>
      </c>
      <c r="T43" s="16" cm="1">
        <f t="array" ref="T43">INDEX(asset_mu,1,T$3)+INDEX(asset_rets_norm,$A43,T$3)</f>
        <v>-1.2374731189111993E-2</v>
      </c>
      <c r="U43" s="16" cm="1">
        <f t="array" ref="U43">INDEX(asset_mu,1,U$3)+INDEX(asset_rets_norm,$A43,U$3)</f>
        <v>-1.0073746034666927E-2</v>
      </c>
      <c r="V43" s="16" cm="1">
        <f t="array" ref="V43">INDEX(asset_mu,1,V$3)+INDEX(asset_rets_norm,$A43,V$3)</f>
        <v>3.3583673713824414E-3</v>
      </c>
      <c r="W43" s="16" cm="1">
        <f t="array" ref="W43">INDEX(asset_mu,1,W$3)+INDEX(asset_rets_norm,$A43,W$3)</f>
        <v>3.3730523774394652E-3</v>
      </c>
      <c r="X43" s="16" cm="1">
        <f t="array" ref="X43">INDEX(asset_mu,1,X$3)+INDEX(asset_rets_norm,$A43,X$3)</f>
        <v>5.0838940821331434E-3</v>
      </c>
      <c r="Y43" s="16" cm="1">
        <f t="array" ref="Y43">INDEX(asset_mu,1,Y$3)+INDEX(asset_rets_norm,$A43,Y$3)</f>
        <v>-4.1339688288595713E-6</v>
      </c>
      <c r="Z43" s="19">
        <v>38</v>
      </c>
      <c r="AA43" s="16" cm="1">
        <f t="array" ref="AA43">INDEX(fx_mu,1,AA$3)+INDEX(fx_rets_norm,$A43,AA$3)</f>
        <v>0</v>
      </c>
      <c r="AB43" s="16" cm="1">
        <f t="array" ref="AB43">INDEX(fx_mu,1,AB$3)+INDEX(fx_rets_norm,$A43,AB$3)</f>
        <v>5.9845960300021657E-2</v>
      </c>
      <c r="AC43" s="16" cm="1">
        <f t="array" ref="AC43">INDEX(fx_mu,1,AC$3)+INDEX(fx_rets_norm,$A43,AC$3)</f>
        <v>5.1931121306520181E-2</v>
      </c>
      <c r="AD43" s="16" cm="1">
        <f t="array" ref="AD43">INDEX(fx_mu,1,AD$3)+INDEX(fx_rets_norm,$A43,AD$3)</f>
        <v>4.9174689789732939E-2</v>
      </c>
      <c r="AE43" s="19">
        <v>38</v>
      </c>
      <c r="AF43" s="18" cm="1">
        <f t="array" ref="AF43">(1+B43)*(1+INDEX(fx_rets,$AE43,INDEX(fx_ix,1,AF$3)))-1</f>
        <v>3.6189278353870868E-3</v>
      </c>
      <c r="AG43" s="18" cm="1">
        <f t="array" ref="AG43">(1+C43)*(1+INDEX(fx_rets,$AE43,INDEX(fx_ix,1,AG$3)))-1</f>
        <v>1.0291784158684703E-2</v>
      </c>
      <c r="AH43" s="18" cm="1">
        <f t="array" ref="AH43">(1+D43)*(1+INDEX(fx_rets,$AE43,INDEX(fx_ix,1,AH$3)))-1</f>
        <v>2.6539336809241476E-2</v>
      </c>
      <c r="AI43" s="18" cm="1">
        <f t="array" ref="AI43">(1+E43)*(1+INDEX(fx_rets,$AE43,INDEX(fx_ix,1,AI$3)))-1</f>
        <v>1.3515155867972917E-2</v>
      </c>
      <c r="AJ43" s="18" cm="1">
        <f t="array" ref="AJ43">(1+F43)*(1+INDEX(fx_rets,$AE43,INDEX(fx_ix,1,AJ$3)))-1</f>
        <v>2.7154051159146375E-2</v>
      </c>
      <c r="AK43" s="18" cm="1">
        <f t="array" ref="AK43">(1+G43)*(1+INDEX(fx_rets,$AE43,INDEX(fx_ix,1,AK$3)))-1</f>
        <v>6.3599952433379903E-2</v>
      </c>
      <c r="AL43" s="18" cm="1">
        <f t="array" ref="AL43">(1+H43)*(1+INDEX(fx_rets,$AE43,INDEX(fx_ix,1,AL$3)))-1</f>
        <v>6.8828178875440349E-2</v>
      </c>
      <c r="AM43" s="18" cm="1">
        <f t="array" ref="AM43">(1+I43)*(1+INDEX(fx_rets,$AE43,INDEX(fx_ix,1,AM$3)))-1</f>
        <v>7.682605711374868E-2</v>
      </c>
      <c r="AN43" s="18" cm="1">
        <f t="array" ref="AN43">(1+J43)*(1+INDEX(fx_rets,$AE43,INDEX(fx_ix,1,AN$3)))-1</f>
        <v>5.7800333248388958E-2</v>
      </c>
      <c r="AO43" s="18" cm="1">
        <f t="array" ref="AO43">(1+K43)*(1+INDEX(fx_rets,$AE43,INDEX(fx_ix,1,AO$3)))-1</f>
        <v>5.8726449404096659E-2</v>
      </c>
      <c r="AP43" s="18" cm="1">
        <f t="array" ref="AP43">(1+L43)*(1+INDEX(fx_rets,$AE43,INDEX(fx_ix,1,AP$3)))-1</f>
        <v>6.0789400563767693E-2</v>
      </c>
      <c r="AQ43" s="18" cm="1">
        <f t="array" ref="AQ43">(1+M43)*(1+INDEX(fx_rets,$AE43,INDEX(fx_ix,1,AQ$3)))-1</f>
        <v>5.990211917401056E-2</v>
      </c>
      <c r="AR43" s="18" cm="1">
        <f t="array" ref="AR43">(1+N43)*(1+INDEX(fx_rets,$AE43,INDEX(fx_ix,1,AR$3)))-1</f>
        <v>6.2622267904482332E-2</v>
      </c>
      <c r="AS43" s="18" cm="1">
        <f t="array" ref="AS43">(1+O43)*(1+INDEX(fx_rets,$AE43,INDEX(fx_ix,1,AS$3)))-1</f>
        <v>4.9122825787154101E-2</v>
      </c>
      <c r="AT43" s="18" cm="1">
        <f t="array" ref="AT43">(1+P43)*(1+INDEX(fx_rets,$AE43,INDEX(fx_ix,1,AT$3)))-1</f>
        <v>4.9864457472618806E-2</v>
      </c>
      <c r="AU43" s="18" cm="1">
        <f t="array" ref="AU43">(1+Q43)*(1+INDEX(fx_rets,$AE43,INDEX(fx_ix,1,AU$3)))-1</f>
        <v>5.1691290833217662E-2</v>
      </c>
      <c r="AV43" s="18" cm="1">
        <f t="array" ref="AV43">(1+R43)*(1+INDEX(fx_rets,$AE43,INDEX(fx_ix,1,AV$3)))-1</f>
        <v>-1.2267769645313731E-2</v>
      </c>
      <c r="AW43" s="18" cm="1">
        <f t="array" ref="AW43">(1+S43)*(1+INDEX(fx_rets,$AE43,INDEX(fx_ix,1,AW$3)))-1</f>
        <v>-2.628041811934545E-3</v>
      </c>
      <c r="AX43" s="18" cm="1">
        <f t="array" ref="AX43">(1+T43)*(1+INDEX(fx_rets,$AE43,INDEX(fx_ix,1,AX$3)))-1</f>
        <v>3.8913756450890791E-2</v>
      </c>
      <c r="AY43" s="18" cm="1">
        <f t="array" ref="AY43">(1+U43)*(1+INDEX(fx_rets,$AE43,INDEX(fx_ix,1,AY$3)))-1</f>
        <v>3.8605570418790647E-2</v>
      </c>
      <c r="AZ43" s="18" cm="1">
        <f t="array" ref="AZ43">(1+V43)*(1+INDEX(fx_rets,$AE43,INDEX(fx_ix,1,AZ$3)))-1</f>
        <v>3.358367371382398E-3</v>
      </c>
      <c r="BA43" s="18" cm="1">
        <f t="array" ref="BA43">(1+W43)*(1+INDEX(fx_rets,$AE43,INDEX(fx_ix,1,BA$3)))-1</f>
        <v>6.3420876236131463E-2</v>
      </c>
      <c r="BB43" s="18" cm="1">
        <f t="array" ref="BB43">(1+X43)*(1+INDEX(fx_rets,$AE43,INDEX(fx_ix,1,BB$3)))-1</f>
        <v>5.727902770894211E-2</v>
      </c>
      <c r="BC43" s="18" cm="1">
        <f t="array" ref="BC43">(1+Y43)*(1+INDEX(fx_rets,$AE43,INDEX(fx_ix,1,BC$3)))-1</f>
        <v>4.9170352534269268E-2</v>
      </c>
      <c r="BD43" s="19">
        <v>38</v>
      </c>
      <c r="BE43" s="16">
        <f t="shared" si="0"/>
        <v>0</v>
      </c>
      <c r="BF43" s="19">
        <v>38</v>
      </c>
      <c r="BG43" s="18">
        <f t="shared" si="1"/>
        <v>3.6189278353870868E-3</v>
      </c>
      <c r="BH43" s="18">
        <f t="shared" si="2"/>
        <v>1.0291784158684703E-2</v>
      </c>
      <c r="BI43" s="18">
        <f t="shared" si="3"/>
        <v>2.6539336809241476E-2</v>
      </c>
      <c r="BJ43" s="18">
        <f t="shared" si="4"/>
        <v>1.3515155867972917E-2</v>
      </c>
      <c r="BK43" s="18">
        <f t="shared" si="5"/>
        <v>2.7154051159146375E-2</v>
      </c>
      <c r="BL43" s="18">
        <f t="shared" si="6"/>
        <v>6.3599952433379903E-2</v>
      </c>
      <c r="BM43" s="18">
        <f t="shared" si="7"/>
        <v>6.8828178875440349E-2</v>
      </c>
      <c r="BN43" s="18">
        <f t="shared" si="8"/>
        <v>7.682605711374868E-2</v>
      </c>
      <c r="BO43" s="18">
        <f t="shared" si="9"/>
        <v>5.7800333248388958E-2</v>
      </c>
      <c r="BP43" s="18">
        <f t="shared" si="10"/>
        <v>5.8726449404096659E-2</v>
      </c>
      <c r="BQ43" s="18">
        <f t="shared" si="11"/>
        <v>6.0789400563767693E-2</v>
      </c>
      <c r="BR43" s="18">
        <f t="shared" si="12"/>
        <v>5.990211917401056E-2</v>
      </c>
      <c r="BS43" s="18">
        <f t="shared" si="13"/>
        <v>6.2622267904482332E-2</v>
      </c>
      <c r="BT43" s="18">
        <f t="shared" si="14"/>
        <v>4.9122825787154101E-2</v>
      </c>
      <c r="BU43" s="18">
        <f t="shared" si="15"/>
        <v>4.9864457472618806E-2</v>
      </c>
      <c r="BV43" s="18">
        <f t="shared" si="16"/>
        <v>5.1691290833217662E-2</v>
      </c>
      <c r="BW43" s="18">
        <f t="shared" si="17"/>
        <v>-1.2267769645313731E-2</v>
      </c>
      <c r="BX43" s="18">
        <f t="shared" si="18"/>
        <v>-2.628041811934545E-3</v>
      </c>
      <c r="BY43" s="18">
        <f t="shared" si="19"/>
        <v>3.8913756450890791E-2</v>
      </c>
      <c r="BZ43" s="18">
        <f t="shared" si="20"/>
        <v>3.8605570418790647E-2</v>
      </c>
      <c r="CA43" s="18">
        <f t="shared" si="21"/>
        <v>3.358367371382398E-3</v>
      </c>
      <c r="CB43" s="18">
        <f t="shared" si="22"/>
        <v>6.3420876236131463E-2</v>
      </c>
      <c r="CC43" s="18">
        <f t="shared" si="23"/>
        <v>5.727902770894211E-2</v>
      </c>
      <c r="CD43" s="18">
        <f t="shared" si="24"/>
        <v>4.9170352534269268E-2</v>
      </c>
      <c r="CE43" s="19">
        <v>38</v>
      </c>
      <c r="CF43" s="18">
        <f t="shared" si="28"/>
        <v>1.0291784158684703E-2</v>
      </c>
      <c r="CG43" s="18">
        <f t="shared" si="28"/>
        <v>1.0291784158684703E-2</v>
      </c>
      <c r="CH43" s="18">
        <f t="shared" si="28"/>
        <v>1.0291784158684703E-2</v>
      </c>
      <c r="CI43" s="18">
        <f t="shared" si="28"/>
        <v>0</v>
      </c>
      <c r="CJ43" s="18">
        <f t="shared" si="28"/>
        <v>0</v>
      </c>
      <c r="CK43" s="24">
        <f t="shared" si="28"/>
        <v>1.0291784158684703E-2</v>
      </c>
      <c r="CL43" s="24">
        <f t="shared" si="28"/>
        <v>0</v>
      </c>
    </row>
    <row r="44" spans="1:90" x14ac:dyDescent="0.2">
      <c r="A44" s="19">
        <v>39</v>
      </c>
      <c r="B44" s="16" cm="1">
        <f t="array" ref="B44">INDEX(asset_mu,1,B$3)+INDEX(asset_rets_norm,$A44,B$3)</f>
        <v>2.4528184385494891E-3</v>
      </c>
      <c r="C44" s="16" cm="1">
        <f t="array" ref="C44">INDEX(asset_mu,1,C$3)+INDEX(asset_rets_norm,$A44,C$3)</f>
        <v>-2.5038377295911714E-3</v>
      </c>
      <c r="D44" s="16" cm="1">
        <f t="array" ref="D44">INDEX(asset_mu,1,D$3)+INDEX(asset_rets_norm,$A44,D$3)</f>
        <v>-1.1958145913946954E-2</v>
      </c>
      <c r="E44" s="16" cm="1">
        <f t="array" ref="E44">INDEX(asset_mu,1,E$3)+INDEX(asset_rets_norm,$A44,E$3)</f>
        <v>-2.6645815992729213E-3</v>
      </c>
      <c r="F44" s="16" cm="1">
        <f t="array" ref="F44">INDEX(asset_mu,1,F$3)+INDEX(asset_rets_norm,$A44,F$3)</f>
        <v>-8.5425041138739739E-3</v>
      </c>
      <c r="G44" s="16" cm="1">
        <f t="array" ref="G44">INDEX(asset_mu,1,G$3)+INDEX(asset_rets_norm,$A44,G$3)</f>
        <v>2.1446082728845354E-3</v>
      </c>
      <c r="H44" s="16" cm="1">
        <f t="array" ref="H44">INDEX(asset_mu,1,H$3)+INDEX(asset_rets_norm,$A44,H$3)</f>
        <v>-3.5704425413046019E-3</v>
      </c>
      <c r="I44" s="16" cm="1">
        <f t="array" ref="I44">INDEX(asset_mu,1,I$3)+INDEX(asset_rets_norm,$A44,I$3)</f>
        <v>-1.2025904097711614E-2</v>
      </c>
      <c r="J44" s="16" cm="1">
        <f t="array" ref="J44">INDEX(asset_mu,1,J$3)+INDEX(asset_rets_norm,$A44,J$3)</f>
        <v>4.9664693738029498E-3</v>
      </c>
      <c r="K44" s="16" cm="1">
        <f t="array" ref="K44">INDEX(asset_mu,1,K$3)+INDEX(asset_rets_norm,$A44,K$3)</f>
        <v>-5.3240521817254065E-3</v>
      </c>
      <c r="L44" s="16" cm="1">
        <f t="array" ref="L44">INDEX(asset_mu,1,L$3)+INDEX(asset_rets_norm,$A44,L$3)</f>
        <v>-1.6230868676621574E-2</v>
      </c>
      <c r="M44" s="16" cm="1">
        <f t="array" ref="M44">INDEX(asset_mu,1,M$3)+INDEX(asset_rets_norm,$A44,M$3)</f>
        <v>-4.8229167198247345E-3</v>
      </c>
      <c r="N44" s="16" cm="1">
        <f t="array" ref="N44">INDEX(asset_mu,1,N$3)+INDEX(asset_rets_norm,$A44,N$3)</f>
        <v>-1.3174039651630411E-2</v>
      </c>
      <c r="O44" s="16" cm="1">
        <f t="array" ref="O44">INDEX(asset_mu,1,O$3)+INDEX(asset_rets_norm,$A44,O$3)</f>
        <v>-2.0746407474391617E-4</v>
      </c>
      <c r="P44" s="16" cm="1">
        <f t="array" ref="P44">INDEX(asset_mu,1,P$3)+INDEX(asset_rets_norm,$A44,P$3)</f>
        <v>1.4773924165682622E-3</v>
      </c>
      <c r="Q44" s="16" cm="1">
        <f t="array" ref="Q44">INDEX(asset_mu,1,Q$3)+INDEX(asset_rets_norm,$A44,Q$3)</f>
        <v>1.7985103991380825E-3</v>
      </c>
      <c r="R44" s="16" cm="1">
        <f t="array" ref="R44">INDEX(asset_mu,1,R$3)+INDEX(asset_rets_norm,$A44,R$3)</f>
        <v>5.4829180762848428E-2</v>
      </c>
      <c r="S44" s="16" cm="1">
        <f t="array" ref="S44">INDEX(asset_mu,1,S$3)+INDEX(asset_rets_norm,$A44,S$3)</f>
        <v>7.8745524410658602E-2</v>
      </c>
      <c r="T44" s="16" cm="1">
        <f t="array" ref="T44">INDEX(asset_mu,1,T$3)+INDEX(asset_rets_norm,$A44,T$3)</f>
        <v>5.2379539125761578E-2</v>
      </c>
      <c r="U44" s="16" cm="1">
        <f t="array" ref="U44">INDEX(asset_mu,1,U$3)+INDEX(asset_rets_norm,$A44,U$3)</f>
        <v>3.5286777441585149E-2</v>
      </c>
      <c r="V44" s="16" cm="1">
        <f t="array" ref="V44">INDEX(asset_mu,1,V$3)+INDEX(asset_rets_norm,$A44,V$3)</f>
        <v>3.358884038049108E-3</v>
      </c>
      <c r="W44" s="16" cm="1">
        <f t="array" ref="W44">INDEX(asset_mu,1,W$3)+INDEX(asset_rets_norm,$A44,W$3)</f>
        <v>3.3602190441061322E-3</v>
      </c>
      <c r="X44" s="16" cm="1">
        <f t="array" ref="X44">INDEX(asset_mu,1,X$3)+INDEX(asset_rets_norm,$A44,X$3)</f>
        <v>5.1183940821331432E-3</v>
      </c>
      <c r="Y44" s="16" cm="1">
        <f t="array" ref="Y44">INDEX(asset_mu,1,Y$3)+INDEX(asset_rets_norm,$A44,Y$3)</f>
        <v>3.3699364504473761E-5</v>
      </c>
      <c r="Z44" s="19">
        <v>39</v>
      </c>
      <c r="AA44" s="16" cm="1">
        <f t="array" ref="AA44">INDEX(fx_mu,1,AA$3)+INDEX(fx_rets_norm,$A44,AA$3)</f>
        <v>0</v>
      </c>
      <c r="AB44" s="16" cm="1">
        <f t="array" ref="AB44">INDEX(fx_mu,1,AB$3)+INDEX(fx_rets_norm,$A44,AB$3)</f>
        <v>-6.3336255102903706E-3</v>
      </c>
      <c r="AC44" s="16" cm="1">
        <f t="array" ref="AC44">INDEX(fx_mu,1,AC$3)+INDEX(fx_rets_norm,$A44,AC$3)</f>
        <v>2.0605562625601721E-2</v>
      </c>
      <c r="AD44" s="16" cm="1">
        <f t="array" ref="AD44">INDEX(fx_mu,1,AD$3)+INDEX(fx_rets_norm,$A44,AD$3)</f>
        <v>1.4754382259575927E-2</v>
      </c>
      <c r="AE44" s="19">
        <v>39</v>
      </c>
      <c r="AF44" s="18" cm="1">
        <f t="array" ref="AF44">(1+B44)*(1+INDEX(fx_rets,$AE44,INDEX(fx_ix,1,AF$3)))-1</f>
        <v>2.4528184385494978E-3</v>
      </c>
      <c r="AG44" s="18" cm="1">
        <f t="array" ref="AG44">(1+C44)*(1+INDEX(fx_rets,$AE44,INDEX(fx_ix,1,AG$3)))-1</f>
        <v>-2.503837729591174E-3</v>
      </c>
      <c r="AH44" s="18" cm="1">
        <f t="array" ref="AH44">(1+D44)*(1+INDEX(fx_rets,$AE44,INDEX(fx_ix,1,AH$3)))-1</f>
        <v>-1.1958145913946949E-2</v>
      </c>
      <c r="AI44" s="18" cm="1">
        <f t="array" ref="AI44">(1+E44)*(1+INDEX(fx_rets,$AE44,INDEX(fx_ix,1,AI$3)))-1</f>
        <v>-2.6645815992729638E-3</v>
      </c>
      <c r="AJ44" s="18" cm="1">
        <f t="array" ref="AJ44">(1+F44)*(1+INDEX(fx_rets,$AE44,INDEX(fx_ix,1,AJ$3)))-1</f>
        <v>-8.5425041138740276E-3</v>
      </c>
      <c r="AK44" s="18" cm="1">
        <f t="array" ref="AK44">(1+G44)*(1+INDEX(fx_rets,$AE44,INDEX(fx_ix,1,AK$3)))-1</f>
        <v>-4.20260038307263E-3</v>
      </c>
      <c r="AL44" s="18" cm="1">
        <f t="array" ref="AL44">(1+H44)*(1+INDEX(fx_rets,$AE44,INDEX(fx_ix,1,AL$3)))-1</f>
        <v>-9.8814542056323562E-3</v>
      </c>
      <c r="AM44" s="18" cm="1">
        <f t="array" ref="AM44">(1+I44)*(1+INDEX(fx_rets,$AE44,INDEX(fx_ix,1,AM$3)))-1</f>
        <v>-1.8283362035024453E-2</v>
      </c>
      <c r="AN44" s="18" cm="1">
        <f t="array" ref="AN44">(1+J44)*(1+INDEX(fx_rets,$AE44,INDEX(fx_ix,1,AN$3)))-1</f>
        <v>2.5674368895114652E-2</v>
      </c>
      <c r="AO44" s="18" cm="1">
        <f t="array" ref="AO44">(1+K44)*(1+INDEX(fx_rets,$AE44,INDEX(fx_ix,1,AO$3)))-1</f>
        <v>1.5171805353223711E-2</v>
      </c>
      <c r="AP44" s="18" cm="1">
        <f t="array" ref="AP44">(1+L44)*(1+INDEX(fx_rets,$AE44,INDEX(fx_ix,1,AP$3)))-1</f>
        <v>4.0402477679959414E-3</v>
      </c>
      <c r="AQ44" s="18" cm="1">
        <f t="array" ref="AQ44">(1+M44)*(1+INDEX(fx_rets,$AE44,INDEX(fx_ix,1,AQ$3)))-1</f>
        <v>1.5683266993268496E-2</v>
      </c>
      <c r="AR44" s="18" cm="1">
        <f t="array" ref="AR44">(1+N44)*(1+INDEX(fx_rets,$AE44,INDEX(fx_ix,1,AR$3)))-1</f>
        <v>7.1600644748974762E-3</v>
      </c>
      <c r="AS44" s="18" cm="1">
        <f t="array" ref="AS44">(1+O44)*(1+INDEX(fx_rets,$AE44,INDEX(fx_ix,1,AS$3)))-1</f>
        <v>1.4543857180568054E-2</v>
      </c>
      <c r="AT44" s="18" cm="1">
        <f t="array" ref="AT44">(1+P44)*(1+INDEX(fx_rets,$AE44,INDEX(fx_ix,1,AT$3)))-1</f>
        <v>1.6253572688605722E-2</v>
      </c>
      <c r="AU44" s="18" cm="1">
        <f t="array" ref="AU44">(1+Q44)*(1+INDEX(fx_rets,$AE44,INDEX(fx_ix,1,AU$3)))-1</f>
        <v>1.6579428568640697E-2</v>
      </c>
      <c r="AV44" s="18" cm="1">
        <f t="array" ref="AV44">(1+R44)*(1+INDEX(fx_rets,$AE44,INDEX(fx_ix,1,AV$3)))-1</f>
        <v>5.4829180762848484E-2</v>
      </c>
      <c r="AW44" s="18" cm="1">
        <f t="array" ref="AW44">(1+S44)*(1+INDEX(fx_rets,$AE44,INDEX(fx_ix,1,AW$3)))-1</f>
        <v>7.1913154238139709E-2</v>
      </c>
      <c r="AX44" s="18" cm="1">
        <f t="array" ref="AX44">(1+T44)*(1+INDEX(fx_rets,$AE44,INDEX(fx_ix,1,AX$3)))-1</f>
        <v>7.4064411625119231E-2</v>
      </c>
      <c r="AY44" s="18" cm="1">
        <f t="array" ref="AY44">(1+U44)*(1+INDEX(fx_rets,$AE44,INDEX(fx_ix,1,AY$3)))-1</f>
        <v>5.056179430424268E-2</v>
      </c>
      <c r="AZ44" s="18" cm="1">
        <f t="array" ref="AZ44">(1+V44)*(1+INDEX(fx_rets,$AE44,INDEX(fx_ix,1,AZ$3)))-1</f>
        <v>3.3588840380491813E-3</v>
      </c>
      <c r="BA44" s="18" cm="1">
        <f t="array" ref="BA44">(1+W44)*(1+INDEX(fx_rets,$AE44,INDEX(fx_ix,1,BA$3)))-1</f>
        <v>-2.9946888352421208E-3</v>
      </c>
      <c r="BB44" s="18" cm="1">
        <f t="array" ref="BB44">(1+X44)*(1+INDEX(fx_rets,$AE44,INDEX(fx_ix,1,BB$3)))-1</f>
        <v>2.5829424097536746E-2</v>
      </c>
      <c r="BC44" s="18" cm="1">
        <f t="array" ref="BC44">(1+Y44)*(1+INDEX(fx_rets,$AE44,INDEX(fx_ix,1,BC$3)))-1</f>
        <v>1.4788578837386268E-2</v>
      </c>
      <c r="BD44" s="19">
        <v>39</v>
      </c>
      <c r="BE44" s="16">
        <f t="shared" si="0"/>
        <v>0</v>
      </c>
      <c r="BF44" s="19">
        <v>39</v>
      </c>
      <c r="BG44" s="18">
        <f t="shared" si="1"/>
        <v>2.4528184385494978E-3</v>
      </c>
      <c r="BH44" s="18">
        <f t="shared" si="2"/>
        <v>-2.503837729591174E-3</v>
      </c>
      <c r="BI44" s="18">
        <f t="shared" si="3"/>
        <v>-1.1958145913946949E-2</v>
      </c>
      <c r="BJ44" s="18">
        <f t="shared" si="4"/>
        <v>-2.6645815992729638E-3</v>
      </c>
      <c r="BK44" s="18">
        <f t="shared" si="5"/>
        <v>-8.5425041138740276E-3</v>
      </c>
      <c r="BL44" s="18">
        <f t="shared" si="6"/>
        <v>-4.20260038307263E-3</v>
      </c>
      <c r="BM44" s="18">
        <f t="shared" si="7"/>
        <v>-9.8814542056323562E-3</v>
      </c>
      <c r="BN44" s="18">
        <f t="shared" si="8"/>
        <v>-1.8283362035024453E-2</v>
      </c>
      <c r="BO44" s="18">
        <f t="shared" si="9"/>
        <v>2.5674368895114652E-2</v>
      </c>
      <c r="BP44" s="18">
        <f t="shared" si="10"/>
        <v>1.5171805353223711E-2</v>
      </c>
      <c r="BQ44" s="18">
        <f t="shared" si="11"/>
        <v>4.0402477679959414E-3</v>
      </c>
      <c r="BR44" s="18">
        <f t="shared" si="12"/>
        <v>1.5683266993268496E-2</v>
      </c>
      <c r="BS44" s="18">
        <f t="shared" si="13"/>
        <v>7.1600644748974762E-3</v>
      </c>
      <c r="BT44" s="18">
        <f t="shared" si="14"/>
        <v>1.4543857180568054E-2</v>
      </c>
      <c r="BU44" s="18">
        <f t="shared" si="15"/>
        <v>1.6253572688605722E-2</v>
      </c>
      <c r="BV44" s="18">
        <f t="shared" si="16"/>
        <v>1.6579428568640697E-2</v>
      </c>
      <c r="BW44" s="18">
        <f t="shared" si="17"/>
        <v>5.4829180762848484E-2</v>
      </c>
      <c r="BX44" s="18">
        <f t="shared" si="18"/>
        <v>7.1913154238139709E-2</v>
      </c>
      <c r="BY44" s="18">
        <f t="shared" si="19"/>
        <v>7.4064411625119231E-2</v>
      </c>
      <c r="BZ44" s="18">
        <f t="shared" si="20"/>
        <v>5.056179430424268E-2</v>
      </c>
      <c r="CA44" s="18">
        <f t="shared" si="21"/>
        <v>3.3588840380491813E-3</v>
      </c>
      <c r="CB44" s="18">
        <f t="shared" si="22"/>
        <v>-2.9946888352421208E-3</v>
      </c>
      <c r="CC44" s="18">
        <f t="shared" si="23"/>
        <v>2.5829424097536746E-2</v>
      </c>
      <c r="CD44" s="18">
        <f t="shared" si="24"/>
        <v>1.4788578837386268E-2</v>
      </c>
      <c r="CE44" s="19">
        <v>39</v>
      </c>
      <c r="CF44" s="18">
        <f t="shared" si="28"/>
        <v>-2.503837729591174E-3</v>
      </c>
      <c r="CG44" s="18">
        <f t="shared" si="28"/>
        <v>-2.503837729591174E-3</v>
      </c>
      <c r="CH44" s="18">
        <f t="shared" si="28"/>
        <v>-2.503837729591174E-3</v>
      </c>
      <c r="CI44" s="18">
        <f t="shared" si="28"/>
        <v>0</v>
      </c>
      <c r="CJ44" s="18">
        <f t="shared" si="28"/>
        <v>0</v>
      </c>
      <c r="CK44" s="24">
        <f t="shared" si="28"/>
        <v>-2.503837729591174E-3</v>
      </c>
      <c r="CL44" s="24">
        <f t="shared" si="28"/>
        <v>0</v>
      </c>
    </row>
    <row r="45" spans="1:90" x14ac:dyDescent="0.2">
      <c r="A45" s="19">
        <v>40</v>
      </c>
      <c r="B45" s="16" cm="1">
        <f t="array" ref="B45">INDEX(asset_mu,1,B$3)+INDEX(asset_rets_norm,$A45,B$3)</f>
        <v>2.9571113077071411E-3</v>
      </c>
      <c r="C45" s="16" cm="1">
        <f t="array" ref="C45">INDEX(asset_mu,1,C$3)+INDEX(asset_rets_norm,$A45,C$3)</f>
        <v>6.7690276497678597E-4</v>
      </c>
      <c r="D45" s="16" cm="1">
        <f t="array" ref="D45">INDEX(asset_mu,1,D$3)+INDEX(asset_rets_norm,$A45,D$3)</f>
        <v>-9.2981445923057647E-4</v>
      </c>
      <c r="E45" s="16" cm="1">
        <f t="array" ref="E45">INDEX(asset_mu,1,E$3)+INDEX(asset_rets_norm,$A45,E$3)</f>
        <v>1.3165498551779712E-3</v>
      </c>
      <c r="F45" s="16" cm="1">
        <f t="array" ref="F45">INDEX(asset_mu,1,F$3)+INDEX(asset_rets_norm,$A45,F$3)</f>
        <v>9.644223994481043E-4</v>
      </c>
      <c r="G45" s="16" cm="1">
        <f t="array" ref="G45">INDEX(asset_mu,1,G$3)+INDEX(asset_rets_norm,$A45,G$3)</f>
        <v>2.8853811143033595E-3</v>
      </c>
      <c r="H45" s="16" cm="1">
        <f t="array" ref="H45">INDEX(asset_mu,1,H$3)+INDEX(asset_rets_norm,$A45,H$3)</f>
        <v>5.9051135091921594E-4</v>
      </c>
      <c r="I45" s="16" cm="1">
        <f t="array" ref="I45">INDEX(asset_mu,1,I$3)+INDEX(asset_rets_norm,$A45,I$3)</f>
        <v>-3.1363482763766201E-3</v>
      </c>
      <c r="J45" s="16" cm="1">
        <f t="array" ref="J45">INDEX(asset_mu,1,J$3)+INDEX(asset_rets_norm,$A45,J$3)</f>
        <v>6.1585738421021542E-3</v>
      </c>
      <c r="K45" s="16" cm="1">
        <f t="array" ref="K45">INDEX(asset_mu,1,K$3)+INDEX(asset_rets_norm,$A45,K$3)</f>
        <v>5.4620610752783311E-3</v>
      </c>
      <c r="L45" s="16" cm="1">
        <f t="array" ref="L45">INDEX(asset_mu,1,L$3)+INDEX(asset_rets_norm,$A45,L$3)</f>
        <v>5.444588589439886E-3</v>
      </c>
      <c r="M45" s="16" cm="1">
        <f t="array" ref="M45">INDEX(asset_mu,1,M$3)+INDEX(asset_rets_norm,$A45,M$3)</f>
        <v>5.7911280180914263E-3</v>
      </c>
      <c r="N45" s="16" cm="1">
        <f t="array" ref="N45">INDEX(asset_mu,1,N$3)+INDEX(asset_rets_norm,$A45,N$3)</f>
        <v>6.937275942385167E-3</v>
      </c>
      <c r="O45" s="16" cm="1">
        <f t="array" ref="O45">INDEX(asset_mu,1,O$3)+INDEX(asset_rets_norm,$A45,O$3)</f>
        <v>5.0373211967525626E-4</v>
      </c>
      <c r="P45" s="16" cm="1">
        <f t="array" ref="P45">INDEX(asset_mu,1,P$3)+INDEX(asset_rets_norm,$A45,P$3)</f>
        <v>1.291125631297923E-3</v>
      </c>
      <c r="Q45" s="16" cm="1">
        <f t="array" ref="Q45">INDEX(asset_mu,1,Q$3)+INDEX(asset_rets_norm,$A45,Q$3)</f>
        <v>3.7177475570089836E-3</v>
      </c>
      <c r="R45" s="16" cm="1">
        <f t="array" ref="R45">INDEX(asset_mu,1,R$3)+INDEX(asset_rets_norm,$A45,R$3)</f>
        <v>7.0468453925255914E-3</v>
      </c>
      <c r="S45" s="16" cm="1">
        <f t="array" ref="S45">INDEX(asset_mu,1,S$3)+INDEX(asset_rets_norm,$A45,S$3)</f>
        <v>2.5488548123133808E-2</v>
      </c>
      <c r="T45" s="16" cm="1">
        <f t="array" ref="T45">INDEX(asset_mu,1,T$3)+INDEX(asset_rets_norm,$A45,T$3)</f>
        <v>1.7227368573573799E-2</v>
      </c>
      <c r="U45" s="16" cm="1">
        <f t="array" ref="U45">INDEX(asset_mu,1,U$3)+INDEX(asset_rets_norm,$A45,U$3)</f>
        <v>-4.1506750294797001E-2</v>
      </c>
      <c r="V45" s="16" cm="1">
        <f t="array" ref="V45">INDEX(asset_mu,1,V$3)+INDEX(asset_rets_norm,$A45,V$3)</f>
        <v>3.358884038049108E-3</v>
      </c>
      <c r="W45" s="16" cm="1">
        <f t="array" ref="W45">INDEX(asset_mu,1,W$3)+INDEX(asset_rets_norm,$A45,W$3)</f>
        <v>3.3838857107727988E-3</v>
      </c>
      <c r="X45" s="16" cm="1">
        <f t="array" ref="X45">INDEX(asset_mu,1,X$3)+INDEX(asset_rets_norm,$A45,X$3)</f>
        <v>5.1863107487998099E-3</v>
      </c>
      <c r="Y45" s="16" cm="1">
        <f t="array" ref="Y45">INDEX(asset_mu,1,Y$3)+INDEX(asset_rets_norm,$A45,Y$3)</f>
        <v>6.3949364504473758E-5</v>
      </c>
      <c r="Z45" s="19">
        <v>40</v>
      </c>
      <c r="AA45" s="16" cm="1">
        <f t="array" ref="AA45">INDEX(fx_mu,1,AA$3)+INDEX(fx_rets_norm,$A45,AA$3)</f>
        <v>0</v>
      </c>
      <c r="AB45" s="16" cm="1">
        <f t="array" ref="AB45">INDEX(fx_mu,1,AB$3)+INDEX(fx_rets_norm,$A45,AB$3)</f>
        <v>3.3420432217382341E-2</v>
      </c>
      <c r="AC45" s="16" cm="1">
        <f t="array" ref="AC45">INDEX(fx_mu,1,AC$3)+INDEX(fx_rets_norm,$A45,AC$3)</f>
        <v>1.5410346166376005E-2</v>
      </c>
      <c r="AD45" s="16" cm="1">
        <f t="array" ref="AD45">INDEX(fx_mu,1,AD$3)+INDEX(fx_rets_norm,$A45,AD$3)</f>
        <v>3.3925174685662798E-3</v>
      </c>
      <c r="AE45" s="19">
        <v>40</v>
      </c>
      <c r="AF45" s="18" cm="1">
        <f t="array" ref="AF45">(1+B45)*(1+INDEX(fx_rets,$AE45,INDEX(fx_ix,1,AF$3)))-1</f>
        <v>2.9571113077071498E-3</v>
      </c>
      <c r="AG45" s="18" cm="1">
        <f t="array" ref="AG45">(1+C45)*(1+INDEX(fx_rets,$AE45,INDEX(fx_ix,1,AG$3)))-1</f>
        <v>6.7690276497689439E-4</v>
      </c>
      <c r="AH45" s="18" cm="1">
        <f t="array" ref="AH45">(1+D45)*(1+INDEX(fx_rets,$AE45,INDEX(fx_ix,1,AH$3)))-1</f>
        <v>-9.2981445923057127E-4</v>
      </c>
      <c r="AI45" s="18" cm="1">
        <f t="array" ref="AI45">(1+E45)*(1+INDEX(fx_rets,$AE45,INDEX(fx_ix,1,AI$3)))-1</f>
        <v>1.3165498551779287E-3</v>
      </c>
      <c r="AJ45" s="18" cm="1">
        <f t="array" ref="AJ45">(1+F45)*(1+INDEX(fx_rets,$AE45,INDEX(fx_ix,1,AJ$3)))-1</f>
        <v>9.6442239944805053E-4</v>
      </c>
      <c r="AK45" s="18" cm="1">
        <f t="array" ref="AK45">(1+G45)*(1+INDEX(fx_rets,$AE45,INDEX(fx_ix,1,AK$3)))-1</f>
        <v>3.6402244015637519E-2</v>
      </c>
      <c r="AL45" s="18" cm="1">
        <f t="array" ref="AL45">(1+H45)*(1+INDEX(fx_rets,$AE45,INDEX(fx_ix,1,AL$3)))-1</f>
        <v>3.403067871287857E-2</v>
      </c>
      <c r="AM45" s="18" cm="1">
        <f t="array" ref="AM45">(1+I45)*(1+INDEX(fx_rets,$AE45,INDEX(fx_ix,1,AM$3)))-1</f>
        <v>3.0179265826024926E-2</v>
      </c>
      <c r="AN45" s="18" cm="1">
        <f t="array" ref="AN45">(1+J45)*(1+INDEX(fx_rets,$AE45,INDEX(fx_ix,1,AN$3)))-1</f>
        <v>2.166382576327619E-2</v>
      </c>
      <c r="AO45" s="18" cm="1">
        <f t="array" ref="AO45">(1+K45)*(1+INDEX(fx_rets,$AE45,INDEX(fx_ix,1,AO$3)))-1</f>
        <v>2.0956579493606187E-2</v>
      </c>
      <c r="AP45" s="18" cm="1">
        <f t="array" ref="AP45">(1+L45)*(1+INDEX(fx_rets,$AE45,INDEX(fx_ix,1,AP$3)))-1</f>
        <v>2.093883775071248E-2</v>
      </c>
      <c r="AQ45" s="18" cm="1">
        <f t="array" ref="AQ45">(1+M45)*(1+INDEX(fx_rets,$AE45,INDEX(fx_ix,1,AQ$3)))-1</f>
        <v>2.1290717471919907E-2</v>
      </c>
      <c r="AR45" s="18" cm="1">
        <f t="array" ref="AR45">(1+N45)*(1+INDEX(fx_rets,$AE45,INDEX(fx_ix,1,AR$3)))-1</f>
        <v>2.2454527932484813E-2</v>
      </c>
      <c r="AS45" s="18" cm="1">
        <f t="array" ref="AS45">(1+O45)*(1+INDEX(fx_rets,$AE45,INDEX(fx_ix,1,AS$3)))-1</f>
        <v>3.8979585082570267E-3</v>
      </c>
      <c r="AT45" s="18" cm="1">
        <f t="array" ref="AT45">(1+P45)*(1+INDEX(fx_rets,$AE45,INDEX(fx_ix,1,AT$3)))-1</f>
        <v>4.6880232661226096E-3</v>
      </c>
      <c r="AU45" s="18" cm="1">
        <f t="array" ref="AU45">(1+Q45)*(1+INDEX(fx_rets,$AE45,INDEX(fx_ix,1,AU$3)))-1</f>
        <v>7.1228775491061214E-3</v>
      </c>
      <c r="AV45" s="18" cm="1">
        <f t="array" ref="AV45">(1+R45)*(1+INDEX(fx_rets,$AE45,INDEX(fx_ix,1,AV$3)))-1</f>
        <v>7.0468453925256469E-3</v>
      </c>
      <c r="AW45" s="18" cm="1">
        <f t="array" ref="AW45">(1+S45)*(1+INDEX(fx_rets,$AE45,INDEX(fx_ix,1,AW$3)))-1</f>
        <v>5.9760818635384627E-2</v>
      </c>
      <c r="AX45" s="18" cm="1">
        <f t="array" ref="AX45">(1+T45)*(1+INDEX(fx_rets,$AE45,INDEX(fx_ix,1,AX$3)))-1</f>
        <v>3.290319445320411E-2</v>
      </c>
      <c r="AY45" s="18" cm="1">
        <f t="array" ref="AY45">(1+U45)*(1+INDEX(fx_rets,$AE45,INDEX(fx_ix,1,AY$3)))-1</f>
        <v>-3.8255045201669224E-2</v>
      </c>
      <c r="AZ45" s="18" cm="1">
        <f t="array" ref="AZ45">(1+V45)*(1+INDEX(fx_rets,$AE45,INDEX(fx_ix,1,AZ$3)))-1</f>
        <v>3.3588840380491813E-3</v>
      </c>
      <c r="BA45" s="18" cm="1">
        <f t="array" ref="BA45">(1+W45)*(1+INDEX(fx_rets,$AE45,INDEX(fx_ix,1,BA$3)))-1</f>
        <v>3.6917408851183442E-2</v>
      </c>
      <c r="BB45" s="18" cm="1">
        <f t="array" ref="BB45">(1+X45)*(1+INDEX(fx_rets,$AE45,INDEX(fx_ix,1,BB$3)))-1</f>
        <v>2.0676579759141056E-2</v>
      </c>
      <c r="BC45" s="18" cm="1">
        <f t="array" ref="BC45">(1+Y45)*(1+INDEX(fx_rets,$AE45,INDEX(fx_ix,1,BC$3)))-1</f>
        <v>3.456683782407044E-3</v>
      </c>
      <c r="BD45" s="19">
        <v>40</v>
      </c>
      <c r="BE45" s="16">
        <f t="shared" si="0"/>
        <v>0</v>
      </c>
      <c r="BF45" s="19">
        <v>40</v>
      </c>
      <c r="BG45" s="18">
        <f t="shared" si="1"/>
        <v>2.9571113077071498E-3</v>
      </c>
      <c r="BH45" s="18">
        <f t="shared" si="2"/>
        <v>6.7690276497689439E-4</v>
      </c>
      <c r="BI45" s="18">
        <f t="shared" si="3"/>
        <v>-9.2981445923057127E-4</v>
      </c>
      <c r="BJ45" s="18">
        <f t="shared" si="4"/>
        <v>1.3165498551779287E-3</v>
      </c>
      <c r="BK45" s="18">
        <f t="shared" si="5"/>
        <v>9.6442239944805053E-4</v>
      </c>
      <c r="BL45" s="18">
        <f t="shared" si="6"/>
        <v>3.6402244015637519E-2</v>
      </c>
      <c r="BM45" s="18">
        <f t="shared" si="7"/>
        <v>3.403067871287857E-2</v>
      </c>
      <c r="BN45" s="18">
        <f t="shared" si="8"/>
        <v>3.0179265826024926E-2</v>
      </c>
      <c r="BO45" s="18">
        <f t="shared" si="9"/>
        <v>2.166382576327619E-2</v>
      </c>
      <c r="BP45" s="18">
        <f t="shared" si="10"/>
        <v>2.0956579493606187E-2</v>
      </c>
      <c r="BQ45" s="18">
        <f t="shared" si="11"/>
        <v>2.093883775071248E-2</v>
      </c>
      <c r="BR45" s="18">
        <f t="shared" si="12"/>
        <v>2.1290717471919907E-2</v>
      </c>
      <c r="BS45" s="18">
        <f t="shared" si="13"/>
        <v>2.2454527932484813E-2</v>
      </c>
      <c r="BT45" s="18">
        <f t="shared" si="14"/>
        <v>3.8979585082570267E-3</v>
      </c>
      <c r="BU45" s="18">
        <f t="shared" si="15"/>
        <v>4.6880232661226096E-3</v>
      </c>
      <c r="BV45" s="18">
        <f t="shared" si="16"/>
        <v>7.1228775491061214E-3</v>
      </c>
      <c r="BW45" s="18">
        <f t="shared" si="17"/>
        <v>7.0468453925256469E-3</v>
      </c>
      <c r="BX45" s="18">
        <f t="shared" si="18"/>
        <v>5.9760818635384627E-2</v>
      </c>
      <c r="BY45" s="18">
        <f t="shared" si="19"/>
        <v>3.290319445320411E-2</v>
      </c>
      <c r="BZ45" s="18">
        <f t="shared" si="20"/>
        <v>-3.8255045201669224E-2</v>
      </c>
      <c r="CA45" s="18">
        <f t="shared" si="21"/>
        <v>3.3588840380491813E-3</v>
      </c>
      <c r="CB45" s="18">
        <f t="shared" si="22"/>
        <v>3.6917408851183442E-2</v>
      </c>
      <c r="CC45" s="18">
        <f t="shared" si="23"/>
        <v>2.0676579759141056E-2</v>
      </c>
      <c r="CD45" s="18">
        <f t="shared" si="24"/>
        <v>3.456683782407044E-3</v>
      </c>
      <c r="CE45" s="19">
        <v>40</v>
      </c>
      <c r="CF45" s="18">
        <f t="shared" si="28"/>
        <v>6.7690276497689439E-4</v>
      </c>
      <c r="CG45" s="18">
        <f t="shared" si="28"/>
        <v>6.7690276497689439E-4</v>
      </c>
      <c r="CH45" s="18">
        <f t="shared" si="28"/>
        <v>6.7690276497689439E-4</v>
      </c>
      <c r="CI45" s="18">
        <f t="shared" si="28"/>
        <v>0</v>
      </c>
      <c r="CJ45" s="18">
        <f t="shared" si="28"/>
        <v>0</v>
      </c>
      <c r="CK45" s="24">
        <f t="shared" si="28"/>
        <v>6.7690276497689439E-4</v>
      </c>
      <c r="CL45" s="24">
        <f t="shared" si="28"/>
        <v>0</v>
      </c>
    </row>
    <row r="46" spans="1:90" x14ac:dyDescent="0.2">
      <c r="A46" s="19">
        <v>41</v>
      </c>
      <c r="B46" s="16" cm="1">
        <f t="array" ref="B46">INDEX(asset_mu,1,B$3)+INDEX(asset_rets_norm,$A46,B$3)</f>
        <v>3.6441051427817863E-3</v>
      </c>
      <c r="C46" s="16" cm="1">
        <f t="array" ref="C46">INDEX(asset_mu,1,C$3)+INDEX(asset_rets_norm,$A46,C$3)</f>
        <v>7.013445109672836E-3</v>
      </c>
      <c r="D46" s="16" cm="1">
        <f t="array" ref="D46">INDEX(asset_mu,1,D$3)+INDEX(asset_rets_norm,$A46,D$3)</f>
        <v>9.9817929627583572E-3</v>
      </c>
      <c r="E46" s="16" cm="1">
        <f t="array" ref="E46">INDEX(asset_mu,1,E$3)+INDEX(asset_rets_norm,$A46,E$3)</f>
        <v>8.6551851781509342E-3</v>
      </c>
      <c r="F46" s="16" cm="1">
        <f t="array" ref="F46">INDEX(asset_mu,1,F$3)+INDEX(asset_rets_norm,$A46,F$3)</f>
        <v>1.1223394230961912E-2</v>
      </c>
      <c r="G46" s="16" cm="1">
        <f t="array" ref="G46">INDEX(asset_mu,1,G$3)+INDEX(asset_rets_norm,$A46,G$3)</f>
        <v>3.8080654585445021E-3</v>
      </c>
      <c r="H46" s="16" cm="1">
        <f t="array" ref="H46">INDEX(asset_mu,1,H$3)+INDEX(asset_rets_norm,$A46,H$3)</f>
        <v>7.0959347039911309E-3</v>
      </c>
      <c r="I46" s="16" cm="1">
        <f t="array" ref="I46">INDEX(asset_mu,1,I$3)+INDEX(asset_rets_norm,$A46,I$3)</f>
        <v>1.1587407087828273E-2</v>
      </c>
      <c r="J46" s="16" cm="1">
        <f t="array" ref="J46">INDEX(asset_mu,1,J$3)+INDEX(asset_rets_norm,$A46,J$3)</f>
        <v>6.3967897841923239E-3</v>
      </c>
      <c r="K46" s="16" cm="1">
        <f t="array" ref="K46">INDEX(asset_mu,1,K$3)+INDEX(asset_rets_norm,$A46,K$3)</f>
        <v>9.0901613069861182E-3</v>
      </c>
      <c r="L46" s="16" cm="1">
        <f t="array" ref="L46">INDEX(asset_mu,1,L$3)+INDEX(asset_rets_norm,$A46,L$3)</f>
        <v>1.389541748709669E-2</v>
      </c>
      <c r="M46" s="16" cm="1">
        <f t="array" ref="M46">INDEX(asset_mu,1,M$3)+INDEX(asset_rets_norm,$A46,M$3)</f>
        <v>9.8889967139700087E-3</v>
      </c>
      <c r="N46" s="16" cm="1">
        <f t="array" ref="N46">INDEX(asset_mu,1,N$3)+INDEX(asset_rets_norm,$A46,N$3)</f>
        <v>1.459829131712834E-2</v>
      </c>
      <c r="O46" s="16" cm="1">
        <f t="array" ref="O46">INDEX(asset_mu,1,O$3)+INDEX(asset_rets_norm,$A46,O$3)</f>
        <v>-4.1478478380329372E-4</v>
      </c>
      <c r="P46" s="16" cm="1">
        <f t="array" ref="P46">INDEX(asset_mu,1,P$3)+INDEX(asset_rets_norm,$A46,P$3)</f>
        <v>4.9868342241073333E-4</v>
      </c>
      <c r="Q46" s="16" cm="1">
        <f t="array" ref="Q46">INDEX(asset_mu,1,Q$3)+INDEX(asset_rets_norm,$A46,Q$3)</f>
        <v>5.892058772943256E-4</v>
      </c>
      <c r="R46" s="16" cm="1">
        <f t="array" ref="R46">INDEX(asset_mu,1,R$3)+INDEX(asset_rets_norm,$A46,R$3)</f>
        <v>5.0685124000459936E-2</v>
      </c>
      <c r="S46" s="16" cm="1">
        <f t="array" ref="S46">INDEX(asset_mu,1,S$3)+INDEX(asset_rets_norm,$A46,S$3)</f>
        <v>5.3455725287446437E-2</v>
      </c>
      <c r="T46" s="16" cm="1">
        <f t="array" ref="T46">INDEX(asset_mu,1,T$3)+INDEX(asset_rets_norm,$A46,T$3)</f>
        <v>3.5325852683725054E-2</v>
      </c>
      <c r="U46" s="16" cm="1">
        <f t="array" ref="U46">INDEX(asset_mu,1,U$3)+INDEX(asset_rets_norm,$A46,U$3)</f>
        <v>5.8996155417305629E-2</v>
      </c>
      <c r="V46" s="16" cm="1">
        <f t="array" ref="V46">INDEX(asset_mu,1,V$3)+INDEX(asset_rets_norm,$A46,V$3)</f>
        <v>3.4005507047157745E-3</v>
      </c>
      <c r="W46" s="16" cm="1">
        <f t="array" ref="W46">INDEX(asset_mu,1,W$3)+INDEX(asset_rets_norm,$A46,W$3)</f>
        <v>3.3953023774394653E-3</v>
      </c>
      <c r="X46" s="16" cm="1">
        <f t="array" ref="X46">INDEX(asset_mu,1,X$3)+INDEX(asset_rets_norm,$A46,X$3)</f>
        <v>5.2483940821331431E-3</v>
      </c>
      <c r="Y46" s="16" cm="1">
        <f t="array" ref="Y46">INDEX(asset_mu,1,Y$3)+INDEX(asset_rets_norm,$A46,Y$3)</f>
        <v>-2.6133968828859574E-5</v>
      </c>
      <c r="Z46" s="19">
        <v>41</v>
      </c>
      <c r="AA46" s="16" cm="1">
        <f t="array" ref="AA46">INDEX(fx_mu,1,AA$3)+INDEX(fx_rets_norm,$A46,AA$3)</f>
        <v>0</v>
      </c>
      <c r="AB46" s="16" cm="1">
        <f t="array" ref="AB46">INDEX(fx_mu,1,AB$3)+INDEX(fx_rets_norm,$A46,AB$3)</f>
        <v>4.9125652407425953E-2</v>
      </c>
      <c r="AC46" s="16" cm="1">
        <f t="array" ref="AC46">INDEX(fx_mu,1,AC$3)+INDEX(fx_rets_norm,$A46,AC$3)</f>
        <v>3.7229511849177735E-2</v>
      </c>
      <c r="AD46" s="16" cm="1">
        <f t="array" ref="AD46">INDEX(fx_mu,1,AD$3)+INDEX(fx_rets_norm,$A46,AD$3)</f>
        <v>2.304197410436859E-2</v>
      </c>
      <c r="AE46" s="19">
        <v>41</v>
      </c>
      <c r="AF46" s="18" cm="1">
        <f t="array" ref="AF46">(1+B46)*(1+INDEX(fx_rets,$AE46,INDEX(fx_ix,1,AF$3)))-1</f>
        <v>3.644105142781795E-3</v>
      </c>
      <c r="AG46" s="18" cm="1">
        <f t="array" ref="AG46">(1+C46)*(1+INDEX(fx_rets,$AE46,INDEX(fx_ix,1,AG$3)))-1</f>
        <v>7.0134451096728334E-3</v>
      </c>
      <c r="AH46" s="18" cm="1">
        <f t="array" ref="AH46">(1+D46)*(1+INDEX(fx_rets,$AE46,INDEX(fx_ix,1,AH$3)))-1</f>
        <v>9.9817929627583624E-3</v>
      </c>
      <c r="AI46" s="18" cm="1">
        <f t="array" ref="AI46">(1+E46)*(1+INDEX(fx_rets,$AE46,INDEX(fx_ix,1,AI$3)))-1</f>
        <v>8.6551851781508926E-3</v>
      </c>
      <c r="AJ46" s="18" cm="1">
        <f t="array" ref="AJ46">(1+F46)*(1+INDEX(fx_rets,$AE46,INDEX(fx_ix,1,AJ$3)))-1</f>
        <v>1.1223394230961858E-2</v>
      </c>
      <c r="AK46" s="18" cm="1">
        <f t="array" ref="AK46">(1+G46)*(1+INDEX(fx_rets,$AE46,INDEX(fx_ix,1,AK$3)))-1</f>
        <v>5.3120791566031444E-2</v>
      </c>
      <c r="AL46" s="18" cm="1">
        <f t="array" ref="AL46">(1+H46)*(1+INDEX(fx_rets,$AE46,INDEX(fx_ix,1,AL$3)))-1</f>
        <v>5.6570179533191212E-2</v>
      </c>
      <c r="AM46" s="18" cm="1">
        <f t="array" ref="AM46">(1+I46)*(1+INDEX(fx_rets,$AE46,INDEX(fx_ix,1,AM$3)))-1</f>
        <v>6.1282298428154247E-2</v>
      </c>
      <c r="AN46" s="18" cm="1">
        <f t="array" ref="AN46">(1+J46)*(1+INDEX(fx_rets,$AE46,INDEX(fx_ix,1,AN$3)))-1</f>
        <v>4.3864450994437254E-2</v>
      </c>
      <c r="AO46" s="18" cm="1">
        <f t="array" ref="AO46">(1+K46)*(1+INDEX(fx_rets,$AE46,INDEX(fx_ix,1,AO$3)))-1</f>
        <v>4.6658095424253032E-2</v>
      </c>
      <c r="AP46" s="18" cm="1">
        <f t="array" ref="AP46">(1+L46)*(1+INDEX(fx_rets,$AE46,INDEX(fx_ix,1,AP$3)))-1</f>
        <v>5.1642248946259572E-2</v>
      </c>
      <c r="AQ46" s="18" cm="1">
        <f t="array" ref="AQ46">(1+M46)*(1+INDEX(fx_rets,$AE46,INDEX(fx_ix,1,AQ$3)))-1</f>
        <v>4.748667108348692E-2</v>
      </c>
      <c r="AR46" s="18" cm="1">
        <f t="array" ref="AR46">(1+N46)*(1+INDEX(fx_rets,$AE46,INDEX(fx_ix,1,AR$3)))-1</f>
        <v>5.237129042587485E-2</v>
      </c>
      <c r="AS46" s="18" cm="1">
        <f t="array" ref="AS46">(1+O46)*(1+INDEX(fx_rets,$AE46,INDEX(fx_ix,1,AS$3)))-1</f>
        <v>2.2617631860317955E-2</v>
      </c>
      <c r="AT46" s="18" cm="1">
        <f t="array" ref="AT46">(1+P46)*(1+INDEX(fx_rets,$AE46,INDEX(fx_ix,1,AT$3)))-1</f>
        <v>2.3552148177284904E-2</v>
      </c>
      <c r="AU46" s="18" cm="1">
        <f t="array" ref="AU46">(1+Q46)*(1+INDEX(fx_rets,$AE46,INDEX(fx_ix,1,AU$3)))-1</f>
        <v>2.3644756448229609E-2</v>
      </c>
      <c r="AV46" s="18" cm="1">
        <f t="array" ref="AV46">(1+R46)*(1+INDEX(fx_rets,$AE46,INDEX(fx_ix,1,AV$3)))-1</f>
        <v>5.0685124000459991E-2</v>
      </c>
      <c r="AW46" s="18" cm="1">
        <f t="array" ref="AW46">(1+S46)*(1+INDEX(fx_rets,$AE46,INDEX(fx_ix,1,AW$3)))-1</f>
        <v>0.10520742507453029</v>
      </c>
      <c r="AX46" s="18" cm="1">
        <f t="array" ref="AX46">(1+T46)*(1+INDEX(fx_rets,$AE46,INDEX(fx_ix,1,AX$3)))-1</f>
        <v>7.3870528783973821E-2</v>
      </c>
      <c r="AY46" s="18" cm="1">
        <f t="array" ref="AY46">(1+U46)*(1+INDEX(fx_rets,$AE46,INDEX(fx_ix,1,AY$3)))-1</f>
        <v>8.3397517407057142E-2</v>
      </c>
      <c r="AZ46" s="18" cm="1">
        <f t="array" ref="AZ46">(1+V46)*(1+INDEX(fx_rets,$AE46,INDEX(fx_ix,1,AZ$3)))-1</f>
        <v>3.4005507047156769E-3</v>
      </c>
      <c r="BA46" s="18" cm="1">
        <f t="array" ref="BA46">(1+W46)*(1+INDEX(fx_rets,$AE46,INDEX(fx_ix,1,BA$3)))-1</f>
        <v>5.2687751229277824E-2</v>
      </c>
      <c r="BB46" s="18" cm="1">
        <f t="array" ref="BB46">(1+X46)*(1+INDEX(fx_rets,$AE46,INDEX(fx_ix,1,BB$3)))-1</f>
        <v>4.2673301080980552E-2</v>
      </c>
      <c r="BC46" s="18" cm="1">
        <f t="array" ref="BC46">(1+Y46)*(1+INDEX(fx_rets,$AE46,INDEX(fx_ix,1,BC$3)))-1</f>
        <v>2.3015237957306756E-2</v>
      </c>
      <c r="BD46" s="19">
        <v>41</v>
      </c>
      <c r="BE46" s="16">
        <f t="shared" si="0"/>
        <v>0</v>
      </c>
      <c r="BF46" s="19">
        <v>41</v>
      </c>
      <c r="BG46" s="18">
        <f t="shared" si="1"/>
        <v>3.644105142781795E-3</v>
      </c>
      <c r="BH46" s="18">
        <f t="shared" si="2"/>
        <v>7.0134451096728334E-3</v>
      </c>
      <c r="BI46" s="18">
        <f t="shared" si="3"/>
        <v>9.9817929627583624E-3</v>
      </c>
      <c r="BJ46" s="18">
        <f t="shared" si="4"/>
        <v>8.6551851781508926E-3</v>
      </c>
      <c r="BK46" s="18">
        <f t="shared" si="5"/>
        <v>1.1223394230961858E-2</v>
      </c>
      <c r="BL46" s="18">
        <f t="shared" si="6"/>
        <v>5.3120791566031444E-2</v>
      </c>
      <c r="BM46" s="18">
        <f t="shared" si="7"/>
        <v>5.6570179533191212E-2</v>
      </c>
      <c r="BN46" s="18">
        <f t="shared" si="8"/>
        <v>6.1282298428154247E-2</v>
      </c>
      <c r="BO46" s="18">
        <f t="shared" si="9"/>
        <v>4.3864450994437254E-2</v>
      </c>
      <c r="BP46" s="18">
        <f t="shared" si="10"/>
        <v>4.6658095424253032E-2</v>
      </c>
      <c r="BQ46" s="18">
        <f t="shared" si="11"/>
        <v>5.1642248946259572E-2</v>
      </c>
      <c r="BR46" s="18">
        <f t="shared" si="12"/>
        <v>4.748667108348692E-2</v>
      </c>
      <c r="BS46" s="18">
        <f t="shared" si="13"/>
        <v>5.237129042587485E-2</v>
      </c>
      <c r="BT46" s="18">
        <f t="shared" si="14"/>
        <v>2.2617631860317955E-2</v>
      </c>
      <c r="BU46" s="18">
        <f t="shared" si="15"/>
        <v>2.3552148177284904E-2</v>
      </c>
      <c r="BV46" s="18">
        <f t="shared" si="16"/>
        <v>2.3644756448229609E-2</v>
      </c>
      <c r="BW46" s="18">
        <f t="shared" si="17"/>
        <v>5.0685124000459991E-2</v>
      </c>
      <c r="BX46" s="18">
        <f t="shared" si="18"/>
        <v>0.10520742507453029</v>
      </c>
      <c r="BY46" s="18">
        <f t="shared" si="19"/>
        <v>7.3870528783973821E-2</v>
      </c>
      <c r="BZ46" s="18">
        <f t="shared" si="20"/>
        <v>8.3397517407057142E-2</v>
      </c>
      <c r="CA46" s="18">
        <f t="shared" si="21"/>
        <v>3.4005507047156769E-3</v>
      </c>
      <c r="CB46" s="18">
        <f t="shared" si="22"/>
        <v>5.2687751229277824E-2</v>
      </c>
      <c r="CC46" s="18">
        <f t="shared" si="23"/>
        <v>4.2673301080980552E-2</v>
      </c>
      <c r="CD46" s="18">
        <f t="shared" si="24"/>
        <v>2.3015237957306756E-2</v>
      </c>
      <c r="CE46" s="19">
        <v>41</v>
      </c>
      <c r="CF46" s="18">
        <f t="shared" ref="CF46:CL55" si="29">SUMPRODUCT(INDEX(port_wts,CF$3,),$BG46:$CD46)</f>
        <v>7.0134451096728334E-3</v>
      </c>
      <c r="CG46" s="18">
        <f t="shared" si="29"/>
        <v>7.0134451096728334E-3</v>
      </c>
      <c r="CH46" s="18">
        <f t="shared" si="29"/>
        <v>7.0134451096728334E-3</v>
      </c>
      <c r="CI46" s="18">
        <f t="shared" si="29"/>
        <v>0</v>
      </c>
      <c r="CJ46" s="18">
        <f t="shared" si="29"/>
        <v>0</v>
      </c>
      <c r="CK46" s="24">
        <f t="shared" si="29"/>
        <v>7.0134451096728334E-3</v>
      </c>
      <c r="CL46" s="24">
        <f t="shared" si="29"/>
        <v>0</v>
      </c>
    </row>
    <row r="47" spans="1:90" x14ac:dyDescent="0.2">
      <c r="A47" s="19">
        <v>42</v>
      </c>
      <c r="B47" s="16" cm="1">
        <f t="array" ref="B47">INDEX(asset_mu,1,B$3)+INDEX(asset_rets_norm,$A47,B$3)</f>
        <v>3.0377478670042726E-3</v>
      </c>
      <c r="C47" s="16" cm="1">
        <f t="array" ref="C47">INDEX(asset_mu,1,C$3)+INDEX(asset_rets_norm,$A47,C$3)</f>
        <v>3.2522961806780186E-3</v>
      </c>
      <c r="D47" s="16" cm="1">
        <f t="array" ref="D47">INDEX(asset_mu,1,D$3)+INDEX(asset_rets_norm,$A47,D$3)</f>
        <v>5.6870421053443147E-3</v>
      </c>
      <c r="E47" s="16" cm="1">
        <f t="array" ref="E47">INDEX(asset_mu,1,E$3)+INDEX(asset_rets_norm,$A47,E$3)</f>
        <v>4.3344932891367519E-3</v>
      </c>
      <c r="F47" s="16" cm="1">
        <f t="array" ref="F47">INDEX(asset_mu,1,F$3)+INDEX(asset_rets_norm,$A47,F$3)</f>
        <v>6.9265606743882917E-3</v>
      </c>
      <c r="G47" s="16" cm="1">
        <f t="array" ref="G47">INDEX(asset_mu,1,G$3)+INDEX(asset_rets_norm,$A47,G$3)</f>
        <v>3.2558040946869485E-3</v>
      </c>
      <c r="H47" s="16" cm="1">
        <f t="array" ref="H47">INDEX(asset_mu,1,H$3)+INDEX(asset_rets_norm,$A47,H$3)</f>
        <v>3.8716752143645623E-3</v>
      </c>
      <c r="I47" s="16" cm="1">
        <f t="array" ref="I47">INDEX(asset_mu,1,I$3)+INDEX(asset_rets_norm,$A47,I$3)</f>
        <v>5.4964164652443817E-3</v>
      </c>
      <c r="J47" s="16" cm="1">
        <f t="array" ref="J47">INDEX(asset_mu,1,J$3)+INDEX(asset_rets_norm,$A47,J$3)</f>
        <v>5.5911942071942156E-3</v>
      </c>
      <c r="K47" s="16" cm="1">
        <f t="array" ref="K47">INDEX(asset_mu,1,K$3)+INDEX(asset_rets_norm,$A47,K$3)</f>
        <v>2.4757919924117428E-3</v>
      </c>
      <c r="L47" s="16" cm="1">
        <f t="array" ref="L47">INDEX(asset_mu,1,L$3)+INDEX(asset_rets_norm,$A47,L$3)</f>
        <v>8.6671405686018603E-6</v>
      </c>
      <c r="M47" s="16" cm="1">
        <f t="array" ref="M47">INDEX(asset_mu,1,M$3)+INDEX(asset_rets_norm,$A47,M$3)</f>
        <v>3.0434868145300135E-3</v>
      </c>
      <c r="N47" s="16" cm="1">
        <f t="array" ref="N47">INDEX(asset_mu,1,N$3)+INDEX(asset_rets_norm,$A47,N$3)</f>
        <v>-1.088764962807044E-3</v>
      </c>
      <c r="O47" s="16" cm="1">
        <f t="array" ref="O47">INDEX(asset_mu,1,O$3)+INDEX(asset_rets_norm,$A47,O$3)</f>
        <v>4.7411576486312211E-4</v>
      </c>
      <c r="P47" s="16" cm="1">
        <f t="array" ref="P47">INDEX(asset_mu,1,P$3)+INDEX(asset_rets_norm,$A47,P$3)</f>
        <v>1.2026698766029625E-3</v>
      </c>
      <c r="Q47" s="16" cm="1">
        <f t="array" ref="Q47">INDEX(asset_mu,1,Q$3)+INDEX(asset_rets_norm,$A47,Q$3)</f>
        <v>3.4818585937251246E-3</v>
      </c>
      <c r="R47" s="16" cm="1">
        <f t="array" ref="R47">INDEX(asset_mu,1,R$3)+INDEX(asset_rets_norm,$A47,R$3)</f>
        <v>1.6778157756291934E-2</v>
      </c>
      <c r="S47" s="16" cm="1">
        <f t="array" ref="S47">INDEX(asset_mu,1,S$3)+INDEX(asset_rets_norm,$A47,S$3)</f>
        <v>3.2387031203667455E-2</v>
      </c>
      <c r="T47" s="16" cm="1">
        <f t="array" ref="T47">INDEX(asset_mu,1,T$3)+INDEX(asset_rets_norm,$A47,T$3)</f>
        <v>-1.4854715358637211E-2</v>
      </c>
      <c r="U47" s="16" cm="1">
        <f t="array" ref="U47">INDEX(asset_mu,1,U$3)+INDEX(asset_rets_norm,$A47,U$3)</f>
        <v>1.198181014127531E-2</v>
      </c>
      <c r="V47" s="16" cm="1">
        <f t="array" ref="V47">INDEX(asset_mu,1,V$3)+INDEX(asset_rets_norm,$A47,V$3)</f>
        <v>3.358884038049108E-3</v>
      </c>
      <c r="W47" s="16" cm="1">
        <f t="array" ref="W47">INDEX(asset_mu,1,W$3)+INDEX(asset_rets_norm,$A47,W$3)</f>
        <v>3.3521357107727987E-3</v>
      </c>
      <c r="X47" s="16" cm="1">
        <f t="array" ref="X47">INDEX(asset_mu,1,X$3)+INDEX(asset_rets_norm,$A47,X$3)</f>
        <v>5.329894082133144E-3</v>
      </c>
      <c r="Y47" s="16" cm="1">
        <f t="array" ref="Y47">INDEX(asset_mu,1,Y$3)+INDEX(asset_rets_norm,$A47,Y$3)</f>
        <v>4.4782697837807091E-5</v>
      </c>
      <c r="Z47" s="19">
        <v>42</v>
      </c>
      <c r="AA47" s="16" cm="1">
        <f t="array" ref="AA47">INDEX(fx_mu,1,AA$3)+INDEX(fx_rets_norm,$A47,AA$3)</f>
        <v>0</v>
      </c>
      <c r="AB47" s="16" cm="1">
        <f t="array" ref="AB47">INDEX(fx_mu,1,AB$3)+INDEX(fx_rets_norm,$A47,AB$3)</f>
        <v>-1.0357746949258834E-2</v>
      </c>
      <c r="AC47" s="16" cm="1">
        <f t="array" ref="AC47">INDEX(fx_mu,1,AC$3)+INDEX(fx_rets_norm,$A47,AC$3)</f>
        <v>2.1425337908947146E-2</v>
      </c>
      <c r="AD47" s="16" cm="1">
        <f t="array" ref="AD47">INDEX(fx_mu,1,AD$3)+INDEX(fx_rets_norm,$A47,AD$3)</f>
        <v>1.4849187198457292E-2</v>
      </c>
      <c r="AE47" s="19">
        <v>42</v>
      </c>
      <c r="AF47" s="18" cm="1">
        <f t="array" ref="AF47">(1+B47)*(1+INDEX(fx_rets,$AE47,INDEX(fx_ix,1,AF$3)))-1</f>
        <v>3.0377478670042812E-3</v>
      </c>
      <c r="AG47" s="18" cm="1">
        <f t="array" ref="AG47">(1+C47)*(1+INDEX(fx_rets,$AE47,INDEX(fx_ix,1,AG$3)))-1</f>
        <v>3.252296180678016E-3</v>
      </c>
      <c r="AH47" s="18" cm="1">
        <f t="array" ref="AH47">(1+D47)*(1+INDEX(fx_rets,$AE47,INDEX(fx_ix,1,AH$3)))-1</f>
        <v>5.6870421053443199E-3</v>
      </c>
      <c r="AI47" s="18" cm="1">
        <f t="array" ref="AI47">(1+E47)*(1+INDEX(fx_rets,$AE47,INDEX(fx_ix,1,AI$3)))-1</f>
        <v>4.3344932891367094E-3</v>
      </c>
      <c r="AJ47" s="18" cm="1">
        <f t="array" ref="AJ47">(1+F47)*(1+INDEX(fx_rets,$AE47,INDEX(fx_ix,1,AJ$3)))-1</f>
        <v>6.926560674388238E-3</v>
      </c>
      <c r="AK47" s="18" cm="1">
        <f t="array" ref="AK47">(1+G47)*(1+INDEX(fx_rets,$AE47,INDEX(fx_ix,1,AK$3)))-1</f>
        <v>-7.1356656495010773E-3</v>
      </c>
      <c r="AL47" s="18" cm="1">
        <f t="array" ref="AL47">(1+H47)*(1+INDEX(fx_rets,$AE47,INDEX(fx_ix,1,AL$3)))-1</f>
        <v>-6.5261735670343324E-3</v>
      </c>
      <c r="AM47" s="18" cm="1">
        <f t="array" ref="AM47">(1+I47)*(1+INDEX(fx_rets,$AE47,INDEX(fx_ix,1,AM$3)))-1</f>
        <v>-4.9182609748891215E-3</v>
      </c>
      <c r="AN47" s="18" cm="1">
        <f t="array" ref="AN47">(1+J47)*(1+INDEX(fx_rets,$AE47,INDEX(fx_ix,1,AN$3)))-1</f>
        <v>2.7136325341345024E-2</v>
      </c>
      <c r="AO47" s="18" cm="1">
        <f t="array" ref="AO47">(1+K47)*(1+INDEX(fx_rets,$AE47,INDEX(fx_ix,1,AO$3)))-1</f>
        <v>2.3954174581388488E-2</v>
      </c>
      <c r="AP47" s="18" cm="1">
        <f t="array" ref="AP47">(1+L47)*(1+INDEX(fx_rets,$AE47,INDEX(fx_ix,1,AP$3)))-1</f>
        <v>2.1434190745931003E-2</v>
      </c>
      <c r="AQ47" s="18" cm="1">
        <f t="array" ref="AQ47">(1+M47)*(1+INDEX(fx_rets,$AE47,INDEX(fx_ix,1,AQ$3)))-1</f>
        <v>2.4534032456899668E-2</v>
      </c>
      <c r="AR47" s="18" cm="1">
        <f t="array" ref="AR47">(1+N47)*(1+INDEX(fx_rets,$AE47,INDEX(fx_ix,1,AR$3)))-1</f>
        <v>2.0313245788908363E-2</v>
      </c>
      <c r="AS47" s="18" cm="1">
        <f t="array" ref="AS47">(1+O47)*(1+INDEX(fx_rets,$AE47,INDEX(fx_ix,1,AS$3)))-1</f>
        <v>1.5330343197066609E-2</v>
      </c>
      <c r="AT47" s="18" cm="1">
        <f t="array" ref="AT47">(1+P47)*(1+INDEX(fx_rets,$AE47,INDEX(fx_ix,1,AT$3)))-1</f>
        <v>1.6069715745195889E-2</v>
      </c>
      <c r="AU47" s="18" cm="1">
        <f t="array" ref="AU47">(1+Q47)*(1+INDEX(fx_rets,$AE47,INDEX(fx_ix,1,AU$3)))-1</f>
        <v>1.8382748562239204E-2</v>
      </c>
      <c r="AV47" s="18" cm="1">
        <f t="array" ref="AV47">(1+R47)*(1+INDEX(fx_rets,$AE47,INDEX(fx_ix,1,AV$3)))-1</f>
        <v>1.6778157756291989E-2</v>
      </c>
      <c r="AW47" s="18" cm="1">
        <f t="array" ref="AW47">(1+S47)*(1+INDEX(fx_rets,$AE47,INDEX(fx_ix,1,AW$3)))-1</f>
        <v>2.1693827580763214E-2</v>
      </c>
      <c r="AX47" s="18" cm="1">
        <f t="array" ref="AX47">(1+T47)*(1+INDEX(fx_rets,$AE47,INDEX(fx_ix,1,AX$3)))-1</f>
        <v>6.2523552542097516E-3</v>
      </c>
      <c r="AY47" s="18" cm="1">
        <f t="array" ref="AY47">(1+U47)*(1+INDEX(fx_rets,$AE47,INDEX(fx_ix,1,AY$3)))-1</f>
        <v>2.7008917481496919E-2</v>
      </c>
      <c r="AZ47" s="18" cm="1">
        <f t="array" ref="AZ47">(1+V47)*(1+INDEX(fx_rets,$AE47,INDEX(fx_ix,1,AZ$3)))-1</f>
        <v>3.3588840380491813E-3</v>
      </c>
      <c r="BA47" s="18" cm="1">
        <f t="array" ref="BA47">(1+W47)*(1+INDEX(fx_rets,$AE47,INDEX(fx_ix,1,BA$3)))-1</f>
        <v>-7.040331811917766E-3</v>
      </c>
      <c r="BB47" s="18" cm="1">
        <f t="array" ref="BB47">(1+X47)*(1+INDEX(fx_rets,$AE47,INDEX(fx_ix,1,BB$3)))-1</f>
        <v>2.6869426772808902E-2</v>
      </c>
      <c r="BC47" s="18" cm="1">
        <f t="array" ref="BC47">(1+Y47)*(1+INDEX(fx_rets,$AE47,INDEX(fx_ix,1,BC$3)))-1</f>
        <v>1.4894634882958613E-2</v>
      </c>
      <c r="BD47" s="19">
        <v>42</v>
      </c>
      <c r="BE47" s="16">
        <f t="shared" si="0"/>
        <v>0</v>
      </c>
      <c r="BF47" s="19">
        <v>42</v>
      </c>
      <c r="BG47" s="18">
        <f t="shared" si="1"/>
        <v>3.0377478670042812E-3</v>
      </c>
      <c r="BH47" s="18">
        <f t="shared" si="2"/>
        <v>3.252296180678016E-3</v>
      </c>
      <c r="BI47" s="18">
        <f t="shared" si="3"/>
        <v>5.6870421053443199E-3</v>
      </c>
      <c r="BJ47" s="18">
        <f t="shared" si="4"/>
        <v>4.3344932891367094E-3</v>
      </c>
      <c r="BK47" s="18">
        <f t="shared" si="5"/>
        <v>6.926560674388238E-3</v>
      </c>
      <c r="BL47" s="18">
        <f t="shared" si="6"/>
        <v>-7.1356656495010773E-3</v>
      </c>
      <c r="BM47" s="18">
        <f t="shared" si="7"/>
        <v>-6.5261735670343324E-3</v>
      </c>
      <c r="BN47" s="18">
        <f t="shared" si="8"/>
        <v>-4.9182609748891215E-3</v>
      </c>
      <c r="BO47" s="18">
        <f t="shared" si="9"/>
        <v>2.7136325341345024E-2</v>
      </c>
      <c r="BP47" s="18">
        <f t="shared" si="10"/>
        <v>2.3954174581388488E-2</v>
      </c>
      <c r="BQ47" s="18">
        <f t="shared" si="11"/>
        <v>2.1434190745931003E-2</v>
      </c>
      <c r="BR47" s="18">
        <f t="shared" si="12"/>
        <v>2.4534032456899668E-2</v>
      </c>
      <c r="BS47" s="18">
        <f t="shared" si="13"/>
        <v>2.0313245788908363E-2</v>
      </c>
      <c r="BT47" s="18">
        <f t="shared" si="14"/>
        <v>1.5330343197066609E-2</v>
      </c>
      <c r="BU47" s="18">
        <f t="shared" si="15"/>
        <v>1.6069715745195889E-2</v>
      </c>
      <c r="BV47" s="18">
        <f t="shared" si="16"/>
        <v>1.8382748562239204E-2</v>
      </c>
      <c r="BW47" s="18">
        <f t="shared" si="17"/>
        <v>1.6778157756291989E-2</v>
      </c>
      <c r="BX47" s="18">
        <f t="shared" si="18"/>
        <v>2.1693827580763214E-2</v>
      </c>
      <c r="BY47" s="18">
        <f t="shared" si="19"/>
        <v>6.2523552542097516E-3</v>
      </c>
      <c r="BZ47" s="18">
        <f t="shared" si="20"/>
        <v>2.7008917481496919E-2</v>
      </c>
      <c r="CA47" s="18">
        <f t="shared" si="21"/>
        <v>3.3588840380491813E-3</v>
      </c>
      <c r="CB47" s="18">
        <f t="shared" si="22"/>
        <v>-7.040331811917766E-3</v>
      </c>
      <c r="CC47" s="18">
        <f t="shared" si="23"/>
        <v>2.6869426772808902E-2</v>
      </c>
      <c r="CD47" s="18">
        <f t="shared" si="24"/>
        <v>1.4894634882958613E-2</v>
      </c>
      <c r="CE47" s="19">
        <v>42</v>
      </c>
      <c r="CF47" s="18">
        <f t="shared" si="29"/>
        <v>3.252296180678016E-3</v>
      </c>
      <c r="CG47" s="18">
        <f t="shared" si="29"/>
        <v>3.252296180678016E-3</v>
      </c>
      <c r="CH47" s="18">
        <f t="shared" si="29"/>
        <v>3.252296180678016E-3</v>
      </c>
      <c r="CI47" s="18">
        <f t="shared" si="29"/>
        <v>0</v>
      </c>
      <c r="CJ47" s="18">
        <f t="shared" si="29"/>
        <v>0</v>
      </c>
      <c r="CK47" s="24">
        <f t="shared" si="29"/>
        <v>3.252296180678016E-3</v>
      </c>
      <c r="CL47" s="24">
        <f t="shared" si="29"/>
        <v>0</v>
      </c>
    </row>
    <row r="48" spans="1:90" x14ac:dyDescent="0.2">
      <c r="A48" s="19">
        <v>43</v>
      </c>
      <c r="B48" s="16" cm="1">
        <f t="array" ref="B48">INDEX(asset_mu,1,B$3)+INDEX(asset_rets_norm,$A48,B$3)</f>
        <v>3.2378641955235123E-3</v>
      </c>
      <c r="C48" s="16" cm="1">
        <f t="array" ref="C48">INDEX(asset_mu,1,C$3)+INDEX(asset_rets_norm,$A48,C$3)</f>
        <v>5.991615982133605E-3</v>
      </c>
      <c r="D48" s="16" cm="1">
        <f t="array" ref="D48">INDEX(asset_mu,1,D$3)+INDEX(asset_rets_norm,$A48,D$3)</f>
        <v>1.1700063002660016E-2</v>
      </c>
      <c r="E48" s="16" cm="1">
        <f t="array" ref="E48">INDEX(asset_mu,1,E$3)+INDEX(asset_rets_norm,$A48,E$3)</f>
        <v>6.4950997872140074E-3</v>
      </c>
      <c r="F48" s="16" cm="1">
        <f t="array" ref="F48">INDEX(asset_mu,1,F$3)+INDEX(asset_rets_norm,$A48,F$3)</f>
        <v>1.0615916901773713E-2</v>
      </c>
      <c r="G48" s="16" cm="1">
        <f t="array" ref="G48">INDEX(asset_mu,1,G$3)+INDEX(asset_rets_norm,$A48,G$3)</f>
        <v>3.4860776463211344E-3</v>
      </c>
      <c r="H48" s="16" cm="1">
        <f t="array" ref="H48">INDEX(asset_mu,1,H$3)+INDEX(asset_rets_norm,$A48,H$3)</f>
        <v>7.1874698514126818E-3</v>
      </c>
      <c r="I48" s="16" cm="1">
        <f t="array" ref="I48">INDEX(asset_mu,1,I$3)+INDEX(asset_rets_norm,$A48,I$3)</f>
        <v>1.300681971775234E-2</v>
      </c>
      <c r="J48" s="16" cm="1">
        <f t="array" ref="J48">INDEX(asset_mu,1,J$3)+INDEX(asset_rets_norm,$A48,J$3)</f>
        <v>6.6930035258958454E-3</v>
      </c>
      <c r="K48" s="16" cm="1">
        <f t="array" ref="K48">INDEX(asset_mu,1,K$3)+INDEX(asset_rets_norm,$A48,K$3)</f>
        <v>7.4945133078895016E-3</v>
      </c>
      <c r="L48" s="16" cm="1">
        <f t="array" ref="L48">INDEX(asset_mu,1,L$3)+INDEX(asset_rets_norm,$A48,L$3)</f>
        <v>9.4700301889832084E-3</v>
      </c>
      <c r="M48" s="16" cm="1">
        <f t="array" ref="M48">INDEX(asset_mu,1,M$3)+INDEX(asset_rets_norm,$A48,M$3)</f>
        <v>7.8422713370588128E-3</v>
      </c>
      <c r="N48" s="16" cm="1">
        <f t="array" ref="N48">INDEX(asset_mu,1,N$3)+INDEX(asset_rets_norm,$A48,N$3)</f>
        <v>1.0485313851293285E-2</v>
      </c>
      <c r="O48" s="16" cm="1">
        <f t="array" ref="O48">INDEX(asset_mu,1,O$3)+INDEX(asset_rets_norm,$A48,O$3)</f>
        <v>1.8756878263160513E-4</v>
      </c>
      <c r="P48" s="16" cm="1">
        <f t="array" ref="P48">INDEX(asset_mu,1,P$3)+INDEX(asset_rets_norm,$A48,P$3)</f>
        <v>7.4161486194964038E-4</v>
      </c>
      <c r="Q48" s="16" cm="1">
        <f t="array" ref="Q48">INDEX(asset_mu,1,Q$3)+INDEX(asset_rets_norm,$A48,Q$3)</f>
        <v>2.0623874870325199E-3</v>
      </c>
      <c r="R48" s="16" cm="1">
        <f t="array" ref="R48">INDEX(asset_mu,1,R$3)+INDEX(asset_rets_norm,$A48,R$3)</f>
        <v>1.2135665692307229E-2</v>
      </c>
      <c r="S48" s="16" cm="1">
        <f t="array" ref="S48">INDEX(asset_mu,1,S$3)+INDEX(asset_rets_norm,$A48,S$3)</f>
        <v>2.3000190971303874E-2</v>
      </c>
      <c r="T48" s="16" cm="1">
        <f t="array" ref="T48">INDEX(asset_mu,1,T$3)+INDEX(asset_rets_norm,$A48,T$3)</f>
        <v>2.7516722264015841E-2</v>
      </c>
      <c r="U48" s="16" cm="1">
        <f t="array" ref="U48">INDEX(asset_mu,1,U$3)+INDEX(asset_rets_norm,$A48,U$3)</f>
        <v>2.5916685393385989E-2</v>
      </c>
      <c r="V48" s="16" cm="1">
        <f t="array" ref="V48">INDEX(asset_mu,1,V$3)+INDEX(asset_rets_norm,$A48,V$3)</f>
        <v>3.3422173713824411E-3</v>
      </c>
      <c r="W48" s="16" cm="1">
        <f t="array" ref="W48">INDEX(asset_mu,1,W$3)+INDEX(asset_rets_norm,$A48,W$3)</f>
        <v>3.3543023774394651E-3</v>
      </c>
      <c r="X48" s="16" cm="1">
        <f t="array" ref="X48">INDEX(asset_mu,1,X$3)+INDEX(asset_rets_norm,$A48,X$3)</f>
        <v>5.416644082133144E-3</v>
      </c>
      <c r="Y48" s="16" cm="1">
        <f t="array" ref="Y48">INDEX(asset_mu,1,Y$3)+INDEX(asset_rets_norm,$A48,Y$3)</f>
        <v>3.7782697837807097E-5</v>
      </c>
      <c r="Z48" s="19">
        <v>43</v>
      </c>
      <c r="AA48" s="16" cm="1">
        <f t="array" ref="AA48">INDEX(fx_mu,1,AA$3)+INDEX(fx_rets_norm,$A48,AA$3)</f>
        <v>0</v>
      </c>
      <c r="AB48" s="16" cm="1">
        <f t="array" ref="AB48">INDEX(fx_mu,1,AB$3)+INDEX(fx_rets_norm,$A48,AB$3)</f>
        <v>2.4892706101931517E-4</v>
      </c>
      <c r="AC48" s="16" cm="1">
        <f t="array" ref="AC48">INDEX(fx_mu,1,AC$3)+INDEX(fx_rets_norm,$A48,AC$3)</f>
        <v>2.4563485797501745E-2</v>
      </c>
      <c r="AD48" s="16" cm="1">
        <f t="array" ref="AD48">INDEX(fx_mu,1,AD$3)+INDEX(fx_rets_norm,$A48,AD$3)</f>
        <v>-3.0596389135431279E-2</v>
      </c>
      <c r="AE48" s="19">
        <v>43</v>
      </c>
      <c r="AF48" s="18" cm="1">
        <f t="array" ref="AF48">(1+B48)*(1+INDEX(fx_rets,$AE48,INDEX(fx_ix,1,AF$3)))-1</f>
        <v>3.237864195523521E-3</v>
      </c>
      <c r="AG48" s="18" cm="1">
        <f t="array" ref="AG48">(1+C48)*(1+INDEX(fx_rets,$AE48,INDEX(fx_ix,1,AG$3)))-1</f>
        <v>5.9916159821336024E-3</v>
      </c>
      <c r="AH48" s="18" cm="1">
        <f t="array" ref="AH48">(1+D48)*(1+INDEX(fx_rets,$AE48,INDEX(fx_ix,1,AH$3)))-1</f>
        <v>1.1700063002660022E-2</v>
      </c>
      <c r="AI48" s="18" cm="1">
        <f t="array" ref="AI48">(1+E48)*(1+INDEX(fx_rets,$AE48,INDEX(fx_ix,1,AI$3)))-1</f>
        <v>6.4950997872139649E-3</v>
      </c>
      <c r="AJ48" s="18" cm="1">
        <f t="array" ref="AJ48">(1+F48)*(1+INDEX(fx_rets,$AE48,INDEX(fx_ix,1,AJ$3)))-1</f>
        <v>1.0615916901773659E-2</v>
      </c>
      <c r="AK48" s="18" cm="1">
        <f t="array" ref="AK48">(1+G48)*(1+INDEX(fx_rets,$AE48,INDEX(fx_ix,1,AK$3)))-1</f>
        <v>3.735872486403391E-3</v>
      </c>
      <c r="AL48" s="18" cm="1">
        <f t="array" ref="AL48">(1+H48)*(1+INDEX(fx_rets,$AE48,INDEX(fx_ix,1,AL$3)))-1</f>
        <v>7.4381860681782541E-3</v>
      </c>
      <c r="AM48" s="18" cm="1">
        <f t="array" ref="AM48">(1+I48)*(1+INDEX(fx_rets,$AE48,INDEX(fx_ix,1,AM$3)))-1</f>
        <v>1.3258984528177198E-2</v>
      </c>
      <c r="AN48" s="18" cm="1">
        <f t="array" ref="AN48">(1+J48)*(1+INDEX(fx_rets,$AE48,INDEX(fx_ix,1,AN$3)))-1</f>
        <v>3.1420892820448465E-2</v>
      </c>
      <c r="AO48" s="18" cm="1">
        <f t="array" ref="AO48">(1+K48)*(1+INDEX(fx_rets,$AE48,INDEX(fx_ix,1,AO$3)))-1</f>
        <v>3.2242090476588547E-2</v>
      </c>
      <c r="AP48" s="18" cm="1">
        <f t="array" ref="AP48">(1+L48)*(1+INDEX(fx_rets,$AE48,INDEX(fx_ix,1,AP$3)))-1</f>
        <v>3.4266132938533866E-2</v>
      </c>
      <c r="AQ48" s="18" cm="1">
        <f t="array" ref="AQ48">(1+M48)*(1+INDEX(fx_rets,$AE48,INDEX(fx_ix,1,AQ$3)))-1</f>
        <v>3.2598390655168341E-2</v>
      </c>
      <c r="AR48" s="18" cm="1">
        <f t="array" ref="AR48">(1+N48)*(1+INDEX(fx_rets,$AE48,INDEX(fx_ix,1,AR$3)))-1</f>
        <v>3.53063555066635E-2</v>
      </c>
      <c r="AS48" s="18" cm="1">
        <f t="array" ref="AS48">(1+O48)*(1+INDEX(fx_rets,$AE48,INDEX(fx_ix,1,AS$3)))-1</f>
        <v>-3.041455928026271E-2</v>
      </c>
      <c r="AT48" s="18" cm="1">
        <f t="array" ref="AT48">(1+P48)*(1+INDEX(fx_rets,$AE48,INDEX(fx_ix,1,AT$3)))-1</f>
        <v>-2.9877465010386461E-2</v>
      </c>
      <c r="AU48" s="18" cm="1">
        <f t="array" ref="AU48">(1+Q48)*(1+INDEX(fx_rets,$AE48,INDEX(fx_ix,1,AU$3)))-1</f>
        <v>-2.8597103258500067E-2</v>
      </c>
      <c r="AV48" s="18" cm="1">
        <f t="array" ref="AV48">(1+R48)*(1+INDEX(fx_rets,$AE48,INDEX(fx_ix,1,AV$3)))-1</f>
        <v>1.2135665692307285E-2</v>
      </c>
      <c r="AW48" s="18" cm="1">
        <f t="array" ref="AW48">(1+S48)*(1+INDEX(fx_rets,$AE48,INDEX(fx_ix,1,AW$3)))-1</f>
        <v>2.325484340226458E-2</v>
      </c>
      <c r="AX48" s="18" cm="1">
        <f t="array" ref="AX48">(1+T48)*(1+INDEX(fx_rets,$AE48,INDEX(fx_ix,1,AX$3)))-1</f>
        <v>5.2756114678043531E-2</v>
      </c>
      <c r="AY48" s="18" cm="1">
        <f t="array" ref="AY48">(1+U48)*(1+INDEX(fx_rets,$AE48,INDEX(fx_ix,1,AY$3)))-1</f>
        <v>-5.4726607334417698E-3</v>
      </c>
      <c r="AZ48" s="18" cm="1">
        <f t="array" ref="AZ48">(1+V48)*(1+INDEX(fx_rets,$AE48,INDEX(fx_ix,1,AZ$3)))-1</f>
        <v>3.3422173713824055E-3</v>
      </c>
      <c r="BA48" s="18" cm="1">
        <f t="array" ref="BA48">(1+W48)*(1+INDEX(fx_rets,$AE48,INDEX(fx_ix,1,BA$3)))-1</f>
        <v>3.6040644150912016E-3</v>
      </c>
      <c r="BB48" s="18" cm="1">
        <f t="array" ref="BB48">(1+X48)*(1+INDEX(fx_rets,$AE48,INDEX(fx_ix,1,BB$3)))-1</f>
        <v>3.0113181539616285E-2</v>
      </c>
      <c r="BC48" s="18" cm="1">
        <f t="array" ref="BC48">(1+Y48)*(1+INDEX(fx_rets,$AE48,INDEX(fx_ix,1,BC$3)))-1</f>
        <v>-3.0559762451719208E-2</v>
      </c>
      <c r="BD48" s="19">
        <v>43</v>
      </c>
      <c r="BE48" s="16">
        <f t="shared" si="0"/>
        <v>0</v>
      </c>
      <c r="BF48" s="19">
        <v>43</v>
      </c>
      <c r="BG48" s="18">
        <f t="shared" si="1"/>
        <v>3.237864195523521E-3</v>
      </c>
      <c r="BH48" s="18">
        <f t="shared" si="2"/>
        <v>5.9916159821336024E-3</v>
      </c>
      <c r="BI48" s="18">
        <f t="shared" si="3"/>
        <v>1.1700063002660022E-2</v>
      </c>
      <c r="BJ48" s="18">
        <f t="shared" si="4"/>
        <v>6.4950997872139649E-3</v>
      </c>
      <c r="BK48" s="18">
        <f t="shared" si="5"/>
        <v>1.0615916901773659E-2</v>
      </c>
      <c r="BL48" s="18">
        <f t="shared" si="6"/>
        <v>3.735872486403391E-3</v>
      </c>
      <c r="BM48" s="18">
        <f t="shared" si="7"/>
        <v>7.4381860681782541E-3</v>
      </c>
      <c r="BN48" s="18">
        <f t="shared" si="8"/>
        <v>1.3258984528177198E-2</v>
      </c>
      <c r="BO48" s="18">
        <f t="shared" si="9"/>
        <v>3.1420892820448465E-2</v>
      </c>
      <c r="BP48" s="18">
        <f t="shared" si="10"/>
        <v>3.2242090476588547E-2</v>
      </c>
      <c r="BQ48" s="18">
        <f t="shared" si="11"/>
        <v>3.4266132938533866E-2</v>
      </c>
      <c r="BR48" s="18">
        <f t="shared" si="12"/>
        <v>3.2598390655168341E-2</v>
      </c>
      <c r="BS48" s="18">
        <f t="shared" si="13"/>
        <v>3.53063555066635E-2</v>
      </c>
      <c r="BT48" s="18">
        <f t="shared" si="14"/>
        <v>-3.041455928026271E-2</v>
      </c>
      <c r="BU48" s="18">
        <f t="shared" si="15"/>
        <v>-2.9877465010386461E-2</v>
      </c>
      <c r="BV48" s="18">
        <f t="shared" si="16"/>
        <v>-2.8597103258500067E-2</v>
      </c>
      <c r="BW48" s="18">
        <f t="shared" si="17"/>
        <v>1.2135665692307285E-2</v>
      </c>
      <c r="BX48" s="18">
        <f t="shared" si="18"/>
        <v>2.325484340226458E-2</v>
      </c>
      <c r="BY48" s="18">
        <f t="shared" si="19"/>
        <v>5.2756114678043531E-2</v>
      </c>
      <c r="BZ48" s="18">
        <f t="shared" si="20"/>
        <v>-5.4726607334417698E-3</v>
      </c>
      <c r="CA48" s="18">
        <f t="shared" si="21"/>
        <v>3.3422173713824055E-3</v>
      </c>
      <c r="CB48" s="18">
        <f t="shared" si="22"/>
        <v>3.6040644150912016E-3</v>
      </c>
      <c r="CC48" s="18">
        <f t="shared" si="23"/>
        <v>3.0113181539616285E-2</v>
      </c>
      <c r="CD48" s="18">
        <f t="shared" si="24"/>
        <v>-3.0559762451719208E-2</v>
      </c>
      <c r="CE48" s="19">
        <v>43</v>
      </c>
      <c r="CF48" s="18">
        <f t="shared" si="29"/>
        <v>5.9916159821336024E-3</v>
      </c>
      <c r="CG48" s="18">
        <f t="shared" si="29"/>
        <v>5.9916159821336024E-3</v>
      </c>
      <c r="CH48" s="18">
        <f t="shared" si="29"/>
        <v>5.9916159821336024E-3</v>
      </c>
      <c r="CI48" s="18">
        <f t="shared" si="29"/>
        <v>0</v>
      </c>
      <c r="CJ48" s="18">
        <f t="shared" si="29"/>
        <v>0</v>
      </c>
      <c r="CK48" s="24">
        <f t="shared" si="29"/>
        <v>5.9916159821336024E-3</v>
      </c>
      <c r="CL48" s="24">
        <f t="shared" si="29"/>
        <v>0</v>
      </c>
    </row>
    <row r="49" spans="1:90" x14ac:dyDescent="0.2">
      <c r="A49" s="19">
        <v>44</v>
      </c>
      <c r="B49" s="16" cm="1">
        <f t="array" ref="B49">INDEX(asset_mu,1,B$3)+INDEX(asset_rets_norm,$A49,B$3)</f>
        <v>3.0415303816946262E-3</v>
      </c>
      <c r="C49" s="16" cm="1">
        <f t="array" ref="C49">INDEX(asset_mu,1,C$3)+INDEX(asset_rets_norm,$A49,C$3)</f>
        <v>4.3407206707641892E-3</v>
      </c>
      <c r="D49" s="16" cm="1">
        <f t="array" ref="D49">INDEX(asset_mu,1,D$3)+INDEX(asset_rets_norm,$A49,D$3)</f>
        <v>9.409678788971915E-3</v>
      </c>
      <c r="E49" s="16" cm="1">
        <f t="array" ref="E49">INDEX(asset_mu,1,E$3)+INDEX(asset_rets_norm,$A49,E$3)</f>
        <v>5.084318587451884E-3</v>
      </c>
      <c r="F49" s="16" cm="1">
        <f t="array" ref="F49">INDEX(asset_mu,1,F$3)+INDEX(asset_rets_norm,$A49,F$3)</f>
        <v>9.2548067697775776E-3</v>
      </c>
      <c r="G49" s="16" cm="1">
        <f t="array" ref="G49">INDEX(asset_mu,1,G$3)+INDEX(asset_rets_norm,$A49,G$3)</f>
        <v>3.1299265819190129E-3</v>
      </c>
      <c r="H49" s="16" cm="1">
        <f t="array" ref="H49">INDEX(asset_mu,1,H$3)+INDEX(asset_rets_norm,$A49,H$3)</f>
        <v>4.6358558561252101E-3</v>
      </c>
      <c r="I49" s="16" cm="1">
        <f t="array" ref="I49">INDEX(asset_mu,1,I$3)+INDEX(asset_rets_norm,$A49,I$3)</f>
        <v>7.5643371960273723E-3</v>
      </c>
      <c r="J49" s="16" cm="1">
        <f t="array" ref="J49">INDEX(asset_mu,1,J$3)+INDEX(asset_rets_norm,$A49,J$3)</f>
        <v>5.8442082140497276E-3</v>
      </c>
      <c r="K49" s="16" cm="1">
        <f t="array" ref="K49">INDEX(asset_mu,1,K$3)+INDEX(asset_rets_norm,$A49,K$3)</f>
        <v>2.6499788368058181E-3</v>
      </c>
      <c r="L49" s="16" cm="1">
        <f t="array" ref="L49">INDEX(asset_mu,1,L$3)+INDEX(asset_rets_norm,$A49,L$3)</f>
        <v>3.342737440845039E-3</v>
      </c>
      <c r="M49" s="16" cm="1">
        <f t="array" ref="M49">INDEX(asset_mu,1,M$3)+INDEX(asset_rets_norm,$A49,M$3)</f>
        <v>2.6053093305034884E-3</v>
      </c>
      <c r="N49" s="16" cm="1">
        <f t="array" ref="N49">INDEX(asset_mu,1,N$3)+INDEX(asset_rets_norm,$A49,N$3)</f>
        <v>2.2385952108583728E-3</v>
      </c>
      <c r="O49" s="16" cm="1">
        <f t="array" ref="O49">INDEX(asset_mu,1,O$3)+INDEX(asset_rets_norm,$A49,O$3)</f>
        <v>-2.5677999090222627E-4</v>
      </c>
      <c r="P49" s="16" cm="1">
        <f t="array" ref="P49">INDEX(asset_mu,1,P$3)+INDEX(asset_rets_norm,$A49,P$3)</f>
        <v>-8.4847871032549043E-4</v>
      </c>
      <c r="Q49" s="16" cm="1">
        <f t="array" ref="Q49">INDEX(asset_mu,1,Q$3)+INDEX(asset_rets_norm,$A49,Q$3)</f>
        <v>-4.277608513283797E-3</v>
      </c>
      <c r="R49" s="16" cm="1">
        <f t="array" ref="R49">INDEX(asset_mu,1,R$3)+INDEX(asset_rets_norm,$A49,R$3)</f>
        <v>-1.6719047074200966E-2</v>
      </c>
      <c r="S49" s="16" cm="1">
        <f t="array" ref="S49">INDEX(asset_mu,1,S$3)+INDEX(asset_rets_norm,$A49,S$3)</f>
        <v>-3.2568068890586749E-2</v>
      </c>
      <c r="T49" s="16" cm="1">
        <f t="array" ref="T49">INDEX(asset_mu,1,T$3)+INDEX(asset_rets_norm,$A49,T$3)</f>
        <v>-1.9308080694070601E-2</v>
      </c>
      <c r="U49" s="16" cm="1">
        <f t="array" ref="U49">INDEX(asset_mu,1,U$3)+INDEX(asset_rets_norm,$A49,U$3)</f>
        <v>6.2954850539230667E-2</v>
      </c>
      <c r="V49" s="16" cm="1">
        <f t="array" ref="V49">INDEX(asset_mu,1,V$3)+INDEX(asset_rets_norm,$A49,V$3)</f>
        <v>3.3401340380491079E-3</v>
      </c>
      <c r="W49" s="16" cm="1">
        <f t="array" ref="W49">INDEX(asset_mu,1,W$3)+INDEX(asset_rets_norm,$A49,W$3)</f>
        <v>3.3148857107727983E-3</v>
      </c>
      <c r="X49" s="16" cm="1">
        <f t="array" ref="X49">INDEX(asset_mu,1,X$3)+INDEX(asset_rets_norm,$A49,X$3)</f>
        <v>5.6303107487998098E-3</v>
      </c>
      <c r="Y49" s="16" cm="1">
        <f t="array" ref="Y49">INDEX(asset_mu,1,Y$3)+INDEX(asset_rets_norm,$A49,Y$3)</f>
        <v>2.7866031171140431E-5</v>
      </c>
      <c r="Z49" s="19">
        <v>44</v>
      </c>
      <c r="AA49" s="16" cm="1">
        <f t="array" ref="AA49">INDEX(fx_mu,1,AA$3)+INDEX(fx_rets_norm,$A49,AA$3)</f>
        <v>0</v>
      </c>
      <c r="AB49" s="16" cm="1">
        <f t="array" ref="AB49">INDEX(fx_mu,1,AB$3)+INDEX(fx_rets_norm,$A49,AB$3)</f>
        <v>-1.5162853753311717E-2</v>
      </c>
      <c r="AC49" s="16" cm="1">
        <f t="array" ref="AC49">INDEX(fx_mu,1,AC$3)+INDEX(fx_rets_norm,$A49,AC$3)</f>
        <v>-1.1912606877581593E-2</v>
      </c>
      <c r="AD49" s="16" cm="1">
        <f t="array" ref="AD49">INDEX(fx_mu,1,AD$3)+INDEX(fx_rets_norm,$A49,AD$3)</f>
        <v>4.7384358042376951E-2</v>
      </c>
      <c r="AE49" s="19">
        <v>44</v>
      </c>
      <c r="AF49" s="18" cm="1">
        <f t="array" ref="AF49">(1+B49)*(1+INDEX(fx_rets,$AE49,INDEX(fx_ix,1,AF$3)))-1</f>
        <v>3.0415303816946349E-3</v>
      </c>
      <c r="AG49" s="18" cm="1">
        <f t="array" ref="AG49">(1+C49)*(1+INDEX(fx_rets,$AE49,INDEX(fx_ix,1,AG$3)))-1</f>
        <v>4.3407206707641866E-3</v>
      </c>
      <c r="AH49" s="18" cm="1">
        <f t="array" ref="AH49">(1+D49)*(1+INDEX(fx_rets,$AE49,INDEX(fx_ix,1,AH$3)))-1</f>
        <v>9.4096787889719202E-3</v>
      </c>
      <c r="AI49" s="18" cm="1">
        <f t="array" ref="AI49">(1+E49)*(1+INDEX(fx_rets,$AE49,INDEX(fx_ix,1,AI$3)))-1</f>
        <v>5.0843185874518415E-3</v>
      </c>
      <c r="AJ49" s="18" cm="1">
        <f t="array" ref="AJ49">(1+F49)*(1+INDEX(fx_rets,$AE49,INDEX(fx_ix,1,AJ$3)))-1</f>
        <v>9.2548067697775238E-3</v>
      </c>
      <c r="AK49" s="18" cm="1">
        <f t="array" ref="AK49">(1+G49)*(1+INDEX(fx_rets,$AE49,INDEX(fx_ix,1,AK$3)))-1</f>
        <v>-1.208038579041304E-2</v>
      </c>
      <c r="AL49" s="18" cm="1">
        <f t="array" ref="AL49">(1+H49)*(1+INDEX(fx_rets,$AE49,INDEX(fx_ix,1,AL$3)))-1</f>
        <v>-1.0597290701554352E-2</v>
      </c>
      <c r="AM49" s="18" cm="1">
        <f t="array" ref="AM49">(1+I49)*(1+INDEX(fx_rets,$AE49,INDEX(fx_ix,1,AM$3)))-1</f>
        <v>-7.7132134959283505E-3</v>
      </c>
      <c r="AN49" s="18" cm="1">
        <f t="array" ref="AN49">(1+J49)*(1+INDEX(fx_rets,$AE49,INDEX(fx_ix,1,AN$3)))-1</f>
        <v>-6.1380184184964826E-3</v>
      </c>
      <c r="AO49" s="18" cm="1">
        <f t="array" ref="AO49">(1+K49)*(1+INDEX(fx_rets,$AE49,INDEX(fx_ix,1,AO$3)))-1</f>
        <v>-9.2941961968926456E-3</v>
      </c>
      <c r="AP49" s="18" cm="1">
        <f t="array" ref="AP49">(1+L49)*(1+INDEX(fx_rets,$AE49,INDEX(fx_ix,1,AP$3)))-1</f>
        <v>-8.6096901537643378E-3</v>
      </c>
      <c r="AQ49" s="18" cm="1">
        <f t="array" ref="AQ49">(1+M49)*(1+INDEX(fx_rets,$AE49,INDEX(fx_ix,1,AQ$3)))-1</f>
        <v>-9.3383335729269046E-3</v>
      </c>
      <c r="AR49" s="18" cm="1">
        <f t="array" ref="AR49">(1+N49)*(1+INDEX(fx_rets,$AE49,INDEX(fx_ix,1,AR$3)))-1</f>
        <v>-9.7006791714282503E-3</v>
      </c>
      <c r="AS49" s="18" cm="1">
        <f t="array" ref="AS49">(1+O49)*(1+INDEX(fx_rets,$AE49,INDEX(fx_ix,1,AS$3)))-1</f>
        <v>4.7115410696447757E-2</v>
      </c>
      <c r="AT49" s="18" cm="1">
        <f t="array" ref="AT49">(1+P49)*(1+INDEX(fx_rets,$AE49,INDEX(fx_ix,1,AT$3)))-1</f>
        <v>4.649567471305005E-2</v>
      </c>
      <c r="AU49" s="18" cm="1">
        <f t="array" ref="AU49">(1+Q49)*(1+INDEX(fx_rets,$AE49,INDEX(fx_ix,1,AU$3)))-1</f>
        <v>4.2904057795734474E-2</v>
      </c>
      <c r="AV49" s="18" cm="1">
        <f t="array" ref="AV49">(1+R49)*(1+INDEX(fx_rets,$AE49,INDEX(fx_ix,1,AV$3)))-1</f>
        <v>-1.671904707420091E-2</v>
      </c>
      <c r="AW49" s="18" cm="1">
        <f t="array" ref="AW49">(1+S49)*(1+INDEX(fx_rets,$AE49,INDEX(fx_ix,1,AW$3)))-1</f>
        <v>-4.7237097778282666E-2</v>
      </c>
      <c r="AX49" s="18" cm="1">
        <f t="array" ref="AX49">(1+T49)*(1+INDEX(fx_rets,$AE49,INDEX(fx_ix,1,AX$3)))-1</f>
        <v>-3.0990677996783123E-2</v>
      </c>
      <c r="AY49" s="18" cm="1">
        <f t="array" ref="AY49">(1+U49)*(1+INDEX(fx_rets,$AE49,INDEX(fx_ix,1,AY$3)))-1</f>
        <v>0.1133222837600627</v>
      </c>
      <c r="AZ49" s="18" cm="1">
        <f t="array" ref="AZ49">(1+V49)*(1+INDEX(fx_rets,$AE49,INDEX(fx_ix,1,AZ$3)))-1</f>
        <v>3.340134038049003E-3</v>
      </c>
      <c r="BA49" s="18" cm="1">
        <f t="array" ref="BA49">(1+W49)*(1+INDEX(fx_rets,$AE49,INDEX(fx_ix,1,BA$3)))-1</f>
        <v>-1.1898231169780393E-2</v>
      </c>
      <c r="BB49" s="18" cm="1">
        <f t="array" ref="BB49">(1+X49)*(1+INDEX(fx_rets,$AE49,INDEX(fx_ix,1,BB$3)))-1</f>
        <v>-6.3493678073307525E-3</v>
      </c>
      <c r="BC49" s="18" cm="1">
        <f t="array" ref="BC49">(1+Y49)*(1+INDEX(fx_rets,$AE49,INDEX(fx_ix,1,BC$3)))-1</f>
        <v>4.7413544487546311E-2</v>
      </c>
      <c r="BD49" s="19">
        <v>44</v>
      </c>
      <c r="BE49" s="16">
        <f t="shared" si="0"/>
        <v>0</v>
      </c>
      <c r="BF49" s="19">
        <v>44</v>
      </c>
      <c r="BG49" s="18">
        <f t="shared" si="1"/>
        <v>3.0415303816946349E-3</v>
      </c>
      <c r="BH49" s="18">
        <f t="shared" si="2"/>
        <v>4.3407206707641866E-3</v>
      </c>
      <c r="BI49" s="18">
        <f t="shared" si="3"/>
        <v>9.4096787889719202E-3</v>
      </c>
      <c r="BJ49" s="18">
        <f t="shared" si="4"/>
        <v>5.0843185874518415E-3</v>
      </c>
      <c r="BK49" s="18">
        <f t="shared" si="5"/>
        <v>9.2548067697775238E-3</v>
      </c>
      <c r="BL49" s="18">
        <f t="shared" si="6"/>
        <v>-1.208038579041304E-2</v>
      </c>
      <c r="BM49" s="18">
        <f t="shared" si="7"/>
        <v>-1.0597290701554352E-2</v>
      </c>
      <c r="BN49" s="18">
        <f t="shared" si="8"/>
        <v>-7.7132134959283505E-3</v>
      </c>
      <c r="BO49" s="18">
        <f t="shared" si="9"/>
        <v>-6.1380184184964826E-3</v>
      </c>
      <c r="BP49" s="18">
        <f t="shared" si="10"/>
        <v>-9.2941961968926456E-3</v>
      </c>
      <c r="BQ49" s="18">
        <f t="shared" si="11"/>
        <v>-8.6096901537643378E-3</v>
      </c>
      <c r="BR49" s="18">
        <f t="shared" si="12"/>
        <v>-9.3383335729269046E-3</v>
      </c>
      <c r="BS49" s="18">
        <f t="shared" si="13"/>
        <v>-9.7006791714282503E-3</v>
      </c>
      <c r="BT49" s="18">
        <f t="shared" si="14"/>
        <v>4.7115410696447757E-2</v>
      </c>
      <c r="BU49" s="18">
        <f t="shared" si="15"/>
        <v>4.649567471305005E-2</v>
      </c>
      <c r="BV49" s="18">
        <f t="shared" si="16"/>
        <v>4.2904057795734474E-2</v>
      </c>
      <c r="BW49" s="18">
        <f t="shared" si="17"/>
        <v>-1.671904707420091E-2</v>
      </c>
      <c r="BX49" s="18">
        <f t="shared" si="18"/>
        <v>-4.7237097778282666E-2</v>
      </c>
      <c r="BY49" s="18">
        <f t="shared" si="19"/>
        <v>-3.0990677996783123E-2</v>
      </c>
      <c r="BZ49" s="18">
        <f t="shared" si="20"/>
        <v>0.1133222837600627</v>
      </c>
      <c r="CA49" s="18">
        <f t="shared" si="21"/>
        <v>3.340134038049003E-3</v>
      </c>
      <c r="CB49" s="18">
        <f t="shared" si="22"/>
        <v>-1.1898231169780393E-2</v>
      </c>
      <c r="CC49" s="18">
        <f t="shared" si="23"/>
        <v>-6.3493678073307525E-3</v>
      </c>
      <c r="CD49" s="18">
        <f t="shared" si="24"/>
        <v>4.7413544487546311E-2</v>
      </c>
      <c r="CE49" s="19">
        <v>44</v>
      </c>
      <c r="CF49" s="18">
        <f t="shared" si="29"/>
        <v>4.3407206707641866E-3</v>
      </c>
      <c r="CG49" s="18">
        <f t="shared" si="29"/>
        <v>4.3407206707641866E-3</v>
      </c>
      <c r="CH49" s="18">
        <f t="shared" si="29"/>
        <v>4.3407206707641866E-3</v>
      </c>
      <c r="CI49" s="18">
        <f t="shared" si="29"/>
        <v>0</v>
      </c>
      <c r="CJ49" s="18">
        <f t="shared" si="29"/>
        <v>0</v>
      </c>
      <c r="CK49" s="24">
        <f t="shared" si="29"/>
        <v>4.3407206707641866E-3</v>
      </c>
      <c r="CL49" s="24">
        <f t="shared" si="29"/>
        <v>0</v>
      </c>
    </row>
    <row r="50" spans="1:90" x14ac:dyDescent="0.2">
      <c r="A50" s="19">
        <v>45</v>
      </c>
      <c r="B50" s="16" cm="1">
        <f t="array" ref="B50">INDEX(asset_mu,1,B$3)+INDEX(asset_rets_norm,$A50,B$3)</f>
        <v>2.0137247667475402E-3</v>
      </c>
      <c r="C50" s="16" cm="1">
        <f t="array" ref="C50">INDEX(asset_mu,1,C$3)+INDEX(asset_rets_norm,$A50,C$3)</f>
        <v>-8.4328799879610471E-3</v>
      </c>
      <c r="D50" s="16" cm="1">
        <f t="array" ref="D50">INDEX(asset_mu,1,D$3)+INDEX(asset_rets_norm,$A50,D$3)</f>
        <v>-2.7965259255091753E-2</v>
      </c>
      <c r="E50" s="16" cm="1">
        <f t="array" ref="E50">INDEX(asset_mu,1,E$3)+INDEX(asset_rets_norm,$A50,E$3)</f>
        <v>-8.7764199828701123E-3</v>
      </c>
      <c r="F50" s="16" cm="1">
        <f t="array" ref="F50">INDEX(asset_mu,1,F$3)+INDEX(asset_rets_norm,$A50,F$3)</f>
        <v>-2.438832272256336E-2</v>
      </c>
      <c r="G50" s="16" cm="1">
        <f t="array" ref="G50">INDEX(asset_mu,1,G$3)+INDEX(asset_rets_norm,$A50,G$3)</f>
        <v>1.8586014827154335E-3</v>
      </c>
      <c r="H50" s="16" cm="1">
        <f t="array" ref="H50">INDEX(asset_mu,1,H$3)+INDEX(asset_rets_norm,$A50,H$3)</f>
        <v>-2.8212848796476502E-3</v>
      </c>
      <c r="I50" s="16" cm="1">
        <f t="array" ref="I50">INDEX(asset_mu,1,I$3)+INDEX(asset_rets_norm,$A50,I$3)</f>
        <v>-9.0414667142485125E-3</v>
      </c>
      <c r="J50" s="16" cm="1">
        <f t="array" ref="J50">INDEX(asset_mu,1,J$3)+INDEX(asset_rets_norm,$A50,J$3)</f>
        <v>5.8900922422035918E-3</v>
      </c>
      <c r="K50" s="16" cm="1">
        <f t="array" ref="K50">INDEX(asset_mu,1,K$3)+INDEX(asset_rets_norm,$A50,K$3)</f>
        <v>1.1061615722603741E-3</v>
      </c>
      <c r="L50" s="16" cm="1">
        <f t="array" ref="L50">INDEX(asset_mu,1,L$3)+INDEX(asset_rets_norm,$A50,L$3)</f>
        <v>-3.5397566833081651E-3</v>
      </c>
      <c r="M50" s="16" cm="1">
        <f t="array" ref="M50">INDEX(asset_mu,1,M$3)+INDEX(asset_rets_norm,$A50,M$3)</f>
        <v>2.1606441706643912E-3</v>
      </c>
      <c r="N50" s="16" cm="1">
        <f t="array" ref="N50">INDEX(asset_mu,1,N$3)+INDEX(asset_rets_norm,$A50,N$3)</f>
        <v>-2.1301646690952926E-3</v>
      </c>
      <c r="O50" s="16" cm="1">
        <f t="array" ref="O50">INDEX(asset_mu,1,O$3)+INDEX(asset_rets_norm,$A50,O$3)</f>
        <v>-4.5443267358857072E-4</v>
      </c>
      <c r="P50" s="16" cm="1">
        <f t="array" ref="P50">INDEX(asset_mu,1,P$3)+INDEX(asset_rets_norm,$A50,P$3)</f>
        <v>-3.4065604892023543E-4</v>
      </c>
      <c r="Q50" s="16" cm="1">
        <f t="array" ref="Q50">INDEX(asset_mu,1,Q$3)+INDEX(asset_rets_norm,$A50,Q$3)</f>
        <v>-1.2668377463877544E-3</v>
      </c>
      <c r="R50" s="16" cm="1">
        <f t="array" ref="R50">INDEX(asset_mu,1,R$3)+INDEX(asset_rets_norm,$A50,R$3)</f>
        <v>-1.7284305398935718E-2</v>
      </c>
      <c r="S50" s="16" cm="1">
        <f t="array" ref="S50">INDEX(asset_mu,1,S$3)+INDEX(asset_rets_norm,$A50,S$3)</f>
        <v>3.9590814566745347E-3</v>
      </c>
      <c r="T50" s="16" cm="1">
        <f t="array" ref="T50">INDEX(asset_mu,1,T$3)+INDEX(asset_rets_norm,$A50,T$3)</f>
        <v>2.8113111714776855E-2</v>
      </c>
      <c r="U50" s="16" cm="1">
        <f t="array" ref="U50">INDEX(asset_mu,1,U$3)+INDEX(asset_rets_norm,$A50,U$3)</f>
        <v>5.923342721960604E-3</v>
      </c>
      <c r="V50" s="16" cm="1">
        <f t="array" ref="V50">INDEX(asset_mu,1,V$3)+INDEX(asset_rets_norm,$A50,V$3)</f>
        <v>3.3338840380491078E-3</v>
      </c>
      <c r="W50" s="16" cm="1">
        <f t="array" ref="W50">INDEX(asset_mu,1,W$3)+INDEX(asset_rets_norm,$A50,W$3)</f>
        <v>3.2610523774394655E-3</v>
      </c>
      <c r="X50" s="16" cm="1">
        <f t="array" ref="X50">INDEX(asset_mu,1,X$3)+INDEX(asset_rets_norm,$A50,X$3)</f>
        <v>5.4819774154664771E-3</v>
      </c>
      <c r="Y50" s="16" cm="1">
        <f t="array" ref="Y50">INDEX(asset_mu,1,Y$3)+INDEX(asset_rets_norm,$A50,Y$3)</f>
        <v>1.0311603117114042E-4</v>
      </c>
      <c r="Z50" s="19">
        <v>45</v>
      </c>
      <c r="AA50" s="16" cm="1">
        <f t="array" ref="AA50">INDEX(fx_mu,1,AA$3)+INDEX(fx_rets_norm,$A50,AA$3)</f>
        <v>0</v>
      </c>
      <c r="AB50" s="16" cm="1">
        <f t="array" ref="AB50">INDEX(fx_mu,1,AB$3)+INDEX(fx_rets_norm,$A50,AB$3)</f>
        <v>-2.8545202356597518E-2</v>
      </c>
      <c r="AC50" s="16" cm="1">
        <f t="array" ref="AC50">INDEX(fx_mu,1,AC$3)+INDEX(fx_rets_norm,$A50,AC$3)</f>
        <v>-3.6719888679170018E-2</v>
      </c>
      <c r="AD50" s="16" cm="1">
        <f t="array" ref="AD50">INDEX(fx_mu,1,AD$3)+INDEX(fx_rets_norm,$A50,AD$3)</f>
        <v>-5.6347951649269534E-2</v>
      </c>
      <c r="AE50" s="19">
        <v>45</v>
      </c>
      <c r="AF50" s="18" cm="1">
        <f t="array" ref="AF50">(1+B50)*(1+INDEX(fx_rets,$AE50,INDEX(fx_ix,1,AF$3)))-1</f>
        <v>2.0137247667475489E-3</v>
      </c>
      <c r="AG50" s="18" cm="1">
        <f t="array" ref="AG50">(1+C50)*(1+INDEX(fx_rets,$AE50,INDEX(fx_ix,1,AG$3)))-1</f>
        <v>-8.4328799879610505E-3</v>
      </c>
      <c r="AH50" s="18" cm="1">
        <f t="array" ref="AH50">(1+D50)*(1+INDEX(fx_rets,$AE50,INDEX(fx_ix,1,AH$3)))-1</f>
        <v>-2.7965259255091746E-2</v>
      </c>
      <c r="AI50" s="18" cm="1">
        <f t="array" ref="AI50">(1+E50)*(1+INDEX(fx_rets,$AE50,INDEX(fx_ix,1,AI$3)))-1</f>
        <v>-8.7764199828701539E-3</v>
      </c>
      <c r="AJ50" s="18" cm="1">
        <f t="array" ref="AJ50">(1+F50)*(1+INDEX(fx_rets,$AE50,INDEX(fx_ix,1,AJ$3)))-1</f>
        <v>-2.4388322722563416E-2</v>
      </c>
      <c r="AK50" s="18" cm="1">
        <f t="array" ref="AK50">(1+G50)*(1+INDEX(fx_rets,$AE50,INDEX(fx_ix,1,AK$3)))-1</f>
        <v>-2.673965502930653E-2</v>
      </c>
      <c r="AL50" s="18" cm="1">
        <f t="array" ref="AL50">(1+H50)*(1+INDEX(fx_rets,$AE50,INDEX(fx_ix,1,AL$3)))-1</f>
        <v>-3.1285953088449947E-2</v>
      </c>
      <c r="AM50" s="18" cm="1">
        <f t="array" ref="AM50">(1+I50)*(1+INDEX(fx_rets,$AE50,INDEX(fx_ix,1,AM$3)))-1</f>
        <v>-3.7328578573887383E-2</v>
      </c>
      <c r="AN50" s="18" cm="1">
        <f t="array" ref="AN50">(1+J50)*(1+INDEX(fx_rets,$AE50,INDEX(fx_ix,1,AN$3)))-1</f>
        <v>-3.1046079968410134E-2</v>
      </c>
      <c r="AO50" s="18" cm="1">
        <f t="array" ref="AO50">(1+K50)*(1+INDEX(fx_rets,$AE50,INDEX(fx_ix,1,AO$3)))-1</f>
        <v>-3.5654345236704299E-2</v>
      </c>
      <c r="AP50" s="18" cm="1">
        <f t="array" ref="AP50">(1+L50)*(1+INDEX(fx_rets,$AE50,INDEX(fx_ix,1,AP$3)))-1</f>
        <v>-4.0129665891115773E-2</v>
      </c>
      <c r="AQ50" s="18" cm="1">
        <f t="array" ref="AQ50">(1+M50)*(1+INDEX(fx_rets,$AE50,INDEX(fx_ix,1,AQ$3)))-1</f>
        <v>-3.4638583121927802E-2</v>
      </c>
      <c r="AR50" s="18" cm="1">
        <f t="array" ref="AR50">(1+N50)*(1+INDEX(fx_rets,$AE50,INDEX(fx_ix,1,AR$3)))-1</f>
        <v>-3.8771833938747835E-2</v>
      </c>
      <c r="AS50" s="18" cm="1">
        <f t="array" ref="AS50">(1+O50)*(1+INDEX(fx_rets,$AE50,INDEX(fx_ix,1,AS$3)))-1</f>
        <v>-5.6776777972538883E-2</v>
      </c>
      <c r="AT50" s="18" cm="1">
        <f t="array" ref="AT50">(1+P50)*(1+INDEX(fx_rets,$AE50,INDEX(fx_ix,1,AT$3)))-1</f>
        <v>-5.6669412427616139E-2</v>
      </c>
      <c r="AU50" s="18" cm="1">
        <f t="array" ref="AU50">(1+Q50)*(1+INDEX(fx_rets,$AE50,INDEX(fx_ix,1,AU$3)))-1</f>
        <v>-5.754340568357641E-2</v>
      </c>
      <c r="AV50" s="18" cm="1">
        <f t="array" ref="AV50">(1+R50)*(1+INDEX(fx_rets,$AE50,INDEX(fx_ix,1,AV$3)))-1</f>
        <v>-1.7284305398935773E-2</v>
      </c>
      <c r="AW50" s="18" cm="1">
        <f t="array" ref="AW50">(1+S50)*(1+INDEX(fx_rets,$AE50,INDEX(fx_ix,1,AW$3)))-1</f>
        <v>-2.4699133681249985E-2</v>
      </c>
      <c r="AX50" s="18" cm="1">
        <f t="array" ref="AX50">(1+T50)*(1+INDEX(fx_rets,$AE50,INDEX(fx_ix,1,AX$3)))-1</f>
        <v>-9.6390872969848163E-3</v>
      </c>
      <c r="AY50" s="18" cm="1">
        <f t="array" ref="AY50">(1+U50)*(1+INDEX(fx_rets,$AE50,INDEX(fx_ix,1,AY$3)))-1</f>
        <v>-5.0758377156607914E-2</v>
      </c>
      <c r="AZ50" s="18" cm="1">
        <f t="array" ref="AZ50">(1+V50)*(1+INDEX(fx_rets,$AE50,INDEX(fx_ix,1,AZ$3)))-1</f>
        <v>3.3338840380490176E-3</v>
      </c>
      <c r="BA50" s="18" cm="1">
        <f t="array" ref="BA50">(1+W50)*(1+INDEX(fx_rets,$AE50,INDEX(fx_ix,1,BA$3)))-1</f>
        <v>-2.5377237379167528E-2</v>
      </c>
      <c r="BB50" s="18" cm="1">
        <f t="array" ref="BB50">(1+X50)*(1+INDEX(fx_rets,$AE50,INDEX(fx_ix,1,BB$3)))-1</f>
        <v>-3.1439208864141199E-2</v>
      </c>
      <c r="BC50" s="18" cm="1">
        <f t="array" ref="BC50">(1+Y50)*(1+INDEX(fx_rets,$AE50,INDEX(fx_ix,1,BC$3)))-1</f>
        <v>-5.6250645995237103E-2</v>
      </c>
      <c r="BD50" s="19">
        <v>45</v>
      </c>
      <c r="BE50" s="16">
        <f t="shared" si="0"/>
        <v>0</v>
      </c>
      <c r="BF50" s="19">
        <v>45</v>
      </c>
      <c r="BG50" s="18">
        <f t="shared" si="1"/>
        <v>2.0137247667475489E-3</v>
      </c>
      <c r="BH50" s="18">
        <f t="shared" si="2"/>
        <v>-8.4328799879610505E-3</v>
      </c>
      <c r="BI50" s="18">
        <f t="shared" si="3"/>
        <v>-2.7965259255091746E-2</v>
      </c>
      <c r="BJ50" s="18">
        <f t="shared" si="4"/>
        <v>-8.7764199828701539E-3</v>
      </c>
      <c r="BK50" s="18">
        <f t="shared" si="5"/>
        <v>-2.4388322722563416E-2</v>
      </c>
      <c r="BL50" s="18">
        <f t="shared" si="6"/>
        <v>-2.673965502930653E-2</v>
      </c>
      <c r="BM50" s="18">
        <f t="shared" si="7"/>
        <v>-3.1285953088449947E-2</v>
      </c>
      <c r="BN50" s="18">
        <f t="shared" si="8"/>
        <v>-3.7328578573887383E-2</v>
      </c>
      <c r="BO50" s="18">
        <f t="shared" si="9"/>
        <v>-3.1046079968410134E-2</v>
      </c>
      <c r="BP50" s="18">
        <f t="shared" si="10"/>
        <v>-3.5654345236704299E-2</v>
      </c>
      <c r="BQ50" s="18">
        <f t="shared" si="11"/>
        <v>-4.0129665891115773E-2</v>
      </c>
      <c r="BR50" s="18">
        <f t="shared" si="12"/>
        <v>-3.4638583121927802E-2</v>
      </c>
      <c r="BS50" s="18">
        <f t="shared" si="13"/>
        <v>-3.8771833938747835E-2</v>
      </c>
      <c r="BT50" s="18">
        <f t="shared" si="14"/>
        <v>-5.6776777972538883E-2</v>
      </c>
      <c r="BU50" s="18">
        <f t="shared" si="15"/>
        <v>-5.6669412427616139E-2</v>
      </c>
      <c r="BV50" s="18">
        <f t="shared" si="16"/>
        <v>-5.754340568357641E-2</v>
      </c>
      <c r="BW50" s="18">
        <f t="shared" si="17"/>
        <v>-1.7284305398935773E-2</v>
      </c>
      <c r="BX50" s="18">
        <f t="shared" si="18"/>
        <v>-2.4699133681249985E-2</v>
      </c>
      <c r="BY50" s="18">
        <f t="shared" si="19"/>
        <v>-9.6390872969848163E-3</v>
      </c>
      <c r="BZ50" s="18">
        <f t="shared" si="20"/>
        <v>-5.0758377156607914E-2</v>
      </c>
      <c r="CA50" s="18">
        <f t="shared" si="21"/>
        <v>3.3338840380490176E-3</v>
      </c>
      <c r="CB50" s="18">
        <f t="shared" si="22"/>
        <v>-2.5377237379167528E-2</v>
      </c>
      <c r="CC50" s="18">
        <f t="shared" si="23"/>
        <v>-3.1439208864141199E-2</v>
      </c>
      <c r="CD50" s="18">
        <f t="shared" si="24"/>
        <v>-5.6250645995237103E-2</v>
      </c>
      <c r="CE50" s="19">
        <v>45</v>
      </c>
      <c r="CF50" s="18">
        <f t="shared" si="29"/>
        <v>-8.4328799879610505E-3</v>
      </c>
      <c r="CG50" s="18">
        <f t="shared" si="29"/>
        <v>-8.4328799879610505E-3</v>
      </c>
      <c r="CH50" s="18">
        <f t="shared" si="29"/>
        <v>-8.4328799879610505E-3</v>
      </c>
      <c r="CI50" s="18">
        <f t="shared" si="29"/>
        <v>0</v>
      </c>
      <c r="CJ50" s="18">
        <f t="shared" si="29"/>
        <v>0</v>
      </c>
      <c r="CK50" s="24">
        <f t="shared" si="29"/>
        <v>-8.4328799879610505E-3</v>
      </c>
      <c r="CL50" s="24">
        <f t="shared" si="29"/>
        <v>0</v>
      </c>
    </row>
    <row r="51" spans="1:90" x14ac:dyDescent="0.2">
      <c r="A51" s="19">
        <v>46</v>
      </c>
      <c r="B51" s="16" cm="1">
        <f t="array" ref="B51">INDEX(asset_mu,1,B$3)+INDEX(asset_rets_norm,$A51,B$3)</f>
        <v>2.6628974284468223E-3</v>
      </c>
      <c r="C51" s="16" cm="1">
        <f t="array" ref="C51">INDEX(asset_mu,1,C$3)+INDEX(asset_rets_norm,$A51,C$3)</f>
        <v>2.8396608530212569E-4</v>
      </c>
      <c r="D51" s="16" cm="1">
        <f t="array" ref="D51">INDEX(asset_mu,1,D$3)+INDEX(asset_rets_norm,$A51,D$3)</f>
        <v>-3.1340262550277938E-3</v>
      </c>
      <c r="E51" s="16" cm="1">
        <f t="array" ref="E51">INDEX(asset_mu,1,E$3)+INDEX(asset_rets_norm,$A51,E$3)</f>
        <v>-1.1573098370832443E-3</v>
      </c>
      <c r="F51" s="16" cm="1">
        <f t="array" ref="F51">INDEX(asset_mu,1,F$3)+INDEX(asset_rets_norm,$A51,F$3)</f>
        <v>-5.5138652821615248E-3</v>
      </c>
      <c r="G51" s="16" cm="1">
        <f t="array" ref="G51">INDEX(asset_mu,1,G$3)+INDEX(asset_rets_norm,$A51,G$3)</f>
        <v>2.9499253685826236E-3</v>
      </c>
      <c r="H51" s="16" cm="1">
        <f t="array" ref="H51">INDEX(asset_mu,1,H$3)+INDEX(asset_rets_norm,$A51,H$3)</f>
        <v>1.1357815317902429E-3</v>
      </c>
      <c r="I51" s="16" cm="1">
        <f t="array" ref="I51">INDEX(asset_mu,1,I$3)+INDEX(asset_rets_norm,$A51,I$3)</f>
        <v>-1.4775465313040183E-3</v>
      </c>
      <c r="J51" s="16" cm="1">
        <f t="array" ref="J51">INDEX(asset_mu,1,J$3)+INDEX(asset_rets_norm,$A51,J$3)</f>
        <v>5.7220734079088554E-3</v>
      </c>
      <c r="K51" s="16" cm="1">
        <f t="array" ref="K51">INDEX(asset_mu,1,K$3)+INDEX(asset_rets_norm,$A51,K$3)</f>
        <v>-1.831142302879089E-3</v>
      </c>
      <c r="L51" s="16" cm="1">
        <f t="array" ref="L51">INDEX(asset_mu,1,L$3)+INDEX(asset_rets_norm,$A51,L$3)</f>
        <v>-5.75465747269574E-3</v>
      </c>
      <c r="M51" s="16" cm="1">
        <f t="array" ref="M51">INDEX(asset_mu,1,M$3)+INDEX(asset_rets_norm,$A51,M$3)</f>
        <v>-1.4726551462538569E-3</v>
      </c>
      <c r="N51" s="16" cm="1">
        <f t="array" ref="N51">INDEX(asset_mu,1,N$3)+INDEX(asset_rets_norm,$A51,N$3)</f>
        <v>-5.7088141607680408E-3</v>
      </c>
      <c r="O51" s="16" cm="1">
        <f t="array" ref="O51">INDEX(asset_mu,1,O$3)+INDEX(asset_rets_norm,$A51,O$3)</f>
        <v>8.7943024232051907E-4</v>
      </c>
      <c r="P51" s="16" cm="1">
        <f t="array" ref="P51">INDEX(asset_mu,1,P$3)+INDEX(asset_rets_norm,$A51,P$3)</f>
        <v>9.9121146540910804E-4</v>
      </c>
      <c r="Q51" s="16" cm="1">
        <f t="array" ref="Q51">INDEX(asset_mu,1,Q$3)+INDEX(asset_rets_norm,$A51,Q$3)</f>
        <v>1.5843563094824443E-3</v>
      </c>
      <c r="R51" s="16" cm="1">
        <f t="array" ref="R51">INDEX(asset_mu,1,R$3)+INDEX(asset_rets_norm,$A51,R$3)</f>
        <v>1.1975442163638605E-2</v>
      </c>
      <c r="S51" s="16" cm="1">
        <f t="array" ref="S51">INDEX(asset_mu,1,S$3)+INDEX(asset_rets_norm,$A51,S$3)</f>
        <v>-9.6194913172556185E-3</v>
      </c>
      <c r="T51" s="16" cm="1">
        <f t="array" ref="T51">INDEX(asset_mu,1,T$3)+INDEX(asset_rets_norm,$A51,T$3)</f>
        <v>-8.741510411043615E-3</v>
      </c>
      <c r="U51" s="16" cm="1">
        <f t="array" ref="U51">INDEX(asset_mu,1,U$3)+INDEX(asset_rets_norm,$A51,U$3)</f>
        <v>-4.2709031427248578E-2</v>
      </c>
      <c r="V51" s="16" cm="1">
        <f t="array" ref="V51">INDEX(asset_mu,1,V$3)+INDEX(asset_rets_norm,$A51,V$3)</f>
        <v>3.3422173713824411E-3</v>
      </c>
      <c r="W51" s="16" cm="1">
        <f t="array" ref="W51">INDEX(asset_mu,1,W$3)+INDEX(asset_rets_norm,$A51,W$3)</f>
        <v>3.3611357107727986E-3</v>
      </c>
      <c r="X51" s="16" cm="1">
        <f t="array" ref="X51">INDEX(asset_mu,1,X$3)+INDEX(asset_rets_norm,$A51,X$3)</f>
        <v>5.7071440821331431E-3</v>
      </c>
      <c r="Y51" s="16" cm="1">
        <f t="array" ref="Y51">INDEX(asset_mu,1,Y$3)+INDEX(asset_rets_norm,$A51,Y$3)</f>
        <v>6.8782697837807091E-5</v>
      </c>
      <c r="Z51" s="19">
        <v>46</v>
      </c>
      <c r="AA51" s="16" cm="1">
        <f t="array" ref="AA51">INDEX(fx_mu,1,AA$3)+INDEX(fx_rets_norm,$A51,AA$3)</f>
        <v>0</v>
      </c>
      <c r="AB51" s="16" cm="1">
        <f t="array" ref="AB51">INDEX(fx_mu,1,AB$3)+INDEX(fx_rets_norm,$A51,AB$3)</f>
        <v>1.6671858950404243E-2</v>
      </c>
      <c r="AC51" s="16" cm="1">
        <f t="array" ref="AC51">INDEX(fx_mu,1,AC$3)+INDEX(fx_rets_norm,$A51,AC$3)</f>
        <v>3.0500725794631773E-2</v>
      </c>
      <c r="AD51" s="16" cm="1">
        <f t="array" ref="AD51">INDEX(fx_mu,1,AD$3)+INDEX(fx_rets_norm,$A51,AD$3)</f>
        <v>9.695576692876573E-3</v>
      </c>
      <c r="AE51" s="19">
        <v>46</v>
      </c>
      <c r="AF51" s="18" cm="1">
        <f t="array" ref="AF51">(1+B51)*(1+INDEX(fx_rets,$AE51,INDEX(fx_ix,1,AF$3)))-1</f>
        <v>2.662897428446831E-3</v>
      </c>
      <c r="AG51" s="18" cm="1">
        <f t="array" ref="AG51">(1+C51)*(1+INDEX(fx_rets,$AE51,INDEX(fx_ix,1,AG$3)))-1</f>
        <v>2.8396608530223411E-4</v>
      </c>
      <c r="AH51" s="18" cm="1">
        <f t="array" ref="AH51">(1+D51)*(1+INDEX(fx_rets,$AE51,INDEX(fx_ix,1,AH$3)))-1</f>
        <v>-3.1340262550277886E-3</v>
      </c>
      <c r="AI51" s="18" cm="1">
        <f t="array" ref="AI51">(1+E51)*(1+INDEX(fx_rets,$AE51,INDEX(fx_ix,1,AI$3)))-1</f>
        <v>-1.1573098370832868E-3</v>
      </c>
      <c r="AJ51" s="18" cm="1">
        <f t="array" ref="AJ51">(1+F51)*(1+INDEX(fx_rets,$AE51,INDEX(fx_ix,1,AJ$3)))-1</f>
        <v>-5.5138652821615786E-3</v>
      </c>
      <c r="AK51" s="18" cm="1">
        <f t="array" ref="AK51">(1+G51)*(1+INDEX(fx_rets,$AE51,INDEX(fx_ix,1,AK$3)))-1</f>
        <v>1.9670965058645962E-2</v>
      </c>
      <c r="AL51" s="18" cm="1">
        <f t="array" ref="AL51">(1+H51)*(1+INDEX(fx_rets,$AE51,INDEX(fx_ix,1,AL$3)))-1</f>
        <v>1.7826576071690914E-2</v>
      </c>
      <c r="AM51" s="18" cm="1">
        <f t="array" ref="AM51">(1+I51)*(1+INDEX(fx_rets,$AE51,INDEX(fx_ix,1,AM$3)))-1</f>
        <v>1.516967897173771E-2</v>
      </c>
      <c r="AN51" s="18" cm="1">
        <f t="array" ref="AN51">(1+J51)*(1+INDEX(fx_rets,$AE51,INDEX(fx_ix,1,AN$3)))-1</f>
        <v>3.6397326594531876E-2</v>
      </c>
      <c r="AO51" s="18" cm="1">
        <f t="array" ref="AO51">(1+K51)*(1+INDEX(fx_rets,$AE51,INDEX(fx_ix,1,AO$3)))-1</f>
        <v>2.8613732322481544E-2</v>
      </c>
      <c r="AP51" s="18" cm="1">
        <f t="array" ref="AP51">(1+L51)*(1+INDEX(fx_rets,$AE51,INDEX(fx_ix,1,AP$3)))-1</f>
        <v>2.4570547092319206E-2</v>
      </c>
      <c r="AQ51" s="18" cm="1">
        <f t="array" ref="AQ51">(1+M51)*(1+INDEX(fx_rets,$AE51,INDEX(fx_ix,1,AQ$3)))-1</f>
        <v>2.8983153597571976E-2</v>
      </c>
      <c r="AR51" s="18" cm="1">
        <f t="array" ref="AR51">(1+N51)*(1+INDEX(fx_rets,$AE51,INDEX(fx_ix,1,AR$3)))-1</f>
        <v>2.4617788658533479E-2</v>
      </c>
      <c r="AS51" s="18" cm="1">
        <f t="array" ref="AS51">(1+O51)*(1+INDEX(fx_rets,$AE51,INDEX(fx_ix,1,AS$3)))-1</f>
        <v>1.0583533518557564E-2</v>
      </c>
      <c r="AT51" s="18" cm="1">
        <f t="array" ref="AT51">(1+P51)*(1+INDEX(fx_rets,$AE51,INDEX(fx_ix,1,AT$3)))-1</f>
        <v>1.069639852506743E-2</v>
      </c>
      <c r="AU51" s="18" cm="1">
        <f t="array" ref="AU51">(1+Q51)*(1+INDEX(fx_rets,$AE51,INDEX(fx_ix,1,AU$3)))-1</f>
        <v>1.1295294250466492E-2</v>
      </c>
      <c r="AV51" s="18" cm="1">
        <f t="array" ref="AV51">(1+R51)*(1+INDEX(fx_rets,$AE51,INDEX(fx_ix,1,AV$3)))-1</f>
        <v>1.1975442163638661E-2</v>
      </c>
      <c r="AW51" s="18" cm="1">
        <f t="array" ref="AW51">(1+S51)*(1+INDEX(fx_rets,$AE51,INDEX(fx_ix,1,AW$3)))-1</f>
        <v>6.8919928307327183E-3</v>
      </c>
      <c r="AX51" s="18" cm="1">
        <f t="array" ref="AX51">(1+T51)*(1+INDEX(fx_rets,$AE51,INDEX(fx_ix,1,AX$3)))-1</f>
        <v>2.1492592971509961E-2</v>
      </c>
      <c r="AY51" s="18" cm="1">
        <f t="array" ref="AY51">(1+U51)*(1+INDEX(fx_rets,$AE51,INDEX(fx_ix,1,AY$3)))-1</f>
        <v>-3.3427543424053408E-2</v>
      </c>
      <c r="AZ51" s="18" cm="1">
        <f t="array" ref="AZ51">(1+V51)*(1+INDEX(fx_rets,$AE51,INDEX(fx_ix,1,AZ$3)))-1</f>
        <v>3.3422173713824055E-3</v>
      </c>
      <c r="BA51" s="18" cm="1">
        <f t="array" ref="BA51">(1+W51)*(1+INDEX(fx_rets,$AE51,INDEX(fx_ix,1,BA$3)))-1</f>
        <v>2.0089031041660155E-2</v>
      </c>
      <c r="BB51" s="18" cm="1">
        <f t="array" ref="BB51">(1+X51)*(1+INDEX(fx_rets,$AE51,INDEX(fx_ix,1,BB$3)))-1</f>
        <v>3.6381941913484539E-2</v>
      </c>
      <c r="BC51" s="18" cm="1">
        <f t="array" ref="BC51">(1+Y51)*(1+INDEX(fx_rets,$AE51,INDEX(fx_ix,1,BC$3)))-1</f>
        <v>9.7650262786364017E-3</v>
      </c>
      <c r="BD51" s="19">
        <v>46</v>
      </c>
      <c r="BE51" s="16">
        <f t="shared" si="0"/>
        <v>0</v>
      </c>
      <c r="BF51" s="19">
        <v>46</v>
      </c>
      <c r="BG51" s="18">
        <f t="shared" si="1"/>
        <v>2.662897428446831E-3</v>
      </c>
      <c r="BH51" s="18">
        <f t="shared" si="2"/>
        <v>2.8396608530223411E-4</v>
      </c>
      <c r="BI51" s="18">
        <f t="shared" si="3"/>
        <v>-3.1340262550277886E-3</v>
      </c>
      <c r="BJ51" s="18">
        <f t="shared" si="4"/>
        <v>-1.1573098370832868E-3</v>
      </c>
      <c r="BK51" s="18">
        <f t="shared" si="5"/>
        <v>-5.5138652821615786E-3</v>
      </c>
      <c r="BL51" s="18">
        <f t="shared" si="6"/>
        <v>1.9670965058645962E-2</v>
      </c>
      <c r="BM51" s="18">
        <f t="shared" si="7"/>
        <v>1.7826576071690914E-2</v>
      </c>
      <c r="BN51" s="18">
        <f t="shared" si="8"/>
        <v>1.516967897173771E-2</v>
      </c>
      <c r="BO51" s="18">
        <f t="shared" si="9"/>
        <v>3.6397326594531876E-2</v>
      </c>
      <c r="BP51" s="18">
        <f t="shared" si="10"/>
        <v>2.8613732322481544E-2</v>
      </c>
      <c r="BQ51" s="18">
        <f t="shared" si="11"/>
        <v>2.4570547092319206E-2</v>
      </c>
      <c r="BR51" s="18">
        <f t="shared" si="12"/>
        <v>2.8983153597571976E-2</v>
      </c>
      <c r="BS51" s="18">
        <f t="shared" si="13"/>
        <v>2.4617788658533479E-2</v>
      </c>
      <c r="BT51" s="18">
        <f t="shared" si="14"/>
        <v>1.0583533518557564E-2</v>
      </c>
      <c r="BU51" s="18">
        <f t="shared" si="15"/>
        <v>1.069639852506743E-2</v>
      </c>
      <c r="BV51" s="18">
        <f t="shared" si="16"/>
        <v>1.1295294250466492E-2</v>
      </c>
      <c r="BW51" s="18">
        <f t="shared" si="17"/>
        <v>1.1975442163638661E-2</v>
      </c>
      <c r="BX51" s="18">
        <f t="shared" si="18"/>
        <v>6.8919928307327183E-3</v>
      </c>
      <c r="BY51" s="18">
        <f t="shared" si="19"/>
        <v>2.1492592971509961E-2</v>
      </c>
      <c r="BZ51" s="18">
        <f t="shared" si="20"/>
        <v>-3.3427543424053408E-2</v>
      </c>
      <c r="CA51" s="18">
        <f t="shared" si="21"/>
        <v>3.3422173713824055E-3</v>
      </c>
      <c r="CB51" s="18">
        <f t="shared" si="22"/>
        <v>2.0089031041660155E-2</v>
      </c>
      <c r="CC51" s="18">
        <f t="shared" si="23"/>
        <v>3.6381941913484539E-2</v>
      </c>
      <c r="CD51" s="18">
        <f t="shared" si="24"/>
        <v>9.7650262786364017E-3</v>
      </c>
      <c r="CE51" s="19">
        <v>46</v>
      </c>
      <c r="CF51" s="18">
        <f t="shared" si="29"/>
        <v>2.8396608530223411E-4</v>
      </c>
      <c r="CG51" s="18">
        <f t="shared" si="29"/>
        <v>2.8396608530223411E-4</v>
      </c>
      <c r="CH51" s="18">
        <f t="shared" si="29"/>
        <v>2.8396608530223411E-4</v>
      </c>
      <c r="CI51" s="18">
        <f t="shared" si="29"/>
        <v>0</v>
      </c>
      <c r="CJ51" s="18">
        <f t="shared" si="29"/>
        <v>0</v>
      </c>
      <c r="CK51" s="24">
        <f t="shared" si="29"/>
        <v>2.8396608530223411E-4</v>
      </c>
      <c r="CL51" s="24">
        <f t="shared" si="29"/>
        <v>0</v>
      </c>
    </row>
    <row r="52" spans="1:90" x14ac:dyDescent="0.2">
      <c r="A52" s="19">
        <v>47</v>
      </c>
      <c r="B52" s="16" cm="1">
        <f t="array" ref="B52">INDEX(asset_mu,1,B$3)+INDEX(asset_rets_norm,$A52,B$3)</f>
        <v>2.3322401558174468E-3</v>
      </c>
      <c r="C52" s="16" cm="1">
        <f t="array" ref="C52">INDEX(asset_mu,1,C$3)+INDEX(asset_rets_norm,$A52,C$3)</f>
        <v>1.1253755121436474E-3</v>
      </c>
      <c r="D52" s="16" cm="1">
        <f t="array" ref="D52">INDEX(asset_mu,1,D$3)+INDEX(asset_rets_norm,$A52,D$3)</f>
        <v>2.9542180213137869E-3</v>
      </c>
      <c r="E52" s="16" cm="1">
        <f t="array" ref="E52">INDEX(asset_mu,1,E$3)+INDEX(asset_rets_norm,$A52,E$3)</f>
        <v>1.03199115870005E-3</v>
      </c>
      <c r="F52" s="16" cm="1">
        <f t="array" ref="F52">INDEX(asset_mu,1,F$3)+INDEX(asset_rets_norm,$A52,F$3)</f>
        <v>3.2855140335204518E-3</v>
      </c>
      <c r="G52" s="16" cm="1">
        <f t="array" ref="G52">INDEX(asset_mu,1,G$3)+INDEX(asset_rets_norm,$A52,G$3)</f>
        <v>2.5808111370720869E-3</v>
      </c>
      <c r="H52" s="16" cm="1">
        <f t="array" ref="H52">INDEX(asset_mu,1,H$3)+INDEX(asset_rets_norm,$A52,H$3)</f>
        <v>1.0894753671399535E-3</v>
      </c>
      <c r="I52" s="16" cm="1">
        <f t="array" ref="I52">INDEX(asset_mu,1,I$3)+INDEX(asset_rets_norm,$A52,I$3)</f>
        <v>-1.3837497480791898E-4</v>
      </c>
      <c r="J52" s="16" cm="1">
        <f t="array" ref="J52">INDEX(asset_mu,1,J$3)+INDEX(asset_rets_norm,$A52,J$3)</f>
        <v>7.6923378386821607E-3</v>
      </c>
      <c r="K52" s="16" cm="1">
        <f t="array" ref="K52">INDEX(asset_mu,1,K$3)+INDEX(asset_rets_norm,$A52,K$3)</f>
        <v>7.1969354008346326E-3</v>
      </c>
      <c r="L52" s="16" cm="1">
        <f t="array" ref="L52">INDEX(asset_mu,1,L$3)+INDEX(asset_rets_norm,$A52,L$3)</f>
        <v>7.6981556977433752E-3</v>
      </c>
      <c r="M52" s="16" cm="1">
        <f t="array" ref="M52">INDEX(asset_mu,1,M$3)+INDEX(asset_rets_norm,$A52,M$3)</f>
        <v>7.0208747149590215E-3</v>
      </c>
      <c r="N52" s="16" cm="1">
        <f t="array" ref="N52">INDEX(asset_mu,1,N$3)+INDEX(asset_rets_norm,$A52,N$3)</f>
        <v>6.9783167009880619E-3</v>
      </c>
      <c r="O52" s="16" cm="1">
        <f t="array" ref="O52">INDEX(asset_mu,1,O$3)+INDEX(asset_rets_norm,$A52,O$3)</f>
        <v>-1.9754589014175163E-4</v>
      </c>
      <c r="P52" s="16" cm="1">
        <f t="array" ref="P52">INDEX(asset_mu,1,P$3)+INDEX(asset_rets_norm,$A52,P$3)</f>
        <v>-5.1359894942275058E-4</v>
      </c>
      <c r="Q52" s="16" cm="1">
        <f t="array" ref="Q52">INDEX(asset_mu,1,Q$3)+INDEX(asset_rets_norm,$A52,Q$3)</f>
        <v>-3.4161208649689566E-3</v>
      </c>
      <c r="R52" s="16" cm="1">
        <f t="array" ref="R52">INDEX(asset_mu,1,R$3)+INDEX(asset_rets_norm,$A52,R$3)</f>
        <v>1.7752902588021813E-2</v>
      </c>
      <c r="S52" s="16" cm="1">
        <f t="array" ref="S52">INDEX(asset_mu,1,S$3)+INDEX(asset_rets_norm,$A52,S$3)</f>
        <v>2.6314848487395265E-2</v>
      </c>
      <c r="T52" s="16" cm="1">
        <f t="array" ref="T52">INDEX(asset_mu,1,T$3)+INDEX(asset_rets_norm,$A52,T$3)</f>
        <v>1.1937991654039675E-2</v>
      </c>
      <c r="U52" s="16" cm="1">
        <f t="array" ref="U52">INDEX(asset_mu,1,U$3)+INDEX(asset_rets_norm,$A52,U$3)</f>
        <v>5.7363194532648154E-2</v>
      </c>
      <c r="V52" s="16" cm="1">
        <f t="array" ref="V52">INDEX(asset_mu,1,V$3)+INDEX(asset_rets_norm,$A52,V$3)</f>
        <v>3.3536757047157744E-3</v>
      </c>
      <c r="W52" s="16" cm="1">
        <f t="array" ref="W52">INDEX(asset_mu,1,W$3)+INDEX(asset_rets_norm,$A52,W$3)</f>
        <v>3.4772190441061321E-3</v>
      </c>
      <c r="X52" s="16" cm="1">
        <f t="array" ref="X52">INDEX(asset_mu,1,X$3)+INDEX(asset_rets_norm,$A52,X$3)</f>
        <v>6.1695607487998105E-3</v>
      </c>
      <c r="Y52" s="16" cm="1">
        <f t="array" ref="Y52">INDEX(asset_mu,1,Y$3)+INDEX(asset_rets_norm,$A52,Y$3)</f>
        <v>3.4532697837807092E-5</v>
      </c>
      <c r="Z52" s="19">
        <v>47</v>
      </c>
      <c r="AA52" s="16" cm="1">
        <f t="array" ref="AA52">INDEX(fx_mu,1,AA$3)+INDEX(fx_rets_norm,$A52,AA$3)</f>
        <v>0</v>
      </c>
      <c r="AB52" s="16" cm="1">
        <f t="array" ref="AB52">INDEX(fx_mu,1,AB$3)+INDEX(fx_rets_norm,$A52,AB$3)</f>
        <v>9.7804455546639637E-5</v>
      </c>
      <c r="AC52" s="16" cm="1">
        <f t="array" ref="AC52">INDEX(fx_mu,1,AC$3)+INDEX(fx_rets_norm,$A52,AC$3)</f>
        <v>-6.4659481331405368E-3</v>
      </c>
      <c r="AD52" s="16" cm="1">
        <f t="array" ref="AD52">INDEX(fx_mu,1,AD$3)+INDEX(fx_rets_norm,$A52,AD$3)</f>
        <v>7.460107944880833E-3</v>
      </c>
      <c r="AE52" s="19">
        <v>47</v>
      </c>
      <c r="AF52" s="18" cm="1">
        <f t="array" ref="AF52">(1+B52)*(1+INDEX(fx_rets,$AE52,INDEX(fx_ix,1,AF$3)))-1</f>
        <v>2.3322401558174555E-3</v>
      </c>
      <c r="AG52" s="18" cm="1">
        <f t="array" ref="AG52">(1+C52)*(1+INDEX(fx_rets,$AE52,INDEX(fx_ix,1,AG$3)))-1</f>
        <v>1.1253755121436448E-3</v>
      </c>
      <c r="AH52" s="18" cm="1">
        <f t="array" ref="AH52">(1+D52)*(1+INDEX(fx_rets,$AE52,INDEX(fx_ix,1,AH$3)))-1</f>
        <v>2.9542180213137925E-3</v>
      </c>
      <c r="AI52" s="18" cm="1">
        <f t="array" ref="AI52">(1+E52)*(1+INDEX(fx_rets,$AE52,INDEX(fx_ix,1,AI$3)))-1</f>
        <v>1.0319911587000075E-3</v>
      </c>
      <c r="AJ52" s="18" cm="1">
        <f t="array" ref="AJ52">(1+F52)*(1+INDEX(fx_rets,$AE52,INDEX(fx_ix,1,AJ$3)))-1</f>
        <v>3.2855140335203981E-3</v>
      </c>
      <c r="AK52" s="18" cm="1">
        <f t="array" ref="AK52">(1+G52)*(1+INDEX(fx_rets,$AE52,INDEX(fx_ix,1,AK$3)))-1</f>
        <v>2.6788680074467663E-3</v>
      </c>
      <c r="AL52" s="18" cm="1">
        <f t="array" ref="AL52">(1+H52)*(1+INDEX(fx_rets,$AE52,INDEX(fx_ix,1,AL$3)))-1</f>
        <v>1.1873863782316807E-3</v>
      </c>
      <c r="AM52" s="18" cm="1">
        <f t="array" ref="AM52">(1+I52)*(1+INDEX(fx_rets,$AE52,INDEX(fx_ix,1,AM$3)))-1</f>
        <v>-4.0584052950376481E-5</v>
      </c>
      <c r="AN52" s="18" cm="1">
        <f t="array" ref="AN52">(1+J52)*(1+INDEX(fx_rets,$AE52,INDEX(fx_ix,1,AN$3)))-1</f>
        <v>1.1766514480542334E-3</v>
      </c>
      <c r="AO52" s="18" cm="1">
        <f t="array" ref="AO52">(1+K52)*(1+INDEX(fx_rets,$AE52,INDEX(fx_ix,1,AO$3)))-1</f>
        <v>6.8445225667468357E-4</v>
      </c>
      <c r="AP52" s="18" cm="1">
        <f t="array" ref="AP52">(1+L52)*(1+INDEX(fx_rets,$AE52,INDEX(fx_ix,1,AP$3)))-1</f>
        <v>1.1824316891404507E-3</v>
      </c>
      <c r="AQ52" s="18" cm="1">
        <f t="array" ref="AQ52">(1+M52)*(1+INDEX(fx_rets,$AE52,INDEX(fx_ix,1,AQ$3)))-1</f>
        <v>5.0952997006215028E-4</v>
      </c>
      <c r="AR52" s="18" cm="1">
        <f t="array" ref="AR52">(1+N52)*(1+INDEX(fx_rets,$AE52,INDEX(fx_ix,1,AR$3)))-1</f>
        <v>4.6724713400236872E-4</v>
      </c>
      <c r="AS52" s="18" cm="1">
        <f t="array" ref="AS52">(1+O52)*(1+INDEX(fx_rets,$AE52,INDEX(fx_ix,1,AS$3)))-1</f>
        <v>7.2610883410746396E-3</v>
      </c>
      <c r="AT52" s="18" cm="1">
        <f t="array" ref="AT52">(1+P52)*(1+INDEX(fx_rets,$AE52,INDEX(fx_ix,1,AT$3)))-1</f>
        <v>6.9426774918550649E-3</v>
      </c>
      <c r="AU52" s="18" cm="1">
        <f t="array" ref="AU52">(1+Q52)*(1+INDEX(fx_rets,$AE52,INDEX(fx_ix,1,AU$3)))-1</f>
        <v>4.0185024495063004E-3</v>
      </c>
      <c r="AV52" s="18" cm="1">
        <f t="array" ref="AV52">(1+R52)*(1+INDEX(fx_rets,$AE52,INDEX(fx_ix,1,AV$3)))-1</f>
        <v>1.7752902588021868E-2</v>
      </c>
      <c r="AW52" s="18" cm="1">
        <f t="array" ref="AW52">(1+S52)*(1+INDEX(fx_rets,$AE52,INDEX(fx_ix,1,AW$3)))-1</f>
        <v>2.6415226652370949E-2</v>
      </c>
      <c r="AX52" s="18" cm="1">
        <f t="array" ref="AX52">(1+T52)*(1+INDEX(fx_rets,$AE52,INDEX(fx_ix,1,AX$3)))-1</f>
        <v>5.3948530860501442E-3</v>
      </c>
      <c r="AY52" s="18" cm="1">
        <f t="array" ref="AY52">(1+U52)*(1+INDEX(fx_rets,$AE52,INDEX(fx_ix,1,AY$3)))-1</f>
        <v>6.5251238100805908E-2</v>
      </c>
      <c r="AZ52" s="18" cm="1">
        <f t="array" ref="AZ52">(1+V52)*(1+INDEX(fx_rets,$AE52,INDEX(fx_ix,1,AZ$3)))-1</f>
        <v>3.3536757047156751E-3</v>
      </c>
      <c r="BA52" s="18" cm="1">
        <f t="array" ref="BA52">(1+W52)*(1+INDEX(fx_rets,$AE52,INDEX(fx_ix,1,BA$3)))-1</f>
        <v>3.5753635871682565E-3</v>
      </c>
      <c r="BB52" s="18" cm="1">
        <f t="array" ref="BB52">(1+X52)*(1+INDEX(fx_rets,$AE52,INDEX(fx_ix,1,BB$3)))-1</f>
        <v>-3.3627944414682531E-4</v>
      </c>
      <c r="BC52" s="18" cm="1">
        <f t="array" ref="BC52">(1+Y52)*(1+INDEX(fx_rets,$AE52,INDEX(fx_ix,1,BC$3)))-1</f>
        <v>7.4948982603719738E-3</v>
      </c>
      <c r="BD52" s="19">
        <v>47</v>
      </c>
      <c r="BE52" s="16">
        <f t="shared" si="0"/>
        <v>0</v>
      </c>
      <c r="BF52" s="19">
        <v>47</v>
      </c>
      <c r="BG52" s="18">
        <f t="shared" si="1"/>
        <v>2.3322401558174555E-3</v>
      </c>
      <c r="BH52" s="18">
        <f t="shared" si="2"/>
        <v>1.1253755121436448E-3</v>
      </c>
      <c r="BI52" s="18">
        <f t="shared" si="3"/>
        <v>2.9542180213137925E-3</v>
      </c>
      <c r="BJ52" s="18">
        <f t="shared" si="4"/>
        <v>1.0319911587000075E-3</v>
      </c>
      <c r="BK52" s="18">
        <f t="shared" si="5"/>
        <v>3.2855140335203981E-3</v>
      </c>
      <c r="BL52" s="18">
        <f t="shared" si="6"/>
        <v>2.6788680074467663E-3</v>
      </c>
      <c r="BM52" s="18">
        <f t="shared" si="7"/>
        <v>1.1873863782316807E-3</v>
      </c>
      <c r="BN52" s="18">
        <f t="shared" si="8"/>
        <v>-4.0584052950376481E-5</v>
      </c>
      <c r="BO52" s="18">
        <f t="shared" si="9"/>
        <v>1.1766514480542334E-3</v>
      </c>
      <c r="BP52" s="18">
        <f t="shared" si="10"/>
        <v>6.8445225667468357E-4</v>
      </c>
      <c r="BQ52" s="18">
        <f t="shared" si="11"/>
        <v>1.1824316891404507E-3</v>
      </c>
      <c r="BR52" s="18">
        <f t="shared" si="12"/>
        <v>5.0952997006215028E-4</v>
      </c>
      <c r="BS52" s="18">
        <f t="shared" si="13"/>
        <v>4.6724713400236872E-4</v>
      </c>
      <c r="BT52" s="18">
        <f t="shared" si="14"/>
        <v>7.2610883410746396E-3</v>
      </c>
      <c r="BU52" s="18">
        <f t="shared" si="15"/>
        <v>6.9426774918550649E-3</v>
      </c>
      <c r="BV52" s="18">
        <f t="shared" si="16"/>
        <v>4.0185024495063004E-3</v>
      </c>
      <c r="BW52" s="18">
        <f t="shared" si="17"/>
        <v>1.7752902588021868E-2</v>
      </c>
      <c r="BX52" s="18">
        <f t="shared" si="18"/>
        <v>2.6415226652370949E-2</v>
      </c>
      <c r="BY52" s="18">
        <f t="shared" si="19"/>
        <v>5.3948530860501442E-3</v>
      </c>
      <c r="BZ52" s="18">
        <f t="shared" si="20"/>
        <v>6.5251238100805908E-2</v>
      </c>
      <c r="CA52" s="18">
        <f t="shared" si="21"/>
        <v>3.3536757047156751E-3</v>
      </c>
      <c r="CB52" s="18">
        <f t="shared" si="22"/>
        <v>3.5753635871682565E-3</v>
      </c>
      <c r="CC52" s="18">
        <f t="shared" si="23"/>
        <v>-3.3627944414682531E-4</v>
      </c>
      <c r="CD52" s="18">
        <f t="shared" si="24"/>
        <v>7.4948982603719738E-3</v>
      </c>
      <c r="CE52" s="19">
        <v>47</v>
      </c>
      <c r="CF52" s="18">
        <f t="shared" si="29"/>
        <v>1.1253755121436448E-3</v>
      </c>
      <c r="CG52" s="18">
        <f t="shared" si="29"/>
        <v>1.1253755121436448E-3</v>
      </c>
      <c r="CH52" s="18">
        <f t="shared" si="29"/>
        <v>1.1253755121436448E-3</v>
      </c>
      <c r="CI52" s="18">
        <f t="shared" si="29"/>
        <v>0</v>
      </c>
      <c r="CJ52" s="18">
        <f t="shared" si="29"/>
        <v>0</v>
      </c>
      <c r="CK52" s="24">
        <f t="shared" si="29"/>
        <v>1.1253755121436448E-3</v>
      </c>
      <c r="CL52" s="24">
        <f t="shared" si="29"/>
        <v>0</v>
      </c>
    </row>
    <row r="53" spans="1:90" x14ac:dyDescent="0.2">
      <c r="A53" s="19">
        <v>48</v>
      </c>
      <c r="B53" s="16" cm="1">
        <f t="array" ref="B53">INDEX(asset_mu,1,B$3)+INDEX(asset_rets_norm,$A53,B$3)</f>
        <v>3.6352601050970625E-3</v>
      </c>
      <c r="C53" s="16" cm="1">
        <f t="array" ref="C53">INDEX(asset_mu,1,C$3)+INDEX(asset_rets_norm,$A53,C$3)</f>
        <v>4.8275875961467677E-3</v>
      </c>
      <c r="D53" s="16" cm="1">
        <f t="array" ref="D53">INDEX(asset_mu,1,D$3)+INDEX(asset_rets_norm,$A53,D$3)</f>
        <v>7.8232494398431333E-3</v>
      </c>
      <c r="E53" s="16" cm="1">
        <f t="array" ref="E53">INDEX(asset_mu,1,E$3)+INDEX(asset_rets_norm,$A53,E$3)</f>
        <v>6.0076807177019001E-3</v>
      </c>
      <c r="F53" s="16" cm="1">
        <f t="array" ref="F53">INDEX(asset_mu,1,F$3)+INDEX(asset_rets_norm,$A53,F$3)</f>
        <v>9.1717680341121804E-3</v>
      </c>
      <c r="G53" s="16" cm="1">
        <f t="array" ref="G53">INDEX(asset_mu,1,G$3)+INDEX(asset_rets_norm,$A53,G$3)</f>
        <v>3.2933939989440112E-3</v>
      </c>
      <c r="H53" s="16" cm="1">
        <f t="array" ref="H53">INDEX(asset_mu,1,H$3)+INDEX(asset_rets_norm,$A53,H$3)</f>
        <v>4.192765621188161E-3</v>
      </c>
      <c r="I53" s="16" cm="1">
        <f t="array" ref="I53">INDEX(asset_mu,1,I$3)+INDEX(asset_rets_norm,$A53,I$3)</f>
        <v>6.0958273671717703E-3</v>
      </c>
      <c r="J53" s="16" cm="1">
        <f t="array" ref="J53">INDEX(asset_mu,1,J$3)+INDEX(asset_rets_norm,$A53,J$3)</f>
        <v>6.2404254766052925E-3</v>
      </c>
      <c r="K53" s="16" cm="1">
        <f t="array" ref="K53">INDEX(asset_mu,1,K$3)+INDEX(asset_rets_norm,$A53,K$3)</f>
        <v>3.5001581012822098E-3</v>
      </c>
      <c r="L53" s="16" cm="1">
        <f t="array" ref="L53">INDEX(asset_mu,1,L$3)+INDEX(asset_rets_norm,$A53,L$3)</f>
        <v>2.5352574181350114E-3</v>
      </c>
      <c r="M53" s="16" cm="1">
        <f t="array" ref="M53">INDEX(asset_mu,1,M$3)+INDEX(asset_rets_norm,$A53,M$3)</f>
        <v>4.2554935563766409E-3</v>
      </c>
      <c r="N53" s="16" cm="1">
        <f t="array" ref="N53">INDEX(asset_mu,1,N$3)+INDEX(asset_rets_norm,$A53,N$3)</f>
        <v>3.2179255264384353E-3</v>
      </c>
      <c r="O53" s="16" cm="1">
        <f t="array" ref="O53">INDEX(asset_mu,1,O$3)+INDEX(asset_rets_norm,$A53,O$3)</f>
        <v>2.3697666421230377E-4</v>
      </c>
      <c r="P53" s="16" cm="1">
        <f t="array" ref="P53">INDEX(asset_mu,1,P$3)+INDEX(asset_rets_norm,$A53,P$3)</f>
        <v>-9.7148378911655116E-5</v>
      </c>
      <c r="Q53" s="16" cm="1">
        <f t="array" ref="Q53">INDEX(asset_mu,1,Q$3)+INDEX(asset_rets_norm,$A53,Q$3)</f>
        <v>-1.4625097232762773E-3</v>
      </c>
      <c r="R53" s="16" cm="1">
        <f t="array" ref="R53">INDEX(asset_mu,1,R$3)+INDEX(asset_rets_norm,$A53,R$3)</f>
        <v>-3.4715214055924426E-2</v>
      </c>
      <c r="S53" s="16" cm="1">
        <f t="array" ref="S53">INDEX(asset_mu,1,S$3)+INDEX(asset_rets_norm,$A53,S$3)</f>
        <v>-2.841990290943866E-2</v>
      </c>
      <c r="T53" s="16" cm="1">
        <f t="array" ref="T53">INDEX(asset_mu,1,T$3)+INDEX(asset_rets_norm,$A53,T$3)</f>
        <v>-7.0247958347042418E-3</v>
      </c>
      <c r="U53" s="16" cm="1">
        <f t="array" ref="U53">INDEX(asset_mu,1,U$3)+INDEX(asset_rets_norm,$A53,U$3)</f>
        <v>-4.2990109167714396E-2</v>
      </c>
      <c r="V53" s="16" cm="1">
        <f t="array" ref="V53">INDEX(asset_mu,1,V$3)+INDEX(asset_rets_norm,$A53,V$3)</f>
        <v>3.5661757047157744E-3</v>
      </c>
      <c r="W53" s="16" cm="1">
        <f t="array" ref="W53">INDEX(asset_mu,1,W$3)+INDEX(asset_rets_norm,$A53,W$3)</f>
        <v>3.5083023774394651E-3</v>
      </c>
      <c r="X53" s="16" cm="1">
        <f t="array" ref="X53">INDEX(asset_mu,1,X$3)+INDEX(asset_rets_norm,$A53,X$3)</f>
        <v>6.1088107487998105E-3</v>
      </c>
      <c r="Y53" s="16" cm="1">
        <f t="array" ref="Y53">INDEX(asset_mu,1,Y$3)+INDEX(asset_rets_norm,$A53,Y$3)</f>
        <v>1.8428269783780709E-4</v>
      </c>
      <c r="Z53" s="19">
        <v>48</v>
      </c>
      <c r="AA53" s="16" cm="1">
        <f t="array" ref="AA53">INDEX(fx_mu,1,AA$3)+INDEX(fx_rets_norm,$A53,AA$3)</f>
        <v>0</v>
      </c>
      <c r="AB53" s="16" cm="1">
        <f t="array" ref="AB53">INDEX(fx_mu,1,AB$3)+INDEX(fx_rets_norm,$A53,AB$3)</f>
        <v>-1.602252508165591E-2</v>
      </c>
      <c r="AC53" s="16" cm="1">
        <f t="array" ref="AC53">INDEX(fx_mu,1,AC$3)+INDEX(fx_rets_norm,$A53,AC$3)</f>
        <v>-9.5328915153219758E-5</v>
      </c>
      <c r="AD53" s="16" cm="1">
        <f t="array" ref="AD53">INDEX(fx_mu,1,AD$3)+INDEX(fx_rets_norm,$A53,AD$3)</f>
        <v>-2.2693077979969667E-2</v>
      </c>
      <c r="AE53" s="19">
        <v>48</v>
      </c>
      <c r="AF53" s="18" cm="1">
        <f t="array" ref="AF53">(1+B53)*(1+INDEX(fx_rets,$AE53,INDEX(fx_ix,1,AF$3)))-1</f>
        <v>3.6352601050970712E-3</v>
      </c>
      <c r="AG53" s="18" cm="1">
        <f t="array" ref="AG53">(1+C53)*(1+INDEX(fx_rets,$AE53,INDEX(fx_ix,1,AG$3)))-1</f>
        <v>4.8275875961467651E-3</v>
      </c>
      <c r="AH53" s="18" cm="1">
        <f t="array" ref="AH53">(1+D53)*(1+INDEX(fx_rets,$AE53,INDEX(fx_ix,1,AH$3)))-1</f>
        <v>7.8232494398431385E-3</v>
      </c>
      <c r="AI53" s="18" cm="1">
        <f t="array" ref="AI53">(1+E53)*(1+INDEX(fx_rets,$AE53,INDEX(fx_ix,1,AI$3)))-1</f>
        <v>6.0076807177018576E-3</v>
      </c>
      <c r="AJ53" s="18" cm="1">
        <f t="array" ref="AJ53">(1+F53)*(1+INDEX(fx_rets,$AE53,INDEX(fx_ix,1,AJ$3)))-1</f>
        <v>9.1717680341121266E-3</v>
      </c>
      <c r="AK53" s="18" cm="1">
        <f t="array" ref="AK53">(1+G53)*(1+INDEX(fx_rets,$AE53,INDEX(fx_ix,1,AK$3)))-1</f>
        <v>-1.278189957066389E-2</v>
      </c>
      <c r="AL53" s="18" cm="1">
        <f t="array" ref="AL53">(1+H53)*(1+INDEX(fx_rets,$AE53,INDEX(fx_ix,1,AL$3)))-1</f>
        <v>-1.1896938152794689E-2</v>
      </c>
      <c r="AM53" s="18" cm="1">
        <f t="array" ref="AM53">(1+I53)*(1+INDEX(fx_rets,$AE53,INDEX(fx_ix,1,AM$3)))-1</f>
        <v>-1.0024368261367989E-2</v>
      </c>
      <c r="AN53" s="18" cm="1">
        <f t="array" ref="AN53">(1+J53)*(1+INDEX(fx_rets,$AE53,INDEX(fx_ix,1,AN$3)))-1</f>
        <v>6.1445016684613663E-3</v>
      </c>
      <c r="AO53" s="18" cm="1">
        <f t="array" ref="AO53">(1+K53)*(1+INDEX(fx_rets,$AE53,INDEX(fx_ix,1,AO$3)))-1</f>
        <v>3.4044955198542226E-3</v>
      </c>
      <c r="AP53" s="18" cm="1">
        <f t="array" ref="AP53">(1+L53)*(1+INDEX(fx_rets,$AE53,INDEX(fx_ix,1,AP$3)))-1</f>
        <v>2.4396868196425725E-3</v>
      </c>
      <c r="AQ53" s="18" cm="1">
        <f t="array" ref="AQ53">(1+M53)*(1+INDEX(fx_rets,$AE53,INDEX(fx_ix,1,AQ$3)))-1</f>
        <v>4.1597589696391601E-3</v>
      </c>
      <c r="AR53" s="18" cm="1">
        <f t="array" ref="AR53">(1+N53)*(1+INDEX(fx_rets,$AE53,INDEX(fx_ix,1,AR$3)))-1</f>
        <v>3.1222898499356777E-3</v>
      </c>
      <c r="AS53" s="18" cm="1">
        <f t="array" ref="AS53">(1+O53)*(1+INDEX(fx_rets,$AE53,INDEX(fx_ix,1,AS$3)))-1</f>
        <v>-2.2461479045677746E-2</v>
      </c>
      <c r="AT53" s="18" cm="1">
        <f t="array" ref="AT53">(1+P53)*(1+INDEX(fx_rets,$AE53,INDEX(fx_ix,1,AT$3)))-1</f>
        <v>-2.2788021763142985E-2</v>
      </c>
      <c r="AU53" s="18" cm="1">
        <f t="array" ref="AU53">(1+Q53)*(1+INDEX(fx_rets,$AE53,INDEX(fx_ix,1,AU$3)))-1</f>
        <v>-2.4122398856049276E-2</v>
      </c>
      <c r="AV53" s="18" cm="1">
        <f t="array" ref="AV53">(1+R53)*(1+INDEX(fx_rets,$AE53,INDEX(fx_ix,1,AV$3)))-1</f>
        <v>-3.471521405592437E-2</v>
      </c>
      <c r="AW53" s="18" cm="1">
        <f t="array" ref="AW53">(1+S53)*(1+INDEX(fx_rets,$AE53,INDEX(fx_ix,1,AW$3)))-1</f>
        <v>-4.3987069383909838E-2</v>
      </c>
      <c r="AX53" s="18" cm="1">
        <f t="array" ref="AX53">(1+T53)*(1+INDEX(fx_rets,$AE53,INDEX(fx_ix,1,AX$3)))-1</f>
        <v>-7.1194550836913839E-3</v>
      </c>
      <c r="AY53" s="18" cm="1">
        <f t="array" ref="AY53">(1+U53)*(1+INDEX(fx_rets,$AE53,INDEX(fx_ix,1,AY$3)))-1</f>
        <v>-6.4707609247973696E-2</v>
      </c>
      <c r="AZ53" s="18" cm="1">
        <f t="array" ref="AZ53">(1+V53)*(1+INDEX(fx_rets,$AE53,INDEX(fx_ix,1,AZ$3)))-1</f>
        <v>3.566175704715846E-3</v>
      </c>
      <c r="BA53" s="18" cm="1">
        <f t="array" ref="BA53">(1+W53)*(1+INDEX(fx_rets,$AE53,INDEX(fx_ix,1,BA$3)))-1</f>
        <v>-1.257043456705309E-2</v>
      </c>
      <c r="BB53" s="18" cm="1">
        <f t="array" ref="BB53">(1+X53)*(1+INDEX(fx_rets,$AE53,INDEX(fx_ix,1,BB$3)))-1</f>
        <v>6.0128994873451802E-3</v>
      </c>
      <c r="BC53" s="18" cm="1">
        <f t="array" ref="BC53">(1+Y53)*(1+INDEX(fx_rets,$AE53,INDEX(fx_ix,1,BC$3)))-1</f>
        <v>-2.251297722376433E-2</v>
      </c>
      <c r="BD53" s="19">
        <v>48</v>
      </c>
      <c r="BE53" s="16">
        <f t="shared" si="0"/>
        <v>0</v>
      </c>
      <c r="BF53" s="19">
        <v>48</v>
      </c>
      <c r="BG53" s="18">
        <f t="shared" si="1"/>
        <v>3.6352601050970712E-3</v>
      </c>
      <c r="BH53" s="18">
        <f t="shared" si="2"/>
        <v>4.8275875961467651E-3</v>
      </c>
      <c r="BI53" s="18">
        <f t="shared" si="3"/>
        <v>7.8232494398431385E-3</v>
      </c>
      <c r="BJ53" s="18">
        <f t="shared" si="4"/>
        <v>6.0076807177018576E-3</v>
      </c>
      <c r="BK53" s="18">
        <f t="shared" si="5"/>
        <v>9.1717680341121266E-3</v>
      </c>
      <c r="BL53" s="18">
        <f t="shared" si="6"/>
        <v>-1.278189957066389E-2</v>
      </c>
      <c r="BM53" s="18">
        <f t="shared" si="7"/>
        <v>-1.1896938152794689E-2</v>
      </c>
      <c r="BN53" s="18">
        <f t="shared" si="8"/>
        <v>-1.0024368261367989E-2</v>
      </c>
      <c r="BO53" s="18">
        <f t="shared" si="9"/>
        <v>6.1445016684613663E-3</v>
      </c>
      <c r="BP53" s="18">
        <f t="shared" si="10"/>
        <v>3.4044955198542226E-3</v>
      </c>
      <c r="BQ53" s="18">
        <f t="shared" si="11"/>
        <v>2.4396868196425725E-3</v>
      </c>
      <c r="BR53" s="18">
        <f t="shared" si="12"/>
        <v>4.1597589696391601E-3</v>
      </c>
      <c r="BS53" s="18">
        <f t="shared" si="13"/>
        <v>3.1222898499356777E-3</v>
      </c>
      <c r="BT53" s="18">
        <f t="shared" si="14"/>
        <v>-2.2461479045677746E-2</v>
      </c>
      <c r="BU53" s="18">
        <f t="shared" si="15"/>
        <v>-2.2788021763142985E-2</v>
      </c>
      <c r="BV53" s="18">
        <f t="shared" si="16"/>
        <v>-2.4122398856049276E-2</v>
      </c>
      <c r="BW53" s="18">
        <f t="shared" si="17"/>
        <v>-3.471521405592437E-2</v>
      </c>
      <c r="BX53" s="18">
        <f t="shared" si="18"/>
        <v>-4.3987069383909838E-2</v>
      </c>
      <c r="BY53" s="18">
        <f t="shared" si="19"/>
        <v>-7.1194550836913839E-3</v>
      </c>
      <c r="BZ53" s="18">
        <f t="shared" si="20"/>
        <v>-6.4707609247973696E-2</v>
      </c>
      <c r="CA53" s="18">
        <f t="shared" si="21"/>
        <v>3.566175704715846E-3</v>
      </c>
      <c r="CB53" s="18">
        <f t="shared" si="22"/>
        <v>-1.257043456705309E-2</v>
      </c>
      <c r="CC53" s="18">
        <f t="shared" si="23"/>
        <v>6.0128994873451802E-3</v>
      </c>
      <c r="CD53" s="18">
        <f t="shared" si="24"/>
        <v>-2.251297722376433E-2</v>
      </c>
      <c r="CE53" s="19">
        <v>48</v>
      </c>
      <c r="CF53" s="18">
        <f t="shared" si="29"/>
        <v>4.8275875961467651E-3</v>
      </c>
      <c r="CG53" s="18">
        <f t="shared" si="29"/>
        <v>4.8275875961467651E-3</v>
      </c>
      <c r="CH53" s="18">
        <f t="shared" si="29"/>
        <v>4.8275875961467651E-3</v>
      </c>
      <c r="CI53" s="18">
        <f t="shared" si="29"/>
        <v>0</v>
      </c>
      <c r="CJ53" s="18">
        <f t="shared" si="29"/>
        <v>0</v>
      </c>
      <c r="CK53" s="24">
        <f t="shared" si="29"/>
        <v>4.8275875961467651E-3</v>
      </c>
      <c r="CL53" s="24">
        <f t="shared" si="29"/>
        <v>0</v>
      </c>
    </row>
    <row r="54" spans="1:90" x14ac:dyDescent="0.2">
      <c r="A54" s="19">
        <v>49</v>
      </c>
      <c r="B54" s="16" cm="1">
        <f t="array" ref="B54">INDEX(asset_mu,1,B$3)+INDEX(asset_rets_norm,$A54,B$3)</f>
        <v>3.7563952452428408E-3</v>
      </c>
      <c r="C54" s="16" cm="1">
        <f t="array" ref="C54">INDEX(asset_mu,1,C$3)+INDEX(asset_rets_norm,$A54,C$3)</f>
        <v>8.13002542089181E-3</v>
      </c>
      <c r="D54" s="16" cm="1">
        <f t="array" ref="D54">INDEX(asset_mu,1,D$3)+INDEX(asset_rets_norm,$A54,D$3)</f>
        <v>1.766223738798222E-2</v>
      </c>
      <c r="E54" s="16" cm="1">
        <f t="array" ref="E54">INDEX(asset_mu,1,E$3)+INDEX(asset_rets_norm,$A54,E$3)</f>
        <v>9.0226353033091983E-3</v>
      </c>
      <c r="F54" s="16" cm="1">
        <f t="array" ref="F54">INDEX(asset_mu,1,F$3)+INDEX(asset_rets_norm,$A54,F$3)</f>
        <v>1.7315901871884309E-2</v>
      </c>
      <c r="G54" s="16" cm="1">
        <f t="array" ref="G54">INDEX(asset_mu,1,G$3)+INDEX(asset_rets_norm,$A54,G$3)</f>
        <v>3.2724386618642135E-3</v>
      </c>
      <c r="H54" s="16" cm="1">
        <f t="array" ref="H54">INDEX(asset_mu,1,H$3)+INDEX(asset_rets_norm,$A54,H$3)</f>
        <v>5.7084894561365181E-3</v>
      </c>
      <c r="I54" s="16" cm="1">
        <f t="array" ref="I54">INDEX(asset_mu,1,I$3)+INDEX(asset_rets_norm,$A54,I$3)</f>
        <v>1.0798262934300119E-2</v>
      </c>
      <c r="J54" s="16" cm="1">
        <f t="array" ref="J54">INDEX(asset_mu,1,J$3)+INDEX(asset_rets_norm,$A54,J$3)</f>
        <v>7.5887202026423285E-3</v>
      </c>
      <c r="K54" s="16" cm="1">
        <f t="array" ref="K54">INDEX(asset_mu,1,K$3)+INDEX(asset_rets_norm,$A54,K$3)</f>
        <v>9.8940781500279368E-3</v>
      </c>
      <c r="L54" s="16" cm="1">
        <f t="array" ref="L54">INDEX(asset_mu,1,L$3)+INDEX(asset_rets_norm,$A54,L$3)</f>
        <v>1.2709731342046809E-2</v>
      </c>
      <c r="M54" s="16" cm="1">
        <f t="array" ref="M54">INDEX(asset_mu,1,M$3)+INDEX(asset_rets_norm,$A54,M$3)</f>
        <v>9.9736963032180694E-3</v>
      </c>
      <c r="N54" s="16" cm="1">
        <f t="array" ref="N54">INDEX(asset_mu,1,N$3)+INDEX(asset_rets_norm,$A54,N$3)</f>
        <v>1.364184535409033E-2</v>
      </c>
      <c r="O54" s="16" cm="1">
        <f t="array" ref="O54">INDEX(asset_mu,1,O$3)+INDEX(asset_rets_norm,$A54,O$3)</f>
        <v>1.4806924190625335E-4</v>
      </c>
      <c r="P54" s="16" cm="1">
        <f t="array" ref="P54">INDEX(asset_mu,1,P$3)+INDEX(asset_rets_norm,$A54,P$3)</f>
        <v>1.9929720467779127E-3</v>
      </c>
      <c r="Q54" s="16" cm="1">
        <f t="array" ref="Q54">INDEX(asset_mu,1,Q$3)+INDEX(asset_rets_norm,$A54,Q$3)</f>
        <v>7.5302859681909929E-3</v>
      </c>
      <c r="R54" s="16" cm="1">
        <f t="array" ref="R54">INDEX(asset_mu,1,R$3)+INDEX(asset_rets_norm,$A54,R$3)</f>
        <v>2.2620822200413726E-3</v>
      </c>
      <c r="S54" s="16" cm="1">
        <f t="array" ref="S54">INDEX(asset_mu,1,S$3)+INDEX(asset_rets_norm,$A54,S$3)</f>
        <v>-1.4147292300457887E-2</v>
      </c>
      <c r="T54" s="16" cm="1">
        <f t="array" ref="T54">INDEX(asset_mu,1,T$3)+INDEX(asset_rets_norm,$A54,T$3)</f>
        <v>1.4868510857152498E-2</v>
      </c>
      <c r="U54" s="16" cm="1">
        <f t="array" ref="U54">INDEX(asset_mu,1,U$3)+INDEX(asset_rets_norm,$A54,U$3)</f>
        <v>-1.9580146640994275E-2</v>
      </c>
      <c r="V54" s="16" cm="1">
        <f t="array" ref="V54">INDEX(asset_mu,1,V$3)+INDEX(asset_rets_norm,$A54,V$3)</f>
        <v>3.6786757047157746E-3</v>
      </c>
      <c r="W54" s="16" cm="1">
        <f t="array" ref="W54">INDEX(asset_mu,1,W$3)+INDEX(asset_rets_norm,$A54,W$3)</f>
        <v>3.4584690441061315E-3</v>
      </c>
      <c r="X54" s="16" cm="1">
        <f t="array" ref="X54">INDEX(asset_mu,1,X$3)+INDEX(asset_rets_norm,$A54,X$3)</f>
        <v>6.2032274154664767E-3</v>
      </c>
      <c r="Y54" s="16" cm="1">
        <f t="array" ref="Y54">INDEX(asset_mu,1,Y$3)+INDEX(asset_rets_norm,$A54,Y$3)</f>
        <v>1.6736603117114044E-4</v>
      </c>
      <c r="Z54" s="19">
        <v>49</v>
      </c>
      <c r="AA54" s="16" cm="1">
        <f t="array" ref="AA54">INDEX(fx_mu,1,AA$3)+INDEX(fx_rets_norm,$A54,AA$3)</f>
        <v>0</v>
      </c>
      <c r="AB54" s="16" cm="1">
        <f t="array" ref="AB54">INDEX(fx_mu,1,AB$3)+INDEX(fx_rets_norm,$A54,AB$3)</f>
        <v>1.2766764353257415E-2</v>
      </c>
      <c r="AC54" s="16" cm="1">
        <f t="array" ref="AC54">INDEX(fx_mu,1,AC$3)+INDEX(fx_rets_norm,$A54,AC$3)</f>
        <v>-9.4663373628933005E-3</v>
      </c>
      <c r="AD54" s="16" cm="1">
        <f t="array" ref="AD54">INDEX(fx_mu,1,AD$3)+INDEX(fx_rets_norm,$A54,AD$3)</f>
        <v>2.0625280488158149E-2</v>
      </c>
      <c r="AE54" s="19">
        <v>49</v>
      </c>
      <c r="AF54" s="18" cm="1">
        <f t="array" ref="AF54">(1+B54)*(1+INDEX(fx_rets,$AE54,INDEX(fx_ix,1,AF$3)))-1</f>
        <v>3.7563952452428495E-3</v>
      </c>
      <c r="AG54" s="18" cm="1">
        <f t="array" ref="AG54">(1+C54)*(1+INDEX(fx_rets,$AE54,INDEX(fx_ix,1,AG$3)))-1</f>
        <v>8.1300254208918066E-3</v>
      </c>
      <c r="AH54" s="18" cm="1">
        <f t="array" ref="AH54">(1+D54)*(1+INDEX(fx_rets,$AE54,INDEX(fx_ix,1,AH$3)))-1</f>
        <v>1.7662237387982227E-2</v>
      </c>
      <c r="AI54" s="18" cm="1">
        <f t="array" ref="AI54">(1+E54)*(1+INDEX(fx_rets,$AE54,INDEX(fx_ix,1,AI$3)))-1</f>
        <v>9.0226353033091566E-3</v>
      </c>
      <c r="AJ54" s="18" cm="1">
        <f t="array" ref="AJ54">(1+F54)*(1+INDEX(fx_rets,$AE54,INDEX(fx_ix,1,AJ$3)))-1</f>
        <v>1.7315901871884254E-2</v>
      </c>
      <c r="AK54" s="18" cm="1">
        <f t="array" ref="AK54">(1+G54)*(1+INDEX(fx_rets,$AE54,INDEX(fx_ix,1,AK$3)))-1</f>
        <v>1.6080981468377997E-2</v>
      </c>
      <c r="AL54" s="18" cm="1">
        <f t="array" ref="AL54">(1+H54)*(1+INDEX(fx_rets,$AE54,INDEX(fx_ix,1,AL$3)))-1</f>
        <v>1.8548132749093504E-2</v>
      </c>
      <c r="AM54" s="18" cm="1">
        <f t="array" ref="AM54">(1+I54)*(1+INDEX(fx_rets,$AE54,INDEX(fx_ix,1,AM$3)))-1</f>
        <v>2.3702886165864356E-2</v>
      </c>
      <c r="AN54" s="18" cm="1">
        <f t="array" ref="AN54">(1+J54)*(1+INDEX(fx_rets,$AE54,INDEX(fx_ix,1,AN$3)))-1</f>
        <v>-1.9494545458417223E-3</v>
      </c>
      <c r="AO54" s="18" cm="1">
        <f t="array" ref="AO54">(1+K54)*(1+INDEX(fx_rets,$AE54,INDEX(fx_ix,1,AO$3)))-1</f>
        <v>3.3408010547164579E-4</v>
      </c>
      <c r="AP54" s="18" cm="1">
        <f t="array" ref="AP54">(1+L54)*(1+INDEX(fx_rets,$AE54,INDEX(fx_ix,1,AP$3)))-1</f>
        <v>3.1230793744778662E-3</v>
      </c>
      <c r="AQ54" s="18" cm="1">
        <f t="array" ref="AQ54">(1+M54)*(1+INDEX(fx_rets,$AE54,INDEX(fx_ix,1,AQ$3)))-1</f>
        <v>4.129445663634268E-4</v>
      </c>
      <c r="AR54" s="18" cm="1">
        <f t="array" ref="AR54">(1+N54)*(1+INDEX(fx_rets,$AE54,INDEX(fx_ix,1,AR$3)))-1</f>
        <v>4.0463696808228367E-3</v>
      </c>
      <c r="AS54" s="18" cm="1">
        <f t="array" ref="AS54">(1+O54)*(1+INDEX(fx_rets,$AE54,INDEX(fx_ix,1,AS$3)))-1</f>
        <v>2.0776403699710455E-2</v>
      </c>
      <c r="AT54" s="18" cm="1">
        <f t="array" ref="AT54">(1+P54)*(1+INDEX(fx_rets,$AE54,INDEX(fx_ix,1,AT$3)))-1</f>
        <v>2.2659358142405939E-2</v>
      </c>
      <c r="AU54" s="18" cm="1">
        <f t="array" ref="AU54">(1+Q54)*(1+INDEX(fx_rets,$AE54,INDEX(fx_ix,1,AU$3)))-1</f>
        <v>2.8310880716599041E-2</v>
      </c>
      <c r="AV54" s="18" cm="1">
        <f t="array" ref="AV54">(1+R54)*(1+INDEX(fx_rets,$AE54,INDEX(fx_ix,1,AV$3)))-1</f>
        <v>2.2620822200414281E-3</v>
      </c>
      <c r="AW54" s="18" cm="1">
        <f t="array" ref="AW54">(1+S54)*(1+INDEX(fx_rets,$AE54,INDEX(fx_ix,1,AW$3)))-1</f>
        <v>-1.5611430942370497E-3</v>
      </c>
      <c r="AX54" s="18" cm="1">
        <f t="array" ref="AX54">(1+T54)*(1+INDEX(fx_rets,$AE54,INDEX(fx_ix,1,AX$3)))-1</f>
        <v>5.2614231544014789E-3</v>
      </c>
      <c r="AY54" s="18" cm="1">
        <f t="array" ref="AY54">(1+U54)*(1+INDEX(fx_rets,$AE54,INDEX(fx_ix,1,AY$3)))-1</f>
        <v>6.4128783069405948E-4</v>
      </c>
      <c r="AZ54" s="18" cm="1">
        <f t="array" ref="AZ54">(1+V54)*(1+INDEX(fx_rets,$AE54,INDEX(fx_ix,1,AZ$3)))-1</f>
        <v>3.6786757047158058E-3</v>
      </c>
      <c r="BA54" s="18" cm="1">
        <f t="array" ref="BA54">(1+W54)*(1+INDEX(fx_rets,$AE54,INDEX(fx_ix,1,BA$3)))-1</f>
        <v>1.6269386856672785E-2</v>
      </c>
      <c r="BB54" s="18" cm="1">
        <f t="array" ref="BB54">(1+X54)*(1+INDEX(fx_rets,$AE54,INDEX(fx_ix,1,BB$3)))-1</f>
        <v>-3.321831790880414E-3</v>
      </c>
      <c r="BC54" s="18" cm="1">
        <f t="array" ref="BC54">(1+Y54)*(1+INDEX(fx_rets,$AE54,INDEX(fx_ix,1,BC$3)))-1</f>
        <v>2.0796098490666326E-2</v>
      </c>
      <c r="BD54" s="19">
        <v>49</v>
      </c>
      <c r="BE54" s="16">
        <f t="shared" si="0"/>
        <v>0</v>
      </c>
      <c r="BF54" s="19">
        <v>49</v>
      </c>
      <c r="BG54" s="18">
        <f t="shared" si="1"/>
        <v>3.7563952452428495E-3</v>
      </c>
      <c r="BH54" s="18">
        <f t="shared" si="2"/>
        <v>8.1300254208918066E-3</v>
      </c>
      <c r="BI54" s="18">
        <f t="shared" si="3"/>
        <v>1.7662237387982227E-2</v>
      </c>
      <c r="BJ54" s="18">
        <f t="shared" si="4"/>
        <v>9.0226353033091566E-3</v>
      </c>
      <c r="BK54" s="18">
        <f t="shared" si="5"/>
        <v>1.7315901871884254E-2</v>
      </c>
      <c r="BL54" s="18">
        <f t="shared" si="6"/>
        <v>1.6080981468377997E-2</v>
      </c>
      <c r="BM54" s="18">
        <f t="shared" si="7"/>
        <v>1.8548132749093504E-2</v>
      </c>
      <c r="BN54" s="18">
        <f t="shared" si="8"/>
        <v>2.3702886165864356E-2</v>
      </c>
      <c r="BO54" s="18">
        <f t="shared" si="9"/>
        <v>-1.9494545458417223E-3</v>
      </c>
      <c r="BP54" s="18">
        <f t="shared" si="10"/>
        <v>3.3408010547164579E-4</v>
      </c>
      <c r="BQ54" s="18">
        <f t="shared" si="11"/>
        <v>3.1230793744778662E-3</v>
      </c>
      <c r="BR54" s="18">
        <f t="shared" si="12"/>
        <v>4.129445663634268E-4</v>
      </c>
      <c r="BS54" s="18">
        <f t="shared" si="13"/>
        <v>4.0463696808228367E-3</v>
      </c>
      <c r="BT54" s="18">
        <f t="shared" si="14"/>
        <v>2.0776403699710455E-2</v>
      </c>
      <c r="BU54" s="18">
        <f t="shared" si="15"/>
        <v>2.2659358142405939E-2</v>
      </c>
      <c r="BV54" s="18">
        <f t="shared" si="16"/>
        <v>2.8310880716599041E-2</v>
      </c>
      <c r="BW54" s="18">
        <f t="shared" si="17"/>
        <v>2.2620822200414281E-3</v>
      </c>
      <c r="BX54" s="18">
        <f t="shared" si="18"/>
        <v>-1.5611430942370497E-3</v>
      </c>
      <c r="BY54" s="18">
        <f t="shared" si="19"/>
        <v>5.2614231544014789E-3</v>
      </c>
      <c r="BZ54" s="18">
        <f t="shared" si="20"/>
        <v>6.4128783069405948E-4</v>
      </c>
      <c r="CA54" s="18">
        <f t="shared" si="21"/>
        <v>3.6786757047158058E-3</v>
      </c>
      <c r="CB54" s="18">
        <f t="shared" si="22"/>
        <v>1.6269386856672785E-2</v>
      </c>
      <c r="CC54" s="18">
        <f t="shared" si="23"/>
        <v>-3.321831790880414E-3</v>
      </c>
      <c r="CD54" s="18">
        <f t="shared" si="24"/>
        <v>2.0796098490666326E-2</v>
      </c>
      <c r="CE54" s="19">
        <v>49</v>
      </c>
      <c r="CF54" s="18">
        <f t="shared" si="29"/>
        <v>8.1300254208918066E-3</v>
      </c>
      <c r="CG54" s="18">
        <f t="shared" si="29"/>
        <v>8.1300254208918066E-3</v>
      </c>
      <c r="CH54" s="18">
        <f t="shared" si="29"/>
        <v>8.1300254208918066E-3</v>
      </c>
      <c r="CI54" s="18">
        <f t="shared" si="29"/>
        <v>0</v>
      </c>
      <c r="CJ54" s="18">
        <f t="shared" si="29"/>
        <v>0</v>
      </c>
      <c r="CK54" s="24">
        <f t="shared" si="29"/>
        <v>8.1300254208918066E-3</v>
      </c>
      <c r="CL54" s="24">
        <f t="shared" si="29"/>
        <v>0</v>
      </c>
    </row>
    <row r="55" spans="1:90" x14ac:dyDescent="0.2">
      <c r="A55" s="19">
        <v>50</v>
      </c>
      <c r="B55" s="16" cm="1">
        <f t="array" ref="B55">INDEX(asset_mu,1,B$3)+INDEX(asset_rets_norm,$A55,B$3)</f>
        <v>2.6838799598545206E-3</v>
      </c>
      <c r="C55" s="16" cm="1">
        <f t="array" ref="C55">INDEX(asset_mu,1,C$3)+INDEX(asset_rets_norm,$A55,C$3)</f>
        <v>3.2745052459126883E-4</v>
      </c>
      <c r="D55" s="16" cm="1">
        <f t="array" ref="D55">INDEX(asset_mu,1,D$3)+INDEX(asset_rets_norm,$A55,D$3)</f>
        <v>4.5691139711644948E-4</v>
      </c>
      <c r="E55" s="16" cm="1">
        <f t="array" ref="E55">INDEX(asset_mu,1,E$3)+INDEX(asset_rets_norm,$A55,E$3)</f>
        <v>7.0828748647737503E-4</v>
      </c>
      <c r="F55" s="16" cm="1">
        <f t="array" ref="F55">INDEX(asset_mu,1,F$3)+INDEX(asset_rets_norm,$A55,F$3)</f>
        <v>2.2052166489559526E-3</v>
      </c>
      <c r="G55" s="16" cm="1">
        <f t="array" ref="G55">INDEX(asset_mu,1,G$3)+INDEX(asset_rets_norm,$A55,G$3)</f>
        <v>2.5400846493489563E-3</v>
      </c>
      <c r="H55" s="16" cm="1">
        <f t="array" ref="H55">INDEX(asset_mu,1,H$3)+INDEX(asset_rets_norm,$A55,H$3)</f>
        <v>1.218323058187438E-3</v>
      </c>
      <c r="I55" s="16" cm="1">
        <f t="array" ref="I55">INDEX(asset_mu,1,I$3)+INDEX(asset_rets_norm,$A55,I$3)</f>
        <v>1.7067552635891335E-3</v>
      </c>
      <c r="J55" s="16" cm="1">
        <f t="array" ref="J55">INDEX(asset_mu,1,J$3)+INDEX(asset_rets_norm,$A55,J$3)</f>
        <v>6.9825071869864409E-3</v>
      </c>
      <c r="K55" s="16" cm="1">
        <f t="array" ref="K55">INDEX(asset_mu,1,K$3)+INDEX(asset_rets_norm,$A55,K$3)</f>
        <v>7.3369113220019561E-3</v>
      </c>
      <c r="L55" s="16" cm="1">
        <f t="array" ref="L55">INDEX(asset_mu,1,L$3)+INDEX(asset_rets_norm,$A55,L$3)</f>
        <v>8.5642711736098331E-3</v>
      </c>
      <c r="M55" s="16" cm="1">
        <f t="array" ref="M55">INDEX(asset_mu,1,M$3)+INDEX(asset_rets_norm,$A55,M$3)</f>
        <v>7.8385346634185261E-3</v>
      </c>
      <c r="N55" s="16" cm="1">
        <f t="array" ref="N55">INDEX(asset_mu,1,N$3)+INDEX(asset_rets_norm,$A55,N$3)</f>
        <v>1.0360571582181542E-2</v>
      </c>
      <c r="O55" s="16" cm="1">
        <f t="array" ref="O55">INDEX(asset_mu,1,O$3)+INDEX(asset_rets_norm,$A55,O$3)</f>
        <v>-7.9054873371890006E-5</v>
      </c>
      <c r="P55" s="16" cm="1">
        <f t="array" ref="P55">INDEX(asset_mu,1,P$3)+INDEX(asset_rets_norm,$A55,P$3)</f>
        <v>7.5177782285070155E-4</v>
      </c>
      <c r="Q55" s="16" cm="1">
        <f t="array" ref="Q55">INDEX(asset_mu,1,Q$3)+INDEX(asset_rets_norm,$A55,Q$3)</f>
        <v>2.7720915958966931E-3</v>
      </c>
      <c r="R55" s="16" cm="1">
        <f t="array" ref="R55">INDEX(asset_mu,1,R$3)+INDEX(asset_rets_norm,$A55,R$3)</f>
        <v>9.1380703698828447E-3</v>
      </c>
      <c r="S55" s="16" cm="1">
        <f t="array" ref="S55">INDEX(asset_mu,1,S$3)+INDEX(asset_rets_norm,$A55,S$3)</f>
        <v>2.4746781479435404E-2</v>
      </c>
      <c r="T55" s="16" cm="1">
        <f t="array" ref="T55">INDEX(asset_mu,1,T$3)+INDEX(asset_rets_norm,$A55,T$3)</f>
        <v>2.9403603806217132E-2</v>
      </c>
      <c r="U55" s="16" cm="1">
        <f t="array" ref="U55">INDEX(asset_mu,1,U$3)+INDEX(asset_rets_norm,$A55,U$3)</f>
        <v>-2.133854930216705E-2</v>
      </c>
      <c r="V55" s="16" cm="1">
        <f t="array" ref="V55">INDEX(asset_mu,1,V$3)+INDEX(asset_rets_norm,$A55,V$3)</f>
        <v>3.8172173713824412E-3</v>
      </c>
      <c r="W55" s="16" cm="1">
        <f t="array" ref="W55">INDEX(asset_mu,1,W$3)+INDEX(asset_rets_norm,$A55,W$3)</f>
        <v>3.4185523774394651E-3</v>
      </c>
      <c r="X55" s="16" cm="1">
        <f t="array" ref="X55">INDEX(asset_mu,1,X$3)+INDEX(asset_rets_norm,$A55,X$3)</f>
        <v>6.2027274154664771E-3</v>
      </c>
      <c r="Y55" s="16" cm="1">
        <f t="array" ref="Y55">INDEX(asset_mu,1,Y$3)+INDEX(asset_rets_norm,$A55,Y$3)</f>
        <v>1.478660311711404E-4</v>
      </c>
      <c r="Z55" s="19">
        <v>50</v>
      </c>
      <c r="AA55" s="16" cm="1">
        <f t="array" ref="AA55">INDEX(fx_mu,1,AA$3)+INDEX(fx_rets_norm,$A55,AA$3)</f>
        <v>0</v>
      </c>
      <c r="AB55" s="16" cm="1">
        <f t="array" ref="AB55">INDEX(fx_mu,1,AB$3)+INDEX(fx_rets_norm,$A55,AB$3)</f>
        <v>1.9768268947281346E-2</v>
      </c>
      <c r="AC55" s="16" cm="1">
        <f t="array" ref="AC55">INDEX(fx_mu,1,AC$3)+INDEX(fx_rets_norm,$A55,AC$3)</f>
        <v>5.3412298105062926E-3</v>
      </c>
      <c r="AD55" s="16" cm="1">
        <f t="array" ref="AD55">INDEX(fx_mu,1,AD$3)+INDEX(fx_rets_norm,$A55,AD$3)</f>
        <v>-7.4315409696242849E-3</v>
      </c>
      <c r="AE55" s="19">
        <v>50</v>
      </c>
      <c r="AF55" s="18" cm="1">
        <f t="array" ref="AF55">(1+B55)*(1+INDEX(fx_rets,$AE55,INDEX(fx_ix,1,AF$3)))-1</f>
        <v>2.6838799598545293E-3</v>
      </c>
      <c r="AG55" s="18" cm="1">
        <f t="array" ref="AG55">(1+C55)*(1+INDEX(fx_rets,$AE55,INDEX(fx_ix,1,AG$3)))-1</f>
        <v>3.2745052459137725E-4</v>
      </c>
      <c r="AH55" s="18" cm="1">
        <f t="array" ref="AH55">(1+D55)*(1+INDEX(fx_rets,$AE55,INDEX(fx_ix,1,AH$3)))-1</f>
        <v>4.5691139711645512E-4</v>
      </c>
      <c r="AI55" s="18" cm="1">
        <f t="array" ref="AI55">(1+E55)*(1+INDEX(fx_rets,$AE55,INDEX(fx_ix,1,AI$3)))-1</f>
        <v>7.0828748647744355E-4</v>
      </c>
      <c r="AJ55" s="18" cm="1">
        <f t="array" ref="AJ55">(1+F55)*(1+INDEX(fx_rets,$AE55,INDEX(fx_ix,1,AJ$3)))-1</f>
        <v>2.2052166489558989E-3</v>
      </c>
      <c r="AK55" s="18" cm="1">
        <f t="array" ref="AK55">(1+G55)*(1+INDEX(fx_rets,$AE55,INDEX(fx_ix,1,AK$3)))-1</f>
        <v>2.2358566673127411E-2</v>
      </c>
      <c r="AL55" s="18" cm="1">
        <f t="array" ref="AL55">(1+H55)*(1+INDEX(fx_rets,$AE55,INDEX(fx_ix,1,AL$3)))-1</f>
        <v>2.1010676143347728E-2</v>
      </c>
      <c r="AM55" s="18" cm="1">
        <f t="array" ref="AM55">(1+I55)*(1+INDEX(fx_rets,$AE55,INDEX(fx_ix,1,AM$3)))-1</f>
        <v>2.1508763807948306E-2</v>
      </c>
      <c r="AN55" s="18" cm="1">
        <f t="array" ref="AN55">(1+J55)*(1+INDEX(fx_rets,$AE55,INDEX(fx_ix,1,AN$3)))-1</f>
        <v>1.2361032173031861E-2</v>
      </c>
      <c r="AO55" s="18" cm="1">
        <f t="array" ref="AO55">(1+K55)*(1+INDEX(fx_rets,$AE55,INDEX(fx_ix,1,AO$3)))-1</f>
        <v>1.2717329261978216E-2</v>
      </c>
      <c r="AP55" s="18" cm="1">
        <f t="array" ref="AP55">(1+L55)*(1+INDEX(fx_rets,$AE55,INDEX(fx_ix,1,AP$3)))-1</f>
        <v>1.3951244724613732E-2</v>
      </c>
      <c r="AQ55" s="18" cm="1">
        <f t="array" ref="AQ55">(1+M55)*(1+INDEX(fx_rets,$AE55,INDEX(fx_ix,1,AQ$3)))-1</f>
        <v>1.3221631888939545E-2</v>
      </c>
      <c r="AR55" s="18" cm="1">
        <f t="array" ref="AR55">(1+N55)*(1+INDEX(fx_rets,$AE55,INDEX(fx_ix,1,AR$3)))-1</f>
        <v>1.5757139586476399E-2</v>
      </c>
      <c r="AS55" s="18" cm="1">
        <f t="array" ref="AS55">(1+O55)*(1+INDEX(fx_rets,$AE55,INDEX(fx_ix,1,AS$3)))-1</f>
        <v>-7.5100083434658238E-3</v>
      </c>
      <c r="AT55" s="18" cm="1">
        <f t="array" ref="AT55">(1+P55)*(1+INDEX(fx_rets,$AE55,INDEX(fx_ix,1,AT$3)))-1</f>
        <v>-6.6853500144641309E-3</v>
      </c>
      <c r="AU55" s="18" cm="1">
        <f t="array" ref="AU55">(1+Q55)*(1+INDEX(fx_rets,$AE55,INDEX(fx_ix,1,AU$3)))-1</f>
        <v>-4.6800502859940529E-3</v>
      </c>
      <c r="AV55" s="18" cm="1">
        <f t="array" ref="AV55">(1+R55)*(1+INDEX(fx_rets,$AE55,INDEX(fx_ix,1,AV$3)))-1</f>
        <v>9.1380703698829002E-3</v>
      </c>
      <c r="AW55" s="18" cm="1">
        <f t="array" ref="AW55">(1+S55)*(1+INDEX(fx_rets,$AE55,INDEX(fx_ix,1,AW$3)))-1</f>
        <v>4.5004251458581779E-2</v>
      </c>
      <c r="AX55" s="18" cm="1">
        <f t="array" ref="AX55">(1+T55)*(1+INDEX(fx_rets,$AE55,INDEX(fx_ix,1,AX$3)))-1</f>
        <v>3.4901885021909385E-2</v>
      </c>
      <c r="AY55" s="18" cm="1">
        <f t="array" ref="AY55">(1+U55)*(1+INDEX(fx_rets,$AE55,INDEX(fx_ix,1,AY$3)))-1</f>
        <v>-2.8611511968419934E-2</v>
      </c>
      <c r="AZ55" s="18" cm="1">
        <f t="array" ref="AZ55">(1+V55)*(1+INDEX(fx_rets,$AE55,INDEX(fx_ix,1,AZ$3)))-1</f>
        <v>3.8172173713824087E-3</v>
      </c>
      <c r="BA55" s="18" cm="1">
        <f t="array" ref="BA55">(1+W55)*(1+INDEX(fx_rets,$AE55,INDEX(fx_ix,1,BA$3)))-1</f>
        <v>2.3254400187528335E-2</v>
      </c>
      <c r="BB55" s="18" cm="1">
        <f t="array" ref="BB55">(1+X55)*(1+INDEX(fx_rets,$AE55,INDEX(fx_ix,1,BB$3)))-1</f>
        <v>1.1577087418550791E-2</v>
      </c>
      <c r="BC55" s="18" cm="1">
        <f t="array" ref="BC55">(1+Y55)*(1+INDEX(fx_rets,$AE55,INDEX(fx_ix,1,BC$3)))-1</f>
        <v>-7.2847738109218518E-3</v>
      </c>
      <c r="BD55" s="19">
        <v>50</v>
      </c>
      <c r="BE55" s="16">
        <f t="shared" si="0"/>
        <v>0</v>
      </c>
      <c r="BF55" s="19">
        <v>50</v>
      </c>
      <c r="BG55" s="18">
        <f t="shared" si="1"/>
        <v>2.6838799598545293E-3</v>
      </c>
      <c r="BH55" s="18">
        <f t="shared" si="2"/>
        <v>3.2745052459137725E-4</v>
      </c>
      <c r="BI55" s="18">
        <f t="shared" si="3"/>
        <v>4.5691139711645512E-4</v>
      </c>
      <c r="BJ55" s="18">
        <f t="shared" si="4"/>
        <v>7.0828748647744355E-4</v>
      </c>
      <c r="BK55" s="18">
        <f t="shared" si="5"/>
        <v>2.2052166489558989E-3</v>
      </c>
      <c r="BL55" s="18">
        <f t="shared" si="6"/>
        <v>2.2358566673127411E-2</v>
      </c>
      <c r="BM55" s="18">
        <f t="shared" si="7"/>
        <v>2.1010676143347728E-2</v>
      </c>
      <c r="BN55" s="18">
        <f t="shared" si="8"/>
        <v>2.1508763807948306E-2</v>
      </c>
      <c r="BO55" s="18">
        <f t="shared" si="9"/>
        <v>1.2361032173031861E-2</v>
      </c>
      <c r="BP55" s="18">
        <f t="shared" si="10"/>
        <v>1.2717329261978216E-2</v>
      </c>
      <c r="BQ55" s="18">
        <f t="shared" si="11"/>
        <v>1.3951244724613732E-2</v>
      </c>
      <c r="BR55" s="18">
        <f t="shared" si="12"/>
        <v>1.3221631888939545E-2</v>
      </c>
      <c r="BS55" s="18">
        <f t="shared" si="13"/>
        <v>1.5757139586476399E-2</v>
      </c>
      <c r="BT55" s="18">
        <f t="shared" si="14"/>
        <v>-7.5100083434658238E-3</v>
      </c>
      <c r="BU55" s="18">
        <f t="shared" si="15"/>
        <v>-6.6853500144641309E-3</v>
      </c>
      <c r="BV55" s="18">
        <f t="shared" si="16"/>
        <v>-4.6800502859940529E-3</v>
      </c>
      <c r="BW55" s="18">
        <f t="shared" si="17"/>
        <v>9.1380703698829002E-3</v>
      </c>
      <c r="BX55" s="18">
        <f t="shared" si="18"/>
        <v>4.5004251458581779E-2</v>
      </c>
      <c r="BY55" s="18">
        <f t="shared" si="19"/>
        <v>3.4901885021909385E-2</v>
      </c>
      <c r="BZ55" s="18">
        <f t="shared" si="20"/>
        <v>-2.8611511968419934E-2</v>
      </c>
      <c r="CA55" s="18">
        <f t="shared" si="21"/>
        <v>3.8172173713824087E-3</v>
      </c>
      <c r="CB55" s="18">
        <f t="shared" si="22"/>
        <v>2.3254400187528335E-2</v>
      </c>
      <c r="CC55" s="18">
        <f t="shared" si="23"/>
        <v>1.1577087418550791E-2</v>
      </c>
      <c r="CD55" s="18">
        <f t="shared" si="24"/>
        <v>-7.2847738109218518E-3</v>
      </c>
      <c r="CE55" s="19">
        <v>50</v>
      </c>
      <c r="CF55" s="18">
        <f t="shared" si="29"/>
        <v>3.2745052459137725E-4</v>
      </c>
      <c r="CG55" s="18">
        <f t="shared" si="29"/>
        <v>3.2745052459137725E-4</v>
      </c>
      <c r="CH55" s="18">
        <f t="shared" si="29"/>
        <v>3.2745052459137725E-4</v>
      </c>
      <c r="CI55" s="18">
        <f t="shared" si="29"/>
        <v>0</v>
      </c>
      <c r="CJ55" s="18">
        <f t="shared" si="29"/>
        <v>0</v>
      </c>
      <c r="CK55" s="24">
        <f t="shared" si="29"/>
        <v>3.2745052459137725E-4</v>
      </c>
      <c r="CL55" s="24">
        <f t="shared" si="29"/>
        <v>0</v>
      </c>
    </row>
    <row r="56" spans="1:90" x14ac:dyDescent="0.2">
      <c r="A56" s="19">
        <v>51</v>
      </c>
      <c r="B56" s="16" cm="1">
        <f t="array" ref="B56">INDEX(asset_mu,1,B$3)+INDEX(asset_rets_norm,$A56,B$3)</f>
        <v>3.4176560288021653E-3</v>
      </c>
      <c r="C56" s="16" cm="1">
        <f t="array" ref="C56">INDEX(asset_mu,1,C$3)+INDEX(asset_rets_norm,$A56,C$3)</f>
        <v>4.2659165724177077E-3</v>
      </c>
      <c r="D56" s="16" cm="1">
        <f t="array" ref="D56">INDEX(asset_mu,1,D$3)+INDEX(asset_rets_norm,$A56,D$3)</f>
        <v>6.4680563496648472E-3</v>
      </c>
      <c r="E56" s="16" cm="1">
        <f t="array" ref="E56">INDEX(asset_mu,1,E$3)+INDEX(asset_rets_norm,$A56,E$3)</f>
        <v>4.658727480769718E-3</v>
      </c>
      <c r="F56" s="16" cm="1">
        <f t="array" ref="F56">INDEX(asset_mu,1,F$3)+INDEX(asset_rets_norm,$A56,F$3)</f>
        <v>6.6965669979080471E-3</v>
      </c>
      <c r="G56" s="16" cm="1">
        <f t="array" ref="G56">INDEX(asset_mu,1,G$3)+INDEX(asset_rets_norm,$A56,G$3)</f>
        <v>3.3232199924005893E-3</v>
      </c>
      <c r="H56" s="16" cm="1">
        <f t="array" ref="H56">INDEX(asset_mu,1,H$3)+INDEX(asset_rets_norm,$A56,H$3)</f>
        <v>5.0492974566031697E-3</v>
      </c>
      <c r="I56" s="16" cm="1">
        <f t="array" ref="I56">INDEX(asset_mu,1,I$3)+INDEX(asset_rets_norm,$A56,I$3)</f>
        <v>8.0223877703517257E-3</v>
      </c>
      <c r="J56" s="16" cm="1">
        <f t="array" ref="J56">INDEX(asset_mu,1,J$3)+INDEX(asset_rets_norm,$A56,J$3)</f>
        <v>6.6230966462092911E-3</v>
      </c>
      <c r="K56" s="16" cm="1">
        <f t="array" ref="K56">INDEX(asset_mu,1,K$3)+INDEX(asset_rets_norm,$A56,K$3)</f>
        <v>6.9349206608118903E-3</v>
      </c>
      <c r="L56" s="16" cm="1">
        <f t="array" ref="L56">INDEX(asset_mu,1,L$3)+INDEX(asset_rets_norm,$A56,L$3)</f>
        <v>7.9738484132363674E-3</v>
      </c>
      <c r="M56" s="16" cm="1">
        <f t="array" ref="M56">INDEX(asset_mu,1,M$3)+INDEX(asset_rets_norm,$A56,M$3)</f>
        <v>7.2434339489443082E-3</v>
      </c>
      <c r="N56" s="16" cm="1">
        <f t="array" ref="N56">INDEX(asset_mu,1,N$3)+INDEX(asset_rets_norm,$A56,N$3)</f>
        <v>9.1943406173094246E-3</v>
      </c>
      <c r="O56" s="16" cm="1">
        <f t="array" ref="O56">INDEX(asset_mu,1,O$3)+INDEX(asset_rets_norm,$A56,O$3)</f>
        <v>1.8757931584235319E-4</v>
      </c>
      <c r="P56" s="16" cm="1">
        <f t="array" ref="P56">INDEX(asset_mu,1,P$3)+INDEX(asset_rets_norm,$A56,P$3)</f>
        <v>7.4058205940370986E-4</v>
      </c>
      <c r="Q56" s="16" cm="1">
        <f t="array" ref="Q56">INDEX(asset_mu,1,Q$3)+INDEX(asset_rets_norm,$A56,Q$3)</f>
        <v>6.4807836619223535E-4</v>
      </c>
      <c r="R56" s="16" cm="1">
        <f t="array" ref="R56">INDEX(asset_mu,1,R$3)+INDEX(asset_rets_norm,$A56,R$3)</f>
        <v>1.3632190200222938E-2</v>
      </c>
      <c r="S56" s="16" cm="1">
        <f t="array" ref="S56">INDEX(asset_mu,1,S$3)+INDEX(asset_rets_norm,$A56,S$3)</f>
        <v>3.5294510603693124E-2</v>
      </c>
      <c r="T56" s="16" cm="1">
        <f t="array" ref="T56">INDEX(asset_mu,1,T$3)+INDEX(asset_rets_norm,$A56,T$3)</f>
        <v>1.6082535816220468E-2</v>
      </c>
      <c r="U56" s="16" cm="1">
        <f t="array" ref="U56">INDEX(asset_mu,1,U$3)+INDEX(asset_rets_norm,$A56,U$3)</f>
        <v>-2.8554479821158961E-3</v>
      </c>
      <c r="V56" s="16" cm="1">
        <f t="array" ref="V56">INDEX(asset_mu,1,V$3)+INDEX(asset_rets_norm,$A56,V$3)</f>
        <v>3.9588840380491083E-3</v>
      </c>
      <c r="W56" s="16" cm="1">
        <f t="array" ref="W56">INDEX(asset_mu,1,W$3)+INDEX(asset_rets_norm,$A56,W$3)</f>
        <v>3.4560523774394654E-3</v>
      </c>
      <c r="X56" s="16" cm="1">
        <f t="array" ref="X56">INDEX(asset_mu,1,X$3)+INDEX(asset_rets_norm,$A56,X$3)</f>
        <v>6.1948107487998106E-3</v>
      </c>
      <c r="Y56" s="16" cm="1">
        <f t="array" ref="Y56">INDEX(asset_mu,1,Y$3)+INDEX(asset_rets_norm,$A56,Y$3)</f>
        <v>1.7703269783780711E-4</v>
      </c>
      <c r="Z56" s="19">
        <v>51</v>
      </c>
      <c r="AA56" s="16" cm="1">
        <f t="array" ref="AA56">INDEX(fx_mu,1,AA$3)+INDEX(fx_rets_norm,$A56,AA$3)</f>
        <v>0</v>
      </c>
      <c r="AB56" s="16" cm="1">
        <f t="array" ref="AB56">INDEX(fx_mu,1,AB$3)+INDEX(fx_rets_norm,$A56,AB$3)</f>
        <v>2.8050130141957789E-2</v>
      </c>
      <c r="AC56" s="16" cm="1">
        <f t="array" ref="AC56">INDEX(fx_mu,1,AC$3)+INDEX(fx_rets_norm,$A56,AC$3)</f>
        <v>1.367710466040702E-2</v>
      </c>
      <c r="AD56" s="16" cm="1">
        <f t="array" ref="AD56">INDEX(fx_mu,1,AD$3)+INDEX(fx_rets_norm,$A56,AD$3)</f>
        <v>4.0636651178346028E-2</v>
      </c>
      <c r="AE56" s="19">
        <v>51</v>
      </c>
      <c r="AF56" s="18" cm="1">
        <f t="array" ref="AF56">(1+B56)*(1+INDEX(fx_rets,$AE56,INDEX(fx_ix,1,AF$3)))-1</f>
        <v>3.417656028802174E-3</v>
      </c>
      <c r="AG56" s="18" cm="1">
        <f t="array" ref="AG56">(1+C56)*(1+INDEX(fx_rets,$AE56,INDEX(fx_ix,1,AG$3)))-1</f>
        <v>4.2659165724177051E-3</v>
      </c>
      <c r="AH56" s="18" cm="1">
        <f t="array" ref="AH56">(1+D56)*(1+INDEX(fx_rets,$AE56,INDEX(fx_ix,1,AH$3)))-1</f>
        <v>6.4680563496648524E-3</v>
      </c>
      <c r="AI56" s="18" cm="1">
        <f t="array" ref="AI56">(1+E56)*(1+INDEX(fx_rets,$AE56,INDEX(fx_ix,1,AI$3)))-1</f>
        <v>4.6587274807696755E-3</v>
      </c>
      <c r="AJ56" s="18" cm="1">
        <f t="array" ref="AJ56">(1+F56)*(1+INDEX(fx_rets,$AE56,INDEX(fx_ix,1,AJ$3)))-1</f>
        <v>6.6965669979079934E-3</v>
      </c>
      <c r="AK56" s="18" cm="1">
        <f t="array" ref="AK56">(1+G56)*(1+INDEX(fx_rets,$AE56,INDEX(fx_ix,1,AK$3)))-1</f>
        <v>3.1466566887635494E-2</v>
      </c>
      <c r="AL56" s="18" cm="1">
        <f t="array" ref="AL56">(1+H56)*(1+INDEX(fx_rets,$AE56,INDEX(fx_ix,1,AL$3)))-1</f>
        <v>3.3241061049344101E-2</v>
      </c>
      <c r="AM56" s="18" cm="1">
        <f t="array" ref="AM56">(1+I56)*(1+INDEX(fx_rets,$AE56,INDEX(fx_ix,1,AM$3)))-1</f>
        <v>3.6297546933317104E-2</v>
      </c>
      <c r="AN56" s="18" cm="1">
        <f t="array" ref="AN56">(1+J56)*(1+INDEX(fx_rets,$AE56,INDEX(fx_ix,1,AN$3)))-1</f>
        <v>2.0390786092622459E-2</v>
      </c>
      <c r="AO56" s="18" cm="1">
        <f t="array" ref="AO56">(1+K56)*(1+INDEX(fx_rets,$AE56,INDEX(fx_ix,1,AO$3)))-1</f>
        <v>2.0706874956908372E-2</v>
      </c>
      <c r="AP56" s="18" cm="1">
        <f t="array" ref="AP56">(1+L56)*(1+INDEX(fx_rets,$AE56,INDEX(fx_ix,1,AP$3)))-1</f>
        <v>2.1760012232937331E-2</v>
      </c>
      <c r="AQ56" s="18" cm="1">
        <f t="array" ref="AQ56">(1+M56)*(1+INDEX(fx_rets,$AE56,INDEX(fx_ix,1,AQ$3)))-1</f>
        <v>2.1019607813571595E-2</v>
      </c>
      <c r="AR56" s="18" cm="1">
        <f t="array" ref="AR56">(1+N56)*(1+INDEX(fx_rets,$AE56,INDEX(fx_ix,1,AR$3)))-1</f>
        <v>2.2997197236622746E-2</v>
      </c>
      <c r="AS56" s="18" cm="1">
        <f t="array" ref="AS56">(1+O56)*(1+INDEX(fx_rets,$AE56,INDEX(fx_ix,1,AS$3)))-1</f>
        <v>4.0831853089414505E-2</v>
      </c>
      <c r="AT56" s="18" cm="1">
        <f t="array" ref="AT56">(1+P56)*(1+INDEX(fx_rets,$AE56,INDEX(fx_ix,1,AT$3)))-1</f>
        <v>4.1407328012566635E-2</v>
      </c>
      <c r="AU56" s="18" cm="1">
        <f t="array" ref="AU56">(1+Q56)*(1+INDEX(fx_rets,$AE56,INDEX(fx_ix,1,AU$3)))-1</f>
        <v>4.1311065279041381E-2</v>
      </c>
      <c r="AV56" s="18" cm="1">
        <f t="array" ref="AV56">(1+R56)*(1+INDEX(fx_rets,$AE56,INDEX(fx_ix,1,AV$3)))-1</f>
        <v>1.3632190200222993E-2</v>
      </c>
      <c r="AW56" s="18" cm="1">
        <f t="array" ref="AW56">(1+S56)*(1+INDEX(fx_rets,$AE56,INDEX(fx_ix,1,AW$3)))-1</f>
        <v>6.4334656361381137E-2</v>
      </c>
      <c r="AX56" s="18" cm="1">
        <f t="array" ref="AX56">(1+T56)*(1+INDEX(fx_rets,$AE56,INDEX(fx_ix,1,AX$3)))-1</f>
        <v>2.9979603002190602E-2</v>
      </c>
      <c r="AY56" s="18" cm="1">
        <f t="array" ref="AY56">(1+U56)*(1+INDEX(fx_rets,$AE56,INDEX(fx_ix,1,AY$3)))-1</f>
        <v>3.766516735262293E-2</v>
      </c>
      <c r="AZ56" s="18" cm="1">
        <f t="array" ref="AZ56">(1+V56)*(1+INDEX(fx_rets,$AE56,INDEX(fx_ix,1,AZ$3)))-1</f>
        <v>3.9588840380491153E-3</v>
      </c>
      <c r="BA56" s="18" cm="1">
        <f t="array" ref="BA56">(1+W56)*(1+INDEX(fx_rets,$AE56,INDEX(fx_ix,1,BA$3)))-1</f>
        <v>3.1603125238361729E-2</v>
      </c>
      <c r="BB56" s="18" cm="1">
        <f t="array" ref="BB56">(1+X56)*(1+INDEX(fx_rets,$AE56,INDEX(fx_ix,1,BB$3)))-1</f>
        <v>1.9956642484169507E-2</v>
      </c>
      <c r="BC56" s="18" cm="1">
        <f t="array" ref="BC56">(1+Y56)*(1+INDEX(fx_rets,$AE56,INDEX(fx_ix,1,BC$3)))-1</f>
        <v>4.0820877892173035E-2</v>
      </c>
      <c r="BD56" s="19">
        <v>51</v>
      </c>
      <c r="BE56" s="16">
        <f t="shared" si="0"/>
        <v>0</v>
      </c>
      <c r="BF56" s="19">
        <v>51</v>
      </c>
      <c r="BG56" s="18">
        <f t="shared" si="1"/>
        <v>3.417656028802174E-3</v>
      </c>
      <c r="BH56" s="18">
        <f t="shared" si="2"/>
        <v>4.2659165724177051E-3</v>
      </c>
      <c r="BI56" s="18">
        <f t="shared" si="3"/>
        <v>6.4680563496648524E-3</v>
      </c>
      <c r="BJ56" s="18">
        <f t="shared" si="4"/>
        <v>4.6587274807696755E-3</v>
      </c>
      <c r="BK56" s="18">
        <f t="shared" si="5"/>
        <v>6.6965669979079934E-3</v>
      </c>
      <c r="BL56" s="18">
        <f t="shared" si="6"/>
        <v>3.1466566887635494E-2</v>
      </c>
      <c r="BM56" s="18">
        <f t="shared" si="7"/>
        <v>3.3241061049344101E-2</v>
      </c>
      <c r="BN56" s="18">
        <f t="shared" si="8"/>
        <v>3.6297546933317104E-2</v>
      </c>
      <c r="BO56" s="18">
        <f t="shared" si="9"/>
        <v>2.0390786092622459E-2</v>
      </c>
      <c r="BP56" s="18">
        <f t="shared" si="10"/>
        <v>2.0706874956908372E-2</v>
      </c>
      <c r="BQ56" s="18">
        <f t="shared" si="11"/>
        <v>2.1760012232937331E-2</v>
      </c>
      <c r="BR56" s="18">
        <f t="shared" si="12"/>
        <v>2.1019607813571595E-2</v>
      </c>
      <c r="BS56" s="18">
        <f t="shared" si="13"/>
        <v>2.2997197236622746E-2</v>
      </c>
      <c r="BT56" s="18">
        <f t="shared" si="14"/>
        <v>4.0831853089414505E-2</v>
      </c>
      <c r="BU56" s="18">
        <f t="shared" si="15"/>
        <v>4.1407328012566635E-2</v>
      </c>
      <c r="BV56" s="18">
        <f t="shared" si="16"/>
        <v>4.1311065279041381E-2</v>
      </c>
      <c r="BW56" s="18">
        <f t="shared" si="17"/>
        <v>1.3632190200222993E-2</v>
      </c>
      <c r="BX56" s="18">
        <f t="shared" si="18"/>
        <v>6.4334656361381137E-2</v>
      </c>
      <c r="BY56" s="18">
        <f t="shared" si="19"/>
        <v>2.9979603002190602E-2</v>
      </c>
      <c r="BZ56" s="18">
        <f t="shared" si="20"/>
        <v>3.766516735262293E-2</v>
      </c>
      <c r="CA56" s="18">
        <f t="shared" si="21"/>
        <v>3.9588840380491153E-3</v>
      </c>
      <c r="CB56" s="18">
        <f t="shared" si="22"/>
        <v>3.1603125238361729E-2</v>
      </c>
      <c r="CC56" s="18">
        <f t="shared" si="23"/>
        <v>1.9956642484169507E-2</v>
      </c>
      <c r="CD56" s="18">
        <f t="shared" si="24"/>
        <v>4.0820877892173035E-2</v>
      </c>
      <c r="CE56" s="19">
        <v>51</v>
      </c>
      <c r="CF56" s="18">
        <f t="shared" ref="CF56:CL65" si="30">SUMPRODUCT(INDEX(port_wts,CF$3,),$BG56:$CD56)</f>
        <v>4.2659165724177051E-3</v>
      </c>
      <c r="CG56" s="18">
        <f t="shared" si="30"/>
        <v>4.2659165724177051E-3</v>
      </c>
      <c r="CH56" s="18">
        <f t="shared" si="30"/>
        <v>4.2659165724177051E-3</v>
      </c>
      <c r="CI56" s="18">
        <f t="shared" si="30"/>
        <v>0</v>
      </c>
      <c r="CJ56" s="18">
        <f t="shared" si="30"/>
        <v>0</v>
      </c>
      <c r="CK56" s="24">
        <f t="shared" si="30"/>
        <v>4.2659165724177051E-3</v>
      </c>
      <c r="CL56" s="24">
        <f t="shared" si="30"/>
        <v>0</v>
      </c>
    </row>
    <row r="57" spans="1:90" x14ac:dyDescent="0.2">
      <c r="A57" s="19">
        <v>52</v>
      </c>
      <c r="B57" s="16" cm="1">
        <f t="array" ref="B57">INDEX(asset_mu,1,B$3)+INDEX(asset_rets_norm,$A57,B$3)</f>
        <v>2.6650334525266575E-3</v>
      </c>
      <c r="C57" s="16" cm="1">
        <f t="array" ref="C57">INDEX(asset_mu,1,C$3)+INDEX(asset_rets_norm,$A57,C$3)</f>
        <v>-3.7443309405834598E-3</v>
      </c>
      <c r="D57" s="16" cm="1">
        <f t="array" ref="D57">INDEX(asset_mu,1,D$3)+INDEX(asset_rets_norm,$A57,D$3)</f>
        <v>-1.2133243698887358E-2</v>
      </c>
      <c r="E57" s="16" cm="1">
        <f t="array" ref="E57">INDEX(asset_mu,1,E$3)+INDEX(asset_rets_norm,$A57,E$3)</f>
        <v>-4.0077064467523701E-3</v>
      </c>
      <c r="F57" s="16" cm="1">
        <f t="array" ref="F57">INDEX(asset_mu,1,F$3)+INDEX(asset_rets_norm,$A57,F$3)</f>
        <v>-9.2721410412990885E-3</v>
      </c>
      <c r="G57" s="16" cm="1">
        <f t="array" ref="G57">INDEX(asset_mu,1,G$3)+INDEX(asset_rets_norm,$A57,G$3)</f>
        <v>3.0796182527202901E-3</v>
      </c>
      <c r="H57" s="16" cm="1">
        <f t="array" ref="H57">INDEX(asset_mu,1,H$3)+INDEX(asset_rets_norm,$A57,H$3)</f>
        <v>3.7008436690310793E-3</v>
      </c>
      <c r="I57" s="16" cm="1">
        <f t="array" ref="I57">INDEX(asset_mu,1,I$3)+INDEX(asset_rets_norm,$A57,I$3)</f>
        <v>6.081764473232866E-3</v>
      </c>
      <c r="J57" s="16" cm="1">
        <f t="array" ref="J57">INDEX(asset_mu,1,J$3)+INDEX(asset_rets_norm,$A57,J$3)</f>
        <v>7.2741803158553487E-3</v>
      </c>
      <c r="K57" s="16" cm="1">
        <f t="array" ref="K57">INDEX(asset_mu,1,K$3)+INDEX(asset_rets_norm,$A57,K$3)</f>
        <v>6.9373082955973293E-3</v>
      </c>
      <c r="L57" s="16" cm="1">
        <f t="array" ref="L57">INDEX(asset_mu,1,L$3)+INDEX(asset_rets_norm,$A57,L$3)</f>
        <v>8.7402937113048307E-3</v>
      </c>
      <c r="M57" s="16" cm="1">
        <f t="array" ref="M57">INDEX(asset_mu,1,M$3)+INDEX(asset_rets_norm,$A57,M$3)</f>
        <v>7.7199728379651915E-3</v>
      </c>
      <c r="N57" s="16" cm="1">
        <f t="array" ref="N57">INDEX(asset_mu,1,N$3)+INDEX(asset_rets_norm,$A57,N$3)</f>
        <v>1.0473460778373887E-2</v>
      </c>
      <c r="O57" s="16" cm="1">
        <f t="array" ref="O57">INDEX(asset_mu,1,O$3)+INDEX(asset_rets_norm,$A57,O$3)</f>
        <v>1.4806534110235124E-4</v>
      </c>
      <c r="P57" s="16" cm="1">
        <f t="array" ref="P57">INDEX(asset_mu,1,P$3)+INDEX(asset_rets_norm,$A57,P$3)</f>
        <v>8.9135103832656487E-4</v>
      </c>
      <c r="Q57" s="16" cm="1">
        <f t="array" ref="Q57">INDEX(asset_mu,1,Q$3)+INDEX(asset_rets_norm,$A57,Q$3)</f>
        <v>1.6048796282200307E-3</v>
      </c>
      <c r="R57" s="16" cm="1">
        <f t="array" ref="R57">INDEX(asset_mu,1,R$3)+INDEX(asset_rets_norm,$A57,R$3)</f>
        <v>3.772552764513043E-2</v>
      </c>
      <c r="S57" s="16" cm="1">
        <f t="array" ref="S57">INDEX(asset_mu,1,S$3)+INDEX(asset_rets_norm,$A57,S$3)</f>
        <v>2.6962825401334184E-2</v>
      </c>
      <c r="T57" s="16" cm="1">
        <f t="array" ref="T57">INDEX(asset_mu,1,T$3)+INDEX(asset_rets_norm,$A57,T$3)</f>
        <v>2.1483715581072128E-2</v>
      </c>
      <c r="U57" s="16" cm="1">
        <f t="array" ref="U57">INDEX(asset_mu,1,U$3)+INDEX(asset_rets_norm,$A57,U$3)</f>
        <v>1.3830256546362944E-2</v>
      </c>
      <c r="V57" s="16" cm="1">
        <f t="array" ref="V57">INDEX(asset_mu,1,V$3)+INDEX(asset_rets_norm,$A57,V$3)</f>
        <v>4.0922173713824408E-3</v>
      </c>
      <c r="W57" s="16" cm="1">
        <f t="array" ref="W57">INDEX(asset_mu,1,W$3)+INDEX(asset_rets_norm,$A57,W$3)</f>
        <v>3.456552377439465E-3</v>
      </c>
      <c r="X57" s="16" cm="1">
        <f t="array" ref="X57">INDEX(asset_mu,1,X$3)+INDEX(asset_rets_norm,$A57,X$3)</f>
        <v>6.2010607487998099E-3</v>
      </c>
      <c r="Y57" s="16" cm="1">
        <f t="array" ref="Y57">INDEX(asset_mu,1,Y$3)+INDEX(asset_rets_norm,$A57,Y$3)</f>
        <v>1.4561603117114043E-4</v>
      </c>
      <c r="Z57" s="19">
        <v>52</v>
      </c>
      <c r="AA57" s="16" cm="1">
        <f t="array" ref="AA57">INDEX(fx_mu,1,AA$3)+INDEX(fx_rets_norm,$A57,AA$3)</f>
        <v>0</v>
      </c>
      <c r="AB57" s="16" cm="1">
        <f t="array" ref="AB57">INDEX(fx_mu,1,AB$3)+INDEX(fx_rets_norm,$A57,AB$3)</f>
        <v>3.6439962735416838E-2</v>
      </c>
      <c r="AC57" s="16" cm="1">
        <f t="array" ref="AC57">INDEX(fx_mu,1,AC$3)+INDEX(fx_rets_norm,$A57,AC$3)</f>
        <v>3.980405016173412E-2</v>
      </c>
      <c r="AD57" s="16" cm="1">
        <f t="array" ref="AD57">INDEX(fx_mu,1,AD$3)+INDEX(fx_rets_norm,$A57,AD$3)</f>
        <v>2.7148699355264094E-2</v>
      </c>
      <c r="AE57" s="19">
        <v>52</v>
      </c>
      <c r="AF57" s="18" cm="1">
        <f t="array" ref="AF57">(1+B57)*(1+INDEX(fx_rets,$AE57,INDEX(fx_ix,1,AF$3)))-1</f>
        <v>2.6650334525266661E-3</v>
      </c>
      <c r="AG57" s="18" cm="1">
        <f t="array" ref="AG57">(1+C57)*(1+INDEX(fx_rets,$AE57,INDEX(fx_ix,1,AG$3)))-1</f>
        <v>-3.7443309405834624E-3</v>
      </c>
      <c r="AH57" s="18" cm="1">
        <f t="array" ref="AH57">(1+D57)*(1+INDEX(fx_rets,$AE57,INDEX(fx_ix,1,AH$3)))-1</f>
        <v>-1.2133243698887353E-2</v>
      </c>
      <c r="AI57" s="18" cm="1">
        <f t="array" ref="AI57">(1+E57)*(1+INDEX(fx_rets,$AE57,INDEX(fx_ix,1,AI$3)))-1</f>
        <v>-4.0077064467524126E-3</v>
      </c>
      <c r="AJ57" s="18" cm="1">
        <f t="array" ref="AJ57">(1+F57)*(1+INDEX(fx_rets,$AE57,INDEX(fx_ix,1,AJ$3)))-1</f>
        <v>-9.2721410412991423E-3</v>
      </c>
      <c r="AK57" s="18" cm="1">
        <f t="array" ref="AK57">(1+G57)*(1+INDEX(fx_rets,$AE57,INDEX(fx_ix,1,AK$3)))-1</f>
        <v>3.9631802162505503E-2</v>
      </c>
      <c r="AL57" s="18" cm="1">
        <f t="array" ref="AL57">(1+H57)*(1+INDEX(fx_rets,$AE57,INDEX(fx_ix,1,AL$3)))-1</f>
        <v>4.0275665009837036E-2</v>
      </c>
      <c r="AM57" s="18" cm="1">
        <f t="array" ref="AM57">(1+I57)*(1+INDEX(fx_rets,$AE57,INDEX(fx_ix,1,AM$3)))-1</f>
        <v>4.2743346479420019E-2</v>
      </c>
      <c r="AN57" s="18" cm="1">
        <f t="array" ref="AN57">(1+J57)*(1+INDEX(fx_rets,$AE57,INDEX(fx_ix,1,AN$3)))-1</f>
        <v>4.7367772315767276E-2</v>
      </c>
      <c r="AO57" s="18" cm="1">
        <f t="array" ref="AO57">(1+K57)*(1+INDEX(fx_rets,$AE57,INDEX(fx_ix,1,AO$3)))-1</f>
        <v>4.7017491424716562E-2</v>
      </c>
      <c r="AP57" s="18" cm="1">
        <f t="array" ref="AP57">(1+L57)*(1+INDEX(fx_rets,$AE57,INDEX(fx_ix,1,AP$3)))-1</f>
        <v>4.8892242962351951E-2</v>
      </c>
      <c r="AQ57" s="18" cm="1">
        <f t="array" ref="AQ57">(1+M57)*(1+INDEX(fx_rets,$AE57,INDEX(fx_ix,1,AQ$3)))-1</f>
        <v>4.7831309185788706E-2</v>
      </c>
      <c r="AR57" s="18" cm="1">
        <f t="array" ref="AR57">(1+N57)*(1+INDEX(fx_rets,$AE57,INDEX(fx_ix,1,AR$3)))-1</f>
        <v>5.069439709829715E-2</v>
      </c>
      <c r="AS57" s="18" cm="1">
        <f t="array" ref="AS57">(1+O57)*(1+INDEX(fx_rets,$AE57,INDEX(fx_ix,1,AS$3)))-1</f>
        <v>2.7300784477797047E-2</v>
      </c>
      <c r="AT57" s="18" cm="1">
        <f t="array" ref="AT57">(1+P57)*(1+INDEX(fx_rets,$AE57,INDEX(fx_ix,1,AT$3)))-1</f>
        <v>2.8064249414950337E-2</v>
      </c>
      <c r="AU57" s="18" cm="1">
        <f t="array" ref="AU57">(1+Q57)*(1+INDEX(fx_rets,$AE57,INDEX(fx_ix,1,AU$3)))-1</f>
        <v>2.8797149378011921E-2</v>
      </c>
      <c r="AV57" s="18" cm="1">
        <f t="array" ref="AV57">(1+R57)*(1+INDEX(fx_rets,$AE57,INDEX(fx_ix,1,AV$3)))-1</f>
        <v>3.7725527645130486E-2</v>
      </c>
      <c r="AW57" s="18" cm="1">
        <f t="array" ref="AW57">(1+S57)*(1+INDEX(fx_rets,$AE57,INDEX(fx_ix,1,AW$3)))-1</f>
        <v>6.4385312489616986E-2</v>
      </c>
      <c r="AX57" s="18" cm="1">
        <f t="array" ref="AX57">(1+T57)*(1+INDEX(fx_rets,$AE57,INDEX(fx_ix,1,AX$3)))-1</f>
        <v>6.2142904635455576E-2</v>
      </c>
      <c r="AY57" s="18" cm="1">
        <f t="array" ref="AY57">(1+U57)*(1+INDEX(fx_rets,$AE57,INDEX(fx_ix,1,AY$3)))-1</f>
        <v>4.1354429378610558E-2</v>
      </c>
      <c r="AZ57" s="18" cm="1">
        <f t="array" ref="AZ57">(1+V57)*(1+INDEX(fx_rets,$AE57,INDEX(fx_ix,1,AZ$3)))-1</f>
        <v>4.0922173713824339E-3</v>
      </c>
      <c r="BA57" s="18" cm="1">
        <f t="array" ref="BA57">(1+W57)*(1+INDEX(fx_rets,$AE57,INDEX(fx_ix,1,BA$3)))-1</f>
        <v>4.0022471752683142E-2</v>
      </c>
      <c r="BB57" s="18" cm="1">
        <f t="array" ref="BB57">(1+X57)*(1+INDEX(fx_rets,$AE57,INDEX(fx_ix,1,BB$3)))-1</f>
        <v>4.6251938243635049E-2</v>
      </c>
      <c r="BC57" s="18" cm="1">
        <f t="array" ref="BC57">(1+Y57)*(1+INDEX(fx_rets,$AE57,INDEX(fx_ix,1,BC$3)))-1</f>
        <v>2.7298268672286907E-2</v>
      </c>
      <c r="BD57" s="19">
        <v>52</v>
      </c>
      <c r="BE57" s="16">
        <f t="shared" si="0"/>
        <v>0</v>
      </c>
      <c r="BF57" s="19">
        <v>52</v>
      </c>
      <c r="BG57" s="18">
        <f t="shared" si="1"/>
        <v>2.6650334525266661E-3</v>
      </c>
      <c r="BH57" s="18">
        <f t="shared" si="2"/>
        <v>-3.7443309405834624E-3</v>
      </c>
      <c r="BI57" s="18">
        <f t="shared" si="3"/>
        <v>-1.2133243698887353E-2</v>
      </c>
      <c r="BJ57" s="18">
        <f t="shared" si="4"/>
        <v>-4.0077064467524126E-3</v>
      </c>
      <c r="BK57" s="18">
        <f t="shared" si="5"/>
        <v>-9.2721410412991423E-3</v>
      </c>
      <c r="BL57" s="18">
        <f t="shared" si="6"/>
        <v>3.9631802162505503E-2</v>
      </c>
      <c r="BM57" s="18">
        <f t="shared" si="7"/>
        <v>4.0275665009837036E-2</v>
      </c>
      <c r="BN57" s="18">
        <f t="shared" si="8"/>
        <v>4.2743346479420019E-2</v>
      </c>
      <c r="BO57" s="18">
        <f t="shared" si="9"/>
        <v>4.7367772315767276E-2</v>
      </c>
      <c r="BP57" s="18">
        <f t="shared" si="10"/>
        <v>4.7017491424716562E-2</v>
      </c>
      <c r="BQ57" s="18">
        <f t="shared" si="11"/>
        <v>4.8892242962351951E-2</v>
      </c>
      <c r="BR57" s="18">
        <f t="shared" si="12"/>
        <v>4.7831309185788706E-2</v>
      </c>
      <c r="BS57" s="18">
        <f t="shared" si="13"/>
        <v>5.069439709829715E-2</v>
      </c>
      <c r="BT57" s="18">
        <f t="shared" si="14"/>
        <v>2.7300784477797047E-2</v>
      </c>
      <c r="BU57" s="18">
        <f t="shared" si="15"/>
        <v>2.8064249414950337E-2</v>
      </c>
      <c r="BV57" s="18">
        <f t="shared" si="16"/>
        <v>2.8797149378011921E-2</v>
      </c>
      <c r="BW57" s="18">
        <f t="shared" si="17"/>
        <v>3.7725527645130486E-2</v>
      </c>
      <c r="BX57" s="18">
        <f t="shared" si="18"/>
        <v>6.4385312489616986E-2</v>
      </c>
      <c r="BY57" s="18">
        <f t="shared" si="19"/>
        <v>6.2142904635455576E-2</v>
      </c>
      <c r="BZ57" s="18">
        <f t="shared" si="20"/>
        <v>4.1354429378610558E-2</v>
      </c>
      <c r="CA57" s="18">
        <f t="shared" si="21"/>
        <v>4.0922173713824339E-3</v>
      </c>
      <c r="CB57" s="18">
        <f t="shared" si="22"/>
        <v>4.0022471752683142E-2</v>
      </c>
      <c r="CC57" s="18">
        <f t="shared" si="23"/>
        <v>4.6251938243635049E-2</v>
      </c>
      <c r="CD57" s="18">
        <f t="shared" si="24"/>
        <v>2.7298268672286907E-2</v>
      </c>
      <c r="CE57" s="19">
        <v>52</v>
      </c>
      <c r="CF57" s="18">
        <f t="shared" si="30"/>
        <v>-3.7443309405834624E-3</v>
      </c>
      <c r="CG57" s="18">
        <f t="shared" si="30"/>
        <v>-3.7443309405834624E-3</v>
      </c>
      <c r="CH57" s="18">
        <f t="shared" si="30"/>
        <v>-3.7443309405834624E-3</v>
      </c>
      <c r="CI57" s="18">
        <f t="shared" si="30"/>
        <v>0</v>
      </c>
      <c r="CJ57" s="18">
        <f t="shared" si="30"/>
        <v>0</v>
      </c>
      <c r="CK57" s="24">
        <f t="shared" si="30"/>
        <v>-3.7443309405834624E-3</v>
      </c>
      <c r="CL57" s="24">
        <f t="shared" si="30"/>
        <v>0</v>
      </c>
    </row>
    <row r="58" spans="1:90" x14ac:dyDescent="0.2">
      <c r="A58" s="19">
        <v>53</v>
      </c>
      <c r="B58" s="16" cm="1">
        <f t="array" ref="B58">INDEX(asset_mu,1,B$3)+INDEX(asset_rets_norm,$A58,B$3)</f>
        <v>3.7490949784308916E-3</v>
      </c>
      <c r="C58" s="16" cm="1">
        <f t="array" ref="C58">INDEX(asset_mu,1,C$3)+INDEX(asset_rets_norm,$A58,C$3)</f>
        <v>3.2988391249255703E-3</v>
      </c>
      <c r="D58" s="16" cm="1">
        <f t="array" ref="D58">INDEX(asset_mu,1,D$3)+INDEX(asset_rets_norm,$A58,D$3)</f>
        <v>6.0271449333253405E-3</v>
      </c>
      <c r="E58" s="16" cm="1">
        <f t="array" ref="E58">INDEX(asset_mu,1,E$3)+INDEX(asset_rets_norm,$A58,E$3)</f>
        <v>3.8719255818738122E-3</v>
      </c>
      <c r="F58" s="16" cm="1">
        <f t="array" ref="F58">INDEX(asset_mu,1,F$3)+INDEX(asset_rets_norm,$A58,F$3)</f>
        <v>7.6304894140826734E-3</v>
      </c>
      <c r="G58" s="16" cm="1">
        <f t="array" ref="G58">INDEX(asset_mu,1,G$3)+INDEX(asset_rets_norm,$A58,G$3)</f>
        <v>2.9608789758378499E-3</v>
      </c>
      <c r="H58" s="16" cm="1">
        <f t="array" ref="H58">INDEX(asset_mu,1,H$3)+INDEX(asset_rets_norm,$A58,H$3)</f>
        <v>1.1418663796440474E-3</v>
      </c>
      <c r="I58" s="16" cm="1">
        <f t="array" ref="I58">INDEX(asset_mu,1,I$3)+INDEX(asset_rets_norm,$A58,I$3)</f>
        <v>1.4032740340525272E-3</v>
      </c>
      <c r="J58" s="16" cm="1">
        <f t="array" ref="J58">INDEX(asset_mu,1,J$3)+INDEX(asset_rets_norm,$A58,J$3)</f>
        <v>6.2690758633749833E-3</v>
      </c>
      <c r="K58" s="16" cm="1">
        <f t="array" ref="K58">INDEX(asset_mu,1,K$3)+INDEX(asset_rets_norm,$A58,K$3)</f>
        <v>4.2624800814839731E-3</v>
      </c>
      <c r="L58" s="16" cm="1">
        <f t="array" ref="L58">INDEX(asset_mu,1,L$3)+INDEX(asset_rets_norm,$A58,L$3)</f>
        <v>4.3798034268072439E-3</v>
      </c>
      <c r="M58" s="16" cm="1">
        <f t="array" ref="M58">INDEX(asset_mu,1,M$3)+INDEX(asset_rets_norm,$A58,M$3)</f>
        <v>4.5015927378116742E-3</v>
      </c>
      <c r="N58" s="16" cm="1">
        <f t="array" ref="N58">INDEX(asset_mu,1,N$3)+INDEX(asset_rets_norm,$A58,N$3)</f>
        <v>4.6263097630306104E-3</v>
      </c>
      <c r="O58" s="16" cm="1">
        <f t="array" ref="O58">INDEX(asset_mu,1,O$3)+INDEX(asset_rets_norm,$A58,O$3)</f>
        <v>-9.8795965836166028E-5</v>
      </c>
      <c r="P58" s="16" cm="1">
        <f t="array" ref="P58">INDEX(asset_mu,1,P$3)+INDEX(asset_rets_norm,$A58,P$3)</f>
        <v>2.650593192520972E-4</v>
      </c>
      <c r="Q58" s="16" cm="1">
        <f t="array" ref="Q58">INDEX(asset_mu,1,Q$3)+INDEX(asset_rets_norm,$A58,Q$3)</f>
        <v>7.9320738803306389E-4</v>
      </c>
      <c r="R58" s="16" cm="1">
        <f t="array" ref="R58">INDEX(asset_mu,1,R$3)+INDEX(asset_rets_norm,$A58,R$3)</f>
        <v>3.2301188659447255E-2</v>
      </c>
      <c r="S58" s="16" cm="1">
        <f t="array" ref="S58">INDEX(asset_mu,1,S$3)+INDEX(asset_rets_norm,$A58,S$3)</f>
        <v>2.9904909013059949E-2</v>
      </c>
      <c r="T58" s="16" cm="1">
        <f t="array" ref="T58">INDEX(asset_mu,1,T$3)+INDEX(asset_rets_norm,$A58,T$3)</f>
        <v>2.8021894085824155E-2</v>
      </c>
      <c r="U58" s="16" cm="1">
        <f t="array" ref="U58">INDEX(asset_mu,1,U$3)+INDEX(asset_rets_norm,$A58,U$3)</f>
        <v>5.6049948306818087E-2</v>
      </c>
      <c r="V58" s="16" cm="1">
        <f t="array" ref="V58">INDEX(asset_mu,1,V$3)+INDEX(asset_rets_norm,$A58,V$3)</f>
        <v>4.3338840380491078E-3</v>
      </c>
      <c r="W58" s="16" cm="1">
        <f t="array" ref="W58">INDEX(asset_mu,1,W$3)+INDEX(asset_rets_norm,$A58,W$3)</f>
        <v>3.4557190441061318E-3</v>
      </c>
      <c r="X58" s="16" cm="1">
        <f t="array" ref="X58">INDEX(asset_mu,1,X$3)+INDEX(asset_rets_norm,$A58,X$3)</f>
        <v>6.1091440821331435E-3</v>
      </c>
      <c r="Y58" s="16" cm="1">
        <f t="array" ref="Y58">INDEX(asset_mu,1,Y$3)+INDEX(asset_rets_norm,$A58,Y$3)</f>
        <v>1.1119936450447378E-4</v>
      </c>
      <c r="Z58" s="19">
        <v>53</v>
      </c>
      <c r="AA58" s="16" cm="1">
        <f t="array" ref="AA58">INDEX(fx_mu,1,AA$3)+INDEX(fx_rets_norm,$A58,AA$3)</f>
        <v>0</v>
      </c>
      <c r="AB58" s="16" cm="1">
        <f t="array" ref="AB58">INDEX(fx_mu,1,AB$3)+INDEX(fx_rets_norm,$A58,AB$3)</f>
        <v>1.9872573098185246E-2</v>
      </c>
      <c r="AC58" s="16" cm="1">
        <f t="array" ref="AC58">INDEX(fx_mu,1,AC$3)+INDEX(fx_rets_norm,$A58,AC$3)</f>
        <v>4.6905296343853929E-3</v>
      </c>
      <c r="AD58" s="16" cm="1">
        <f t="array" ref="AD58">INDEX(fx_mu,1,AD$3)+INDEX(fx_rets_norm,$A58,AD$3)</f>
        <v>4.8520697636826862E-3</v>
      </c>
      <c r="AE58" s="19">
        <v>53</v>
      </c>
      <c r="AF58" s="18" cm="1">
        <f t="array" ref="AF58">(1+B58)*(1+INDEX(fx_rets,$AE58,INDEX(fx_ix,1,AF$3)))-1</f>
        <v>3.7490949784309002E-3</v>
      </c>
      <c r="AG58" s="18" cm="1">
        <f t="array" ref="AG58">(1+C58)*(1+INDEX(fx_rets,$AE58,INDEX(fx_ix,1,AG$3)))-1</f>
        <v>3.2988391249255677E-3</v>
      </c>
      <c r="AH58" s="18" cm="1">
        <f t="array" ref="AH58">(1+D58)*(1+INDEX(fx_rets,$AE58,INDEX(fx_ix,1,AH$3)))-1</f>
        <v>6.0271449333253457E-3</v>
      </c>
      <c r="AI58" s="18" cm="1">
        <f t="array" ref="AI58">(1+E58)*(1+INDEX(fx_rets,$AE58,INDEX(fx_ix,1,AI$3)))-1</f>
        <v>3.8719255818737697E-3</v>
      </c>
      <c r="AJ58" s="18" cm="1">
        <f t="array" ref="AJ58">(1+F58)*(1+INDEX(fx_rets,$AE58,INDEX(fx_ix,1,AJ$3)))-1</f>
        <v>7.6304894140826196E-3</v>
      </c>
      <c r="AK58" s="18" cm="1">
        <f t="array" ref="AK58">(1+G58)*(1+INDEX(fx_rets,$AE58,INDEX(fx_ix,1,AK$3)))-1</f>
        <v>2.2892292357905131E-2</v>
      </c>
      <c r="AL58" s="18" cm="1">
        <f t="array" ref="AL58">(1+H58)*(1+INDEX(fx_rets,$AE58,INDEX(fx_ix,1,AL$3)))-1</f>
        <v>2.1037131300927214E-2</v>
      </c>
      <c r="AM58" s="18" cm="1">
        <f t="array" ref="AM58">(1+I58)*(1+INDEX(fx_rets,$AE58,INDEX(fx_ix,1,AM$3)))-1</f>
        <v>2.130373379805639E-2</v>
      </c>
      <c r="AN58" s="18" cm="1">
        <f t="array" ref="AN58">(1+J58)*(1+INDEX(fx_rets,$AE58,INDEX(fx_ix,1,AN$3)))-1</f>
        <v>1.0989010783877706E-2</v>
      </c>
      <c r="AO58" s="18" cm="1">
        <f t="array" ref="AO58">(1+K58)*(1+INDEX(fx_rets,$AE58,INDEX(fx_ix,1,AO$3)))-1</f>
        <v>8.9730030050074738E-3</v>
      </c>
      <c r="AP58" s="18" cm="1">
        <f t="array" ref="AP58">(1+L58)*(1+INDEX(fx_rets,$AE58,INDEX(fx_ix,1,AP$3)))-1</f>
        <v>9.0908766589588019E-3</v>
      </c>
      <c r="AQ58" s="18" cm="1">
        <f t="array" ref="AQ58">(1+M58)*(1+INDEX(fx_rets,$AE58,INDEX(fx_ix,1,AQ$3)))-1</f>
        <v>9.2132372263356022E-3</v>
      </c>
      <c r="AR58" s="18" cm="1">
        <f t="array" ref="AR58">(1+N58)*(1+INDEX(fx_rets,$AE58,INDEX(fx_ix,1,AR$3)))-1</f>
        <v>9.3385392404572443E-3</v>
      </c>
      <c r="AS58" s="18" cm="1">
        <f t="array" ref="AS58">(1+O58)*(1+INDEX(fx_rets,$AE58,INDEX(fx_ix,1,AS$3)))-1</f>
        <v>4.7527944329279759E-3</v>
      </c>
      <c r="AT58" s="18" cm="1">
        <f t="array" ref="AT58">(1+P58)*(1+INDEX(fx_rets,$AE58,INDEX(fx_ix,1,AT$3)))-1</f>
        <v>5.1184151692433844E-3</v>
      </c>
      <c r="AU58" s="18" cm="1">
        <f t="array" ref="AU58">(1+Q58)*(1+INDEX(fx_rets,$AE58,INDEX(fx_ix,1,AU$3)))-1</f>
        <v>5.6491258492994412E-3</v>
      </c>
      <c r="AV58" s="18" cm="1">
        <f t="array" ref="AV58">(1+R58)*(1+INDEX(fx_rets,$AE58,INDEX(fx_ix,1,AV$3)))-1</f>
        <v>3.2301188659447311E-2</v>
      </c>
      <c r="AW58" s="18" cm="1">
        <f t="array" ref="AW58">(1+S58)*(1+INDEX(fx_rets,$AE58,INDEX(fx_ix,1,AW$3)))-1</f>
        <v>5.0371769601601724E-2</v>
      </c>
      <c r="AX58" s="18" cm="1">
        <f t="array" ref="AX58">(1+T58)*(1+INDEX(fx_rets,$AE58,INDEX(fx_ix,1,AX$3)))-1</f>
        <v>3.2843861244830519E-2</v>
      </c>
      <c r="AY58" s="18" cm="1">
        <f t="array" ref="AY58">(1+U58)*(1+INDEX(fx_rets,$AE58,INDEX(fx_ix,1,AY$3)))-1</f>
        <v>6.1173976329936375E-2</v>
      </c>
      <c r="AZ58" s="18" cm="1">
        <f t="array" ref="AZ58">(1+V58)*(1+INDEX(fx_rets,$AE58,INDEX(fx_ix,1,AZ$3)))-1</f>
        <v>4.3338840380491295E-3</v>
      </c>
      <c r="BA58" s="18" cm="1">
        <f t="array" ref="BA58">(1+W58)*(1+INDEX(fx_rets,$AE58,INDEX(fx_ix,1,BA$3)))-1</f>
        <v>2.3396966171602251E-2</v>
      </c>
      <c r="BB58" s="18" cm="1">
        <f t="array" ref="BB58">(1+X58)*(1+INDEX(fx_rets,$AE58,INDEX(fx_ix,1,BB$3)))-1</f>
        <v>1.0828328837876322E-2</v>
      </c>
      <c r="BC58" s="18" cm="1">
        <f t="array" ref="BC58">(1+Y58)*(1+INDEX(fx_rets,$AE58,INDEX(fx_ix,1,BC$3)))-1</f>
        <v>4.9638086752614718E-3</v>
      </c>
      <c r="BD58" s="19">
        <v>53</v>
      </c>
      <c r="BE58" s="16">
        <f t="shared" si="0"/>
        <v>0</v>
      </c>
      <c r="BF58" s="19">
        <v>53</v>
      </c>
      <c r="BG58" s="18">
        <f t="shared" si="1"/>
        <v>3.7490949784309002E-3</v>
      </c>
      <c r="BH58" s="18">
        <f t="shared" si="2"/>
        <v>3.2988391249255677E-3</v>
      </c>
      <c r="BI58" s="18">
        <f t="shared" si="3"/>
        <v>6.0271449333253457E-3</v>
      </c>
      <c r="BJ58" s="18">
        <f t="shared" si="4"/>
        <v>3.8719255818737697E-3</v>
      </c>
      <c r="BK58" s="18">
        <f t="shared" si="5"/>
        <v>7.6304894140826196E-3</v>
      </c>
      <c r="BL58" s="18">
        <f t="shared" si="6"/>
        <v>2.2892292357905131E-2</v>
      </c>
      <c r="BM58" s="18">
        <f t="shared" si="7"/>
        <v>2.1037131300927214E-2</v>
      </c>
      <c r="BN58" s="18">
        <f t="shared" si="8"/>
        <v>2.130373379805639E-2</v>
      </c>
      <c r="BO58" s="18">
        <f t="shared" si="9"/>
        <v>1.0989010783877706E-2</v>
      </c>
      <c r="BP58" s="18">
        <f t="shared" si="10"/>
        <v>8.9730030050074738E-3</v>
      </c>
      <c r="BQ58" s="18">
        <f t="shared" si="11"/>
        <v>9.0908766589588019E-3</v>
      </c>
      <c r="BR58" s="18">
        <f t="shared" si="12"/>
        <v>9.2132372263356022E-3</v>
      </c>
      <c r="BS58" s="18">
        <f t="shared" si="13"/>
        <v>9.3385392404572443E-3</v>
      </c>
      <c r="BT58" s="18">
        <f t="shared" si="14"/>
        <v>4.7527944329279759E-3</v>
      </c>
      <c r="BU58" s="18">
        <f t="shared" si="15"/>
        <v>5.1184151692433844E-3</v>
      </c>
      <c r="BV58" s="18">
        <f t="shared" si="16"/>
        <v>5.6491258492994412E-3</v>
      </c>
      <c r="BW58" s="18">
        <f t="shared" si="17"/>
        <v>3.2301188659447311E-2</v>
      </c>
      <c r="BX58" s="18">
        <f t="shared" si="18"/>
        <v>5.0371769601601724E-2</v>
      </c>
      <c r="BY58" s="18">
        <f t="shared" si="19"/>
        <v>3.2843861244830519E-2</v>
      </c>
      <c r="BZ58" s="18">
        <f t="shared" si="20"/>
        <v>6.1173976329936375E-2</v>
      </c>
      <c r="CA58" s="18">
        <f t="shared" si="21"/>
        <v>4.3338840380491295E-3</v>
      </c>
      <c r="CB58" s="18">
        <f t="shared" si="22"/>
        <v>2.3396966171602251E-2</v>
      </c>
      <c r="CC58" s="18">
        <f t="shared" si="23"/>
        <v>1.0828328837876322E-2</v>
      </c>
      <c r="CD58" s="18">
        <f t="shared" si="24"/>
        <v>4.9638086752614718E-3</v>
      </c>
      <c r="CE58" s="19">
        <v>53</v>
      </c>
      <c r="CF58" s="18">
        <f t="shared" si="30"/>
        <v>3.2988391249255677E-3</v>
      </c>
      <c r="CG58" s="18">
        <f t="shared" si="30"/>
        <v>3.2988391249255677E-3</v>
      </c>
      <c r="CH58" s="18">
        <f t="shared" si="30"/>
        <v>3.2988391249255677E-3</v>
      </c>
      <c r="CI58" s="18">
        <f t="shared" si="30"/>
        <v>0</v>
      </c>
      <c r="CJ58" s="18">
        <f t="shared" si="30"/>
        <v>0</v>
      </c>
      <c r="CK58" s="24">
        <f t="shared" si="30"/>
        <v>3.2988391249255677E-3</v>
      </c>
      <c r="CL58" s="24">
        <f t="shared" si="30"/>
        <v>0</v>
      </c>
    </row>
    <row r="59" spans="1:90" x14ac:dyDescent="0.2">
      <c r="A59" s="19">
        <v>54</v>
      </c>
      <c r="B59" s="16" cm="1">
        <f t="array" ref="B59">INDEX(asset_mu,1,B$3)+INDEX(asset_rets_norm,$A59,B$3)</f>
        <v>3.477043109761482E-3</v>
      </c>
      <c r="C59" s="16" cm="1">
        <f t="array" ref="C59">INDEX(asset_mu,1,C$3)+INDEX(asset_rets_norm,$A59,C$3)</f>
        <v>8.571215918665746E-4</v>
      </c>
      <c r="D59" s="16" cm="1">
        <f t="array" ref="D59">INDEX(asset_mu,1,D$3)+INDEX(asset_rets_norm,$A59,D$3)</f>
        <v>-5.3108501082411172E-4</v>
      </c>
      <c r="E59" s="16" cm="1">
        <f t="array" ref="E59">INDEX(asset_mu,1,E$3)+INDEX(asset_rets_norm,$A59,E$3)</f>
        <v>5.5731037119792579E-4</v>
      </c>
      <c r="F59" s="16" cm="1">
        <f t="array" ref="F59">INDEX(asset_mu,1,F$3)+INDEX(asset_rets_norm,$A59,F$3)</f>
        <v>-4.184795139607362E-4</v>
      </c>
      <c r="G59" s="16" cm="1">
        <f t="array" ref="G59">INDEX(asset_mu,1,G$3)+INDEX(asset_rets_norm,$A59,G$3)</f>
        <v>3.3356715455387046E-3</v>
      </c>
      <c r="H59" s="16" cm="1">
        <f t="array" ref="H59">INDEX(asset_mu,1,H$3)+INDEX(asset_rets_norm,$A59,H$3)</f>
        <v>3.8425275344331107E-3</v>
      </c>
      <c r="I59" s="16" cm="1">
        <f t="array" ref="I59">INDEX(asset_mu,1,I$3)+INDEX(asset_rets_norm,$A59,I$3)</f>
        <v>5.5852134238133858E-3</v>
      </c>
      <c r="J59" s="16" cm="1">
        <f t="array" ref="J59">INDEX(asset_mu,1,J$3)+INDEX(asset_rets_norm,$A59,J$3)</f>
        <v>6.1478900933218273E-3</v>
      </c>
      <c r="K59" s="16" cm="1">
        <f t="array" ref="K59">INDEX(asset_mu,1,K$3)+INDEX(asset_rets_norm,$A59,K$3)</f>
        <v>3.8647935341905321E-3</v>
      </c>
      <c r="L59" s="16" cm="1">
        <f t="array" ref="L59">INDEX(asset_mu,1,L$3)+INDEX(asset_rets_norm,$A59,L$3)</f>
        <v>2.4626226151731874E-3</v>
      </c>
      <c r="M59" s="16" cm="1">
        <f t="array" ref="M59">INDEX(asset_mu,1,M$3)+INDEX(asset_rets_norm,$A59,M$3)</f>
        <v>3.8500779320663507E-3</v>
      </c>
      <c r="N59" s="16" cm="1">
        <f t="array" ref="N59">INDEX(asset_mu,1,N$3)+INDEX(asset_rets_norm,$A59,N$3)</f>
        <v>4.1100030741354808E-3</v>
      </c>
      <c r="O59" s="16" cm="1">
        <f t="array" ref="O59">INDEX(asset_mu,1,O$3)+INDEX(asset_rets_norm,$A59,O$3)</f>
        <v>2.3695510673583318E-4</v>
      </c>
      <c r="P59" s="16" cm="1">
        <f t="array" ref="P59">INDEX(asset_mu,1,P$3)+INDEX(asset_rets_norm,$A59,P$3)</f>
        <v>8.7447676022330218E-4</v>
      </c>
      <c r="Q59" s="16" cm="1">
        <f t="array" ref="Q59">INDEX(asset_mu,1,Q$3)+INDEX(asset_rets_norm,$A59,Q$3)</f>
        <v>2.7798887310533328E-3</v>
      </c>
      <c r="R59" s="16" cm="1">
        <f t="array" ref="R59">INDEX(asset_mu,1,R$3)+INDEX(asset_rets_norm,$A59,R$3)</f>
        <v>-2.5916384046027974E-2</v>
      </c>
      <c r="S59" s="16" cm="1">
        <f t="array" ref="S59">INDEX(asset_mu,1,S$3)+INDEX(asset_rets_norm,$A59,S$3)</f>
        <v>1.5341823846886177E-2</v>
      </c>
      <c r="T59" s="16" cm="1">
        <f t="array" ref="T59">INDEX(asset_mu,1,T$3)+INDEX(asset_rets_norm,$A59,T$3)</f>
        <v>1.2292831075835491E-2</v>
      </c>
      <c r="U59" s="16" cm="1">
        <f t="array" ref="U59">INDEX(asset_mu,1,U$3)+INDEX(asset_rets_norm,$A59,U$3)</f>
        <v>-6.843257739008287E-3</v>
      </c>
      <c r="V59" s="16" cm="1">
        <f t="array" ref="V59">INDEX(asset_mu,1,V$3)+INDEX(asset_rets_norm,$A59,V$3)</f>
        <v>4.4255507047157748E-3</v>
      </c>
      <c r="W59" s="16" cm="1">
        <f t="array" ref="W59">INDEX(asset_mu,1,W$3)+INDEX(asset_rets_norm,$A59,W$3)</f>
        <v>3.4859690441061317E-3</v>
      </c>
      <c r="X59" s="16" cm="1">
        <f t="array" ref="X59">INDEX(asset_mu,1,X$3)+INDEX(asset_rets_norm,$A59,X$3)</f>
        <v>6.2422274154664767E-3</v>
      </c>
      <c r="Y59" s="16" cm="1">
        <f t="array" ref="Y59">INDEX(asset_mu,1,Y$3)+INDEX(asset_rets_norm,$A59,Y$3)</f>
        <v>1.6386603117114041E-4</v>
      </c>
      <c r="Z59" s="19">
        <v>54</v>
      </c>
      <c r="AA59" s="16" cm="1">
        <f t="array" ref="AA59">INDEX(fx_mu,1,AA$3)+INDEX(fx_rets_norm,$A59,AA$3)</f>
        <v>0</v>
      </c>
      <c r="AB59" s="16" cm="1">
        <f t="array" ref="AB59">INDEX(fx_mu,1,AB$3)+INDEX(fx_rets_norm,$A59,AB$3)</f>
        <v>-3.9070696349056015E-2</v>
      </c>
      <c r="AC59" s="16" cm="1">
        <f t="array" ref="AC59">INDEX(fx_mu,1,AC$3)+INDEX(fx_rets_norm,$A59,AC$3)</f>
        <v>-1.8365614169597182E-2</v>
      </c>
      <c r="AD59" s="16" cm="1">
        <f t="array" ref="AD59">INDEX(fx_mu,1,AD$3)+INDEX(fx_rets_norm,$A59,AD$3)</f>
        <v>-9.753401332035283E-3</v>
      </c>
      <c r="AE59" s="19">
        <v>54</v>
      </c>
      <c r="AF59" s="18" cm="1">
        <f t="array" ref="AF59">(1+B59)*(1+INDEX(fx_rets,$AE59,INDEX(fx_ix,1,AF$3)))-1</f>
        <v>3.4770431097614907E-3</v>
      </c>
      <c r="AG59" s="18" cm="1">
        <f t="array" ref="AG59">(1+C59)*(1+INDEX(fx_rets,$AE59,INDEX(fx_ix,1,AG$3)))-1</f>
        <v>8.5712159186668302E-4</v>
      </c>
      <c r="AH59" s="18" cm="1">
        <f t="array" ref="AH59">(1+D59)*(1+INDEX(fx_rets,$AE59,INDEX(fx_ix,1,AH$3)))-1</f>
        <v>-5.3108501082410609E-4</v>
      </c>
      <c r="AI59" s="18" cm="1">
        <f t="array" ref="AI59">(1+E59)*(1+INDEX(fx_rets,$AE59,INDEX(fx_ix,1,AI$3)))-1</f>
        <v>5.5731037119799431E-4</v>
      </c>
      <c r="AJ59" s="18" cm="1">
        <f t="array" ref="AJ59">(1+F59)*(1+INDEX(fx_rets,$AE59,INDEX(fx_ix,1,AJ$3)))-1</f>
        <v>-4.1847951396078997E-4</v>
      </c>
      <c r="AK59" s="18" cm="1">
        <f t="array" ref="AK59">(1+G59)*(1+INDEX(fx_rets,$AE59,INDEX(fx_ix,1,AK$3)))-1</f>
        <v>-3.5865351813593294E-2</v>
      </c>
      <c r="AL59" s="18" cm="1">
        <f t="array" ref="AL59">(1+H59)*(1+INDEX(fx_rets,$AE59,INDEX(fx_ix,1,AL$3)))-1</f>
        <v>-3.5378299041133543E-2</v>
      </c>
      <c r="AM59" s="18" cm="1">
        <f t="array" ref="AM59">(1+I59)*(1+INDEX(fx_rets,$AE59,INDEX(fx_ix,1,AM$3)))-1</f>
        <v>-3.3703701102969053E-2</v>
      </c>
      <c r="AN59" s="18" cm="1">
        <f t="array" ref="AN59">(1+J59)*(1+INDEX(fx_rets,$AE59,INDEX(fx_ix,1,AN$3)))-1</f>
        <v>-1.2330633853686379E-2</v>
      </c>
      <c r="AO59" s="18" cm="1">
        <f t="array" ref="AO59">(1+K59)*(1+INDEX(fx_rets,$AE59,INDEX(fx_ix,1,AO$3)))-1</f>
        <v>-1.4571799942300845E-2</v>
      </c>
      <c r="AP59" s="18" cm="1">
        <f t="array" ref="AP59">(1+L59)*(1+INDEX(fx_rets,$AE59,INDEX(fx_ix,1,AP$3)))-1</f>
        <v>-1.5948219131219576E-2</v>
      </c>
      <c r="AQ59" s="18" cm="1">
        <f t="array" ref="AQ59">(1+M59)*(1+INDEX(fx_rets,$AE59,INDEX(fx_ix,1,AQ$3)))-1</f>
        <v>-1.458624528335406E-2</v>
      </c>
      <c r="AR59" s="18" cm="1">
        <f t="array" ref="AR59">(1+N59)*(1+INDEX(fx_rets,$AE59,INDEX(fx_ix,1,AR$3)))-1</f>
        <v>-1.433109382615716E-2</v>
      </c>
      <c r="AS59" s="18" cm="1">
        <f t="array" ref="AS59">(1+O59)*(1+INDEX(fx_rets,$AE59,INDEX(fx_ix,1,AS$3)))-1</f>
        <v>-9.5187573435531192E-3</v>
      </c>
      <c r="AT59" s="18" cm="1">
        <f t="array" ref="AT59">(1+P59)*(1+INDEX(fx_rets,$AE59,INDEX(fx_ix,1,AT$3)))-1</f>
        <v>-8.8874536946099703E-3</v>
      </c>
      <c r="AU59" s="18" cm="1">
        <f t="array" ref="AU59">(1+Q59)*(1+INDEX(fx_rets,$AE59,INDEX(fx_ix,1,AU$3)))-1</f>
        <v>-7.0006259714343599E-3</v>
      </c>
      <c r="AV59" s="18" cm="1">
        <f t="array" ref="AV59">(1+R59)*(1+INDEX(fx_rets,$AE59,INDEX(fx_ix,1,AV$3)))-1</f>
        <v>-2.5916384046027918E-2</v>
      </c>
      <c r="AW59" s="18" cm="1">
        <f t="array" ref="AW59">(1+S59)*(1+INDEX(fx_rets,$AE59,INDEX(fx_ix,1,AW$3)))-1</f>
        <v>-2.4328288243132268E-2</v>
      </c>
      <c r="AX59" s="18" cm="1">
        <f t="array" ref="AX59">(1+T59)*(1+INDEX(fx_rets,$AE59,INDEX(fx_ix,1,AX$3)))-1</f>
        <v>-6.2985484863524732E-3</v>
      </c>
      <c r="AY59" s="18" cm="1">
        <f t="array" ref="AY59">(1+U59)*(1+INDEX(fx_rets,$AE59,INDEX(fx_ix,1,AY$3)))-1</f>
        <v>-1.652991403189652E-2</v>
      </c>
      <c r="AZ59" s="18" cm="1">
        <f t="array" ref="AZ59">(1+V59)*(1+INDEX(fx_rets,$AE59,INDEX(fx_ix,1,AZ$3)))-1</f>
        <v>4.4255507047157305E-3</v>
      </c>
      <c r="BA59" s="18" cm="1">
        <f t="array" ref="BA59">(1+W59)*(1+INDEX(fx_rets,$AE59,INDEX(fx_ix,1,BA$3)))-1</f>
        <v>-3.5720926542954445E-2</v>
      </c>
      <c r="BB59" s="18" cm="1">
        <f t="array" ref="BB59">(1+X59)*(1+INDEX(fx_rets,$AE59,INDEX(fx_ix,1,BB$3)))-1</f>
        <v>-1.223802909440197E-2</v>
      </c>
      <c r="BC59" s="18" cm="1">
        <f t="array" ref="BC59">(1+Y59)*(1+INDEX(fx_rets,$AE59,INDEX(fx_ix,1,BC$3)))-1</f>
        <v>-9.5911335520308949E-3</v>
      </c>
      <c r="BD59" s="19">
        <v>54</v>
      </c>
      <c r="BE59" s="16">
        <f t="shared" si="0"/>
        <v>0</v>
      </c>
      <c r="BF59" s="19">
        <v>54</v>
      </c>
      <c r="BG59" s="18">
        <f t="shared" si="1"/>
        <v>3.4770431097614907E-3</v>
      </c>
      <c r="BH59" s="18">
        <f t="shared" si="2"/>
        <v>8.5712159186668302E-4</v>
      </c>
      <c r="BI59" s="18">
        <f t="shared" si="3"/>
        <v>-5.3108501082410609E-4</v>
      </c>
      <c r="BJ59" s="18">
        <f t="shared" si="4"/>
        <v>5.5731037119799431E-4</v>
      </c>
      <c r="BK59" s="18">
        <f t="shared" si="5"/>
        <v>-4.1847951396078997E-4</v>
      </c>
      <c r="BL59" s="18">
        <f t="shared" si="6"/>
        <v>-3.5865351813593294E-2</v>
      </c>
      <c r="BM59" s="18">
        <f t="shared" si="7"/>
        <v>-3.5378299041133543E-2</v>
      </c>
      <c r="BN59" s="18">
        <f t="shared" si="8"/>
        <v>-3.3703701102969053E-2</v>
      </c>
      <c r="BO59" s="18">
        <f t="shared" si="9"/>
        <v>-1.2330633853686379E-2</v>
      </c>
      <c r="BP59" s="18">
        <f t="shared" si="10"/>
        <v>-1.4571799942300845E-2</v>
      </c>
      <c r="BQ59" s="18">
        <f t="shared" si="11"/>
        <v>-1.5948219131219576E-2</v>
      </c>
      <c r="BR59" s="18">
        <f t="shared" si="12"/>
        <v>-1.458624528335406E-2</v>
      </c>
      <c r="BS59" s="18">
        <f t="shared" si="13"/>
        <v>-1.433109382615716E-2</v>
      </c>
      <c r="BT59" s="18">
        <f t="shared" si="14"/>
        <v>-9.5187573435531192E-3</v>
      </c>
      <c r="BU59" s="18">
        <f t="shared" si="15"/>
        <v>-8.8874536946099703E-3</v>
      </c>
      <c r="BV59" s="18">
        <f t="shared" si="16"/>
        <v>-7.0006259714343599E-3</v>
      </c>
      <c r="BW59" s="18">
        <f t="shared" si="17"/>
        <v>-2.5916384046027918E-2</v>
      </c>
      <c r="BX59" s="18">
        <f t="shared" si="18"/>
        <v>-2.4328288243132268E-2</v>
      </c>
      <c r="BY59" s="18">
        <f t="shared" si="19"/>
        <v>-6.2985484863524732E-3</v>
      </c>
      <c r="BZ59" s="18">
        <f t="shared" si="20"/>
        <v>-1.652991403189652E-2</v>
      </c>
      <c r="CA59" s="18">
        <f t="shared" si="21"/>
        <v>4.4255507047157305E-3</v>
      </c>
      <c r="CB59" s="18">
        <f t="shared" si="22"/>
        <v>-3.5720926542954445E-2</v>
      </c>
      <c r="CC59" s="18">
        <f t="shared" si="23"/>
        <v>-1.223802909440197E-2</v>
      </c>
      <c r="CD59" s="18">
        <f t="shared" si="24"/>
        <v>-9.5911335520308949E-3</v>
      </c>
      <c r="CE59" s="19">
        <v>54</v>
      </c>
      <c r="CF59" s="18">
        <f t="shared" si="30"/>
        <v>8.5712159186668302E-4</v>
      </c>
      <c r="CG59" s="18">
        <f t="shared" si="30"/>
        <v>8.5712159186668302E-4</v>
      </c>
      <c r="CH59" s="18">
        <f t="shared" si="30"/>
        <v>8.5712159186668302E-4</v>
      </c>
      <c r="CI59" s="18">
        <f t="shared" si="30"/>
        <v>0</v>
      </c>
      <c r="CJ59" s="18">
        <f t="shared" si="30"/>
        <v>0</v>
      </c>
      <c r="CK59" s="24">
        <f t="shared" si="30"/>
        <v>8.5712159186668302E-4</v>
      </c>
      <c r="CL59" s="24">
        <f t="shared" si="30"/>
        <v>0</v>
      </c>
    </row>
    <row r="60" spans="1:90" x14ac:dyDescent="0.2">
      <c r="A60" s="19">
        <v>55</v>
      </c>
      <c r="B60" s="16" cm="1">
        <f t="array" ref="B60">INDEX(asset_mu,1,B$3)+INDEX(asset_rets_norm,$A60,B$3)</f>
        <v>3.3114036575638741E-3</v>
      </c>
      <c r="C60" s="16" cm="1">
        <f t="array" ref="C60">INDEX(asset_mu,1,C$3)+INDEX(asset_rets_norm,$A60,C$3)</f>
        <v>-1.0597132070180289E-3</v>
      </c>
      <c r="D60" s="16" cm="1">
        <f t="array" ref="D60">INDEX(asset_mu,1,D$3)+INDEX(asset_rets_norm,$A60,D$3)</f>
        <v>-7.997491897964398E-3</v>
      </c>
      <c r="E60" s="16" cm="1">
        <f t="array" ref="E60">INDEX(asset_mu,1,E$3)+INDEX(asset_rets_norm,$A60,E$3)</f>
        <v>-1.0015345850824106E-3</v>
      </c>
      <c r="F60" s="16" cm="1">
        <f t="array" ref="F60">INDEX(asset_mu,1,F$3)+INDEX(asset_rets_norm,$A60,F$3)</f>
        <v>-5.9408651987635248E-3</v>
      </c>
      <c r="G60" s="16" cm="1">
        <f t="array" ref="G60">INDEX(asset_mu,1,G$3)+INDEX(asset_rets_norm,$A60,G$3)</f>
        <v>2.7490995437530145E-3</v>
      </c>
      <c r="H60" s="16" cm="1">
        <f t="array" ref="H60">INDEX(asset_mu,1,H$3)+INDEX(asset_rets_norm,$A60,H$3)</f>
        <v>9.0829051910331173E-4</v>
      </c>
      <c r="I60" s="16" cm="1">
        <f t="array" ref="I60">INDEX(asset_mu,1,I$3)+INDEX(asset_rets_norm,$A60,I$3)</f>
        <v>-2.7277898670500997E-3</v>
      </c>
      <c r="J60" s="16" cm="1">
        <f t="array" ref="J60">INDEX(asset_mu,1,J$3)+INDEX(asset_rets_norm,$A60,J$3)</f>
        <v>5.4448644380073897E-3</v>
      </c>
      <c r="K60" s="16" cm="1">
        <f t="array" ref="K60">INDEX(asset_mu,1,K$3)+INDEX(asset_rets_norm,$A60,K$3)</f>
        <v>8.2280157079313646E-5</v>
      </c>
      <c r="L60" s="16" cm="1">
        <f t="array" ref="L60">INDEX(asset_mu,1,L$3)+INDEX(asset_rets_norm,$A60,L$3)</f>
        <v>-3.0279263669929779E-3</v>
      </c>
      <c r="M60" s="16" cm="1">
        <f t="array" ref="M60">INDEX(asset_mu,1,M$3)+INDEX(asset_rets_norm,$A60,M$3)</f>
        <v>6.0242051547052238E-4</v>
      </c>
      <c r="N60" s="16" cm="1">
        <f t="array" ref="N60">INDEX(asset_mu,1,N$3)+INDEX(asset_rets_norm,$A60,N$3)</f>
        <v>-2.1053798335316188E-3</v>
      </c>
      <c r="O60" s="16" cm="1">
        <f t="array" ref="O60">INDEX(asset_mu,1,O$3)+INDEX(asset_rets_norm,$A60,O$3)</f>
        <v>6.9065479352044986E-5</v>
      </c>
      <c r="P60" s="16" cm="1">
        <f t="array" ref="P60">INDEX(asset_mu,1,P$3)+INDEX(asset_rets_norm,$A60,P$3)</f>
        <v>-4.0332726098195109E-4</v>
      </c>
      <c r="Q60" s="16" cm="1">
        <f t="array" ref="Q60">INDEX(asset_mu,1,Q$3)+INDEX(asset_rets_norm,$A60,Q$3)</f>
        <v>-2.7559009073465134E-3</v>
      </c>
      <c r="R60" s="16" cm="1">
        <f t="array" ref="R60">INDEX(asset_mu,1,R$3)+INDEX(asset_rets_norm,$A60,R$3)</f>
        <v>1.9146717228114285E-2</v>
      </c>
      <c r="S60" s="16" cm="1">
        <f t="array" ref="S60">INDEX(asset_mu,1,S$3)+INDEX(asset_rets_norm,$A60,S$3)</f>
        <v>2.8666229536557702E-2</v>
      </c>
      <c r="T60" s="16" cm="1">
        <f t="array" ref="T60">INDEX(asset_mu,1,T$3)+INDEX(asset_rets_norm,$A60,T$3)</f>
        <v>2.8347085808067479E-2</v>
      </c>
      <c r="U60" s="16" cm="1">
        <f t="array" ref="U60">INDEX(asset_mu,1,U$3)+INDEX(asset_rets_norm,$A60,U$3)</f>
        <v>3.296227593063128E-2</v>
      </c>
      <c r="V60" s="16" cm="1">
        <f t="array" ref="V60">INDEX(asset_mu,1,V$3)+INDEX(asset_rets_norm,$A60,V$3)</f>
        <v>4.583884038049108E-3</v>
      </c>
      <c r="W60" s="16" cm="1">
        <f t="array" ref="W60">INDEX(asset_mu,1,W$3)+INDEX(asset_rets_norm,$A60,W$3)</f>
        <v>3.4623857107727984E-3</v>
      </c>
      <c r="X60" s="16" cm="1">
        <f t="array" ref="X60">INDEX(asset_mu,1,X$3)+INDEX(asset_rets_norm,$A60,X$3)</f>
        <v>6.2004774154664774E-3</v>
      </c>
      <c r="Y60" s="16" cm="1">
        <f t="array" ref="Y60">INDEX(asset_mu,1,Y$3)+INDEX(asset_rets_norm,$A60,Y$3)</f>
        <v>1.6153269783780711E-4</v>
      </c>
      <c r="Z60" s="19">
        <v>55</v>
      </c>
      <c r="AA60" s="16" cm="1">
        <f t="array" ref="AA60">INDEX(fx_mu,1,AA$3)+INDEX(fx_rets_norm,$A60,AA$3)</f>
        <v>0</v>
      </c>
      <c r="AB60" s="16" cm="1">
        <f t="array" ref="AB60">INDEX(fx_mu,1,AB$3)+INDEX(fx_rets_norm,$A60,AB$3)</f>
        <v>1.341579035180907E-2</v>
      </c>
      <c r="AC60" s="16" cm="1">
        <f t="array" ref="AC60">INDEX(fx_mu,1,AC$3)+INDEX(fx_rets_norm,$A60,AC$3)</f>
        <v>2.0451688327838797E-2</v>
      </c>
      <c r="AD60" s="16" cm="1">
        <f t="array" ref="AD60">INDEX(fx_mu,1,AD$3)+INDEX(fx_rets_norm,$A60,AD$3)</f>
        <v>-8.3236397927504147E-3</v>
      </c>
      <c r="AE60" s="19">
        <v>55</v>
      </c>
      <c r="AF60" s="18" cm="1">
        <f t="array" ref="AF60">(1+B60)*(1+INDEX(fx_rets,$AE60,INDEX(fx_ix,1,AF$3)))-1</f>
        <v>3.3114036575638828E-3</v>
      </c>
      <c r="AG60" s="18" cm="1">
        <f t="array" ref="AG60">(1+C60)*(1+INDEX(fx_rets,$AE60,INDEX(fx_ix,1,AG$3)))-1</f>
        <v>-1.0597132070180315E-3</v>
      </c>
      <c r="AH60" s="18" cm="1">
        <f t="array" ref="AH60">(1+D60)*(1+INDEX(fx_rets,$AE60,INDEX(fx_ix,1,AH$3)))-1</f>
        <v>-7.9974918979643927E-3</v>
      </c>
      <c r="AI60" s="18" cm="1">
        <f t="array" ref="AI60">(1+E60)*(1+INDEX(fx_rets,$AE60,INDEX(fx_ix,1,AI$3)))-1</f>
        <v>-1.0015345850824531E-3</v>
      </c>
      <c r="AJ60" s="18" cm="1">
        <f t="array" ref="AJ60">(1+F60)*(1+INDEX(fx_rets,$AE60,INDEX(fx_ix,1,AJ$3)))-1</f>
        <v>-5.9408651987635785E-3</v>
      </c>
      <c r="AK60" s="18" cm="1">
        <f t="array" ref="AK60">(1+G60)*(1+INDEX(fx_rets,$AE60,INDEX(fx_ix,1,AK$3)))-1</f>
        <v>1.620177123869726E-2</v>
      </c>
      <c r="AL60" s="18" cm="1">
        <f t="array" ref="AL60">(1+H60)*(1+INDEX(fx_rets,$AE60,INDEX(fx_ix,1,AL$3)))-1</f>
        <v>1.4336266306095302E-2</v>
      </c>
      <c r="AM60" s="18" cm="1">
        <f t="array" ref="AM60">(1+I60)*(1+INDEX(fx_rets,$AE60,INDEX(fx_ix,1,AM$3)))-1</f>
        <v>1.0651405027778837E-2</v>
      </c>
      <c r="AN60" s="18" cm="1">
        <f t="array" ref="AN60">(1+J60)*(1+INDEX(fx_rets,$AE60,INDEX(fx_ix,1,AN$3)))-1</f>
        <v>2.6007909436319476E-2</v>
      </c>
      <c r="AO60" s="18" cm="1">
        <f t="array" ref="AO60">(1+K60)*(1+INDEX(fx_rets,$AE60,INDEX(fx_ix,1,AO$3)))-1</f>
        <v>2.0535651253046128E-2</v>
      </c>
      <c r="AP60" s="18" cm="1">
        <f t="array" ref="AP60">(1+L60)*(1+INDEX(fx_rets,$AE60,INDEX(fx_ix,1,AP$3)))-1</f>
        <v>1.7361835754508226E-2</v>
      </c>
      <c r="AQ60" s="18" cm="1">
        <f t="array" ref="AQ60">(1+M60)*(1+INDEX(fx_rets,$AE60,INDEX(fx_ix,1,AQ$3)))-1</f>
        <v>2.1066429359933858E-2</v>
      </c>
      <c r="AR60" s="18" cm="1">
        <f t="array" ref="AR60">(1+N60)*(1+INDEX(fx_rets,$AE60,INDEX(fx_ix,1,AR$3)))-1</f>
        <v>1.8303249922140052E-2</v>
      </c>
      <c r="AS60" s="18" cm="1">
        <f t="array" ref="AS60">(1+O60)*(1+INDEX(fx_rets,$AE60,INDEX(fx_ix,1,AS$3)))-1</f>
        <v>-8.2551491895705986E-3</v>
      </c>
      <c r="AT60" s="18" cm="1">
        <f t="array" ref="AT60">(1+P60)*(1+INDEX(fx_rets,$AE60,INDEX(fx_ix,1,AT$3)))-1</f>
        <v>-8.7236099028933367E-3</v>
      </c>
      <c r="AU60" s="18" cm="1">
        <f t="array" ref="AU60">(1+Q60)*(1+INDEX(fx_rets,$AE60,INDEX(fx_ix,1,AU$3)))-1</f>
        <v>-1.1056601573639746E-2</v>
      </c>
      <c r="AV60" s="18" cm="1">
        <f t="array" ref="AV60">(1+R60)*(1+INDEX(fx_rets,$AE60,INDEX(fx_ix,1,AV$3)))-1</f>
        <v>1.9146717228114341E-2</v>
      </c>
      <c r="AW60" s="18" cm="1">
        <f t="array" ref="AW60">(1+S60)*(1+INDEX(fx_rets,$AE60,INDEX(fx_ix,1,AW$3)))-1</f>
        <v>4.2466600014005929E-2</v>
      </c>
      <c r="AX60" s="18" cm="1">
        <f t="array" ref="AX60">(1+T60)*(1+INDEX(fx_rets,$AE60,INDEX(fx_ix,1,AX$3)))-1</f>
        <v>4.9378519899855311E-2</v>
      </c>
      <c r="AY60" s="18" cm="1">
        <f t="array" ref="AY60">(1+U60)*(1+INDEX(fx_rets,$AE60,INDEX(fx_ix,1,AY$3)))-1</f>
        <v>2.436427002628494E-2</v>
      </c>
      <c r="AZ60" s="18" cm="1">
        <f t="array" ref="AZ60">(1+V60)*(1+INDEX(fx_rets,$AE60,INDEX(fx_ix,1,AZ$3)))-1</f>
        <v>4.583884038049213E-3</v>
      </c>
      <c r="BA60" s="18" cm="1">
        <f t="array" ref="BA60">(1+W60)*(1+INDEX(fx_rets,$AE60,INDEX(fx_ix,1,BA$3)))-1</f>
        <v>1.6924626703394674E-2</v>
      </c>
      <c r="BB60" s="18" cm="1">
        <f t="array" ref="BB60">(1+X60)*(1+INDEX(fx_rets,$AE60,INDEX(fx_ix,1,BB$3)))-1</f>
        <v>2.6778975974890207E-2</v>
      </c>
      <c r="BC60" s="18" cm="1">
        <f t="array" ref="BC60">(1+Y60)*(1+INDEX(fx_rets,$AE60,INDEX(fx_ix,1,BC$3)))-1</f>
        <v>-8.163451634904284E-3</v>
      </c>
      <c r="BD60" s="19">
        <v>55</v>
      </c>
      <c r="BE60" s="16">
        <f t="shared" si="0"/>
        <v>0</v>
      </c>
      <c r="BF60" s="19">
        <v>55</v>
      </c>
      <c r="BG60" s="18">
        <f t="shared" si="1"/>
        <v>3.3114036575638828E-3</v>
      </c>
      <c r="BH60" s="18">
        <f t="shared" si="2"/>
        <v>-1.0597132070180315E-3</v>
      </c>
      <c r="BI60" s="18">
        <f t="shared" si="3"/>
        <v>-7.9974918979643927E-3</v>
      </c>
      <c r="BJ60" s="18">
        <f t="shared" si="4"/>
        <v>-1.0015345850824531E-3</v>
      </c>
      <c r="BK60" s="18">
        <f t="shared" si="5"/>
        <v>-5.9408651987635785E-3</v>
      </c>
      <c r="BL60" s="18">
        <f t="shared" si="6"/>
        <v>1.620177123869726E-2</v>
      </c>
      <c r="BM60" s="18">
        <f t="shared" si="7"/>
        <v>1.4336266306095302E-2</v>
      </c>
      <c r="BN60" s="18">
        <f t="shared" si="8"/>
        <v>1.0651405027778837E-2</v>
      </c>
      <c r="BO60" s="18">
        <f t="shared" si="9"/>
        <v>2.6007909436319476E-2</v>
      </c>
      <c r="BP60" s="18">
        <f t="shared" si="10"/>
        <v>2.0535651253046128E-2</v>
      </c>
      <c r="BQ60" s="18">
        <f t="shared" si="11"/>
        <v>1.7361835754508226E-2</v>
      </c>
      <c r="BR60" s="18">
        <f t="shared" si="12"/>
        <v>2.1066429359933858E-2</v>
      </c>
      <c r="BS60" s="18">
        <f t="shared" si="13"/>
        <v>1.8303249922140052E-2</v>
      </c>
      <c r="BT60" s="18">
        <f t="shared" si="14"/>
        <v>-8.2551491895705986E-3</v>
      </c>
      <c r="BU60" s="18">
        <f t="shared" si="15"/>
        <v>-8.7236099028933367E-3</v>
      </c>
      <c r="BV60" s="18">
        <f t="shared" si="16"/>
        <v>-1.1056601573639746E-2</v>
      </c>
      <c r="BW60" s="18">
        <f t="shared" si="17"/>
        <v>1.9146717228114341E-2</v>
      </c>
      <c r="BX60" s="18">
        <f t="shared" si="18"/>
        <v>4.2466600014005929E-2</v>
      </c>
      <c r="BY60" s="18">
        <f t="shared" si="19"/>
        <v>4.9378519899855311E-2</v>
      </c>
      <c r="BZ60" s="18">
        <f t="shared" si="20"/>
        <v>2.436427002628494E-2</v>
      </c>
      <c r="CA60" s="18">
        <f t="shared" si="21"/>
        <v>4.583884038049213E-3</v>
      </c>
      <c r="CB60" s="18">
        <f t="shared" si="22"/>
        <v>1.6924626703394674E-2</v>
      </c>
      <c r="CC60" s="18">
        <f t="shared" si="23"/>
        <v>2.6778975974890207E-2</v>
      </c>
      <c r="CD60" s="18">
        <f t="shared" si="24"/>
        <v>-8.163451634904284E-3</v>
      </c>
      <c r="CE60" s="19">
        <v>55</v>
      </c>
      <c r="CF60" s="18">
        <f t="shared" si="30"/>
        <v>-1.0597132070180315E-3</v>
      </c>
      <c r="CG60" s="18">
        <f t="shared" si="30"/>
        <v>-1.0597132070180315E-3</v>
      </c>
      <c r="CH60" s="18">
        <f t="shared" si="30"/>
        <v>-1.0597132070180315E-3</v>
      </c>
      <c r="CI60" s="18">
        <f t="shared" si="30"/>
        <v>0</v>
      </c>
      <c r="CJ60" s="18">
        <f t="shared" si="30"/>
        <v>0</v>
      </c>
      <c r="CK60" s="24">
        <f t="shared" si="30"/>
        <v>-1.0597132070180315E-3</v>
      </c>
      <c r="CL60" s="24">
        <f t="shared" si="30"/>
        <v>0</v>
      </c>
    </row>
    <row r="61" spans="1:90" x14ac:dyDescent="0.2">
      <c r="A61" s="19">
        <v>56</v>
      </c>
      <c r="B61" s="16" cm="1">
        <f t="array" ref="B61">INDEX(asset_mu,1,B$3)+INDEX(asset_rets_norm,$A61,B$3)</f>
        <v>4.1502466832916609E-3</v>
      </c>
      <c r="C61" s="16" cm="1">
        <f t="array" ref="C61">INDEX(asset_mu,1,C$3)+INDEX(asset_rets_norm,$A61,C$3)</f>
        <v>1.2664861195761405E-3</v>
      </c>
      <c r="D61" s="16" cm="1">
        <f t="array" ref="D61">INDEX(asset_mu,1,D$3)+INDEX(asset_rets_norm,$A61,D$3)</f>
        <v>-2.8858682647940944E-3</v>
      </c>
      <c r="E61" s="16" cm="1">
        <f t="array" ref="E61">INDEX(asset_mu,1,E$3)+INDEX(asset_rets_norm,$A61,E$3)</f>
        <v>-1.0055333892129001E-3</v>
      </c>
      <c r="F61" s="16" cm="1">
        <f t="array" ref="F61">INDEX(asset_mu,1,F$3)+INDEX(asset_rets_norm,$A61,F$3)</f>
        <v>-7.4629137906673821E-3</v>
      </c>
      <c r="G61" s="16" cm="1">
        <f t="array" ref="G61">INDEX(asset_mu,1,G$3)+INDEX(asset_rets_norm,$A61,G$3)</f>
        <v>2.9676919132147709E-3</v>
      </c>
      <c r="H61" s="16" cm="1">
        <f t="array" ref="H61">INDEX(asset_mu,1,H$3)+INDEX(asset_rets_norm,$A61,H$3)</f>
        <v>3.0727617458920671E-3</v>
      </c>
      <c r="I61" s="16" cm="1">
        <f t="array" ref="I61">INDEX(asset_mu,1,I$3)+INDEX(asset_rets_norm,$A61,I$3)</f>
        <v>4.2759525635280085E-3</v>
      </c>
      <c r="J61" s="16" cm="1">
        <f t="array" ref="J61">INDEX(asset_mu,1,J$3)+INDEX(asset_rets_norm,$A61,J$3)</f>
        <v>7.3017251118265725E-3</v>
      </c>
      <c r="K61" s="16" cm="1">
        <f t="array" ref="K61">INDEX(asset_mu,1,K$3)+INDEX(asset_rets_norm,$A61,K$3)</f>
        <v>6.5337065644560394E-3</v>
      </c>
      <c r="L61" s="16" cm="1">
        <f t="array" ref="L61">INDEX(asset_mu,1,L$3)+INDEX(asset_rets_norm,$A61,L$3)</f>
        <v>7.0929777662092353E-3</v>
      </c>
      <c r="M61" s="16" cm="1">
        <f t="array" ref="M61">INDEX(asset_mu,1,M$3)+INDEX(asset_rets_norm,$A61,M$3)</f>
        <v>5.7845364743843468E-3</v>
      </c>
      <c r="N61" s="16" cm="1">
        <f t="array" ref="N61">INDEX(asset_mu,1,N$3)+INDEX(asset_rets_norm,$A61,N$3)</f>
        <v>4.8625313008101899E-3</v>
      </c>
      <c r="O61" s="16" cm="1">
        <f t="array" ref="O61">INDEX(asset_mu,1,O$3)+INDEX(asset_rets_norm,$A61,O$3)</f>
        <v>-1.9802344571210456E-5</v>
      </c>
      <c r="P61" s="16" cm="1">
        <f t="array" ref="P61">INDEX(asset_mu,1,P$3)+INDEX(asset_rets_norm,$A61,P$3)</f>
        <v>8.7431102930564603E-4</v>
      </c>
      <c r="Q61" s="16" cm="1">
        <f t="array" ref="Q61">INDEX(asset_mu,1,Q$3)+INDEX(asset_rets_norm,$A61,Q$3)</f>
        <v>4.1743741333025121E-3</v>
      </c>
      <c r="R61" s="16" cm="1">
        <f t="array" ref="R61">INDEX(asset_mu,1,R$3)+INDEX(asset_rets_norm,$A61,R$3)</f>
        <v>-1.9381597491677727E-2</v>
      </c>
      <c r="S61" s="16" cm="1">
        <f t="array" ref="S61">INDEX(asset_mu,1,S$3)+INDEX(asset_rets_norm,$A61,S$3)</f>
        <v>3.1157987363997497E-3</v>
      </c>
      <c r="T61" s="16" cm="1">
        <f t="array" ref="T61">INDEX(asset_mu,1,T$3)+INDEX(asset_rets_norm,$A61,T$3)</f>
        <v>-1.0514278511524051E-2</v>
      </c>
      <c r="U61" s="16" cm="1">
        <f t="array" ref="U61">INDEX(asset_mu,1,U$3)+INDEX(asset_rets_norm,$A61,U$3)</f>
        <v>-4.1400140726441902E-3</v>
      </c>
      <c r="V61" s="16" cm="1">
        <f t="array" ref="V61">INDEX(asset_mu,1,V$3)+INDEX(asset_rets_norm,$A61,V$3)</f>
        <v>4.689092371382441E-3</v>
      </c>
      <c r="W61" s="16" cm="1">
        <f t="array" ref="W61">INDEX(asset_mu,1,W$3)+INDEX(asset_rets_norm,$A61,W$3)</f>
        <v>3.4958857107727989E-3</v>
      </c>
      <c r="X61" s="16" cm="1">
        <f t="array" ref="X61">INDEX(asset_mu,1,X$3)+INDEX(asset_rets_norm,$A61,X$3)</f>
        <v>6.2157274154664771E-3</v>
      </c>
      <c r="Y61" s="16" cm="1">
        <f t="array" ref="Y61">INDEX(asset_mu,1,Y$3)+INDEX(asset_rets_norm,$A61,Y$3)</f>
        <v>2.381160311711404E-4</v>
      </c>
      <c r="Z61" s="19">
        <v>56</v>
      </c>
      <c r="AA61" s="16" cm="1">
        <f t="array" ref="AA61">INDEX(fx_mu,1,AA$3)+INDEX(fx_rets_norm,$A61,AA$3)</f>
        <v>0</v>
      </c>
      <c r="AB61" s="16" cm="1">
        <f t="array" ref="AB61">INDEX(fx_mu,1,AB$3)+INDEX(fx_rets_norm,$A61,AB$3)</f>
        <v>-2.0707280378694289E-2</v>
      </c>
      <c r="AC61" s="16" cm="1">
        <f t="array" ref="AC61">INDEX(fx_mu,1,AC$3)+INDEX(fx_rets_norm,$A61,AC$3)</f>
        <v>-1.5981398223736048E-2</v>
      </c>
      <c r="AD61" s="16" cm="1">
        <f t="array" ref="AD61">INDEX(fx_mu,1,AD$3)+INDEX(fx_rets_norm,$A61,AD$3)</f>
        <v>-2.295360778564548E-2</v>
      </c>
      <c r="AE61" s="19">
        <v>56</v>
      </c>
      <c r="AF61" s="18" cm="1">
        <f t="array" ref="AF61">(1+B61)*(1+INDEX(fx_rets,$AE61,INDEX(fx_ix,1,AF$3)))-1</f>
        <v>4.1502466832916696E-3</v>
      </c>
      <c r="AG61" s="18" cm="1">
        <f t="array" ref="AG61">(1+C61)*(1+INDEX(fx_rets,$AE61,INDEX(fx_ix,1,AG$3)))-1</f>
        <v>1.2664861195761379E-3</v>
      </c>
      <c r="AH61" s="18" cm="1">
        <f t="array" ref="AH61">(1+D61)*(1+INDEX(fx_rets,$AE61,INDEX(fx_ix,1,AH$3)))-1</f>
        <v>-2.8858682647940892E-3</v>
      </c>
      <c r="AI61" s="18" cm="1">
        <f t="array" ref="AI61">(1+E61)*(1+INDEX(fx_rets,$AE61,INDEX(fx_ix,1,AI$3)))-1</f>
        <v>-1.0055333892129426E-3</v>
      </c>
      <c r="AJ61" s="18" cm="1">
        <f t="array" ref="AJ61">(1+F61)*(1+INDEX(fx_rets,$AE61,INDEX(fx_ix,1,AJ$3)))-1</f>
        <v>-7.4629137906674359E-3</v>
      </c>
      <c r="AK61" s="18" cm="1">
        <f t="array" ref="AK61">(1+G61)*(1+INDEX(fx_rets,$AE61,INDEX(fx_ix,1,AK$3)))-1</f>
        <v>-1.7801041294004172E-2</v>
      </c>
      <c r="AL61" s="18" cm="1">
        <f t="array" ref="AL61">(1+H61)*(1+INDEX(fx_rets,$AE61,INDEX(fx_ix,1,AL$3)))-1</f>
        <v>-1.7698147171811285E-2</v>
      </c>
      <c r="AM61" s="18" cm="1">
        <f t="array" ref="AM61">(1+I61)*(1+INDEX(fx_rets,$AE61,INDEX(fx_ix,1,AM$3)))-1</f>
        <v>-1.6519871163785171E-2</v>
      </c>
      <c r="AN61" s="18" cm="1">
        <f t="array" ref="AN61">(1+J61)*(1+INDEX(fx_rets,$AE61,INDEX(fx_ix,1,AN$3)))-1</f>
        <v>-8.7963648886417722E-3</v>
      </c>
      <c r="AO61" s="18" cm="1">
        <f t="array" ref="AO61">(1+K61)*(1+INDEX(fx_rets,$AE61,INDEX(fx_ix,1,AO$3)))-1</f>
        <v>-9.5521094257636774E-3</v>
      </c>
      <c r="AP61" s="18" cm="1">
        <f t="array" ref="AP61">(1+L61)*(1+INDEX(fx_rets,$AE61,INDEX(fx_ix,1,AP$3)))-1</f>
        <v>-9.0017761598006896E-3</v>
      </c>
      <c r="AQ61" s="18" cm="1">
        <f t="array" ref="AQ61">(1+M61)*(1+INDEX(fx_rets,$AE61,INDEX(fx_ix,1,AQ$3)))-1</f>
        <v>-1.0289306730288605E-2</v>
      </c>
      <c r="AR61" s="18" cm="1">
        <f t="array" ref="AR61">(1+N61)*(1+INDEX(fx_rets,$AE61,INDEX(fx_ix,1,AR$3)))-1</f>
        <v>-1.1196576972019479E-2</v>
      </c>
      <c r="AS61" s="18" cm="1">
        <f t="array" ref="AS61">(1+O61)*(1+INDEX(fx_rets,$AE61,INDEX(fx_ix,1,AS$3)))-1</f>
        <v>-2.2972955594966149E-2</v>
      </c>
      <c r="AT61" s="18" cm="1">
        <f t="array" ref="AT61">(1+P61)*(1+INDEX(fx_rets,$AE61,INDEX(fx_ix,1,AT$3)))-1</f>
        <v>-2.2099365348789091E-2</v>
      </c>
      <c r="AU61" s="18" cm="1">
        <f t="array" ref="AU61">(1+Q61)*(1+INDEX(fx_rets,$AE61,INDEX(fx_ix,1,AU$3)))-1</f>
        <v>-1.8875050598949339E-2</v>
      </c>
      <c r="AV61" s="18" cm="1">
        <f t="array" ref="AV61">(1+R61)*(1+INDEX(fx_rets,$AE61,INDEX(fx_ix,1,AV$3)))-1</f>
        <v>-1.9381597491677782E-2</v>
      </c>
      <c r="AW61" s="18" cm="1">
        <f t="array" ref="AW61">(1+S61)*(1+INDEX(fx_rets,$AE61,INDEX(fx_ix,1,AW$3)))-1</f>
        <v>-1.7656001360332851E-2</v>
      </c>
      <c r="AX61" s="18" cm="1">
        <f t="array" ref="AX61">(1+T61)*(1+INDEX(fx_rets,$AE61,INDEX(fx_ix,1,AX$3)))-1</f>
        <v>-2.6327643863332195E-2</v>
      </c>
      <c r="AY61" s="18" cm="1">
        <f t="array" ref="AY61">(1+U61)*(1+INDEX(fx_rets,$AE61,INDEX(fx_ix,1,AY$3)))-1</f>
        <v>-2.6998593599039111E-2</v>
      </c>
      <c r="AZ61" s="18" cm="1">
        <f t="array" ref="AZ61">(1+V61)*(1+INDEX(fx_rets,$AE61,INDEX(fx_ix,1,AZ$3)))-1</f>
        <v>4.6890923713824861E-3</v>
      </c>
      <c r="BA61" s="18" cm="1">
        <f t="array" ref="BA61">(1+W61)*(1+INDEX(fx_rets,$AE61,INDEX(fx_ix,1,BA$3)))-1</f>
        <v>-1.7283784953506354E-2</v>
      </c>
      <c r="BB61" s="18" cm="1">
        <f t="array" ref="BB61">(1+X61)*(1+INDEX(fx_rets,$AE61,INDEX(fx_ix,1,BB$3)))-1</f>
        <v>-9.865006823346345E-3</v>
      </c>
      <c r="BC61" s="18" cm="1">
        <f t="array" ref="BC61">(1+Y61)*(1+INDEX(fx_rets,$AE61,INDEX(fx_ix,1,BC$3)))-1</f>
        <v>-2.2720957376461404E-2</v>
      </c>
      <c r="BD61" s="19">
        <v>56</v>
      </c>
      <c r="BE61" s="16">
        <f t="shared" si="0"/>
        <v>0</v>
      </c>
      <c r="BF61" s="19">
        <v>56</v>
      </c>
      <c r="BG61" s="18">
        <f t="shared" si="1"/>
        <v>4.1502466832916696E-3</v>
      </c>
      <c r="BH61" s="18">
        <f t="shared" si="2"/>
        <v>1.2664861195761379E-3</v>
      </c>
      <c r="BI61" s="18">
        <f t="shared" si="3"/>
        <v>-2.8858682647940892E-3</v>
      </c>
      <c r="BJ61" s="18">
        <f t="shared" si="4"/>
        <v>-1.0055333892129426E-3</v>
      </c>
      <c r="BK61" s="18">
        <f t="shared" si="5"/>
        <v>-7.4629137906674359E-3</v>
      </c>
      <c r="BL61" s="18">
        <f t="shared" si="6"/>
        <v>-1.7801041294004172E-2</v>
      </c>
      <c r="BM61" s="18">
        <f t="shared" si="7"/>
        <v>-1.7698147171811285E-2</v>
      </c>
      <c r="BN61" s="18">
        <f t="shared" si="8"/>
        <v>-1.6519871163785171E-2</v>
      </c>
      <c r="BO61" s="18">
        <f t="shared" si="9"/>
        <v>-8.7963648886417722E-3</v>
      </c>
      <c r="BP61" s="18">
        <f t="shared" si="10"/>
        <v>-9.5521094257636774E-3</v>
      </c>
      <c r="BQ61" s="18">
        <f t="shared" si="11"/>
        <v>-9.0017761598006896E-3</v>
      </c>
      <c r="BR61" s="18">
        <f t="shared" si="12"/>
        <v>-1.0289306730288605E-2</v>
      </c>
      <c r="BS61" s="18">
        <f t="shared" si="13"/>
        <v>-1.1196576972019479E-2</v>
      </c>
      <c r="BT61" s="18">
        <f t="shared" si="14"/>
        <v>-2.2972955594966149E-2</v>
      </c>
      <c r="BU61" s="18">
        <f t="shared" si="15"/>
        <v>-2.2099365348789091E-2</v>
      </c>
      <c r="BV61" s="18">
        <f t="shared" si="16"/>
        <v>-1.8875050598949339E-2</v>
      </c>
      <c r="BW61" s="18">
        <f t="shared" si="17"/>
        <v>-1.9381597491677782E-2</v>
      </c>
      <c r="BX61" s="18">
        <f t="shared" si="18"/>
        <v>-1.7656001360332851E-2</v>
      </c>
      <c r="BY61" s="18">
        <f t="shared" si="19"/>
        <v>-2.6327643863332195E-2</v>
      </c>
      <c r="BZ61" s="18">
        <f t="shared" si="20"/>
        <v>-2.6998593599039111E-2</v>
      </c>
      <c r="CA61" s="18">
        <f t="shared" si="21"/>
        <v>4.6890923713824861E-3</v>
      </c>
      <c r="CB61" s="18">
        <f t="shared" si="22"/>
        <v>-1.7283784953506354E-2</v>
      </c>
      <c r="CC61" s="18">
        <f t="shared" si="23"/>
        <v>-9.865006823346345E-3</v>
      </c>
      <c r="CD61" s="18">
        <f t="shared" si="24"/>
        <v>-2.2720957376461404E-2</v>
      </c>
      <c r="CE61" s="19">
        <v>56</v>
      </c>
      <c r="CF61" s="18">
        <f t="shared" si="30"/>
        <v>1.2664861195761379E-3</v>
      </c>
      <c r="CG61" s="18">
        <f t="shared" si="30"/>
        <v>1.2664861195761379E-3</v>
      </c>
      <c r="CH61" s="18">
        <f t="shared" si="30"/>
        <v>1.2664861195761379E-3</v>
      </c>
      <c r="CI61" s="18">
        <f t="shared" si="30"/>
        <v>0</v>
      </c>
      <c r="CJ61" s="18">
        <f t="shared" si="30"/>
        <v>0</v>
      </c>
      <c r="CK61" s="24">
        <f t="shared" si="30"/>
        <v>1.2664861195761379E-3</v>
      </c>
      <c r="CL61" s="24">
        <f t="shared" si="30"/>
        <v>0</v>
      </c>
    </row>
    <row r="62" spans="1:90" x14ac:dyDescent="0.2">
      <c r="A62" s="19">
        <v>57</v>
      </c>
      <c r="B62" s="16" cm="1">
        <f t="array" ref="B62">INDEX(asset_mu,1,B$3)+INDEX(asset_rets_norm,$A62,B$3)</f>
        <v>4.7224463006683062E-3</v>
      </c>
      <c r="C62" s="16" cm="1">
        <f t="array" ref="C62">INDEX(asset_mu,1,C$3)+INDEX(asset_rets_norm,$A62,C$3)</f>
        <v>6.8146823812558236E-3</v>
      </c>
      <c r="D62" s="16" cm="1">
        <f t="array" ref="D62">INDEX(asset_mu,1,D$3)+INDEX(asset_rets_norm,$A62,D$3)</f>
        <v>1.3228496966216858E-2</v>
      </c>
      <c r="E62" s="16" cm="1">
        <f t="array" ref="E62">INDEX(asset_mu,1,E$3)+INDEX(asset_rets_norm,$A62,E$3)</f>
        <v>6.5944519615495504E-3</v>
      </c>
      <c r="F62" s="16" cm="1">
        <f t="array" ref="F62">INDEX(asset_mu,1,F$3)+INDEX(asset_rets_norm,$A62,F$3)</f>
        <v>9.3486402240788285E-3</v>
      </c>
      <c r="G62" s="16" cm="1">
        <f t="array" ref="G62">INDEX(asset_mu,1,G$3)+INDEX(asset_rets_norm,$A62,G$3)</f>
        <v>3.5528360454740674E-3</v>
      </c>
      <c r="H62" s="16" cm="1">
        <f t="array" ref="H62">INDEX(asset_mu,1,H$3)+INDEX(asset_rets_norm,$A62,H$3)</f>
        <v>6.7219818832470919E-3</v>
      </c>
      <c r="I62" s="16" cm="1">
        <f t="array" ref="I62">INDEX(asset_mu,1,I$3)+INDEX(asset_rets_norm,$A62,I$3)</f>
        <v>1.1308210090598715E-2</v>
      </c>
      <c r="J62" s="16" cm="1">
        <f t="array" ref="J62">INDEX(asset_mu,1,J$3)+INDEX(asset_rets_norm,$A62,J$3)</f>
        <v>6.9100889736000027E-3</v>
      </c>
      <c r="K62" s="16" cm="1">
        <f t="array" ref="K62">INDEX(asset_mu,1,K$3)+INDEX(asset_rets_norm,$A62,K$3)</f>
        <v>7.9499047803691398E-3</v>
      </c>
      <c r="L62" s="16" cm="1">
        <f t="array" ref="L62">INDEX(asset_mu,1,L$3)+INDEX(asset_rets_norm,$A62,L$3)</f>
        <v>1.0648335777167423E-2</v>
      </c>
      <c r="M62" s="16" cm="1">
        <f t="array" ref="M62">INDEX(asset_mu,1,M$3)+INDEX(asset_rets_norm,$A62,M$3)</f>
        <v>5.8719740748454955E-3</v>
      </c>
      <c r="N62" s="16" cm="1">
        <f t="array" ref="N62">INDEX(asset_mu,1,N$3)+INDEX(asset_rets_norm,$A62,N$3)</f>
        <v>8.1291345621142021E-3</v>
      </c>
      <c r="O62" s="16" cm="1">
        <f t="array" ref="O62">INDEX(asset_mu,1,O$3)+INDEX(asset_rets_norm,$A62,O$3)</f>
        <v>-1.876866067586004E-4</v>
      </c>
      <c r="P62" s="16" cm="1">
        <f t="array" ref="P62">INDEX(asset_mu,1,P$3)+INDEX(asset_rets_norm,$A62,P$3)</f>
        <v>1.1215985397603095E-3</v>
      </c>
      <c r="Q62" s="16" cm="1">
        <f t="array" ref="Q62">INDEX(asset_mu,1,Q$3)+INDEX(asset_rets_norm,$A62,Q$3)</f>
        <v>3.2871927367371058E-3</v>
      </c>
      <c r="R62" s="16" cm="1">
        <f t="array" ref="R62">INDEX(asset_mu,1,R$3)+INDEX(asset_rets_norm,$A62,R$3)</f>
        <v>-2.0575651179675025E-2</v>
      </c>
      <c r="S62" s="16" cm="1">
        <f t="array" ref="S62">INDEX(asset_mu,1,S$3)+INDEX(asset_rets_norm,$A62,S$3)</f>
        <v>-3.7150256639487039E-2</v>
      </c>
      <c r="T62" s="16" cm="1">
        <f t="array" ref="T62">INDEX(asset_mu,1,T$3)+INDEX(asset_rets_norm,$A62,T$3)</f>
        <v>-1.4540333652702204E-2</v>
      </c>
      <c r="U62" s="16" cm="1">
        <f t="array" ref="U62">INDEX(asset_mu,1,U$3)+INDEX(asset_rets_norm,$A62,U$3)</f>
        <v>-5.4601903305444344E-2</v>
      </c>
      <c r="V62" s="16" cm="1">
        <f t="array" ref="V62">INDEX(asset_mu,1,V$3)+INDEX(asset_rets_norm,$A62,V$3)</f>
        <v>4.8172173713824417E-3</v>
      </c>
      <c r="W62" s="16" cm="1">
        <f t="array" ref="W62">INDEX(asset_mu,1,W$3)+INDEX(asset_rets_norm,$A62,W$3)</f>
        <v>3.5249690441061321E-3</v>
      </c>
      <c r="X62" s="16" cm="1">
        <f t="array" ref="X62">INDEX(asset_mu,1,X$3)+INDEX(asset_rets_norm,$A62,X$3)</f>
        <v>6.3087274154664773E-3</v>
      </c>
      <c r="Y62" s="16" cm="1">
        <f t="array" ref="Y62">INDEX(asset_mu,1,Y$3)+INDEX(asset_rets_norm,$A62,Y$3)</f>
        <v>2.3603269783780708E-4</v>
      </c>
      <c r="Z62" s="19">
        <v>57</v>
      </c>
      <c r="AA62" s="16" cm="1">
        <f t="array" ref="AA62">INDEX(fx_mu,1,AA$3)+INDEX(fx_rets_norm,$A62,AA$3)</f>
        <v>0</v>
      </c>
      <c r="AB62" s="16" cm="1">
        <f t="array" ref="AB62">INDEX(fx_mu,1,AB$3)+INDEX(fx_rets_norm,$A62,AB$3)</f>
        <v>-8.2084270720529321E-3</v>
      </c>
      <c r="AC62" s="16" cm="1">
        <f t="array" ref="AC62">INDEX(fx_mu,1,AC$3)+INDEX(fx_rets_norm,$A62,AC$3)</f>
        <v>9.8213368975786537E-3</v>
      </c>
      <c r="AD62" s="16" cm="1">
        <f t="array" ref="AD62">INDEX(fx_mu,1,AD$3)+INDEX(fx_rets_norm,$A62,AD$3)</f>
        <v>2.3476518829620874E-2</v>
      </c>
      <c r="AE62" s="19">
        <v>57</v>
      </c>
      <c r="AF62" s="18" cm="1">
        <f t="array" ref="AF62">(1+B62)*(1+INDEX(fx_rets,$AE62,INDEX(fx_ix,1,AF$3)))-1</f>
        <v>4.7224463006683148E-3</v>
      </c>
      <c r="AG62" s="18" cm="1">
        <f t="array" ref="AG62">(1+C62)*(1+INDEX(fx_rets,$AE62,INDEX(fx_ix,1,AG$3)))-1</f>
        <v>6.814682381255821E-3</v>
      </c>
      <c r="AH62" s="18" cm="1">
        <f t="array" ref="AH62">(1+D62)*(1+INDEX(fx_rets,$AE62,INDEX(fx_ix,1,AH$3)))-1</f>
        <v>1.3228496966216863E-2</v>
      </c>
      <c r="AI62" s="18" cm="1">
        <f t="array" ref="AI62">(1+E62)*(1+INDEX(fx_rets,$AE62,INDEX(fx_ix,1,AI$3)))-1</f>
        <v>6.5944519615495079E-3</v>
      </c>
      <c r="AJ62" s="18" cm="1">
        <f t="array" ref="AJ62">(1+F62)*(1+INDEX(fx_rets,$AE62,INDEX(fx_ix,1,AJ$3)))-1</f>
        <v>9.3486402240787747E-3</v>
      </c>
      <c r="AK62" s="18" cm="1">
        <f t="array" ref="AK62">(1+G62)*(1+INDEX(fx_rets,$AE62,INDEX(fx_ix,1,AK$3)))-1</f>
        <v>-4.6847542221571947E-3</v>
      </c>
      <c r="AL62" s="18" cm="1">
        <f t="array" ref="AL62">(1+H62)*(1+INDEX(fx_rets,$AE62,INDEX(fx_ix,1,AL$3)))-1</f>
        <v>-1.5416220868741393E-3</v>
      </c>
      <c r="AM62" s="18" cm="1">
        <f t="array" ref="AM62">(1+I62)*(1+INDEX(fx_rets,$AE62,INDEX(fx_ix,1,AM$3)))-1</f>
        <v>3.006960400701697E-3</v>
      </c>
      <c r="AN62" s="18" cm="1">
        <f t="array" ref="AN62">(1+J62)*(1+INDEX(fx_rets,$AE62,INDEX(fx_ix,1,AN$3)))-1</f>
        <v>1.6799292182980485E-2</v>
      </c>
      <c r="AO62" s="18" cm="1">
        <f t="array" ref="AO62">(1+K62)*(1+INDEX(fx_rets,$AE62,INDEX(fx_ix,1,AO$3)))-1</f>
        <v>1.7849320371099209E-2</v>
      </c>
      <c r="AP62" s="18" cm="1">
        <f t="array" ref="AP62">(1+L62)*(1+INDEX(fx_rets,$AE62,INDEX(fx_ix,1,AP$3)))-1</f>
        <v>2.0574253567812173E-2</v>
      </c>
      <c r="AQ62" s="18" cm="1">
        <f t="array" ref="AQ62">(1+M62)*(1+INDEX(fx_rets,$AE62,INDEX(fx_ix,1,AQ$3)))-1</f>
        <v>1.5750981608066983E-2</v>
      </c>
      <c r="AR62" s="18" cm="1">
        <f t="array" ref="AR62">(1+N62)*(1+INDEX(fx_rets,$AE62,INDEX(fx_ix,1,AR$3)))-1</f>
        <v>1.803031042891301E-2</v>
      </c>
      <c r="AS62" s="18" cm="1">
        <f t="array" ref="AS62">(1+O62)*(1+INDEX(fx_rets,$AE62,INDEX(fx_ix,1,AS$3)))-1</f>
        <v>2.3284425994704705E-2</v>
      </c>
      <c r="AT62" s="18" cm="1">
        <f t="array" ref="AT62">(1+P62)*(1+INDEX(fx_rets,$AE62,INDEX(fx_ix,1,AT$3)))-1</f>
        <v>2.462444859861912E-2</v>
      </c>
      <c r="AU62" s="18" cm="1">
        <f t="array" ref="AU62">(1+Q62)*(1+INDEX(fx_rets,$AE62,INDEX(fx_ix,1,AU$3)))-1</f>
        <v>2.6840883408538518E-2</v>
      </c>
      <c r="AV62" s="18" cm="1">
        <f t="array" ref="AV62">(1+R62)*(1+INDEX(fx_rets,$AE62,INDEX(fx_ix,1,AV$3)))-1</f>
        <v>-2.0575651179675081E-2</v>
      </c>
      <c r="AW62" s="18" cm="1">
        <f t="array" ref="AW62">(1+S62)*(1+INDEX(fx_rets,$AE62,INDEX(fx_ix,1,AW$3)))-1</f>
        <v>-4.5053738539206689E-2</v>
      </c>
      <c r="AX62" s="18" cm="1">
        <f t="array" ref="AX62">(1+T62)*(1+INDEX(fx_rets,$AE62,INDEX(fx_ix,1,AX$3)))-1</f>
        <v>-4.8618022705300135E-3</v>
      </c>
      <c r="AY62" s="18" cm="1">
        <f t="array" ref="AY62">(1+U62)*(1+INDEX(fx_rets,$AE62,INDEX(fx_ix,1,AY$3)))-1</f>
        <v>-3.2407247086906898E-2</v>
      </c>
      <c r="AZ62" s="18" cm="1">
        <f t="array" ref="AZ62">(1+V62)*(1+INDEX(fx_rets,$AE62,INDEX(fx_ix,1,AZ$3)))-1</f>
        <v>4.8172173713825206E-3</v>
      </c>
      <c r="BA62" s="18" cm="1">
        <f t="array" ref="BA62">(1+W62)*(1+INDEX(fx_rets,$AE62,INDEX(fx_ix,1,BA$3)))-1</f>
        <v>-4.7123924792765726E-3</v>
      </c>
      <c r="BB62" s="18" cm="1">
        <f t="array" ref="BB62">(1+X62)*(1+INDEX(fx_rets,$AE62,INDEX(fx_ix,1,BB$3)))-1</f>
        <v>1.6192024450387477E-2</v>
      </c>
      <c r="BC62" s="18" cm="1">
        <f t="array" ref="BC62">(1+Y62)*(1+INDEX(fx_rets,$AE62,INDEX(fx_ix,1,BC$3)))-1</f>
        <v>2.371809275353387E-2</v>
      </c>
      <c r="BD62" s="19">
        <v>57</v>
      </c>
      <c r="BE62" s="16">
        <f t="shared" si="0"/>
        <v>0</v>
      </c>
      <c r="BF62" s="19">
        <v>57</v>
      </c>
      <c r="BG62" s="18">
        <f t="shared" si="1"/>
        <v>4.7224463006683148E-3</v>
      </c>
      <c r="BH62" s="18">
        <f t="shared" si="2"/>
        <v>6.814682381255821E-3</v>
      </c>
      <c r="BI62" s="18">
        <f t="shared" si="3"/>
        <v>1.3228496966216863E-2</v>
      </c>
      <c r="BJ62" s="18">
        <f t="shared" si="4"/>
        <v>6.5944519615495079E-3</v>
      </c>
      <c r="BK62" s="18">
        <f t="shared" si="5"/>
        <v>9.3486402240787747E-3</v>
      </c>
      <c r="BL62" s="18">
        <f t="shared" si="6"/>
        <v>-4.6847542221571947E-3</v>
      </c>
      <c r="BM62" s="18">
        <f t="shared" si="7"/>
        <v>-1.5416220868741393E-3</v>
      </c>
      <c r="BN62" s="18">
        <f t="shared" si="8"/>
        <v>3.006960400701697E-3</v>
      </c>
      <c r="BO62" s="18">
        <f t="shared" si="9"/>
        <v>1.6799292182980485E-2</v>
      </c>
      <c r="BP62" s="18">
        <f t="shared" si="10"/>
        <v>1.7849320371099209E-2</v>
      </c>
      <c r="BQ62" s="18">
        <f t="shared" si="11"/>
        <v>2.0574253567812173E-2</v>
      </c>
      <c r="BR62" s="18">
        <f t="shared" si="12"/>
        <v>1.5750981608066983E-2</v>
      </c>
      <c r="BS62" s="18">
        <f t="shared" si="13"/>
        <v>1.803031042891301E-2</v>
      </c>
      <c r="BT62" s="18">
        <f t="shared" si="14"/>
        <v>2.3284425994704705E-2</v>
      </c>
      <c r="BU62" s="18">
        <f t="shared" si="15"/>
        <v>2.462444859861912E-2</v>
      </c>
      <c r="BV62" s="18">
        <f t="shared" si="16"/>
        <v>2.6840883408538518E-2</v>
      </c>
      <c r="BW62" s="18">
        <f t="shared" si="17"/>
        <v>-2.0575651179675081E-2</v>
      </c>
      <c r="BX62" s="18">
        <f t="shared" si="18"/>
        <v>-4.5053738539206689E-2</v>
      </c>
      <c r="BY62" s="18">
        <f t="shared" si="19"/>
        <v>-4.8618022705300135E-3</v>
      </c>
      <c r="BZ62" s="18">
        <f t="shared" si="20"/>
        <v>-3.2407247086906898E-2</v>
      </c>
      <c r="CA62" s="18">
        <f t="shared" si="21"/>
        <v>4.8172173713825206E-3</v>
      </c>
      <c r="CB62" s="18">
        <f t="shared" si="22"/>
        <v>-4.7123924792765726E-3</v>
      </c>
      <c r="CC62" s="18">
        <f t="shared" si="23"/>
        <v>1.6192024450387477E-2</v>
      </c>
      <c r="CD62" s="18">
        <f t="shared" si="24"/>
        <v>2.371809275353387E-2</v>
      </c>
      <c r="CE62" s="19">
        <v>57</v>
      </c>
      <c r="CF62" s="18">
        <f t="shared" si="30"/>
        <v>6.814682381255821E-3</v>
      </c>
      <c r="CG62" s="18">
        <f t="shared" si="30"/>
        <v>6.814682381255821E-3</v>
      </c>
      <c r="CH62" s="18">
        <f t="shared" si="30"/>
        <v>6.814682381255821E-3</v>
      </c>
      <c r="CI62" s="18">
        <f t="shared" si="30"/>
        <v>0</v>
      </c>
      <c r="CJ62" s="18">
        <f t="shared" si="30"/>
        <v>0</v>
      </c>
      <c r="CK62" s="24">
        <f t="shared" si="30"/>
        <v>6.814682381255821E-3</v>
      </c>
      <c r="CL62" s="24">
        <f t="shared" si="30"/>
        <v>0</v>
      </c>
    </row>
    <row r="63" spans="1:90" x14ac:dyDescent="0.2">
      <c r="A63" s="19">
        <v>58</v>
      </c>
      <c r="B63" s="16" cm="1">
        <f t="array" ref="B63">INDEX(asset_mu,1,B$3)+INDEX(asset_rets_norm,$A63,B$3)</f>
        <v>4.8024783942901463E-3</v>
      </c>
      <c r="C63" s="16" cm="1">
        <f t="array" ref="C63">INDEX(asset_mu,1,C$3)+INDEX(asset_rets_norm,$A63,C$3)</f>
        <v>4.980496333677256E-3</v>
      </c>
      <c r="D63" s="16" cm="1">
        <f t="array" ref="D63">INDEX(asset_mu,1,D$3)+INDEX(asset_rets_norm,$A63,D$3)</f>
        <v>7.8717555881615501E-3</v>
      </c>
      <c r="E63" s="16" cm="1">
        <f t="array" ref="E63">INDEX(asset_mu,1,E$3)+INDEX(asset_rets_norm,$A63,E$3)</f>
        <v>5.2682880412109759E-3</v>
      </c>
      <c r="F63" s="16" cm="1">
        <f t="array" ref="F63">INDEX(asset_mu,1,F$3)+INDEX(asset_rets_norm,$A63,F$3)</f>
        <v>7.6973028337153342E-3</v>
      </c>
      <c r="G63" s="16" cm="1">
        <f t="array" ref="G63">INDEX(asset_mu,1,G$3)+INDEX(asset_rets_norm,$A63,G$3)</f>
        <v>3.1642078825940782E-3</v>
      </c>
      <c r="H63" s="16" cm="1">
        <f t="array" ref="H63">INDEX(asset_mu,1,H$3)+INDEX(asset_rets_norm,$A63,H$3)</f>
        <v>4.2676248332326923E-3</v>
      </c>
      <c r="I63" s="16" cm="1">
        <f t="array" ref="I63">INDEX(asset_mu,1,I$3)+INDEX(asset_rets_norm,$A63,I$3)</f>
        <v>6.8802427680959913E-3</v>
      </c>
      <c r="J63" s="16" cm="1">
        <f t="array" ref="J63">INDEX(asset_mu,1,J$3)+INDEX(asset_rets_norm,$A63,J$3)</f>
        <v>7.3189928697045981E-3</v>
      </c>
      <c r="K63" s="16" cm="1">
        <f t="array" ref="K63">INDEX(asset_mu,1,K$3)+INDEX(asset_rets_norm,$A63,K$3)</f>
        <v>9.9858480557662738E-3</v>
      </c>
      <c r="L63" s="16" cm="1">
        <f t="array" ref="L63">INDEX(asset_mu,1,L$3)+INDEX(asset_rets_norm,$A63,L$3)</f>
        <v>1.3837300452274964E-2</v>
      </c>
      <c r="M63" s="16" cm="1">
        <f t="array" ref="M63">INDEX(asset_mu,1,M$3)+INDEX(asset_rets_norm,$A63,M$3)</f>
        <v>9.4761723317518844E-3</v>
      </c>
      <c r="N63" s="16" cm="1">
        <f t="array" ref="N63">INDEX(asset_mu,1,N$3)+INDEX(asset_rets_norm,$A63,N$3)</f>
        <v>1.3752357277587977E-2</v>
      </c>
      <c r="O63" s="16" cm="1">
        <f t="array" ref="O63">INDEX(asset_mu,1,O$3)+INDEX(asset_rets_norm,$A63,O$3)</f>
        <v>4.5429251636353794E-4</v>
      </c>
      <c r="P63" s="16" cm="1">
        <f t="array" ref="P63">INDEX(asset_mu,1,P$3)+INDEX(asset_rets_norm,$A63,P$3)</f>
        <v>3.4550395083173197E-4</v>
      </c>
      <c r="Q63" s="16" cm="1">
        <f t="array" ref="Q63">INDEX(asset_mu,1,Q$3)+INDEX(asset_rets_norm,$A63,Q$3)</f>
        <v>3.8652004229905023E-4</v>
      </c>
      <c r="R63" s="16" cm="1">
        <f t="array" ref="R63">INDEX(asset_mu,1,R$3)+INDEX(asset_rets_norm,$A63,R$3)</f>
        <v>3.0001061823901443E-2</v>
      </c>
      <c r="S63" s="16" cm="1">
        <f t="array" ref="S63">INDEX(asset_mu,1,S$3)+INDEX(asset_rets_norm,$A63,S$3)</f>
        <v>5.3995091015125313E-2</v>
      </c>
      <c r="T63" s="16" cm="1">
        <f t="array" ref="T63">INDEX(asset_mu,1,T$3)+INDEX(asset_rets_norm,$A63,T$3)</f>
        <v>3.8200208402786408E-2</v>
      </c>
      <c r="U63" s="16" cm="1">
        <f t="array" ref="U63">INDEX(asset_mu,1,U$3)+INDEX(asset_rets_norm,$A63,U$3)</f>
        <v>2.6278521339623166E-2</v>
      </c>
      <c r="V63" s="16" cm="1">
        <f t="array" ref="V63">INDEX(asset_mu,1,V$3)+INDEX(asset_rets_norm,$A63,V$3)</f>
        <v>4.9995090380491082E-3</v>
      </c>
      <c r="W63" s="16" cm="1">
        <f t="array" ref="W63">INDEX(asset_mu,1,W$3)+INDEX(asset_rets_norm,$A63,W$3)</f>
        <v>3.4290523774394652E-3</v>
      </c>
      <c r="X63" s="16" cm="1">
        <f t="array" ref="X63">INDEX(asset_mu,1,X$3)+INDEX(asset_rets_norm,$A63,X$3)</f>
        <v>6.1931440821331443E-3</v>
      </c>
      <c r="Y63" s="16" cm="1">
        <f t="array" ref="Y63">INDEX(asset_mu,1,Y$3)+INDEX(asset_rets_norm,$A63,Y$3)</f>
        <v>1.1253269783780711E-4</v>
      </c>
      <c r="Z63" s="19">
        <v>58</v>
      </c>
      <c r="AA63" s="16" cm="1">
        <f t="array" ref="AA63">INDEX(fx_mu,1,AA$3)+INDEX(fx_rets_norm,$A63,AA$3)</f>
        <v>0</v>
      </c>
      <c r="AB63" s="16" cm="1">
        <f t="array" ref="AB63">INDEX(fx_mu,1,AB$3)+INDEX(fx_rets_norm,$A63,AB$3)</f>
        <v>-4.5050987390442769E-2</v>
      </c>
      <c r="AC63" s="16" cm="1">
        <f t="array" ref="AC63">INDEX(fx_mu,1,AC$3)+INDEX(fx_rets_norm,$A63,AC$3)</f>
        <v>-4.7887177748703699E-2</v>
      </c>
      <c r="AD63" s="16" cm="1">
        <f t="array" ref="AD63">INDEX(fx_mu,1,AD$3)+INDEX(fx_rets_norm,$A63,AD$3)</f>
        <v>-3.4619849163664784E-2</v>
      </c>
      <c r="AE63" s="19">
        <v>58</v>
      </c>
      <c r="AF63" s="18" cm="1">
        <f t="array" ref="AF63">(1+B63)*(1+INDEX(fx_rets,$AE63,INDEX(fx_ix,1,AF$3)))-1</f>
        <v>4.802478394290155E-3</v>
      </c>
      <c r="AG63" s="18" cm="1">
        <f t="array" ref="AG63">(1+C63)*(1+INDEX(fx_rets,$AE63,INDEX(fx_ix,1,AG$3)))-1</f>
        <v>4.9804963336772534E-3</v>
      </c>
      <c r="AH63" s="18" cm="1">
        <f t="array" ref="AH63">(1+D63)*(1+INDEX(fx_rets,$AE63,INDEX(fx_ix,1,AH$3)))-1</f>
        <v>7.8717555881615553E-3</v>
      </c>
      <c r="AI63" s="18" cm="1">
        <f t="array" ref="AI63">(1+E63)*(1+INDEX(fx_rets,$AE63,INDEX(fx_ix,1,AI$3)))-1</f>
        <v>5.2682880412109334E-3</v>
      </c>
      <c r="AJ63" s="18" cm="1">
        <f t="array" ref="AJ63">(1+F63)*(1+INDEX(fx_rets,$AE63,INDEX(fx_ix,1,AJ$3)))-1</f>
        <v>7.6973028337152805E-3</v>
      </c>
      <c r="AK63" s="18" cm="1">
        <f t="array" ref="AK63">(1+G63)*(1+INDEX(fx_rets,$AE63,INDEX(fx_ix,1,AK$3)))-1</f>
        <v>-4.2029330197268289E-2</v>
      </c>
      <c r="AL63" s="18" cm="1">
        <f t="array" ref="AL63">(1+H63)*(1+INDEX(fx_rets,$AE63,INDEX(fx_ix,1,AL$3)))-1</f>
        <v>-4.0975623269759121E-2</v>
      </c>
      <c r="AM63" s="18" cm="1">
        <f t="array" ref="AM63">(1+I63)*(1+INDEX(fx_rets,$AE63,INDEX(fx_ix,1,AM$3)))-1</f>
        <v>-3.8480706352535421E-2</v>
      </c>
      <c r="AN63" s="18" cm="1">
        <f t="array" ref="AN63">(1+J63)*(1+INDEX(fx_rets,$AE63,INDEX(fx_ix,1,AN$3)))-1</f>
        <v>-4.091867079149214E-2</v>
      </c>
      <c r="AO63" s="18" cm="1">
        <f t="array" ref="AO63">(1+K63)*(1+INDEX(fx_rets,$AE63,INDEX(fx_ix,1,AO$3)))-1</f>
        <v>-3.8379523773755531E-2</v>
      </c>
      <c r="AP63" s="18" cm="1">
        <f t="array" ref="AP63">(1+L63)*(1+INDEX(fx_rets,$AE63,INDEX(fx_ix,1,AP$3)))-1</f>
        <v>-3.4712506562749046E-2</v>
      </c>
      <c r="AQ63" s="18" cm="1">
        <f t="array" ref="AQ63">(1+M63)*(1+INDEX(fx_rets,$AE63,INDEX(fx_ix,1,AQ$3)))-1</f>
        <v>-3.8864792565779793E-2</v>
      </c>
      <c r="AR63" s="18" cm="1">
        <f t="array" ref="AR63">(1+N63)*(1+INDEX(fx_rets,$AE63,INDEX(fx_ix,1,AR$3)))-1</f>
        <v>-3.4793382048531218E-2</v>
      </c>
      <c r="AS63" s="18" cm="1">
        <f t="array" ref="AS63">(1+O63)*(1+INDEX(fx_rets,$AE63,INDEX(fx_ix,1,AS$3)))-1</f>
        <v>-3.4181284185693994E-2</v>
      </c>
      <c r="AT63" s="18" cm="1">
        <f t="array" ref="AT63">(1+P63)*(1+INDEX(fx_rets,$AE63,INDEX(fx_ix,1,AT$3)))-1</f>
        <v>-3.4286306507496311E-2</v>
      </c>
      <c r="AU63" s="18" cm="1">
        <f t="array" ref="AU63">(1+Q63)*(1+INDEX(fx_rets,$AE63,INDEX(fx_ix,1,AU$3)))-1</f>
        <v>-3.4246710386928947E-2</v>
      </c>
      <c r="AV63" s="18" cm="1">
        <f t="array" ref="AV63">(1+R63)*(1+INDEX(fx_rets,$AE63,INDEX(fx_ix,1,AV$3)))-1</f>
        <v>3.0001061823901498E-2</v>
      </c>
      <c r="AW63" s="18" cm="1">
        <f t="array" ref="AW63">(1+S63)*(1+INDEX(fx_rets,$AE63,INDEX(fx_ix,1,AW$3)))-1</f>
        <v>6.5115714602141939E-3</v>
      </c>
      <c r="AX63" s="18" cm="1">
        <f t="array" ref="AX63">(1+T63)*(1+INDEX(fx_rets,$AE63,INDEX(fx_ix,1,AX$3)))-1</f>
        <v>-1.151626951573903E-2</v>
      </c>
      <c r="AY63" s="18" cm="1">
        <f t="array" ref="AY63">(1+U63)*(1+INDEX(fx_rets,$AE63,INDEX(fx_ix,1,AY$3)))-1</f>
        <v>-9.2510862690634577E-3</v>
      </c>
      <c r="AZ63" s="18" cm="1">
        <f t="array" ref="AZ63">(1+V63)*(1+INDEX(fx_rets,$AE63,INDEX(fx_ix,1,AZ$3)))-1</f>
        <v>4.9995090380490215E-3</v>
      </c>
      <c r="BA63" s="18" cm="1">
        <f t="array" ref="BA63">(1+W63)*(1+INDEX(fx_rets,$AE63,INDEX(fx_ix,1,BA$3)))-1</f>
        <v>-4.1776417208420513E-2</v>
      </c>
      <c r="BB63" s="18" cm="1">
        <f t="array" ref="BB63">(1+X63)*(1+INDEX(fx_rets,$AE63,INDEX(fx_ix,1,BB$3)))-1</f>
        <v>-4.1990605858054919E-2</v>
      </c>
      <c r="BC63" s="18" cm="1">
        <f t="array" ref="BC63">(1+Y63)*(1+INDEX(fx_rets,$AE63,INDEX(fx_ix,1,BC$3)))-1</f>
        <v>-3.4511212330852192E-2</v>
      </c>
      <c r="BD63" s="19">
        <v>58</v>
      </c>
      <c r="BE63" s="16">
        <f t="shared" si="0"/>
        <v>0</v>
      </c>
      <c r="BF63" s="19">
        <v>58</v>
      </c>
      <c r="BG63" s="18">
        <f t="shared" si="1"/>
        <v>4.802478394290155E-3</v>
      </c>
      <c r="BH63" s="18">
        <f t="shared" si="2"/>
        <v>4.9804963336772534E-3</v>
      </c>
      <c r="BI63" s="18">
        <f t="shared" si="3"/>
        <v>7.8717555881615553E-3</v>
      </c>
      <c r="BJ63" s="18">
        <f t="shared" si="4"/>
        <v>5.2682880412109334E-3</v>
      </c>
      <c r="BK63" s="18">
        <f t="shared" si="5"/>
        <v>7.6973028337152805E-3</v>
      </c>
      <c r="BL63" s="18">
        <f t="shared" si="6"/>
        <v>-4.2029330197268289E-2</v>
      </c>
      <c r="BM63" s="18">
        <f t="shared" si="7"/>
        <v>-4.0975623269759121E-2</v>
      </c>
      <c r="BN63" s="18">
        <f t="shared" si="8"/>
        <v>-3.8480706352535421E-2</v>
      </c>
      <c r="BO63" s="18">
        <f t="shared" si="9"/>
        <v>-4.091867079149214E-2</v>
      </c>
      <c r="BP63" s="18">
        <f t="shared" si="10"/>
        <v>-3.8379523773755531E-2</v>
      </c>
      <c r="BQ63" s="18">
        <f t="shared" si="11"/>
        <v>-3.4712506562749046E-2</v>
      </c>
      <c r="BR63" s="18">
        <f t="shared" si="12"/>
        <v>-3.8864792565779793E-2</v>
      </c>
      <c r="BS63" s="18">
        <f t="shared" si="13"/>
        <v>-3.4793382048531218E-2</v>
      </c>
      <c r="BT63" s="18">
        <f t="shared" si="14"/>
        <v>-3.4181284185693994E-2</v>
      </c>
      <c r="BU63" s="18">
        <f t="shared" si="15"/>
        <v>-3.4286306507496311E-2</v>
      </c>
      <c r="BV63" s="18">
        <f t="shared" si="16"/>
        <v>-3.4246710386928947E-2</v>
      </c>
      <c r="BW63" s="18">
        <f t="shared" si="17"/>
        <v>3.0001061823901498E-2</v>
      </c>
      <c r="BX63" s="18">
        <f t="shared" si="18"/>
        <v>6.5115714602141939E-3</v>
      </c>
      <c r="BY63" s="18">
        <f t="shared" si="19"/>
        <v>-1.151626951573903E-2</v>
      </c>
      <c r="BZ63" s="18">
        <f t="shared" si="20"/>
        <v>-9.2510862690634577E-3</v>
      </c>
      <c r="CA63" s="18">
        <f t="shared" si="21"/>
        <v>4.9995090380490215E-3</v>
      </c>
      <c r="CB63" s="18">
        <f t="shared" si="22"/>
        <v>-4.1776417208420513E-2</v>
      </c>
      <c r="CC63" s="18">
        <f t="shared" si="23"/>
        <v>-4.1990605858054919E-2</v>
      </c>
      <c r="CD63" s="18">
        <f t="shared" si="24"/>
        <v>-3.4511212330852192E-2</v>
      </c>
      <c r="CE63" s="19">
        <v>58</v>
      </c>
      <c r="CF63" s="18">
        <f t="shared" si="30"/>
        <v>4.9804963336772534E-3</v>
      </c>
      <c r="CG63" s="18">
        <f t="shared" si="30"/>
        <v>4.9804963336772534E-3</v>
      </c>
      <c r="CH63" s="18">
        <f t="shared" si="30"/>
        <v>4.9804963336772534E-3</v>
      </c>
      <c r="CI63" s="18">
        <f t="shared" si="30"/>
        <v>0</v>
      </c>
      <c r="CJ63" s="18">
        <f t="shared" si="30"/>
        <v>0</v>
      </c>
      <c r="CK63" s="24">
        <f t="shared" si="30"/>
        <v>4.9804963336772534E-3</v>
      </c>
      <c r="CL63" s="24">
        <f t="shared" si="30"/>
        <v>0</v>
      </c>
    </row>
    <row r="64" spans="1:90" x14ac:dyDescent="0.2">
      <c r="A64" s="19">
        <v>59</v>
      </c>
      <c r="B64" s="16" cm="1">
        <f t="array" ref="B64">INDEX(asset_mu,1,B$3)+INDEX(asset_rets_norm,$A64,B$3)</f>
        <v>3.9955669629614301E-3</v>
      </c>
      <c r="C64" s="16" cm="1">
        <f t="array" ref="C64">INDEX(asset_mu,1,C$3)+INDEX(asset_rets_norm,$A64,C$3)</f>
        <v>3.1645875765671265E-3</v>
      </c>
      <c r="D64" s="16" cm="1">
        <f t="array" ref="D64">INDEX(asset_mu,1,D$3)+INDEX(asset_rets_norm,$A64,D$3)</f>
        <v>3.3808671260231403E-3</v>
      </c>
      <c r="E64" s="16" cm="1">
        <f t="array" ref="E64">INDEX(asset_mu,1,E$3)+INDEX(asset_rets_norm,$A64,E$3)</f>
        <v>3.7918016485703346E-3</v>
      </c>
      <c r="F64" s="16" cm="1">
        <f t="array" ref="F64">INDEX(asset_mu,1,F$3)+INDEX(asset_rets_norm,$A64,F$3)</f>
        <v>5.8569693647541592E-3</v>
      </c>
      <c r="G64" s="16" cm="1">
        <f t="array" ref="G64">INDEX(asset_mu,1,G$3)+INDEX(asset_rets_norm,$A64,G$3)</f>
        <v>2.9163012480778409E-3</v>
      </c>
      <c r="H64" s="16" cm="1">
        <f t="array" ref="H64">INDEX(asset_mu,1,H$3)+INDEX(asset_rets_norm,$A64,H$3)</f>
        <v>4.5476435453330639E-3</v>
      </c>
      <c r="I64" s="16" cm="1">
        <f t="array" ref="I64">INDEX(asset_mu,1,I$3)+INDEX(asset_rets_norm,$A64,I$3)</f>
        <v>7.4025972476345139E-3</v>
      </c>
      <c r="J64" s="16" cm="1">
        <f t="array" ref="J64">INDEX(asset_mu,1,J$3)+INDEX(asset_rets_norm,$A64,J$3)</f>
        <v>6.8865827004160763E-3</v>
      </c>
      <c r="K64" s="16" cm="1">
        <f t="array" ref="K64">INDEX(asset_mu,1,K$3)+INDEX(asset_rets_norm,$A64,K$3)</f>
        <v>8.5502997273259902E-3</v>
      </c>
      <c r="L64" s="16" cm="1">
        <f t="array" ref="L64">INDEX(asset_mu,1,L$3)+INDEX(asset_rets_norm,$A64,L$3)</f>
        <v>1.1544864565915774E-2</v>
      </c>
      <c r="M64" s="16" cm="1">
        <f t="array" ref="M64">INDEX(asset_mu,1,M$3)+INDEX(asset_rets_norm,$A64,M$3)</f>
        <v>8.3396846642905566E-3</v>
      </c>
      <c r="N64" s="16" cm="1">
        <f t="array" ref="N64">INDEX(asset_mu,1,N$3)+INDEX(asset_rets_norm,$A64,N$3)</f>
        <v>1.2216326094459915E-2</v>
      </c>
      <c r="O64" s="16" cm="1">
        <f t="array" ref="O64">INDEX(asset_mu,1,O$3)+INDEX(asset_rets_norm,$A64,O$3)</f>
        <v>-2.9672647388282586E-5</v>
      </c>
      <c r="P64" s="16" cm="1">
        <f t="array" ref="P64">INDEX(asset_mu,1,P$3)+INDEX(asset_rets_norm,$A64,P$3)</f>
        <v>6.2529144624741623E-4</v>
      </c>
      <c r="Q64" s="16" cm="1">
        <f t="array" ref="Q64">INDEX(asset_mu,1,Q$3)+INDEX(asset_rets_norm,$A64,Q$3)</f>
        <v>2.4513177982881619E-3</v>
      </c>
      <c r="R64" s="16" cm="1">
        <f t="array" ref="R64">INDEX(asset_mu,1,R$3)+INDEX(asset_rets_norm,$A64,R$3)</f>
        <v>-3.0034748822554969E-4</v>
      </c>
      <c r="S64" s="16" cm="1">
        <f t="array" ref="S64">INDEX(asset_mu,1,S$3)+INDEX(asset_rets_norm,$A64,S$3)</f>
        <v>3.8038139385099784E-2</v>
      </c>
      <c r="T64" s="16" cm="1">
        <f t="array" ref="T64">INDEX(asset_mu,1,T$3)+INDEX(asset_rets_norm,$A64,T$3)</f>
        <v>3.4456085547559787E-2</v>
      </c>
      <c r="U64" s="16" cm="1">
        <f t="array" ref="U64">INDEX(asset_mu,1,U$3)+INDEX(asset_rets_norm,$A64,U$3)</f>
        <v>2.9224527944402671E-2</v>
      </c>
      <c r="V64" s="16" cm="1">
        <f t="array" ref="V64">INDEX(asset_mu,1,V$3)+INDEX(asset_rets_norm,$A64,V$3)</f>
        <v>5.0338840380491079E-3</v>
      </c>
      <c r="W64" s="16" cm="1">
        <f t="array" ref="W64">INDEX(asset_mu,1,W$3)+INDEX(asset_rets_norm,$A64,W$3)</f>
        <v>3.4893857107727985E-3</v>
      </c>
      <c r="X64" s="16" cm="1">
        <f t="array" ref="X64">INDEX(asset_mu,1,X$3)+INDEX(asset_rets_norm,$A64,X$3)</f>
        <v>6.2562274154664768E-3</v>
      </c>
      <c r="Y64" s="16" cm="1">
        <f t="array" ref="Y64">INDEX(asset_mu,1,Y$3)+INDEX(asset_rets_norm,$A64,Y$3)</f>
        <v>1.9703269783780711E-4</v>
      </c>
      <c r="Z64" s="19">
        <v>59</v>
      </c>
      <c r="AA64" s="16" cm="1">
        <f t="array" ref="AA64">INDEX(fx_mu,1,AA$3)+INDEX(fx_rets_norm,$A64,AA$3)</f>
        <v>0</v>
      </c>
      <c r="AB64" s="16" cm="1">
        <f t="array" ref="AB64">INDEX(fx_mu,1,AB$3)+INDEX(fx_rets_norm,$A64,AB$3)</f>
        <v>-1.710198709221122E-2</v>
      </c>
      <c r="AC64" s="16" cm="1">
        <f t="array" ref="AC64">INDEX(fx_mu,1,AC$3)+INDEX(fx_rets_norm,$A64,AC$3)</f>
        <v>-1.4065978758387259E-2</v>
      </c>
      <c r="AD64" s="16" cm="1">
        <f t="array" ref="AD64">INDEX(fx_mu,1,AD$3)+INDEX(fx_rets_norm,$A64,AD$3)</f>
        <v>-2.0621616359085215E-2</v>
      </c>
      <c r="AE64" s="19">
        <v>59</v>
      </c>
      <c r="AF64" s="18" cm="1">
        <f t="array" ref="AF64">(1+B64)*(1+INDEX(fx_rets,$AE64,INDEX(fx_ix,1,AF$3)))-1</f>
        <v>3.9955669629614388E-3</v>
      </c>
      <c r="AG64" s="18" cm="1">
        <f t="array" ref="AG64">(1+C64)*(1+INDEX(fx_rets,$AE64,INDEX(fx_ix,1,AG$3)))-1</f>
        <v>3.1645875765671239E-3</v>
      </c>
      <c r="AH64" s="18" cm="1">
        <f t="array" ref="AH64">(1+D64)*(1+INDEX(fx_rets,$AE64,INDEX(fx_ix,1,AH$3)))-1</f>
        <v>3.380867126023146E-3</v>
      </c>
      <c r="AI64" s="18" cm="1">
        <f t="array" ref="AI64">(1+E64)*(1+INDEX(fx_rets,$AE64,INDEX(fx_ix,1,AI$3)))-1</f>
        <v>3.7918016485702921E-3</v>
      </c>
      <c r="AJ64" s="18" cm="1">
        <f t="array" ref="AJ64">(1+F64)*(1+INDEX(fx_rets,$AE64,INDEX(fx_ix,1,AJ$3)))-1</f>
        <v>5.8569693647541055E-3</v>
      </c>
      <c r="AK64" s="18" cm="1">
        <f t="array" ref="AK64">(1+G64)*(1+INDEX(fx_rets,$AE64,INDEX(fx_ix,1,AK$3)))-1</f>
        <v>-1.4235560390435165E-2</v>
      </c>
      <c r="AL64" s="18" cm="1">
        <f t="array" ref="AL64">(1+H64)*(1+INDEX(fx_rets,$AE64,INDEX(fx_ix,1,AL$3)))-1</f>
        <v>-1.2632117288090439E-2</v>
      </c>
      <c r="AM64" s="18" cm="1">
        <f t="array" ref="AM64">(1+I64)*(1+INDEX(fx_rets,$AE64,INDEX(fx_ix,1,AM$3)))-1</f>
        <v>-9.8259889671544753E-3</v>
      </c>
      <c r="AN64" s="18" cm="1">
        <f t="array" ref="AN64">(1+J64)*(1+INDEX(fx_rets,$AE64,INDEX(fx_ix,1,AN$3)))-1</f>
        <v>-7.2762625839530859E-3</v>
      </c>
      <c r="AO64" s="18" cm="1">
        <f t="array" ref="AO64">(1+K64)*(1+INDEX(fx_rets,$AE64,INDEX(fx_ix,1,AO$3)))-1</f>
        <v>-5.6359473654037373E-3</v>
      </c>
      <c r="AP64" s="18" cm="1">
        <f t="array" ref="AP64">(1+L64)*(1+INDEX(fx_rets,$AE64,INDEX(fx_ix,1,AP$3)))-1</f>
        <v>-2.6835040122240583E-3</v>
      </c>
      <c r="AQ64" s="18" cm="1">
        <f t="array" ref="AQ64">(1+M64)*(1+INDEX(fx_rets,$AE64,INDEX(fx_ix,1,AQ$3)))-1</f>
        <v>-5.8435999214363488E-3</v>
      </c>
      <c r="AR64" s="18" cm="1">
        <f t="array" ref="AR64">(1+N64)*(1+INDEX(fx_rets,$AE64,INDEX(fx_ix,1,AR$3)))-1</f>
        <v>-2.0214872472775758E-3</v>
      </c>
      <c r="AS64" s="18" cm="1">
        <f t="array" ref="AS64">(1+O64)*(1+INDEX(fx_rets,$AE64,INDEX(fx_ix,1,AS$3)))-1</f>
        <v>-2.0650677108522753E-2</v>
      </c>
      <c r="AT64" s="18" cm="1">
        <f t="array" ref="AT64">(1+P64)*(1+INDEX(fx_rets,$AE64,INDEX(fx_ix,1,AT$3)))-1</f>
        <v>-2.0009219433154923E-2</v>
      </c>
      <c r="AU64" s="18" cm="1">
        <f t="array" ref="AU64">(1+Q64)*(1+INDEX(fx_rets,$AE64,INDEX(fx_ix,1,AU$3)))-1</f>
        <v>-1.8220848696007597E-2</v>
      </c>
      <c r="AV64" s="18" cm="1">
        <f t="array" ref="AV64">(1+R64)*(1+INDEX(fx_rets,$AE64,INDEX(fx_ix,1,AV$3)))-1</f>
        <v>-3.0034748822549417E-4</v>
      </c>
      <c r="AW64" s="18" cm="1">
        <f t="array" ref="AW64">(1+S64)*(1+INDEX(fx_rets,$AE64,INDEX(fx_ix,1,AW$3)))-1</f>
        <v>2.0285624524112755E-2</v>
      </c>
      <c r="AX64" s="18" cm="1">
        <f t="array" ref="AX64">(1+T64)*(1+INDEX(fx_rets,$AE64,INDEX(fx_ix,1,AX$3)))-1</f>
        <v>1.9905448221763322E-2</v>
      </c>
      <c r="AY64" s="18" cm="1">
        <f t="array" ref="AY64">(1+U64)*(1+INDEX(fx_rets,$AE64,INDEX(fx_ix,1,AY$3)))-1</f>
        <v>8.000254581772781E-3</v>
      </c>
      <c r="AZ64" s="18" cm="1">
        <f t="array" ref="AZ64">(1+V64)*(1+INDEX(fx_rets,$AE64,INDEX(fx_ix,1,AZ$3)))-1</f>
        <v>5.0338840380490524E-3</v>
      </c>
      <c r="BA64" s="18" cm="1">
        <f t="array" ref="BA64">(1+W64)*(1+INDEX(fx_rets,$AE64,INDEX(fx_ix,1,BA$3)))-1</f>
        <v>-1.3672276810823836E-2</v>
      </c>
      <c r="BB64" s="18" cm="1">
        <f t="array" ref="BB64">(1+X64)*(1+INDEX(fx_rets,$AE64,INDEX(fx_ix,1,BB$3)))-1</f>
        <v>-7.8977513048542614E-3</v>
      </c>
      <c r="BC64" s="18" cm="1">
        <f t="array" ref="BC64">(1+Y64)*(1+INDEX(fx_rets,$AE64,INDEX(fx_ix,1,BC$3)))-1</f>
        <v>-2.0428646793952399E-2</v>
      </c>
      <c r="BD64" s="19">
        <v>59</v>
      </c>
      <c r="BE64" s="16">
        <f t="shared" si="0"/>
        <v>0</v>
      </c>
      <c r="BF64" s="19">
        <v>59</v>
      </c>
      <c r="BG64" s="18">
        <f t="shared" si="1"/>
        <v>3.9955669629614388E-3</v>
      </c>
      <c r="BH64" s="18">
        <f t="shared" si="2"/>
        <v>3.1645875765671239E-3</v>
      </c>
      <c r="BI64" s="18">
        <f t="shared" si="3"/>
        <v>3.380867126023146E-3</v>
      </c>
      <c r="BJ64" s="18">
        <f t="shared" si="4"/>
        <v>3.7918016485702921E-3</v>
      </c>
      <c r="BK64" s="18">
        <f t="shared" si="5"/>
        <v>5.8569693647541055E-3</v>
      </c>
      <c r="BL64" s="18">
        <f t="shared" si="6"/>
        <v>-1.4235560390435165E-2</v>
      </c>
      <c r="BM64" s="18">
        <f t="shared" si="7"/>
        <v>-1.2632117288090439E-2</v>
      </c>
      <c r="BN64" s="18">
        <f t="shared" si="8"/>
        <v>-9.8259889671544753E-3</v>
      </c>
      <c r="BO64" s="18">
        <f t="shared" si="9"/>
        <v>-7.2762625839530859E-3</v>
      </c>
      <c r="BP64" s="18">
        <f t="shared" si="10"/>
        <v>-5.6359473654037373E-3</v>
      </c>
      <c r="BQ64" s="18">
        <f t="shared" si="11"/>
        <v>-2.6835040122240583E-3</v>
      </c>
      <c r="BR64" s="18">
        <f t="shared" si="12"/>
        <v>-5.8435999214363488E-3</v>
      </c>
      <c r="BS64" s="18">
        <f t="shared" si="13"/>
        <v>-2.0214872472775758E-3</v>
      </c>
      <c r="BT64" s="18">
        <f t="shared" si="14"/>
        <v>-2.0650677108522753E-2</v>
      </c>
      <c r="BU64" s="18">
        <f t="shared" si="15"/>
        <v>-2.0009219433154923E-2</v>
      </c>
      <c r="BV64" s="18">
        <f t="shared" si="16"/>
        <v>-1.8220848696007597E-2</v>
      </c>
      <c r="BW64" s="18">
        <f t="shared" si="17"/>
        <v>-3.0034748822549417E-4</v>
      </c>
      <c r="BX64" s="18">
        <f t="shared" si="18"/>
        <v>2.0285624524112755E-2</v>
      </c>
      <c r="BY64" s="18">
        <f t="shared" si="19"/>
        <v>1.9905448221763322E-2</v>
      </c>
      <c r="BZ64" s="18">
        <f t="shared" si="20"/>
        <v>8.000254581772781E-3</v>
      </c>
      <c r="CA64" s="18">
        <f t="shared" si="21"/>
        <v>5.0338840380490524E-3</v>
      </c>
      <c r="CB64" s="18">
        <f t="shared" si="22"/>
        <v>-1.3672276810823836E-2</v>
      </c>
      <c r="CC64" s="18">
        <f t="shared" si="23"/>
        <v>-7.8977513048542614E-3</v>
      </c>
      <c r="CD64" s="18">
        <f t="shared" si="24"/>
        <v>-2.0428646793952399E-2</v>
      </c>
      <c r="CE64" s="19">
        <v>59</v>
      </c>
      <c r="CF64" s="18">
        <f t="shared" si="30"/>
        <v>3.1645875765671239E-3</v>
      </c>
      <c r="CG64" s="18">
        <f t="shared" si="30"/>
        <v>3.1645875765671239E-3</v>
      </c>
      <c r="CH64" s="18">
        <f t="shared" si="30"/>
        <v>3.1645875765671239E-3</v>
      </c>
      <c r="CI64" s="18">
        <f t="shared" si="30"/>
        <v>0</v>
      </c>
      <c r="CJ64" s="18">
        <f t="shared" si="30"/>
        <v>0</v>
      </c>
      <c r="CK64" s="24">
        <f t="shared" si="30"/>
        <v>3.1645875765671239E-3</v>
      </c>
      <c r="CL64" s="24">
        <f t="shared" si="30"/>
        <v>0</v>
      </c>
    </row>
    <row r="65" spans="1:90" x14ac:dyDescent="0.2">
      <c r="A65" s="19">
        <v>60</v>
      </c>
      <c r="B65" s="16" cm="1">
        <f t="array" ref="B65">INDEX(asset_mu,1,B$3)+INDEX(asset_rets_norm,$A65,B$3)</f>
        <v>3.6391421994781317E-3</v>
      </c>
      <c r="C65" s="16" cm="1">
        <f t="array" ref="C65">INDEX(asset_mu,1,C$3)+INDEX(asset_rets_norm,$A65,C$3)</f>
        <v>-1.6115443846498297E-3</v>
      </c>
      <c r="D65" s="16" cm="1">
        <f t="array" ref="D65">INDEX(asset_mu,1,D$3)+INDEX(asset_rets_norm,$A65,D$3)</f>
        <v>-1.1128352585599416E-2</v>
      </c>
      <c r="E65" s="16" cm="1">
        <f t="array" ref="E65">INDEX(asset_mu,1,E$3)+INDEX(asset_rets_norm,$A65,E$3)</f>
        <v>-9.5939776920990396E-4</v>
      </c>
      <c r="F65" s="16" cm="1">
        <f t="array" ref="F65">INDEX(asset_mu,1,F$3)+INDEX(asset_rets_norm,$A65,F$3)</f>
        <v>-7.3087303549201361E-3</v>
      </c>
      <c r="G65" s="16" cm="1">
        <f t="array" ref="G65">INDEX(asset_mu,1,G$3)+INDEX(asset_rets_norm,$A65,G$3)</f>
        <v>2.6372379017723883E-3</v>
      </c>
      <c r="H65" s="16" cm="1">
        <f t="array" ref="H65">INDEX(asset_mu,1,H$3)+INDEX(asset_rets_norm,$A65,H$3)</f>
        <v>-1.30681959232452E-3</v>
      </c>
      <c r="I65" s="16" cm="1">
        <f t="array" ref="I65">INDEX(asset_mu,1,I$3)+INDEX(asset_rets_norm,$A65,I$3)</f>
        <v>-4.6129909963618862E-3</v>
      </c>
      <c r="J65" s="16" cm="1">
        <f t="array" ref="J65">INDEX(asset_mu,1,J$3)+INDEX(asset_rets_norm,$A65,J$3)</f>
        <v>7.0749528871296586E-3</v>
      </c>
      <c r="K65" s="16" cm="1">
        <f t="array" ref="K65">INDEX(asset_mu,1,K$3)+INDEX(asset_rets_norm,$A65,K$3)</f>
        <v>1.7823818746850201E-3</v>
      </c>
      <c r="L65" s="16" cm="1">
        <f t="array" ref="L65">INDEX(asset_mu,1,L$3)+INDEX(asset_rets_norm,$A65,L$3)</f>
        <v>-2.9538382924639561E-3</v>
      </c>
      <c r="M65" s="16" cm="1">
        <f t="array" ref="M65">INDEX(asset_mu,1,M$3)+INDEX(asset_rets_norm,$A65,M$3)</f>
        <v>4.1555513462353281E-3</v>
      </c>
      <c r="N65" s="16" cm="1">
        <f t="array" ref="N65">INDEX(asset_mu,1,N$3)+INDEX(asset_rets_norm,$A65,N$3)</f>
        <v>6.5778862827773222E-4</v>
      </c>
      <c r="O65" s="16" cm="1">
        <f t="array" ref="O65">INDEX(asset_mu,1,O$3)+INDEX(asset_rets_norm,$A65,O$3)</f>
        <v>1.6781335627281334E-4</v>
      </c>
      <c r="P65" s="16" cm="1">
        <f t="array" ref="P65">INDEX(asset_mu,1,P$3)+INDEX(asset_rets_norm,$A65,P$3)</f>
        <v>-6.8200079482986847E-4</v>
      </c>
      <c r="Q65" s="16" cm="1">
        <f t="array" ref="Q65">INDEX(asset_mu,1,Q$3)+INDEX(asset_rets_norm,$A65,Q$3)</f>
        <v>-3.8114696431093597E-3</v>
      </c>
      <c r="R65" s="16" cm="1">
        <f t="array" ref="R65">INDEX(asset_mu,1,R$3)+INDEX(asset_rets_norm,$A65,R$3)</f>
        <v>3.5568133083458464E-2</v>
      </c>
      <c r="S65" s="16" cm="1">
        <f t="array" ref="S65">INDEX(asset_mu,1,S$3)+INDEX(asset_rets_norm,$A65,S$3)</f>
        <v>4.9528652682357149E-2</v>
      </c>
      <c r="T65" s="16" cm="1">
        <f t="array" ref="T65">INDEX(asset_mu,1,T$3)+INDEX(asset_rets_norm,$A65,T$3)</f>
        <v>3.7470945949321245E-2</v>
      </c>
      <c r="U65" s="16" cm="1">
        <f t="array" ref="U65">INDEX(asset_mu,1,U$3)+INDEX(asset_rets_norm,$A65,U$3)</f>
        <v>2.9206328831578591E-2</v>
      </c>
      <c r="V65" s="16" cm="1">
        <f t="array" ref="V65">INDEX(asset_mu,1,V$3)+INDEX(asset_rets_norm,$A65,V$3)</f>
        <v>5.2088840380491077E-3</v>
      </c>
      <c r="W65" s="16" cm="1">
        <f t="array" ref="W65">INDEX(asset_mu,1,W$3)+INDEX(asset_rets_norm,$A65,W$3)</f>
        <v>3.4749690441061316E-3</v>
      </c>
      <c r="X65" s="16" cm="1">
        <f t="array" ref="X65">INDEX(asset_mu,1,X$3)+INDEX(asset_rets_norm,$A65,X$3)</f>
        <v>6.167977415466477E-3</v>
      </c>
      <c r="Y65" s="16" cm="1">
        <f t="array" ref="Y65">INDEX(asset_mu,1,Y$3)+INDEX(asset_rets_norm,$A65,Y$3)</f>
        <v>1.7994936450447375E-4</v>
      </c>
      <c r="Z65" s="19">
        <v>60</v>
      </c>
      <c r="AA65" s="16" cm="1">
        <f t="array" ref="AA65">INDEX(fx_mu,1,AA$3)+INDEX(fx_rets_norm,$A65,AA$3)</f>
        <v>0</v>
      </c>
      <c r="AB65" s="16" cm="1">
        <f t="array" ref="AB65">INDEX(fx_mu,1,AB$3)+INDEX(fx_rets_norm,$A65,AB$3)</f>
        <v>2.1182903516426166E-4</v>
      </c>
      <c r="AC65" s="16" cm="1">
        <f t="array" ref="AC65">INDEX(fx_mu,1,AC$3)+INDEX(fx_rets_norm,$A65,AC$3)</f>
        <v>-1.8721571695507182E-2</v>
      </c>
      <c r="AD65" s="16" cm="1">
        <f t="array" ref="AD65">INDEX(fx_mu,1,AD$3)+INDEX(fx_rets_norm,$A65,AD$3)</f>
        <v>-1.3479620125563474E-2</v>
      </c>
      <c r="AE65" s="19">
        <v>60</v>
      </c>
      <c r="AF65" s="18" cm="1">
        <f t="array" ref="AF65">(1+B65)*(1+INDEX(fx_rets,$AE65,INDEX(fx_ix,1,AF$3)))-1</f>
        <v>3.6391421994781403E-3</v>
      </c>
      <c r="AG65" s="18" cm="1">
        <f t="array" ref="AG65">(1+C65)*(1+INDEX(fx_rets,$AE65,INDEX(fx_ix,1,AG$3)))-1</f>
        <v>-1.6115443846498323E-3</v>
      </c>
      <c r="AH65" s="18" cm="1">
        <f t="array" ref="AH65">(1+D65)*(1+INDEX(fx_rets,$AE65,INDEX(fx_ix,1,AH$3)))-1</f>
        <v>-1.112835258559941E-2</v>
      </c>
      <c r="AI65" s="18" cm="1">
        <f t="array" ref="AI65">(1+E65)*(1+INDEX(fx_rets,$AE65,INDEX(fx_ix,1,AI$3)))-1</f>
        <v>-9.5939776920994646E-4</v>
      </c>
      <c r="AJ65" s="18" cm="1">
        <f t="array" ref="AJ65">(1+F65)*(1+INDEX(fx_rets,$AE65,INDEX(fx_ix,1,AJ$3)))-1</f>
        <v>-7.3087303549201899E-3</v>
      </c>
      <c r="AK65" s="18" cm="1">
        <f t="array" ref="AK65">(1+G65)*(1+INDEX(fx_rets,$AE65,INDEX(fx_ix,1,AK$3)))-1</f>
        <v>2.8496255804968396E-3</v>
      </c>
      <c r="AL65" s="18" cm="1">
        <f t="array" ref="AL65">(1+H65)*(1+INDEX(fx_rets,$AE65,INDEX(fx_ix,1,AL$3)))-1</f>
        <v>-1.0952673794936141E-3</v>
      </c>
      <c r="AM65" s="18" cm="1">
        <f t="array" ref="AM65">(1+I65)*(1+INDEX(fx_rets,$AE65,INDEX(fx_ix,1,AM$3)))-1</f>
        <v>-4.4021391266296783E-3</v>
      </c>
      <c r="AN65" s="18" cm="1">
        <f t="array" ref="AN65">(1+J65)*(1+INDEX(fx_rets,$AE65,INDEX(fx_ix,1,AN$3)))-1</f>
        <v>-1.1779073046096156E-2</v>
      </c>
      <c r="AO65" s="18" cm="1">
        <f t="array" ref="AO65">(1+K65)*(1+INDEX(fx_rets,$AE65,INDEX(fx_ix,1,AO$3)))-1</f>
        <v>-1.6972558810877891E-2</v>
      </c>
      <c r="AP65" s="18" cm="1">
        <f t="array" ref="AP65">(1+L65)*(1+INDEX(fx_rets,$AE65,INDEX(fx_ix,1,AP$3)))-1</f>
        <v>-2.1620109492601847E-2</v>
      </c>
      <c r="AQ65" s="18" cm="1">
        <f t="array" ref="AQ65">(1+M65)*(1+INDEX(fx_rets,$AE65,INDEX(fx_ix,1,AQ$3)))-1</f>
        <v>-1.464381880173482E-2</v>
      </c>
      <c r="AR65" s="18" cm="1">
        <f t="array" ref="AR65">(1+N65)*(1+INDEX(fx_rets,$AE65,INDEX(fx_ix,1,AR$3)))-1</f>
        <v>-1.8076097904194288E-2</v>
      </c>
      <c r="AS65" s="18" cm="1">
        <f t="array" ref="AS65">(1+O65)*(1+INDEX(fx_rets,$AE65,INDEX(fx_ix,1,AS$3)))-1</f>
        <v>-1.3314068829585191E-2</v>
      </c>
      <c r="AT65" s="18" cm="1">
        <f t="array" ref="AT65">(1+P65)*(1+INDEX(fx_rets,$AE65,INDEX(fx_ix,1,AT$3)))-1</f>
        <v>-1.4152427808753698E-2</v>
      </c>
      <c r="AU65" s="18" cm="1">
        <f t="array" ref="AU65">(1+Q65)*(1+INDEX(fx_rets,$AE65,INDEX(fx_ix,1,AU$3)))-1</f>
        <v>-1.7239712605763624E-2</v>
      </c>
      <c r="AV65" s="18" cm="1">
        <f t="array" ref="AV65">(1+R65)*(1+INDEX(fx_rets,$AE65,INDEX(fx_ix,1,AV$3)))-1</f>
        <v>3.556813308345852E-2</v>
      </c>
      <c r="AW65" s="18" cm="1">
        <f t="array" ref="AW65">(1+S65)*(1+INDEX(fx_rets,$AE65,INDEX(fx_ix,1,AW$3)))-1</f>
        <v>4.9750973324232062E-2</v>
      </c>
      <c r="AX65" s="18" cm="1">
        <f t="array" ref="AX65">(1+T65)*(1+INDEX(fx_rets,$AE65,INDEX(fx_ix,1,AX$3)))-1</f>
        <v>1.804785925272534E-2</v>
      </c>
      <c r="AY65" s="18" cm="1">
        <f t="array" ref="AY65">(1+U65)*(1+INDEX(fx_rets,$AE65,INDEX(fx_ix,1,AY$3)))-1</f>
        <v>1.5333018488103312E-2</v>
      </c>
      <c r="AZ65" s="18" cm="1">
        <f t="array" ref="AZ65">(1+V65)*(1+INDEX(fx_rets,$AE65,INDEX(fx_ix,1,AZ$3)))-1</f>
        <v>5.2088840380490886E-3</v>
      </c>
      <c r="BA65" s="18" cm="1">
        <f t="array" ref="BA65">(1+W65)*(1+INDEX(fx_rets,$AE65,INDEX(fx_ix,1,BA$3)))-1</f>
        <v>3.68753417861023E-3</v>
      </c>
      <c r="BB65" s="18" cm="1">
        <f t="array" ref="BB65">(1+X65)*(1+INDEX(fx_rets,$AE65,INDEX(fx_ix,1,BB$3)))-1</f>
        <v>-1.2669068511440673E-2</v>
      </c>
      <c r="BC65" s="18" cm="1">
        <f t="array" ref="BC65">(1+Y65)*(1+INDEX(fx_rets,$AE65,INDEX(fx_ix,1,BC$3)))-1</f>
        <v>-1.3302096410134356E-2</v>
      </c>
      <c r="BD65" s="19">
        <v>60</v>
      </c>
      <c r="BE65" s="16">
        <f t="shared" si="0"/>
        <v>0</v>
      </c>
      <c r="BF65" s="19">
        <v>60</v>
      </c>
      <c r="BG65" s="18">
        <f t="shared" si="1"/>
        <v>3.6391421994781403E-3</v>
      </c>
      <c r="BH65" s="18">
        <f t="shared" si="2"/>
        <v>-1.6115443846498323E-3</v>
      </c>
      <c r="BI65" s="18">
        <f t="shared" si="3"/>
        <v>-1.112835258559941E-2</v>
      </c>
      <c r="BJ65" s="18">
        <f t="shared" si="4"/>
        <v>-9.5939776920994646E-4</v>
      </c>
      <c r="BK65" s="18">
        <f t="shared" si="5"/>
        <v>-7.3087303549201899E-3</v>
      </c>
      <c r="BL65" s="18">
        <f t="shared" si="6"/>
        <v>2.8496255804968396E-3</v>
      </c>
      <c r="BM65" s="18">
        <f t="shared" si="7"/>
        <v>-1.0952673794936141E-3</v>
      </c>
      <c r="BN65" s="18">
        <f t="shared" si="8"/>
        <v>-4.4021391266296783E-3</v>
      </c>
      <c r="BO65" s="18">
        <f t="shared" si="9"/>
        <v>-1.1779073046096156E-2</v>
      </c>
      <c r="BP65" s="18">
        <f t="shared" si="10"/>
        <v>-1.6972558810877891E-2</v>
      </c>
      <c r="BQ65" s="18">
        <f t="shared" si="11"/>
        <v>-2.1620109492601847E-2</v>
      </c>
      <c r="BR65" s="18">
        <f t="shared" si="12"/>
        <v>-1.464381880173482E-2</v>
      </c>
      <c r="BS65" s="18">
        <f t="shared" si="13"/>
        <v>-1.8076097904194288E-2</v>
      </c>
      <c r="BT65" s="18">
        <f t="shared" si="14"/>
        <v>-1.3314068829585191E-2</v>
      </c>
      <c r="BU65" s="18">
        <f t="shared" si="15"/>
        <v>-1.4152427808753698E-2</v>
      </c>
      <c r="BV65" s="18">
        <f t="shared" si="16"/>
        <v>-1.7239712605763624E-2</v>
      </c>
      <c r="BW65" s="18">
        <f t="shared" si="17"/>
        <v>3.556813308345852E-2</v>
      </c>
      <c r="BX65" s="18">
        <f t="shared" si="18"/>
        <v>4.9750973324232062E-2</v>
      </c>
      <c r="BY65" s="18">
        <f t="shared" si="19"/>
        <v>1.804785925272534E-2</v>
      </c>
      <c r="BZ65" s="18">
        <f t="shared" si="20"/>
        <v>1.5333018488103312E-2</v>
      </c>
      <c r="CA65" s="18">
        <f t="shared" si="21"/>
        <v>5.2088840380490886E-3</v>
      </c>
      <c r="CB65" s="18">
        <f t="shared" si="22"/>
        <v>3.68753417861023E-3</v>
      </c>
      <c r="CC65" s="18">
        <f t="shared" si="23"/>
        <v>-1.2669068511440673E-2</v>
      </c>
      <c r="CD65" s="18">
        <f t="shared" si="24"/>
        <v>-1.3302096410134356E-2</v>
      </c>
      <c r="CE65" s="19">
        <v>60</v>
      </c>
      <c r="CF65" s="18">
        <f t="shared" si="30"/>
        <v>-1.6115443846498323E-3</v>
      </c>
      <c r="CG65" s="18">
        <f t="shared" si="30"/>
        <v>-1.6115443846498323E-3</v>
      </c>
      <c r="CH65" s="18">
        <f t="shared" si="30"/>
        <v>-1.6115443846498323E-3</v>
      </c>
      <c r="CI65" s="18">
        <f t="shared" si="30"/>
        <v>0</v>
      </c>
      <c r="CJ65" s="18">
        <f t="shared" si="30"/>
        <v>0</v>
      </c>
      <c r="CK65" s="24">
        <f t="shared" si="30"/>
        <v>-1.6115443846498323E-3</v>
      </c>
      <c r="CL65" s="24">
        <f t="shared" si="30"/>
        <v>0</v>
      </c>
    </row>
    <row r="66" spans="1:90" x14ac:dyDescent="0.2">
      <c r="A66" s="19">
        <v>61</v>
      </c>
      <c r="B66" s="16" cm="1">
        <f t="array" ref="B66">INDEX(asset_mu,1,B$3)+INDEX(asset_rets_norm,$A66,B$3)</f>
        <v>5.3798630084980117E-3</v>
      </c>
      <c r="C66" s="16" cm="1">
        <f t="array" ref="C66">INDEX(asset_mu,1,C$3)+INDEX(asset_rets_norm,$A66,C$3)</f>
        <v>7.4227147028480571E-3</v>
      </c>
      <c r="D66" s="16" cm="1">
        <f t="array" ref="D66">INDEX(asset_mu,1,D$3)+INDEX(asset_rets_norm,$A66,D$3)</f>
        <v>1.3281587232038422E-2</v>
      </c>
      <c r="E66" s="16" cm="1">
        <f t="array" ref="E66">INDEX(asset_mu,1,E$3)+INDEX(asset_rets_norm,$A66,E$3)</f>
        <v>7.7046593849939152E-3</v>
      </c>
      <c r="F66" s="16" cm="1">
        <f t="array" ref="F66">INDEX(asset_mu,1,F$3)+INDEX(asset_rets_norm,$A66,F$3)</f>
        <v>1.236283613592387E-2</v>
      </c>
      <c r="G66" s="16" cm="1">
        <f t="array" ref="G66">INDEX(asset_mu,1,G$3)+INDEX(asset_rets_norm,$A66,G$3)</f>
        <v>2.8460235726935849E-3</v>
      </c>
      <c r="H66" s="16" cm="1">
        <f t="array" ref="H66">INDEX(asset_mu,1,H$3)+INDEX(asset_rets_norm,$A66,H$3)</f>
        <v>2.9334549257986238E-3</v>
      </c>
      <c r="I66" s="16" cm="1">
        <f t="array" ref="I66">INDEX(asset_mu,1,I$3)+INDEX(asset_rets_norm,$A66,I$3)</f>
        <v>4.8925381114039226E-3</v>
      </c>
      <c r="J66" s="16" cm="1">
        <f t="array" ref="J66">INDEX(asset_mu,1,J$3)+INDEX(asset_rets_norm,$A66,J$3)</f>
        <v>7.0085202611922404E-3</v>
      </c>
      <c r="K66" s="16" cm="1">
        <f t="array" ref="K66">INDEX(asset_mu,1,K$3)+INDEX(asset_rets_norm,$A66,K$3)</f>
        <v>5.6504464824246054E-3</v>
      </c>
      <c r="L66" s="16" cm="1">
        <f t="array" ref="L66">INDEX(asset_mu,1,L$3)+INDEX(asset_rets_norm,$A66,L$3)</f>
        <v>8.6249139194363444E-3</v>
      </c>
      <c r="M66" s="16" cm="1">
        <f t="array" ref="M66">INDEX(asset_mu,1,M$3)+INDEX(asset_rets_norm,$A66,M$3)</f>
        <v>5.3096068836165659E-3</v>
      </c>
      <c r="N66" s="16" cm="1">
        <f t="array" ref="N66">INDEX(asset_mu,1,N$3)+INDEX(asset_rets_norm,$A66,N$3)</f>
        <v>8.4479539649893499E-3</v>
      </c>
      <c r="O66" s="16" cm="1">
        <f t="array" ref="O66">INDEX(asset_mu,1,O$3)+INDEX(asset_rets_norm,$A66,O$3)</f>
        <v>-2.9672647388282586E-5</v>
      </c>
      <c r="P66" s="16" cm="1">
        <f t="array" ref="P66">INDEX(asset_mu,1,P$3)+INDEX(asset_rets_norm,$A66,P$3)</f>
        <v>-3.5966528885571008E-4</v>
      </c>
      <c r="Q66" s="16" cm="1">
        <f t="array" ref="Q66">INDEX(asset_mu,1,Q$3)+INDEX(asset_rets_norm,$A66,Q$3)</f>
        <v>-9.2136758079936366E-4</v>
      </c>
      <c r="R66" s="16" cm="1">
        <f t="array" ref="R66">INDEX(asset_mu,1,R$3)+INDEX(asset_rets_norm,$A66,R$3)</f>
        <v>-1.1007290264867076E-2</v>
      </c>
      <c r="S66" s="16" cm="1">
        <f t="array" ref="S66">INDEX(asset_mu,1,S$3)+INDEX(asset_rets_norm,$A66,S$3)</f>
        <v>-1.4894932596801108E-2</v>
      </c>
      <c r="T66" s="16" cm="1">
        <f t="array" ref="T66">INDEX(asset_mu,1,T$3)+INDEX(asset_rets_norm,$A66,T$3)</f>
        <v>7.1636269463258113E-3</v>
      </c>
      <c r="U66" s="16" cm="1">
        <f t="array" ref="U66">INDEX(asset_mu,1,U$3)+INDEX(asset_rets_norm,$A66,U$3)</f>
        <v>4.5157469706012754E-2</v>
      </c>
      <c r="V66" s="16" cm="1">
        <f t="array" ref="V66">INDEX(asset_mu,1,V$3)+INDEX(asset_rets_norm,$A66,V$3)</f>
        <v>5.3578423713824411E-3</v>
      </c>
      <c r="W66" s="16" cm="1">
        <f t="array" ref="W66">INDEX(asset_mu,1,W$3)+INDEX(asset_rets_norm,$A66,W$3)</f>
        <v>3.4692190441061319E-3</v>
      </c>
      <c r="X66" s="16" cm="1">
        <f t="array" ref="X66">INDEX(asset_mu,1,X$3)+INDEX(asset_rets_norm,$A66,X$3)</f>
        <v>6.0423940821331436E-3</v>
      </c>
      <c r="Y66" s="16" cm="1">
        <f t="array" ref="Y66">INDEX(asset_mu,1,Y$3)+INDEX(asset_rets_norm,$A66,Y$3)</f>
        <v>1.6328269783780707E-4</v>
      </c>
      <c r="Z66" s="19">
        <v>61</v>
      </c>
      <c r="AA66" s="16" cm="1">
        <f t="array" ref="AA66">INDEX(fx_mu,1,AA$3)+INDEX(fx_rets_norm,$A66,AA$3)</f>
        <v>0</v>
      </c>
      <c r="AB66" s="16" cm="1">
        <f t="array" ref="AB66">INDEX(fx_mu,1,AB$3)+INDEX(fx_rets_norm,$A66,AB$3)</f>
        <v>1.7643984894286428E-2</v>
      </c>
      <c r="AC66" s="16" cm="1">
        <f t="array" ref="AC66">INDEX(fx_mu,1,AC$3)+INDEX(fx_rets_norm,$A66,AC$3)</f>
        <v>2.6426182038090513E-2</v>
      </c>
      <c r="AD66" s="16" cm="1">
        <f t="array" ref="AD66">INDEX(fx_mu,1,AD$3)+INDEX(fx_rets_norm,$A66,AD$3)</f>
        <v>1.7651886971443931E-2</v>
      </c>
      <c r="AE66" s="19">
        <v>61</v>
      </c>
      <c r="AF66" s="18" cm="1">
        <f t="array" ref="AF66">(1+B66)*(1+INDEX(fx_rets,$AE66,INDEX(fx_ix,1,AF$3)))-1</f>
        <v>5.3798630084980203E-3</v>
      </c>
      <c r="AG66" s="18" cm="1">
        <f t="array" ref="AG66">(1+C66)*(1+INDEX(fx_rets,$AE66,INDEX(fx_ix,1,AG$3)))-1</f>
        <v>7.4227147028480545E-3</v>
      </c>
      <c r="AH66" s="18" cm="1">
        <f t="array" ref="AH66">(1+D66)*(1+INDEX(fx_rets,$AE66,INDEX(fx_ix,1,AH$3)))-1</f>
        <v>1.3281587232038428E-2</v>
      </c>
      <c r="AI66" s="18" cm="1">
        <f t="array" ref="AI66">(1+E66)*(1+INDEX(fx_rets,$AE66,INDEX(fx_ix,1,AI$3)))-1</f>
        <v>7.7046593849938727E-3</v>
      </c>
      <c r="AJ66" s="18" cm="1">
        <f t="array" ref="AJ66">(1+F66)*(1+INDEX(fx_rets,$AE66,INDEX(fx_ix,1,AJ$3)))-1</f>
        <v>1.2362836135923816E-2</v>
      </c>
      <c r="AK66" s="18" cm="1">
        <f t="array" ref="AK66">(1+G66)*(1+INDEX(fx_rets,$AE66,INDEX(fx_ix,1,AK$3)))-1</f>
        <v>2.0540223663905399E-2</v>
      </c>
      <c r="AL66" s="18" cm="1">
        <f t="array" ref="AL66">(1+H66)*(1+INDEX(fx_rets,$AE66,INDEX(fx_ix,1,AL$3)))-1</f>
        <v>2.06291976544839E-2</v>
      </c>
      <c r="AM66" s="18" cm="1">
        <f t="array" ref="AM66">(1+I66)*(1+INDEX(fx_rets,$AE66,INDEX(fx_ix,1,AM$3)))-1</f>
        <v>2.2622846874222668E-2</v>
      </c>
      <c r="AN66" s="18" cm="1">
        <f t="array" ref="AN66">(1+J66)*(1+INDEX(fx_rets,$AE66,INDEX(fx_ix,1,AN$3)))-1</f>
        <v>3.3619910731522706E-2</v>
      </c>
      <c r="AO66" s="18" cm="1">
        <f t="array" ref="AO66">(1+K66)*(1+INDEX(fx_rets,$AE66,INDEX(fx_ix,1,AO$3)))-1</f>
        <v>3.2225948247855962E-2</v>
      </c>
      <c r="AP66" s="18" cm="1">
        <f t="array" ref="AP66">(1+L66)*(1+INDEX(fx_rets,$AE66,INDEX(fx_ix,1,AP$3)))-1</f>
        <v>3.5279019502824749E-2</v>
      </c>
      <c r="AQ66" s="18" cm="1">
        <f t="array" ref="AQ66">(1+M66)*(1+INDEX(fx_rets,$AE66,INDEX(fx_ix,1,AQ$3)))-1</f>
        <v>3.1876101559764169E-2</v>
      </c>
      <c r="AR66" s="18" cm="1">
        <f t="array" ref="AR66">(1+N66)*(1+INDEX(fx_rets,$AE66,INDEX(fx_ix,1,AR$3)))-1</f>
        <v>3.5097383172407959E-2</v>
      </c>
      <c r="AS66" s="18" cm="1">
        <f t="array" ref="AS66">(1+O66)*(1+INDEX(fx_rets,$AE66,INDEX(fx_ix,1,AS$3)))-1</f>
        <v>1.7621690545837732E-2</v>
      </c>
      <c r="AT66" s="18" cm="1">
        <f t="array" ref="AT66">(1+P66)*(1+INDEX(fx_rets,$AE66,INDEX(fx_ix,1,AT$3)))-1</f>
        <v>1.7285872911561917E-2</v>
      </c>
      <c r="AU66" s="18" cm="1">
        <f t="array" ref="AU66">(1+Q66)*(1+INDEX(fx_rets,$AE66,INDEX(fx_ix,1,AU$3)))-1</f>
        <v>1.6714255514248988E-2</v>
      </c>
      <c r="AV66" s="18" cm="1">
        <f t="array" ref="AV66">(1+R66)*(1+INDEX(fx_rets,$AE66,INDEX(fx_ix,1,AV$3)))-1</f>
        <v>-1.100729026486702E-2</v>
      </c>
      <c r="AW66" s="18" cm="1">
        <f t="array" ref="AW66">(1+S66)*(1+INDEX(fx_rets,$AE66,INDEX(fx_ix,1,AW$3)))-1</f>
        <v>2.4862463317458783E-3</v>
      </c>
      <c r="AX66" s="18" cm="1">
        <f t="array" ref="AX66">(1+T66)*(1+INDEX(fx_rets,$AE66,INDEX(fx_ix,1,AX$3)))-1</f>
        <v>3.3779116294152756E-2</v>
      </c>
      <c r="AY66" s="18" cm="1">
        <f t="array" ref="AY66">(1+U66)*(1+INDEX(fx_rets,$AE66,INDEX(fx_ix,1,AY$3)))-1</f>
        <v>6.3606471228623729E-2</v>
      </c>
      <c r="AZ66" s="18" cm="1">
        <f t="array" ref="AZ66">(1+V66)*(1+INDEX(fx_rets,$AE66,INDEX(fx_ix,1,AZ$3)))-1</f>
        <v>5.3578423713824819E-3</v>
      </c>
      <c r="BA66" s="18" cm="1">
        <f t="array" ref="BA66">(1+W66)*(1+INDEX(fx_rets,$AE66,INDEX(fx_ix,1,BA$3)))-1</f>
        <v>2.1174414786801821E-2</v>
      </c>
      <c r="BB66" s="18" cm="1">
        <f t="array" ref="BB66">(1+X66)*(1+INDEX(fx_rets,$AE66,INDEX(fx_ix,1,BB$3)))-1</f>
        <v>3.2628253526183926E-2</v>
      </c>
      <c r="BC66" s="18" cm="1">
        <f t="array" ref="BC66">(1+Y66)*(1+INDEX(fx_rets,$AE66,INDEX(fx_ix,1,BC$3)))-1</f>
        <v>1.781805191700836E-2</v>
      </c>
      <c r="BD66" s="19">
        <v>61</v>
      </c>
      <c r="BE66" s="16">
        <f t="shared" si="0"/>
        <v>0</v>
      </c>
      <c r="BF66" s="19">
        <v>61</v>
      </c>
      <c r="BG66" s="18">
        <f t="shared" si="1"/>
        <v>5.3798630084980203E-3</v>
      </c>
      <c r="BH66" s="18">
        <f t="shared" si="2"/>
        <v>7.4227147028480545E-3</v>
      </c>
      <c r="BI66" s="18">
        <f t="shared" si="3"/>
        <v>1.3281587232038428E-2</v>
      </c>
      <c r="BJ66" s="18">
        <f t="shared" si="4"/>
        <v>7.7046593849938727E-3</v>
      </c>
      <c r="BK66" s="18">
        <f t="shared" si="5"/>
        <v>1.2362836135923816E-2</v>
      </c>
      <c r="BL66" s="18">
        <f t="shared" si="6"/>
        <v>2.0540223663905399E-2</v>
      </c>
      <c r="BM66" s="18">
        <f t="shared" si="7"/>
        <v>2.06291976544839E-2</v>
      </c>
      <c r="BN66" s="18">
        <f t="shared" si="8"/>
        <v>2.2622846874222668E-2</v>
      </c>
      <c r="BO66" s="18">
        <f t="shared" si="9"/>
        <v>3.3619910731522706E-2</v>
      </c>
      <c r="BP66" s="18">
        <f t="shared" si="10"/>
        <v>3.2225948247855962E-2</v>
      </c>
      <c r="BQ66" s="18">
        <f t="shared" si="11"/>
        <v>3.5279019502824749E-2</v>
      </c>
      <c r="BR66" s="18">
        <f t="shared" si="12"/>
        <v>3.1876101559764169E-2</v>
      </c>
      <c r="BS66" s="18">
        <f t="shared" si="13"/>
        <v>3.5097383172407959E-2</v>
      </c>
      <c r="BT66" s="18">
        <f t="shared" si="14"/>
        <v>1.7621690545837732E-2</v>
      </c>
      <c r="BU66" s="18">
        <f t="shared" si="15"/>
        <v>1.7285872911561917E-2</v>
      </c>
      <c r="BV66" s="18">
        <f t="shared" si="16"/>
        <v>1.6714255514248988E-2</v>
      </c>
      <c r="BW66" s="18">
        <f t="shared" si="17"/>
        <v>-1.100729026486702E-2</v>
      </c>
      <c r="BX66" s="18">
        <f t="shared" si="18"/>
        <v>2.4862463317458783E-3</v>
      </c>
      <c r="BY66" s="18">
        <f t="shared" si="19"/>
        <v>3.3779116294152756E-2</v>
      </c>
      <c r="BZ66" s="18">
        <f t="shared" si="20"/>
        <v>6.3606471228623729E-2</v>
      </c>
      <c r="CA66" s="18">
        <f t="shared" si="21"/>
        <v>5.3578423713824819E-3</v>
      </c>
      <c r="CB66" s="18">
        <f t="shared" si="22"/>
        <v>2.1174414786801821E-2</v>
      </c>
      <c r="CC66" s="18">
        <f t="shared" si="23"/>
        <v>3.2628253526183926E-2</v>
      </c>
      <c r="CD66" s="18">
        <f t="shared" si="24"/>
        <v>1.781805191700836E-2</v>
      </c>
      <c r="CE66" s="19">
        <v>61</v>
      </c>
      <c r="CF66" s="18">
        <f t="shared" ref="CF66:CL75" si="31">SUMPRODUCT(INDEX(port_wts,CF$3,),$BG66:$CD66)</f>
        <v>7.4227147028480545E-3</v>
      </c>
      <c r="CG66" s="18">
        <f t="shared" si="31"/>
        <v>7.4227147028480545E-3</v>
      </c>
      <c r="CH66" s="18">
        <f t="shared" si="31"/>
        <v>7.4227147028480545E-3</v>
      </c>
      <c r="CI66" s="18">
        <f t="shared" si="31"/>
        <v>0</v>
      </c>
      <c r="CJ66" s="18">
        <f t="shared" si="31"/>
        <v>0</v>
      </c>
      <c r="CK66" s="24">
        <f t="shared" si="31"/>
        <v>7.4227147028480545E-3</v>
      </c>
      <c r="CL66" s="24">
        <f t="shared" si="31"/>
        <v>0</v>
      </c>
    </row>
    <row r="67" spans="1:90" x14ac:dyDescent="0.2">
      <c r="A67" s="19">
        <v>62</v>
      </c>
      <c r="B67" s="16" cm="1">
        <f t="array" ref="B67">INDEX(asset_mu,1,B$3)+INDEX(asset_rets_norm,$A67,B$3)</f>
        <v>4.045622012635244E-3</v>
      </c>
      <c r="C67" s="16" cm="1">
        <f t="array" ref="C67">INDEX(asset_mu,1,C$3)+INDEX(asset_rets_norm,$A67,C$3)</f>
        <v>-1.2730841801651379E-3</v>
      </c>
      <c r="D67" s="16" cm="1">
        <f t="array" ref="D67">INDEX(asset_mu,1,D$3)+INDEX(asset_rets_norm,$A67,D$3)</f>
        <v>-9.1651877539017431E-3</v>
      </c>
      <c r="E67" s="16" cm="1">
        <f t="array" ref="E67">INDEX(asset_mu,1,E$3)+INDEX(asset_rets_norm,$A67,E$3)</f>
        <v>-1.7337648485453291E-3</v>
      </c>
      <c r="F67" s="16" cm="1">
        <f t="array" ref="F67">INDEX(asset_mu,1,F$3)+INDEX(asset_rets_norm,$A67,F$3)</f>
        <v>-8.6708439887823192E-3</v>
      </c>
      <c r="G67" s="16" cm="1">
        <f t="array" ref="G67">INDEX(asset_mu,1,G$3)+INDEX(asset_rets_norm,$A67,G$3)</f>
        <v>2.6409117024436216E-3</v>
      </c>
      <c r="H67" s="16" cm="1">
        <f t="array" ref="H67">INDEX(asset_mu,1,H$3)+INDEX(asset_rets_norm,$A67,H$3)</f>
        <v>-3.8059761421497737E-4</v>
      </c>
      <c r="I67" s="16" cm="1">
        <f t="array" ref="I67">INDEX(asset_mu,1,I$3)+INDEX(asset_rets_norm,$A67,I$3)</f>
        <v>-3.3683829173318455E-3</v>
      </c>
      <c r="J67" s="16" cm="1">
        <f t="array" ref="J67">INDEX(asset_mu,1,J$3)+INDEX(asset_rets_norm,$A67,J$3)</f>
        <v>6.2384877088321623E-3</v>
      </c>
      <c r="K67" s="16" cm="1">
        <f t="array" ref="K67">INDEX(asset_mu,1,K$3)+INDEX(asset_rets_norm,$A67,K$3)</f>
        <v>2.9264303346157889E-3</v>
      </c>
      <c r="L67" s="16" cm="1">
        <f t="array" ref="L67">INDEX(asset_mu,1,L$3)+INDEX(asset_rets_norm,$A67,L$3)</f>
        <v>-6.1360782819805436E-4</v>
      </c>
      <c r="M67" s="16" cm="1">
        <f t="array" ref="M67">INDEX(asset_mu,1,M$3)+INDEX(asset_rets_norm,$A67,M$3)</f>
        <v>3.3709157162832041E-3</v>
      </c>
      <c r="N67" s="16" cm="1">
        <f t="array" ref="N67">INDEX(asset_mu,1,N$3)+INDEX(asset_rets_norm,$A67,N$3)</f>
        <v>7.71081501163705E-4</v>
      </c>
      <c r="O67" s="16" cm="1">
        <f t="array" ref="O67">INDEX(asset_mu,1,O$3)+INDEX(asset_rets_norm,$A67,O$3)</f>
        <v>5.9190691659945945E-5</v>
      </c>
      <c r="P67" s="16" cm="1">
        <f t="array" ref="P67">INDEX(asset_mu,1,P$3)+INDEX(asset_rets_norm,$A67,P$3)</f>
        <v>-1.3508736477324929E-3</v>
      </c>
      <c r="Q67" s="16" cm="1">
        <f t="array" ref="Q67">INDEX(asset_mu,1,Q$3)+INDEX(asset_rets_norm,$A67,Q$3)</f>
        <v>-5.8971785195051684E-3</v>
      </c>
      <c r="R67" s="16" cm="1">
        <f t="array" ref="R67">INDEX(asset_mu,1,R$3)+INDEX(asset_rets_norm,$A67,R$3)</f>
        <v>6.5025800755206808E-3</v>
      </c>
      <c r="S67" s="16" cm="1">
        <f t="array" ref="S67">INDEX(asset_mu,1,S$3)+INDEX(asset_rets_norm,$A67,S$3)</f>
        <v>5.4434820835495085E-2</v>
      </c>
      <c r="T67" s="16" cm="1">
        <f t="array" ref="T67">INDEX(asset_mu,1,T$3)+INDEX(asset_rets_norm,$A67,T$3)</f>
        <v>3.8532851656281987E-2</v>
      </c>
      <c r="U67" s="16" cm="1">
        <f t="array" ref="U67">INDEX(asset_mu,1,U$3)+INDEX(asset_rets_norm,$A67,U$3)</f>
        <v>9.5465028284782538E-2</v>
      </c>
      <c r="V67" s="16" cm="1">
        <f t="array" ref="V67">INDEX(asset_mu,1,V$3)+INDEX(asset_rets_norm,$A67,V$3)</f>
        <v>5.5088840380491076E-3</v>
      </c>
      <c r="W67" s="16" cm="1">
        <f t="array" ref="W67">INDEX(asset_mu,1,W$3)+INDEX(asset_rets_norm,$A67,W$3)</f>
        <v>3.4701357107727988E-3</v>
      </c>
      <c r="X67" s="16" cm="1">
        <f t="array" ref="X67">INDEX(asset_mu,1,X$3)+INDEX(asset_rets_norm,$A67,X$3)</f>
        <v>5.9865607487998105E-3</v>
      </c>
      <c r="Y67" s="16" cm="1">
        <f t="array" ref="Y67">INDEX(asset_mu,1,Y$3)+INDEX(asset_rets_norm,$A67,Y$3)</f>
        <v>1.756160311711404E-4</v>
      </c>
      <c r="Z67" s="19">
        <v>62</v>
      </c>
      <c r="AA67" s="16" cm="1">
        <f t="array" ref="AA67">INDEX(fx_mu,1,AA$3)+INDEX(fx_rets_norm,$A67,AA$3)</f>
        <v>0</v>
      </c>
      <c r="AB67" s="16" cm="1">
        <f t="array" ref="AB67">INDEX(fx_mu,1,AB$3)+INDEX(fx_rets_norm,$A67,AB$3)</f>
        <v>-2.6977441906361751E-2</v>
      </c>
      <c r="AC67" s="16" cm="1">
        <f t="array" ref="AC67">INDEX(fx_mu,1,AC$3)+INDEX(fx_rets_norm,$A67,AC$3)</f>
        <v>-2.1449091101269618E-2</v>
      </c>
      <c r="AD67" s="16" cm="1">
        <f t="array" ref="AD67">INDEX(fx_mu,1,AD$3)+INDEX(fx_rets_norm,$A67,AD$3)</f>
        <v>-2.4983585512851958E-2</v>
      </c>
      <c r="AE67" s="19">
        <v>62</v>
      </c>
      <c r="AF67" s="18" cm="1">
        <f t="array" ref="AF67">(1+B67)*(1+INDEX(fx_rets,$AE67,INDEX(fx_ix,1,AF$3)))-1</f>
        <v>4.0456220126352527E-3</v>
      </c>
      <c r="AG67" s="18" cm="1">
        <f t="array" ref="AG67">(1+C67)*(1+INDEX(fx_rets,$AE67,INDEX(fx_ix,1,AG$3)))-1</f>
        <v>-1.2730841801651405E-3</v>
      </c>
      <c r="AH67" s="18" cm="1">
        <f t="array" ref="AH67">(1+D67)*(1+INDEX(fx_rets,$AE67,INDEX(fx_ix,1,AH$3)))-1</f>
        <v>-9.1651877539017379E-3</v>
      </c>
      <c r="AI67" s="18" cm="1">
        <f t="array" ref="AI67">(1+E67)*(1+INDEX(fx_rets,$AE67,INDEX(fx_ix,1,AI$3)))-1</f>
        <v>-1.7337648485453716E-3</v>
      </c>
      <c r="AJ67" s="18" cm="1">
        <f t="array" ref="AJ67">(1+F67)*(1+INDEX(fx_rets,$AE67,INDEX(fx_ix,1,AJ$3)))-1</f>
        <v>-8.6708439887823729E-3</v>
      </c>
      <c r="AK67" s="18" cm="1">
        <f t="array" ref="AK67">(1+G67)*(1+INDEX(fx_rets,$AE67,INDEX(fx_ix,1,AK$3)))-1</f>
        <v>-2.4407775245950725E-2</v>
      </c>
      <c r="AL67" s="18" cm="1">
        <f t="array" ref="AL67">(1+H67)*(1+INDEX(fx_rets,$AE67,INDEX(fx_ix,1,AL$3)))-1</f>
        <v>-2.7347771970549495E-2</v>
      </c>
      <c r="AM67" s="18" cm="1">
        <f t="array" ref="AM67">(1+I67)*(1+INDEX(fx_rets,$AE67,INDEX(fx_ix,1,AM$3)))-1</f>
        <v>-3.0254954469222883E-2</v>
      </c>
      <c r="AN67" s="18" cm="1">
        <f t="array" ref="AN67">(1+J67)*(1+INDEX(fx_rets,$AE67,INDEX(fx_ix,1,AN$3)))-1</f>
        <v>-1.5344413283638336E-2</v>
      </c>
      <c r="AO67" s="18" cm="1">
        <f t="array" ref="AO67">(1+K67)*(1+INDEX(fx_rets,$AE67,INDEX(fx_ix,1,AO$3)))-1</f>
        <v>-1.858543003750257E-2</v>
      </c>
      <c r="AP67" s="18" cm="1">
        <f t="array" ref="AP67">(1+L67)*(1+INDEX(fx_rets,$AE67,INDEX(fx_ix,1,AP$3)))-1</f>
        <v>-2.2049537599260205E-2</v>
      </c>
      <c r="AQ67" s="18" cm="1">
        <f t="array" ref="AQ67">(1+M67)*(1+INDEX(fx_rets,$AE67,INDEX(fx_ix,1,AQ$3)))-1</f>
        <v>-1.8150478463279773E-2</v>
      </c>
      <c r="AR67" s="18" cm="1">
        <f t="array" ref="AR67">(1+N67)*(1+INDEX(fx_rets,$AE67,INDEX(fx_ix,1,AR$3)))-1</f>
        <v>-2.0694548597470885E-2</v>
      </c>
      <c r="AS67" s="18" cm="1">
        <f t="array" ref="AS67">(1+O67)*(1+INDEX(fx_rets,$AE67,INDEX(fx_ix,1,AS$3)))-1</f>
        <v>-2.4925873616898575E-2</v>
      </c>
      <c r="AT67" s="18" cm="1">
        <f t="array" ref="AT67">(1+P67)*(1+INDEX(fx_rets,$AE67,INDEX(fx_ix,1,AT$3)))-1</f>
        <v>-2.630070949328922E-2</v>
      </c>
      <c r="AU67" s="18" cm="1">
        <f t="array" ref="AU67">(1+Q67)*(1+INDEX(fx_rets,$AE67,INDEX(fx_ix,1,AU$3)))-1</f>
        <v>-3.0733431368530573E-2</v>
      </c>
      <c r="AV67" s="18" cm="1">
        <f t="array" ref="AV67">(1+R67)*(1+INDEX(fx_rets,$AE67,INDEX(fx_ix,1,AV$3)))-1</f>
        <v>6.5025800755207364E-3</v>
      </c>
      <c r="AW67" s="18" cm="1">
        <f t="array" ref="AW67">(1+S67)*(1+INDEX(fx_rets,$AE67,INDEX(fx_ix,1,AW$3)))-1</f>
        <v>2.5988866712360448E-2</v>
      </c>
      <c r="AX67" s="18" cm="1">
        <f t="array" ref="AX67">(1+T67)*(1+INDEX(fx_rets,$AE67,INDEX(fx_ix,1,AX$3)))-1</f>
        <v>1.6257265909445096E-2</v>
      </c>
      <c r="AY67" s="18" cm="1">
        <f t="array" ref="AY67">(1+U67)*(1+INDEX(fx_rets,$AE67,INDEX(fx_ix,1,AY$3)))-1</f>
        <v>6.809638407429075E-2</v>
      </c>
      <c r="AZ67" s="18" cm="1">
        <f t="array" ref="AZ67">(1+V67)*(1+INDEX(fx_rets,$AE67,INDEX(fx_ix,1,AZ$3)))-1</f>
        <v>5.5088840380490556E-3</v>
      </c>
      <c r="BA67" s="18" cm="1">
        <f t="array" ref="BA67">(1+W67)*(1+INDEX(fx_rets,$AE67,INDEX(fx_ix,1,BA$3)))-1</f>
        <v>-2.3600921580133605E-2</v>
      </c>
      <c r="BB67" s="18" cm="1">
        <f t="array" ref="BB67">(1+X67)*(1+INDEX(fx_rets,$AE67,INDEX(fx_ix,1,BB$3)))-1</f>
        <v>-1.5590936639353958E-2</v>
      </c>
      <c r="BC67" s="18" cm="1">
        <f t="array" ref="BC67">(1+Y67)*(1+INDEX(fx_rets,$AE67,INDEX(fx_ix,1,BC$3)))-1</f>
        <v>-2.4812356999812879E-2</v>
      </c>
      <c r="BD67" s="19">
        <v>62</v>
      </c>
      <c r="BE67" s="16">
        <f t="shared" si="0"/>
        <v>0</v>
      </c>
      <c r="BF67" s="19">
        <v>62</v>
      </c>
      <c r="BG67" s="18">
        <f t="shared" si="1"/>
        <v>4.0456220126352527E-3</v>
      </c>
      <c r="BH67" s="18">
        <f t="shared" si="2"/>
        <v>-1.2730841801651405E-3</v>
      </c>
      <c r="BI67" s="18">
        <f t="shared" si="3"/>
        <v>-9.1651877539017379E-3</v>
      </c>
      <c r="BJ67" s="18">
        <f t="shared" si="4"/>
        <v>-1.7337648485453716E-3</v>
      </c>
      <c r="BK67" s="18">
        <f t="shared" si="5"/>
        <v>-8.6708439887823729E-3</v>
      </c>
      <c r="BL67" s="18">
        <f t="shared" si="6"/>
        <v>-2.4407775245950725E-2</v>
      </c>
      <c r="BM67" s="18">
        <f t="shared" si="7"/>
        <v>-2.7347771970549495E-2</v>
      </c>
      <c r="BN67" s="18">
        <f t="shared" si="8"/>
        <v>-3.0254954469222883E-2</v>
      </c>
      <c r="BO67" s="18">
        <f t="shared" si="9"/>
        <v>-1.5344413283638336E-2</v>
      </c>
      <c r="BP67" s="18">
        <f t="shared" si="10"/>
        <v>-1.858543003750257E-2</v>
      </c>
      <c r="BQ67" s="18">
        <f t="shared" si="11"/>
        <v>-2.2049537599260205E-2</v>
      </c>
      <c r="BR67" s="18">
        <f t="shared" si="12"/>
        <v>-1.8150478463279773E-2</v>
      </c>
      <c r="BS67" s="18">
        <f t="shared" si="13"/>
        <v>-2.0694548597470885E-2</v>
      </c>
      <c r="BT67" s="18">
        <f t="shared" si="14"/>
        <v>-2.4925873616898575E-2</v>
      </c>
      <c r="BU67" s="18">
        <f t="shared" si="15"/>
        <v>-2.630070949328922E-2</v>
      </c>
      <c r="BV67" s="18">
        <f t="shared" si="16"/>
        <v>-3.0733431368530573E-2</v>
      </c>
      <c r="BW67" s="18">
        <f t="shared" si="17"/>
        <v>6.5025800755207364E-3</v>
      </c>
      <c r="BX67" s="18">
        <f t="shared" si="18"/>
        <v>2.5988866712360448E-2</v>
      </c>
      <c r="BY67" s="18">
        <f t="shared" si="19"/>
        <v>1.6257265909445096E-2</v>
      </c>
      <c r="BZ67" s="18">
        <f t="shared" si="20"/>
        <v>6.809638407429075E-2</v>
      </c>
      <c r="CA67" s="18">
        <f t="shared" si="21"/>
        <v>5.5088840380490556E-3</v>
      </c>
      <c r="CB67" s="18">
        <f t="shared" si="22"/>
        <v>-2.3600921580133605E-2</v>
      </c>
      <c r="CC67" s="18">
        <f t="shared" si="23"/>
        <v>-1.5590936639353958E-2</v>
      </c>
      <c r="CD67" s="18">
        <f t="shared" si="24"/>
        <v>-2.4812356999812879E-2</v>
      </c>
      <c r="CE67" s="19">
        <v>62</v>
      </c>
      <c r="CF67" s="18">
        <f t="shared" si="31"/>
        <v>-1.2730841801651405E-3</v>
      </c>
      <c r="CG67" s="18">
        <f t="shared" si="31"/>
        <v>-1.2730841801651405E-3</v>
      </c>
      <c r="CH67" s="18">
        <f t="shared" si="31"/>
        <v>-1.2730841801651405E-3</v>
      </c>
      <c r="CI67" s="18">
        <f t="shared" si="31"/>
        <v>0</v>
      </c>
      <c r="CJ67" s="18">
        <f t="shared" si="31"/>
        <v>0</v>
      </c>
      <c r="CK67" s="24">
        <f t="shared" si="31"/>
        <v>-1.2730841801651405E-3</v>
      </c>
      <c r="CL67" s="24">
        <f t="shared" si="31"/>
        <v>0</v>
      </c>
    </row>
    <row r="68" spans="1:90" x14ac:dyDescent="0.2">
      <c r="A68" s="19">
        <v>63</v>
      </c>
      <c r="B68" s="16" cm="1">
        <f t="array" ref="B68">INDEX(asset_mu,1,B$3)+INDEX(asset_rets_norm,$A68,B$3)</f>
        <v>4.3287531798210568E-3</v>
      </c>
      <c r="C68" s="16" cm="1">
        <f t="array" ref="C68">INDEX(asset_mu,1,C$3)+INDEX(asset_rets_norm,$A68,C$3)</f>
        <v>1.1192276395761728E-3</v>
      </c>
      <c r="D68" s="16" cm="1">
        <f t="array" ref="D68">INDEX(asset_mu,1,D$3)+INDEX(asset_rets_norm,$A68,D$3)</f>
        <v>-4.7935101024563272E-3</v>
      </c>
      <c r="E68" s="16" cm="1">
        <f t="array" ref="E68">INDEX(asset_mu,1,E$3)+INDEX(asset_rets_norm,$A68,E$3)</f>
        <v>5.0113278142487148E-4</v>
      </c>
      <c r="F68" s="16" cm="1">
        <f t="array" ref="F68">INDEX(asset_mu,1,F$3)+INDEX(asset_rets_norm,$A68,F$3)</f>
        <v>-4.9870977813077384E-3</v>
      </c>
      <c r="G68" s="16" cm="1">
        <f t="array" ref="G68">INDEX(asset_mu,1,G$3)+INDEX(asset_rets_norm,$A68,G$3)</f>
        <v>2.3558769263228811E-3</v>
      </c>
      <c r="H68" s="16" cm="1">
        <f t="array" ref="H68">INDEX(asset_mu,1,H$3)+INDEX(asset_rets_norm,$A68,H$3)</f>
        <v>-1.6950480661771898E-3</v>
      </c>
      <c r="I68" s="16" cm="1">
        <f t="array" ref="I68">INDEX(asset_mu,1,I$3)+INDEX(asset_rets_norm,$A68,I$3)</f>
        <v>-7.2716288600049514E-3</v>
      </c>
      <c r="J68" s="16" cm="1">
        <f t="array" ref="J68">INDEX(asset_mu,1,J$3)+INDEX(asset_rets_norm,$A68,J$3)</f>
        <v>6.5867342872276569E-3</v>
      </c>
      <c r="K68" s="16" cm="1">
        <f t="array" ref="K68">INDEX(asset_mu,1,K$3)+INDEX(asset_rets_norm,$A68,K$3)</f>
        <v>2.7674815677104243E-3</v>
      </c>
      <c r="L68" s="16" cm="1">
        <f t="array" ref="L68">INDEX(asset_mu,1,L$3)+INDEX(asset_rets_norm,$A68,L$3)</f>
        <v>-1.3625815586867972E-4</v>
      </c>
      <c r="M68" s="16" cm="1">
        <f t="array" ref="M68">INDEX(asset_mu,1,M$3)+INDEX(asset_rets_norm,$A68,M$3)</f>
        <v>2.6367051645220544E-3</v>
      </c>
      <c r="N68" s="16" cm="1">
        <f t="array" ref="N68">INDEX(asset_mu,1,N$3)+INDEX(asset_rets_norm,$A68,N$3)</f>
        <v>-1.8428195073602171E-4</v>
      </c>
      <c r="O68" s="16" cm="1">
        <f t="array" ref="O68">INDEX(asset_mu,1,O$3)+INDEX(asset_rets_norm,$A68,O$3)</f>
        <v>5.9190594147725425E-5</v>
      </c>
      <c r="P68" s="16" cm="1">
        <f t="array" ref="P68">INDEX(asset_mu,1,P$3)+INDEX(asset_rets_norm,$A68,P$3)</f>
        <v>-3.4982909988827198E-4</v>
      </c>
      <c r="Q68" s="16" cm="1">
        <f t="array" ref="Q68">INDEX(asset_mu,1,Q$3)+INDEX(asset_rets_norm,$A68,Q$3)</f>
        <v>-1.7858756901835736E-3</v>
      </c>
      <c r="R68" s="16" cm="1">
        <f t="array" ref="R68">INDEX(asset_mu,1,R$3)+INDEX(asset_rets_norm,$A68,R$3)</f>
        <v>-1.8250135579481908E-2</v>
      </c>
      <c r="S68" s="16" cm="1">
        <f t="array" ref="S68">INDEX(asset_mu,1,S$3)+INDEX(asset_rets_norm,$A68,S$3)</f>
        <v>-2.7642897352905177E-2</v>
      </c>
      <c r="T68" s="16" cm="1">
        <f t="array" ref="T68">INDEX(asset_mu,1,T$3)+INDEX(asset_rets_norm,$A68,T$3)</f>
        <v>-2.488268361211406E-2</v>
      </c>
      <c r="U68" s="16" cm="1">
        <f t="array" ref="U68">INDEX(asset_mu,1,U$3)+INDEX(asset_rets_norm,$A68,U$3)</f>
        <v>4.3348701576618777E-3</v>
      </c>
      <c r="V68" s="16" cm="1">
        <f t="array" ref="V68">INDEX(asset_mu,1,V$3)+INDEX(asset_rets_norm,$A68,V$3)</f>
        <v>5.6453423713824415E-3</v>
      </c>
      <c r="W68" s="16" cm="1">
        <f t="array" ref="W68">INDEX(asset_mu,1,W$3)+INDEX(asset_rets_norm,$A68,W$3)</f>
        <v>3.4963023774394657E-3</v>
      </c>
      <c r="X68" s="16" cm="1">
        <f t="array" ref="X68">INDEX(asset_mu,1,X$3)+INDEX(asset_rets_norm,$A68,X$3)</f>
        <v>6.0338107487998109E-3</v>
      </c>
      <c r="Y68" s="16" cm="1">
        <f t="array" ref="Y68">INDEX(asset_mu,1,Y$3)+INDEX(asset_rets_norm,$A68,Y$3)</f>
        <v>1.9211603117114042E-4</v>
      </c>
      <c r="Z68" s="19">
        <v>63</v>
      </c>
      <c r="AA68" s="16" cm="1">
        <f t="array" ref="AA68">INDEX(fx_mu,1,AA$3)+INDEX(fx_rets_norm,$A68,AA$3)</f>
        <v>0</v>
      </c>
      <c r="AB68" s="16" cm="1">
        <f t="array" ref="AB68">INDEX(fx_mu,1,AB$3)+INDEX(fx_rets_norm,$A68,AB$3)</f>
        <v>-3.8783351077639151E-3</v>
      </c>
      <c r="AC68" s="16" cm="1">
        <f t="array" ref="AC68">INDEX(fx_mu,1,AC$3)+INDEX(fx_rets_norm,$A68,AC$3)</f>
        <v>2.5640923279806774E-3</v>
      </c>
      <c r="AD68" s="16" cm="1">
        <f t="array" ref="AD68">INDEX(fx_mu,1,AD$3)+INDEX(fx_rets_norm,$A68,AD$3)</f>
        <v>-2.4263354375277157E-2</v>
      </c>
      <c r="AE68" s="19">
        <v>63</v>
      </c>
      <c r="AF68" s="18" cm="1">
        <f t="array" ref="AF68">(1+B68)*(1+INDEX(fx_rets,$AE68,INDEX(fx_ix,1,AF$3)))-1</f>
        <v>4.3287531798210654E-3</v>
      </c>
      <c r="AG68" s="18" cm="1">
        <f t="array" ref="AG68">(1+C68)*(1+INDEX(fx_rets,$AE68,INDEX(fx_ix,1,AG$3)))-1</f>
        <v>1.1192276395761702E-3</v>
      </c>
      <c r="AH68" s="18" cm="1">
        <f t="array" ref="AH68">(1+D68)*(1+INDEX(fx_rets,$AE68,INDEX(fx_ix,1,AH$3)))-1</f>
        <v>-4.793510102456322E-3</v>
      </c>
      <c r="AI68" s="18" cm="1">
        <f t="array" ref="AI68">(1+E68)*(1+INDEX(fx_rets,$AE68,INDEX(fx_ix,1,AI$3)))-1</f>
        <v>5.0113278142482898E-4</v>
      </c>
      <c r="AJ68" s="18" cm="1">
        <f t="array" ref="AJ68">(1+F68)*(1+INDEX(fx_rets,$AE68,INDEX(fx_ix,1,AJ$3)))-1</f>
        <v>-4.9870977813077921E-3</v>
      </c>
      <c r="AK68" s="18" cm="1">
        <f t="array" ref="AK68">(1+G68)*(1+INDEX(fx_rets,$AE68,INDEX(fx_ix,1,AK$3)))-1</f>
        <v>-1.5315950616340279E-3</v>
      </c>
      <c r="AL68" s="18" cm="1">
        <f t="array" ref="AL68">(1+H68)*(1+INDEX(fx_rets,$AE68,INDEX(fx_ix,1,AL$3)))-1</f>
        <v>-5.5668092095166877E-3</v>
      </c>
      <c r="AM68" s="18" cm="1">
        <f t="array" ref="AM68">(1+I68)*(1+INDEX(fx_rets,$AE68,INDEX(fx_ix,1,AM$3)))-1</f>
        <v>-1.112176215427052E-2</v>
      </c>
      <c r="AN68" s="18" cm="1">
        <f t="array" ref="AN68">(1+J68)*(1+INDEX(fx_rets,$AE68,INDEX(fx_ix,1,AN$3)))-1</f>
        <v>9.1677156100606894E-3</v>
      </c>
      <c r="AO68" s="18" cm="1">
        <f t="array" ref="AO68">(1+K68)*(1+INDEX(fx_rets,$AE68,INDEX(fx_ix,1,AO$3)))-1</f>
        <v>5.3386699739466081E-3</v>
      </c>
      <c r="AP68" s="18" cm="1">
        <f t="array" ref="AP68">(1+L68)*(1+INDEX(fx_rets,$AE68,INDEX(fx_ix,1,AP$3)))-1</f>
        <v>2.4274847936198718E-3</v>
      </c>
      <c r="AQ68" s="18" cm="1">
        <f t="array" ref="AQ68">(1+M68)*(1+INDEX(fx_rets,$AE68,INDEX(fx_ix,1,AQ$3)))-1</f>
        <v>5.2075582479860216E-3</v>
      </c>
      <c r="AR68" s="18" cm="1">
        <f t="array" ref="AR68">(1+N68)*(1+INDEX(fx_rets,$AE68,INDEX(fx_ix,1,AR$3)))-1</f>
        <v>2.3793378613083949E-3</v>
      </c>
      <c r="AS68" s="18" cm="1">
        <f t="array" ref="AS68">(1+O68)*(1+INDEX(fx_rets,$AE68,INDEX(fx_ix,1,AS$3)))-1</f>
        <v>-2.4205599943490808E-2</v>
      </c>
      <c r="AT68" s="18" cm="1">
        <f t="array" ref="AT68">(1+P68)*(1+INDEX(fx_rets,$AE68,INDEX(fx_ix,1,AT$3)))-1</f>
        <v>-2.4604695447744018E-2</v>
      </c>
      <c r="AU68" s="18" cm="1">
        <f t="array" ref="AU68">(1+Q68)*(1+INDEX(fx_rets,$AE68,INDEX(fx_ix,1,AU$3)))-1</f>
        <v>-2.6005898730719679E-2</v>
      </c>
      <c r="AV68" s="18" cm="1">
        <f t="array" ref="AV68">(1+R68)*(1+INDEX(fx_rets,$AE68,INDEX(fx_ix,1,AV$3)))-1</f>
        <v>-1.8250135579481963E-2</v>
      </c>
      <c r="AW68" s="18" cm="1">
        <f t="array" ref="AW68">(1+S68)*(1+INDEX(fx_rets,$AE68,INDEX(fx_ix,1,AW$3)))-1</f>
        <v>-3.1414024041384936E-2</v>
      </c>
      <c r="AX68" s="18" cm="1">
        <f t="array" ref="AX68">(1+T68)*(1+INDEX(fx_rets,$AE68,INDEX(fx_ix,1,AX$3)))-1</f>
        <v>-2.2382392782282934E-2</v>
      </c>
      <c r="AY68" s="18" cm="1">
        <f t="array" ref="AY68">(1+U68)*(1+INDEX(fx_rets,$AE68,INDEX(fx_ix,1,AY$3)))-1</f>
        <v>-2.0033662708421329E-2</v>
      </c>
      <c r="AZ68" s="18" cm="1">
        <f t="array" ref="AZ68">(1+V68)*(1+INDEX(fx_rets,$AE68,INDEX(fx_ix,1,AZ$3)))-1</f>
        <v>5.645342371382478E-3</v>
      </c>
      <c r="BA68" s="18" cm="1">
        <f t="array" ref="BA68">(1+W68)*(1+INDEX(fx_rets,$AE68,INDEX(fx_ix,1,BA$3)))-1</f>
        <v>-3.9559256258225872E-4</v>
      </c>
      <c r="BB68" s="18" cm="1">
        <f t="array" ref="BB68">(1+X68)*(1+INDEX(fx_rets,$AE68,INDEX(fx_ix,1,BB$3)))-1</f>
        <v>8.613374324629941E-3</v>
      </c>
      <c r="BC68" s="18" cm="1">
        <f t="array" ref="BC68">(1+Y68)*(1+INDEX(fx_rets,$AE68,INDEX(fx_ix,1,BC$3)))-1</f>
        <v>-2.4075899723451588E-2</v>
      </c>
      <c r="BD68" s="19">
        <v>63</v>
      </c>
      <c r="BE68" s="16">
        <f t="shared" si="0"/>
        <v>0</v>
      </c>
      <c r="BF68" s="19">
        <v>63</v>
      </c>
      <c r="BG68" s="18">
        <f t="shared" si="1"/>
        <v>4.3287531798210654E-3</v>
      </c>
      <c r="BH68" s="18">
        <f t="shared" si="2"/>
        <v>1.1192276395761702E-3</v>
      </c>
      <c r="BI68" s="18">
        <f t="shared" si="3"/>
        <v>-4.793510102456322E-3</v>
      </c>
      <c r="BJ68" s="18">
        <f t="shared" si="4"/>
        <v>5.0113278142482898E-4</v>
      </c>
      <c r="BK68" s="18">
        <f t="shared" si="5"/>
        <v>-4.9870977813077921E-3</v>
      </c>
      <c r="BL68" s="18">
        <f t="shared" si="6"/>
        <v>-1.5315950616340279E-3</v>
      </c>
      <c r="BM68" s="18">
        <f t="shared" si="7"/>
        <v>-5.5668092095166877E-3</v>
      </c>
      <c r="BN68" s="18">
        <f t="shared" si="8"/>
        <v>-1.112176215427052E-2</v>
      </c>
      <c r="BO68" s="18">
        <f t="shared" si="9"/>
        <v>9.1677156100606894E-3</v>
      </c>
      <c r="BP68" s="18">
        <f t="shared" si="10"/>
        <v>5.3386699739466081E-3</v>
      </c>
      <c r="BQ68" s="18">
        <f t="shared" si="11"/>
        <v>2.4274847936198718E-3</v>
      </c>
      <c r="BR68" s="18">
        <f t="shared" si="12"/>
        <v>5.2075582479860216E-3</v>
      </c>
      <c r="BS68" s="18">
        <f t="shared" si="13"/>
        <v>2.3793378613083949E-3</v>
      </c>
      <c r="BT68" s="18">
        <f t="shared" si="14"/>
        <v>-2.4205599943490808E-2</v>
      </c>
      <c r="BU68" s="18">
        <f t="shared" si="15"/>
        <v>-2.4604695447744018E-2</v>
      </c>
      <c r="BV68" s="18">
        <f t="shared" si="16"/>
        <v>-2.6005898730719679E-2</v>
      </c>
      <c r="BW68" s="18">
        <f t="shared" si="17"/>
        <v>-1.8250135579481963E-2</v>
      </c>
      <c r="BX68" s="18">
        <f t="shared" si="18"/>
        <v>-3.1414024041384936E-2</v>
      </c>
      <c r="BY68" s="18">
        <f t="shared" si="19"/>
        <v>-2.2382392782282934E-2</v>
      </c>
      <c r="BZ68" s="18">
        <f t="shared" si="20"/>
        <v>-2.0033662708421329E-2</v>
      </c>
      <c r="CA68" s="18">
        <f t="shared" si="21"/>
        <v>5.645342371382478E-3</v>
      </c>
      <c r="CB68" s="18">
        <f t="shared" si="22"/>
        <v>-3.9559256258225872E-4</v>
      </c>
      <c r="CC68" s="18">
        <f t="shared" si="23"/>
        <v>8.613374324629941E-3</v>
      </c>
      <c r="CD68" s="18">
        <f t="shared" si="24"/>
        <v>-2.4075899723451588E-2</v>
      </c>
      <c r="CE68" s="19">
        <v>63</v>
      </c>
      <c r="CF68" s="18">
        <f t="shared" si="31"/>
        <v>1.1192276395761702E-3</v>
      </c>
      <c r="CG68" s="18">
        <f t="shared" si="31"/>
        <v>1.1192276395761702E-3</v>
      </c>
      <c r="CH68" s="18">
        <f t="shared" si="31"/>
        <v>1.1192276395761702E-3</v>
      </c>
      <c r="CI68" s="18">
        <f t="shared" si="31"/>
        <v>0</v>
      </c>
      <c r="CJ68" s="18">
        <f t="shared" si="31"/>
        <v>0</v>
      </c>
      <c r="CK68" s="24">
        <f t="shared" si="31"/>
        <v>1.1192276395761702E-3</v>
      </c>
      <c r="CL68" s="24">
        <f t="shared" si="31"/>
        <v>0</v>
      </c>
    </row>
    <row r="69" spans="1:90" x14ac:dyDescent="0.2">
      <c r="A69" s="19">
        <v>64</v>
      </c>
      <c r="B69" s="16" cm="1">
        <f t="array" ref="B69">INDEX(asset_mu,1,B$3)+INDEX(asset_rets_norm,$A69,B$3)</f>
        <v>5.2688288401483343E-3</v>
      </c>
      <c r="C69" s="16" cm="1">
        <f t="array" ref="C69">INDEX(asset_mu,1,C$3)+INDEX(asset_rets_norm,$A69,C$3)</f>
        <v>4.3952389952333108E-3</v>
      </c>
      <c r="D69" s="16" cm="1">
        <f t="array" ref="D69">INDEX(asset_mu,1,D$3)+INDEX(asset_rets_norm,$A69,D$3)</f>
        <v>4.9983339725447832E-3</v>
      </c>
      <c r="E69" s="16" cm="1">
        <f t="array" ref="E69">INDEX(asset_mu,1,E$3)+INDEX(asset_rets_norm,$A69,E$3)</f>
        <v>3.3984720051867682E-3</v>
      </c>
      <c r="F69" s="16" cm="1">
        <f t="array" ref="F69">INDEX(asset_mu,1,F$3)+INDEX(asset_rets_norm,$A69,F$3)</f>
        <v>2.9774771822857465E-3</v>
      </c>
      <c r="G69" s="16" cm="1">
        <f t="array" ref="G69">INDEX(asset_mu,1,G$3)+INDEX(asset_rets_norm,$A69,G$3)</f>
        <v>2.2818645555983067E-3</v>
      </c>
      <c r="H69" s="16" cm="1">
        <f t="array" ref="H69">INDEX(asset_mu,1,H$3)+INDEX(asset_rets_norm,$A69,H$3)</f>
        <v>5.3872454512455615E-5</v>
      </c>
      <c r="I69" s="16" cm="1">
        <f t="array" ref="I69">INDEX(asset_mu,1,I$3)+INDEX(asset_rets_norm,$A69,I$3)</f>
        <v>-1.8228198308932399E-3</v>
      </c>
      <c r="J69" s="16" cm="1">
        <f t="array" ref="J69">INDEX(asset_mu,1,J$3)+INDEX(asset_rets_norm,$A69,J$3)</f>
        <v>6.6601245810235955E-3</v>
      </c>
      <c r="K69" s="16" cm="1">
        <f t="array" ref="K69">INDEX(asset_mu,1,K$3)+INDEX(asset_rets_norm,$A69,K$3)</f>
        <v>4.9488034383878571E-3</v>
      </c>
      <c r="L69" s="16" cm="1">
        <f t="array" ref="L69">INDEX(asset_mu,1,L$3)+INDEX(asset_rets_norm,$A69,L$3)</f>
        <v>5.8110571858536464E-3</v>
      </c>
      <c r="M69" s="16" cm="1">
        <f t="array" ref="M69">INDEX(asset_mu,1,M$3)+INDEX(asset_rets_norm,$A69,M$3)</f>
        <v>4.4801418720779888E-3</v>
      </c>
      <c r="N69" s="16" cm="1">
        <f t="array" ref="N69">INDEX(asset_mu,1,N$3)+INDEX(asset_rets_norm,$A69,N$3)</f>
        <v>5.764903047993185E-3</v>
      </c>
      <c r="O69" s="16" cm="1">
        <f t="array" ref="O69">INDEX(asset_mu,1,O$3)+INDEX(asset_rets_norm,$A69,O$3)</f>
        <v>7.8940462070694491E-5</v>
      </c>
      <c r="P69" s="16" cm="1">
        <f t="array" ref="P69">INDEX(asset_mu,1,P$3)+INDEX(asset_rets_norm,$A69,P$3)</f>
        <v>1.7167078660333562E-3</v>
      </c>
      <c r="Q69" s="16" cm="1">
        <f t="array" ref="Q69">INDEX(asset_mu,1,Q$3)+INDEX(asset_rets_norm,$A69,Q$3)</f>
        <v>4.0195376397796313E-3</v>
      </c>
      <c r="R69" s="16" cm="1">
        <f t="array" ref="R69">INDEX(asset_mu,1,R$3)+INDEX(asset_rets_norm,$A69,R$3)</f>
        <v>3.5778466397104081E-2</v>
      </c>
      <c r="S69" s="16" cm="1">
        <f t="array" ref="S69">INDEX(asset_mu,1,S$3)+INDEX(asset_rets_norm,$A69,S$3)</f>
        <v>4.2189857444129147E-2</v>
      </c>
      <c r="T69" s="16" cm="1">
        <f t="array" ref="T69">INDEX(asset_mu,1,T$3)+INDEX(asset_rets_norm,$A69,T$3)</f>
        <v>2.4315802267767011E-2</v>
      </c>
      <c r="U69" s="16" cm="1">
        <f t="array" ref="U69">INDEX(asset_mu,1,U$3)+INDEX(asset_rets_norm,$A69,U$3)</f>
        <v>9.498078331858506E-2</v>
      </c>
      <c r="V69" s="16" cm="1">
        <f t="array" ref="V69">INDEX(asset_mu,1,V$3)+INDEX(asset_rets_norm,$A69,V$3)</f>
        <v>5.8338840380491074E-3</v>
      </c>
      <c r="W69" s="16" cm="1">
        <f t="array" ref="W69">INDEX(asset_mu,1,W$3)+INDEX(asset_rets_norm,$A69,W$3)</f>
        <v>3.4722190441061319E-3</v>
      </c>
      <c r="X69" s="16" cm="1">
        <f t="array" ref="X69">INDEX(asset_mu,1,X$3)+INDEX(asset_rets_norm,$A69,X$3)</f>
        <v>5.9882274154664768E-3</v>
      </c>
      <c r="Y69" s="16" cm="1">
        <f t="array" ref="Y69">INDEX(asset_mu,1,Y$3)+INDEX(asset_rets_norm,$A69,Y$3)</f>
        <v>1.5703269783780711E-4</v>
      </c>
      <c r="Z69" s="19">
        <v>64</v>
      </c>
      <c r="AA69" s="16" cm="1">
        <f t="array" ref="AA69">INDEX(fx_mu,1,AA$3)+INDEX(fx_rets_norm,$A69,AA$3)</f>
        <v>0</v>
      </c>
      <c r="AB69" s="16" cm="1">
        <f t="array" ref="AB69">INDEX(fx_mu,1,AB$3)+INDEX(fx_rets_norm,$A69,AB$3)</f>
        <v>-1.809128699072415E-2</v>
      </c>
      <c r="AC69" s="16" cm="1">
        <f t="array" ref="AC69">INDEX(fx_mu,1,AC$3)+INDEX(fx_rets_norm,$A69,AC$3)</f>
        <v>-2.2738868378583226E-2</v>
      </c>
      <c r="AD69" s="16" cm="1">
        <f t="array" ref="AD69">INDEX(fx_mu,1,AD$3)+INDEX(fx_rets_norm,$A69,AD$3)</f>
        <v>-2.7896906755319861E-2</v>
      </c>
      <c r="AE69" s="19">
        <v>64</v>
      </c>
      <c r="AF69" s="18" cm="1">
        <f t="array" ref="AF69">(1+B69)*(1+INDEX(fx_rets,$AE69,INDEX(fx_ix,1,AF$3)))-1</f>
        <v>5.268828840148343E-3</v>
      </c>
      <c r="AG69" s="18" cm="1">
        <f t="array" ref="AG69">(1+C69)*(1+INDEX(fx_rets,$AE69,INDEX(fx_ix,1,AG$3)))-1</f>
        <v>4.3952389952333082E-3</v>
      </c>
      <c r="AH69" s="18" cm="1">
        <f t="array" ref="AH69">(1+D69)*(1+INDEX(fx_rets,$AE69,INDEX(fx_ix,1,AH$3)))-1</f>
        <v>4.9983339725447884E-3</v>
      </c>
      <c r="AI69" s="18" cm="1">
        <f t="array" ref="AI69">(1+E69)*(1+INDEX(fx_rets,$AE69,INDEX(fx_ix,1,AI$3)))-1</f>
        <v>3.3984720051867257E-3</v>
      </c>
      <c r="AJ69" s="18" cm="1">
        <f t="array" ref="AJ69">(1+F69)*(1+INDEX(fx_rets,$AE69,INDEX(fx_ix,1,AJ$3)))-1</f>
        <v>2.9774771822856927E-3</v>
      </c>
      <c r="AK69" s="18" cm="1">
        <f t="array" ref="AK69">(1+G69)*(1+INDEX(fx_rets,$AE69,INDEX(fx_ix,1,AK$3)))-1</f>
        <v>-1.5850704301675234E-2</v>
      </c>
      <c r="AL69" s="18" cm="1">
        <f t="array" ref="AL69">(1+H69)*(1+INDEX(fx_rets,$AE69,INDEX(fx_ix,1,AL$3)))-1</f>
        <v>-1.8038389158247181E-2</v>
      </c>
      <c r="AM69" s="18" cm="1">
        <f t="array" ref="AM69">(1+I69)*(1+INDEX(fx_rets,$AE69,INDEX(fx_ix,1,AM$3)))-1</f>
        <v>-1.9881129664924391E-2</v>
      </c>
      <c r="AN69" s="18" cm="1">
        <f t="array" ref="AN69">(1+J69)*(1+INDEX(fx_rets,$AE69,INDEX(fx_ix,1,AN$3)))-1</f>
        <v>-1.6230187493792458E-2</v>
      </c>
      <c r="AO69" s="18" cm="1">
        <f t="array" ref="AO69">(1+K69)*(1+INDEX(fx_rets,$AE69,INDEX(fx_ix,1,AO$3)))-1</f>
        <v>-1.7902595130212418E-2</v>
      </c>
      <c r="AP69" s="18" cm="1">
        <f t="array" ref="AP69">(1+L69)*(1+INDEX(fx_rets,$AE69,INDEX(fx_ix,1,AP$3)))-1</f>
        <v>-1.705994805721911E-2</v>
      </c>
      <c r="AQ69" s="18" cm="1">
        <f t="array" ref="AQ69">(1+M69)*(1+INDEX(fx_rets,$AE69,INDEX(fx_ix,1,AQ$3)))-1</f>
        <v>-1.8360599862851879E-2</v>
      </c>
      <c r="AR69" s="18" cm="1">
        <f t="array" ref="AR69">(1+N69)*(1+INDEX(fx_rets,$AE69,INDEX(fx_ix,1,AR$3)))-1</f>
        <v>-1.710505270221363E-2</v>
      </c>
      <c r="AS69" s="18" cm="1">
        <f t="array" ref="AS69">(1+O69)*(1+INDEX(fx_rets,$AE69,INDEX(fx_ix,1,AS$3)))-1</f>
        <v>-2.7820168487958763E-2</v>
      </c>
      <c r="AT69" s="18" cm="1">
        <f t="array" ref="AT69">(1+P69)*(1+INDEX(fx_rets,$AE69,INDEX(fx_ix,1,AT$3)))-1</f>
        <v>-2.6228089728551285E-2</v>
      </c>
      <c r="AU69" s="18" cm="1">
        <f t="array" ref="AU69">(1+Q69)*(1+INDEX(fx_rets,$AE69,INDEX(fx_ix,1,AU$3)))-1</f>
        <v>-2.3989501782276657E-2</v>
      </c>
      <c r="AV69" s="18" cm="1">
        <f t="array" ref="AV69">(1+R69)*(1+INDEX(fx_rets,$AE69,INDEX(fx_ix,1,AV$3)))-1</f>
        <v>3.5778466397104136E-2</v>
      </c>
      <c r="AW69" s="18" cm="1">
        <f t="array" ref="AW69">(1+S69)*(1+INDEX(fx_rets,$AE69,INDEX(fx_ix,1,AW$3)))-1</f>
        <v>2.3335301634285432E-2</v>
      </c>
      <c r="AX69" s="18" cm="1">
        <f t="array" ref="AX69">(1+T69)*(1+INDEX(fx_rets,$AE69,INDEX(fx_ix,1,AX$3)))-1</f>
        <v>1.0240200618973905E-3</v>
      </c>
      <c r="AY69" s="18" cm="1">
        <f t="array" ref="AY69">(1+U69)*(1+INDEX(fx_rets,$AE69,INDEX(fx_ix,1,AY$3)))-1</f>
        <v>6.4434206507479441E-2</v>
      </c>
      <c r="AZ69" s="18" cm="1">
        <f t="array" ref="AZ69">(1+V69)*(1+INDEX(fx_rets,$AE69,INDEX(fx_ix,1,AZ$3)))-1</f>
        <v>5.8338840380491863E-3</v>
      </c>
      <c r="BA69" s="18" cm="1">
        <f t="array" ref="BA69">(1+W69)*(1+INDEX(fx_rets,$AE69,INDEX(fx_ix,1,BA$3)))-1</f>
        <v>-1.4681884857839611E-2</v>
      </c>
      <c r="BB69" s="18" cm="1">
        <f t="array" ref="BB69">(1+X69)*(1+INDEX(fx_rets,$AE69,INDEX(fx_ix,1,BB$3)))-1</f>
        <v>-1.6886806478137895E-2</v>
      </c>
      <c r="BC69" s="18" cm="1">
        <f t="array" ref="BC69">(1+Y69)*(1+INDEX(fx_rets,$AE69,INDEX(fx_ix,1,BC$3)))-1</f>
        <v>-2.7744254784011213E-2</v>
      </c>
      <c r="BD69" s="19">
        <v>64</v>
      </c>
      <c r="BE69" s="16">
        <f t="shared" si="0"/>
        <v>0</v>
      </c>
      <c r="BF69" s="19">
        <v>64</v>
      </c>
      <c r="BG69" s="18">
        <f t="shared" si="1"/>
        <v>5.268828840148343E-3</v>
      </c>
      <c r="BH69" s="18">
        <f t="shared" si="2"/>
        <v>4.3952389952333082E-3</v>
      </c>
      <c r="BI69" s="18">
        <f t="shared" si="3"/>
        <v>4.9983339725447884E-3</v>
      </c>
      <c r="BJ69" s="18">
        <f t="shared" si="4"/>
        <v>3.3984720051867257E-3</v>
      </c>
      <c r="BK69" s="18">
        <f t="shared" si="5"/>
        <v>2.9774771822856927E-3</v>
      </c>
      <c r="BL69" s="18">
        <f t="shared" si="6"/>
        <v>-1.5850704301675234E-2</v>
      </c>
      <c r="BM69" s="18">
        <f t="shared" si="7"/>
        <v>-1.8038389158247181E-2</v>
      </c>
      <c r="BN69" s="18">
        <f t="shared" si="8"/>
        <v>-1.9881129664924391E-2</v>
      </c>
      <c r="BO69" s="18">
        <f t="shared" si="9"/>
        <v>-1.6230187493792458E-2</v>
      </c>
      <c r="BP69" s="18">
        <f t="shared" si="10"/>
        <v>-1.7902595130212418E-2</v>
      </c>
      <c r="BQ69" s="18">
        <f t="shared" si="11"/>
        <v>-1.705994805721911E-2</v>
      </c>
      <c r="BR69" s="18">
        <f t="shared" si="12"/>
        <v>-1.8360599862851879E-2</v>
      </c>
      <c r="BS69" s="18">
        <f t="shared" si="13"/>
        <v>-1.710505270221363E-2</v>
      </c>
      <c r="BT69" s="18">
        <f t="shared" si="14"/>
        <v>-2.7820168487958763E-2</v>
      </c>
      <c r="BU69" s="18">
        <f t="shared" si="15"/>
        <v>-2.6228089728551285E-2</v>
      </c>
      <c r="BV69" s="18">
        <f t="shared" si="16"/>
        <v>-2.3989501782276657E-2</v>
      </c>
      <c r="BW69" s="18">
        <f t="shared" si="17"/>
        <v>3.5778466397104136E-2</v>
      </c>
      <c r="BX69" s="18">
        <f t="shared" si="18"/>
        <v>2.3335301634285432E-2</v>
      </c>
      <c r="BY69" s="18">
        <f t="shared" si="19"/>
        <v>1.0240200618973905E-3</v>
      </c>
      <c r="BZ69" s="18">
        <f t="shared" si="20"/>
        <v>6.4434206507479441E-2</v>
      </c>
      <c r="CA69" s="18">
        <f t="shared" si="21"/>
        <v>5.8338840380491863E-3</v>
      </c>
      <c r="CB69" s="18">
        <f t="shared" si="22"/>
        <v>-1.4681884857839611E-2</v>
      </c>
      <c r="CC69" s="18">
        <f t="shared" si="23"/>
        <v>-1.6886806478137895E-2</v>
      </c>
      <c r="CD69" s="18">
        <f t="shared" si="24"/>
        <v>-2.7744254784011213E-2</v>
      </c>
      <c r="CE69" s="19">
        <v>64</v>
      </c>
      <c r="CF69" s="18">
        <f t="shared" si="31"/>
        <v>4.3952389952333082E-3</v>
      </c>
      <c r="CG69" s="18">
        <f t="shared" si="31"/>
        <v>4.3952389952333082E-3</v>
      </c>
      <c r="CH69" s="18">
        <f t="shared" si="31"/>
        <v>4.3952389952333082E-3</v>
      </c>
      <c r="CI69" s="18">
        <f t="shared" si="31"/>
        <v>0</v>
      </c>
      <c r="CJ69" s="18">
        <f t="shared" si="31"/>
        <v>0</v>
      </c>
      <c r="CK69" s="24">
        <f t="shared" si="31"/>
        <v>4.3952389952333082E-3</v>
      </c>
      <c r="CL69" s="24">
        <f t="shared" si="31"/>
        <v>0</v>
      </c>
    </row>
    <row r="70" spans="1:90" x14ac:dyDescent="0.2">
      <c r="A70" s="19">
        <v>65</v>
      </c>
      <c r="B70" s="16" cm="1">
        <f t="array" ref="B70">INDEX(asset_mu,1,B$3)+INDEX(asset_rets_norm,$A70,B$3)</f>
        <v>5.6068640339992284E-3</v>
      </c>
      <c r="C70" s="16" cm="1">
        <f t="array" ref="C70">INDEX(asset_mu,1,C$3)+INDEX(asset_rets_norm,$A70,C$3)</f>
        <v>5.0526418676042377E-3</v>
      </c>
      <c r="D70" s="16" cm="1">
        <f t="array" ref="D70">INDEX(asset_mu,1,D$3)+INDEX(asset_rets_norm,$A70,D$3)</f>
        <v>5.9086449837077951E-3</v>
      </c>
      <c r="E70" s="16" cm="1">
        <f t="array" ref="E70">INDEX(asset_mu,1,E$3)+INDEX(asset_rets_norm,$A70,E$3)</f>
        <v>4.7482254065096966E-3</v>
      </c>
      <c r="F70" s="16" cm="1">
        <f t="array" ref="F70">INDEX(asset_mu,1,F$3)+INDEX(asset_rets_norm,$A70,F$3)</f>
        <v>5.1137482695696162E-3</v>
      </c>
      <c r="G70" s="16" cm="1">
        <f t="array" ref="G70">INDEX(asset_mu,1,G$3)+INDEX(asset_rets_norm,$A70,G$3)</f>
        <v>3.3212776395600222E-3</v>
      </c>
      <c r="H70" s="16" cm="1">
        <f t="array" ref="H70">INDEX(asset_mu,1,H$3)+INDEX(asset_rets_norm,$A70,H$3)</f>
        <v>1.9294334748871276E-3</v>
      </c>
      <c r="I70" s="16" cm="1">
        <f t="array" ref="I70">INDEX(asset_mu,1,I$3)+INDEX(asset_rets_norm,$A70,I$3)</f>
        <v>2.2734885514467461E-3</v>
      </c>
      <c r="J70" s="16" cm="1">
        <f t="array" ref="J70">INDEX(asset_mu,1,J$3)+INDEX(asset_rets_norm,$A70,J$3)</f>
        <v>8.0771881980587924E-3</v>
      </c>
      <c r="K70" s="16" cm="1">
        <f t="array" ref="K70">INDEX(asset_mu,1,K$3)+INDEX(asset_rets_norm,$A70,K$3)</f>
        <v>6.2337151781431694E-3</v>
      </c>
      <c r="L70" s="16" cm="1">
        <f t="array" ref="L70">INDEX(asset_mu,1,L$3)+INDEX(asset_rets_norm,$A70,L$3)</f>
        <v>7.3597549156896591E-3</v>
      </c>
      <c r="M70" s="16" cm="1">
        <f t="array" ref="M70">INDEX(asset_mu,1,M$3)+INDEX(asset_rets_norm,$A70,M$3)</f>
        <v>6.3122709619594956E-3</v>
      </c>
      <c r="N70" s="16" cm="1">
        <f t="array" ref="N70">INDEX(asset_mu,1,N$3)+INDEX(asset_rets_norm,$A70,N$3)</f>
        <v>7.2245208890551514E-3</v>
      </c>
      <c r="O70" s="16" cm="1">
        <f t="array" ref="O70">INDEX(asset_mu,1,O$3)+INDEX(asset_rets_norm,$A70,O$3)</f>
        <v>-5.8717079080120613E-8</v>
      </c>
      <c r="P70" s="16" cm="1">
        <f t="array" ref="P70">INDEX(asset_mu,1,P$3)+INDEX(asset_rets_norm,$A70,P$3)</f>
        <v>-5.2170518689224682E-4</v>
      </c>
      <c r="Q70" s="16" cm="1">
        <f t="array" ref="Q70">INDEX(asset_mu,1,Q$3)+INDEX(asset_rets_norm,$A70,Q$3)</f>
        <v>-1.9152930374854481E-3</v>
      </c>
      <c r="R70" s="16" cm="1">
        <f t="array" ref="R70">INDEX(asset_mu,1,R$3)+INDEX(asset_rets_norm,$A70,R$3)</f>
        <v>-1.2979570680538566E-3</v>
      </c>
      <c r="S70" s="16" cm="1">
        <f t="array" ref="S70">INDEX(asset_mu,1,S$3)+INDEX(asset_rets_norm,$A70,S$3)</f>
        <v>4.2215445909605881E-2</v>
      </c>
      <c r="T70" s="16" cm="1">
        <f t="array" ref="T70">INDEX(asset_mu,1,T$3)+INDEX(asset_rets_norm,$A70,T$3)</f>
        <v>4.0466945981956028E-2</v>
      </c>
      <c r="U70" s="16" cm="1">
        <f t="array" ref="U70">INDEX(asset_mu,1,U$3)+INDEX(asset_rets_norm,$A70,U$3)</f>
        <v>8.5291647186316655E-2</v>
      </c>
      <c r="V70" s="16" cm="1">
        <f t="array" ref="V70">INDEX(asset_mu,1,V$3)+INDEX(asset_rets_norm,$A70,V$3)</f>
        <v>6.0036757047157744E-3</v>
      </c>
      <c r="W70" s="16" cm="1">
        <f t="array" ref="W70">INDEX(asset_mu,1,W$3)+INDEX(asset_rets_norm,$A70,W$3)</f>
        <v>3.6247190441061321E-3</v>
      </c>
      <c r="X70" s="16" cm="1">
        <f t="array" ref="X70">INDEX(asset_mu,1,X$3)+INDEX(asset_rets_norm,$A70,X$3)</f>
        <v>5.9653107487998101E-3</v>
      </c>
      <c r="Y70" s="16" cm="1">
        <f t="array" ref="Y70">INDEX(asset_mu,1,Y$3)+INDEX(asset_rets_norm,$A70,Y$3)</f>
        <v>9.2116031171140427E-5</v>
      </c>
      <c r="Z70" s="19">
        <v>65</v>
      </c>
      <c r="AA70" s="16" cm="1">
        <f t="array" ref="AA70">INDEX(fx_mu,1,AA$3)+INDEX(fx_rets_norm,$A70,AA$3)</f>
        <v>0</v>
      </c>
      <c r="AB70" s="16" cm="1">
        <f t="array" ref="AB70">INDEX(fx_mu,1,AB$3)+INDEX(fx_rets_norm,$A70,AB$3)</f>
        <v>4.2129779652231346E-3</v>
      </c>
      <c r="AC70" s="16" cm="1">
        <f t="array" ref="AC70">INDEX(fx_mu,1,AC$3)+INDEX(fx_rets_norm,$A70,AC$3)</f>
        <v>-3.5315396424041965E-3</v>
      </c>
      <c r="AD70" s="16" cm="1">
        <f t="array" ref="AD70">INDEX(fx_mu,1,AD$3)+INDEX(fx_rets_norm,$A70,AD$3)</f>
        <v>1.8059516463254655E-2</v>
      </c>
      <c r="AE70" s="19">
        <v>65</v>
      </c>
      <c r="AF70" s="18" cm="1">
        <f t="array" ref="AF70">(1+B70)*(1+INDEX(fx_rets,$AE70,INDEX(fx_ix,1,AF$3)))-1</f>
        <v>5.6068640339992371E-3</v>
      </c>
      <c r="AG70" s="18" cm="1">
        <f t="array" ref="AG70">(1+C70)*(1+INDEX(fx_rets,$AE70,INDEX(fx_ix,1,AG$3)))-1</f>
        <v>5.0526418676042351E-3</v>
      </c>
      <c r="AH70" s="18" cm="1">
        <f t="array" ref="AH70">(1+D70)*(1+INDEX(fx_rets,$AE70,INDEX(fx_ix,1,AH$3)))-1</f>
        <v>5.9086449837078003E-3</v>
      </c>
      <c r="AI70" s="18" cm="1">
        <f t="array" ref="AI70">(1+E70)*(1+INDEX(fx_rets,$AE70,INDEX(fx_ix,1,AI$3)))-1</f>
        <v>4.7482254065096541E-3</v>
      </c>
      <c r="AJ70" s="18" cm="1">
        <f t="array" ref="AJ70">(1+F70)*(1+INDEX(fx_rets,$AE70,INDEX(fx_ix,1,AJ$3)))-1</f>
        <v>5.1137482695695624E-3</v>
      </c>
      <c r="AK70" s="18" cm="1">
        <f t="array" ref="AK70">(1+G70)*(1+INDEX(fx_rets,$AE70,INDEX(fx_ix,1,AK$3)))-1</f>
        <v>7.5482480742949942E-3</v>
      </c>
      <c r="AL70" s="18" cm="1">
        <f t="array" ref="AL70">(1+H70)*(1+INDEX(fx_rets,$AE70,INDEX(fx_ix,1,AL$3)))-1</f>
        <v>6.1505401008252747E-3</v>
      </c>
      <c r="AM70" s="18" cm="1">
        <f t="array" ref="AM70">(1+I70)*(1+INDEX(fx_rets,$AE70,INDEX(fx_ix,1,AM$3)))-1</f>
        <v>6.4960446738413502E-3</v>
      </c>
      <c r="AN70" s="18" cm="1">
        <f t="array" ref="AN70">(1+J70)*(1+INDEX(fx_rets,$AE70,INDEX(fx_ix,1,AN$3)))-1</f>
        <v>4.5171236453340757E-3</v>
      </c>
      <c r="AO70" s="18" cm="1">
        <f t="array" ref="AO70">(1+K70)*(1+INDEX(fx_rets,$AE70,INDEX(fx_ix,1,AO$3)))-1</f>
        <v>2.6801609234679002E-3</v>
      </c>
      <c r="AP70" s="18" cm="1">
        <f t="array" ref="AP70">(1+L70)*(1+INDEX(fx_rets,$AE70,INDEX(fx_ix,1,AP$3)))-1</f>
        <v>3.8022240070423319E-3</v>
      </c>
      <c r="AQ70" s="18" cm="1">
        <f t="array" ref="AQ70">(1+M70)*(1+INDEX(fx_rets,$AE70,INDEX(fx_ix,1,AQ$3)))-1</f>
        <v>2.7584392844195449E-3</v>
      </c>
      <c r="AR70" s="18" cm="1">
        <f t="array" ref="AR70">(1+N70)*(1+INDEX(fx_rets,$AE70,INDEX(fx_ix,1,AR$3)))-1</f>
        <v>3.6674675647339061E-3</v>
      </c>
      <c r="AS70" s="18" cm="1">
        <f t="array" ref="AS70">(1+O70)*(1+INDEX(fx_rets,$AE70,INDEX(fx_ix,1,AS$3)))-1</f>
        <v>1.8059456685773467E-2</v>
      </c>
      <c r="AT70" s="18" cm="1">
        <f t="array" ref="AT70">(1+P70)*(1+INDEX(fx_rets,$AE70,INDEX(fx_ix,1,AT$3)))-1</f>
        <v>1.7528389532950772E-2</v>
      </c>
      <c r="AU70" s="18" cm="1">
        <f t="array" ref="AU70">(1+Q70)*(1+INDEX(fx_rets,$AE70,INDEX(fx_ix,1,AU$3)))-1</f>
        <v>1.610963415962674E-2</v>
      </c>
      <c r="AV70" s="18" cm="1">
        <f t="array" ref="AV70">(1+R70)*(1+INDEX(fx_rets,$AE70,INDEX(fx_ix,1,AV$3)))-1</f>
        <v>-1.2979570680538011E-3</v>
      </c>
      <c r="AW70" s="18" cm="1">
        <f t="array" ref="AW70">(1+S70)*(1+INDEX(fx_rets,$AE70,INDEX(fx_ix,1,AW$3)))-1</f>
        <v>4.660627661823824E-2</v>
      </c>
      <c r="AX70" s="18" cm="1">
        <f t="array" ref="AX70">(1+T70)*(1+INDEX(fx_rets,$AE70,INDEX(fx_ix,1,AX$3)))-1</f>
        <v>3.6792495715609608E-2</v>
      </c>
      <c r="AY70" s="18" cm="1">
        <f t="array" ref="AY70">(1+U70)*(1+INDEX(fx_rets,$AE70,INDEX(fx_ix,1,AY$3)))-1</f>
        <v>0.10489148955611083</v>
      </c>
      <c r="AZ70" s="18" cm="1">
        <f t="array" ref="AZ70">(1+V70)*(1+INDEX(fx_rets,$AE70,INDEX(fx_ix,1,AZ$3)))-1</f>
        <v>6.0036757047157163E-3</v>
      </c>
      <c r="BA70" s="18" cm="1">
        <f t="array" ref="BA70">(1+W70)*(1+INDEX(fx_rets,$AE70,INDEX(fx_ix,1,BA$3)))-1</f>
        <v>7.8529678707921491E-3</v>
      </c>
      <c r="BB70" s="18" cm="1">
        <f t="array" ref="BB70">(1+X70)*(1+INDEX(fx_rets,$AE70,INDEX(fx_ix,1,BB$3)))-1</f>
        <v>2.4127043750070687E-3</v>
      </c>
      <c r="BC70" s="18" cm="1">
        <f t="array" ref="BC70">(1+Y70)*(1+INDEX(fx_rets,$AE70,INDEX(fx_ix,1,BC$3)))-1</f>
        <v>1.8153296065407165E-2</v>
      </c>
      <c r="BD70" s="19">
        <v>65</v>
      </c>
      <c r="BE70" s="16">
        <f t="shared" ref="BE70:BE133" si="32">SUMPRODUCT(base_fx_wts,AA70:AD70)</f>
        <v>0</v>
      </c>
      <c r="BF70" s="19">
        <v>65</v>
      </c>
      <c r="BG70" s="18">
        <f t="shared" ref="BG70:BG133" si="33">(1+AF70)/(1+$BE70)-1</f>
        <v>5.6068640339992371E-3</v>
      </c>
      <c r="BH70" s="18">
        <f t="shared" ref="BH70:BH133" si="34">(1+AG70)/(1+$BE70)-1</f>
        <v>5.0526418676042351E-3</v>
      </c>
      <c r="BI70" s="18">
        <f t="shared" ref="BI70:BI133" si="35">(1+AH70)/(1+$BE70)-1</f>
        <v>5.9086449837078003E-3</v>
      </c>
      <c r="BJ70" s="18">
        <f t="shared" ref="BJ70:BJ133" si="36">(1+AI70)/(1+$BE70)-1</f>
        <v>4.7482254065096541E-3</v>
      </c>
      <c r="BK70" s="18">
        <f t="shared" ref="BK70:BK133" si="37">(1+AJ70)/(1+$BE70)-1</f>
        <v>5.1137482695695624E-3</v>
      </c>
      <c r="BL70" s="18">
        <f t="shared" ref="BL70:BL133" si="38">(1+AK70)/(1+$BE70)-1</f>
        <v>7.5482480742949942E-3</v>
      </c>
      <c r="BM70" s="18">
        <f t="shared" ref="BM70:BM133" si="39">(1+AL70)/(1+$BE70)-1</f>
        <v>6.1505401008252747E-3</v>
      </c>
      <c r="BN70" s="18">
        <f t="shared" ref="BN70:BN133" si="40">(1+AM70)/(1+$BE70)-1</f>
        <v>6.4960446738413502E-3</v>
      </c>
      <c r="BO70" s="18">
        <f t="shared" ref="BO70:BO133" si="41">(1+AN70)/(1+$BE70)-1</f>
        <v>4.5171236453340757E-3</v>
      </c>
      <c r="BP70" s="18">
        <f t="shared" ref="BP70:BP133" si="42">(1+AO70)/(1+$BE70)-1</f>
        <v>2.6801609234679002E-3</v>
      </c>
      <c r="BQ70" s="18">
        <f t="shared" ref="BQ70:BQ133" si="43">(1+AP70)/(1+$BE70)-1</f>
        <v>3.8022240070423319E-3</v>
      </c>
      <c r="BR70" s="18">
        <f t="shared" ref="BR70:BR133" si="44">(1+AQ70)/(1+$BE70)-1</f>
        <v>2.7584392844195449E-3</v>
      </c>
      <c r="BS70" s="18">
        <f t="shared" ref="BS70:BS133" si="45">(1+AR70)/(1+$BE70)-1</f>
        <v>3.6674675647339061E-3</v>
      </c>
      <c r="BT70" s="18">
        <f t="shared" ref="BT70:BT133" si="46">(1+AS70)/(1+$BE70)-1</f>
        <v>1.8059456685773467E-2</v>
      </c>
      <c r="BU70" s="18">
        <f t="shared" ref="BU70:BU133" si="47">(1+AT70)/(1+$BE70)-1</f>
        <v>1.7528389532950772E-2</v>
      </c>
      <c r="BV70" s="18">
        <f t="shared" ref="BV70:BV133" si="48">(1+AU70)/(1+$BE70)-1</f>
        <v>1.610963415962674E-2</v>
      </c>
      <c r="BW70" s="18">
        <f t="shared" ref="BW70:BW133" si="49">(1+AV70)/(1+$BE70)-1</f>
        <v>-1.2979570680538011E-3</v>
      </c>
      <c r="BX70" s="18">
        <f t="shared" ref="BX70:BX133" si="50">(1+AW70)/(1+$BE70)-1</f>
        <v>4.660627661823824E-2</v>
      </c>
      <c r="BY70" s="18">
        <f t="shared" ref="BY70:BY133" si="51">(1+AX70)/(1+$BE70)-1</f>
        <v>3.6792495715609608E-2</v>
      </c>
      <c r="BZ70" s="18">
        <f t="shared" ref="BZ70:BZ133" si="52">(1+AY70)/(1+$BE70)-1</f>
        <v>0.10489148955611083</v>
      </c>
      <c r="CA70" s="18">
        <f t="shared" ref="CA70:CA133" si="53">(1+AZ70)/(1+$BE70)-1</f>
        <v>6.0036757047157163E-3</v>
      </c>
      <c r="CB70" s="18">
        <f t="shared" ref="CB70:CB133" si="54">(1+BA70)/(1+$BE70)-1</f>
        <v>7.8529678707921491E-3</v>
      </c>
      <c r="CC70" s="18">
        <f t="shared" ref="CC70:CC133" si="55">(1+BB70)/(1+$BE70)-1</f>
        <v>2.4127043750070687E-3</v>
      </c>
      <c r="CD70" s="18">
        <f t="shared" ref="CD70:CD133" si="56">(1+BC70)/(1+$BE70)-1</f>
        <v>1.8153296065407165E-2</v>
      </c>
      <c r="CE70" s="19">
        <v>65</v>
      </c>
      <c r="CF70" s="18">
        <f t="shared" si="31"/>
        <v>5.0526418676042351E-3</v>
      </c>
      <c r="CG70" s="18">
        <f t="shared" si="31"/>
        <v>5.0526418676042351E-3</v>
      </c>
      <c r="CH70" s="18">
        <f t="shared" si="31"/>
        <v>5.0526418676042351E-3</v>
      </c>
      <c r="CI70" s="18">
        <f t="shared" si="31"/>
        <v>0</v>
      </c>
      <c r="CJ70" s="18">
        <f t="shared" si="31"/>
        <v>0</v>
      </c>
      <c r="CK70" s="24">
        <f t="shared" si="31"/>
        <v>5.0526418676042351E-3</v>
      </c>
      <c r="CL70" s="24">
        <f t="shared" si="31"/>
        <v>0</v>
      </c>
    </row>
    <row r="71" spans="1:90" x14ac:dyDescent="0.2">
      <c r="A71" s="19">
        <v>66</v>
      </c>
      <c r="B71" s="16" cm="1">
        <f t="array" ref="B71">INDEX(asset_mu,1,B$3)+INDEX(asset_rets_norm,$A71,B$3)</f>
        <v>4.9171680678221554E-3</v>
      </c>
      <c r="C71" s="16" cm="1">
        <f t="array" ref="C71">INDEX(asset_mu,1,C$3)+INDEX(asset_rets_norm,$A71,C$3)</f>
        <v>2.8677182193834775E-3</v>
      </c>
      <c r="D71" s="16" cm="1">
        <f t="array" ref="D71">INDEX(asset_mu,1,D$3)+INDEX(asset_rets_norm,$A71,D$3)</f>
        <v>-6.4355835654284496E-4</v>
      </c>
      <c r="E71" s="16" cm="1">
        <f t="array" ref="E71">INDEX(asset_mu,1,E$3)+INDEX(asset_rets_norm,$A71,E$3)</f>
        <v>2.9653167445516252E-3</v>
      </c>
      <c r="F71" s="16" cm="1">
        <f t="array" ref="F71">INDEX(asset_mu,1,F$3)+INDEX(asset_rets_norm,$A71,F$3)</f>
        <v>8.6577431382611585E-4</v>
      </c>
      <c r="G71" s="16" cm="1">
        <f t="array" ref="G71">INDEX(asset_mu,1,G$3)+INDEX(asset_rets_norm,$A71,G$3)</f>
        <v>3.2443413107187073E-3</v>
      </c>
      <c r="H71" s="16" cm="1">
        <f t="array" ref="H71">INDEX(asset_mu,1,H$3)+INDEX(asset_rets_norm,$A71,H$3)</f>
        <v>1.3016440428299145E-3</v>
      </c>
      <c r="I71" s="16" cm="1">
        <f t="array" ref="I71">INDEX(asset_mu,1,I$3)+INDEX(asset_rets_norm,$A71,I$3)</f>
        <v>-2.9175178669734389E-3</v>
      </c>
      <c r="J71" s="16" cm="1">
        <f t="array" ref="J71">INDEX(asset_mu,1,J$3)+INDEX(asset_rets_norm,$A71,J$3)</f>
        <v>5.5040995267370153E-3</v>
      </c>
      <c r="K71" s="16" cm="1">
        <f t="array" ref="K71">INDEX(asset_mu,1,K$3)+INDEX(asset_rets_norm,$A71,K$3)</f>
        <v>2.6034023104078725E-3</v>
      </c>
      <c r="L71" s="16" cm="1">
        <f t="array" ref="L71">INDEX(asset_mu,1,L$3)+INDEX(asset_rets_norm,$A71,L$3)</f>
        <v>5.0025521490562564E-4</v>
      </c>
      <c r="M71" s="16" cm="1">
        <f t="array" ref="M71">INDEX(asset_mu,1,M$3)+INDEX(asset_rets_norm,$A71,M$3)</f>
        <v>2.0950616513074364E-3</v>
      </c>
      <c r="N71" s="16" cm="1">
        <f t="array" ref="N71">INDEX(asset_mu,1,N$3)+INDEX(asset_rets_norm,$A71,N$3)</f>
        <v>8.6946736988616647E-4</v>
      </c>
      <c r="O71" s="16" cm="1">
        <f t="array" ref="O71">INDEX(asset_mu,1,O$3)+INDEX(asset_rets_norm,$A71,O$3)</f>
        <v>2.962035397904371E-4</v>
      </c>
      <c r="P71" s="16" cm="1">
        <f t="array" ref="P71">INDEX(asset_mu,1,P$3)+INDEX(asset_rets_norm,$A71,P$3)</f>
        <v>3.1350562105432684E-4</v>
      </c>
      <c r="Q71" s="16" cm="1">
        <f t="array" ref="Q71">INDEX(asset_mu,1,Q$3)+INDEX(asset_rets_norm,$A71,Q$3)</f>
        <v>-1.0469519766085943E-3</v>
      </c>
      <c r="R71" s="16" cm="1">
        <f t="array" ref="R71">INDEX(asset_mu,1,R$3)+INDEX(asset_rets_norm,$A71,R$3)</f>
        <v>2.4924601504670629E-2</v>
      </c>
      <c r="S71" s="16" cm="1">
        <f t="array" ref="S71">INDEX(asset_mu,1,S$3)+INDEX(asset_rets_norm,$A71,S$3)</f>
        <v>3.539105672772544E-2</v>
      </c>
      <c r="T71" s="16" cm="1">
        <f t="array" ref="T71">INDEX(asset_mu,1,T$3)+INDEX(asset_rets_norm,$A71,T$3)</f>
        <v>2.9582992586419315E-2</v>
      </c>
      <c r="U71" s="16" cm="1">
        <f t="array" ref="U71">INDEX(asset_mu,1,U$3)+INDEX(asset_rets_norm,$A71,U$3)</f>
        <v>3.5379389397054983E-2</v>
      </c>
      <c r="V71" s="16" cm="1">
        <f t="array" ref="V71">INDEX(asset_mu,1,V$3)+INDEX(asset_rets_norm,$A71,V$3)</f>
        <v>6.0838840380491076E-3</v>
      </c>
      <c r="W71" s="16" cm="1">
        <f t="array" ref="W71">INDEX(asset_mu,1,W$3)+INDEX(asset_rets_norm,$A71,W$3)</f>
        <v>3.7149690441061322E-3</v>
      </c>
      <c r="X71" s="16" cm="1">
        <f t="array" ref="X71">INDEX(asset_mu,1,X$3)+INDEX(asset_rets_norm,$A71,X$3)</f>
        <v>6.0322274154664774E-3</v>
      </c>
      <c r="Y71" s="16" cm="1">
        <f t="array" ref="Y71">INDEX(asset_mu,1,Y$3)+INDEX(asset_rets_norm,$A71,Y$3)</f>
        <v>1.5461603117114043E-4</v>
      </c>
      <c r="Z71" s="19">
        <v>66</v>
      </c>
      <c r="AA71" s="16" cm="1">
        <f t="array" ref="AA71">INDEX(fx_mu,1,AA$3)+INDEX(fx_rets_norm,$A71,AA$3)</f>
        <v>0</v>
      </c>
      <c r="AB71" s="16" cm="1">
        <f t="array" ref="AB71">INDEX(fx_mu,1,AB$3)+INDEX(fx_rets_norm,$A71,AB$3)</f>
        <v>2.5014781978160986E-2</v>
      </c>
      <c r="AC71" s="16" cm="1">
        <f t="array" ref="AC71">INDEX(fx_mu,1,AC$3)+INDEX(fx_rets_norm,$A71,AC$3)</f>
        <v>3.2826868229452424E-2</v>
      </c>
      <c r="AD71" s="16" cm="1">
        <f t="array" ref="AD71">INDEX(fx_mu,1,AD$3)+INDEX(fx_rets_norm,$A71,AD$3)</f>
        <v>5.2576570833859906E-3</v>
      </c>
      <c r="AE71" s="19">
        <v>66</v>
      </c>
      <c r="AF71" s="18" cm="1">
        <f t="array" ref="AF71">(1+B71)*(1+INDEX(fx_rets,$AE71,INDEX(fx_ix,1,AF$3)))-1</f>
        <v>4.9171680678221641E-3</v>
      </c>
      <c r="AG71" s="18" cm="1">
        <f t="array" ref="AG71">(1+C71)*(1+INDEX(fx_rets,$AE71,INDEX(fx_ix,1,AG$3)))-1</f>
        <v>2.8677182193834749E-3</v>
      </c>
      <c r="AH71" s="18" cm="1">
        <f t="array" ref="AH71">(1+D71)*(1+INDEX(fx_rets,$AE71,INDEX(fx_ix,1,AH$3)))-1</f>
        <v>-6.4355835654283933E-4</v>
      </c>
      <c r="AI71" s="18" cm="1">
        <f t="array" ref="AI71">(1+E71)*(1+INDEX(fx_rets,$AE71,INDEX(fx_ix,1,AI$3)))-1</f>
        <v>2.9653167445515827E-3</v>
      </c>
      <c r="AJ71" s="18" cm="1">
        <f t="array" ref="AJ71">(1+F71)*(1+INDEX(fx_rets,$AE71,INDEX(fx_ix,1,AJ$3)))-1</f>
        <v>8.6577431382606207E-4</v>
      </c>
      <c r="AK71" s="18" cm="1">
        <f t="array" ref="AK71">(1+G71)*(1+INDEX(fx_rets,$AE71,INDEX(fx_ix,1,AK$3)))-1</f>
        <v>2.8340279779429878E-2</v>
      </c>
      <c r="AL71" s="18" cm="1">
        <f t="array" ref="AL71">(1+H71)*(1+INDEX(fx_rets,$AE71,INDEX(fx_ix,1,AL$3)))-1</f>
        <v>2.6348986362935589E-2</v>
      </c>
      <c r="AM71" s="18" cm="1">
        <f t="array" ref="AM71">(1+I71)*(1+INDEX(fx_rets,$AE71,INDEX(fx_ix,1,AM$3)))-1</f>
        <v>2.2024283037827885E-2</v>
      </c>
      <c r="AN71" s="18" cm="1">
        <f t="array" ref="AN71">(1+J71)*(1+INDEX(fx_rets,$AE71,INDEX(fx_ix,1,AN$3)))-1</f>
        <v>3.8511650106075379E-2</v>
      </c>
      <c r="AO71" s="18" cm="1">
        <f t="array" ref="AO71">(1+K71)*(1+INDEX(fx_rets,$AE71,INDEX(fx_ix,1,AO$3)))-1</f>
        <v>3.5515732084452134E-2</v>
      </c>
      <c r="AP71" s="18" cm="1">
        <f t="array" ref="AP71">(1+L71)*(1+INDEX(fx_rets,$AE71,INDEX(fx_ix,1,AP$3)))-1</f>
        <v>3.3343545256378837E-2</v>
      </c>
      <c r="AQ71" s="18" cm="1">
        <f t="array" ref="AQ71">(1+M71)*(1+INDEX(fx_rets,$AE71,INDEX(fx_ix,1,AQ$3)))-1</f>
        <v>3.4990704193519795E-2</v>
      </c>
      <c r="AR71" s="18" cm="1">
        <f t="array" ref="AR71">(1+N71)*(1+INDEX(fx_rets,$AE71,INDEX(fx_ix,1,AR$3)))-1</f>
        <v>3.3724877490119543E-2</v>
      </c>
      <c r="AS71" s="18" cm="1">
        <f t="array" ref="AS71">(1+O71)*(1+INDEX(fx_rets,$AE71,INDEX(fx_ix,1,AS$3)))-1</f>
        <v>5.5554179598156228E-3</v>
      </c>
      <c r="AT71" s="18" cm="1">
        <f t="array" ref="AT71">(1+P71)*(1+INDEX(fx_rets,$AE71,INDEX(fx_ix,1,AT$3)))-1</f>
        <v>5.5728110094894756E-3</v>
      </c>
      <c r="AU71" s="18" cm="1">
        <f t="array" ref="AU71">(1+Q71)*(1+INDEX(fx_rets,$AE71,INDEX(fx_ix,1,AU$3)))-1</f>
        <v>4.2052005923016722E-3</v>
      </c>
      <c r="AV71" s="18" cm="1">
        <f t="array" ref="AV71">(1+R71)*(1+INDEX(fx_rets,$AE71,INDEX(fx_ix,1,AV$3)))-1</f>
        <v>2.4924601504670685E-2</v>
      </c>
      <c r="AW71" s="18" cm="1">
        <f t="array" ref="AW71">(1+S71)*(1+INDEX(fx_rets,$AE71,INDEX(fx_ix,1,AW$3)))-1</f>
        <v>6.1291138273907197E-2</v>
      </c>
      <c r="AX71" s="18" cm="1">
        <f t="array" ref="AX71">(1+T71)*(1+INDEX(fx_rets,$AE71,INDEX(fx_ix,1,AX$3)))-1</f>
        <v>6.3380977815338913E-2</v>
      </c>
      <c r="AY71" s="18" cm="1">
        <f t="array" ref="AY71">(1+U71)*(1+INDEX(fx_rets,$AE71,INDEX(fx_ix,1,AY$3)))-1</f>
        <v>4.0823059177710119E-2</v>
      </c>
      <c r="AZ71" s="18" cm="1">
        <f t="array" ref="AZ71">(1+V71)*(1+INDEX(fx_rets,$AE71,INDEX(fx_ix,1,AZ$3)))-1</f>
        <v>6.0838840380490478E-3</v>
      </c>
      <c r="BA71" s="18" cm="1">
        <f t="array" ref="BA71">(1+W71)*(1+INDEX(fx_rets,$AE71,INDEX(fx_ix,1,BA$3)))-1</f>
        <v>2.8822680162960967E-2</v>
      </c>
      <c r="BB71" s="18" cm="1">
        <f t="array" ref="BB71">(1+X71)*(1+INDEX(fx_rets,$AE71,INDEX(fx_ix,1,BB$3)))-1</f>
        <v>3.9057114779416535E-2</v>
      </c>
      <c r="BC71" s="18" cm="1">
        <f t="array" ref="BC71">(1+Y71)*(1+INDEX(fx_rets,$AE71,INDEX(fx_ix,1,BC$3)))-1</f>
        <v>5.4130860326286889E-3</v>
      </c>
      <c r="BD71" s="19">
        <v>66</v>
      </c>
      <c r="BE71" s="16">
        <f t="shared" si="32"/>
        <v>0</v>
      </c>
      <c r="BF71" s="19">
        <v>66</v>
      </c>
      <c r="BG71" s="18">
        <f t="shared" si="33"/>
        <v>4.9171680678221641E-3</v>
      </c>
      <c r="BH71" s="18">
        <f t="shared" si="34"/>
        <v>2.8677182193834749E-3</v>
      </c>
      <c r="BI71" s="18">
        <f t="shared" si="35"/>
        <v>-6.4355835654283933E-4</v>
      </c>
      <c r="BJ71" s="18">
        <f t="shared" si="36"/>
        <v>2.9653167445515827E-3</v>
      </c>
      <c r="BK71" s="18">
        <f t="shared" si="37"/>
        <v>8.6577431382606207E-4</v>
      </c>
      <c r="BL71" s="18">
        <f t="shared" si="38"/>
        <v>2.8340279779429878E-2</v>
      </c>
      <c r="BM71" s="18">
        <f t="shared" si="39"/>
        <v>2.6348986362935589E-2</v>
      </c>
      <c r="BN71" s="18">
        <f t="shared" si="40"/>
        <v>2.2024283037827885E-2</v>
      </c>
      <c r="BO71" s="18">
        <f t="shared" si="41"/>
        <v>3.8511650106075379E-2</v>
      </c>
      <c r="BP71" s="18">
        <f t="shared" si="42"/>
        <v>3.5515732084452134E-2</v>
      </c>
      <c r="BQ71" s="18">
        <f t="shared" si="43"/>
        <v>3.3343545256378837E-2</v>
      </c>
      <c r="BR71" s="18">
        <f t="shared" si="44"/>
        <v>3.4990704193519795E-2</v>
      </c>
      <c r="BS71" s="18">
        <f t="shared" si="45"/>
        <v>3.3724877490119543E-2</v>
      </c>
      <c r="BT71" s="18">
        <f t="shared" si="46"/>
        <v>5.5554179598156228E-3</v>
      </c>
      <c r="BU71" s="18">
        <f t="shared" si="47"/>
        <v>5.5728110094894756E-3</v>
      </c>
      <c r="BV71" s="18">
        <f t="shared" si="48"/>
        <v>4.2052005923016722E-3</v>
      </c>
      <c r="BW71" s="18">
        <f t="shared" si="49"/>
        <v>2.4924601504670685E-2</v>
      </c>
      <c r="BX71" s="18">
        <f t="shared" si="50"/>
        <v>6.1291138273907197E-2</v>
      </c>
      <c r="BY71" s="18">
        <f t="shared" si="51"/>
        <v>6.3380977815338913E-2</v>
      </c>
      <c r="BZ71" s="18">
        <f t="shared" si="52"/>
        <v>4.0823059177710119E-2</v>
      </c>
      <c r="CA71" s="18">
        <f t="shared" si="53"/>
        <v>6.0838840380490478E-3</v>
      </c>
      <c r="CB71" s="18">
        <f t="shared" si="54"/>
        <v>2.8822680162960967E-2</v>
      </c>
      <c r="CC71" s="18">
        <f t="shared" si="55"/>
        <v>3.9057114779416535E-2</v>
      </c>
      <c r="CD71" s="18">
        <f t="shared" si="56"/>
        <v>5.4130860326286889E-3</v>
      </c>
      <c r="CE71" s="19">
        <v>66</v>
      </c>
      <c r="CF71" s="18">
        <f t="shared" si="31"/>
        <v>2.8677182193834749E-3</v>
      </c>
      <c r="CG71" s="18">
        <f t="shared" si="31"/>
        <v>2.8677182193834749E-3</v>
      </c>
      <c r="CH71" s="18">
        <f t="shared" si="31"/>
        <v>2.8677182193834749E-3</v>
      </c>
      <c r="CI71" s="18">
        <f t="shared" si="31"/>
        <v>0</v>
      </c>
      <c r="CJ71" s="18">
        <f t="shared" si="31"/>
        <v>0</v>
      </c>
      <c r="CK71" s="24">
        <f t="shared" si="31"/>
        <v>2.8677182193834749E-3</v>
      </c>
      <c r="CL71" s="24">
        <f t="shared" si="31"/>
        <v>0</v>
      </c>
    </row>
    <row r="72" spans="1:90" x14ac:dyDescent="0.2">
      <c r="A72" s="19">
        <v>67</v>
      </c>
      <c r="B72" s="16" cm="1">
        <f t="array" ref="B72">INDEX(asset_mu,1,B$3)+INDEX(asset_rets_norm,$A72,B$3)</f>
        <v>4.9884340633201598E-3</v>
      </c>
      <c r="C72" s="16" cm="1">
        <f t="array" ref="C72">INDEX(asset_mu,1,C$3)+INDEX(asset_rets_norm,$A72,C$3)</f>
        <v>2.019463324653528E-3</v>
      </c>
      <c r="D72" s="16" cm="1">
        <f t="array" ref="D72">INDEX(asset_mu,1,D$3)+INDEX(asset_rets_norm,$A72,D$3)</f>
        <v>-1.1119510860403466E-3</v>
      </c>
      <c r="E72" s="16" cm="1">
        <f t="array" ref="E72">INDEX(asset_mu,1,E$3)+INDEX(asset_rets_norm,$A72,E$3)</f>
        <v>2.0436488532052247E-3</v>
      </c>
      <c r="F72" s="16" cm="1">
        <f t="array" ref="F72">INDEX(asset_mu,1,F$3)+INDEX(asset_rets_norm,$A72,F$3)</f>
        <v>-3.9811634031000805E-4</v>
      </c>
      <c r="G72" s="16" cm="1">
        <f t="array" ref="G72">INDEX(asset_mu,1,G$3)+INDEX(asset_rets_norm,$A72,G$3)</f>
        <v>2.9268813658728191E-3</v>
      </c>
      <c r="H72" s="16" cm="1">
        <f t="array" ref="H72">INDEX(asset_mu,1,H$3)+INDEX(asset_rets_norm,$A72,H$3)</f>
        <v>1.5473294187777385E-3</v>
      </c>
      <c r="I72" s="16" cm="1">
        <f t="array" ref="I72">INDEX(asset_mu,1,I$3)+INDEX(asset_rets_norm,$A72,I$3)</f>
        <v>-1.9896728136036424E-5</v>
      </c>
      <c r="J72" s="16" cm="1">
        <f t="array" ref="J72">INDEX(asset_mu,1,J$3)+INDEX(asset_rets_norm,$A72,J$3)</f>
        <v>6.1125435915338911E-3</v>
      </c>
      <c r="K72" s="16" cm="1">
        <f t="array" ref="K72">INDEX(asset_mu,1,K$3)+INDEX(asset_rets_norm,$A72,K$3)</f>
        <v>4.0499393355334107E-3</v>
      </c>
      <c r="L72" s="16" cm="1">
        <f t="array" ref="L72">INDEX(asset_mu,1,L$3)+INDEX(asset_rets_norm,$A72,L$3)</f>
        <v>2.9063391173523019E-3</v>
      </c>
      <c r="M72" s="16" cm="1">
        <f t="array" ref="M72">INDEX(asset_mu,1,M$3)+INDEX(asset_rets_norm,$A72,M$3)</f>
        <v>4.0396981907449862E-3</v>
      </c>
      <c r="N72" s="16" cm="1">
        <f t="array" ref="N72">INDEX(asset_mu,1,N$3)+INDEX(asset_rets_norm,$A72,N$3)</f>
        <v>3.0561361861754276E-3</v>
      </c>
      <c r="O72" s="16" cm="1">
        <f t="array" ref="O72">INDEX(asset_mu,1,O$3)+INDEX(asset_rets_norm,$A72,O$3)</f>
        <v>-1.9794447782765085E-5</v>
      </c>
      <c r="P72" s="16" cm="1">
        <f t="array" ref="P72">INDEX(asset_mu,1,P$3)+INDEX(asset_rets_norm,$A72,P$3)</f>
        <v>-2.6295454352252396E-3</v>
      </c>
      <c r="Q72" s="16" cm="1">
        <f t="array" ref="Q72">INDEX(asset_mu,1,Q$3)+INDEX(asset_rets_norm,$A72,Q$3)</f>
        <v>-6.8867250179234828E-3</v>
      </c>
      <c r="R72" s="16" cm="1">
        <f t="array" ref="R72">INDEX(asset_mu,1,R$3)+INDEX(asset_rets_norm,$A72,R$3)</f>
        <v>7.7882149472946471E-4</v>
      </c>
      <c r="S72" s="16" cm="1">
        <f t="array" ref="S72">INDEX(asset_mu,1,S$3)+INDEX(asset_rets_norm,$A72,S$3)</f>
        <v>2.64743920761846E-2</v>
      </c>
      <c r="T72" s="16" cm="1">
        <f t="array" ref="T72">INDEX(asset_mu,1,T$3)+INDEX(asset_rets_norm,$A72,T$3)</f>
        <v>9.8160639867704118E-3</v>
      </c>
      <c r="U72" s="16" cm="1">
        <f t="array" ref="U72">INDEX(asset_mu,1,U$3)+INDEX(asset_rets_norm,$A72,U$3)</f>
        <v>-2.472763816330736E-2</v>
      </c>
      <c r="V72" s="16" cm="1">
        <f t="array" ref="V72">INDEX(asset_mu,1,V$3)+INDEX(asset_rets_norm,$A72,V$3)</f>
        <v>6.2338840380491084E-3</v>
      </c>
      <c r="W72" s="16" cm="1">
        <f t="array" ref="W72">INDEX(asset_mu,1,W$3)+INDEX(asset_rets_norm,$A72,W$3)</f>
        <v>3.630385710772799E-3</v>
      </c>
      <c r="X72" s="16" cm="1">
        <f t="array" ref="X72">INDEX(asset_mu,1,X$3)+INDEX(asset_rets_norm,$A72,X$3)</f>
        <v>5.9266440821331432E-3</v>
      </c>
      <c r="Y72" s="16" cm="1">
        <f t="array" ref="Y72">INDEX(asset_mu,1,Y$3)+INDEX(asset_rets_norm,$A72,Y$3)</f>
        <v>1.2294936450447377E-4</v>
      </c>
      <c r="Z72" s="19">
        <v>67</v>
      </c>
      <c r="AA72" s="16" cm="1">
        <f t="array" ref="AA72">INDEX(fx_mu,1,AA$3)+INDEX(fx_rets_norm,$A72,AA$3)</f>
        <v>0</v>
      </c>
      <c r="AB72" s="16" cm="1">
        <f t="array" ref="AB72">INDEX(fx_mu,1,AB$3)+INDEX(fx_rets_norm,$A72,AB$3)</f>
        <v>-2.0313596897986948E-2</v>
      </c>
      <c r="AC72" s="16" cm="1">
        <f t="array" ref="AC72">INDEX(fx_mu,1,AC$3)+INDEX(fx_rets_norm,$A72,AC$3)</f>
        <v>-1.4467088937375399E-2</v>
      </c>
      <c r="AD72" s="16" cm="1">
        <f t="array" ref="AD72">INDEX(fx_mu,1,AD$3)+INDEX(fx_rets_norm,$A72,AD$3)</f>
        <v>1.2916901713715623E-2</v>
      </c>
      <c r="AE72" s="19">
        <v>67</v>
      </c>
      <c r="AF72" s="18" cm="1">
        <f t="array" ref="AF72">(1+B72)*(1+INDEX(fx_rets,$AE72,INDEX(fx_ix,1,AF$3)))-1</f>
        <v>4.9884340633201685E-3</v>
      </c>
      <c r="AG72" s="18" cm="1">
        <f t="array" ref="AG72">(1+C72)*(1+INDEX(fx_rets,$AE72,INDEX(fx_ix,1,AG$3)))-1</f>
        <v>2.0194633246535254E-3</v>
      </c>
      <c r="AH72" s="18" cm="1">
        <f t="array" ref="AH72">(1+D72)*(1+INDEX(fx_rets,$AE72,INDEX(fx_ix,1,AH$3)))-1</f>
        <v>-1.1119510860403414E-3</v>
      </c>
      <c r="AI72" s="18" cm="1">
        <f t="array" ref="AI72">(1+E72)*(1+INDEX(fx_rets,$AE72,INDEX(fx_ix,1,AI$3)))-1</f>
        <v>2.0436488532051822E-3</v>
      </c>
      <c r="AJ72" s="18" cm="1">
        <f t="array" ref="AJ72">(1+F72)*(1+INDEX(fx_rets,$AE72,INDEX(fx_ix,1,AJ$3)))-1</f>
        <v>-3.9811634031006182E-4</v>
      </c>
      <c r="AK72" s="18" cm="1">
        <f t="array" ref="AK72">(1+G72)*(1+INDEX(fx_rets,$AE72,INDEX(fx_ix,1,AK$3)))-1</f>
        <v>-1.7446171020348844E-2</v>
      </c>
      <c r="AL72" s="18" cm="1">
        <f t="array" ref="AL72">(1+H72)*(1+INDEX(fx_rets,$AE72,INDEX(fx_ix,1,AL$3)))-1</f>
        <v>-1.8797699305290627E-2</v>
      </c>
      <c r="AM72" s="18" cm="1">
        <f t="array" ref="AM72">(1+I72)*(1+INDEX(fx_rets,$AE72,INDEX(fx_ix,1,AM$3)))-1</f>
        <v>-2.0333089452008068E-2</v>
      </c>
      <c r="AN72" s="18" cm="1">
        <f t="array" ref="AN72">(1+J72)*(1+INDEX(fx_rets,$AE72,INDEX(fx_ix,1,AN$3)))-1</f>
        <v>-8.4429760576137936E-3</v>
      </c>
      <c r="AO72" s="18" cm="1">
        <f t="array" ref="AO72">(1+K72)*(1+INDEX(fx_rets,$AE72,INDEX(fx_ix,1,AO$3)))-1</f>
        <v>-1.0475740434400138E-2</v>
      </c>
      <c r="AP72" s="18" cm="1">
        <f t="array" ref="AP72">(1+L72)*(1+INDEX(fx_rets,$AE72,INDEX(fx_ix,1,AP$3)))-1</f>
        <v>-1.1602796086516043E-2</v>
      </c>
      <c r="AQ72" s="18" cm="1">
        <f t="array" ref="AQ72">(1+M72)*(1+INDEX(fx_rets,$AE72,INDEX(fx_ix,1,AQ$3)))-1</f>
        <v>-1.0485833419636159E-2</v>
      </c>
      <c r="AR72" s="18" cm="1">
        <f t="array" ref="AR72">(1+N72)*(1+INDEX(fx_rets,$AE72,INDEX(fx_ix,1,AR$3)))-1</f>
        <v>-1.1455166145210138E-2</v>
      </c>
      <c r="AS72" s="18" cm="1">
        <f t="array" ref="AS72">(1+O72)*(1+INDEX(fx_rets,$AE72,INDEX(fx_ix,1,AS$3)))-1</f>
        <v>1.289685158299636E-2</v>
      </c>
      <c r="AT72" s="18" cm="1">
        <f t="array" ref="AT72">(1+P72)*(1+INDEX(fx_rets,$AE72,INDEX(fx_ix,1,AT$3)))-1</f>
        <v>1.0253390698551801E-2</v>
      </c>
      <c r="AU72" s="18" cm="1">
        <f t="array" ref="AU72">(1+Q72)*(1+INDEX(fx_rets,$AE72,INDEX(fx_ix,1,AU$3)))-1</f>
        <v>5.9412215456062789E-3</v>
      </c>
      <c r="AV72" s="18" cm="1">
        <f t="array" ref="AV72">(1+R72)*(1+INDEX(fx_rets,$AE72,INDEX(fx_ix,1,AV$3)))-1</f>
        <v>7.7882149472952023E-4</v>
      </c>
      <c r="AW72" s="18" cm="1">
        <f t="array" ref="AW72">(1+S72)*(1+INDEX(fx_rets,$AE72,INDEX(fx_ix,1,AW$3)))-1</f>
        <v>5.6230050494427974E-3</v>
      </c>
      <c r="AX72" s="18" cm="1">
        <f t="array" ref="AX72">(1+T72)*(1+INDEX(fx_rets,$AE72,INDEX(fx_ix,1,AX$3)))-1</f>
        <v>-4.7930348213165441E-3</v>
      </c>
      <c r="AY72" s="18" cm="1">
        <f t="array" ref="AY72">(1+U72)*(1+INDEX(fx_rets,$AE72,INDEX(fx_ix,1,AY$3)))-1</f>
        <v>-1.2130140921359556E-2</v>
      </c>
      <c r="AZ72" s="18" cm="1">
        <f t="array" ref="AZ72">(1+V72)*(1+INDEX(fx_rets,$AE72,INDEX(fx_ix,1,AZ$3)))-1</f>
        <v>6.2338840380491423E-3</v>
      </c>
      <c r="BA72" s="18" cm="1">
        <f t="array" ref="BA72">(1+W72)*(1+INDEX(fx_rets,$AE72,INDEX(fx_ix,1,BA$3)))-1</f>
        <v>-1.6756957379126858E-2</v>
      </c>
      <c r="BB72" s="18" cm="1">
        <f t="array" ref="BB72">(1+X72)*(1+INDEX(fx_rets,$AE72,INDEX(fx_ix,1,BB$3)))-1</f>
        <v>-8.6261861422787245E-3</v>
      </c>
      <c r="BC72" s="18" cm="1">
        <f t="array" ref="BC72">(1+Y72)*(1+INDEX(fx_rets,$AE72,INDEX(fx_ix,1,BC$3)))-1</f>
        <v>1.3041439203077321E-2</v>
      </c>
      <c r="BD72" s="19">
        <v>67</v>
      </c>
      <c r="BE72" s="16">
        <f t="shared" si="32"/>
        <v>0</v>
      </c>
      <c r="BF72" s="19">
        <v>67</v>
      </c>
      <c r="BG72" s="18">
        <f t="shared" si="33"/>
        <v>4.9884340633201685E-3</v>
      </c>
      <c r="BH72" s="18">
        <f t="shared" si="34"/>
        <v>2.0194633246535254E-3</v>
      </c>
      <c r="BI72" s="18">
        <f t="shared" si="35"/>
        <v>-1.1119510860403414E-3</v>
      </c>
      <c r="BJ72" s="18">
        <f t="shared" si="36"/>
        <v>2.0436488532051822E-3</v>
      </c>
      <c r="BK72" s="18">
        <f t="shared" si="37"/>
        <v>-3.9811634031006182E-4</v>
      </c>
      <c r="BL72" s="18">
        <f t="shared" si="38"/>
        <v>-1.7446171020348844E-2</v>
      </c>
      <c r="BM72" s="18">
        <f t="shared" si="39"/>
        <v>-1.8797699305290627E-2</v>
      </c>
      <c r="BN72" s="18">
        <f t="shared" si="40"/>
        <v>-2.0333089452008068E-2</v>
      </c>
      <c r="BO72" s="18">
        <f t="shared" si="41"/>
        <v>-8.4429760576137936E-3</v>
      </c>
      <c r="BP72" s="18">
        <f t="shared" si="42"/>
        <v>-1.0475740434400138E-2</v>
      </c>
      <c r="BQ72" s="18">
        <f t="shared" si="43"/>
        <v>-1.1602796086516043E-2</v>
      </c>
      <c r="BR72" s="18">
        <f t="shared" si="44"/>
        <v>-1.0485833419636159E-2</v>
      </c>
      <c r="BS72" s="18">
        <f t="shared" si="45"/>
        <v>-1.1455166145210138E-2</v>
      </c>
      <c r="BT72" s="18">
        <f t="shared" si="46"/>
        <v>1.289685158299636E-2</v>
      </c>
      <c r="BU72" s="18">
        <f t="shared" si="47"/>
        <v>1.0253390698551801E-2</v>
      </c>
      <c r="BV72" s="18">
        <f t="shared" si="48"/>
        <v>5.9412215456062789E-3</v>
      </c>
      <c r="BW72" s="18">
        <f t="shared" si="49"/>
        <v>7.7882149472952023E-4</v>
      </c>
      <c r="BX72" s="18">
        <f t="shared" si="50"/>
        <v>5.6230050494427974E-3</v>
      </c>
      <c r="BY72" s="18">
        <f t="shared" si="51"/>
        <v>-4.7930348213165441E-3</v>
      </c>
      <c r="BZ72" s="18">
        <f t="shared" si="52"/>
        <v>-1.2130140921359556E-2</v>
      </c>
      <c r="CA72" s="18">
        <f t="shared" si="53"/>
        <v>6.2338840380491423E-3</v>
      </c>
      <c r="CB72" s="18">
        <f t="shared" si="54"/>
        <v>-1.6756957379126858E-2</v>
      </c>
      <c r="CC72" s="18">
        <f t="shared" si="55"/>
        <v>-8.6261861422787245E-3</v>
      </c>
      <c r="CD72" s="18">
        <f t="shared" si="56"/>
        <v>1.3041439203077321E-2</v>
      </c>
      <c r="CE72" s="19">
        <v>67</v>
      </c>
      <c r="CF72" s="18">
        <f t="shared" si="31"/>
        <v>2.0194633246535254E-3</v>
      </c>
      <c r="CG72" s="18">
        <f t="shared" si="31"/>
        <v>2.0194633246535254E-3</v>
      </c>
      <c r="CH72" s="18">
        <f t="shared" si="31"/>
        <v>2.0194633246535254E-3</v>
      </c>
      <c r="CI72" s="18">
        <f t="shared" si="31"/>
        <v>0</v>
      </c>
      <c r="CJ72" s="18">
        <f t="shared" si="31"/>
        <v>0</v>
      </c>
      <c r="CK72" s="24">
        <f t="shared" si="31"/>
        <v>2.0194633246535254E-3</v>
      </c>
      <c r="CL72" s="24">
        <f t="shared" si="31"/>
        <v>0</v>
      </c>
    </row>
    <row r="73" spans="1:90" x14ac:dyDescent="0.2">
      <c r="A73" s="19">
        <v>68</v>
      </c>
      <c r="B73" s="16" cm="1">
        <f t="array" ref="B73">INDEX(asset_mu,1,B$3)+INDEX(asset_rets_norm,$A73,B$3)</f>
        <v>5.6191284521238585E-3</v>
      </c>
      <c r="C73" s="16" cm="1">
        <f t="array" ref="C73">INDEX(asset_mu,1,C$3)+INDEX(asset_rets_norm,$A73,C$3)</f>
        <v>2.5842283032295769E-3</v>
      </c>
      <c r="D73" s="16" cm="1">
        <f t="array" ref="D73">INDEX(asset_mu,1,D$3)+INDEX(asset_rets_norm,$A73,D$3)</f>
        <v>-2.3510956709318406E-3</v>
      </c>
      <c r="E73" s="16" cm="1">
        <f t="array" ref="E73">INDEX(asset_mu,1,E$3)+INDEX(asset_rets_norm,$A73,E$3)</f>
        <v>2.7544403192980996E-3</v>
      </c>
      <c r="F73" s="16" cm="1">
        <f t="array" ref="F73">INDEX(asset_mu,1,F$3)+INDEX(asset_rets_norm,$A73,F$3)</f>
        <v>-2.4735812441140665E-3</v>
      </c>
      <c r="G73" s="16" cm="1">
        <f t="array" ref="G73">INDEX(asset_mu,1,G$3)+INDEX(asset_rets_norm,$A73,G$3)</f>
        <v>2.5309637156841706E-3</v>
      </c>
      <c r="H73" s="16" cm="1">
        <f t="array" ref="H73">INDEX(asset_mu,1,H$3)+INDEX(asset_rets_norm,$A73,H$3)</f>
        <v>-1.2336754882439731E-3</v>
      </c>
      <c r="I73" s="16" cm="1">
        <f t="array" ref="I73">INDEX(asset_mu,1,I$3)+INDEX(asset_rets_norm,$A73,I$3)</f>
        <v>-7.4575894113641725E-3</v>
      </c>
      <c r="J73" s="16" cm="1">
        <f t="array" ref="J73">INDEX(asset_mu,1,J$3)+INDEX(asset_rets_norm,$A73,J$3)</f>
        <v>6.0822328130567416E-3</v>
      </c>
      <c r="K73" s="16" cm="1">
        <f t="array" ref="K73">INDEX(asset_mu,1,K$3)+INDEX(asset_rets_norm,$A73,K$3)</f>
        <v>2.8350196123473077E-3</v>
      </c>
      <c r="L73" s="16" cm="1">
        <f t="array" ref="L73">INDEX(asset_mu,1,L$3)+INDEX(asset_rets_norm,$A73,L$3)</f>
        <v>-1.1383656240425422E-3</v>
      </c>
      <c r="M73" s="16" cm="1">
        <f t="array" ref="M73">INDEX(asset_mu,1,M$3)+INDEX(asset_rets_norm,$A73,M$3)</f>
        <v>2.5233251722683618E-3</v>
      </c>
      <c r="N73" s="16" cm="1">
        <f t="array" ref="N73">INDEX(asset_mu,1,N$3)+INDEX(asset_rets_norm,$A73,N$3)</f>
        <v>-6.6605304441410672E-4</v>
      </c>
      <c r="O73" s="16" cm="1">
        <f t="array" ref="O73">INDEX(asset_mu,1,O$3)+INDEX(asset_rets_norm,$A73,O$3)</f>
        <v>-5.3939254943794509E-8</v>
      </c>
      <c r="P73" s="16" cm="1">
        <f t="array" ref="P73">INDEX(asset_mu,1,P$3)+INDEX(asset_rets_norm,$A73,P$3)</f>
        <v>-2.1507005879860936E-3</v>
      </c>
      <c r="Q73" s="16" cm="1">
        <f t="array" ref="Q73">INDEX(asset_mu,1,Q$3)+INDEX(asset_rets_norm,$A73,Q$3)</f>
        <v>-5.715353975395303E-3</v>
      </c>
      <c r="R73" s="16" cm="1">
        <f t="array" ref="R73">INDEX(asset_mu,1,R$3)+INDEX(asset_rets_norm,$A73,R$3)</f>
        <v>1.0775176145428167E-2</v>
      </c>
      <c r="S73" s="16" cm="1">
        <f t="array" ref="S73">INDEX(asset_mu,1,S$3)+INDEX(asset_rets_norm,$A73,S$3)</f>
        <v>2.4953473017864075E-2</v>
      </c>
      <c r="T73" s="16" cm="1">
        <f t="array" ref="T73">INDEX(asset_mu,1,T$3)+INDEX(asset_rets_norm,$A73,T$3)</f>
        <v>3.4288309312096518E-2</v>
      </c>
      <c r="U73" s="16" cm="1">
        <f t="array" ref="U73">INDEX(asset_mu,1,U$3)+INDEX(asset_rets_norm,$A73,U$3)</f>
        <v>5.4675318909631287E-2</v>
      </c>
      <c r="V73" s="16" cm="1">
        <f t="array" ref="V73">INDEX(asset_mu,1,V$3)+INDEX(asset_rets_norm,$A73,V$3)</f>
        <v>6.2864923713824416E-3</v>
      </c>
      <c r="W73" s="16" cm="1">
        <f t="array" ref="W73">INDEX(asset_mu,1,W$3)+INDEX(asset_rets_norm,$A73,W$3)</f>
        <v>3.8594690441061319E-3</v>
      </c>
      <c r="X73" s="16" cm="1">
        <f t="array" ref="X73">INDEX(asset_mu,1,X$3)+INDEX(asset_rets_norm,$A73,X$3)</f>
        <v>5.9883107487998105E-3</v>
      </c>
      <c r="Y73" s="16" cm="1">
        <f t="array" ref="Y73">INDEX(asset_mu,1,Y$3)+INDEX(asset_rets_norm,$A73,Y$3)</f>
        <v>1.9644936450447377E-4</v>
      </c>
      <c r="Z73" s="19">
        <v>68</v>
      </c>
      <c r="AA73" s="16" cm="1">
        <f t="array" ref="AA73">INDEX(fx_mu,1,AA$3)+INDEX(fx_rets_norm,$A73,AA$3)</f>
        <v>0</v>
      </c>
      <c r="AB73" s="16" cm="1">
        <f t="array" ref="AB73">INDEX(fx_mu,1,AB$3)+INDEX(fx_rets_norm,$A73,AB$3)</f>
        <v>1.5234260767070134E-2</v>
      </c>
      <c r="AC73" s="16" cm="1">
        <f t="array" ref="AC73">INDEX(fx_mu,1,AC$3)+INDEX(fx_rets_norm,$A73,AC$3)</f>
        <v>-9.2932306506358468E-3</v>
      </c>
      <c r="AD73" s="16" cm="1">
        <f t="array" ref="AD73">INDEX(fx_mu,1,AD$3)+INDEX(fx_rets_norm,$A73,AD$3)</f>
        <v>-1.6500891422331576E-2</v>
      </c>
      <c r="AE73" s="19">
        <v>68</v>
      </c>
      <c r="AF73" s="18" cm="1">
        <f t="array" ref="AF73">(1+B73)*(1+INDEX(fx_rets,$AE73,INDEX(fx_ix,1,AF$3)))-1</f>
        <v>5.6191284521238671E-3</v>
      </c>
      <c r="AG73" s="18" cm="1">
        <f t="array" ref="AG73">(1+C73)*(1+INDEX(fx_rets,$AE73,INDEX(fx_ix,1,AG$3)))-1</f>
        <v>2.5842283032295743E-3</v>
      </c>
      <c r="AH73" s="18" cm="1">
        <f t="array" ref="AH73">(1+D73)*(1+INDEX(fx_rets,$AE73,INDEX(fx_ix,1,AH$3)))-1</f>
        <v>-2.3510956709318354E-3</v>
      </c>
      <c r="AI73" s="18" cm="1">
        <f t="array" ref="AI73">(1+E73)*(1+INDEX(fx_rets,$AE73,INDEX(fx_ix,1,AI$3)))-1</f>
        <v>2.7544403192980571E-3</v>
      </c>
      <c r="AJ73" s="18" cm="1">
        <f t="array" ref="AJ73">(1+F73)*(1+INDEX(fx_rets,$AE73,INDEX(fx_ix,1,AJ$3)))-1</f>
        <v>-2.4735812441141203E-3</v>
      </c>
      <c r="AK73" s="18" cm="1">
        <f t="array" ref="AK73">(1+G73)*(1+INDEX(fx_rets,$AE73,INDEX(fx_ix,1,AK$3)))-1</f>
        <v>1.7803781843990896E-2</v>
      </c>
      <c r="AL73" s="18" cm="1">
        <f t="array" ref="AL73">(1+H73)*(1+INDEX(fx_rets,$AE73,INDEX(fx_ix,1,AL$3)))-1</f>
        <v>1.3981791144736411E-2</v>
      </c>
      <c r="AM73" s="18" cm="1">
        <f t="array" ref="AM73">(1+I73)*(1+INDEX(fx_rets,$AE73,INDEX(fx_ix,1,AM$3)))-1</f>
        <v>7.6630604939194047E-3</v>
      </c>
      <c r="AN73" s="18" cm="1">
        <f t="array" ref="AN73">(1+J73)*(1+INDEX(fx_rets,$AE73,INDEX(fx_ix,1,AN$3)))-1</f>
        <v>-3.2675214299816568E-3</v>
      </c>
      <c r="AO73" s="18" cm="1">
        <f t="array" ref="AO73">(1+K73)*(1+INDEX(fx_rets,$AE73,INDEX(fx_ix,1,AO$3)))-1</f>
        <v>-6.4845575294452118E-3</v>
      </c>
      <c r="AP73" s="18" cm="1">
        <f t="array" ref="AP73">(1+L73)*(1+INDEX(fx_rets,$AE73,INDEX(fx_ix,1,AP$3)))-1</f>
        <v>-1.0421017180369363E-2</v>
      </c>
      <c r="AQ73" s="18" cm="1">
        <f t="array" ref="AQ73">(1+M73)*(1+INDEX(fx_rets,$AE73,INDEX(fx_ix,1,AQ$3)))-1</f>
        <v>-6.7933553211999564E-3</v>
      </c>
      <c r="AR73" s="18" cm="1">
        <f t="array" ref="AR73">(1+N73)*(1+INDEX(fx_rets,$AE73,INDEX(fx_ix,1,AR$3)))-1</f>
        <v>-9.9530939104826022E-3</v>
      </c>
      <c r="AS73" s="18" cm="1">
        <f t="array" ref="AS73">(1+O73)*(1+INDEX(fx_rets,$AE73,INDEX(fx_ix,1,AS$3)))-1</f>
        <v>-1.6500944471540713E-2</v>
      </c>
      <c r="AT73" s="18" cm="1">
        <f t="array" ref="AT73">(1+P73)*(1+INDEX(fx_rets,$AE73,INDEX(fx_ix,1,AT$3)))-1</f>
        <v>-1.8616103533433348E-2</v>
      </c>
      <c r="AU73" s="18" cm="1">
        <f t="array" ref="AU73">(1+Q73)*(1+INDEX(fx_rets,$AE73,INDEX(fx_ix,1,AU$3)))-1</f>
        <v>-2.2121936962338773E-2</v>
      </c>
      <c r="AV73" s="18" cm="1">
        <f t="array" ref="AV73">(1+R73)*(1+INDEX(fx_rets,$AE73,INDEX(fx_ix,1,AV$3)))-1</f>
        <v>1.0775176145428222E-2</v>
      </c>
      <c r="AW73" s="18" cm="1">
        <f t="array" ref="AW73">(1+S73)*(1+INDEX(fx_rets,$AE73,INDEX(fx_ix,1,AW$3)))-1</f>
        <v>4.0567881499932401E-2</v>
      </c>
      <c r="AX73" s="18" cm="1">
        <f t="array" ref="AX73">(1+T73)*(1+INDEX(fx_rets,$AE73,INDEX(fx_ix,1,AX$3)))-1</f>
        <v>2.4676429494403074E-2</v>
      </c>
      <c r="AY73" s="18" cm="1">
        <f t="array" ref="AY73">(1+U73)*(1+INDEX(fx_rets,$AE73,INDEX(fx_ix,1,AY$3)))-1</f>
        <v>3.7272235986490321E-2</v>
      </c>
      <c r="AZ73" s="18" cm="1">
        <f t="array" ref="AZ73">(1+V73)*(1+INDEX(fx_rets,$AE73,INDEX(fx_ix,1,AZ$3)))-1</f>
        <v>6.2864923713823462E-3</v>
      </c>
      <c r="BA73" s="18" cm="1">
        <f t="array" ref="BA73">(1+W73)*(1+INDEX(fx_rets,$AE73,INDEX(fx_ix,1,BA$3)))-1</f>
        <v>1.9152525969016621E-2</v>
      </c>
      <c r="BB73" s="18" cm="1">
        <f t="array" ref="BB73">(1+X73)*(1+INDEX(fx_rets,$AE73,INDEX(fx_ix,1,BB$3)))-1</f>
        <v>-3.3605706548321956E-3</v>
      </c>
      <c r="BC73" s="18" cm="1">
        <f t="array" ref="BC73">(1+Y73)*(1+INDEX(fx_rets,$AE73,INDEX(fx_ix,1,BC$3)))-1</f>
        <v>-1.6307683647460713E-2</v>
      </c>
      <c r="BD73" s="19">
        <v>68</v>
      </c>
      <c r="BE73" s="16">
        <f t="shared" si="32"/>
        <v>0</v>
      </c>
      <c r="BF73" s="19">
        <v>68</v>
      </c>
      <c r="BG73" s="18">
        <f t="shared" si="33"/>
        <v>5.6191284521238671E-3</v>
      </c>
      <c r="BH73" s="18">
        <f t="shared" si="34"/>
        <v>2.5842283032295743E-3</v>
      </c>
      <c r="BI73" s="18">
        <f t="shared" si="35"/>
        <v>-2.3510956709318354E-3</v>
      </c>
      <c r="BJ73" s="18">
        <f t="shared" si="36"/>
        <v>2.7544403192980571E-3</v>
      </c>
      <c r="BK73" s="18">
        <f t="shared" si="37"/>
        <v>-2.4735812441141203E-3</v>
      </c>
      <c r="BL73" s="18">
        <f t="shared" si="38"/>
        <v>1.7803781843990896E-2</v>
      </c>
      <c r="BM73" s="18">
        <f t="shared" si="39"/>
        <v>1.3981791144736411E-2</v>
      </c>
      <c r="BN73" s="18">
        <f t="shared" si="40"/>
        <v>7.6630604939194047E-3</v>
      </c>
      <c r="BO73" s="18">
        <f t="shared" si="41"/>
        <v>-3.2675214299816568E-3</v>
      </c>
      <c r="BP73" s="18">
        <f t="shared" si="42"/>
        <v>-6.4845575294452118E-3</v>
      </c>
      <c r="BQ73" s="18">
        <f t="shared" si="43"/>
        <v>-1.0421017180369363E-2</v>
      </c>
      <c r="BR73" s="18">
        <f t="shared" si="44"/>
        <v>-6.7933553211999564E-3</v>
      </c>
      <c r="BS73" s="18">
        <f t="shared" si="45"/>
        <v>-9.9530939104826022E-3</v>
      </c>
      <c r="BT73" s="18">
        <f t="shared" si="46"/>
        <v>-1.6500944471540713E-2</v>
      </c>
      <c r="BU73" s="18">
        <f t="shared" si="47"/>
        <v>-1.8616103533433348E-2</v>
      </c>
      <c r="BV73" s="18">
        <f t="shared" si="48"/>
        <v>-2.2121936962338773E-2</v>
      </c>
      <c r="BW73" s="18">
        <f t="shared" si="49"/>
        <v>1.0775176145428222E-2</v>
      </c>
      <c r="BX73" s="18">
        <f t="shared" si="50"/>
        <v>4.0567881499932401E-2</v>
      </c>
      <c r="BY73" s="18">
        <f t="shared" si="51"/>
        <v>2.4676429494403074E-2</v>
      </c>
      <c r="BZ73" s="18">
        <f t="shared" si="52"/>
        <v>3.7272235986490321E-2</v>
      </c>
      <c r="CA73" s="18">
        <f t="shared" si="53"/>
        <v>6.2864923713823462E-3</v>
      </c>
      <c r="CB73" s="18">
        <f t="shared" si="54"/>
        <v>1.9152525969016621E-2</v>
      </c>
      <c r="CC73" s="18">
        <f t="shared" si="55"/>
        <v>-3.3605706548321956E-3</v>
      </c>
      <c r="CD73" s="18">
        <f t="shared" si="56"/>
        <v>-1.6307683647460713E-2</v>
      </c>
      <c r="CE73" s="19">
        <v>68</v>
      </c>
      <c r="CF73" s="18">
        <f t="shared" si="31"/>
        <v>2.5842283032295743E-3</v>
      </c>
      <c r="CG73" s="18">
        <f t="shared" si="31"/>
        <v>2.5842283032295743E-3</v>
      </c>
      <c r="CH73" s="18">
        <f t="shared" si="31"/>
        <v>2.5842283032295743E-3</v>
      </c>
      <c r="CI73" s="18">
        <f t="shared" si="31"/>
        <v>0</v>
      </c>
      <c r="CJ73" s="18">
        <f t="shared" si="31"/>
        <v>0</v>
      </c>
      <c r="CK73" s="24">
        <f t="shared" si="31"/>
        <v>2.5842283032295743E-3</v>
      </c>
      <c r="CL73" s="24">
        <f t="shared" si="31"/>
        <v>0</v>
      </c>
    </row>
    <row r="74" spans="1:90" x14ac:dyDescent="0.2">
      <c r="A74" s="19">
        <v>69</v>
      </c>
      <c r="B74" s="16" cm="1">
        <f t="array" ref="B74">INDEX(asset_mu,1,B$3)+INDEX(asset_rets_norm,$A74,B$3)</f>
        <v>5.5613731889152442E-3</v>
      </c>
      <c r="C74" s="16" cm="1">
        <f t="array" ref="C74">INDEX(asset_mu,1,C$3)+INDEX(asset_rets_norm,$A74,C$3)</f>
        <v>4.3443822076225684E-3</v>
      </c>
      <c r="D74" s="16" cm="1">
        <f t="array" ref="D74">INDEX(asset_mu,1,D$3)+INDEX(asset_rets_norm,$A74,D$3)</f>
        <v>1.5722772190214173E-3</v>
      </c>
      <c r="E74" s="16" cm="1">
        <f t="array" ref="E74">INDEX(asset_mu,1,E$3)+INDEX(asset_rets_norm,$A74,E$3)</f>
        <v>4.2602884644502995E-3</v>
      </c>
      <c r="F74" s="16" cm="1">
        <f t="array" ref="F74">INDEX(asset_mu,1,F$3)+INDEX(asset_rets_norm,$A74,F$3)</f>
        <v>2.1993568332064322E-3</v>
      </c>
      <c r="G74" s="16" cm="1">
        <f t="array" ref="G74">INDEX(asset_mu,1,G$3)+INDEX(asset_rets_norm,$A74,G$3)</f>
        <v>3.5542847166213313E-3</v>
      </c>
      <c r="H74" s="16" cm="1">
        <f t="array" ref="H74">INDEX(asset_mu,1,H$3)+INDEX(asset_rets_norm,$A74,H$3)</f>
        <v>1.5410866189624237E-3</v>
      </c>
      <c r="I74" s="16" cm="1">
        <f t="array" ref="I74">INDEX(asset_mu,1,I$3)+INDEX(asset_rets_norm,$A74,I$3)</f>
        <v>-2.5779419508799792E-3</v>
      </c>
      <c r="J74" s="16" cm="1">
        <f t="array" ref="J74">INDEX(asset_mu,1,J$3)+INDEX(asset_rets_norm,$A74,J$3)</f>
        <v>5.9889991166992441E-3</v>
      </c>
      <c r="K74" s="16" cm="1">
        <f t="array" ref="K74">INDEX(asset_mu,1,K$3)+INDEX(asset_rets_norm,$A74,K$3)</f>
        <v>1.5323428302821147E-3</v>
      </c>
      <c r="L74" s="16" cm="1">
        <f t="array" ref="L74">INDEX(asset_mu,1,L$3)+INDEX(asset_rets_norm,$A74,L$3)</f>
        <v>-3.3962458987291944E-3</v>
      </c>
      <c r="M74" s="16" cm="1">
        <f t="array" ref="M74">INDEX(asset_mu,1,M$3)+INDEX(asset_rets_norm,$A74,M$3)</f>
        <v>1.8334533674829482E-3</v>
      </c>
      <c r="N74" s="16" cm="1">
        <f t="array" ref="N74">INDEX(asset_mu,1,N$3)+INDEX(asset_rets_norm,$A74,N$3)</f>
        <v>-2.523595666480939E-3</v>
      </c>
      <c r="O74" s="16" cm="1">
        <f t="array" ref="O74">INDEX(asset_mu,1,O$3)+INDEX(asset_rets_norm,$A74,O$3)</f>
        <v>2.3693852782803103E-4</v>
      </c>
      <c r="P74" s="16" cm="1">
        <f t="array" ref="P74">INDEX(asset_mu,1,P$3)+INDEX(asset_rets_norm,$A74,P$3)</f>
        <v>1.2082857595203272E-3</v>
      </c>
      <c r="Q74" s="16" cm="1">
        <f t="array" ref="Q74">INDEX(asset_mu,1,Q$3)+INDEX(asset_rets_norm,$A74,Q$3)</f>
        <v>-3.8601781157815852E-4</v>
      </c>
      <c r="R74" s="16" cm="1">
        <f t="array" ref="R74">INDEX(asset_mu,1,R$3)+INDEX(asset_rets_norm,$A74,R$3)</f>
        <v>1.1805566792351285E-2</v>
      </c>
      <c r="S74" s="16" cm="1">
        <f t="array" ref="S74">INDEX(asset_mu,1,S$3)+INDEX(asset_rets_norm,$A74,S$3)</f>
        <v>3.7135242613026143E-4</v>
      </c>
      <c r="T74" s="16" cm="1">
        <f t="array" ref="T74">INDEX(asset_mu,1,T$3)+INDEX(asset_rets_norm,$A74,T$3)</f>
        <v>1.420754583529619E-2</v>
      </c>
      <c r="U74" s="16" cm="1">
        <f t="array" ref="U74">INDEX(asset_mu,1,U$3)+INDEX(asset_rets_norm,$A74,U$3)</f>
        <v>-7.0309909394087287E-3</v>
      </c>
      <c r="V74" s="16" cm="1">
        <f t="array" ref="V74">INDEX(asset_mu,1,V$3)+INDEX(asset_rets_norm,$A74,V$3)</f>
        <v>6.4500340380491076E-3</v>
      </c>
      <c r="W74" s="16" cm="1">
        <f t="array" ref="W74">INDEX(asset_mu,1,W$3)+INDEX(asset_rets_norm,$A74,W$3)</f>
        <v>3.8954690441061314E-3</v>
      </c>
      <c r="X74" s="16" cm="1">
        <f t="array" ref="X74">INDEX(asset_mu,1,X$3)+INDEX(asset_rets_norm,$A74,X$3)</f>
        <v>5.9661440821331437E-3</v>
      </c>
      <c r="Y74" s="16" cm="1">
        <f t="array" ref="Y74">INDEX(asset_mu,1,Y$3)+INDEX(asset_rets_norm,$A74,Y$3)</f>
        <v>1.9019936450447375E-4</v>
      </c>
      <c r="Z74" s="19">
        <v>69</v>
      </c>
      <c r="AA74" s="16" cm="1">
        <f t="array" ref="AA74">INDEX(fx_mu,1,AA$3)+INDEX(fx_rets_norm,$A74,AA$3)</f>
        <v>0</v>
      </c>
      <c r="AB74" s="16" cm="1">
        <f t="array" ref="AB74">INDEX(fx_mu,1,AB$3)+INDEX(fx_rets_norm,$A74,AB$3)</f>
        <v>4.1829777311356516E-2</v>
      </c>
      <c r="AC74" s="16" cm="1">
        <f t="array" ref="AC74">INDEX(fx_mu,1,AC$3)+INDEX(fx_rets_norm,$A74,AC$3)</f>
        <v>5.1209532193996557E-2</v>
      </c>
      <c r="AD74" s="16" cm="1">
        <f t="array" ref="AD74">INDEX(fx_mu,1,AD$3)+INDEX(fx_rets_norm,$A74,AD$3)</f>
        <v>3.5265694036881401E-2</v>
      </c>
      <c r="AE74" s="19">
        <v>69</v>
      </c>
      <c r="AF74" s="18" cm="1">
        <f t="array" ref="AF74">(1+B74)*(1+INDEX(fx_rets,$AE74,INDEX(fx_ix,1,AF$3)))-1</f>
        <v>5.5613731889152529E-3</v>
      </c>
      <c r="AG74" s="18" cm="1">
        <f t="array" ref="AG74">(1+C74)*(1+INDEX(fx_rets,$AE74,INDEX(fx_ix,1,AG$3)))-1</f>
        <v>4.3443822076225658E-3</v>
      </c>
      <c r="AH74" s="18" cm="1">
        <f t="array" ref="AH74">(1+D74)*(1+INDEX(fx_rets,$AE74,INDEX(fx_ix,1,AH$3)))-1</f>
        <v>1.5722772190214229E-3</v>
      </c>
      <c r="AI74" s="18" cm="1">
        <f t="array" ref="AI74">(1+E74)*(1+INDEX(fx_rets,$AE74,INDEX(fx_ix,1,AI$3)))-1</f>
        <v>4.260288464450257E-3</v>
      </c>
      <c r="AJ74" s="18" cm="1">
        <f t="array" ref="AJ74">(1+F74)*(1+INDEX(fx_rets,$AE74,INDEX(fx_ix,1,AJ$3)))-1</f>
        <v>2.1993568332063784E-3</v>
      </c>
      <c r="AK74" s="18" cm="1">
        <f t="array" ref="AK74">(1+G74)*(1+INDEX(fx_rets,$AE74,INDEX(fx_ix,1,AK$3)))-1</f>
        <v>4.5532736966175102E-2</v>
      </c>
      <c r="AL74" s="18" cm="1">
        <f t="array" ref="AL74">(1+H74)*(1+INDEX(fx_rets,$AE74,INDEX(fx_ix,1,AL$3)))-1</f>
        <v>4.3435327240407773E-2</v>
      </c>
      <c r="AM74" s="18" cm="1">
        <f t="array" ref="AM74">(1+I74)*(1+INDEX(fx_rets,$AE74,INDEX(fx_ix,1,AM$3)))-1</f>
        <v>3.9144000622749475E-2</v>
      </c>
      <c r="AN74" s="18" cm="1">
        <f t="array" ref="AN74">(1+J74)*(1+INDEX(fx_rets,$AE74,INDEX(fx_ix,1,AN$3)))-1</f>
        <v>5.750522515377221E-2</v>
      </c>
      <c r="AO74" s="18" cm="1">
        <f t="array" ref="AO74">(1+K74)*(1+INDEX(fx_rets,$AE74,INDEX(fx_ix,1,AO$3)))-1</f>
        <v>5.2820345583778128E-2</v>
      </c>
      <c r="AP74" s="18" cm="1">
        <f t="array" ref="AP74">(1+L74)*(1+INDEX(fx_rets,$AE74,INDEX(fx_ix,1,AP$3)))-1</f>
        <v>4.7639366131577487E-2</v>
      </c>
      <c r="AQ74" s="18" cm="1">
        <f t="array" ref="AQ74">(1+M74)*(1+INDEX(fx_rets,$AE74,INDEX(fx_ix,1,AQ$3)))-1</f>
        <v>5.3136875850727572E-2</v>
      </c>
      <c r="AR74" s="18" cm="1">
        <f t="array" ref="AR74">(1+N74)*(1+INDEX(fx_rets,$AE74,INDEX(fx_ix,1,AR$3)))-1</f>
        <v>4.8556704373988291E-2</v>
      </c>
      <c r="AS74" s="18" cm="1">
        <f t="array" ref="AS74">(1+O74)*(1+INDEX(fx_rets,$AE74,INDEX(fx_ix,1,AS$3)))-1</f>
        <v>3.551098836633737E-2</v>
      </c>
      <c r="AT74" s="18" cm="1">
        <f t="array" ref="AT74">(1+P74)*(1+INDEX(fx_rets,$AE74,INDEX(fx_ix,1,AT$3)))-1</f>
        <v>3.6516590832306184E-2</v>
      </c>
      <c r="AU74" s="18" cm="1">
        <f t="array" ref="AU74">(1+Q74)*(1+INDEX(fx_rets,$AE74,INDEX(fx_ix,1,AU$3)))-1</f>
        <v>3.4866063039267203E-2</v>
      </c>
      <c r="AV74" s="18" cm="1">
        <f t="array" ref="AV74">(1+R74)*(1+INDEX(fx_rets,$AE74,INDEX(fx_ix,1,AV$3)))-1</f>
        <v>1.1805566792351341E-2</v>
      </c>
      <c r="AW74" s="18" cm="1">
        <f t="array" ref="AW74">(1+S74)*(1+INDEX(fx_rets,$AE74,INDEX(fx_ix,1,AW$3)))-1</f>
        <v>4.2216663326775761E-2</v>
      </c>
      <c r="AX74" s="18" cm="1">
        <f t="array" ref="AX74">(1+T74)*(1+INDEX(fx_rets,$AE74,INDEX(fx_ix,1,AX$3)))-1</f>
        <v>6.6144639805142846E-2</v>
      </c>
      <c r="AY74" s="18" cm="1">
        <f t="array" ref="AY74">(1+U74)*(1+INDEX(fx_rets,$AE74,INDEX(fx_ix,1,AY$3)))-1</f>
        <v>2.7986750322227305E-2</v>
      </c>
      <c r="AZ74" s="18" cm="1">
        <f t="array" ref="AZ74">(1+V74)*(1+INDEX(fx_rets,$AE74,INDEX(fx_ix,1,AZ$3)))-1</f>
        <v>6.4500340380491128E-3</v>
      </c>
      <c r="BA74" s="18" cm="1">
        <f t="array" ref="BA74">(1+W74)*(1+INDEX(fx_rets,$AE74,INDEX(fx_ix,1,BA$3)))-1</f>
        <v>4.5888192958100982E-2</v>
      </c>
      <c r="BB74" s="18" cm="1">
        <f t="array" ref="BB74">(1+X74)*(1+INDEX(fx_rets,$AE74,INDEX(fx_ix,1,BB$3)))-1</f>
        <v>5.7481199723577792E-2</v>
      </c>
      <c r="BC74" s="18" cm="1">
        <f t="array" ref="BC74">(1+Y74)*(1+INDEX(fx_rets,$AE74,INDEX(fx_ix,1,BC$3)))-1</f>
        <v>3.5462600913980458E-2</v>
      </c>
      <c r="BD74" s="19">
        <v>69</v>
      </c>
      <c r="BE74" s="16">
        <f t="shared" si="32"/>
        <v>0</v>
      </c>
      <c r="BF74" s="19">
        <v>69</v>
      </c>
      <c r="BG74" s="18">
        <f t="shared" si="33"/>
        <v>5.5613731889152529E-3</v>
      </c>
      <c r="BH74" s="18">
        <f t="shared" si="34"/>
        <v>4.3443822076225658E-3</v>
      </c>
      <c r="BI74" s="18">
        <f t="shared" si="35"/>
        <v>1.5722772190214229E-3</v>
      </c>
      <c r="BJ74" s="18">
        <f t="shared" si="36"/>
        <v>4.260288464450257E-3</v>
      </c>
      <c r="BK74" s="18">
        <f t="shared" si="37"/>
        <v>2.1993568332063784E-3</v>
      </c>
      <c r="BL74" s="18">
        <f t="shared" si="38"/>
        <v>4.5532736966175102E-2</v>
      </c>
      <c r="BM74" s="18">
        <f t="shared" si="39"/>
        <v>4.3435327240407773E-2</v>
      </c>
      <c r="BN74" s="18">
        <f t="shared" si="40"/>
        <v>3.9144000622749475E-2</v>
      </c>
      <c r="BO74" s="18">
        <f t="shared" si="41"/>
        <v>5.750522515377221E-2</v>
      </c>
      <c r="BP74" s="18">
        <f t="shared" si="42"/>
        <v>5.2820345583778128E-2</v>
      </c>
      <c r="BQ74" s="18">
        <f t="shared" si="43"/>
        <v>4.7639366131577487E-2</v>
      </c>
      <c r="BR74" s="18">
        <f t="shared" si="44"/>
        <v>5.3136875850727572E-2</v>
      </c>
      <c r="BS74" s="18">
        <f t="shared" si="45"/>
        <v>4.8556704373988291E-2</v>
      </c>
      <c r="BT74" s="18">
        <f t="shared" si="46"/>
        <v>3.551098836633737E-2</v>
      </c>
      <c r="BU74" s="18">
        <f t="shared" si="47"/>
        <v>3.6516590832306184E-2</v>
      </c>
      <c r="BV74" s="18">
        <f t="shared" si="48"/>
        <v>3.4866063039267203E-2</v>
      </c>
      <c r="BW74" s="18">
        <f t="shared" si="49"/>
        <v>1.1805566792351341E-2</v>
      </c>
      <c r="BX74" s="18">
        <f t="shared" si="50"/>
        <v>4.2216663326775761E-2</v>
      </c>
      <c r="BY74" s="18">
        <f t="shared" si="51"/>
        <v>6.6144639805142846E-2</v>
      </c>
      <c r="BZ74" s="18">
        <f t="shared" si="52"/>
        <v>2.7986750322227305E-2</v>
      </c>
      <c r="CA74" s="18">
        <f t="shared" si="53"/>
        <v>6.4500340380491128E-3</v>
      </c>
      <c r="CB74" s="18">
        <f t="shared" si="54"/>
        <v>4.5888192958100982E-2</v>
      </c>
      <c r="CC74" s="18">
        <f t="shared" si="55"/>
        <v>5.7481199723577792E-2</v>
      </c>
      <c r="CD74" s="18">
        <f t="shared" si="56"/>
        <v>3.5462600913980458E-2</v>
      </c>
      <c r="CE74" s="19">
        <v>69</v>
      </c>
      <c r="CF74" s="18">
        <f t="shared" si="31"/>
        <v>4.3443822076225658E-3</v>
      </c>
      <c r="CG74" s="18">
        <f t="shared" si="31"/>
        <v>4.3443822076225658E-3</v>
      </c>
      <c r="CH74" s="18">
        <f t="shared" si="31"/>
        <v>4.3443822076225658E-3</v>
      </c>
      <c r="CI74" s="18">
        <f t="shared" si="31"/>
        <v>0</v>
      </c>
      <c r="CJ74" s="18">
        <f t="shared" si="31"/>
        <v>0</v>
      </c>
      <c r="CK74" s="24">
        <f t="shared" si="31"/>
        <v>4.3443822076225658E-3</v>
      </c>
      <c r="CL74" s="24">
        <f t="shared" si="31"/>
        <v>0</v>
      </c>
    </row>
    <row r="75" spans="1:90" x14ac:dyDescent="0.2">
      <c r="A75" s="19">
        <v>70</v>
      </c>
      <c r="B75" s="16" cm="1">
        <f t="array" ref="B75">INDEX(asset_mu,1,B$3)+INDEX(asset_rets_norm,$A75,B$3)</f>
        <v>5.6670893202625996E-3</v>
      </c>
      <c r="C75" s="16" cm="1">
        <f t="array" ref="C75">INDEX(asset_mu,1,C$3)+INDEX(asset_rets_norm,$A75,C$3)</f>
        <v>2.7258943718773158E-3</v>
      </c>
      <c r="D75" s="16" cm="1">
        <f t="array" ref="D75">INDEX(asset_mu,1,D$3)+INDEX(asset_rets_norm,$A75,D$3)</f>
        <v>2.8691599813134841E-4</v>
      </c>
      <c r="E75" s="16" cm="1">
        <f t="array" ref="E75">INDEX(asset_mu,1,E$3)+INDEX(asset_rets_norm,$A75,E$3)</f>
        <v>2.3070017021196579E-3</v>
      </c>
      <c r="F75" s="16" cm="1">
        <f t="array" ref="F75">INDEX(asset_mu,1,F$3)+INDEX(asset_rets_norm,$A75,F$3)</f>
        <v>4.1754693676870729E-4</v>
      </c>
      <c r="G75" s="16" cm="1">
        <f t="array" ref="G75">INDEX(asset_mu,1,G$3)+INDEX(asset_rets_norm,$A75,G$3)</f>
        <v>3.4289084050954603E-3</v>
      </c>
      <c r="H75" s="16" cm="1">
        <f t="array" ref="H75">INDEX(asset_mu,1,H$3)+INDEX(asset_rets_norm,$A75,H$3)</f>
        <v>3.6591313726356996E-3</v>
      </c>
      <c r="I75" s="16" cm="1">
        <f t="array" ref="I75">INDEX(asset_mu,1,I$3)+INDEX(asset_rets_norm,$A75,I$3)</f>
        <v>4.8083299910232427E-3</v>
      </c>
      <c r="J75" s="16" cm="1">
        <f t="array" ref="J75">INDEX(asset_mu,1,J$3)+INDEX(asset_rets_norm,$A75,J$3)</f>
        <v>6.1694947386865418E-3</v>
      </c>
      <c r="K75" s="16" cm="1">
        <f t="array" ref="K75">INDEX(asset_mu,1,K$3)+INDEX(asset_rets_norm,$A75,K$3)</f>
        <v>3.6065627226516701E-3</v>
      </c>
      <c r="L75" s="16" cm="1">
        <f t="array" ref="L75">INDEX(asset_mu,1,L$3)+INDEX(asset_rets_norm,$A75,L$3)</f>
        <v>3.6684860558615913E-3</v>
      </c>
      <c r="M75" s="16" cm="1">
        <f t="array" ref="M75">INDEX(asset_mu,1,M$3)+INDEX(asset_rets_norm,$A75,M$3)</f>
        <v>3.62075191983022E-3</v>
      </c>
      <c r="N75" s="16" cm="1">
        <f t="array" ref="N75">INDEX(asset_mu,1,N$3)+INDEX(asset_rets_norm,$A75,N$3)</f>
        <v>3.1848366977292085E-3</v>
      </c>
      <c r="O75" s="16" cm="1">
        <f t="array" ref="O75">INDEX(asset_mu,1,O$3)+INDEX(asset_rets_norm,$A75,O$3)</f>
        <v>-6.4180691905246009E-4</v>
      </c>
      <c r="P75" s="16" cm="1">
        <f t="array" ref="P75">INDEX(asset_mu,1,P$3)+INDEX(asset_rets_norm,$A75,P$3)</f>
        <v>-1.6988568338526639E-3</v>
      </c>
      <c r="Q75" s="16" cm="1">
        <f t="array" ref="Q75">INDEX(asset_mu,1,Q$3)+INDEX(asset_rets_norm,$A75,Q$3)</f>
        <v>7.9045879739441792E-4</v>
      </c>
      <c r="R75" s="16" cm="1">
        <f t="array" ref="R75">INDEX(asset_mu,1,R$3)+INDEX(asset_rets_norm,$A75,R$3)</f>
        <v>-3.0677834553060224E-2</v>
      </c>
      <c r="S75" s="16" cm="1">
        <f t="array" ref="S75">INDEX(asset_mu,1,S$3)+INDEX(asset_rets_norm,$A75,S$3)</f>
        <v>-4.8832976806450185E-2</v>
      </c>
      <c r="T75" s="16" cm="1">
        <f t="array" ref="T75">INDEX(asset_mu,1,T$3)+INDEX(asset_rets_norm,$A75,T$3)</f>
        <v>-4.5292339636486122E-2</v>
      </c>
      <c r="U75" s="16" cm="1">
        <f t="array" ref="U75">INDEX(asset_mu,1,U$3)+INDEX(asset_rets_norm,$A75,U$3)</f>
        <v>-8.3147896258357057E-2</v>
      </c>
      <c r="V75" s="16" cm="1">
        <f t="array" ref="V75">INDEX(asset_mu,1,V$3)+INDEX(asset_rets_norm,$A75,V$3)</f>
        <v>6.6255507047157745E-3</v>
      </c>
      <c r="W75" s="16" cm="1">
        <f t="array" ref="W75">INDEX(asset_mu,1,W$3)+INDEX(asset_rets_norm,$A75,W$3)</f>
        <v>3.8399690441061323E-3</v>
      </c>
      <c r="X75" s="16" cm="1">
        <f t="array" ref="X75">INDEX(asset_mu,1,X$3)+INDEX(asset_rets_norm,$A75,X$3)</f>
        <v>5.9692274154664769E-3</v>
      </c>
      <c r="Y75" s="16" cm="1">
        <f t="array" ref="Y75">INDEX(asset_mu,1,Y$3)+INDEX(asset_rets_norm,$A75,Y$3)</f>
        <v>1.052826978378071E-4</v>
      </c>
      <c r="Z75" s="19">
        <v>70</v>
      </c>
      <c r="AA75" s="16" cm="1">
        <f t="array" ref="AA75">INDEX(fx_mu,1,AA$3)+INDEX(fx_rets_norm,$A75,AA$3)</f>
        <v>0</v>
      </c>
      <c r="AB75" s="16" cm="1">
        <f t="array" ref="AB75">INDEX(fx_mu,1,AB$3)+INDEX(fx_rets_norm,$A75,AB$3)</f>
        <v>1.2703601265665837E-2</v>
      </c>
      <c r="AC75" s="16" cm="1">
        <f t="array" ref="AC75">INDEX(fx_mu,1,AC$3)+INDEX(fx_rets_norm,$A75,AC$3)</f>
        <v>2.4016361193514541E-2</v>
      </c>
      <c r="AD75" s="16" cm="1">
        <f t="array" ref="AD75">INDEX(fx_mu,1,AD$3)+INDEX(fx_rets_norm,$A75,AD$3)</f>
        <v>1.1129455000699062E-2</v>
      </c>
      <c r="AE75" s="19">
        <v>70</v>
      </c>
      <c r="AF75" s="18" cm="1">
        <f t="array" ref="AF75">(1+B75)*(1+INDEX(fx_rets,$AE75,INDEX(fx_ix,1,AF$3)))-1</f>
        <v>5.6670893202626083E-3</v>
      </c>
      <c r="AG75" s="18" cm="1">
        <f t="array" ref="AG75">(1+C75)*(1+INDEX(fx_rets,$AE75,INDEX(fx_ix,1,AG$3)))-1</f>
        <v>2.7258943718773132E-3</v>
      </c>
      <c r="AH75" s="18" cm="1">
        <f t="array" ref="AH75">(1+D75)*(1+INDEX(fx_rets,$AE75,INDEX(fx_ix,1,AH$3)))-1</f>
        <v>2.8691599813135404E-4</v>
      </c>
      <c r="AI75" s="18" cm="1">
        <f t="array" ref="AI75">(1+E75)*(1+INDEX(fx_rets,$AE75,INDEX(fx_ix,1,AI$3)))-1</f>
        <v>2.3070017021196154E-3</v>
      </c>
      <c r="AJ75" s="18" cm="1">
        <f t="array" ref="AJ75">(1+F75)*(1+INDEX(fx_rets,$AE75,INDEX(fx_ix,1,AJ$3)))-1</f>
        <v>4.1754693676865351E-4</v>
      </c>
      <c r="AK75" s="18" cm="1">
        <f t="array" ref="AK75">(1+G75)*(1+INDEX(fx_rets,$AE75,INDEX(fx_ix,1,AK$3)))-1</f>
        <v>1.6176069155916073E-2</v>
      </c>
      <c r="AL75" s="18" cm="1">
        <f t="array" ref="AL75">(1+H75)*(1+INDEX(fx_rets,$AE75,INDEX(fx_ix,1,AL$3)))-1</f>
        <v>1.6409216784238234E-2</v>
      </c>
      <c r="AM75" s="18" cm="1">
        <f t="array" ref="AM75">(1+I75)*(1+INDEX(fx_rets,$AE75,INDEX(fx_ix,1,AM$3)))-1</f>
        <v>1.7573014363648776E-2</v>
      </c>
      <c r="AN75" s="18" cm="1">
        <f t="array" ref="AN75">(1+J75)*(1+INDEX(fx_rets,$AE75,INDEX(fx_ix,1,AN$3)))-1</f>
        <v>3.0334024746226707E-2</v>
      </c>
      <c r="AO75" s="18" cm="1">
        <f t="array" ref="AO75">(1+K75)*(1+INDEX(fx_rets,$AE75,INDEX(fx_ix,1,AO$3)))-1</f>
        <v>2.7709540429180279E-2</v>
      </c>
      <c r="AP75" s="18" cm="1">
        <f t="array" ref="AP75">(1+L75)*(1+INDEX(fx_rets,$AE75,INDEX(fx_ix,1,AP$3)))-1</f>
        <v>2.7772950935526897E-2</v>
      </c>
      <c r="AQ75" s="18" cm="1">
        <f t="array" ref="AQ75">(1+M75)*(1+INDEX(fx_rets,$AE75,INDEX(fx_ix,1,AQ$3)))-1</f>
        <v>2.7724070399243406E-2</v>
      </c>
      <c r="AR75" s="18" cm="1">
        <f t="array" ref="AR75">(1+N75)*(1+INDEX(fx_rets,$AE75,INDEX(fx_ix,1,AR$3)))-1</f>
        <v>2.7277686079718588E-2</v>
      </c>
      <c r="AS75" s="18" cm="1">
        <f t="array" ref="AS75">(1+O75)*(1+INDEX(fx_rets,$AE75,INDEX(fx_ix,1,AS$3)))-1</f>
        <v>1.0480505120421757E-2</v>
      </c>
      <c r="AT75" s="18" cm="1">
        <f t="array" ref="AT75">(1+P75)*(1+INDEX(fx_rets,$AE75,INDEX(fx_ix,1,AT$3)))-1</f>
        <v>9.4116908161614443E-3</v>
      </c>
      <c r="AU75" s="18" cm="1">
        <f t="array" ref="AU75">(1+Q75)*(1+INDEX(fx_rets,$AE75,INDEX(fx_ix,1,AU$3)))-1</f>
        <v>1.1928711173708972E-2</v>
      </c>
      <c r="AV75" s="18" cm="1">
        <f t="array" ref="AV75">(1+R75)*(1+INDEX(fx_rets,$AE75,INDEX(fx_ix,1,AV$3)))-1</f>
        <v>-3.0677834553060279E-2</v>
      </c>
      <c r="AW75" s="18" cm="1">
        <f t="array" ref="AW75">(1+S75)*(1+INDEX(fx_rets,$AE75,INDEX(fx_ix,1,AW$3)))-1</f>
        <v>-3.6749730206748987E-2</v>
      </c>
      <c r="AX75" s="18" cm="1">
        <f t="array" ref="AX75">(1+T75)*(1+INDEX(fx_rets,$AE75,INDEX(fx_ix,1,AX$3)))-1</f>
        <v>-2.2363735630980819E-2</v>
      </c>
      <c r="AY75" s="18" cm="1">
        <f t="array" ref="AY75">(1+U75)*(1+INDEX(fx_rets,$AE75,INDEX(fx_ix,1,AY$3)))-1</f>
        <v>-7.2943832027468125E-2</v>
      </c>
      <c r="AZ75" s="18" cm="1">
        <f t="array" ref="AZ75">(1+V75)*(1+INDEX(fx_rets,$AE75,INDEX(fx_ix,1,AZ$3)))-1</f>
        <v>6.6255507047157103E-3</v>
      </c>
      <c r="BA75" s="18" cm="1">
        <f t="array" ref="BA75">(1+W75)*(1+INDEX(fx_rets,$AE75,INDEX(fx_ix,1,BA$3)))-1</f>
        <v>1.6592351745380984E-2</v>
      </c>
      <c r="BB75" s="18" cm="1">
        <f t="array" ref="BB75">(1+X75)*(1+INDEX(fx_rets,$AE75,INDEX(fx_ix,1,BB$3)))-1</f>
        <v>3.0128947730637012E-2</v>
      </c>
      <c r="BC75" s="18" cm="1">
        <f t="array" ref="BC75">(1+Y75)*(1+INDEX(fx_rets,$AE75,INDEX(fx_ix,1,BC$3)))-1</f>
        <v>1.1235909437584901E-2</v>
      </c>
      <c r="BD75" s="19">
        <v>70</v>
      </c>
      <c r="BE75" s="16">
        <f t="shared" si="32"/>
        <v>0</v>
      </c>
      <c r="BF75" s="19">
        <v>70</v>
      </c>
      <c r="BG75" s="18">
        <f t="shared" si="33"/>
        <v>5.6670893202626083E-3</v>
      </c>
      <c r="BH75" s="18">
        <f t="shared" si="34"/>
        <v>2.7258943718773132E-3</v>
      </c>
      <c r="BI75" s="18">
        <f t="shared" si="35"/>
        <v>2.8691599813135404E-4</v>
      </c>
      <c r="BJ75" s="18">
        <f t="shared" si="36"/>
        <v>2.3070017021196154E-3</v>
      </c>
      <c r="BK75" s="18">
        <f t="shared" si="37"/>
        <v>4.1754693676865351E-4</v>
      </c>
      <c r="BL75" s="18">
        <f t="shared" si="38"/>
        <v>1.6176069155916073E-2</v>
      </c>
      <c r="BM75" s="18">
        <f t="shared" si="39"/>
        <v>1.6409216784238234E-2</v>
      </c>
      <c r="BN75" s="18">
        <f t="shared" si="40"/>
        <v>1.7573014363648776E-2</v>
      </c>
      <c r="BO75" s="18">
        <f t="shared" si="41"/>
        <v>3.0334024746226707E-2</v>
      </c>
      <c r="BP75" s="18">
        <f t="shared" si="42"/>
        <v>2.7709540429180279E-2</v>
      </c>
      <c r="BQ75" s="18">
        <f t="shared" si="43"/>
        <v>2.7772950935526897E-2</v>
      </c>
      <c r="BR75" s="18">
        <f t="shared" si="44"/>
        <v>2.7724070399243406E-2</v>
      </c>
      <c r="BS75" s="18">
        <f t="shared" si="45"/>
        <v>2.7277686079718588E-2</v>
      </c>
      <c r="BT75" s="18">
        <f t="shared" si="46"/>
        <v>1.0480505120421757E-2</v>
      </c>
      <c r="BU75" s="18">
        <f t="shared" si="47"/>
        <v>9.4116908161614443E-3</v>
      </c>
      <c r="BV75" s="18">
        <f t="shared" si="48"/>
        <v>1.1928711173708972E-2</v>
      </c>
      <c r="BW75" s="18">
        <f t="shared" si="49"/>
        <v>-3.0677834553060279E-2</v>
      </c>
      <c r="BX75" s="18">
        <f t="shared" si="50"/>
        <v>-3.6749730206748987E-2</v>
      </c>
      <c r="BY75" s="18">
        <f t="shared" si="51"/>
        <v>-2.2363735630980819E-2</v>
      </c>
      <c r="BZ75" s="18">
        <f t="shared" si="52"/>
        <v>-7.2943832027468125E-2</v>
      </c>
      <c r="CA75" s="18">
        <f t="shared" si="53"/>
        <v>6.6255507047157103E-3</v>
      </c>
      <c r="CB75" s="18">
        <f t="shared" si="54"/>
        <v>1.6592351745380984E-2</v>
      </c>
      <c r="CC75" s="18">
        <f t="shared" si="55"/>
        <v>3.0128947730637012E-2</v>
      </c>
      <c r="CD75" s="18">
        <f t="shared" si="56"/>
        <v>1.1235909437584901E-2</v>
      </c>
      <c r="CE75" s="19">
        <v>70</v>
      </c>
      <c r="CF75" s="18">
        <f t="shared" si="31"/>
        <v>2.7258943718773132E-3</v>
      </c>
      <c r="CG75" s="18">
        <f t="shared" si="31"/>
        <v>2.7258943718773132E-3</v>
      </c>
      <c r="CH75" s="18">
        <f t="shared" si="31"/>
        <v>2.7258943718773132E-3</v>
      </c>
      <c r="CI75" s="18">
        <f t="shared" si="31"/>
        <v>0</v>
      </c>
      <c r="CJ75" s="18">
        <f t="shared" si="31"/>
        <v>0</v>
      </c>
      <c r="CK75" s="24">
        <f t="shared" si="31"/>
        <v>2.7258943718773132E-3</v>
      </c>
      <c r="CL75" s="24">
        <f t="shared" si="31"/>
        <v>0</v>
      </c>
    </row>
    <row r="76" spans="1:90" x14ac:dyDescent="0.2">
      <c r="A76" s="19">
        <v>71</v>
      </c>
      <c r="B76" s="16" cm="1">
        <f t="array" ref="B76">INDEX(asset_mu,1,B$3)+INDEX(asset_rets_norm,$A76,B$3)</f>
        <v>5.4917680277910465E-3</v>
      </c>
      <c r="C76" s="16" cm="1">
        <f t="array" ref="C76">INDEX(asset_mu,1,C$3)+INDEX(asset_rets_norm,$A76,C$3)</f>
        <v>3.0428848697947623E-3</v>
      </c>
      <c r="D76" s="16" cm="1">
        <f t="array" ref="D76">INDEX(asset_mu,1,D$3)+INDEX(asset_rets_norm,$A76,D$3)</f>
        <v>1.5844634985573368E-3</v>
      </c>
      <c r="E76" s="16" cm="1">
        <f t="array" ref="E76">INDEX(asset_mu,1,E$3)+INDEX(asset_rets_norm,$A76,E$3)</f>
        <v>2.7884607862285618E-3</v>
      </c>
      <c r="F76" s="16" cm="1">
        <f t="array" ref="F76">INDEX(asset_mu,1,F$3)+INDEX(asset_rets_norm,$A76,F$3)</f>
        <v>8.9447397600689142E-4</v>
      </c>
      <c r="G76" s="16" cm="1">
        <f t="array" ref="G76">INDEX(asset_mu,1,G$3)+INDEX(asset_rets_norm,$A76,G$3)</f>
        <v>3.2166800332994409E-3</v>
      </c>
      <c r="H76" s="16" cm="1">
        <f t="array" ref="H76">INDEX(asset_mu,1,H$3)+INDEX(asset_rets_norm,$A76,H$3)</f>
        <v>3.7877204296195657E-4</v>
      </c>
      <c r="I76" s="16" cm="1">
        <f t="array" ref="I76">INDEX(asset_mu,1,I$3)+INDEX(asset_rets_norm,$A76,I$3)</f>
        <v>-3.3707321673194998E-3</v>
      </c>
      <c r="J76" s="16" cm="1">
        <f t="array" ref="J76">INDEX(asset_mu,1,J$3)+INDEX(asset_rets_norm,$A76,J$3)</f>
        <v>6.77391086080824E-3</v>
      </c>
      <c r="K76" s="16" cm="1">
        <f t="array" ref="K76">INDEX(asset_mu,1,K$3)+INDEX(asset_rets_norm,$A76,K$3)</f>
        <v>3.4903489973377739E-3</v>
      </c>
      <c r="L76" s="16" cm="1">
        <f t="array" ref="L76">INDEX(asset_mu,1,L$3)+INDEX(asset_rets_norm,$A76,L$3)</f>
        <v>7.1066594304694487E-4</v>
      </c>
      <c r="M76" s="16" cm="1">
        <f t="array" ref="M76">INDEX(asset_mu,1,M$3)+INDEX(asset_rets_norm,$A76,M$3)</f>
        <v>3.5005489131965965E-3</v>
      </c>
      <c r="N76" s="16" cm="1">
        <f t="array" ref="N76">INDEX(asset_mu,1,N$3)+INDEX(asset_rets_norm,$A76,N$3)</f>
        <v>9.0094059964277318E-4</v>
      </c>
      <c r="O76" s="16" cm="1">
        <f t="array" ref="O76">INDEX(asset_mu,1,O$3)+INDEX(asset_rets_norm,$A76,O$3)</f>
        <v>3.2595201454555732E-4</v>
      </c>
      <c r="P76" s="16" cm="1">
        <f t="array" ref="P76">INDEX(asset_mu,1,P$3)+INDEX(asset_rets_norm,$A76,P$3)</f>
        <v>7.9164449454234781E-4</v>
      </c>
      <c r="Q76" s="16" cm="1">
        <f t="array" ref="Q76">INDEX(asset_mu,1,Q$3)+INDEX(asset_rets_norm,$A76,Q$3)</f>
        <v>-1.2802779547111266E-4</v>
      </c>
      <c r="R76" s="16" cm="1">
        <f t="array" ref="R76">INDEX(asset_mu,1,R$3)+INDEX(asset_rets_norm,$A76,R$3)</f>
        <v>-2.8019959580666276E-4</v>
      </c>
      <c r="S76" s="16" cm="1">
        <f t="array" ref="S76">INDEX(asset_mu,1,S$3)+INDEX(asset_rets_norm,$A76,S$3)</f>
        <v>7.1932025426582891E-3</v>
      </c>
      <c r="T76" s="16" cm="1">
        <f t="array" ref="T76">INDEX(asset_mu,1,T$3)+INDEX(asset_rets_norm,$A76,T$3)</f>
        <v>2.3547797806358777E-2</v>
      </c>
      <c r="U76" s="16" cm="1">
        <f t="array" ref="U76">INDEX(asset_mu,1,U$3)+INDEX(asset_rets_norm,$A76,U$3)</f>
        <v>4.4098337965089475E-3</v>
      </c>
      <c r="V76" s="16" cm="1">
        <f t="array" ref="V76">INDEX(asset_mu,1,V$3)+INDEX(asset_rets_norm,$A76,V$3)</f>
        <v>6.6844090380491078E-3</v>
      </c>
      <c r="W76" s="16" cm="1">
        <f t="array" ref="W76">INDEX(asset_mu,1,W$3)+INDEX(asset_rets_norm,$A76,W$3)</f>
        <v>3.9716357107727985E-3</v>
      </c>
      <c r="X76" s="16" cm="1">
        <f t="array" ref="X76">INDEX(asset_mu,1,X$3)+INDEX(asset_rets_norm,$A76,X$3)</f>
        <v>6.0105607487998111E-3</v>
      </c>
      <c r="Y76" s="16" cm="1">
        <f t="array" ref="Y76">INDEX(asset_mu,1,Y$3)+INDEX(asset_rets_norm,$A76,Y$3)</f>
        <v>1.9211603117114042E-4</v>
      </c>
      <c r="Z76" s="19">
        <v>71</v>
      </c>
      <c r="AA76" s="16" cm="1">
        <f t="array" ref="AA76">INDEX(fx_mu,1,AA$3)+INDEX(fx_rets_norm,$A76,AA$3)</f>
        <v>0</v>
      </c>
      <c r="AB76" s="16" cm="1">
        <f t="array" ref="AB76">INDEX(fx_mu,1,AB$3)+INDEX(fx_rets_norm,$A76,AB$3)</f>
        <v>-2.2793916908991864E-3</v>
      </c>
      <c r="AC76" s="16" cm="1">
        <f t="array" ref="AC76">INDEX(fx_mu,1,AC$3)+INDEX(fx_rets_norm,$A76,AC$3)</f>
        <v>-1.1188761190167134E-2</v>
      </c>
      <c r="AD76" s="16" cm="1">
        <f t="array" ref="AD76">INDEX(fx_mu,1,AD$3)+INDEX(fx_rets_norm,$A76,AD$3)</f>
        <v>-1.516394184679537E-2</v>
      </c>
      <c r="AE76" s="19">
        <v>71</v>
      </c>
      <c r="AF76" s="18" cm="1">
        <f t="array" ref="AF76">(1+B76)*(1+INDEX(fx_rets,$AE76,INDEX(fx_ix,1,AF$3)))-1</f>
        <v>5.4917680277910552E-3</v>
      </c>
      <c r="AG76" s="18" cm="1">
        <f t="array" ref="AG76">(1+C76)*(1+INDEX(fx_rets,$AE76,INDEX(fx_ix,1,AG$3)))-1</f>
        <v>3.0428848697947597E-3</v>
      </c>
      <c r="AH76" s="18" cm="1">
        <f t="array" ref="AH76">(1+D76)*(1+INDEX(fx_rets,$AE76,INDEX(fx_ix,1,AH$3)))-1</f>
        <v>1.5844634985573425E-3</v>
      </c>
      <c r="AI76" s="18" cm="1">
        <f t="array" ref="AI76">(1+E76)*(1+INDEX(fx_rets,$AE76,INDEX(fx_ix,1,AI$3)))-1</f>
        <v>2.7884607862285193E-3</v>
      </c>
      <c r="AJ76" s="18" cm="1">
        <f t="array" ref="AJ76">(1+F76)*(1+INDEX(fx_rets,$AE76,INDEX(fx_ix,1,AJ$3)))-1</f>
        <v>8.9447397600683765E-4</v>
      </c>
      <c r="AK76" s="18" cm="1">
        <f t="array" ref="AK76">(1+G76)*(1+INDEX(fx_rets,$AE76,INDEX(fx_ix,1,AK$3)))-1</f>
        <v>9.299562686599927E-4</v>
      </c>
      <c r="AL76" s="18" cm="1">
        <f t="array" ref="AL76">(1+H76)*(1+INDEX(fx_rets,$AE76,INDEX(fx_ix,1,AL$3)))-1</f>
        <v>-1.9014830177846997E-3</v>
      </c>
      <c r="AM76" s="18" cm="1">
        <f t="array" ref="AM76">(1+I76)*(1+INDEX(fx_rets,$AE76,INDEX(fx_ix,1,AM$3)))-1</f>
        <v>-5.6424406393242865E-3</v>
      </c>
      <c r="AN76" s="18" cm="1">
        <f t="array" ref="AN76">(1+J76)*(1+INDEX(fx_rets,$AE76,INDEX(fx_ix,1,AN$3)))-1</f>
        <v>-4.4906420003039127E-3</v>
      </c>
      <c r="AO76" s="18" cm="1">
        <f t="array" ref="AO76">(1+K76)*(1+INDEX(fx_rets,$AE76,INDEX(fx_ix,1,AO$3)))-1</f>
        <v>-7.7374648742309926E-3</v>
      </c>
      <c r="AP76" s="18" cm="1">
        <f t="array" ref="AP76">(1+L76)*(1+INDEX(fx_rets,$AE76,INDEX(fx_ix,1,AP$3)))-1</f>
        <v>-1.048604671864295E-2</v>
      </c>
      <c r="AQ76" s="18" cm="1">
        <f t="array" ref="AQ76">(1+M76)*(1+INDEX(fx_rets,$AE76,INDEX(fx_ix,1,AQ$3)))-1</f>
        <v>-7.7273790827948607E-3</v>
      </c>
      <c r="AR76" s="18" cm="1">
        <f t="array" ref="AR76">(1+N76)*(1+INDEX(fx_rets,$AE76,INDEX(fx_ix,1,AR$3)))-1</f>
        <v>-1.0297900999740262E-2</v>
      </c>
      <c r="AS76" s="18" cm="1">
        <f t="array" ref="AS76">(1+O76)*(1+INDEX(fx_rets,$AE76,INDEX(fx_ix,1,AS$3)))-1</f>
        <v>-1.4842932549643195E-2</v>
      </c>
      <c r="AT76" s="18" cm="1">
        <f t="array" ref="AT76">(1+P76)*(1+INDEX(fx_rets,$AE76,INDEX(fx_ix,1,AT$3)))-1</f>
        <v>-1.4384301803331612E-2</v>
      </c>
      <c r="AU76" s="18" cm="1">
        <f t="array" ref="AU76">(1+Q76)*(1+INDEX(fx_rets,$AE76,INDEX(fx_ix,1,AU$3)))-1</f>
        <v>-1.5290028236221276E-2</v>
      </c>
      <c r="AV76" s="18" cm="1">
        <f t="array" ref="AV76">(1+R76)*(1+INDEX(fx_rets,$AE76,INDEX(fx_ix,1,AV$3)))-1</f>
        <v>-2.8019959580660725E-4</v>
      </c>
      <c r="AW76" s="18" cm="1">
        <f t="array" ref="AW76">(1+S76)*(1+INDEX(fx_rets,$AE76,INDEX(fx_ix,1,AW$3)))-1</f>
        <v>4.8974147256524159E-3</v>
      </c>
      <c r="AX76" s="18" cm="1">
        <f t="array" ref="AX76">(1+T76)*(1+INDEX(fx_rets,$AE76,INDEX(fx_ix,1,AX$3)))-1</f>
        <v>1.2095565929981955E-2</v>
      </c>
      <c r="AY76" s="18" cm="1">
        <f t="array" ref="AY76">(1+U76)*(1+INDEX(fx_rets,$AE76,INDEX(fx_ix,1,AY$3)))-1</f>
        <v>-1.0820978513530588E-2</v>
      </c>
      <c r="AZ76" s="18" cm="1">
        <f t="array" ref="AZ76">(1+V76)*(1+INDEX(fx_rets,$AE76,INDEX(fx_ix,1,AZ$3)))-1</f>
        <v>6.6844090380491217E-3</v>
      </c>
      <c r="BA76" s="18" cm="1">
        <f t="array" ref="BA76">(1+W76)*(1+INDEX(fx_rets,$AE76,INDEX(fx_ix,1,BA$3)))-1</f>
        <v>1.6831911064352223E-3</v>
      </c>
      <c r="BB76" s="18" cm="1">
        <f t="array" ref="BB76">(1+X76)*(1+INDEX(fx_rets,$AE76,INDEX(fx_ix,1,BB$3)))-1</f>
        <v>-5.2454511702044737E-3</v>
      </c>
      <c r="BC76" s="18" cm="1">
        <f t="array" ref="BC76">(1+Y76)*(1+INDEX(fx_rets,$AE76,INDEX(fx_ix,1,BC$3)))-1</f>
        <v>-1.4974739051948793E-2</v>
      </c>
      <c r="BD76" s="19">
        <v>71</v>
      </c>
      <c r="BE76" s="16">
        <f t="shared" si="32"/>
        <v>0</v>
      </c>
      <c r="BF76" s="19">
        <v>71</v>
      </c>
      <c r="BG76" s="18">
        <f t="shared" si="33"/>
        <v>5.4917680277910552E-3</v>
      </c>
      <c r="BH76" s="18">
        <f t="shared" si="34"/>
        <v>3.0428848697947597E-3</v>
      </c>
      <c r="BI76" s="18">
        <f t="shared" si="35"/>
        <v>1.5844634985573425E-3</v>
      </c>
      <c r="BJ76" s="18">
        <f t="shared" si="36"/>
        <v>2.7884607862285193E-3</v>
      </c>
      <c r="BK76" s="18">
        <f t="shared" si="37"/>
        <v>8.9447397600683765E-4</v>
      </c>
      <c r="BL76" s="18">
        <f t="shared" si="38"/>
        <v>9.299562686599927E-4</v>
      </c>
      <c r="BM76" s="18">
        <f t="shared" si="39"/>
        <v>-1.9014830177846997E-3</v>
      </c>
      <c r="BN76" s="18">
        <f t="shared" si="40"/>
        <v>-5.6424406393242865E-3</v>
      </c>
      <c r="BO76" s="18">
        <f t="shared" si="41"/>
        <v>-4.4906420003039127E-3</v>
      </c>
      <c r="BP76" s="18">
        <f t="shared" si="42"/>
        <v>-7.7374648742309926E-3</v>
      </c>
      <c r="BQ76" s="18">
        <f t="shared" si="43"/>
        <v>-1.048604671864295E-2</v>
      </c>
      <c r="BR76" s="18">
        <f t="shared" si="44"/>
        <v>-7.7273790827948607E-3</v>
      </c>
      <c r="BS76" s="18">
        <f t="shared" si="45"/>
        <v>-1.0297900999740262E-2</v>
      </c>
      <c r="BT76" s="18">
        <f t="shared" si="46"/>
        <v>-1.4842932549643195E-2</v>
      </c>
      <c r="BU76" s="18">
        <f t="shared" si="47"/>
        <v>-1.4384301803331612E-2</v>
      </c>
      <c r="BV76" s="18">
        <f t="shared" si="48"/>
        <v>-1.5290028236221276E-2</v>
      </c>
      <c r="BW76" s="18">
        <f t="shared" si="49"/>
        <v>-2.8019959580660725E-4</v>
      </c>
      <c r="BX76" s="18">
        <f t="shared" si="50"/>
        <v>4.8974147256524159E-3</v>
      </c>
      <c r="BY76" s="18">
        <f t="shared" si="51"/>
        <v>1.2095565929981955E-2</v>
      </c>
      <c r="BZ76" s="18">
        <f t="shared" si="52"/>
        <v>-1.0820978513530588E-2</v>
      </c>
      <c r="CA76" s="18">
        <f t="shared" si="53"/>
        <v>6.6844090380491217E-3</v>
      </c>
      <c r="CB76" s="18">
        <f t="shared" si="54"/>
        <v>1.6831911064352223E-3</v>
      </c>
      <c r="CC76" s="18">
        <f t="shared" si="55"/>
        <v>-5.2454511702044737E-3</v>
      </c>
      <c r="CD76" s="18">
        <f t="shared" si="56"/>
        <v>-1.4974739051948793E-2</v>
      </c>
      <c r="CE76" s="19">
        <v>71</v>
      </c>
      <c r="CF76" s="18">
        <f t="shared" ref="CF76:CL85" si="57">SUMPRODUCT(INDEX(port_wts,CF$3,),$BG76:$CD76)</f>
        <v>3.0428848697947597E-3</v>
      </c>
      <c r="CG76" s="18">
        <f t="shared" si="57"/>
        <v>3.0428848697947597E-3</v>
      </c>
      <c r="CH76" s="18">
        <f t="shared" si="57"/>
        <v>3.0428848697947597E-3</v>
      </c>
      <c r="CI76" s="18">
        <f t="shared" si="57"/>
        <v>0</v>
      </c>
      <c r="CJ76" s="18">
        <f t="shared" si="57"/>
        <v>0</v>
      </c>
      <c r="CK76" s="24">
        <f t="shared" si="57"/>
        <v>3.0428848697947597E-3</v>
      </c>
      <c r="CL76" s="24">
        <f t="shared" si="57"/>
        <v>0</v>
      </c>
    </row>
    <row r="77" spans="1:90" x14ac:dyDescent="0.2">
      <c r="A77" s="19">
        <v>72</v>
      </c>
      <c r="B77" s="16" cm="1">
        <f t="array" ref="B77">INDEX(asset_mu,1,B$3)+INDEX(asset_rets_norm,$A77,B$3)</f>
        <v>6.8745263246971968E-3</v>
      </c>
      <c r="C77" s="16" cm="1">
        <f t="array" ref="C77">INDEX(asset_mu,1,C$3)+INDEX(asset_rets_norm,$A77,C$3)</f>
        <v>8.5381999319758019E-3</v>
      </c>
      <c r="D77" s="16" cm="1">
        <f t="array" ref="D77">INDEX(asset_mu,1,D$3)+INDEX(asset_rets_norm,$A77,D$3)</f>
        <v>1.1208238735738613E-2</v>
      </c>
      <c r="E77" s="16" cm="1">
        <f t="array" ref="E77">INDEX(asset_mu,1,E$3)+INDEX(asset_rets_norm,$A77,E$3)</f>
        <v>8.9414602192879195E-3</v>
      </c>
      <c r="F77" s="16" cm="1">
        <f t="array" ref="F77">INDEX(asset_mu,1,F$3)+INDEX(asset_rets_norm,$A77,F$3)</f>
        <v>1.2125767583880896E-2</v>
      </c>
      <c r="G77" s="16" cm="1">
        <f t="array" ref="G77">INDEX(asset_mu,1,G$3)+INDEX(asset_rets_norm,$A77,G$3)</f>
        <v>3.7854445959316588E-3</v>
      </c>
      <c r="H77" s="16" cm="1">
        <f t="array" ref="H77">INDEX(asset_mu,1,H$3)+INDEX(asset_rets_norm,$A77,H$3)</f>
        <v>4.4489540797895862E-3</v>
      </c>
      <c r="I77" s="16" cm="1">
        <f t="array" ref="I77">INDEX(asset_mu,1,I$3)+INDEX(asset_rets_norm,$A77,I$3)</f>
        <v>7.0635135212876801E-3</v>
      </c>
      <c r="J77" s="16" cm="1">
        <f t="array" ref="J77">INDEX(asset_mu,1,J$3)+INDEX(asset_rets_norm,$A77,J$3)</f>
        <v>7.05223279209387E-3</v>
      </c>
      <c r="K77" s="16" cm="1">
        <f t="array" ref="K77">INDEX(asset_mu,1,K$3)+INDEX(asset_rets_norm,$A77,K$3)</f>
        <v>6.1926097068517334E-3</v>
      </c>
      <c r="L77" s="16" cm="1">
        <f t="array" ref="L77">INDEX(asset_mu,1,L$3)+INDEX(asset_rets_norm,$A77,L$3)</f>
        <v>7.5968016669734351E-3</v>
      </c>
      <c r="M77" s="16" cm="1">
        <f t="array" ref="M77">INDEX(asset_mu,1,M$3)+INDEX(asset_rets_norm,$A77,M$3)</f>
        <v>6.0434783015147235E-3</v>
      </c>
      <c r="N77" s="16" cm="1">
        <f t="array" ref="N77">INDEX(asset_mu,1,N$3)+INDEX(asset_rets_norm,$A77,N$3)</f>
        <v>7.4901639607876424E-3</v>
      </c>
      <c r="O77" s="16" cm="1">
        <f t="array" ref="O77">INDEX(asset_mu,1,O$3)+INDEX(asset_rets_norm,$A77,O$3)</f>
        <v>5.431957466430846E-4</v>
      </c>
      <c r="P77" s="16" cm="1">
        <f t="array" ref="P77">INDEX(asset_mu,1,P$3)+INDEX(asset_rets_norm,$A77,P$3)</f>
        <v>1.5334337651766333E-3</v>
      </c>
      <c r="Q77" s="16" cm="1">
        <f t="array" ref="Q77">INDEX(asset_mu,1,Q$3)+INDEX(asset_rets_norm,$A77,Q$3)</f>
        <v>1.5456232658366776E-3</v>
      </c>
      <c r="R77" s="16" cm="1">
        <f t="array" ref="R77">INDEX(asset_mu,1,R$3)+INDEX(asset_rets_norm,$A77,R$3)</f>
        <v>4.5892342971184941E-3</v>
      </c>
      <c r="S77" s="16" cm="1">
        <f t="array" ref="S77">INDEX(asset_mu,1,S$3)+INDEX(asset_rets_norm,$A77,S$3)</f>
        <v>1.573327501063701E-2</v>
      </c>
      <c r="T77" s="16" cm="1">
        <f t="array" ref="T77">INDEX(asset_mu,1,T$3)+INDEX(asset_rets_norm,$A77,T$3)</f>
        <v>2.0668064927632325E-2</v>
      </c>
      <c r="U77" s="16" cm="1">
        <f t="array" ref="U77">INDEX(asset_mu,1,U$3)+INDEX(asset_rets_norm,$A77,U$3)</f>
        <v>-1.1568621388079424E-3</v>
      </c>
      <c r="V77" s="16" cm="1">
        <f t="array" ref="V77">INDEX(asset_mu,1,V$3)+INDEX(asset_rets_norm,$A77,V$3)</f>
        <v>6.8708673713824414E-3</v>
      </c>
      <c r="W77" s="16" cm="1">
        <f t="array" ref="W77">INDEX(asset_mu,1,W$3)+INDEX(asset_rets_norm,$A77,W$3)</f>
        <v>4.0734690441061316E-3</v>
      </c>
      <c r="X77" s="16" cm="1">
        <f t="array" ref="X77">INDEX(asset_mu,1,X$3)+INDEX(asset_rets_norm,$A77,X$3)</f>
        <v>6.0260607487998101E-3</v>
      </c>
      <c r="Y77" s="16" cm="1">
        <f t="array" ref="Y77">INDEX(asset_mu,1,Y$3)+INDEX(asset_rets_norm,$A77,Y$3)</f>
        <v>2.8761603117114041E-4</v>
      </c>
      <c r="Z77" s="19">
        <v>72</v>
      </c>
      <c r="AA77" s="16" cm="1">
        <f t="array" ref="AA77">INDEX(fx_mu,1,AA$3)+INDEX(fx_rets_norm,$A77,AA$3)</f>
        <v>0</v>
      </c>
      <c r="AB77" s="16" cm="1">
        <f t="array" ref="AB77">INDEX(fx_mu,1,AB$3)+INDEX(fx_rets_norm,$A77,AB$3)</f>
        <v>-2.9152672822805271E-3</v>
      </c>
      <c r="AC77" s="16" cm="1">
        <f t="array" ref="AC77">INDEX(fx_mu,1,AC$3)+INDEX(fx_rets_norm,$A77,AC$3)</f>
        <v>1.0546124261793539E-2</v>
      </c>
      <c r="AD77" s="16" cm="1">
        <f t="array" ref="AD77">INDEX(fx_mu,1,AD$3)+INDEX(fx_rets_norm,$A77,AD$3)</f>
        <v>-1.5279555904320627E-3</v>
      </c>
      <c r="AE77" s="19">
        <v>72</v>
      </c>
      <c r="AF77" s="18" cm="1">
        <f t="array" ref="AF77">(1+B77)*(1+INDEX(fx_rets,$AE77,INDEX(fx_ix,1,AF$3)))-1</f>
        <v>6.8745263246972055E-3</v>
      </c>
      <c r="AG77" s="18" cm="1">
        <f t="array" ref="AG77">(1+C77)*(1+INDEX(fx_rets,$AE77,INDEX(fx_ix,1,AG$3)))-1</f>
        <v>8.5381999319757984E-3</v>
      </c>
      <c r="AH77" s="18" cm="1">
        <f t="array" ref="AH77">(1+D77)*(1+INDEX(fx_rets,$AE77,INDEX(fx_ix,1,AH$3)))-1</f>
        <v>1.1208238735738618E-2</v>
      </c>
      <c r="AI77" s="18" cm="1">
        <f t="array" ref="AI77">(1+E77)*(1+INDEX(fx_rets,$AE77,INDEX(fx_ix,1,AI$3)))-1</f>
        <v>8.9414602192878778E-3</v>
      </c>
      <c r="AJ77" s="18" cm="1">
        <f t="array" ref="AJ77">(1+F77)*(1+INDEX(fx_rets,$AE77,INDEX(fx_ix,1,AJ$3)))-1</f>
        <v>1.2125767583880842E-2</v>
      </c>
      <c r="AK77" s="18" cm="1">
        <f t="array" ref="AK77">(1+G77)*(1+INDEX(fx_rets,$AE77,INDEX(fx_ix,1,AK$3)))-1</f>
        <v>8.5914173087164869E-4</v>
      </c>
      <c r="AL77" s="18" cm="1">
        <f t="array" ref="AL77">(1+H77)*(1+INDEX(fx_rets,$AE77,INDEX(fx_ix,1,AL$3)))-1</f>
        <v>1.5207169072399829E-3</v>
      </c>
      <c r="AM77" s="18" cm="1">
        <f t="array" ref="AM77">(1+I77)*(1+INDEX(fx_rets,$AE77,INDEX(fx_ix,1,AM$3)))-1</f>
        <v>4.1276542091406299E-3</v>
      </c>
      <c r="AN77" s="18" cm="1">
        <f t="array" ref="AN77">(1+J77)*(1+INDEX(fx_rets,$AE77,INDEX(fx_ix,1,AN$3)))-1</f>
        <v>1.7672730777235968E-2</v>
      </c>
      <c r="AO77" s="18" cm="1">
        <f t="array" ref="AO77">(1+K77)*(1+INDEX(fx_rets,$AE77,INDEX(fx_ix,1,AO$3)))-1</f>
        <v>1.6804042000118313E-2</v>
      </c>
      <c r="AP77" s="18" cm="1">
        <f t="array" ref="AP77">(1+L77)*(1+INDEX(fx_rets,$AE77,INDEX(fx_ix,1,AP$3)))-1</f>
        <v>1.8223042743138906E-2</v>
      </c>
      <c r="AQ77" s="18" cm="1">
        <f t="array" ref="AQ77">(1+M77)*(1+INDEX(fx_rets,$AE77,INDEX(fx_ix,1,AQ$3)))-1</f>
        <v>1.6653337836449289E-2</v>
      </c>
      <c r="AR77" s="18" cm="1">
        <f t="array" ref="AR77">(1+N77)*(1+INDEX(fx_rets,$AE77,INDEX(fx_ix,1,AR$3)))-1</f>
        <v>1.8115280422452695E-2</v>
      </c>
      <c r="AS77" s="18" cm="1">
        <f t="array" ref="AS77">(1+O77)*(1+INDEX(fx_rets,$AE77,INDEX(fx_ix,1,AS$3)))-1</f>
        <v>-9.8558982276675255E-4</v>
      </c>
      <c r="AT77" s="18" cm="1">
        <f t="array" ref="AT77">(1+P77)*(1+INDEX(fx_rets,$AE77,INDEX(fx_ix,1,AT$3)))-1</f>
        <v>3.1351560505488152E-6</v>
      </c>
      <c r="AU77" s="18" cm="1">
        <f t="array" ref="AU77">(1+Q77)*(1+INDEX(fx_rets,$AE77,INDEX(fx_ix,1,AU$3)))-1</f>
        <v>1.5306031694750644E-5</v>
      </c>
      <c r="AV77" s="18" cm="1">
        <f t="array" ref="AV77">(1+R77)*(1+INDEX(fx_rets,$AE77,INDEX(fx_ix,1,AV$3)))-1</f>
        <v>4.5892342971185496E-3</v>
      </c>
      <c r="AW77" s="18" cm="1">
        <f t="array" ref="AW77">(1+S77)*(1+INDEX(fx_rets,$AE77,INDEX(fx_ix,1,AW$3)))-1</f>
        <v>1.2772141026474726E-2</v>
      </c>
      <c r="AX77" s="18" cm="1">
        <f t="array" ref="AX77">(1+T77)*(1+INDEX(fx_rets,$AE77,INDEX(fx_ix,1,AX$3)))-1</f>
        <v>3.1432157170403485E-2</v>
      </c>
      <c r="AY77" s="18" cm="1">
        <f t="array" ref="AY77">(1+U77)*(1+INDEX(fx_rets,$AE77,INDEX(fx_ix,1,AY$3)))-1</f>
        <v>-2.6830500952677028E-3</v>
      </c>
      <c r="AZ77" s="18" cm="1">
        <f t="array" ref="AZ77">(1+V77)*(1+INDEX(fx_rets,$AE77,INDEX(fx_ix,1,AZ$3)))-1</f>
        <v>6.8708673713824275E-3</v>
      </c>
      <c r="BA77" s="18" cm="1">
        <f t="array" ref="BA77">(1+W77)*(1+INDEX(fx_rets,$AE77,INDEX(fx_ix,1,BA$3)))-1</f>
        <v>1.1463265107960474E-3</v>
      </c>
      <c r="BB77" s="18" cm="1">
        <f t="array" ref="BB77">(1+X77)*(1+INDEX(fx_rets,$AE77,INDEX(fx_ix,1,BB$3)))-1</f>
        <v>1.6635736596059214E-2</v>
      </c>
      <c r="BC77" s="18" cm="1">
        <f t="array" ref="BC77">(1+Y77)*(1+INDEX(fx_rets,$AE77,INDEX(fx_ix,1,BC$3)))-1</f>
        <v>-1.2407790237837224E-3</v>
      </c>
      <c r="BD77" s="19">
        <v>72</v>
      </c>
      <c r="BE77" s="16">
        <f t="shared" si="32"/>
        <v>0</v>
      </c>
      <c r="BF77" s="19">
        <v>72</v>
      </c>
      <c r="BG77" s="18">
        <f t="shared" si="33"/>
        <v>6.8745263246972055E-3</v>
      </c>
      <c r="BH77" s="18">
        <f t="shared" si="34"/>
        <v>8.5381999319757984E-3</v>
      </c>
      <c r="BI77" s="18">
        <f t="shared" si="35"/>
        <v>1.1208238735738618E-2</v>
      </c>
      <c r="BJ77" s="18">
        <f t="shared" si="36"/>
        <v>8.9414602192878778E-3</v>
      </c>
      <c r="BK77" s="18">
        <f t="shared" si="37"/>
        <v>1.2125767583880842E-2</v>
      </c>
      <c r="BL77" s="18">
        <f t="shared" si="38"/>
        <v>8.5914173087164869E-4</v>
      </c>
      <c r="BM77" s="18">
        <f t="shared" si="39"/>
        <v>1.5207169072399829E-3</v>
      </c>
      <c r="BN77" s="18">
        <f t="shared" si="40"/>
        <v>4.1276542091406299E-3</v>
      </c>
      <c r="BO77" s="18">
        <f t="shared" si="41"/>
        <v>1.7672730777235968E-2</v>
      </c>
      <c r="BP77" s="18">
        <f t="shared" si="42"/>
        <v>1.6804042000118313E-2</v>
      </c>
      <c r="BQ77" s="18">
        <f t="shared" si="43"/>
        <v>1.8223042743138906E-2</v>
      </c>
      <c r="BR77" s="18">
        <f t="shared" si="44"/>
        <v>1.6653337836449289E-2</v>
      </c>
      <c r="BS77" s="18">
        <f t="shared" si="45"/>
        <v>1.8115280422452695E-2</v>
      </c>
      <c r="BT77" s="18">
        <f t="shared" si="46"/>
        <v>-9.8558982276675255E-4</v>
      </c>
      <c r="BU77" s="18">
        <f t="shared" si="47"/>
        <v>3.1351560505488152E-6</v>
      </c>
      <c r="BV77" s="18">
        <f t="shared" si="48"/>
        <v>1.5306031694750644E-5</v>
      </c>
      <c r="BW77" s="18">
        <f t="shared" si="49"/>
        <v>4.5892342971185496E-3</v>
      </c>
      <c r="BX77" s="18">
        <f t="shared" si="50"/>
        <v>1.2772141026474726E-2</v>
      </c>
      <c r="BY77" s="18">
        <f t="shared" si="51"/>
        <v>3.1432157170403485E-2</v>
      </c>
      <c r="BZ77" s="18">
        <f t="shared" si="52"/>
        <v>-2.6830500952677028E-3</v>
      </c>
      <c r="CA77" s="18">
        <f t="shared" si="53"/>
        <v>6.8708673713824275E-3</v>
      </c>
      <c r="CB77" s="18">
        <f t="shared" si="54"/>
        <v>1.1463265107960474E-3</v>
      </c>
      <c r="CC77" s="18">
        <f t="shared" si="55"/>
        <v>1.6635736596059214E-2</v>
      </c>
      <c r="CD77" s="18">
        <f t="shared" si="56"/>
        <v>-1.2407790237837224E-3</v>
      </c>
      <c r="CE77" s="19">
        <v>72</v>
      </c>
      <c r="CF77" s="18">
        <f t="shared" si="57"/>
        <v>8.5381999319757984E-3</v>
      </c>
      <c r="CG77" s="18">
        <f t="shared" si="57"/>
        <v>8.5381999319757984E-3</v>
      </c>
      <c r="CH77" s="18">
        <f t="shared" si="57"/>
        <v>8.5381999319757984E-3</v>
      </c>
      <c r="CI77" s="18">
        <f t="shared" si="57"/>
        <v>0</v>
      </c>
      <c r="CJ77" s="18">
        <f t="shared" si="57"/>
        <v>0</v>
      </c>
      <c r="CK77" s="24">
        <f t="shared" si="57"/>
        <v>8.5381999319757984E-3</v>
      </c>
      <c r="CL77" s="24">
        <f t="shared" si="57"/>
        <v>0</v>
      </c>
    </row>
    <row r="78" spans="1:90" x14ac:dyDescent="0.2">
      <c r="A78" s="19">
        <v>73</v>
      </c>
      <c r="B78" s="16" cm="1">
        <f t="array" ref="B78">INDEX(asset_mu,1,B$3)+INDEX(asset_rets_norm,$A78,B$3)</f>
        <v>6.5627394457088341E-3</v>
      </c>
      <c r="C78" s="16" cm="1">
        <f t="array" ref="C78">INDEX(asset_mu,1,C$3)+INDEX(asset_rets_norm,$A78,C$3)</f>
        <v>8.2216019839549438E-3</v>
      </c>
      <c r="D78" s="16" cm="1">
        <f t="array" ref="D78">INDEX(asset_mu,1,D$3)+INDEX(asset_rets_norm,$A78,D$3)</f>
        <v>1.1807097271198103E-2</v>
      </c>
      <c r="E78" s="16" cm="1">
        <f t="array" ref="E78">INDEX(asset_mu,1,E$3)+INDEX(asset_rets_norm,$A78,E$3)</f>
        <v>8.7211291892002468E-3</v>
      </c>
      <c r="F78" s="16" cm="1">
        <f t="array" ref="F78">INDEX(asset_mu,1,F$3)+INDEX(asset_rets_norm,$A78,F$3)</f>
        <v>1.2637171595930417E-2</v>
      </c>
      <c r="G78" s="16" cm="1">
        <f t="array" ref="G78">INDEX(asset_mu,1,G$3)+INDEX(asset_rets_norm,$A78,G$3)</f>
        <v>3.3740720844755937E-3</v>
      </c>
      <c r="H78" s="16" cm="1">
        <f t="array" ref="H78">INDEX(asset_mu,1,H$3)+INDEX(asset_rets_norm,$A78,H$3)</f>
        <v>3.0220187408187167E-3</v>
      </c>
      <c r="I78" s="16" cm="1">
        <f t="array" ref="I78">INDEX(asset_mu,1,I$3)+INDEX(asset_rets_norm,$A78,I$3)</f>
        <v>5.8638073303191388E-3</v>
      </c>
      <c r="J78" s="16" cm="1">
        <f t="array" ref="J78">INDEX(asset_mu,1,J$3)+INDEX(asset_rets_norm,$A78,J$3)</f>
        <v>6.2402808771775276E-3</v>
      </c>
      <c r="K78" s="16" cm="1">
        <f t="array" ref="K78">INDEX(asset_mu,1,K$3)+INDEX(asset_rets_norm,$A78,K$3)</f>
        <v>2.8390649639319105E-3</v>
      </c>
      <c r="L78" s="16" cm="1">
        <f t="array" ref="L78">INDEX(asset_mu,1,L$3)+INDEX(asset_rets_norm,$A78,L$3)</f>
        <v>3.5500558209276274E-3</v>
      </c>
      <c r="M78" s="16" cm="1">
        <f t="array" ref="M78">INDEX(asset_mu,1,M$3)+INDEX(asset_rets_norm,$A78,M$3)</f>
        <v>3.1952321990723368E-3</v>
      </c>
      <c r="N78" s="16" cm="1">
        <f t="array" ref="N78">INDEX(asset_mu,1,N$3)+INDEX(asset_rets_norm,$A78,N$3)</f>
        <v>3.6628065155373301E-3</v>
      </c>
      <c r="O78" s="16" cm="1">
        <f t="array" ref="O78">INDEX(asset_mu,1,O$3)+INDEX(asset_rets_norm,$A78,O$3)</f>
        <v>1.0168766279807862E-3</v>
      </c>
      <c r="P78" s="16" cm="1">
        <f t="array" ref="P78">INDEX(asset_mu,1,P$3)+INDEX(asset_rets_norm,$A78,P$3)</f>
        <v>5.1887089746549151E-3</v>
      </c>
      <c r="Q78" s="16" cm="1">
        <f t="array" ref="Q78">INDEX(asset_mu,1,Q$3)+INDEX(asset_rets_norm,$A78,Q$3)</f>
        <v>1.2126482296555493E-2</v>
      </c>
      <c r="R78" s="16" cm="1">
        <f t="array" ref="R78">INDEX(asset_mu,1,R$3)+INDEX(asset_rets_norm,$A78,R$3)</f>
        <v>2.1781637780798391E-2</v>
      </c>
      <c r="S78" s="16" cm="1">
        <f t="array" ref="S78">INDEX(asset_mu,1,S$3)+INDEX(asset_rets_norm,$A78,S$3)</f>
        <v>3.5607878522712827E-2</v>
      </c>
      <c r="T78" s="16" cm="1">
        <f t="array" ref="T78">INDEX(asset_mu,1,T$3)+INDEX(asset_rets_norm,$A78,T$3)</f>
        <v>6.5492966383899186E-4</v>
      </c>
      <c r="U78" s="16" cm="1">
        <f t="array" ref="U78">INDEX(asset_mu,1,U$3)+INDEX(asset_rets_norm,$A78,U$3)</f>
        <v>4.6211844911466016E-2</v>
      </c>
      <c r="V78" s="16" cm="1">
        <f t="array" ref="V78">INDEX(asset_mu,1,V$3)+INDEX(asset_rets_norm,$A78,V$3)</f>
        <v>6.9177423713824415E-3</v>
      </c>
      <c r="W78" s="16" cm="1">
        <f t="array" ref="W78">INDEX(asset_mu,1,W$3)+INDEX(asset_rets_norm,$A78,W$3)</f>
        <v>4.1110523774394656E-3</v>
      </c>
      <c r="X78" s="16" cm="1">
        <f t="array" ref="X78">INDEX(asset_mu,1,X$3)+INDEX(asset_rets_norm,$A78,X$3)</f>
        <v>5.9906440821331439E-3</v>
      </c>
      <c r="Y78" s="16" cm="1">
        <f t="array" ref="Y78">INDEX(asset_mu,1,Y$3)+INDEX(asset_rets_norm,$A78,Y$3)</f>
        <v>3.4403269783780715E-4</v>
      </c>
      <c r="Z78" s="19">
        <v>73</v>
      </c>
      <c r="AA78" s="16" cm="1">
        <f t="array" ref="AA78">INDEX(fx_mu,1,AA$3)+INDEX(fx_rets_norm,$A78,AA$3)</f>
        <v>0</v>
      </c>
      <c r="AB78" s="16" cm="1">
        <f t="array" ref="AB78">INDEX(fx_mu,1,AB$3)+INDEX(fx_rets_norm,$A78,AB$3)</f>
        <v>2.7157508778867844E-3</v>
      </c>
      <c r="AC78" s="16" cm="1">
        <f t="array" ref="AC78">INDEX(fx_mu,1,AC$3)+INDEX(fx_rets_norm,$A78,AC$3)</f>
        <v>1.9896178515844538E-2</v>
      </c>
      <c r="AD78" s="16" cm="1">
        <f t="array" ref="AD78">INDEX(fx_mu,1,AD$3)+INDEX(fx_rets_norm,$A78,AD$3)</f>
        <v>-2.2603829854883961E-2</v>
      </c>
      <c r="AE78" s="19">
        <v>73</v>
      </c>
      <c r="AF78" s="18" cm="1">
        <f t="array" ref="AF78">(1+B78)*(1+INDEX(fx_rets,$AE78,INDEX(fx_ix,1,AF$3)))-1</f>
        <v>6.5627394457088428E-3</v>
      </c>
      <c r="AG78" s="18" cm="1">
        <f t="array" ref="AG78">(1+C78)*(1+INDEX(fx_rets,$AE78,INDEX(fx_ix,1,AG$3)))-1</f>
        <v>8.2216019839549404E-3</v>
      </c>
      <c r="AH78" s="18" cm="1">
        <f t="array" ref="AH78">(1+D78)*(1+INDEX(fx_rets,$AE78,INDEX(fx_ix,1,AH$3)))-1</f>
        <v>1.1807097271198108E-2</v>
      </c>
      <c r="AI78" s="18" cm="1">
        <f t="array" ref="AI78">(1+E78)*(1+INDEX(fx_rets,$AE78,INDEX(fx_ix,1,AI$3)))-1</f>
        <v>8.7211291892002052E-3</v>
      </c>
      <c r="AJ78" s="18" cm="1">
        <f t="array" ref="AJ78">(1+F78)*(1+INDEX(fx_rets,$AE78,INDEX(fx_ix,1,AJ$3)))-1</f>
        <v>1.2637171595930363E-2</v>
      </c>
      <c r="AK78" s="18" cm="1">
        <f t="array" ref="AK78">(1+G78)*(1+INDEX(fx_rets,$AE78,INDEX(fx_ix,1,AK$3)))-1</f>
        <v>6.0989861015876556E-3</v>
      </c>
      <c r="AL78" s="18" cm="1">
        <f t="array" ref="AL78">(1+H78)*(1+INDEX(fx_rets,$AE78,INDEX(fx_ix,1,AL$3)))-1</f>
        <v>5.7459766687539826E-3</v>
      </c>
      <c r="AM78" s="18" cm="1">
        <f t="array" ref="AM78">(1+I78)*(1+INDEX(fx_rets,$AE78,INDEX(fx_ix,1,AM$3)))-1</f>
        <v>8.595482848110958E-3</v>
      </c>
      <c r="AN78" s="18" cm="1">
        <f t="array" ref="AN78">(1+J78)*(1+INDEX(fx_rets,$AE78,INDEX(fx_ix,1,AN$3)))-1</f>
        <v>2.6260617135343445E-2</v>
      </c>
      <c r="AO78" s="18" cm="1">
        <f t="array" ref="AO78">(1+K78)*(1+INDEX(fx_rets,$AE78,INDEX(fx_ix,1,AO$3)))-1</f>
        <v>2.2791730023116852E-2</v>
      </c>
      <c r="AP78" s="18" cm="1">
        <f t="array" ref="AP78">(1+L78)*(1+INDEX(fx_rets,$AE78,INDEX(fx_ix,1,AP$3)))-1</f>
        <v>2.351686688112653E-2</v>
      </c>
      <c r="AQ78" s="18" cm="1">
        <f t="array" ref="AQ78">(1+M78)*(1+INDEX(fx_rets,$AE78,INDEX(fx_ix,1,AQ$3)))-1</f>
        <v>2.3154983625149006E-2</v>
      </c>
      <c r="AR78" s="18" cm="1">
        <f t="array" ref="AR78">(1+N78)*(1+INDEX(fx_rets,$AE78,INDEX(fx_ix,1,AR$3)))-1</f>
        <v>2.3631860883683853E-2</v>
      </c>
      <c r="AS78" s="18" cm="1">
        <f t="array" ref="AS78">(1+O78)*(1+INDEX(fx_rets,$AE78,INDEX(fx_ix,1,AS$3)))-1</f>
        <v>-2.1609938533185491E-2</v>
      </c>
      <c r="AT78" s="18" cm="1">
        <f t="array" ref="AT78">(1+P78)*(1+INDEX(fx_rets,$AE78,INDEX(fx_ix,1,AT$3)))-1</f>
        <v>-1.7532405575058641E-2</v>
      </c>
      <c r="AU78" s="18" cm="1">
        <f t="array" ref="AU78">(1+Q78)*(1+INDEX(fx_rets,$AE78,INDEX(fx_ix,1,AU$3)))-1</f>
        <v>-1.0751452500898151E-2</v>
      </c>
      <c r="AV78" s="18" cm="1">
        <f t="array" ref="AV78">(1+R78)*(1+INDEX(fx_rets,$AE78,INDEX(fx_ix,1,AV$3)))-1</f>
        <v>2.1781637780798446E-2</v>
      </c>
      <c r="AW78" s="18" cm="1">
        <f t="array" ref="AW78">(1+S78)*(1+INDEX(fx_rets,$AE78,INDEX(fx_ix,1,AW$3)))-1</f>
        <v>3.8420331527957208E-2</v>
      </c>
      <c r="AX78" s="18" cm="1">
        <f t="array" ref="AX78">(1+T78)*(1+INDEX(fx_rets,$AE78,INDEX(fx_ix,1,AX$3)))-1</f>
        <v>2.0564138777190433E-2</v>
      </c>
      <c r="AY78" s="18" cm="1">
        <f t="array" ref="AY78">(1+U78)*(1+INDEX(fx_rets,$AE78,INDEX(fx_ix,1,AY$3)))-1</f>
        <v>2.25634503769232E-2</v>
      </c>
      <c r="AZ78" s="18" cm="1">
        <f t="array" ref="AZ78">(1+V78)*(1+INDEX(fx_rets,$AE78,INDEX(fx_ix,1,AZ$3)))-1</f>
        <v>6.9177423713824293E-3</v>
      </c>
      <c r="BA78" s="18" cm="1">
        <f t="array" ref="BA78">(1+W78)*(1+INDEX(fx_rets,$AE78,INDEX(fx_ix,1,BA$3)))-1</f>
        <v>6.8379678494292495E-3</v>
      </c>
      <c r="BB78" s="18" cm="1">
        <f t="array" ref="BB78">(1+X78)*(1+INDEX(fx_rets,$AE78,INDEX(fx_ix,1,BB$3)))-1</f>
        <v>2.6006013522060556E-2</v>
      </c>
      <c r="BC78" s="18" cm="1">
        <f t="array" ref="BC78">(1+Y78)*(1+INDEX(fx_rets,$AE78,INDEX(fx_ix,1,BC$3)))-1</f>
        <v>-2.2267573613612535E-2</v>
      </c>
      <c r="BD78" s="19">
        <v>73</v>
      </c>
      <c r="BE78" s="16">
        <f t="shared" si="32"/>
        <v>0</v>
      </c>
      <c r="BF78" s="19">
        <v>73</v>
      </c>
      <c r="BG78" s="18">
        <f t="shared" si="33"/>
        <v>6.5627394457088428E-3</v>
      </c>
      <c r="BH78" s="18">
        <f t="shared" si="34"/>
        <v>8.2216019839549404E-3</v>
      </c>
      <c r="BI78" s="18">
        <f t="shared" si="35"/>
        <v>1.1807097271198108E-2</v>
      </c>
      <c r="BJ78" s="18">
        <f t="shared" si="36"/>
        <v>8.7211291892002052E-3</v>
      </c>
      <c r="BK78" s="18">
        <f t="shared" si="37"/>
        <v>1.2637171595930363E-2</v>
      </c>
      <c r="BL78" s="18">
        <f t="shared" si="38"/>
        <v>6.0989861015876556E-3</v>
      </c>
      <c r="BM78" s="18">
        <f t="shared" si="39"/>
        <v>5.7459766687539826E-3</v>
      </c>
      <c r="BN78" s="18">
        <f t="shared" si="40"/>
        <v>8.595482848110958E-3</v>
      </c>
      <c r="BO78" s="18">
        <f t="shared" si="41"/>
        <v>2.6260617135343445E-2</v>
      </c>
      <c r="BP78" s="18">
        <f t="shared" si="42"/>
        <v>2.2791730023116852E-2</v>
      </c>
      <c r="BQ78" s="18">
        <f t="shared" si="43"/>
        <v>2.351686688112653E-2</v>
      </c>
      <c r="BR78" s="18">
        <f t="shared" si="44"/>
        <v>2.3154983625149006E-2</v>
      </c>
      <c r="BS78" s="18">
        <f t="shared" si="45"/>
        <v>2.3631860883683853E-2</v>
      </c>
      <c r="BT78" s="18">
        <f t="shared" si="46"/>
        <v>-2.1609938533185491E-2</v>
      </c>
      <c r="BU78" s="18">
        <f t="shared" si="47"/>
        <v>-1.7532405575058641E-2</v>
      </c>
      <c r="BV78" s="18">
        <f t="shared" si="48"/>
        <v>-1.0751452500898151E-2</v>
      </c>
      <c r="BW78" s="18">
        <f t="shared" si="49"/>
        <v>2.1781637780798446E-2</v>
      </c>
      <c r="BX78" s="18">
        <f t="shared" si="50"/>
        <v>3.8420331527957208E-2</v>
      </c>
      <c r="BY78" s="18">
        <f t="shared" si="51"/>
        <v>2.0564138777190433E-2</v>
      </c>
      <c r="BZ78" s="18">
        <f t="shared" si="52"/>
        <v>2.25634503769232E-2</v>
      </c>
      <c r="CA78" s="18">
        <f t="shared" si="53"/>
        <v>6.9177423713824293E-3</v>
      </c>
      <c r="CB78" s="18">
        <f t="shared" si="54"/>
        <v>6.8379678494292495E-3</v>
      </c>
      <c r="CC78" s="18">
        <f t="shared" si="55"/>
        <v>2.6006013522060556E-2</v>
      </c>
      <c r="CD78" s="18">
        <f t="shared" si="56"/>
        <v>-2.2267573613612535E-2</v>
      </c>
      <c r="CE78" s="19">
        <v>73</v>
      </c>
      <c r="CF78" s="18">
        <f t="shared" si="57"/>
        <v>8.2216019839549404E-3</v>
      </c>
      <c r="CG78" s="18">
        <f t="shared" si="57"/>
        <v>8.2216019839549404E-3</v>
      </c>
      <c r="CH78" s="18">
        <f t="shared" si="57"/>
        <v>8.2216019839549404E-3</v>
      </c>
      <c r="CI78" s="18">
        <f t="shared" si="57"/>
        <v>0</v>
      </c>
      <c r="CJ78" s="18">
        <f t="shared" si="57"/>
        <v>0</v>
      </c>
      <c r="CK78" s="24">
        <f t="shared" si="57"/>
        <v>8.2216019839549404E-3</v>
      </c>
      <c r="CL78" s="24">
        <f t="shared" si="57"/>
        <v>0</v>
      </c>
    </row>
    <row r="79" spans="1:90" x14ac:dyDescent="0.2">
      <c r="A79" s="19">
        <v>74</v>
      </c>
      <c r="B79" s="16" cm="1">
        <f t="array" ref="B79">INDEX(asset_mu,1,B$3)+INDEX(asset_rets_norm,$A79,B$3)</f>
        <v>6.5480376711937096E-3</v>
      </c>
      <c r="C79" s="16" cm="1">
        <f t="array" ref="C79">INDEX(asset_mu,1,C$3)+INDEX(asset_rets_norm,$A79,C$3)</f>
        <v>6.4146753584017916E-3</v>
      </c>
      <c r="D79" s="16" cm="1">
        <f t="array" ref="D79">INDEX(asset_mu,1,D$3)+INDEX(asset_rets_norm,$A79,D$3)</f>
        <v>7.6890983084572043E-3</v>
      </c>
      <c r="E79" s="16" cm="1">
        <f t="array" ref="E79">INDEX(asset_mu,1,E$3)+INDEX(asset_rets_norm,$A79,E$3)</f>
        <v>6.4984825249659187E-3</v>
      </c>
      <c r="F79" s="16" cm="1">
        <f t="array" ref="F79">INDEX(asset_mu,1,F$3)+INDEX(asset_rets_norm,$A79,F$3)</f>
        <v>8.1179164833960465E-3</v>
      </c>
      <c r="G79" s="16" cm="1">
        <f t="array" ref="G79">INDEX(asset_mu,1,G$3)+INDEX(asset_rets_norm,$A79,G$3)</f>
        <v>3.5039634777401744E-3</v>
      </c>
      <c r="H79" s="16" cm="1">
        <f t="array" ref="H79">INDEX(asset_mu,1,H$3)+INDEX(asset_rets_norm,$A79,H$3)</f>
        <v>2.2030975710578167E-3</v>
      </c>
      <c r="I79" s="16" cm="1">
        <f t="array" ref="I79">INDEX(asset_mu,1,I$3)+INDEX(asset_rets_norm,$A79,I$3)</f>
        <v>1.4111740914918634E-3</v>
      </c>
      <c r="J79" s="16" cm="1">
        <f t="array" ref="J79">INDEX(asset_mu,1,J$3)+INDEX(asset_rets_norm,$A79,J$3)</f>
        <v>6.7824366053292773E-3</v>
      </c>
      <c r="K79" s="16" cm="1">
        <f t="array" ref="K79">INDEX(asset_mu,1,K$3)+INDEX(asset_rets_norm,$A79,K$3)</f>
        <v>4.4209921176146822E-3</v>
      </c>
      <c r="L79" s="16" cm="1">
        <f t="array" ref="L79">INDEX(asset_mu,1,L$3)+INDEX(asset_rets_norm,$A79,L$3)</f>
        <v>3.8428558203245362E-3</v>
      </c>
      <c r="M79" s="16" cm="1">
        <f t="array" ref="M79">INDEX(asset_mu,1,M$3)+INDEX(asset_rets_norm,$A79,M$3)</f>
        <v>4.3882373083990759E-3</v>
      </c>
      <c r="N79" s="16" cm="1">
        <f t="array" ref="N79">INDEX(asset_mu,1,N$3)+INDEX(asset_rets_norm,$A79,N$3)</f>
        <v>4.2064041985354949E-3</v>
      </c>
      <c r="O79" s="16" cm="1">
        <f t="array" ref="O79">INDEX(asset_mu,1,O$3)+INDEX(asset_rets_norm,$A79,O$3)</f>
        <v>3.9456704767771509E-4</v>
      </c>
      <c r="P79" s="16" cm="1">
        <f t="array" ref="P79">INDEX(asset_mu,1,P$3)+INDEX(asset_rets_norm,$A79,P$3)</f>
        <v>4.9085133803390907E-4</v>
      </c>
      <c r="Q79" s="16" cm="1">
        <f t="array" ref="Q79">INDEX(asset_mu,1,Q$3)+INDEX(asset_rets_norm,$A79,Q$3)</f>
        <v>2.6428456383458942E-4</v>
      </c>
      <c r="R79" s="16" cm="1">
        <f t="array" ref="R79">INDEX(asset_mu,1,R$3)+INDEX(asset_rets_norm,$A79,R$3)</f>
        <v>2.4156805993853225E-2</v>
      </c>
      <c r="S79" s="16" cm="1">
        <f t="array" ref="S79">INDEX(asset_mu,1,S$3)+INDEX(asset_rets_norm,$A79,S$3)</f>
        <v>2.7779194237091825E-2</v>
      </c>
      <c r="T79" s="16" cm="1">
        <f t="array" ref="T79">INDEX(asset_mu,1,T$3)+INDEX(asset_rets_norm,$A79,T$3)</f>
        <v>1.3661290300356382E-2</v>
      </c>
      <c r="U79" s="16" cm="1">
        <f t="array" ref="U79">INDEX(asset_mu,1,U$3)+INDEX(asset_rets_norm,$A79,U$3)</f>
        <v>1.1461742130742837E-3</v>
      </c>
      <c r="V79" s="16" cm="1">
        <f t="array" ref="V79">INDEX(asset_mu,1,V$3)+INDEX(asset_rets_norm,$A79,V$3)</f>
        <v>6.8672173713824414E-3</v>
      </c>
      <c r="W79" s="16" cm="1">
        <f t="array" ref="W79">INDEX(asset_mu,1,W$3)+INDEX(asset_rets_norm,$A79,W$3)</f>
        <v>4.1732190441061317E-3</v>
      </c>
      <c r="X79" s="16" cm="1">
        <f t="array" ref="X79">INDEX(asset_mu,1,X$3)+INDEX(asset_rets_norm,$A79,X$3)</f>
        <v>6.1603940821331436E-3</v>
      </c>
      <c r="Y79" s="16" cm="1">
        <f t="array" ref="Y79">INDEX(asset_mu,1,Y$3)+INDEX(asset_rets_norm,$A79,Y$3)</f>
        <v>3.4144936450447377E-4</v>
      </c>
      <c r="Z79" s="19">
        <v>74</v>
      </c>
      <c r="AA79" s="16" cm="1">
        <f t="array" ref="AA79">INDEX(fx_mu,1,AA$3)+INDEX(fx_rets_norm,$A79,AA$3)</f>
        <v>0</v>
      </c>
      <c r="AB79" s="16" cm="1">
        <f t="array" ref="AB79">INDEX(fx_mu,1,AB$3)+INDEX(fx_rets_norm,$A79,AB$3)</f>
        <v>-1.1900165434244764E-2</v>
      </c>
      <c r="AC79" s="16" cm="1">
        <f t="array" ref="AC79">INDEX(fx_mu,1,AC$3)+INDEX(fx_rets_norm,$A79,AC$3)</f>
        <v>-1.7135359520560483E-2</v>
      </c>
      <c r="AD79" s="16" cm="1">
        <f t="array" ref="AD79">INDEX(fx_mu,1,AD$3)+INDEX(fx_rets_norm,$A79,AD$3)</f>
        <v>-6.0352772211427217E-3</v>
      </c>
      <c r="AE79" s="19">
        <v>74</v>
      </c>
      <c r="AF79" s="18" cm="1">
        <f t="array" ref="AF79">(1+B79)*(1+INDEX(fx_rets,$AE79,INDEX(fx_ix,1,AF$3)))-1</f>
        <v>6.5480376711937183E-3</v>
      </c>
      <c r="AG79" s="18" cm="1">
        <f t="array" ref="AG79">(1+C79)*(1+INDEX(fx_rets,$AE79,INDEX(fx_ix,1,AG$3)))-1</f>
        <v>6.414675358401789E-3</v>
      </c>
      <c r="AH79" s="18" cm="1">
        <f t="array" ref="AH79">(1+D79)*(1+INDEX(fx_rets,$AE79,INDEX(fx_ix,1,AH$3)))-1</f>
        <v>7.6890983084572095E-3</v>
      </c>
      <c r="AI79" s="18" cm="1">
        <f t="array" ref="AI79">(1+E79)*(1+INDEX(fx_rets,$AE79,INDEX(fx_ix,1,AI$3)))-1</f>
        <v>6.4984825249658762E-3</v>
      </c>
      <c r="AJ79" s="18" cm="1">
        <f t="array" ref="AJ79">(1+F79)*(1+INDEX(fx_rets,$AE79,INDEX(fx_ix,1,AJ$3)))-1</f>
        <v>8.1179164833959927E-3</v>
      </c>
      <c r="AK79" s="18" cm="1">
        <f t="array" ref="AK79">(1+G79)*(1+INDEX(fx_rets,$AE79,INDEX(fx_ix,1,AK$3)))-1</f>
        <v>-8.4378997015653878E-3</v>
      </c>
      <c r="AL79" s="18" cm="1">
        <f t="array" ref="AL79">(1+H79)*(1+INDEX(fx_rets,$AE79,INDEX(fx_ix,1,AL$3)))-1</f>
        <v>-9.7232850887503108E-3</v>
      </c>
      <c r="AM79" s="18" cm="1">
        <f t="array" ref="AM79">(1+I79)*(1+INDEX(fx_rets,$AE79,INDEX(fx_ix,1,AM$3)))-1</f>
        <v>-1.0505784547898078E-2</v>
      </c>
      <c r="AN79" s="18" cm="1">
        <f t="array" ref="AN79">(1+J79)*(1+INDEX(fx_rets,$AE79,INDEX(fx_ix,1,AN$3)))-1</f>
        <v>-1.0469142404888832E-2</v>
      </c>
      <c r="AO79" s="18" cm="1">
        <f t="array" ref="AO79">(1+K79)*(1+INDEX(fx_rets,$AE79,INDEX(fx_ix,1,AO$3)))-1</f>
        <v>-1.2790122692318717E-2</v>
      </c>
      <c r="AP79" s="18" cm="1">
        <f t="array" ref="AP79">(1+L79)*(1+INDEX(fx_rets,$AE79,INDEX(fx_ix,1,AP$3)))-1</f>
        <v>-1.3358352416302899E-2</v>
      </c>
      <c r="AQ79" s="18" cm="1">
        <f t="array" ref="AQ79">(1+M79)*(1+INDEX(fx_rets,$AE79,INDEX(fx_ix,1,AQ$3)))-1</f>
        <v>-1.2822316236102416E-2</v>
      </c>
      <c r="AR79" s="18" cm="1">
        <f t="array" ref="AR79">(1+N79)*(1+INDEX(fx_rets,$AE79,INDEX(fx_ix,1,AR$3)))-1</f>
        <v>-1.3001033570255727E-2</v>
      </c>
      <c r="AS79" s="18" cm="1">
        <f t="array" ref="AS79">(1+O79)*(1+INDEX(fx_rets,$AE79,INDEX(fx_ix,1,AS$3)))-1</f>
        <v>-5.6430914949801014E-3</v>
      </c>
      <c r="AT79" s="18" cm="1">
        <f t="array" ref="AT79">(1+P79)*(1+INDEX(fx_rets,$AE79,INDEX(fx_ix,1,AT$3)))-1</f>
        <v>-5.5473883070081831E-3</v>
      </c>
      <c r="AU79" s="18" cm="1">
        <f t="array" ref="AU79">(1+Q79)*(1+INDEX(fx_rets,$AE79,INDEX(fx_ix,1,AU$3)))-1</f>
        <v>-5.7725876879162197E-3</v>
      </c>
      <c r="AV79" s="18" cm="1">
        <f t="array" ref="AV79">(1+R79)*(1+INDEX(fx_rets,$AE79,INDEX(fx_ix,1,AV$3)))-1</f>
        <v>2.4156805993853281E-2</v>
      </c>
      <c r="AW79" s="18" cm="1">
        <f t="array" ref="AW79">(1+S79)*(1+INDEX(fx_rets,$AE79,INDEX(fx_ix,1,AW$3)))-1</f>
        <v>1.5548451795795559E-2</v>
      </c>
      <c r="AX79" s="18" cm="1">
        <f t="array" ref="AX79">(1+T79)*(1+INDEX(fx_rets,$AE79,INDEX(fx_ix,1,AX$3)))-1</f>
        <v>-3.7081603410153985E-3</v>
      </c>
      <c r="AY79" s="18" cm="1">
        <f t="array" ref="AY79">(1+U79)*(1+INDEX(fx_rets,$AE79,INDEX(fx_ix,1,AY$3)))-1</f>
        <v>-4.8960204871880686E-3</v>
      </c>
      <c r="AZ79" s="18" cm="1">
        <f t="array" ref="AZ79">(1+V79)*(1+INDEX(fx_rets,$AE79,INDEX(fx_ix,1,AZ$3)))-1</f>
        <v>6.8672173713824058E-3</v>
      </c>
      <c r="BA79" s="18" cm="1">
        <f t="array" ref="BA79">(1+W79)*(1+INDEX(fx_rets,$AE79,INDEX(fx_ix,1,BA$3)))-1</f>
        <v>-7.7766083871567693E-3</v>
      </c>
      <c r="BB79" s="18" cm="1">
        <f t="array" ref="BB79">(1+X79)*(1+INDEX(fx_rets,$AE79,INDEX(fx_ix,1,BB$3)))-1</f>
        <v>-1.1080526005812996E-2</v>
      </c>
      <c r="BC79" s="18" cm="1">
        <f t="array" ref="BC79">(1+Y79)*(1+INDEX(fx_rets,$AE79,INDEX(fx_ix,1,BC$3)))-1</f>
        <v>-5.6958885982100194E-3</v>
      </c>
      <c r="BD79" s="19">
        <v>74</v>
      </c>
      <c r="BE79" s="16">
        <f t="shared" si="32"/>
        <v>0</v>
      </c>
      <c r="BF79" s="19">
        <v>74</v>
      </c>
      <c r="BG79" s="18">
        <f t="shared" si="33"/>
        <v>6.5480376711937183E-3</v>
      </c>
      <c r="BH79" s="18">
        <f t="shared" si="34"/>
        <v>6.414675358401789E-3</v>
      </c>
      <c r="BI79" s="18">
        <f t="shared" si="35"/>
        <v>7.6890983084572095E-3</v>
      </c>
      <c r="BJ79" s="18">
        <f t="shared" si="36"/>
        <v>6.4984825249658762E-3</v>
      </c>
      <c r="BK79" s="18">
        <f t="shared" si="37"/>
        <v>8.1179164833959927E-3</v>
      </c>
      <c r="BL79" s="18">
        <f t="shared" si="38"/>
        <v>-8.4378997015653878E-3</v>
      </c>
      <c r="BM79" s="18">
        <f t="shared" si="39"/>
        <v>-9.7232850887503108E-3</v>
      </c>
      <c r="BN79" s="18">
        <f t="shared" si="40"/>
        <v>-1.0505784547898078E-2</v>
      </c>
      <c r="BO79" s="18">
        <f t="shared" si="41"/>
        <v>-1.0469142404888832E-2</v>
      </c>
      <c r="BP79" s="18">
        <f t="shared" si="42"/>
        <v>-1.2790122692318717E-2</v>
      </c>
      <c r="BQ79" s="18">
        <f t="shared" si="43"/>
        <v>-1.3358352416302899E-2</v>
      </c>
      <c r="BR79" s="18">
        <f t="shared" si="44"/>
        <v>-1.2822316236102416E-2</v>
      </c>
      <c r="BS79" s="18">
        <f t="shared" si="45"/>
        <v>-1.3001033570255727E-2</v>
      </c>
      <c r="BT79" s="18">
        <f t="shared" si="46"/>
        <v>-5.6430914949801014E-3</v>
      </c>
      <c r="BU79" s="18">
        <f t="shared" si="47"/>
        <v>-5.5473883070081831E-3</v>
      </c>
      <c r="BV79" s="18">
        <f t="shared" si="48"/>
        <v>-5.7725876879162197E-3</v>
      </c>
      <c r="BW79" s="18">
        <f t="shared" si="49"/>
        <v>2.4156805993853281E-2</v>
      </c>
      <c r="BX79" s="18">
        <f t="shared" si="50"/>
        <v>1.5548451795795559E-2</v>
      </c>
      <c r="BY79" s="18">
        <f t="shared" si="51"/>
        <v>-3.7081603410153985E-3</v>
      </c>
      <c r="BZ79" s="18">
        <f t="shared" si="52"/>
        <v>-4.8960204871880686E-3</v>
      </c>
      <c r="CA79" s="18">
        <f t="shared" si="53"/>
        <v>6.8672173713824058E-3</v>
      </c>
      <c r="CB79" s="18">
        <f t="shared" si="54"/>
        <v>-7.7766083871567693E-3</v>
      </c>
      <c r="CC79" s="18">
        <f t="shared" si="55"/>
        <v>-1.1080526005812996E-2</v>
      </c>
      <c r="CD79" s="18">
        <f t="shared" si="56"/>
        <v>-5.6958885982100194E-3</v>
      </c>
      <c r="CE79" s="19">
        <v>74</v>
      </c>
      <c r="CF79" s="18">
        <f t="shared" si="57"/>
        <v>6.414675358401789E-3</v>
      </c>
      <c r="CG79" s="18">
        <f t="shared" si="57"/>
        <v>6.414675358401789E-3</v>
      </c>
      <c r="CH79" s="18">
        <f t="shared" si="57"/>
        <v>6.414675358401789E-3</v>
      </c>
      <c r="CI79" s="18">
        <f t="shared" si="57"/>
        <v>0</v>
      </c>
      <c r="CJ79" s="18">
        <f t="shared" si="57"/>
        <v>0</v>
      </c>
      <c r="CK79" s="24">
        <f t="shared" si="57"/>
        <v>6.414675358401789E-3</v>
      </c>
      <c r="CL79" s="24">
        <f t="shared" si="57"/>
        <v>0</v>
      </c>
    </row>
    <row r="80" spans="1:90" x14ac:dyDescent="0.2">
      <c r="A80" s="19">
        <v>75</v>
      </c>
      <c r="B80" s="16" cm="1">
        <f t="array" ref="B80">INDEX(asset_mu,1,B$3)+INDEX(asset_rets_norm,$A80,B$3)</f>
        <v>5.9942730470030538E-3</v>
      </c>
      <c r="C80" s="16" cm="1">
        <f t="array" ref="C80">INDEX(asset_mu,1,C$3)+INDEX(asset_rets_norm,$A80,C$3)</f>
        <v>5.0369050407306241E-3</v>
      </c>
      <c r="D80" s="16" cm="1">
        <f t="array" ref="D80">INDEX(asset_mu,1,D$3)+INDEX(asset_rets_norm,$A80,D$3)</f>
        <v>4.6844524228351007E-3</v>
      </c>
      <c r="E80" s="16" cm="1">
        <f t="array" ref="E80">INDEX(asset_mu,1,E$3)+INDEX(asset_rets_norm,$A80,E$3)</f>
        <v>5.4269758043857122E-3</v>
      </c>
      <c r="F80" s="16" cm="1">
        <f t="array" ref="F80">INDEX(asset_mu,1,F$3)+INDEX(asset_rets_norm,$A80,F$3)</f>
        <v>6.2981289845183679E-3</v>
      </c>
      <c r="G80" s="16" cm="1">
        <f t="array" ref="G80">INDEX(asset_mu,1,G$3)+INDEX(asset_rets_norm,$A80,G$3)</f>
        <v>3.7593649334585148E-3</v>
      </c>
      <c r="H80" s="16" cm="1">
        <f t="array" ref="H80">INDEX(asset_mu,1,H$3)+INDEX(asset_rets_norm,$A80,H$3)</f>
        <v>1.9496231385040706E-3</v>
      </c>
      <c r="I80" s="16" cm="1">
        <f t="array" ref="I80">INDEX(asset_mu,1,I$3)+INDEX(asset_rets_norm,$A80,I$3)</f>
        <v>4.5149998745089943E-4</v>
      </c>
      <c r="J80" s="16" cm="1">
        <f t="array" ref="J80">INDEX(asset_mu,1,J$3)+INDEX(asset_rets_norm,$A80,J$3)</f>
        <v>6.9269041179615843E-3</v>
      </c>
      <c r="K80" s="16" cm="1">
        <f t="array" ref="K80">INDEX(asset_mu,1,K$3)+INDEX(asset_rets_norm,$A80,K$3)</f>
        <v>3.4533009464062531E-3</v>
      </c>
      <c r="L80" s="16" cm="1">
        <f t="array" ref="L80">INDEX(asset_mu,1,L$3)+INDEX(asset_rets_norm,$A80,L$3)</f>
        <v>1.2694667446913328E-3</v>
      </c>
      <c r="M80" s="16" cm="1">
        <f t="array" ref="M80">INDEX(asset_mu,1,M$3)+INDEX(asset_rets_norm,$A80,M$3)</f>
        <v>3.3466621211329676E-3</v>
      </c>
      <c r="N80" s="16" cm="1">
        <f t="array" ref="N80">INDEX(asset_mu,1,N$3)+INDEX(asset_rets_norm,$A80,N$3)</f>
        <v>1.9439314460101597E-3</v>
      </c>
      <c r="O80" s="16" cm="1">
        <f t="array" ref="O80">INDEX(asset_mu,1,O$3)+INDEX(asset_rets_norm,$A80,O$3)</f>
        <v>-1.5772542929081492E-4</v>
      </c>
      <c r="P80" s="16" cm="1">
        <f t="array" ref="P80">INDEX(asset_mu,1,P$3)+INDEX(asset_rets_norm,$A80,P$3)</f>
        <v>-6.2313199435763472E-4</v>
      </c>
      <c r="Q80" s="16" cm="1">
        <f t="array" ref="Q80">INDEX(asset_mu,1,Q$3)+INDEX(asset_rets_norm,$A80,Q$3)</f>
        <v>-1.3040304223971887E-3</v>
      </c>
      <c r="R80" s="16" cm="1">
        <f t="array" ref="R80">INDEX(asset_mu,1,R$3)+INDEX(asset_rets_norm,$A80,R$3)</f>
        <v>3.1010611305977542E-2</v>
      </c>
      <c r="S80" s="16" cm="1">
        <f t="array" ref="S80">INDEX(asset_mu,1,S$3)+INDEX(asset_rets_norm,$A80,S$3)</f>
        <v>3.0989834561627155E-2</v>
      </c>
      <c r="T80" s="16" cm="1">
        <f t="array" ref="T80">INDEX(asset_mu,1,T$3)+INDEX(asset_rets_norm,$A80,T$3)</f>
        <v>3.2650920867567865E-2</v>
      </c>
      <c r="U80" s="16" cm="1">
        <f t="array" ref="U80">INDEX(asset_mu,1,U$3)+INDEX(asset_rets_norm,$A80,U$3)</f>
        <v>1.8816477981941863E-2</v>
      </c>
      <c r="V80" s="16" cm="1">
        <f t="array" ref="V80">INDEX(asset_mu,1,V$3)+INDEX(asset_rets_norm,$A80,V$3)</f>
        <v>6.860450704715775E-3</v>
      </c>
      <c r="W80" s="16" cm="1">
        <f t="array" ref="W80">INDEX(asset_mu,1,W$3)+INDEX(asset_rets_norm,$A80,W$3)</f>
        <v>4.3204690441061323E-3</v>
      </c>
      <c r="X80" s="16" cm="1">
        <f t="array" ref="X80">INDEX(asset_mu,1,X$3)+INDEX(asset_rets_norm,$A80,X$3)</f>
        <v>6.1625607487998104E-3</v>
      </c>
      <c r="Y80" s="16" cm="1">
        <f t="array" ref="Y80">INDEX(asset_mu,1,Y$3)+INDEX(asset_rets_norm,$A80,Y$3)</f>
        <v>3.4219936450447376E-4</v>
      </c>
      <c r="Z80" s="19">
        <v>75</v>
      </c>
      <c r="AA80" s="16" cm="1">
        <f t="array" ref="AA80">INDEX(fx_mu,1,AA$3)+INDEX(fx_rets_norm,$A80,AA$3)</f>
        <v>0</v>
      </c>
      <c r="AB80" s="16" cm="1">
        <f t="array" ref="AB80">INDEX(fx_mu,1,AB$3)+INDEX(fx_rets_norm,$A80,AB$3)</f>
        <v>5.8909788797048045E-3</v>
      </c>
      <c r="AC80" s="16" cm="1">
        <f t="array" ref="AC80">INDEX(fx_mu,1,AC$3)+INDEX(fx_rets_norm,$A80,AC$3)</f>
        <v>1.8968973989174149E-2</v>
      </c>
      <c r="AD80" s="16" cm="1">
        <f t="array" ref="AD80">INDEX(fx_mu,1,AD$3)+INDEX(fx_rets_norm,$A80,AD$3)</f>
        <v>1.082298810756277E-2</v>
      </c>
      <c r="AE80" s="19">
        <v>75</v>
      </c>
      <c r="AF80" s="18" cm="1">
        <f t="array" ref="AF80">(1+B80)*(1+INDEX(fx_rets,$AE80,INDEX(fx_ix,1,AF$3)))-1</f>
        <v>5.9942730470030625E-3</v>
      </c>
      <c r="AG80" s="18" cm="1">
        <f t="array" ref="AG80">(1+C80)*(1+INDEX(fx_rets,$AE80,INDEX(fx_ix,1,AG$3)))-1</f>
        <v>5.0369050407306215E-3</v>
      </c>
      <c r="AH80" s="18" cm="1">
        <f t="array" ref="AH80">(1+D80)*(1+INDEX(fx_rets,$AE80,INDEX(fx_ix,1,AH$3)))-1</f>
        <v>4.6844524228351059E-3</v>
      </c>
      <c r="AI80" s="18" cm="1">
        <f t="array" ref="AI80">(1+E80)*(1+INDEX(fx_rets,$AE80,INDEX(fx_ix,1,AI$3)))-1</f>
        <v>5.4269758043856697E-3</v>
      </c>
      <c r="AJ80" s="18" cm="1">
        <f t="array" ref="AJ80">(1+F80)*(1+INDEX(fx_rets,$AE80,INDEX(fx_ix,1,AJ$3)))-1</f>
        <v>6.2981289845183142E-3</v>
      </c>
      <c r="AK80" s="18" cm="1">
        <f t="array" ref="AK80">(1+G80)*(1+INDEX(fx_rets,$AE80,INDEX(fx_ix,1,AK$3)))-1</f>
        <v>9.6724901525873097E-3</v>
      </c>
      <c r="AL80" s="18" cm="1">
        <f t="array" ref="AL80">(1+H80)*(1+INDEX(fx_rets,$AE80,INDEX(fx_ix,1,AL$3)))-1</f>
        <v>7.852087206941194E-3</v>
      </c>
      <c r="AM80" s="18" cm="1">
        <f t="array" ref="AM80">(1+I80)*(1+INDEX(fx_rets,$AE80,INDEX(fx_ix,1,AM$3)))-1</f>
        <v>6.3451386440460666E-3</v>
      </c>
      <c r="AN80" s="18" cm="1">
        <f t="array" ref="AN80">(1+J80)*(1+INDEX(fx_rets,$AE80,INDEX(fx_ix,1,AN$3)))-1</f>
        <v>2.6027274371174691E-2</v>
      </c>
      <c r="AO80" s="18" cm="1">
        <f t="array" ref="AO80">(1+K80)*(1+INDEX(fx_rets,$AE80,INDEX(fx_ix,1,AO$3)))-1</f>
        <v>2.2487780511409428E-2</v>
      </c>
      <c r="AP80" s="18" cm="1">
        <f t="array" ref="AP80">(1+L80)*(1+INDEX(fx_rets,$AE80,INDEX(fx_ix,1,AP$3)))-1</f>
        <v>2.0262521215525631E-2</v>
      </c>
      <c r="AQ80" s="18" cm="1">
        <f t="array" ref="AQ80">(1+M80)*(1+INDEX(fx_rets,$AE80,INDEX(fx_ix,1,AQ$3)))-1</f>
        <v>2.2379118857033253E-2</v>
      </c>
      <c r="AR80" s="18" cm="1">
        <f t="array" ref="AR80">(1+N80)*(1+INDEX(fx_rets,$AE80,INDEX(fx_ix,1,AR$3)))-1</f>
        <v>2.0949779820220282E-2</v>
      </c>
      <c r="AS80" s="18" cm="1">
        <f t="array" ref="AS80">(1+O80)*(1+INDEX(fx_rets,$AE80,INDEX(fx_ix,1,AS$3)))-1</f>
        <v>1.0663555617826503E-2</v>
      </c>
      <c r="AT80" s="18" cm="1">
        <f t="array" ref="AT80">(1+P80)*(1+INDEX(fx_rets,$AE80,INDEX(fx_ix,1,AT$3)))-1</f>
        <v>1.0193111963040735E-2</v>
      </c>
      <c r="AU80" s="18" cm="1">
        <f t="array" ref="AU80">(1+Q80)*(1+INDEX(fx_rets,$AE80,INDEX(fx_ix,1,AU$3)))-1</f>
        <v>9.5048441794121086E-3</v>
      </c>
      <c r="AV80" s="18" cm="1">
        <f t="array" ref="AV80">(1+R80)*(1+INDEX(fx_rets,$AE80,INDEX(fx_ix,1,AV$3)))-1</f>
        <v>3.1010611305977598E-2</v>
      </c>
      <c r="AW80" s="18" cm="1">
        <f t="array" ref="AW80">(1+S80)*(1+INDEX(fx_rets,$AE80,INDEX(fx_ix,1,AW$3)))-1</f>
        <v>3.706337390221992E-2</v>
      </c>
      <c r="AX80" s="18" cm="1">
        <f t="array" ref="AX80">(1+T80)*(1+INDEX(fx_rets,$AE80,INDEX(fx_ix,1,AX$3)))-1</f>
        <v>5.223924932540136E-2</v>
      </c>
      <c r="AY80" s="18" cm="1">
        <f t="array" ref="AY80">(1+U80)*(1+INDEX(fx_rets,$AE80,INDEX(fx_ix,1,AY$3)))-1</f>
        <v>2.984311660692951E-2</v>
      </c>
      <c r="AZ80" s="18" cm="1">
        <f t="array" ref="AZ80">(1+V80)*(1+INDEX(fx_rets,$AE80,INDEX(fx_ix,1,AZ$3)))-1</f>
        <v>6.8604507047158592E-3</v>
      </c>
      <c r="BA80" s="18" cm="1">
        <f t="array" ref="BA80">(1+W80)*(1+INDEX(fx_rets,$AE80,INDEX(fx_ix,1,BA$3)))-1</f>
        <v>1.0236899715700076E-2</v>
      </c>
      <c r="BB80" s="18" cm="1">
        <f t="array" ref="BB80">(1+X80)*(1+INDEX(fx_rets,$AE80,INDEX(fx_ix,1,BB$3)))-1</f>
        <v>2.5248432192524595E-2</v>
      </c>
      <c r="BC80" s="18" cm="1">
        <f t="array" ref="BC80">(1+Y80)*(1+INDEX(fx_rets,$AE80,INDEX(fx_ix,1,BC$3)))-1</f>
        <v>1.1168891091719813E-2</v>
      </c>
      <c r="BD80" s="19">
        <v>75</v>
      </c>
      <c r="BE80" s="16">
        <f t="shared" si="32"/>
        <v>0</v>
      </c>
      <c r="BF80" s="19">
        <v>75</v>
      </c>
      <c r="BG80" s="18">
        <f t="shared" si="33"/>
        <v>5.9942730470030625E-3</v>
      </c>
      <c r="BH80" s="18">
        <f t="shared" si="34"/>
        <v>5.0369050407306215E-3</v>
      </c>
      <c r="BI80" s="18">
        <f t="shared" si="35"/>
        <v>4.6844524228351059E-3</v>
      </c>
      <c r="BJ80" s="18">
        <f t="shared" si="36"/>
        <v>5.4269758043856697E-3</v>
      </c>
      <c r="BK80" s="18">
        <f t="shared" si="37"/>
        <v>6.2981289845183142E-3</v>
      </c>
      <c r="BL80" s="18">
        <f t="shared" si="38"/>
        <v>9.6724901525873097E-3</v>
      </c>
      <c r="BM80" s="18">
        <f t="shared" si="39"/>
        <v>7.852087206941194E-3</v>
      </c>
      <c r="BN80" s="18">
        <f t="shared" si="40"/>
        <v>6.3451386440460666E-3</v>
      </c>
      <c r="BO80" s="18">
        <f t="shared" si="41"/>
        <v>2.6027274371174691E-2</v>
      </c>
      <c r="BP80" s="18">
        <f t="shared" si="42"/>
        <v>2.2487780511409428E-2</v>
      </c>
      <c r="BQ80" s="18">
        <f t="shared" si="43"/>
        <v>2.0262521215525631E-2</v>
      </c>
      <c r="BR80" s="18">
        <f t="shared" si="44"/>
        <v>2.2379118857033253E-2</v>
      </c>
      <c r="BS80" s="18">
        <f t="shared" si="45"/>
        <v>2.0949779820220282E-2</v>
      </c>
      <c r="BT80" s="18">
        <f t="shared" si="46"/>
        <v>1.0663555617826503E-2</v>
      </c>
      <c r="BU80" s="18">
        <f t="shared" si="47"/>
        <v>1.0193111963040735E-2</v>
      </c>
      <c r="BV80" s="18">
        <f t="shared" si="48"/>
        <v>9.5048441794121086E-3</v>
      </c>
      <c r="BW80" s="18">
        <f t="shared" si="49"/>
        <v>3.1010611305977598E-2</v>
      </c>
      <c r="BX80" s="18">
        <f t="shared" si="50"/>
        <v>3.706337390221992E-2</v>
      </c>
      <c r="BY80" s="18">
        <f t="shared" si="51"/>
        <v>5.223924932540136E-2</v>
      </c>
      <c r="BZ80" s="18">
        <f t="shared" si="52"/>
        <v>2.984311660692951E-2</v>
      </c>
      <c r="CA80" s="18">
        <f t="shared" si="53"/>
        <v>6.8604507047158592E-3</v>
      </c>
      <c r="CB80" s="18">
        <f t="shared" si="54"/>
        <v>1.0236899715700076E-2</v>
      </c>
      <c r="CC80" s="18">
        <f t="shared" si="55"/>
        <v>2.5248432192524595E-2</v>
      </c>
      <c r="CD80" s="18">
        <f t="shared" si="56"/>
        <v>1.1168891091719813E-2</v>
      </c>
      <c r="CE80" s="19">
        <v>75</v>
      </c>
      <c r="CF80" s="18">
        <f t="shared" si="57"/>
        <v>5.0369050407306215E-3</v>
      </c>
      <c r="CG80" s="18">
        <f t="shared" si="57"/>
        <v>5.0369050407306215E-3</v>
      </c>
      <c r="CH80" s="18">
        <f t="shared" si="57"/>
        <v>5.0369050407306215E-3</v>
      </c>
      <c r="CI80" s="18">
        <f t="shared" si="57"/>
        <v>0</v>
      </c>
      <c r="CJ80" s="18">
        <f t="shared" si="57"/>
        <v>0</v>
      </c>
      <c r="CK80" s="24">
        <f t="shared" si="57"/>
        <v>5.0369050407306215E-3</v>
      </c>
      <c r="CL80" s="24">
        <f t="shared" si="57"/>
        <v>0</v>
      </c>
    </row>
    <row r="81" spans="1:90" x14ac:dyDescent="0.2">
      <c r="A81" s="19">
        <v>76</v>
      </c>
      <c r="B81" s="16" cm="1">
        <f t="array" ref="B81">INDEX(asset_mu,1,B$3)+INDEX(asset_rets_norm,$A81,B$3)</f>
        <v>6.2911844657258433E-3</v>
      </c>
      <c r="C81" s="16" cm="1">
        <f t="array" ref="C81">INDEX(asset_mu,1,C$3)+INDEX(asset_rets_norm,$A81,C$3)</f>
        <v>6.2858878627465335E-3</v>
      </c>
      <c r="D81" s="16" cm="1">
        <f t="array" ref="D81">INDEX(asset_mu,1,D$3)+INDEX(asset_rets_norm,$A81,D$3)</f>
        <v>8.3572242150791124E-3</v>
      </c>
      <c r="E81" s="16" cm="1">
        <f t="array" ref="E81">INDEX(asset_mu,1,E$3)+INDEX(asset_rets_norm,$A81,E$3)</f>
        <v>6.6615686957745427E-3</v>
      </c>
      <c r="F81" s="16" cm="1">
        <f t="array" ref="F81">INDEX(asset_mu,1,F$3)+INDEX(asset_rets_norm,$A81,F$3)</f>
        <v>9.5961279908488E-3</v>
      </c>
      <c r="G81" s="16" cm="1">
        <f t="array" ref="G81">INDEX(asset_mu,1,G$3)+INDEX(asset_rets_norm,$A81,G$3)</f>
        <v>3.957704617849939E-3</v>
      </c>
      <c r="H81" s="16" cm="1">
        <f t="array" ref="H81">INDEX(asset_mu,1,H$3)+INDEX(asset_rets_norm,$A81,H$3)</f>
        <v>3.65874779408722E-3</v>
      </c>
      <c r="I81" s="16" cm="1">
        <f t="array" ref="I81">INDEX(asset_mu,1,I$3)+INDEX(asset_rets_norm,$A81,I$3)</f>
        <v>3.9301911409760706E-3</v>
      </c>
      <c r="J81" s="16" cm="1">
        <f t="array" ref="J81">INDEX(asset_mu,1,J$3)+INDEX(asset_rets_norm,$A81,J$3)</f>
        <v>7.103928560117977E-3</v>
      </c>
      <c r="K81" s="16" cm="1">
        <f t="array" ref="K81">INDEX(asset_mu,1,K$3)+INDEX(asset_rets_norm,$A81,K$3)</f>
        <v>5.1075113360238029E-3</v>
      </c>
      <c r="L81" s="16" cm="1">
        <f t="array" ref="L81">INDEX(asset_mu,1,L$3)+INDEX(asset_rets_norm,$A81,L$3)</f>
        <v>3.913315977719406E-3</v>
      </c>
      <c r="M81" s="16" cm="1">
        <f t="array" ref="M81">INDEX(asset_mu,1,M$3)+INDEX(asset_rets_norm,$A81,M$3)</f>
        <v>4.9397328270276179E-3</v>
      </c>
      <c r="N81" s="16" cm="1">
        <f t="array" ref="N81">INDEX(asset_mu,1,N$3)+INDEX(asset_rets_norm,$A81,N$3)</f>
        <v>4.6137108806923221E-3</v>
      </c>
      <c r="O81" s="16" cm="1">
        <f t="array" ref="O81">INDEX(asset_mu,1,O$3)+INDEX(asset_rets_norm,$A81,O$3)</f>
        <v>2.268688563442721E-4</v>
      </c>
      <c r="P81" s="16" cm="1">
        <f t="array" ref="P81">INDEX(asset_mu,1,P$3)+INDEX(asset_rets_norm,$A81,P$3)</f>
        <v>-3.3828987903454294E-4</v>
      </c>
      <c r="Q81" s="16" cm="1">
        <f t="array" ref="Q81">INDEX(asset_mu,1,Q$3)+INDEX(asset_rets_norm,$A81,Q$3)</f>
        <v>-2.788789367662068E-4</v>
      </c>
      <c r="R81" s="16" cm="1">
        <f t="array" ref="R81">INDEX(asset_mu,1,R$3)+INDEX(asset_rets_norm,$A81,R$3)</f>
        <v>1.6995041926179233E-2</v>
      </c>
      <c r="S81" s="16" cm="1">
        <f t="array" ref="S81">INDEX(asset_mu,1,S$3)+INDEX(asset_rets_norm,$A81,S$3)</f>
        <v>-4.2456640412838476E-4</v>
      </c>
      <c r="T81" s="16" cm="1">
        <f t="array" ref="T81">INDEX(asset_mu,1,T$3)+INDEX(asset_rets_norm,$A81,T$3)</f>
        <v>-8.7178563071345829E-3</v>
      </c>
      <c r="U81" s="16" cm="1">
        <f t="array" ref="U81">INDEX(asset_mu,1,U$3)+INDEX(asset_rets_norm,$A81,U$3)</f>
        <v>-5.6631529307160609E-3</v>
      </c>
      <c r="V81" s="16" cm="1">
        <f t="array" ref="V81">INDEX(asset_mu,1,V$3)+INDEX(asset_rets_norm,$A81,V$3)</f>
        <v>6.8588840380491081E-3</v>
      </c>
      <c r="W81" s="16" cm="1">
        <f t="array" ref="W81">INDEX(asset_mu,1,W$3)+INDEX(asset_rets_norm,$A81,W$3)</f>
        <v>4.3910523774394654E-3</v>
      </c>
      <c r="X81" s="16" cm="1">
        <f t="array" ref="X81">INDEX(asset_mu,1,X$3)+INDEX(asset_rets_norm,$A81,X$3)</f>
        <v>6.2971440821331433E-3</v>
      </c>
      <c r="Y81" s="16" cm="1">
        <f t="array" ref="Y81">INDEX(asset_mu,1,Y$3)+INDEX(asset_rets_norm,$A81,Y$3)</f>
        <v>3.4019936450447376E-4</v>
      </c>
      <c r="Z81" s="19">
        <v>76</v>
      </c>
      <c r="AA81" s="16" cm="1">
        <f t="array" ref="AA81">INDEX(fx_mu,1,AA$3)+INDEX(fx_rets_norm,$A81,AA$3)</f>
        <v>0</v>
      </c>
      <c r="AB81" s="16" cm="1">
        <f t="array" ref="AB81">INDEX(fx_mu,1,AB$3)+INDEX(fx_rets_norm,$A81,AB$3)</f>
        <v>3.6605640026432747E-2</v>
      </c>
      <c r="AC81" s="16" cm="1">
        <f t="array" ref="AC81">INDEX(fx_mu,1,AC$3)+INDEX(fx_rets_norm,$A81,AC$3)</f>
        <v>3.0753059266965439E-2</v>
      </c>
      <c r="AD81" s="16" cm="1">
        <f t="array" ref="AD81">INDEX(fx_mu,1,AD$3)+INDEX(fx_rets_norm,$A81,AD$3)</f>
        <v>1.0667578830581226E-2</v>
      </c>
      <c r="AE81" s="19">
        <v>76</v>
      </c>
      <c r="AF81" s="18" cm="1">
        <f t="array" ref="AF81">(1+B81)*(1+INDEX(fx_rets,$AE81,INDEX(fx_ix,1,AF$3)))-1</f>
        <v>6.291184465725852E-3</v>
      </c>
      <c r="AG81" s="18" cm="1">
        <f t="array" ref="AG81">(1+C81)*(1+INDEX(fx_rets,$AE81,INDEX(fx_ix,1,AG$3)))-1</f>
        <v>6.2858878627465309E-3</v>
      </c>
      <c r="AH81" s="18" cm="1">
        <f t="array" ref="AH81">(1+D81)*(1+INDEX(fx_rets,$AE81,INDEX(fx_ix,1,AH$3)))-1</f>
        <v>8.3572242150791176E-3</v>
      </c>
      <c r="AI81" s="18" cm="1">
        <f t="array" ref="AI81">(1+E81)*(1+INDEX(fx_rets,$AE81,INDEX(fx_ix,1,AI$3)))-1</f>
        <v>6.6615686957745002E-3</v>
      </c>
      <c r="AJ81" s="18" cm="1">
        <f t="array" ref="AJ81">(1+F81)*(1+INDEX(fx_rets,$AE81,INDEX(fx_ix,1,AJ$3)))-1</f>
        <v>9.5961279908487462E-3</v>
      </c>
      <c r="AK81" s="18" cm="1">
        <f t="array" ref="AK81">(1+G81)*(1+INDEX(fx_rets,$AE81,INDEX(fx_ix,1,AK$3)))-1</f>
        <v>4.0708218954854436E-2</v>
      </c>
      <c r="AL81" s="18" cm="1">
        <f t="array" ref="AL81">(1+H81)*(1+INDEX(fx_rets,$AE81,INDEX(fx_ix,1,AL$3)))-1</f>
        <v>4.0398318625217922E-2</v>
      </c>
      <c r="AM81" s="18" cm="1">
        <f t="array" ref="AM81">(1+I81)*(1+INDEX(fx_rets,$AE81,INDEX(fx_ix,1,AM$3)))-1</f>
        <v>4.067969832955054E-2</v>
      </c>
      <c r="AN81" s="18" cm="1">
        <f t="array" ref="AN81">(1+J81)*(1+INDEX(fx_rets,$AE81,INDEX(fx_ix,1,AN$3)))-1</f>
        <v>3.8075455363120847E-2</v>
      </c>
      <c r="AO81" s="18" cm="1">
        <f t="array" ref="AO81">(1+K81)*(1+INDEX(fx_rets,$AE81,INDEX(fx_ix,1,AO$3)))-1</f>
        <v>3.6017642201812583E-2</v>
      </c>
      <c r="AP81" s="18" cm="1">
        <f t="array" ref="AP81">(1+L81)*(1+INDEX(fx_rets,$AE81,INDEX(fx_ix,1,AP$3)))-1</f>
        <v>3.4786721682877886E-2</v>
      </c>
      <c r="AQ81" s="18" cm="1">
        <f t="array" ref="AQ81">(1+M81)*(1+INDEX(fx_rets,$AE81,INDEX(fx_ix,1,AQ$3)))-1</f>
        <v>3.5844703990385529E-2</v>
      </c>
      <c r="AR81" s="18" cm="1">
        <f t="array" ref="AR81">(1+N81)*(1+INDEX(fx_rets,$AE81,INDEX(fx_ix,1,AR$3)))-1</f>
        <v>3.5508655871812289E-2</v>
      </c>
      <c r="AS81" s="18" cm="1">
        <f t="array" ref="AS81">(1+O81)*(1+INDEX(fx_rets,$AE81,INDEX(fx_ix,1,AS$3)))-1</f>
        <v>1.0896867828334766E-2</v>
      </c>
      <c r="AT81" s="18" cm="1">
        <f t="array" ref="AT81">(1+P81)*(1+INDEX(fx_rets,$AE81,INDEX(fx_ix,1,AT$3)))-1</f>
        <v>1.0325680217594613E-2</v>
      </c>
      <c r="AU81" s="18" cm="1">
        <f t="array" ref="AU81">(1+Q81)*(1+INDEX(fx_rets,$AE81,INDEX(fx_ix,1,AU$3)))-1</f>
        <v>1.0385724930772833E-2</v>
      </c>
      <c r="AV81" s="18" cm="1">
        <f t="array" ref="AV81">(1+R81)*(1+INDEX(fx_rets,$AE81,INDEX(fx_ix,1,AV$3)))-1</f>
        <v>1.6995041926179288E-2</v>
      </c>
      <c r="AW81" s="18" cm="1">
        <f t="array" ref="AW81">(1+S81)*(1+INDEX(fx_rets,$AE81,INDEX(fx_ix,1,AW$3)))-1</f>
        <v>3.6165532097347519E-2</v>
      </c>
      <c r="AX81" s="18" cm="1">
        <f t="array" ref="AX81">(1+T81)*(1+INDEX(fx_rets,$AE81,INDEX(fx_ix,1,AX$3)))-1</f>
        <v>2.1767102208136491E-2</v>
      </c>
      <c r="AY81" s="18" cm="1">
        <f t="array" ref="AY81">(1+U81)*(1+INDEX(fx_rets,$AE81,INDEX(fx_ix,1,AY$3)))-1</f>
        <v>4.9440137695471176E-3</v>
      </c>
      <c r="AZ81" s="18" cm="1">
        <f t="array" ref="AZ81">(1+V81)*(1+INDEX(fx_rets,$AE81,INDEX(fx_ix,1,AZ$3)))-1</f>
        <v>6.8588840380490179E-3</v>
      </c>
      <c r="BA81" s="18" cm="1">
        <f t="array" ref="BA81">(1+W81)*(1+INDEX(fx_rets,$AE81,INDEX(fx_ix,1,BA$3)))-1</f>
        <v>4.1157429686538016E-2</v>
      </c>
      <c r="BB81" s="18" cm="1">
        <f t="array" ref="BB81">(1+X81)*(1+INDEX(fx_rets,$AE81,INDEX(fx_ix,1,BB$3)))-1</f>
        <v>3.724385979426903E-2</v>
      </c>
      <c r="BC81" s="18" cm="1">
        <f t="array" ref="BC81">(1+Y81)*(1+INDEX(fx_rets,$AE81,INDEX(fx_ix,1,BC$3)))-1</f>
        <v>1.1011407298624709E-2</v>
      </c>
      <c r="BD81" s="19">
        <v>76</v>
      </c>
      <c r="BE81" s="16">
        <f t="shared" si="32"/>
        <v>0</v>
      </c>
      <c r="BF81" s="19">
        <v>76</v>
      </c>
      <c r="BG81" s="18">
        <f t="shared" si="33"/>
        <v>6.291184465725852E-3</v>
      </c>
      <c r="BH81" s="18">
        <f t="shared" si="34"/>
        <v>6.2858878627465309E-3</v>
      </c>
      <c r="BI81" s="18">
        <f t="shared" si="35"/>
        <v>8.3572242150791176E-3</v>
      </c>
      <c r="BJ81" s="18">
        <f t="shared" si="36"/>
        <v>6.6615686957745002E-3</v>
      </c>
      <c r="BK81" s="18">
        <f t="shared" si="37"/>
        <v>9.5961279908487462E-3</v>
      </c>
      <c r="BL81" s="18">
        <f t="shared" si="38"/>
        <v>4.0708218954854436E-2</v>
      </c>
      <c r="BM81" s="18">
        <f t="shared" si="39"/>
        <v>4.0398318625217922E-2</v>
      </c>
      <c r="BN81" s="18">
        <f t="shared" si="40"/>
        <v>4.067969832955054E-2</v>
      </c>
      <c r="BO81" s="18">
        <f t="shared" si="41"/>
        <v>3.8075455363120847E-2</v>
      </c>
      <c r="BP81" s="18">
        <f t="shared" si="42"/>
        <v>3.6017642201812583E-2</v>
      </c>
      <c r="BQ81" s="18">
        <f t="shared" si="43"/>
        <v>3.4786721682877886E-2</v>
      </c>
      <c r="BR81" s="18">
        <f t="shared" si="44"/>
        <v>3.5844703990385529E-2</v>
      </c>
      <c r="BS81" s="18">
        <f t="shared" si="45"/>
        <v>3.5508655871812289E-2</v>
      </c>
      <c r="BT81" s="18">
        <f t="shared" si="46"/>
        <v>1.0896867828334766E-2</v>
      </c>
      <c r="BU81" s="18">
        <f t="shared" si="47"/>
        <v>1.0325680217594613E-2</v>
      </c>
      <c r="BV81" s="18">
        <f t="shared" si="48"/>
        <v>1.0385724930772833E-2</v>
      </c>
      <c r="BW81" s="18">
        <f t="shared" si="49"/>
        <v>1.6995041926179288E-2</v>
      </c>
      <c r="BX81" s="18">
        <f t="shared" si="50"/>
        <v>3.6165532097347519E-2</v>
      </c>
      <c r="BY81" s="18">
        <f t="shared" si="51"/>
        <v>2.1767102208136491E-2</v>
      </c>
      <c r="BZ81" s="18">
        <f t="shared" si="52"/>
        <v>4.9440137695471176E-3</v>
      </c>
      <c r="CA81" s="18">
        <f t="shared" si="53"/>
        <v>6.8588840380490179E-3</v>
      </c>
      <c r="CB81" s="18">
        <f t="shared" si="54"/>
        <v>4.1157429686538016E-2</v>
      </c>
      <c r="CC81" s="18">
        <f t="shared" si="55"/>
        <v>3.724385979426903E-2</v>
      </c>
      <c r="CD81" s="18">
        <f t="shared" si="56"/>
        <v>1.1011407298624709E-2</v>
      </c>
      <c r="CE81" s="19">
        <v>76</v>
      </c>
      <c r="CF81" s="18">
        <f t="shared" si="57"/>
        <v>6.2858878627465309E-3</v>
      </c>
      <c r="CG81" s="18">
        <f t="shared" si="57"/>
        <v>6.2858878627465309E-3</v>
      </c>
      <c r="CH81" s="18">
        <f t="shared" si="57"/>
        <v>6.2858878627465309E-3</v>
      </c>
      <c r="CI81" s="18">
        <f t="shared" si="57"/>
        <v>0</v>
      </c>
      <c r="CJ81" s="18">
        <f t="shared" si="57"/>
        <v>0</v>
      </c>
      <c r="CK81" s="24">
        <f t="shared" si="57"/>
        <v>6.2858878627465309E-3</v>
      </c>
      <c r="CL81" s="24">
        <f t="shared" si="57"/>
        <v>0</v>
      </c>
    </row>
    <row r="82" spans="1:90" x14ac:dyDescent="0.2">
      <c r="A82" s="19">
        <v>77</v>
      </c>
      <c r="B82" s="16" cm="1">
        <f t="array" ref="B82">INDEX(asset_mu,1,B$3)+INDEX(asset_rets_norm,$A82,B$3)</f>
        <v>5.9731787675587535E-3</v>
      </c>
      <c r="C82" s="16" cm="1">
        <f t="array" ref="C82">INDEX(asset_mu,1,C$3)+INDEX(asset_rets_norm,$A82,C$3)</f>
        <v>1.3980642576558759E-3</v>
      </c>
      <c r="D82" s="16" cm="1">
        <f t="array" ref="D82">INDEX(asset_mu,1,D$3)+INDEX(asset_rets_norm,$A82,D$3)</f>
        <v>-4.7525001652714057E-3</v>
      </c>
      <c r="E82" s="16" cm="1">
        <f t="array" ref="E82">INDEX(asset_mu,1,E$3)+INDEX(asset_rets_norm,$A82,E$3)</f>
        <v>1.9012422814524291E-3</v>
      </c>
      <c r="F82" s="16" cm="1">
        <f t="array" ref="F82">INDEX(asset_mu,1,F$3)+INDEX(asset_rets_norm,$A82,F$3)</f>
        <v>-3.417278182395957E-3</v>
      </c>
      <c r="G82" s="16" cm="1">
        <f t="array" ref="G82">INDEX(asset_mu,1,G$3)+INDEX(asset_rets_norm,$A82,G$3)</f>
        <v>3.8872544753573105E-3</v>
      </c>
      <c r="H82" s="16" cm="1">
        <f t="array" ref="H82">INDEX(asset_mu,1,H$3)+INDEX(asset_rets_norm,$A82,H$3)</f>
        <v>-4.9750489533366068E-4</v>
      </c>
      <c r="I82" s="16" cm="1">
        <f t="array" ref="I82">INDEX(asset_mu,1,I$3)+INDEX(asset_rets_norm,$A82,I$3)</f>
        <v>-7.4865657104363423E-3</v>
      </c>
      <c r="J82" s="16" cm="1">
        <f t="array" ref="J82">INDEX(asset_mu,1,J$3)+INDEX(asset_rets_norm,$A82,J$3)</f>
        <v>7.1014159693181134E-3</v>
      </c>
      <c r="K82" s="16" cm="1">
        <f t="array" ref="K82">INDEX(asset_mu,1,K$3)+INDEX(asset_rets_norm,$A82,K$3)</f>
        <v>2.3959822328646092E-3</v>
      </c>
      <c r="L82" s="16" cm="1">
        <f t="array" ref="L82">INDEX(asset_mu,1,L$3)+INDEX(asset_rets_norm,$A82,L$3)</f>
        <v>-2.9256765438254451E-3</v>
      </c>
      <c r="M82" s="16" cm="1">
        <f t="array" ref="M82">INDEX(asset_mu,1,M$3)+INDEX(asset_rets_norm,$A82,M$3)</f>
        <v>2.0056454825204432E-3</v>
      </c>
      <c r="N82" s="16" cm="1">
        <f t="array" ref="N82">INDEX(asset_mu,1,N$3)+INDEX(asset_rets_norm,$A82,N$3)</f>
        <v>-2.5289043366356302E-3</v>
      </c>
      <c r="O82" s="16" cm="1">
        <f t="array" ref="O82">INDEX(asset_mu,1,O$3)+INDEX(asset_rets_norm,$A82,O$3)</f>
        <v>4.7337283182914068E-4</v>
      </c>
      <c r="P82" s="16" cm="1">
        <f t="array" ref="P82">INDEX(asset_mu,1,P$3)+INDEX(asset_rets_norm,$A82,P$3)</f>
        <v>1.0083549485641768E-3</v>
      </c>
      <c r="Q82" s="16" cm="1">
        <f t="array" ref="Q82">INDEX(asset_mu,1,Q$3)+INDEX(asset_rets_norm,$A82,Q$3)</f>
        <v>5.4074650494767139E-4</v>
      </c>
      <c r="R82" s="16" cm="1">
        <f t="array" ref="R82">INDEX(asset_mu,1,R$3)+INDEX(asset_rets_norm,$A82,R$3)</f>
        <v>1.234892684616512E-2</v>
      </c>
      <c r="S82" s="16" cm="1">
        <f t="array" ref="S82">INDEX(asset_mu,1,S$3)+INDEX(asset_rets_norm,$A82,S$3)</f>
        <v>3.7246427312178282E-2</v>
      </c>
      <c r="T82" s="16" cm="1">
        <f t="array" ref="T82">INDEX(asset_mu,1,T$3)+INDEX(asset_rets_norm,$A82,T$3)</f>
        <v>3.2835071567362692E-2</v>
      </c>
      <c r="U82" s="16" cm="1">
        <f t="array" ref="U82">INDEX(asset_mu,1,U$3)+INDEX(asset_rets_norm,$A82,U$3)</f>
        <v>6.0429049069066987E-2</v>
      </c>
      <c r="V82" s="16" cm="1">
        <f t="array" ref="V82">INDEX(asset_mu,1,V$3)+INDEX(asset_rets_norm,$A82,V$3)</f>
        <v>6.883884038049108E-3</v>
      </c>
      <c r="W82" s="16" cm="1">
        <f t="array" ref="W82">INDEX(asset_mu,1,W$3)+INDEX(asset_rets_norm,$A82,W$3)</f>
        <v>4.5607190441061323E-3</v>
      </c>
      <c r="X82" s="16" cm="1">
        <f t="array" ref="X82">INDEX(asset_mu,1,X$3)+INDEX(asset_rets_norm,$A82,X$3)</f>
        <v>6.3750607487998105E-3</v>
      </c>
      <c r="Y82" s="16" cm="1">
        <f t="array" ref="Y82">INDEX(asset_mu,1,Y$3)+INDEX(asset_rets_norm,$A82,Y$3)</f>
        <v>3.5728269783780712E-4</v>
      </c>
      <c r="Z82" s="19">
        <v>77</v>
      </c>
      <c r="AA82" s="16" cm="1">
        <f t="array" ref="AA82">INDEX(fx_mu,1,AA$3)+INDEX(fx_rets_norm,$A82,AA$3)</f>
        <v>0</v>
      </c>
      <c r="AB82" s="16" cm="1">
        <f t="array" ref="AB82">INDEX(fx_mu,1,AB$3)+INDEX(fx_rets_norm,$A82,AB$3)</f>
        <v>-4.2997510656992378E-3</v>
      </c>
      <c r="AC82" s="16" cm="1">
        <f t="array" ref="AC82">INDEX(fx_mu,1,AC$3)+INDEX(fx_rets_norm,$A82,AC$3)</f>
        <v>-3.4393002398102443E-3</v>
      </c>
      <c r="AD82" s="16" cm="1">
        <f t="array" ref="AD82">INDEX(fx_mu,1,AD$3)+INDEX(fx_rets_norm,$A82,AD$3)</f>
        <v>-2.6732336776365107E-2</v>
      </c>
      <c r="AE82" s="19">
        <v>77</v>
      </c>
      <c r="AF82" s="18" cm="1">
        <f t="array" ref="AF82">(1+B82)*(1+INDEX(fx_rets,$AE82,INDEX(fx_ix,1,AF$3)))-1</f>
        <v>5.9731787675587622E-3</v>
      </c>
      <c r="AG82" s="18" cm="1">
        <f t="array" ref="AG82">(1+C82)*(1+INDEX(fx_rets,$AE82,INDEX(fx_ix,1,AG$3)))-1</f>
        <v>1.3980642576558733E-3</v>
      </c>
      <c r="AH82" s="18" cm="1">
        <f t="array" ref="AH82">(1+D82)*(1+INDEX(fx_rets,$AE82,INDEX(fx_ix,1,AH$3)))-1</f>
        <v>-4.7525001652714005E-3</v>
      </c>
      <c r="AI82" s="18" cm="1">
        <f t="array" ref="AI82">(1+E82)*(1+INDEX(fx_rets,$AE82,INDEX(fx_ix,1,AI$3)))-1</f>
        <v>1.9012422814523866E-3</v>
      </c>
      <c r="AJ82" s="18" cm="1">
        <f t="array" ref="AJ82">(1+F82)*(1+INDEX(fx_rets,$AE82,INDEX(fx_ix,1,AJ$3)))-1</f>
        <v>-3.4172781823960108E-3</v>
      </c>
      <c r="AK82" s="18" cm="1">
        <f t="array" ref="AK82">(1+G82)*(1+INDEX(fx_rets,$AE82,INDEX(fx_ix,1,AK$3)))-1</f>
        <v>-4.2921081691504881E-4</v>
      </c>
      <c r="AL82" s="18" cm="1">
        <f t="array" ref="AL82">(1+H82)*(1+INDEX(fx_rets,$AE82,INDEX(fx_ix,1,AL$3)))-1</f>
        <v>-4.7951168138289368E-3</v>
      </c>
      <c r="AM82" s="18" cm="1">
        <f t="array" ref="AM82">(1+I82)*(1+INDEX(fx_rets,$AE82,INDEX(fx_ix,1,AM$3)))-1</f>
        <v>-1.1754126407243715E-2</v>
      </c>
      <c r="AN82" s="18" cm="1">
        <f t="array" ref="AN82">(1+J82)*(1+INDEX(fx_rets,$AE82,INDEX(fx_ix,1,AN$3)))-1</f>
        <v>3.6376918278615555E-3</v>
      </c>
      <c r="AO82" s="18" cm="1">
        <f t="array" ref="AO82">(1+K82)*(1+INDEX(fx_rets,$AE82,INDEX(fx_ix,1,AO$3)))-1</f>
        <v>-1.0515585092137902E-3</v>
      </c>
      <c r="AP82" s="18" cm="1">
        <f t="array" ref="AP82">(1+L82)*(1+INDEX(fx_rets,$AE82,INDEX(fx_ix,1,AP$3)))-1</f>
        <v>-6.3549145035969312E-3</v>
      </c>
      <c r="AQ82" s="18" cm="1">
        <f t="array" ref="AQ82">(1+M82)*(1+INDEX(fx_rets,$AE82,INDEX(fx_ix,1,AQ$3)))-1</f>
        <v>-1.4405527742789026E-3</v>
      </c>
      <c r="AR82" s="18" cm="1">
        <f t="array" ref="AR82">(1+N82)*(1+INDEX(fx_rets,$AE82,INDEX(fx_ix,1,AR$3)))-1</f>
        <v>-5.9595069151544555E-3</v>
      </c>
      <c r="AS82" s="18" cm="1">
        <f t="array" ref="AS82">(1+O82)*(1+INDEX(fx_rets,$AE82,INDEX(fx_ix,1,AS$3)))-1</f>
        <v>-2.6271618306497158E-2</v>
      </c>
      <c r="AT82" s="18" cm="1">
        <f t="array" ref="AT82">(1+P82)*(1+INDEX(fx_rets,$AE82,INDEX(fx_ix,1,AT$3)))-1</f>
        <v>-2.5750937511876071E-2</v>
      </c>
      <c r="AU82" s="18" cm="1">
        <f t="array" ref="AU82">(1+Q82)*(1+INDEX(fx_rets,$AE82,INDEX(fx_ix,1,AU$3)))-1</f>
        <v>-2.6206045689098345E-2</v>
      </c>
      <c r="AV82" s="18" cm="1">
        <f t="array" ref="AV82">(1+R82)*(1+INDEX(fx_rets,$AE82,INDEX(fx_ix,1,AV$3)))-1</f>
        <v>1.2348926846165176E-2</v>
      </c>
      <c r="AW82" s="18" cm="1">
        <f t="array" ref="AW82">(1+S82)*(1+INDEX(fx_rets,$AE82,INDEX(fx_ix,1,AW$3)))-1</f>
        <v>3.2786525880949879E-2</v>
      </c>
      <c r="AX82" s="18" cm="1">
        <f t="array" ref="AX82">(1+T82)*(1+INDEX(fx_rets,$AE82,INDEX(fx_ix,1,AX$3)))-1</f>
        <v>2.9282841658036629E-2</v>
      </c>
      <c r="AY82" s="18" cm="1">
        <f t="array" ref="AY82">(1+U82)*(1+INDEX(fx_rets,$AE82,INDEX(fx_ix,1,AY$3)))-1</f>
        <v>3.208130260191222E-2</v>
      </c>
      <c r="AZ82" s="18" cm="1">
        <f t="array" ref="AZ82">(1+V82)*(1+INDEX(fx_rets,$AE82,INDEX(fx_ix,1,AZ$3)))-1</f>
        <v>6.8838840380491817E-3</v>
      </c>
      <c r="BA82" s="18" cm="1">
        <f t="array" ref="BA82">(1+W82)*(1+INDEX(fx_rets,$AE82,INDEX(fx_ix,1,BA$3)))-1</f>
        <v>2.4135802183655741E-4</v>
      </c>
      <c r="BB82" s="18" cm="1">
        <f t="array" ref="BB82">(1+X82)*(1+INDEX(fx_rets,$AE82,INDEX(fx_ix,1,BB$3)))-1</f>
        <v>2.9138347610273563E-3</v>
      </c>
      <c r="BC82" s="18" cm="1">
        <f t="array" ref="BC82">(1+Y82)*(1+INDEX(fx_rets,$AE82,INDEX(fx_ix,1,BC$3)))-1</f>
        <v>-2.6384605079930346E-2</v>
      </c>
      <c r="BD82" s="19">
        <v>77</v>
      </c>
      <c r="BE82" s="16">
        <f t="shared" si="32"/>
        <v>0</v>
      </c>
      <c r="BF82" s="19">
        <v>77</v>
      </c>
      <c r="BG82" s="18">
        <f t="shared" si="33"/>
        <v>5.9731787675587622E-3</v>
      </c>
      <c r="BH82" s="18">
        <f t="shared" si="34"/>
        <v>1.3980642576558733E-3</v>
      </c>
      <c r="BI82" s="18">
        <f t="shared" si="35"/>
        <v>-4.7525001652714005E-3</v>
      </c>
      <c r="BJ82" s="18">
        <f t="shared" si="36"/>
        <v>1.9012422814523866E-3</v>
      </c>
      <c r="BK82" s="18">
        <f t="shared" si="37"/>
        <v>-3.4172781823960108E-3</v>
      </c>
      <c r="BL82" s="18">
        <f t="shared" si="38"/>
        <v>-4.2921081691504881E-4</v>
      </c>
      <c r="BM82" s="18">
        <f t="shared" si="39"/>
        <v>-4.7951168138289368E-3</v>
      </c>
      <c r="BN82" s="18">
        <f t="shared" si="40"/>
        <v>-1.1754126407243715E-2</v>
      </c>
      <c r="BO82" s="18">
        <f t="shared" si="41"/>
        <v>3.6376918278615555E-3</v>
      </c>
      <c r="BP82" s="18">
        <f t="shared" si="42"/>
        <v>-1.0515585092137902E-3</v>
      </c>
      <c r="BQ82" s="18">
        <f t="shared" si="43"/>
        <v>-6.3549145035969312E-3</v>
      </c>
      <c r="BR82" s="18">
        <f t="shared" si="44"/>
        <v>-1.4405527742789026E-3</v>
      </c>
      <c r="BS82" s="18">
        <f t="shared" si="45"/>
        <v>-5.9595069151544555E-3</v>
      </c>
      <c r="BT82" s="18">
        <f t="shared" si="46"/>
        <v>-2.6271618306497158E-2</v>
      </c>
      <c r="BU82" s="18">
        <f t="shared" si="47"/>
        <v>-2.5750937511876071E-2</v>
      </c>
      <c r="BV82" s="18">
        <f t="shared" si="48"/>
        <v>-2.6206045689098345E-2</v>
      </c>
      <c r="BW82" s="18">
        <f t="shared" si="49"/>
        <v>1.2348926846165176E-2</v>
      </c>
      <c r="BX82" s="18">
        <f t="shared" si="50"/>
        <v>3.2786525880949879E-2</v>
      </c>
      <c r="BY82" s="18">
        <f t="shared" si="51"/>
        <v>2.9282841658036629E-2</v>
      </c>
      <c r="BZ82" s="18">
        <f t="shared" si="52"/>
        <v>3.208130260191222E-2</v>
      </c>
      <c r="CA82" s="18">
        <f t="shared" si="53"/>
        <v>6.8838840380491817E-3</v>
      </c>
      <c r="CB82" s="18">
        <f t="shared" si="54"/>
        <v>2.4135802183655741E-4</v>
      </c>
      <c r="CC82" s="18">
        <f t="shared" si="55"/>
        <v>2.9138347610273563E-3</v>
      </c>
      <c r="CD82" s="18">
        <f t="shared" si="56"/>
        <v>-2.6384605079930346E-2</v>
      </c>
      <c r="CE82" s="19">
        <v>77</v>
      </c>
      <c r="CF82" s="18">
        <f t="shared" si="57"/>
        <v>1.3980642576558733E-3</v>
      </c>
      <c r="CG82" s="18">
        <f t="shared" si="57"/>
        <v>1.3980642576558733E-3</v>
      </c>
      <c r="CH82" s="18">
        <f t="shared" si="57"/>
        <v>1.3980642576558733E-3</v>
      </c>
      <c r="CI82" s="18">
        <f t="shared" si="57"/>
        <v>0</v>
      </c>
      <c r="CJ82" s="18">
        <f t="shared" si="57"/>
        <v>0</v>
      </c>
      <c r="CK82" s="24">
        <f t="shared" si="57"/>
        <v>1.3980642576558733E-3</v>
      </c>
      <c r="CL82" s="24">
        <f t="shared" si="57"/>
        <v>0</v>
      </c>
    </row>
    <row r="83" spans="1:90" x14ac:dyDescent="0.2">
      <c r="A83" s="19">
        <v>78</v>
      </c>
      <c r="B83" s="16" cm="1">
        <f t="array" ref="B83">INDEX(asset_mu,1,B$3)+INDEX(asset_rets_norm,$A83,B$3)</f>
        <v>6.0176798338811201E-3</v>
      </c>
      <c r="C83" s="16" cm="1">
        <f t="array" ref="C83">INDEX(asset_mu,1,C$3)+INDEX(asset_rets_norm,$A83,C$3)</f>
        <v>3.3603607187420196E-3</v>
      </c>
      <c r="D83" s="16" cm="1">
        <f t="array" ref="D83">INDEX(asset_mu,1,D$3)+INDEX(asset_rets_norm,$A83,D$3)</f>
        <v>-2.8283264769169737E-6</v>
      </c>
      <c r="E83" s="16" cm="1">
        <f t="array" ref="E83">INDEX(asset_mu,1,E$3)+INDEX(asset_rets_norm,$A83,E$3)</f>
        <v>3.424748652647345E-3</v>
      </c>
      <c r="F83" s="16" cm="1">
        <f t="array" ref="F83">INDEX(asset_mu,1,F$3)+INDEX(asset_rets_norm,$A83,F$3)</f>
        <v>1.7591514289741466E-3</v>
      </c>
      <c r="G83" s="16" cm="1">
        <f t="array" ref="G83">INDEX(asset_mu,1,G$3)+INDEX(asset_rets_norm,$A83,G$3)</f>
        <v>3.9976070922770283E-3</v>
      </c>
      <c r="H83" s="16" cm="1">
        <f t="array" ref="H83">INDEX(asset_mu,1,H$3)+INDEX(asset_rets_norm,$A83,H$3)</f>
        <v>2.2955017912564442E-3</v>
      </c>
      <c r="I83" s="16" cm="1">
        <f t="array" ref="I83">INDEX(asset_mu,1,I$3)+INDEX(asset_rets_norm,$A83,I$3)</f>
        <v>-3.3195485888012259E-4</v>
      </c>
      <c r="J83" s="16" cm="1">
        <f t="array" ref="J83">INDEX(asset_mu,1,J$3)+INDEX(asset_rets_norm,$A83,J$3)</f>
        <v>6.1271835599154712E-3</v>
      </c>
      <c r="K83" s="16" cm="1">
        <f t="array" ref="K83">INDEX(asset_mu,1,K$3)+INDEX(asset_rets_norm,$A83,K$3)</f>
        <v>5.6813723191747115E-5</v>
      </c>
      <c r="L83" s="16" cm="1">
        <f t="array" ref="L83">INDEX(asset_mu,1,L$3)+INDEX(asset_rets_norm,$A83,L$3)</f>
        <v>-4.8439826531403163E-3</v>
      </c>
      <c r="M83" s="16" cm="1">
        <f t="array" ref="M83">INDEX(asset_mu,1,M$3)+INDEX(asset_rets_norm,$A83,M$3)</f>
        <v>-3.6803925615139406E-5</v>
      </c>
      <c r="N83" s="16" cm="1">
        <f t="array" ref="N83">INDEX(asset_mu,1,N$3)+INDEX(asset_rets_norm,$A83,N$3)</f>
        <v>-3.8366768298701802E-3</v>
      </c>
      <c r="O83" s="16" cm="1">
        <f t="array" ref="O83">INDEX(asset_mu,1,O$3)+INDEX(asset_rets_norm,$A83,O$3)</f>
        <v>9.8578225329771455E-4</v>
      </c>
      <c r="P83" s="16" cm="1">
        <f t="array" ref="P83">INDEX(asset_mu,1,P$3)+INDEX(asset_rets_norm,$A83,P$3)</f>
        <v>2.4501337067741207E-3</v>
      </c>
      <c r="Q83" s="16" cm="1">
        <f t="array" ref="Q83">INDEX(asset_mu,1,Q$3)+INDEX(asset_rets_norm,$A83,Q$3)</f>
        <v>3.5279080925272833E-3</v>
      </c>
      <c r="R83" s="16" cm="1">
        <f t="array" ref="R83">INDEX(asset_mu,1,R$3)+INDEX(asset_rets_norm,$A83,R$3)</f>
        <v>1.3550268446025082E-2</v>
      </c>
      <c r="S83" s="16" cm="1">
        <f t="array" ref="S83">INDEX(asset_mu,1,S$3)+INDEX(asset_rets_norm,$A83,S$3)</f>
        <v>1.8186177022832067E-2</v>
      </c>
      <c r="T83" s="16" cm="1">
        <f t="array" ref="T83">INDEX(asset_mu,1,T$3)+INDEX(asset_rets_norm,$A83,T$3)</f>
        <v>1.5543862135899795E-3</v>
      </c>
      <c r="U83" s="16" cm="1">
        <f t="array" ref="U83">INDEX(asset_mu,1,U$3)+INDEX(asset_rets_norm,$A83,U$3)</f>
        <v>1.1111211111147438E-2</v>
      </c>
      <c r="V83" s="16" cm="1">
        <f t="array" ref="V83">INDEX(asset_mu,1,V$3)+INDEX(asset_rets_norm,$A83,V$3)</f>
        <v>6.860450704715775E-3</v>
      </c>
      <c r="W83" s="16" cm="1">
        <f t="array" ref="W83">INDEX(asset_mu,1,W$3)+INDEX(asset_rets_norm,$A83,W$3)</f>
        <v>4.6059690441061316E-3</v>
      </c>
      <c r="X83" s="16" cm="1">
        <f t="array" ref="X83">INDEX(asset_mu,1,X$3)+INDEX(asset_rets_norm,$A83,X$3)</f>
        <v>6.362227415466477E-3</v>
      </c>
      <c r="Y83" s="16" cm="1">
        <f t="array" ref="Y83">INDEX(asset_mu,1,Y$3)+INDEX(asset_rets_norm,$A83,Y$3)</f>
        <v>4.2061603117114044E-4</v>
      </c>
      <c r="Z83" s="19">
        <v>78</v>
      </c>
      <c r="AA83" s="16" cm="1">
        <f t="array" ref="AA83">INDEX(fx_mu,1,AA$3)+INDEX(fx_rets_norm,$A83,AA$3)</f>
        <v>0</v>
      </c>
      <c r="AB83" s="16" cm="1">
        <f t="array" ref="AB83">INDEX(fx_mu,1,AB$3)+INDEX(fx_rets_norm,$A83,AB$3)</f>
        <v>-1.3511695800050844E-2</v>
      </c>
      <c r="AC83" s="16" cm="1">
        <f t="array" ref="AC83">INDEX(fx_mu,1,AC$3)+INDEX(fx_rets_norm,$A83,AC$3)</f>
        <v>3.4278496748741563E-3</v>
      </c>
      <c r="AD83" s="16" cm="1">
        <f t="array" ref="AD83">INDEX(fx_mu,1,AD$3)+INDEX(fx_rets_norm,$A83,AD$3)</f>
        <v>-1.3022582474822464E-2</v>
      </c>
      <c r="AE83" s="19">
        <v>78</v>
      </c>
      <c r="AF83" s="18" cm="1">
        <f t="array" ref="AF83">(1+B83)*(1+INDEX(fx_rets,$AE83,INDEX(fx_ix,1,AF$3)))-1</f>
        <v>6.0176798338811288E-3</v>
      </c>
      <c r="AG83" s="18" cm="1">
        <f t="array" ref="AG83">(1+C83)*(1+INDEX(fx_rets,$AE83,INDEX(fx_ix,1,AG$3)))-1</f>
        <v>3.360360718742017E-3</v>
      </c>
      <c r="AH83" s="18" cm="1">
        <f t="array" ref="AH83">(1+D83)*(1+INDEX(fx_rets,$AE83,INDEX(fx_ix,1,AH$3)))-1</f>
        <v>-2.8283264769113359E-6</v>
      </c>
      <c r="AI83" s="18" cm="1">
        <f t="array" ref="AI83">(1+E83)*(1+INDEX(fx_rets,$AE83,INDEX(fx_ix,1,AI$3)))-1</f>
        <v>3.4247486526473025E-3</v>
      </c>
      <c r="AJ83" s="18" cm="1">
        <f t="array" ref="AJ83">(1+F83)*(1+INDEX(fx_rets,$AE83,INDEX(fx_ix,1,AJ$3)))-1</f>
        <v>1.7591514289740928E-3</v>
      </c>
      <c r="AK83" s="18" cm="1">
        <f t="array" ref="AK83">(1+G83)*(1+INDEX(fx_rets,$AE83,INDEX(fx_ix,1,AK$3)))-1</f>
        <v>-9.5681031587329102E-3</v>
      </c>
      <c r="AL83" s="18" cm="1">
        <f t="array" ref="AL83">(1+H83)*(1+INDEX(fx_rets,$AE83,INDEX(fx_ix,1,AL$3)))-1</f>
        <v>-1.1247210130706287E-2</v>
      </c>
      <c r="AM83" s="18" cm="1">
        <f t="array" ref="AM83">(1+I83)*(1+INDEX(fx_rets,$AE83,INDEX(fx_ix,1,AM$3)))-1</f>
        <v>-1.3839165385858498E-2</v>
      </c>
      <c r="AN83" s="18" cm="1">
        <f t="array" ref="AN83">(1+J83)*(1+INDEX(fx_rets,$AE83,INDEX(fx_ix,1,AN$3)))-1</f>
        <v>9.5760362989634196E-3</v>
      </c>
      <c r="AO83" s="18" cm="1">
        <f t="array" ref="AO83">(1+K83)*(1+INDEX(fx_rets,$AE83,INDEX(fx_ix,1,AO$3)))-1</f>
        <v>3.484858146968417E-3</v>
      </c>
      <c r="AP83" s="18" cm="1">
        <f t="array" ref="AP83">(1+L83)*(1+INDEX(fx_rets,$AE83,INDEX(fx_ix,1,AP$3)))-1</f>
        <v>-1.4327374226289491E-3</v>
      </c>
      <c r="AQ83" s="18" cm="1">
        <f t="array" ref="AQ83">(1+M83)*(1+INDEX(fx_rets,$AE83,INDEX(fx_ix,1,AQ$3)))-1</f>
        <v>3.3909195909345158E-3</v>
      </c>
      <c r="AR83" s="18" cm="1">
        <f t="array" ref="AR83">(1+N83)*(1+INDEX(fx_rets,$AE83,INDEX(fx_ix,1,AR$3)))-1</f>
        <v>-4.2197870642002311E-4</v>
      </c>
      <c r="AS83" s="18" cm="1">
        <f t="array" ref="AS83">(1+O83)*(1+INDEX(fx_rets,$AE83,INDEX(fx_ix,1,AS$3)))-1</f>
        <v>-1.2049637652220557E-2</v>
      </c>
      <c r="AT83" s="18" cm="1">
        <f t="array" ref="AT83">(1+P83)*(1+INDEX(fx_rets,$AE83,INDEX(fx_ix,1,AT$3)))-1</f>
        <v>-1.0604355836319135E-2</v>
      </c>
      <c r="AU83" s="18" cm="1">
        <f t="array" ref="AU83">(1+Q83)*(1+INDEX(fx_rets,$AE83,INDEX(fx_ix,1,AU$3)))-1</f>
        <v>-9.5406168563937355E-3</v>
      </c>
      <c r="AV83" s="18" cm="1">
        <f t="array" ref="AV83">(1+R83)*(1+INDEX(fx_rets,$AE83,INDEX(fx_ix,1,AV$3)))-1</f>
        <v>1.3550268446025138E-2</v>
      </c>
      <c r="AW83" s="18" cm="1">
        <f t="array" ref="AW83">(1+S83)*(1+INDEX(fx_rets,$AE83,INDEX(fx_ix,1,AW$3)))-1</f>
        <v>4.4287551310826512E-3</v>
      </c>
      <c r="AX83" s="18" cm="1">
        <f t="array" ref="AX83">(1+T83)*(1+INDEX(fx_rets,$AE83,INDEX(fx_ix,1,AX$3)))-1</f>
        <v>4.9875640907410812E-3</v>
      </c>
      <c r="AY83" s="18" cm="1">
        <f t="array" ref="AY83">(1+U83)*(1+INDEX(fx_rets,$AE83,INDEX(fx_ix,1,AY$3)))-1</f>
        <v>-2.0560680267650566E-3</v>
      </c>
      <c r="AZ83" s="18" cm="1">
        <f t="array" ref="AZ83">(1+V83)*(1+INDEX(fx_rets,$AE83,INDEX(fx_ix,1,AZ$3)))-1</f>
        <v>6.8604507047158592E-3</v>
      </c>
      <c r="BA83" s="18" cm="1">
        <f t="array" ref="BA83">(1+W83)*(1+INDEX(fx_rets,$AE83,INDEX(fx_ix,1,BA$3)))-1</f>
        <v>-8.9679612085332705E-3</v>
      </c>
      <c r="BB83" s="18" cm="1">
        <f t="array" ref="BB83">(1+X83)*(1+INDEX(fx_rets,$AE83,INDEX(fx_ix,1,BB$3)))-1</f>
        <v>9.8118858495181982E-3</v>
      </c>
      <c r="BC83" s="18" cm="1">
        <f t="array" ref="BC83">(1+Y83)*(1+INDEX(fx_rets,$AE83,INDEX(fx_ix,1,BC$3)))-1</f>
        <v>-1.2607443950607533E-2</v>
      </c>
      <c r="BD83" s="19">
        <v>78</v>
      </c>
      <c r="BE83" s="16">
        <f t="shared" si="32"/>
        <v>0</v>
      </c>
      <c r="BF83" s="19">
        <v>78</v>
      </c>
      <c r="BG83" s="18">
        <f t="shared" si="33"/>
        <v>6.0176798338811288E-3</v>
      </c>
      <c r="BH83" s="18">
        <f t="shared" si="34"/>
        <v>3.360360718742017E-3</v>
      </c>
      <c r="BI83" s="18">
        <f t="shared" si="35"/>
        <v>-2.8283264769113359E-6</v>
      </c>
      <c r="BJ83" s="18">
        <f t="shared" si="36"/>
        <v>3.4247486526473025E-3</v>
      </c>
      <c r="BK83" s="18">
        <f t="shared" si="37"/>
        <v>1.7591514289740928E-3</v>
      </c>
      <c r="BL83" s="18">
        <f t="shared" si="38"/>
        <v>-9.5681031587329102E-3</v>
      </c>
      <c r="BM83" s="18">
        <f t="shared" si="39"/>
        <v>-1.1247210130706287E-2</v>
      </c>
      <c r="BN83" s="18">
        <f t="shared" si="40"/>
        <v>-1.3839165385858498E-2</v>
      </c>
      <c r="BO83" s="18">
        <f t="shared" si="41"/>
        <v>9.5760362989634196E-3</v>
      </c>
      <c r="BP83" s="18">
        <f t="shared" si="42"/>
        <v>3.484858146968417E-3</v>
      </c>
      <c r="BQ83" s="18">
        <f t="shared" si="43"/>
        <v>-1.4327374226289491E-3</v>
      </c>
      <c r="BR83" s="18">
        <f t="shared" si="44"/>
        <v>3.3909195909345158E-3</v>
      </c>
      <c r="BS83" s="18">
        <f t="shared" si="45"/>
        <v>-4.2197870642002311E-4</v>
      </c>
      <c r="BT83" s="18">
        <f t="shared" si="46"/>
        <v>-1.2049637652220557E-2</v>
      </c>
      <c r="BU83" s="18">
        <f t="shared" si="47"/>
        <v>-1.0604355836319135E-2</v>
      </c>
      <c r="BV83" s="18">
        <f t="shared" si="48"/>
        <v>-9.5406168563937355E-3</v>
      </c>
      <c r="BW83" s="18">
        <f t="shared" si="49"/>
        <v>1.3550268446025138E-2</v>
      </c>
      <c r="BX83" s="18">
        <f t="shared" si="50"/>
        <v>4.4287551310826512E-3</v>
      </c>
      <c r="BY83" s="18">
        <f t="shared" si="51"/>
        <v>4.9875640907410812E-3</v>
      </c>
      <c r="BZ83" s="18">
        <f t="shared" si="52"/>
        <v>-2.0560680267650566E-3</v>
      </c>
      <c r="CA83" s="18">
        <f t="shared" si="53"/>
        <v>6.8604507047158592E-3</v>
      </c>
      <c r="CB83" s="18">
        <f t="shared" si="54"/>
        <v>-8.9679612085332705E-3</v>
      </c>
      <c r="CC83" s="18">
        <f t="shared" si="55"/>
        <v>9.8118858495181982E-3</v>
      </c>
      <c r="CD83" s="18">
        <f t="shared" si="56"/>
        <v>-1.2607443950607533E-2</v>
      </c>
      <c r="CE83" s="19">
        <v>78</v>
      </c>
      <c r="CF83" s="18">
        <f t="shared" si="57"/>
        <v>3.360360718742017E-3</v>
      </c>
      <c r="CG83" s="18">
        <f t="shared" si="57"/>
        <v>3.360360718742017E-3</v>
      </c>
      <c r="CH83" s="18">
        <f t="shared" si="57"/>
        <v>3.360360718742017E-3</v>
      </c>
      <c r="CI83" s="18">
        <f t="shared" si="57"/>
        <v>0</v>
      </c>
      <c r="CJ83" s="18">
        <f t="shared" si="57"/>
        <v>0</v>
      </c>
      <c r="CK83" s="24">
        <f t="shared" si="57"/>
        <v>3.360360718742017E-3</v>
      </c>
      <c r="CL83" s="24">
        <f t="shared" si="57"/>
        <v>0</v>
      </c>
    </row>
    <row r="84" spans="1:90" x14ac:dyDescent="0.2">
      <c r="A84" s="19">
        <v>79</v>
      </c>
      <c r="B84" s="16" cm="1">
        <f t="array" ref="B84">INDEX(asset_mu,1,B$3)+INDEX(asset_rets_norm,$A84,B$3)</f>
        <v>6.1969530830463439E-3</v>
      </c>
      <c r="C84" s="16" cm="1">
        <f t="array" ref="C84">INDEX(asset_mu,1,C$3)+INDEX(asset_rets_norm,$A84,C$3)</f>
        <v>9.1845995011967697E-3</v>
      </c>
      <c r="D84" s="16" cm="1">
        <f t="array" ref="D84">INDEX(asset_mu,1,D$3)+INDEX(asset_rets_norm,$A84,D$3)</f>
        <v>1.4673987123614113E-2</v>
      </c>
      <c r="E84" s="16" cm="1">
        <f t="array" ref="E84">INDEX(asset_mu,1,E$3)+INDEX(asset_rets_norm,$A84,E$3)</f>
        <v>9.5570036151402665E-3</v>
      </c>
      <c r="F84" s="16" cm="1">
        <f t="array" ref="F84">INDEX(asset_mu,1,F$3)+INDEX(asset_rets_norm,$A84,F$3)</f>
        <v>1.4297665191833229E-2</v>
      </c>
      <c r="G84" s="16" cm="1">
        <f t="array" ref="G84">INDEX(asset_mu,1,G$3)+INDEX(asset_rets_norm,$A84,G$3)</f>
        <v>4.1382896359466407E-3</v>
      </c>
      <c r="H84" s="16" cm="1">
        <f t="array" ref="H84">INDEX(asset_mu,1,H$3)+INDEX(asset_rets_norm,$A84,H$3)</f>
        <v>4.7221531595366857E-3</v>
      </c>
      <c r="I84" s="16" cm="1">
        <f t="array" ref="I84">INDEX(asset_mu,1,I$3)+INDEX(asset_rets_norm,$A84,I$3)</f>
        <v>7.2883376125664548E-3</v>
      </c>
      <c r="J84" s="16" cm="1">
        <f t="array" ref="J84">INDEX(asset_mu,1,J$3)+INDEX(asset_rets_norm,$A84,J$3)</f>
        <v>7.7640665596110259E-3</v>
      </c>
      <c r="K84" s="16" cm="1">
        <f t="array" ref="K84">INDEX(asset_mu,1,K$3)+INDEX(asset_rets_norm,$A84,K$3)</f>
        <v>8.0165930021110793E-3</v>
      </c>
      <c r="L84" s="16" cm="1">
        <f t="array" ref="L84">INDEX(asset_mu,1,L$3)+INDEX(asset_rets_norm,$A84,L$3)</f>
        <v>1.0929475743297418E-2</v>
      </c>
      <c r="M84" s="16" cm="1">
        <f t="array" ref="M84">INDEX(asset_mu,1,M$3)+INDEX(asset_rets_norm,$A84,M$3)</f>
        <v>8.5228641806421625E-3</v>
      </c>
      <c r="N84" s="16" cm="1">
        <f t="array" ref="N84">INDEX(asset_mu,1,N$3)+INDEX(asset_rets_norm,$A84,N$3)</f>
        <v>1.1268723127551481E-2</v>
      </c>
      <c r="O84" s="16" cm="1">
        <f t="array" ref="O84">INDEX(asset_mu,1,O$3)+INDEX(asset_rets_norm,$A84,O$3)</f>
        <v>-4.9112220515949007E-5</v>
      </c>
      <c r="P84" s="16" cm="1">
        <f t="array" ref="P84">INDEX(asset_mu,1,P$3)+INDEX(asset_rets_norm,$A84,P$3)</f>
        <v>-1.0190362094008427E-3</v>
      </c>
      <c r="Q84" s="16" cm="1">
        <f t="array" ref="Q84">INDEX(asset_mu,1,Q$3)+INDEX(asset_rets_norm,$A84,Q$3)</f>
        <v>-1.0210641766778418E-4</v>
      </c>
      <c r="R84" s="16" cm="1">
        <f t="array" ref="R84">INDEX(asset_mu,1,R$3)+INDEX(asset_rets_norm,$A84,R$3)</f>
        <v>-2.1498966600524916E-2</v>
      </c>
      <c r="S84" s="16" cm="1">
        <f t="array" ref="S84">INDEX(asset_mu,1,S$3)+INDEX(asset_rets_norm,$A84,S$3)</f>
        <v>-1.7915786240702142E-2</v>
      </c>
      <c r="T84" s="16" cm="1">
        <f t="array" ref="T84">INDEX(asset_mu,1,T$3)+INDEX(asset_rets_norm,$A84,T$3)</f>
        <v>-6.9454765654193996E-4</v>
      </c>
      <c r="U84" s="16" cm="1">
        <f t="array" ref="U84">INDEX(asset_mu,1,U$3)+INDEX(asset_rets_norm,$A84,U$3)</f>
        <v>1.4658746205616139E-2</v>
      </c>
      <c r="V84" s="16" cm="1">
        <f t="array" ref="V84">INDEX(asset_mu,1,V$3)+INDEX(asset_rets_norm,$A84,V$3)</f>
        <v>6.8588840380491081E-3</v>
      </c>
      <c r="W84" s="16" cm="1">
        <f t="array" ref="W84">INDEX(asset_mu,1,W$3)+INDEX(asset_rets_norm,$A84,W$3)</f>
        <v>4.5882190441061321E-3</v>
      </c>
      <c r="X84" s="16" cm="1">
        <f t="array" ref="X84">INDEX(asset_mu,1,X$3)+INDEX(asset_rets_norm,$A84,X$3)</f>
        <v>6.5767274154664764E-3</v>
      </c>
      <c r="Y84" s="16" cm="1">
        <f t="array" ref="Y84">INDEX(asset_mu,1,Y$3)+INDEX(asset_rets_norm,$A84,Y$3)</f>
        <v>3.6994936450447376E-4</v>
      </c>
      <c r="Z84" s="19">
        <v>79</v>
      </c>
      <c r="AA84" s="16" cm="1">
        <f t="array" ref="AA84">INDEX(fx_mu,1,AA$3)+INDEX(fx_rets_norm,$A84,AA$3)</f>
        <v>0</v>
      </c>
      <c r="AB84" s="16" cm="1">
        <f t="array" ref="AB84">INDEX(fx_mu,1,AB$3)+INDEX(fx_rets_norm,$A84,AB$3)</f>
        <v>1.4081067791292817E-2</v>
      </c>
      <c r="AC84" s="16" cm="1">
        <f t="array" ref="AC84">INDEX(fx_mu,1,AC$3)+INDEX(fx_rets_norm,$A84,AC$3)</f>
        <v>-6.9889124811743349E-4</v>
      </c>
      <c r="AD84" s="16" cm="1">
        <f t="array" ref="AD84">INDEX(fx_mu,1,AD$3)+INDEX(fx_rets_norm,$A84,AD$3)</f>
        <v>1.8614756842497693E-2</v>
      </c>
      <c r="AE84" s="19">
        <v>79</v>
      </c>
      <c r="AF84" s="18" cm="1">
        <f t="array" ref="AF84">(1+B84)*(1+INDEX(fx_rets,$AE84,INDEX(fx_ix,1,AF$3)))-1</f>
        <v>6.1969530830463526E-3</v>
      </c>
      <c r="AG84" s="18" cm="1">
        <f t="array" ref="AG84">(1+C84)*(1+INDEX(fx_rets,$AE84,INDEX(fx_ix,1,AG$3)))-1</f>
        <v>9.1845995011967663E-3</v>
      </c>
      <c r="AH84" s="18" cm="1">
        <f t="array" ref="AH84">(1+D84)*(1+INDEX(fx_rets,$AE84,INDEX(fx_ix,1,AH$3)))-1</f>
        <v>1.4673987123614118E-2</v>
      </c>
      <c r="AI84" s="18" cm="1">
        <f t="array" ref="AI84">(1+E84)*(1+INDEX(fx_rets,$AE84,INDEX(fx_ix,1,AI$3)))-1</f>
        <v>9.5570036151402249E-3</v>
      </c>
      <c r="AJ84" s="18" cm="1">
        <f t="array" ref="AJ84">(1+F84)*(1+INDEX(fx_rets,$AE84,INDEX(fx_ix,1,AJ$3)))-1</f>
        <v>1.4297665191833175E-2</v>
      </c>
      <c r="AK84" s="18" cm="1">
        <f t="array" ref="AK84">(1+G84)*(1+INDEX(fx_rets,$AE84,INDEX(fx_ix,1,AK$3)))-1</f>
        <v>1.8277628964143089E-2</v>
      </c>
      <c r="AL84" s="18" cm="1">
        <f t="array" ref="AL84">(1+H84)*(1+INDEX(fx_rets,$AE84,INDEX(fx_ix,1,AL$3)))-1</f>
        <v>1.8869713909589914E-2</v>
      </c>
      <c r="AM84" s="18" cm="1">
        <f t="array" ref="AM84">(1+I84)*(1+INDEX(fx_rets,$AE84,INDEX(fx_ix,1,AM$3)))-1</f>
        <v>2.1472032979867661E-2</v>
      </c>
      <c r="AN84" s="18" cm="1">
        <f t="array" ref="AN84">(1+J84)*(1+INDEX(fx_rets,$AE84,INDEX(fx_ix,1,AN$3)))-1</f>
        <v>7.0597490733252943E-3</v>
      </c>
      <c r="AO84" s="18" cm="1">
        <f t="array" ref="AO84">(1+K84)*(1+INDEX(fx_rets,$AE84,INDEX(fx_ix,1,AO$3)))-1</f>
        <v>7.3120990273047859E-3</v>
      </c>
      <c r="AP84" s="18" cm="1">
        <f t="array" ref="AP84">(1+L84)*(1+INDEX(fx_rets,$AE84,INDEX(fx_ix,1,AP$3)))-1</f>
        <v>1.0222945980236542E-2</v>
      </c>
      <c r="AQ84" s="18" cm="1">
        <f t="array" ref="AQ84">(1+M84)*(1+INDEX(fx_rets,$AE84,INDEX(fx_ix,1,AQ$3)))-1</f>
        <v>7.8180163773400313E-3</v>
      </c>
      <c r="AR84" s="18" cm="1">
        <f t="array" ref="AR84">(1+N84)*(1+INDEX(fx_rets,$AE84,INDEX(fx_ix,1,AR$3)))-1</f>
        <v>1.0561956267462813E-2</v>
      </c>
      <c r="AS84" s="18" cm="1">
        <f t="array" ref="AS84">(1+O84)*(1+INDEX(fx_rets,$AE84,INDEX(fx_ix,1,AS$3)))-1</f>
        <v>1.8564730409938779E-2</v>
      </c>
      <c r="AT84" s="18" cm="1">
        <f t="array" ref="AT84">(1+P84)*(1+INDEX(fx_rets,$AE84,INDEX(fx_ix,1,AT$3)))-1</f>
        <v>1.7576751521845235E-2</v>
      </c>
      <c r="AU84" s="18" cm="1">
        <f t="array" ref="AU84">(1+Q84)*(1+INDEX(fx_rets,$AE84,INDEX(fx_ix,1,AU$3)))-1</f>
        <v>1.8510749738692933E-2</v>
      </c>
      <c r="AV84" s="18" cm="1">
        <f t="array" ref="AV84">(1+R84)*(1+INDEX(fx_rets,$AE84,INDEX(fx_ix,1,AV$3)))-1</f>
        <v>-2.1498966600524971E-2</v>
      </c>
      <c r="AW84" s="18" cm="1">
        <f t="array" ref="AW84">(1+S84)*(1+INDEX(fx_rets,$AE84,INDEX(fx_ix,1,AW$3)))-1</f>
        <v>-4.0869918499989444E-3</v>
      </c>
      <c r="AX84" s="18" cm="1">
        <f t="array" ref="AX84">(1+T84)*(1+INDEX(fx_rets,$AE84,INDEX(fx_ix,1,AX$3)))-1</f>
        <v>-1.3929534913807995E-3</v>
      </c>
      <c r="AY84" s="18" cm="1">
        <f t="array" ref="AY84">(1+U84)*(1+INDEX(fx_rets,$AE84,INDEX(fx_ix,1,AY$3)))-1</f>
        <v>3.3546372044347406E-2</v>
      </c>
      <c r="AZ84" s="18" cm="1">
        <f t="array" ref="AZ84">(1+V84)*(1+INDEX(fx_rets,$AE84,INDEX(fx_ix,1,AZ$3)))-1</f>
        <v>6.8588840380490179E-3</v>
      </c>
      <c r="BA84" s="18" cm="1">
        <f t="array" ref="BA84">(1+W84)*(1+INDEX(fx_rets,$AE84,INDEX(fx_ix,1,BA$3)))-1</f>
        <v>1.8733893858800421E-2</v>
      </c>
      <c r="BB84" s="18" cm="1">
        <f t="array" ref="BB84">(1+X84)*(1+INDEX(fx_rets,$AE84,INDEX(fx_ix,1,BB$3)))-1</f>
        <v>5.8732397501171096E-3</v>
      </c>
      <c r="BC84" s="18" cm="1">
        <f t="array" ref="BC84">(1+Y84)*(1+INDEX(fx_rets,$AE84,INDEX(fx_ix,1,BC$3)))-1</f>
        <v>1.8991592724466377E-2</v>
      </c>
      <c r="BD84" s="19">
        <v>79</v>
      </c>
      <c r="BE84" s="16">
        <f t="shared" si="32"/>
        <v>0</v>
      </c>
      <c r="BF84" s="19">
        <v>79</v>
      </c>
      <c r="BG84" s="18">
        <f t="shared" si="33"/>
        <v>6.1969530830463526E-3</v>
      </c>
      <c r="BH84" s="18">
        <f t="shared" si="34"/>
        <v>9.1845995011967663E-3</v>
      </c>
      <c r="BI84" s="18">
        <f t="shared" si="35"/>
        <v>1.4673987123614118E-2</v>
      </c>
      <c r="BJ84" s="18">
        <f t="shared" si="36"/>
        <v>9.5570036151402249E-3</v>
      </c>
      <c r="BK84" s="18">
        <f t="shared" si="37"/>
        <v>1.4297665191833175E-2</v>
      </c>
      <c r="BL84" s="18">
        <f t="shared" si="38"/>
        <v>1.8277628964143089E-2</v>
      </c>
      <c r="BM84" s="18">
        <f t="shared" si="39"/>
        <v>1.8869713909589914E-2</v>
      </c>
      <c r="BN84" s="18">
        <f t="shared" si="40"/>
        <v>2.1472032979867661E-2</v>
      </c>
      <c r="BO84" s="18">
        <f t="shared" si="41"/>
        <v>7.0597490733252943E-3</v>
      </c>
      <c r="BP84" s="18">
        <f t="shared" si="42"/>
        <v>7.3120990273047859E-3</v>
      </c>
      <c r="BQ84" s="18">
        <f t="shared" si="43"/>
        <v>1.0222945980236542E-2</v>
      </c>
      <c r="BR84" s="18">
        <f t="shared" si="44"/>
        <v>7.8180163773400313E-3</v>
      </c>
      <c r="BS84" s="18">
        <f t="shared" si="45"/>
        <v>1.0561956267462813E-2</v>
      </c>
      <c r="BT84" s="18">
        <f t="shared" si="46"/>
        <v>1.8564730409938779E-2</v>
      </c>
      <c r="BU84" s="18">
        <f t="shared" si="47"/>
        <v>1.7576751521845235E-2</v>
      </c>
      <c r="BV84" s="18">
        <f t="shared" si="48"/>
        <v>1.8510749738692933E-2</v>
      </c>
      <c r="BW84" s="18">
        <f t="shared" si="49"/>
        <v>-2.1498966600524971E-2</v>
      </c>
      <c r="BX84" s="18">
        <f t="shared" si="50"/>
        <v>-4.0869918499989444E-3</v>
      </c>
      <c r="BY84" s="18">
        <f t="shared" si="51"/>
        <v>-1.3929534913807995E-3</v>
      </c>
      <c r="BZ84" s="18">
        <f t="shared" si="52"/>
        <v>3.3546372044347406E-2</v>
      </c>
      <c r="CA84" s="18">
        <f t="shared" si="53"/>
        <v>6.8588840380490179E-3</v>
      </c>
      <c r="CB84" s="18">
        <f t="shared" si="54"/>
        <v>1.8733893858800421E-2</v>
      </c>
      <c r="CC84" s="18">
        <f t="shared" si="55"/>
        <v>5.8732397501171096E-3</v>
      </c>
      <c r="CD84" s="18">
        <f t="shared" si="56"/>
        <v>1.8991592724466377E-2</v>
      </c>
      <c r="CE84" s="19">
        <v>79</v>
      </c>
      <c r="CF84" s="18">
        <f t="shared" si="57"/>
        <v>9.1845995011967663E-3</v>
      </c>
      <c r="CG84" s="18">
        <f t="shared" si="57"/>
        <v>9.1845995011967663E-3</v>
      </c>
      <c r="CH84" s="18">
        <f t="shared" si="57"/>
        <v>9.1845995011967663E-3</v>
      </c>
      <c r="CI84" s="18">
        <f t="shared" si="57"/>
        <v>0</v>
      </c>
      <c r="CJ84" s="18">
        <f t="shared" si="57"/>
        <v>0</v>
      </c>
      <c r="CK84" s="24">
        <f t="shared" si="57"/>
        <v>9.1845995011967663E-3</v>
      </c>
      <c r="CL84" s="24">
        <f t="shared" si="57"/>
        <v>0</v>
      </c>
    </row>
    <row r="85" spans="1:90" x14ac:dyDescent="0.2">
      <c r="A85" s="19">
        <v>80</v>
      </c>
      <c r="B85" s="16" cm="1">
        <f t="array" ref="B85">INDEX(asset_mu,1,B$3)+INDEX(asset_rets_norm,$A85,B$3)</f>
        <v>6.3038829771546647E-3</v>
      </c>
      <c r="C85" s="16" cm="1">
        <f t="array" ref="C85">INDEX(asset_mu,1,C$3)+INDEX(asset_rets_norm,$A85,C$3)</f>
        <v>5.0514395227965218E-3</v>
      </c>
      <c r="D85" s="16" cm="1">
        <f t="array" ref="D85">INDEX(asset_mu,1,D$3)+INDEX(asset_rets_norm,$A85,D$3)</f>
        <v>3.2731074745813104E-3</v>
      </c>
      <c r="E85" s="16" cm="1">
        <f t="array" ref="E85">INDEX(asset_mu,1,E$3)+INDEX(asset_rets_norm,$A85,E$3)</f>
        <v>4.912764956663416E-3</v>
      </c>
      <c r="F85" s="16" cm="1">
        <f t="array" ref="F85">INDEX(asset_mu,1,F$3)+INDEX(asset_rets_norm,$A85,F$3)</f>
        <v>2.5018013208595851E-3</v>
      </c>
      <c r="G85" s="16" cm="1">
        <f t="array" ref="G85">INDEX(asset_mu,1,G$3)+INDEX(asset_rets_norm,$A85,G$3)</f>
        <v>4.0127957622254577E-3</v>
      </c>
      <c r="H85" s="16" cm="1">
        <f t="array" ref="H85">INDEX(asset_mu,1,H$3)+INDEX(asset_rets_norm,$A85,H$3)</f>
        <v>1.6199776964275945E-3</v>
      </c>
      <c r="I85" s="16" cm="1">
        <f t="array" ref="I85">INDEX(asset_mu,1,I$3)+INDEX(asset_rets_norm,$A85,I$3)</f>
        <v>-1.4267572396746355E-3</v>
      </c>
      <c r="J85" s="16" cm="1">
        <f t="array" ref="J85">INDEX(asset_mu,1,J$3)+INDEX(asset_rets_norm,$A85,J$3)</f>
        <v>7.0342071832327647E-3</v>
      </c>
      <c r="K85" s="16" cm="1">
        <f t="array" ref="K85">INDEX(asset_mu,1,K$3)+INDEX(asset_rets_norm,$A85,K$3)</f>
        <v>3.4538952382968408E-3</v>
      </c>
      <c r="L85" s="16" cm="1">
        <f t="array" ref="L85">INDEX(asset_mu,1,L$3)+INDEX(asset_rets_norm,$A85,L$3)</f>
        <v>1.6930137477280628E-4</v>
      </c>
      <c r="M85" s="16" cm="1">
        <f t="array" ref="M85">INDEX(asset_mu,1,M$3)+INDEX(asset_rets_norm,$A85,M$3)</f>
        <v>3.2326022129450542E-3</v>
      </c>
      <c r="N85" s="16" cm="1">
        <f t="array" ref="N85">INDEX(asset_mu,1,N$3)+INDEX(asset_rets_norm,$A85,N$3)</f>
        <v>5.4189176562772102E-4</v>
      </c>
      <c r="O85" s="16" cm="1">
        <f t="array" ref="O85">INDEX(asset_mu,1,O$3)+INDEX(asset_rets_norm,$A85,O$3)</f>
        <v>6.6002381678932013E-4</v>
      </c>
      <c r="P85" s="16" cm="1">
        <f t="array" ref="P85">INDEX(asset_mu,1,P$3)+INDEX(asset_rets_norm,$A85,P$3)</f>
        <v>1.334492605935949E-3</v>
      </c>
      <c r="Q85" s="16" cm="1">
        <f t="array" ref="Q85">INDEX(asset_mu,1,Q$3)+INDEX(asset_rets_norm,$A85,Q$3)</f>
        <v>1.7406055534028809E-3</v>
      </c>
      <c r="R85" s="16" cm="1">
        <f t="array" ref="R85">INDEX(asset_mu,1,R$3)+INDEX(asset_rets_norm,$A85,R$3)</f>
        <v>9.5700751036439935E-3</v>
      </c>
      <c r="S85" s="16" cm="1">
        <f t="array" ref="S85">INDEX(asset_mu,1,S$3)+INDEX(asset_rets_norm,$A85,S$3)</f>
        <v>2.6939728554509074E-2</v>
      </c>
      <c r="T85" s="16" cm="1">
        <f t="array" ref="T85">INDEX(asset_mu,1,T$3)+INDEX(asset_rets_norm,$A85,T$3)</f>
        <v>2.6517478985971493E-2</v>
      </c>
      <c r="U85" s="16" cm="1">
        <f t="array" ref="U85">INDEX(asset_mu,1,U$3)+INDEX(asset_rets_norm,$A85,U$3)</f>
        <v>-1.6014301266540128E-2</v>
      </c>
      <c r="V85" s="16" cm="1">
        <f t="array" ref="V85">INDEX(asset_mu,1,V$3)+INDEX(asset_rets_norm,$A85,V$3)</f>
        <v>6.8588840380491081E-3</v>
      </c>
      <c r="W85" s="16" cm="1">
        <f t="array" ref="W85">INDEX(asset_mu,1,W$3)+INDEX(asset_rets_norm,$A85,W$3)</f>
        <v>4.6989690441061318E-3</v>
      </c>
      <c r="X85" s="16" cm="1">
        <f t="array" ref="X85">INDEX(asset_mu,1,X$3)+INDEX(asset_rets_norm,$A85,X$3)</f>
        <v>6.5728940821331433E-3</v>
      </c>
      <c r="Y85" s="16" cm="1">
        <f t="array" ref="Y85">INDEX(asset_mu,1,Y$3)+INDEX(asset_rets_norm,$A85,Y$3)</f>
        <v>6.161993645044737E-4</v>
      </c>
      <c r="Z85" s="19">
        <v>80</v>
      </c>
      <c r="AA85" s="16" cm="1">
        <f t="array" ref="AA85">INDEX(fx_mu,1,AA$3)+INDEX(fx_rets_norm,$A85,AA$3)</f>
        <v>0</v>
      </c>
      <c r="AB85" s="16" cm="1">
        <f t="array" ref="AB85">INDEX(fx_mu,1,AB$3)+INDEX(fx_rets_norm,$A85,AB$3)</f>
        <v>8.48154542988056E-3</v>
      </c>
      <c r="AC85" s="16" cm="1">
        <f t="array" ref="AC85">INDEX(fx_mu,1,AC$3)+INDEX(fx_rets_norm,$A85,AC$3)</f>
        <v>2.0543839467773331E-3</v>
      </c>
      <c r="AD85" s="16" cm="1">
        <f t="array" ref="AD85">INDEX(fx_mu,1,AD$3)+INDEX(fx_rets_norm,$A85,AD$3)</f>
        <v>6.7601905244314411E-3</v>
      </c>
      <c r="AE85" s="19">
        <v>80</v>
      </c>
      <c r="AF85" s="18" cm="1">
        <f t="array" ref="AF85">(1+B85)*(1+INDEX(fx_rets,$AE85,INDEX(fx_ix,1,AF$3)))-1</f>
        <v>6.3038829771546734E-3</v>
      </c>
      <c r="AG85" s="18" cm="1">
        <f t="array" ref="AG85">(1+C85)*(1+INDEX(fx_rets,$AE85,INDEX(fx_ix,1,AG$3)))-1</f>
        <v>5.0514395227965192E-3</v>
      </c>
      <c r="AH85" s="18" cm="1">
        <f t="array" ref="AH85">(1+D85)*(1+INDEX(fx_rets,$AE85,INDEX(fx_ix,1,AH$3)))-1</f>
        <v>3.273107474581316E-3</v>
      </c>
      <c r="AI85" s="18" cm="1">
        <f t="array" ref="AI85">(1+E85)*(1+INDEX(fx_rets,$AE85,INDEX(fx_ix,1,AI$3)))-1</f>
        <v>4.9127649566633735E-3</v>
      </c>
      <c r="AJ85" s="18" cm="1">
        <f t="array" ref="AJ85">(1+F85)*(1+INDEX(fx_rets,$AE85,INDEX(fx_ix,1,AJ$3)))-1</f>
        <v>2.5018013208595313E-3</v>
      </c>
      <c r="AK85" s="18" cm="1">
        <f t="array" ref="AK85">(1+G85)*(1+INDEX(fx_rets,$AE85,INDEX(fx_ix,1,AK$3)))-1</f>
        <v>1.2528375901664113E-2</v>
      </c>
      <c r="AL85" s="18" cm="1">
        <f t="array" ref="AL85">(1+H85)*(1+INDEX(fx_rets,$AE85,INDEX(fx_ix,1,AL$3)))-1</f>
        <v>1.0115263040735734E-2</v>
      </c>
      <c r="AM85" s="18" cm="1">
        <f t="array" ref="AM85">(1+I85)*(1+INDEX(fx_rets,$AE85,INDEX(fx_ix,1,AM$3)))-1</f>
        <v>7.042687083860244E-3</v>
      </c>
      <c r="AN85" s="18" cm="1">
        <f t="array" ref="AN85">(1+J85)*(1+INDEX(fx_rets,$AE85,INDEX(fx_ix,1,AN$3)))-1</f>
        <v>9.1030420923254862E-3</v>
      </c>
      <c r="AO85" s="18" cm="1">
        <f t="array" ref="AO85">(1+K85)*(1+INDEX(fx_rets,$AE85,INDEX(fx_ix,1,AO$3)))-1</f>
        <v>5.5153748120053692E-3</v>
      </c>
      <c r="AP85" s="18" cm="1">
        <f t="array" ref="AP85">(1+L85)*(1+INDEX(fx_rets,$AE85,INDEX(fx_ix,1,AP$3)))-1</f>
        <v>2.2240331315765971E-3</v>
      </c>
      <c r="AQ85" s="18" cm="1">
        <f t="array" ref="AQ85">(1+M85)*(1+INDEX(fx_rets,$AE85,INDEX(fx_ix,1,AQ$3)))-1</f>
        <v>5.2936271658148293E-3</v>
      </c>
      <c r="AR85" s="18" cm="1">
        <f t="array" ref="AR85">(1+N85)*(1+INDEX(fx_rets,$AE85,INDEX(fx_ix,1,AR$3)))-1</f>
        <v>2.59738896614925E-3</v>
      </c>
      <c r="AS85" s="18" cm="1">
        <f t="array" ref="AS85">(1+O85)*(1+INDEX(fx_rets,$AE85,INDEX(fx_ix,1,AS$3)))-1</f>
        <v>7.4246762279728262E-3</v>
      </c>
      <c r="AT85" s="18" cm="1">
        <f t="array" ref="AT85">(1+P85)*(1+INDEX(fx_rets,$AE85,INDEX(fx_ix,1,AT$3)))-1</f>
        <v>8.1037045546370479E-3</v>
      </c>
      <c r="AU85" s="18" cm="1">
        <f t="array" ref="AU85">(1+Q85)*(1+INDEX(fx_rets,$AE85,INDEX(fx_ix,1,AU$3)))-1</f>
        <v>8.5125629030031735E-3</v>
      </c>
      <c r="AV85" s="18" cm="1">
        <f t="array" ref="AV85">(1+R85)*(1+INDEX(fx_rets,$AE85,INDEX(fx_ix,1,AV$3)))-1</f>
        <v>9.570075103644049E-3</v>
      </c>
      <c r="AW85" s="18" cm="1">
        <f t="array" ref="AW85">(1+S85)*(1+INDEX(fx_rets,$AE85,INDEX(fx_ix,1,AW$3)))-1</f>
        <v>3.5649764515993221E-2</v>
      </c>
      <c r="AX85" s="18" cm="1">
        <f t="array" ref="AX85">(1+T85)*(1+INDEX(fx_rets,$AE85,INDEX(fx_ix,1,AX$3)))-1</f>
        <v>2.8626340015886598E-2</v>
      </c>
      <c r="AY85" s="18" cm="1">
        <f t="array" ref="AY85">(1+U85)*(1+INDEX(fx_rets,$AE85,INDEX(fx_ix,1,AY$3)))-1</f>
        <v>-9.3623704697861632E-3</v>
      </c>
      <c r="AZ85" s="18" cm="1">
        <f t="array" ref="AZ85">(1+V85)*(1+INDEX(fx_rets,$AE85,INDEX(fx_ix,1,AZ$3)))-1</f>
        <v>6.8588840380490179E-3</v>
      </c>
      <c r="BA85" s="18" cm="1">
        <f t="array" ref="BA85">(1+W85)*(1+INDEX(fx_rets,$AE85,INDEX(fx_ix,1,BA$3)))-1</f>
        <v>1.3220368993407838E-2</v>
      </c>
      <c r="BB85" s="18" cm="1">
        <f t="array" ref="BB85">(1+X85)*(1+INDEX(fx_rets,$AE85,INDEX(fx_ix,1,BB$3)))-1</f>
        <v>8.6407812769966341E-3</v>
      </c>
      <c r="BC85" s="18" cm="1">
        <f t="array" ref="BC85">(1+Y85)*(1+INDEX(fx_rets,$AE85,INDEX(fx_ix,1,BC$3)))-1</f>
        <v>7.3805555140409318E-3</v>
      </c>
      <c r="BD85" s="19">
        <v>80</v>
      </c>
      <c r="BE85" s="16">
        <f t="shared" si="32"/>
        <v>0</v>
      </c>
      <c r="BF85" s="19">
        <v>80</v>
      </c>
      <c r="BG85" s="18">
        <f t="shared" si="33"/>
        <v>6.3038829771546734E-3</v>
      </c>
      <c r="BH85" s="18">
        <f t="shared" si="34"/>
        <v>5.0514395227965192E-3</v>
      </c>
      <c r="BI85" s="18">
        <f t="shared" si="35"/>
        <v>3.273107474581316E-3</v>
      </c>
      <c r="BJ85" s="18">
        <f t="shared" si="36"/>
        <v>4.9127649566633735E-3</v>
      </c>
      <c r="BK85" s="18">
        <f t="shared" si="37"/>
        <v>2.5018013208595313E-3</v>
      </c>
      <c r="BL85" s="18">
        <f t="shared" si="38"/>
        <v>1.2528375901664113E-2</v>
      </c>
      <c r="BM85" s="18">
        <f t="shared" si="39"/>
        <v>1.0115263040735734E-2</v>
      </c>
      <c r="BN85" s="18">
        <f t="shared" si="40"/>
        <v>7.042687083860244E-3</v>
      </c>
      <c r="BO85" s="18">
        <f t="shared" si="41"/>
        <v>9.1030420923254862E-3</v>
      </c>
      <c r="BP85" s="18">
        <f t="shared" si="42"/>
        <v>5.5153748120053692E-3</v>
      </c>
      <c r="BQ85" s="18">
        <f t="shared" si="43"/>
        <v>2.2240331315765971E-3</v>
      </c>
      <c r="BR85" s="18">
        <f t="shared" si="44"/>
        <v>5.2936271658148293E-3</v>
      </c>
      <c r="BS85" s="18">
        <f t="shared" si="45"/>
        <v>2.59738896614925E-3</v>
      </c>
      <c r="BT85" s="18">
        <f t="shared" si="46"/>
        <v>7.4246762279728262E-3</v>
      </c>
      <c r="BU85" s="18">
        <f t="shared" si="47"/>
        <v>8.1037045546370479E-3</v>
      </c>
      <c r="BV85" s="18">
        <f t="shared" si="48"/>
        <v>8.5125629030031735E-3</v>
      </c>
      <c r="BW85" s="18">
        <f t="shared" si="49"/>
        <v>9.570075103644049E-3</v>
      </c>
      <c r="BX85" s="18">
        <f t="shared" si="50"/>
        <v>3.5649764515993221E-2</v>
      </c>
      <c r="BY85" s="18">
        <f t="shared" si="51"/>
        <v>2.8626340015886598E-2</v>
      </c>
      <c r="BZ85" s="18">
        <f t="shared" si="52"/>
        <v>-9.3623704697861632E-3</v>
      </c>
      <c r="CA85" s="18">
        <f t="shared" si="53"/>
        <v>6.8588840380490179E-3</v>
      </c>
      <c r="CB85" s="18">
        <f t="shared" si="54"/>
        <v>1.3220368993407838E-2</v>
      </c>
      <c r="CC85" s="18">
        <f t="shared" si="55"/>
        <v>8.6407812769966341E-3</v>
      </c>
      <c r="CD85" s="18">
        <f t="shared" si="56"/>
        <v>7.3805555140409318E-3</v>
      </c>
      <c r="CE85" s="19">
        <v>80</v>
      </c>
      <c r="CF85" s="18">
        <f t="shared" si="57"/>
        <v>5.0514395227965192E-3</v>
      </c>
      <c r="CG85" s="18">
        <f t="shared" si="57"/>
        <v>5.0514395227965192E-3</v>
      </c>
      <c r="CH85" s="18">
        <f t="shared" si="57"/>
        <v>5.0514395227965192E-3</v>
      </c>
      <c r="CI85" s="18">
        <f t="shared" si="57"/>
        <v>0</v>
      </c>
      <c r="CJ85" s="18">
        <f t="shared" si="57"/>
        <v>0</v>
      </c>
      <c r="CK85" s="24">
        <f t="shared" si="57"/>
        <v>5.0514395227965192E-3</v>
      </c>
      <c r="CL85" s="24">
        <f t="shared" si="57"/>
        <v>0</v>
      </c>
    </row>
    <row r="86" spans="1:90" x14ac:dyDescent="0.2">
      <c r="A86" s="19">
        <v>81</v>
      </c>
      <c r="B86" s="16" cm="1">
        <f t="array" ref="B86">INDEX(asset_mu,1,B$3)+INDEX(asset_rets_norm,$A86,B$3)</f>
        <v>6.1248328140901444E-3</v>
      </c>
      <c r="C86" s="16" cm="1">
        <f t="array" ref="C86">INDEX(asset_mu,1,C$3)+INDEX(asset_rets_norm,$A86,C$3)</f>
        <v>4.7699981088249492E-3</v>
      </c>
      <c r="D86" s="16" cm="1">
        <f t="array" ref="D86">INDEX(asset_mu,1,D$3)+INDEX(asset_rets_norm,$A86,D$3)</f>
        <v>4.9716373793564587E-3</v>
      </c>
      <c r="E86" s="16" cm="1">
        <f t="array" ref="E86">INDEX(asset_mu,1,E$3)+INDEX(asset_rets_norm,$A86,E$3)</f>
        <v>4.7685940977733468E-3</v>
      </c>
      <c r="F86" s="16" cm="1">
        <f t="array" ref="F86">INDEX(asset_mu,1,F$3)+INDEX(asset_rets_norm,$A86,F$3)</f>
        <v>5.1299198810890716E-3</v>
      </c>
      <c r="G86" s="16" cm="1">
        <f t="array" ref="G86">INDEX(asset_mu,1,G$3)+INDEX(asset_rets_norm,$A86,G$3)</f>
        <v>4.1136909246480783E-3</v>
      </c>
      <c r="H86" s="16" cm="1">
        <f t="array" ref="H86">INDEX(asset_mu,1,H$3)+INDEX(asset_rets_norm,$A86,H$3)</f>
        <v>1.7338306284659553E-3</v>
      </c>
      <c r="I86" s="16" cm="1">
        <f t="array" ref="I86">INDEX(asset_mu,1,I$3)+INDEX(asset_rets_norm,$A86,I$3)</f>
        <v>-9.6326367472440071E-4</v>
      </c>
      <c r="J86" s="16" cm="1">
        <f t="array" ref="J86">INDEX(asset_mu,1,J$3)+INDEX(asset_rets_norm,$A86,J$3)</f>
        <v>7.0387517691976476E-3</v>
      </c>
      <c r="K86" s="16" cm="1">
        <f t="array" ref="K86">INDEX(asset_mu,1,K$3)+INDEX(asset_rets_norm,$A86,K$3)</f>
        <v>3.826834779018325E-3</v>
      </c>
      <c r="L86" s="16" cm="1">
        <f t="array" ref="L86">INDEX(asset_mu,1,L$3)+INDEX(asset_rets_norm,$A86,L$3)</f>
        <v>2.4449190535551775E-3</v>
      </c>
      <c r="M86" s="16" cm="1">
        <f t="array" ref="M86">INDEX(asset_mu,1,M$3)+INDEX(asset_rets_norm,$A86,M$3)</f>
        <v>4.1180110484092284E-3</v>
      </c>
      <c r="N86" s="16" cm="1">
        <f t="array" ref="N86">INDEX(asset_mu,1,N$3)+INDEX(asset_rets_norm,$A86,N$3)</f>
        <v>2.11926157629153E-3</v>
      </c>
      <c r="O86" s="16" cm="1">
        <f t="array" ref="O86">INDEX(asset_mu,1,O$3)+INDEX(asset_rets_norm,$A86,O$3)</f>
        <v>2.7577873853102606E-4</v>
      </c>
      <c r="P86" s="16" cm="1">
        <f t="array" ref="P86">INDEX(asset_mu,1,P$3)+INDEX(asset_rets_norm,$A86,P$3)</f>
        <v>9.7965945072236413E-5</v>
      </c>
      <c r="Q86" s="16" cm="1">
        <f t="array" ref="Q86">INDEX(asset_mu,1,Q$3)+INDEX(asset_rets_norm,$A86,Q$3)</f>
        <v>-2.9252936861461141E-5</v>
      </c>
      <c r="R86" s="16" cm="1">
        <f t="array" ref="R86">INDEX(asset_mu,1,R$3)+INDEX(asset_rets_norm,$A86,R$3)</f>
        <v>4.2738444953705768E-2</v>
      </c>
      <c r="S86" s="16" cm="1">
        <f t="array" ref="S86">INDEX(asset_mu,1,S$3)+INDEX(asset_rets_norm,$A86,S$3)</f>
        <v>5.4502846812238021E-2</v>
      </c>
      <c r="T86" s="16" cm="1">
        <f t="array" ref="T86">INDEX(asset_mu,1,T$3)+INDEX(asset_rets_norm,$A86,T$3)</f>
        <v>2.6783953361323037E-2</v>
      </c>
      <c r="U86" s="16" cm="1">
        <f t="array" ref="U86">INDEX(asset_mu,1,U$3)+INDEX(asset_rets_norm,$A86,U$3)</f>
        <v>8.4853158359107263E-3</v>
      </c>
      <c r="V86" s="16" cm="1">
        <f t="array" ref="V86">INDEX(asset_mu,1,V$3)+INDEX(asset_rets_norm,$A86,V$3)</f>
        <v>6.8588840380491081E-3</v>
      </c>
      <c r="W86" s="16" cm="1">
        <f t="array" ref="W86">INDEX(asset_mu,1,W$3)+INDEX(asset_rets_norm,$A86,W$3)</f>
        <v>4.7870523774394651E-3</v>
      </c>
      <c r="X86" s="16" cm="1">
        <f t="array" ref="X86">INDEX(asset_mu,1,X$3)+INDEX(asset_rets_norm,$A86,X$3)</f>
        <v>6.6052274154664772E-3</v>
      </c>
      <c r="Y86" s="16" cm="1">
        <f t="array" ref="Y86">INDEX(asset_mu,1,Y$3)+INDEX(asset_rets_norm,$A86,Y$3)</f>
        <v>5.6444936450447377E-4</v>
      </c>
      <c r="Z86" s="19">
        <v>81</v>
      </c>
      <c r="AA86" s="16" cm="1">
        <f t="array" ref="AA86">INDEX(fx_mu,1,AA$3)+INDEX(fx_rets_norm,$A86,AA$3)</f>
        <v>0</v>
      </c>
      <c r="AB86" s="16" cm="1">
        <f t="array" ref="AB86">INDEX(fx_mu,1,AB$3)+INDEX(fx_rets_norm,$A86,AB$3)</f>
        <v>2.0973230410732405E-2</v>
      </c>
      <c r="AC86" s="16" cm="1">
        <f t="array" ref="AC86">INDEX(fx_mu,1,AC$3)+INDEX(fx_rets_norm,$A86,AC$3)</f>
        <v>1.6283415354191162E-2</v>
      </c>
      <c r="AD86" s="16" cm="1">
        <f t="array" ref="AD86">INDEX(fx_mu,1,AD$3)+INDEX(fx_rets_norm,$A86,AD$3)</f>
        <v>-1.365754663401797E-2</v>
      </c>
      <c r="AE86" s="19">
        <v>81</v>
      </c>
      <c r="AF86" s="18" cm="1">
        <f t="array" ref="AF86">(1+B86)*(1+INDEX(fx_rets,$AE86,INDEX(fx_ix,1,AF$3)))-1</f>
        <v>6.1248328140901531E-3</v>
      </c>
      <c r="AG86" s="18" cm="1">
        <f t="array" ref="AG86">(1+C86)*(1+INDEX(fx_rets,$AE86,INDEX(fx_ix,1,AG$3)))-1</f>
        <v>4.7699981088249466E-3</v>
      </c>
      <c r="AH86" s="18" cm="1">
        <f t="array" ref="AH86">(1+D86)*(1+INDEX(fx_rets,$AE86,INDEX(fx_ix,1,AH$3)))-1</f>
        <v>4.9716373793564639E-3</v>
      </c>
      <c r="AI86" s="18" cm="1">
        <f t="array" ref="AI86">(1+E86)*(1+INDEX(fx_rets,$AE86,INDEX(fx_ix,1,AI$3)))-1</f>
        <v>4.7685940977733043E-3</v>
      </c>
      <c r="AJ86" s="18" cm="1">
        <f t="array" ref="AJ86">(1+F86)*(1+INDEX(fx_rets,$AE86,INDEX(fx_ix,1,AJ$3)))-1</f>
        <v>5.1299198810890179E-3</v>
      </c>
      <c r="AK86" s="18" cm="1">
        <f t="array" ref="AK86">(1+G86)*(1+INDEX(fx_rets,$AE86,INDEX(fx_ix,1,AK$3)))-1</f>
        <v>2.5173198722981516E-2</v>
      </c>
      <c r="AL86" s="18" cm="1">
        <f t="array" ref="AL86">(1+H86)*(1+INDEX(fx_rets,$AE86,INDEX(fx_ix,1,AL$3)))-1</f>
        <v>2.2743425068462386E-2</v>
      </c>
      <c r="AM86" s="18" cm="1">
        <f t="array" ref="AM86">(1+I86)*(1+INDEX(fx_rets,$AE86,INDEX(fx_ix,1,AM$3)))-1</f>
        <v>1.9989763985011733E-2</v>
      </c>
      <c r="AN86" s="18" cm="1">
        <f t="array" ref="AN86">(1+J86)*(1+INDEX(fx_rets,$AE86,INDEX(fx_ix,1,AN$3)))-1</f>
        <v>2.3436782042021598E-2</v>
      </c>
      <c r="AO86" s="18" cm="1">
        <f t="array" ref="AO86">(1+K86)*(1+INDEX(fx_rets,$AE86,INDEX(fx_ix,1,AO$3)))-1</f>
        <v>2.0172564073407839E-2</v>
      </c>
      <c r="AP86" s="18" cm="1">
        <f t="array" ref="AP86">(1+L86)*(1+INDEX(fx_rets,$AE86,INDEX(fx_ix,1,AP$3)))-1</f>
        <v>1.8768146040202716E-2</v>
      </c>
      <c r="AQ86" s="18" cm="1">
        <f t="array" ref="AQ86">(1+M86)*(1+INDEX(fx_rets,$AE86,INDEX(fx_ix,1,AQ$3)))-1</f>
        <v>2.0468481686934714E-2</v>
      </c>
      <c r="AR86" s="18" cm="1">
        <f t="array" ref="AR86">(1+N86)*(1+INDEX(fx_rets,$AE86,INDEX(fx_ix,1,AR$3)))-1</f>
        <v>1.8437185746973617E-2</v>
      </c>
      <c r="AS86" s="18" cm="1">
        <f t="array" ref="AS86">(1+O86)*(1+INDEX(fx_rets,$AE86,INDEX(fx_ix,1,AS$3)))-1</f>
        <v>-1.3385534356469164E-2</v>
      </c>
      <c r="AT86" s="18" cm="1">
        <f t="array" ref="AT86">(1+P86)*(1+INDEX(fx_rets,$AE86,INDEX(fx_ix,1,AT$3)))-1</f>
        <v>-1.3560918663409138E-2</v>
      </c>
      <c r="AU86" s="18" cm="1">
        <f t="array" ref="AU86">(1+Q86)*(1+INDEX(fx_rets,$AE86,INDEX(fx_ix,1,AU$3)))-1</f>
        <v>-1.3686400047530078E-2</v>
      </c>
      <c r="AV86" s="18" cm="1">
        <f t="array" ref="AV86">(1+R86)*(1+INDEX(fx_rets,$AE86,INDEX(fx_ix,1,AV$3)))-1</f>
        <v>4.2738444953705823E-2</v>
      </c>
      <c r="AW86" s="18" cm="1">
        <f t="array" ref="AW86">(1+S86)*(1+INDEX(fx_rets,$AE86,INDEX(fx_ix,1,AW$3)))-1</f>
        <v>7.6619177987204301E-2</v>
      </c>
      <c r="AX86" s="18" cm="1">
        <f t="array" ref="AX86">(1+T86)*(1+INDEX(fx_rets,$AE86,INDEX(fx_ix,1,AX$3)))-1</f>
        <v>4.3503502952923823E-2</v>
      </c>
      <c r="AY86" s="18" cm="1">
        <f t="array" ref="AY86">(1+U86)*(1+INDEX(fx_rets,$AE86,INDEX(fx_ix,1,AY$3)))-1</f>
        <v>-5.2881193948404182E-3</v>
      </c>
      <c r="AZ86" s="18" cm="1">
        <f t="array" ref="AZ86">(1+V86)*(1+INDEX(fx_rets,$AE86,INDEX(fx_ix,1,AZ$3)))-1</f>
        <v>6.8588840380490179E-3</v>
      </c>
      <c r="BA86" s="18" cm="1">
        <f t="array" ref="BA86">(1+W86)*(1+INDEX(fx_rets,$AE86,INDEX(fx_ix,1,BA$3)))-1</f>
        <v>2.5860682740671992E-2</v>
      </c>
      <c r="BB86" s="18" cm="1">
        <f t="array" ref="BB86">(1+X86)*(1+INDEX(fx_rets,$AE86,INDEX(fx_ix,1,BB$3)))-1</f>
        <v>2.2996198431172399E-2</v>
      </c>
      <c r="BC86" s="18" cm="1">
        <f t="array" ref="BC86">(1+Y86)*(1+INDEX(fx_rets,$AE86,INDEX(fx_ix,1,BC$3)))-1</f>
        <v>-1.3100806263031672E-2</v>
      </c>
      <c r="BD86" s="19">
        <v>81</v>
      </c>
      <c r="BE86" s="16">
        <f t="shared" si="32"/>
        <v>0</v>
      </c>
      <c r="BF86" s="19">
        <v>81</v>
      </c>
      <c r="BG86" s="18">
        <f t="shared" si="33"/>
        <v>6.1248328140901531E-3</v>
      </c>
      <c r="BH86" s="18">
        <f t="shared" si="34"/>
        <v>4.7699981088249466E-3</v>
      </c>
      <c r="BI86" s="18">
        <f t="shared" si="35"/>
        <v>4.9716373793564639E-3</v>
      </c>
      <c r="BJ86" s="18">
        <f t="shared" si="36"/>
        <v>4.7685940977733043E-3</v>
      </c>
      <c r="BK86" s="18">
        <f t="shared" si="37"/>
        <v>5.1299198810890179E-3</v>
      </c>
      <c r="BL86" s="18">
        <f t="shared" si="38"/>
        <v>2.5173198722981516E-2</v>
      </c>
      <c r="BM86" s="18">
        <f t="shared" si="39"/>
        <v>2.2743425068462386E-2</v>
      </c>
      <c r="BN86" s="18">
        <f t="shared" si="40"/>
        <v>1.9989763985011733E-2</v>
      </c>
      <c r="BO86" s="18">
        <f t="shared" si="41"/>
        <v>2.3436782042021598E-2</v>
      </c>
      <c r="BP86" s="18">
        <f t="shared" si="42"/>
        <v>2.0172564073407839E-2</v>
      </c>
      <c r="BQ86" s="18">
        <f t="shared" si="43"/>
        <v>1.8768146040202716E-2</v>
      </c>
      <c r="BR86" s="18">
        <f t="shared" si="44"/>
        <v>2.0468481686934714E-2</v>
      </c>
      <c r="BS86" s="18">
        <f t="shared" si="45"/>
        <v>1.8437185746973617E-2</v>
      </c>
      <c r="BT86" s="18">
        <f t="shared" si="46"/>
        <v>-1.3385534356469164E-2</v>
      </c>
      <c r="BU86" s="18">
        <f t="shared" si="47"/>
        <v>-1.3560918663409138E-2</v>
      </c>
      <c r="BV86" s="18">
        <f t="shared" si="48"/>
        <v>-1.3686400047530078E-2</v>
      </c>
      <c r="BW86" s="18">
        <f t="shared" si="49"/>
        <v>4.2738444953705823E-2</v>
      </c>
      <c r="BX86" s="18">
        <f t="shared" si="50"/>
        <v>7.6619177987204301E-2</v>
      </c>
      <c r="BY86" s="18">
        <f t="shared" si="51"/>
        <v>4.3503502952923823E-2</v>
      </c>
      <c r="BZ86" s="18">
        <f t="shared" si="52"/>
        <v>-5.2881193948404182E-3</v>
      </c>
      <c r="CA86" s="18">
        <f t="shared" si="53"/>
        <v>6.8588840380490179E-3</v>
      </c>
      <c r="CB86" s="18">
        <f t="shared" si="54"/>
        <v>2.5860682740671992E-2</v>
      </c>
      <c r="CC86" s="18">
        <f t="shared" si="55"/>
        <v>2.2996198431172399E-2</v>
      </c>
      <c r="CD86" s="18">
        <f t="shared" si="56"/>
        <v>-1.3100806263031672E-2</v>
      </c>
      <c r="CE86" s="19">
        <v>81</v>
      </c>
      <c r="CF86" s="18">
        <f t="shared" ref="CF86:CL95" si="58">SUMPRODUCT(INDEX(port_wts,CF$3,),$BG86:$CD86)</f>
        <v>4.7699981088249466E-3</v>
      </c>
      <c r="CG86" s="18">
        <f t="shared" si="58"/>
        <v>4.7699981088249466E-3</v>
      </c>
      <c r="CH86" s="18">
        <f t="shared" si="58"/>
        <v>4.7699981088249466E-3</v>
      </c>
      <c r="CI86" s="18">
        <f t="shared" si="58"/>
        <v>0</v>
      </c>
      <c r="CJ86" s="18">
        <f t="shared" si="58"/>
        <v>0</v>
      </c>
      <c r="CK86" s="24">
        <f t="shared" si="58"/>
        <v>4.7699981088249466E-3</v>
      </c>
      <c r="CL86" s="24">
        <f t="shared" si="58"/>
        <v>0</v>
      </c>
    </row>
    <row r="87" spans="1:90" x14ac:dyDescent="0.2">
      <c r="A87" s="19">
        <v>82</v>
      </c>
      <c r="B87" s="16" cm="1">
        <f t="array" ref="B87">INDEX(asset_mu,1,B$3)+INDEX(asset_rets_norm,$A87,B$3)</f>
        <v>6.4559154020937728E-3</v>
      </c>
      <c r="C87" s="16" cm="1">
        <f t="array" ref="C87">INDEX(asset_mu,1,C$3)+INDEX(asset_rets_norm,$A87,C$3)</f>
        <v>4.7334578271685229E-4</v>
      </c>
      <c r="D87" s="16" cm="1">
        <f t="array" ref="D87">INDEX(asset_mu,1,D$3)+INDEX(asset_rets_norm,$A87,D$3)</f>
        <v>-7.9062978213894127E-3</v>
      </c>
      <c r="E87" s="16" cm="1">
        <f t="array" ref="E87">INDEX(asset_mu,1,E$3)+INDEX(asset_rets_norm,$A87,E$3)</f>
        <v>-5.3076634937878307E-5</v>
      </c>
      <c r="F87" s="16" cm="1">
        <f t="array" ref="F87">INDEX(asset_mu,1,F$3)+INDEX(asset_rets_norm,$A87,F$3)</f>
        <v>-6.9768524094102075E-3</v>
      </c>
      <c r="G87" s="16" cm="1">
        <f t="array" ref="G87">INDEX(asset_mu,1,G$3)+INDEX(asset_rets_norm,$A87,G$3)</f>
        <v>3.9890069071098991E-3</v>
      </c>
      <c r="H87" s="16" cm="1">
        <f t="array" ref="H87">INDEX(asset_mu,1,H$3)+INDEX(asset_rets_norm,$A87,H$3)</f>
        <v>-5.6958772165020474E-4</v>
      </c>
      <c r="I87" s="16" cm="1">
        <f t="array" ref="I87">INDEX(asset_mu,1,I$3)+INDEX(asset_rets_norm,$A87,I$3)</f>
        <v>-6.7962012195263641E-3</v>
      </c>
      <c r="J87" s="16" cm="1">
        <f t="array" ref="J87">INDEX(asset_mu,1,J$3)+INDEX(asset_rets_norm,$A87,J$3)</f>
        <v>7.5047658233400195E-3</v>
      </c>
      <c r="K87" s="16" cm="1">
        <f t="array" ref="K87">INDEX(asset_mu,1,K$3)+INDEX(asset_rets_norm,$A87,K$3)</f>
        <v>1.0926247724452904E-3</v>
      </c>
      <c r="L87" s="16" cm="1">
        <f t="array" ref="L87">INDEX(asset_mu,1,L$3)+INDEX(asset_rets_norm,$A87,L$3)</f>
        <v>-3.7419723670364113E-3</v>
      </c>
      <c r="M87" s="16" cm="1">
        <f t="array" ref="M87">INDEX(asset_mu,1,M$3)+INDEX(asset_rets_norm,$A87,M$3)</f>
        <v>1.5770201919203834E-3</v>
      </c>
      <c r="N87" s="16" cm="1">
        <f t="array" ref="N87">INDEX(asset_mu,1,N$3)+INDEX(asset_rets_norm,$A87,N$3)</f>
        <v>-2.9470340144858954E-3</v>
      </c>
      <c r="O87" s="16" cm="1">
        <f t="array" ref="O87">INDEX(asset_mu,1,O$3)+INDEX(asset_rets_norm,$A87,O$3)</f>
        <v>4.2335782958980648E-4</v>
      </c>
      <c r="P87" s="16" cm="1">
        <f t="array" ref="P87">INDEX(asset_mu,1,P$3)+INDEX(asset_rets_norm,$A87,P$3)</f>
        <v>-1.2069429489574407E-3</v>
      </c>
      <c r="Q87" s="16" cm="1">
        <f t="array" ref="Q87">INDEX(asset_mu,1,Q$3)+INDEX(asset_rets_norm,$A87,Q$3)</f>
        <v>-4.3848596586308396E-3</v>
      </c>
      <c r="R87" s="16" cm="1">
        <f t="array" ref="R87">INDEX(asset_mu,1,R$3)+INDEX(asset_rets_norm,$A87,R$3)</f>
        <v>3.2934615904016862E-2</v>
      </c>
      <c r="S87" s="16" cm="1">
        <f t="array" ref="S87">INDEX(asset_mu,1,S$3)+INDEX(asset_rets_norm,$A87,S$3)</f>
        <v>3.1353535740739596E-2</v>
      </c>
      <c r="T87" s="16" cm="1">
        <f t="array" ref="T87">INDEX(asset_mu,1,T$3)+INDEX(asset_rets_norm,$A87,T$3)</f>
        <v>3.1100665592293669E-2</v>
      </c>
      <c r="U87" s="16" cm="1">
        <f t="array" ref="U87">INDEX(asset_mu,1,U$3)+INDEX(asset_rets_norm,$A87,U$3)</f>
        <v>2.9280487581973106E-2</v>
      </c>
      <c r="V87" s="16" cm="1">
        <f t="array" ref="V87">INDEX(asset_mu,1,V$3)+INDEX(asset_rets_norm,$A87,V$3)</f>
        <v>6.8588840380491081E-3</v>
      </c>
      <c r="W87" s="16" cm="1">
        <f t="array" ref="W87">INDEX(asset_mu,1,W$3)+INDEX(asset_rets_norm,$A87,W$3)</f>
        <v>4.7811357107727988E-3</v>
      </c>
      <c r="X87" s="16" cm="1">
        <f t="array" ref="X87">INDEX(asset_mu,1,X$3)+INDEX(asset_rets_norm,$A87,X$3)</f>
        <v>6.6830607487998106E-3</v>
      </c>
      <c r="Y87" s="16" cm="1">
        <f t="array" ref="Y87">INDEX(asset_mu,1,Y$3)+INDEX(asset_rets_norm,$A87,Y$3)</f>
        <v>5.6303269783780706E-4</v>
      </c>
      <c r="Z87" s="19">
        <v>82</v>
      </c>
      <c r="AA87" s="16" cm="1">
        <f t="array" ref="AA87">INDEX(fx_mu,1,AA$3)+INDEX(fx_rets_norm,$A87,AA$3)</f>
        <v>0</v>
      </c>
      <c r="AB87" s="16" cm="1">
        <f t="array" ref="AB87">INDEX(fx_mu,1,AB$3)+INDEX(fx_rets_norm,$A87,AB$3)</f>
        <v>-1.5261021357637622E-2</v>
      </c>
      <c r="AC87" s="16" cm="1">
        <f t="array" ref="AC87">INDEX(fx_mu,1,AC$3)+INDEX(fx_rets_norm,$A87,AC$3)</f>
        <v>-9.812375188749483E-3</v>
      </c>
      <c r="AD87" s="16" cm="1">
        <f t="array" ref="AD87">INDEX(fx_mu,1,AD$3)+INDEX(fx_rets_norm,$A87,AD$3)</f>
        <v>-1.7507959711349885E-2</v>
      </c>
      <c r="AE87" s="19">
        <v>82</v>
      </c>
      <c r="AF87" s="18" cm="1">
        <f t="array" ref="AF87">(1+B87)*(1+INDEX(fx_rets,$AE87,INDEX(fx_ix,1,AF$3)))-1</f>
        <v>6.4559154020937815E-3</v>
      </c>
      <c r="AG87" s="18" cm="1">
        <f t="array" ref="AG87">(1+C87)*(1+INDEX(fx_rets,$AE87,INDEX(fx_ix,1,AG$3)))-1</f>
        <v>4.7334578271684968E-4</v>
      </c>
      <c r="AH87" s="18" cm="1">
        <f t="array" ref="AH87">(1+D87)*(1+INDEX(fx_rets,$AE87,INDEX(fx_ix,1,AH$3)))-1</f>
        <v>-7.9062978213894075E-3</v>
      </c>
      <c r="AI87" s="18" cm="1">
        <f t="array" ref="AI87">(1+E87)*(1+INDEX(fx_rets,$AE87,INDEX(fx_ix,1,AI$3)))-1</f>
        <v>-5.3076634937920808E-5</v>
      </c>
      <c r="AJ87" s="18" cm="1">
        <f t="array" ref="AJ87">(1+F87)*(1+INDEX(fx_rets,$AE87,INDEX(fx_ix,1,AJ$3)))-1</f>
        <v>-6.9768524094102613E-3</v>
      </c>
      <c r="AK87" s="18" cm="1">
        <f t="array" ref="AK87">(1+G87)*(1+INDEX(fx_rets,$AE87,INDEX(fx_ix,1,AK$3)))-1</f>
        <v>-1.1332890770132997E-2</v>
      </c>
      <c r="AL87" s="18" cm="1">
        <f t="array" ref="AL87">(1+H87)*(1+INDEX(fx_rets,$AE87,INDEX(fx_ix,1,AL$3)))-1</f>
        <v>-1.582191658890264E-2</v>
      </c>
      <c r="AM87" s="18" cm="1">
        <f t="array" ref="AM87">(1+I87)*(1+INDEX(fx_rets,$AE87,INDEX(fx_ix,1,AM$3)))-1</f>
        <v>-2.1953505605202039E-2</v>
      </c>
      <c r="AN87" s="18" cm="1">
        <f t="array" ref="AN87">(1+J87)*(1+INDEX(fx_rets,$AE87,INDEX(fx_ix,1,AN$3)))-1</f>
        <v>-2.3812489433717721E-3</v>
      </c>
      <c r="AO87" s="18" cm="1">
        <f t="array" ref="AO87">(1+K87)*(1+INDEX(fx_rets,$AE87,INDEX(fx_ix,1,AO$3)))-1</f>
        <v>-8.7304716605119959E-3</v>
      </c>
      <c r="AP87" s="18" cm="1">
        <f t="array" ref="AP87">(1+L87)*(1+INDEX(fx_rets,$AE87,INDEX(fx_ix,1,AP$3)))-1</f>
        <v>-1.3517629918974539E-2</v>
      </c>
      <c r="AQ87" s="18" cm="1">
        <f t="array" ref="AQ87">(1+M87)*(1+INDEX(fx_rets,$AE87,INDEX(fx_ix,1,AQ$3)))-1</f>
        <v>-8.2508293106324793E-3</v>
      </c>
      <c r="AR87" s="18" cm="1">
        <f t="array" ref="AR87">(1+N87)*(1+INDEX(fx_rets,$AE87,INDEX(fx_ix,1,AR$3)))-1</f>
        <v>-1.2730491799791244E-2</v>
      </c>
      <c r="AS87" s="18" cm="1">
        <f t="array" ref="AS87">(1+O87)*(1+INDEX(fx_rets,$AE87,INDEX(fx_ix,1,AS$3)))-1</f>
        <v>-1.7092014013584067E-2</v>
      </c>
      <c r="AT87" s="18" cm="1">
        <f t="array" ref="AT87">(1+P87)*(1+INDEX(fx_rets,$AE87,INDEX(fx_ix,1,AT$3)))-1</f>
        <v>-1.8693771551783089E-2</v>
      </c>
      <c r="AU87" s="18" cm="1">
        <f t="array" ref="AU87">(1+Q87)*(1+INDEX(fx_rets,$AE87,INDEX(fx_ix,1,AU$3)))-1</f>
        <v>-2.1816049423737494E-2</v>
      </c>
      <c r="AV87" s="18" cm="1">
        <f t="array" ref="AV87">(1+R87)*(1+INDEX(fx_rets,$AE87,INDEX(fx_ix,1,AV$3)))-1</f>
        <v>3.2934615904016917E-2</v>
      </c>
      <c r="AW87" s="18" cm="1">
        <f t="array" ref="AW87">(1+S87)*(1+INDEX(fx_rets,$AE87,INDEX(fx_ix,1,AW$3)))-1</f>
        <v>1.561402740452511E-2</v>
      </c>
      <c r="AX87" s="18" cm="1">
        <f t="array" ref="AX87">(1+T87)*(1+INDEX(fx_rets,$AE87,INDEX(fx_ix,1,AX$3)))-1</f>
        <v>2.0983119004132744E-2</v>
      </c>
      <c r="AY87" s="18" cm="1">
        <f t="array" ref="AY87">(1+U87)*(1+INDEX(fx_rets,$AE87,INDEX(fx_ix,1,AY$3)))-1</f>
        <v>1.1259886273709441E-2</v>
      </c>
      <c r="AZ87" s="18" cm="1">
        <f t="array" ref="AZ87">(1+V87)*(1+INDEX(fx_rets,$AE87,INDEX(fx_ix,1,AZ$3)))-1</f>
        <v>6.8588840380490179E-3</v>
      </c>
      <c r="BA87" s="18" cm="1">
        <f t="array" ref="BA87">(1+W87)*(1+INDEX(fx_rets,$AE87,INDEX(fx_ix,1,BA$3)))-1</f>
        <v>-1.0552850661060709E-2</v>
      </c>
      <c r="BB87" s="18" cm="1">
        <f t="array" ref="BB87">(1+X87)*(1+INDEX(fx_rets,$AE87,INDEX(fx_ix,1,BB$3)))-1</f>
        <v>-3.1948911394260593E-3</v>
      </c>
      <c r="BC87" s="18" cm="1">
        <f t="array" ref="BC87">(1+Y87)*(1+INDEX(fx_rets,$AE87,INDEX(fx_ix,1,BC$3)))-1</f>
        <v>-1.6954784567301928E-2</v>
      </c>
      <c r="BD87" s="19">
        <v>82</v>
      </c>
      <c r="BE87" s="16">
        <f t="shared" si="32"/>
        <v>0</v>
      </c>
      <c r="BF87" s="19">
        <v>82</v>
      </c>
      <c r="BG87" s="18">
        <f t="shared" si="33"/>
        <v>6.4559154020937815E-3</v>
      </c>
      <c r="BH87" s="18">
        <f t="shared" si="34"/>
        <v>4.7334578271684968E-4</v>
      </c>
      <c r="BI87" s="18">
        <f t="shared" si="35"/>
        <v>-7.9062978213894075E-3</v>
      </c>
      <c r="BJ87" s="18">
        <f t="shared" si="36"/>
        <v>-5.3076634937920808E-5</v>
      </c>
      <c r="BK87" s="18">
        <f t="shared" si="37"/>
        <v>-6.9768524094102613E-3</v>
      </c>
      <c r="BL87" s="18">
        <f t="shared" si="38"/>
        <v>-1.1332890770132997E-2</v>
      </c>
      <c r="BM87" s="18">
        <f t="shared" si="39"/>
        <v>-1.582191658890264E-2</v>
      </c>
      <c r="BN87" s="18">
        <f t="shared" si="40"/>
        <v>-2.1953505605202039E-2</v>
      </c>
      <c r="BO87" s="18">
        <f t="shared" si="41"/>
        <v>-2.3812489433717721E-3</v>
      </c>
      <c r="BP87" s="18">
        <f t="shared" si="42"/>
        <v>-8.7304716605119959E-3</v>
      </c>
      <c r="BQ87" s="18">
        <f t="shared" si="43"/>
        <v>-1.3517629918974539E-2</v>
      </c>
      <c r="BR87" s="18">
        <f t="shared" si="44"/>
        <v>-8.2508293106324793E-3</v>
      </c>
      <c r="BS87" s="18">
        <f t="shared" si="45"/>
        <v>-1.2730491799791244E-2</v>
      </c>
      <c r="BT87" s="18">
        <f t="shared" si="46"/>
        <v>-1.7092014013584067E-2</v>
      </c>
      <c r="BU87" s="18">
        <f t="shared" si="47"/>
        <v>-1.8693771551783089E-2</v>
      </c>
      <c r="BV87" s="18">
        <f t="shared" si="48"/>
        <v>-2.1816049423737494E-2</v>
      </c>
      <c r="BW87" s="18">
        <f t="shared" si="49"/>
        <v>3.2934615904016917E-2</v>
      </c>
      <c r="BX87" s="18">
        <f t="shared" si="50"/>
        <v>1.561402740452511E-2</v>
      </c>
      <c r="BY87" s="18">
        <f t="shared" si="51"/>
        <v>2.0983119004132744E-2</v>
      </c>
      <c r="BZ87" s="18">
        <f t="shared" si="52"/>
        <v>1.1259886273709441E-2</v>
      </c>
      <c r="CA87" s="18">
        <f t="shared" si="53"/>
        <v>6.8588840380490179E-3</v>
      </c>
      <c r="CB87" s="18">
        <f t="shared" si="54"/>
        <v>-1.0552850661060709E-2</v>
      </c>
      <c r="CC87" s="18">
        <f t="shared" si="55"/>
        <v>-3.1948911394260593E-3</v>
      </c>
      <c r="CD87" s="18">
        <f t="shared" si="56"/>
        <v>-1.6954784567301928E-2</v>
      </c>
      <c r="CE87" s="19">
        <v>82</v>
      </c>
      <c r="CF87" s="18">
        <f t="shared" si="58"/>
        <v>4.7334578271684968E-4</v>
      </c>
      <c r="CG87" s="18">
        <f t="shared" si="58"/>
        <v>4.7334578271684968E-4</v>
      </c>
      <c r="CH87" s="18">
        <f t="shared" si="58"/>
        <v>4.7334578271684968E-4</v>
      </c>
      <c r="CI87" s="18">
        <f t="shared" si="58"/>
        <v>0</v>
      </c>
      <c r="CJ87" s="18">
        <f t="shared" si="58"/>
        <v>0</v>
      </c>
      <c r="CK87" s="24">
        <f t="shared" si="58"/>
        <v>4.7334578271684968E-4</v>
      </c>
      <c r="CL87" s="24">
        <f t="shared" si="58"/>
        <v>0</v>
      </c>
    </row>
    <row r="88" spans="1:90" x14ac:dyDescent="0.2">
      <c r="A88" s="19">
        <v>83</v>
      </c>
      <c r="B88" s="16" cm="1">
        <f t="array" ref="B88">INDEX(asset_mu,1,B$3)+INDEX(asset_rets_norm,$A88,B$3)</f>
        <v>6.1065485496296559E-3</v>
      </c>
      <c r="C88" s="16" cm="1">
        <f t="array" ref="C88">INDEX(asset_mu,1,C$3)+INDEX(asset_rets_norm,$A88,C$3)</f>
        <v>5.4015004743521748E-3</v>
      </c>
      <c r="D88" s="16" cm="1">
        <f t="array" ref="D88">INDEX(asset_mu,1,D$3)+INDEX(asset_rets_norm,$A88,D$3)</f>
        <v>2.0296586441872432E-3</v>
      </c>
      <c r="E88" s="16" cm="1">
        <f t="array" ref="E88">INDEX(asset_mu,1,E$3)+INDEX(asset_rets_norm,$A88,E$3)</f>
        <v>4.8352188067964244E-3</v>
      </c>
      <c r="F88" s="16" cm="1">
        <f t="array" ref="F88">INDEX(asset_mu,1,F$3)+INDEX(asset_rets_norm,$A88,F$3)</f>
        <v>9.3853686760231141E-4</v>
      </c>
      <c r="G88" s="16" cm="1">
        <f t="array" ref="G88">INDEX(asset_mu,1,G$3)+INDEX(asset_rets_norm,$A88,G$3)</f>
        <v>4.4371006591711285E-3</v>
      </c>
      <c r="H88" s="16" cm="1">
        <f t="array" ref="H88">INDEX(asset_mu,1,H$3)+INDEX(asset_rets_norm,$A88,H$3)</f>
        <v>2.5769915391635374E-3</v>
      </c>
      <c r="I88" s="16" cm="1">
        <f t="array" ref="I88">INDEX(asset_mu,1,I$3)+INDEX(asset_rets_norm,$A88,I$3)</f>
        <v>-1.0291999965630007E-3</v>
      </c>
      <c r="J88" s="16" cm="1">
        <f t="array" ref="J88">INDEX(asset_mu,1,J$3)+INDEX(asset_rets_norm,$A88,J$3)</f>
        <v>7.0789718205095265E-3</v>
      </c>
      <c r="K88" s="16" cm="1">
        <f t="array" ref="K88">INDEX(asset_mu,1,K$3)+INDEX(asset_rets_norm,$A88,K$3)</f>
        <v>4.8103502117467795E-3</v>
      </c>
      <c r="L88" s="16" cm="1">
        <f t="array" ref="L88">INDEX(asset_mu,1,L$3)+INDEX(asset_rets_norm,$A88,L$3)</f>
        <v>-3.2939558335229368E-4</v>
      </c>
      <c r="M88" s="16" cm="1">
        <f t="array" ref="M88">INDEX(asset_mu,1,M$3)+INDEX(asset_rets_norm,$A88,M$3)</f>
        <v>4.3965662407244614E-3</v>
      </c>
      <c r="N88" s="16" cm="1">
        <f t="array" ref="N88">INDEX(asset_mu,1,N$3)+INDEX(asset_rets_norm,$A88,N$3)</f>
        <v>-1.1546478545212081E-3</v>
      </c>
      <c r="O88" s="16" cm="1">
        <f t="array" ref="O88">INDEX(asset_mu,1,O$3)+INDEX(asset_rets_norm,$A88,O$3)</f>
        <v>2.9533875844523703E-4</v>
      </c>
      <c r="P88" s="16" cm="1">
        <f t="array" ref="P88">INDEX(asset_mu,1,P$3)+INDEX(asset_rets_norm,$A88,P$3)</f>
        <v>3.0763840728105724E-4</v>
      </c>
      <c r="Q88" s="16" cm="1">
        <f t="array" ref="Q88">INDEX(asset_mu,1,Q$3)+INDEX(asset_rets_norm,$A88,Q$3)</f>
        <v>-1.7553293041351935E-3</v>
      </c>
      <c r="R88" s="16" cm="1">
        <f t="array" ref="R88">INDEX(asset_mu,1,R$3)+INDEX(asset_rets_norm,$A88,R$3)</f>
        <v>-1.8228265855290193E-2</v>
      </c>
      <c r="S88" s="16" cm="1">
        <f t="array" ref="S88">INDEX(asset_mu,1,S$3)+INDEX(asset_rets_norm,$A88,S$3)</f>
        <v>-1.1075226590886722E-3</v>
      </c>
      <c r="T88" s="16" cm="1">
        <f t="array" ref="T88">INDEX(asset_mu,1,T$3)+INDEX(asset_rets_norm,$A88,T$3)</f>
        <v>2.3608356744104038E-3</v>
      </c>
      <c r="U88" s="16" cm="1">
        <f t="array" ref="U88">INDEX(asset_mu,1,U$3)+INDEX(asset_rets_norm,$A88,U$3)</f>
        <v>1.6653592603494864E-2</v>
      </c>
      <c r="V88" s="16" cm="1">
        <f t="array" ref="V88">INDEX(asset_mu,1,V$3)+INDEX(asset_rets_norm,$A88,V$3)</f>
        <v>6.8588840380491081E-3</v>
      </c>
      <c r="W88" s="16" cm="1">
        <f t="array" ref="W88">INDEX(asset_mu,1,W$3)+INDEX(asset_rets_norm,$A88,W$3)</f>
        <v>4.9244690441061318E-3</v>
      </c>
      <c r="X88" s="16" cm="1">
        <f t="array" ref="X88">INDEX(asset_mu,1,X$3)+INDEX(asset_rets_norm,$A88,X$3)</f>
        <v>6.7658107487998109E-3</v>
      </c>
      <c r="Y88" s="16" cm="1">
        <f t="array" ref="Y88">INDEX(asset_mu,1,Y$3)+INDEX(asset_rets_norm,$A88,Y$3)</f>
        <v>5.506160311711404E-4</v>
      </c>
      <c r="Z88" s="19">
        <v>83</v>
      </c>
      <c r="AA88" s="16" cm="1">
        <f t="array" ref="AA88">INDEX(fx_mu,1,AA$3)+INDEX(fx_rets_norm,$A88,AA$3)</f>
        <v>0</v>
      </c>
      <c r="AB88" s="16" cm="1">
        <f t="array" ref="AB88">INDEX(fx_mu,1,AB$3)+INDEX(fx_rets_norm,$A88,AB$3)</f>
        <v>5.4993692990077435E-3</v>
      </c>
      <c r="AC88" s="16" cm="1">
        <f t="array" ref="AC88">INDEX(fx_mu,1,AC$3)+INDEX(fx_rets_norm,$A88,AC$3)</f>
        <v>1.4751178611503619E-2</v>
      </c>
      <c r="AD88" s="16" cm="1">
        <f t="array" ref="AD88">INDEX(fx_mu,1,AD$3)+INDEX(fx_rets_norm,$A88,AD$3)</f>
        <v>-1.1126334242457014E-2</v>
      </c>
      <c r="AE88" s="19">
        <v>83</v>
      </c>
      <c r="AF88" s="18" cm="1">
        <f t="array" ref="AF88">(1+B88)*(1+INDEX(fx_rets,$AE88,INDEX(fx_ix,1,AF$3)))-1</f>
        <v>6.1065485496296645E-3</v>
      </c>
      <c r="AG88" s="18" cm="1">
        <f t="array" ref="AG88">(1+C88)*(1+INDEX(fx_rets,$AE88,INDEX(fx_ix,1,AG$3)))-1</f>
        <v>5.4015004743521722E-3</v>
      </c>
      <c r="AH88" s="18" cm="1">
        <f t="array" ref="AH88">(1+D88)*(1+INDEX(fx_rets,$AE88,INDEX(fx_ix,1,AH$3)))-1</f>
        <v>2.0296586441872488E-3</v>
      </c>
      <c r="AI88" s="18" cm="1">
        <f t="array" ref="AI88">(1+E88)*(1+INDEX(fx_rets,$AE88,INDEX(fx_ix,1,AI$3)))-1</f>
        <v>4.8352188067963819E-3</v>
      </c>
      <c r="AJ88" s="18" cm="1">
        <f t="array" ref="AJ88">(1+F88)*(1+INDEX(fx_rets,$AE88,INDEX(fx_ix,1,AJ$3)))-1</f>
        <v>9.3853686760225763E-4</v>
      </c>
      <c r="AK88" s="18" cm="1">
        <f t="array" ref="AK88">(1+G88)*(1+INDEX(fx_rets,$AE88,INDEX(fx_ix,1,AK$3)))-1</f>
        <v>9.9608712133203436E-3</v>
      </c>
      <c r="AL88" s="18" cm="1">
        <f t="array" ref="AL88">(1+H88)*(1+INDEX(fx_rets,$AE88,INDEX(fx_ix,1,AL$3)))-1</f>
        <v>8.0905326663256449E-3</v>
      </c>
      <c r="AM88" s="18" cm="1">
        <f t="array" ref="AM88">(1+I88)*(1+INDEX(fx_rets,$AE88,INDEX(fx_ix,1,AM$3)))-1</f>
        <v>4.4645093515811585E-3</v>
      </c>
      <c r="AN88" s="18" cm="1">
        <f t="array" ref="AN88">(1+J88)*(1+INDEX(fx_rets,$AE88,INDEX(fx_ix,1,AN$3)))-1</f>
        <v>2.1934573609723174E-2</v>
      </c>
      <c r="AO88" s="18" cm="1">
        <f t="array" ref="AO88">(1+K88)*(1+INDEX(fx_rets,$AE88,INDEX(fx_ix,1,AO$3)))-1</f>
        <v>1.9632487158407708E-2</v>
      </c>
      <c r="AP88" s="18" cm="1">
        <f t="array" ref="AP88">(1+L88)*(1+INDEX(fx_rets,$AE88,INDEX(fx_ix,1,AP$3)))-1</f>
        <v>1.4416924055067337E-2</v>
      </c>
      <c r="AQ88" s="18" cm="1">
        <f t="array" ref="AQ88">(1+M88)*(1+INDEX(fx_rets,$AE88,INDEX(fx_ix,1,AQ$3)))-1</f>
        <v>1.9212599386122076E-2</v>
      </c>
      <c r="AR88" s="18" cm="1">
        <f t="array" ref="AR88">(1+N88)*(1+INDEX(fx_rets,$AE88,INDEX(fx_ix,1,AR$3)))-1</f>
        <v>1.3579498340246854E-2</v>
      </c>
      <c r="AS88" s="18" cm="1">
        <f t="array" ref="AS88">(1+O88)*(1+INDEX(fx_rets,$AE88,INDEX(fx_ix,1,AS$3)))-1</f>
        <v>-1.0834281521753031E-2</v>
      </c>
      <c r="AT88" s="18" cm="1">
        <f t="array" ref="AT88">(1+P88)*(1+INDEX(fx_rets,$AE88,INDEX(fx_ix,1,AT$3)))-1</f>
        <v>-1.0822118722921159E-2</v>
      </c>
      <c r="AU88" s="18" cm="1">
        <f t="array" ref="AU88">(1+Q88)*(1+INDEX(fx_rets,$AE88,INDEX(fx_ix,1,AU$3)))-1</f>
        <v>-1.2862133166048895E-2</v>
      </c>
      <c r="AV88" s="18" cm="1">
        <f t="array" ref="AV88">(1+R88)*(1+INDEX(fx_rets,$AE88,INDEX(fx_ix,1,AV$3)))-1</f>
        <v>-1.8228265855290138E-2</v>
      </c>
      <c r="AW88" s="18" cm="1">
        <f t="array" ref="AW88">(1+S88)*(1+INDEX(fx_rets,$AE88,INDEX(fx_ix,1,AW$3)))-1</f>
        <v>4.3857559638098564E-3</v>
      </c>
      <c r="AX88" s="18" cm="1">
        <f t="array" ref="AX88">(1+T88)*(1+INDEX(fx_rets,$AE88,INDEX(fx_ix,1,AX$3)))-1</f>
        <v>1.7146839394619695E-2</v>
      </c>
      <c r="AY88" s="18" cm="1">
        <f t="array" ref="AY88">(1+U88)*(1+INDEX(fx_rets,$AE88,INDEX(fx_ix,1,AY$3)))-1</f>
        <v>5.3419649233936717E-3</v>
      </c>
      <c r="AZ88" s="18" cm="1">
        <f t="array" ref="AZ88">(1+V88)*(1+INDEX(fx_rets,$AE88,INDEX(fx_ix,1,AZ$3)))-1</f>
        <v>6.8588840380490179E-3</v>
      </c>
      <c r="BA88" s="18" cm="1">
        <f t="array" ref="BA88">(1+W88)*(1+INDEX(fx_rets,$AE88,INDEX(fx_ix,1,BA$3)))-1</f>
        <v>1.0450919816988868E-2</v>
      </c>
      <c r="BB88" s="18" cm="1">
        <f t="array" ref="BB88">(1+X88)*(1+INDEX(fx_rets,$AE88,INDEX(fx_ix,1,BB$3)))-1</f>
        <v>2.1616793043110594E-2</v>
      </c>
      <c r="BC88" s="18" cm="1">
        <f t="array" ref="BC88">(1+Y88)*(1+INDEX(fx_rets,$AE88,INDEX(fx_ix,1,BC$3)))-1</f>
        <v>-1.05818445492879E-2</v>
      </c>
      <c r="BD88" s="19">
        <v>83</v>
      </c>
      <c r="BE88" s="16">
        <f t="shared" si="32"/>
        <v>0</v>
      </c>
      <c r="BF88" s="19">
        <v>83</v>
      </c>
      <c r="BG88" s="18">
        <f t="shared" si="33"/>
        <v>6.1065485496296645E-3</v>
      </c>
      <c r="BH88" s="18">
        <f t="shared" si="34"/>
        <v>5.4015004743521722E-3</v>
      </c>
      <c r="BI88" s="18">
        <f t="shared" si="35"/>
        <v>2.0296586441872488E-3</v>
      </c>
      <c r="BJ88" s="18">
        <f t="shared" si="36"/>
        <v>4.8352188067963819E-3</v>
      </c>
      <c r="BK88" s="18">
        <f t="shared" si="37"/>
        <v>9.3853686760225763E-4</v>
      </c>
      <c r="BL88" s="18">
        <f t="shared" si="38"/>
        <v>9.9608712133203436E-3</v>
      </c>
      <c r="BM88" s="18">
        <f t="shared" si="39"/>
        <v>8.0905326663256449E-3</v>
      </c>
      <c r="BN88" s="18">
        <f t="shared" si="40"/>
        <v>4.4645093515811585E-3</v>
      </c>
      <c r="BO88" s="18">
        <f t="shared" si="41"/>
        <v>2.1934573609723174E-2</v>
      </c>
      <c r="BP88" s="18">
        <f t="shared" si="42"/>
        <v>1.9632487158407708E-2</v>
      </c>
      <c r="BQ88" s="18">
        <f t="shared" si="43"/>
        <v>1.4416924055067337E-2</v>
      </c>
      <c r="BR88" s="18">
        <f t="shared" si="44"/>
        <v>1.9212599386122076E-2</v>
      </c>
      <c r="BS88" s="18">
        <f t="shared" si="45"/>
        <v>1.3579498340246854E-2</v>
      </c>
      <c r="BT88" s="18">
        <f t="shared" si="46"/>
        <v>-1.0834281521753031E-2</v>
      </c>
      <c r="BU88" s="18">
        <f t="shared" si="47"/>
        <v>-1.0822118722921159E-2</v>
      </c>
      <c r="BV88" s="18">
        <f t="shared" si="48"/>
        <v>-1.2862133166048895E-2</v>
      </c>
      <c r="BW88" s="18">
        <f t="shared" si="49"/>
        <v>-1.8228265855290138E-2</v>
      </c>
      <c r="BX88" s="18">
        <f t="shared" si="50"/>
        <v>4.3857559638098564E-3</v>
      </c>
      <c r="BY88" s="18">
        <f t="shared" si="51"/>
        <v>1.7146839394619695E-2</v>
      </c>
      <c r="BZ88" s="18">
        <f t="shared" si="52"/>
        <v>5.3419649233936717E-3</v>
      </c>
      <c r="CA88" s="18">
        <f t="shared" si="53"/>
        <v>6.8588840380490179E-3</v>
      </c>
      <c r="CB88" s="18">
        <f t="shared" si="54"/>
        <v>1.0450919816988868E-2</v>
      </c>
      <c r="CC88" s="18">
        <f t="shared" si="55"/>
        <v>2.1616793043110594E-2</v>
      </c>
      <c r="CD88" s="18">
        <f t="shared" si="56"/>
        <v>-1.05818445492879E-2</v>
      </c>
      <c r="CE88" s="19">
        <v>83</v>
      </c>
      <c r="CF88" s="18">
        <f t="shared" si="58"/>
        <v>5.4015004743521722E-3</v>
      </c>
      <c r="CG88" s="18">
        <f t="shared" si="58"/>
        <v>5.4015004743521722E-3</v>
      </c>
      <c r="CH88" s="18">
        <f t="shared" si="58"/>
        <v>5.4015004743521722E-3</v>
      </c>
      <c r="CI88" s="18">
        <f t="shared" si="58"/>
        <v>0</v>
      </c>
      <c r="CJ88" s="18">
        <f t="shared" si="58"/>
        <v>0</v>
      </c>
      <c r="CK88" s="24">
        <f t="shared" si="58"/>
        <v>5.4015004743521722E-3</v>
      </c>
      <c r="CL88" s="24">
        <f t="shared" si="58"/>
        <v>0</v>
      </c>
    </row>
    <row r="89" spans="1:90" x14ac:dyDescent="0.2">
      <c r="A89" s="19">
        <v>84</v>
      </c>
      <c r="B89" s="16" cm="1">
        <f t="array" ref="B89">INDEX(asset_mu,1,B$3)+INDEX(asset_rets_norm,$A89,B$3)</f>
        <v>6.4454642912661255E-3</v>
      </c>
      <c r="C89" s="16" cm="1">
        <f t="array" ref="C89">INDEX(asset_mu,1,C$3)+INDEX(asset_rets_norm,$A89,C$3)</f>
        <v>1.0317064776550481E-2</v>
      </c>
      <c r="D89" s="16" cm="1">
        <f t="array" ref="D89">INDEX(asset_mu,1,D$3)+INDEX(asset_rets_norm,$A89,D$3)</f>
        <v>1.6178525855767394E-2</v>
      </c>
      <c r="E89" s="16" cm="1">
        <f t="array" ref="E89">INDEX(asset_mu,1,E$3)+INDEX(asset_rets_norm,$A89,E$3)</f>
        <v>6.8824582226530298E-3</v>
      </c>
      <c r="F89" s="16" cm="1">
        <f t="array" ref="F89">INDEX(asset_mu,1,F$3)+INDEX(asset_rets_norm,$A89,F$3)</f>
        <v>6.1390853678553996E-3</v>
      </c>
      <c r="G89" s="16" cm="1">
        <f t="array" ref="G89">INDEX(asset_mu,1,G$3)+INDEX(asset_rets_norm,$A89,G$3)</f>
        <v>4.7578132088948958E-3</v>
      </c>
      <c r="H89" s="16" cm="1">
        <f t="array" ref="H89">INDEX(asset_mu,1,H$3)+INDEX(asset_rets_norm,$A89,H$3)</f>
        <v>6.4394822239019663E-3</v>
      </c>
      <c r="I89" s="16" cm="1">
        <f t="array" ref="I89">INDEX(asset_mu,1,I$3)+INDEX(asset_rets_norm,$A89,I$3)</f>
        <v>9.8777553797365983E-3</v>
      </c>
      <c r="J89" s="16" cm="1">
        <f t="array" ref="J89">INDEX(asset_mu,1,J$3)+INDEX(asset_rets_norm,$A89,J$3)</f>
        <v>7.5671663628549147E-3</v>
      </c>
      <c r="K89" s="16" cm="1">
        <f t="array" ref="K89">INDEX(asset_mu,1,K$3)+INDEX(asset_rets_norm,$A89,K$3)</f>
        <v>1.0381247684737667E-2</v>
      </c>
      <c r="L89" s="16" cm="1">
        <f t="array" ref="L89">INDEX(asset_mu,1,L$3)+INDEX(asset_rets_norm,$A89,L$3)</f>
        <v>1.666195838385634E-2</v>
      </c>
      <c r="M89" s="16" cm="1">
        <f t="array" ref="M89">INDEX(asset_mu,1,M$3)+INDEX(asset_rets_norm,$A89,M$3)</f>
        <v>5.6887682155009915E-3</v>
      </c>
      <c r="N89" s="16" cm="1">
        <f t="array" ref="N89">INDEX(asset_mu,1,N$3)+INDEX(asset_rets_norm,$A89,N$3)</f>
        <v>6.9136612160274656E-3</v>
      </c>
      <c r="O89" s="16" cm="1">
        <f t="array" ref="O89">INDEX(asset_mu,1,O$3)+INDEX(asset_rets_norm,$A89,O$3)</f>
        <v>8.3625344040250897E-4</v>
      </c>
      <c r="P89" s="16" cm="1">
        <f t="array" ref="P89">INDEX(asset_mu,1,P$3)+INDEX(asset_rets_norm,$A89,P$3)</f>
        <v>1.9527132113760942E-3</v>
      </c>
      <c r="Q89" s="16" cm="1">
        <f t="array" ref="Q89">INDEX(asset_mu,1,Q$3)+INDEX(asset_rets_norm,$A89,Q$3)</f>
        <v>4.3138864568033576E-3</v>
      </c>
      <c r="R89" s="16" cm="1">
        <f t="array" ref="R89">INDEX(asset_mu,1,R$3)+INDEX(asset_rets_norm,$A89,R$3)</f>
        <v>-3.2551802997499324E-2</v>
      </c>
      <c r="S89" s="16" cm="1">
        <f t="array" ref="S89">INDEX(asset_mu,1,S$3)+INDEX(asset_rets_norm,$A89,S$3)</f>
        <v>-3.4809918546446356E-2</v>
      </c>
      <c r="T89" s="16" cm="1">
        <f t="array" ref="T89">INDEX(asset_mu,1,T$3)+INDEX(asset_rets_norm,$A89,T$3)</f>
        <v>-3.3100888079068268E-2</v>
      </c>
      <c r="U89" s="16" cm="1">
        <f t="array" ref="U89">INDEX(asset_mu,1,U$3)+INDEX(asset_rets_norm,$A89,U$3)</f>
        <v>-4.7075320301442791E-2</v>
      </c>
      <c r="V89" s="16" cm="1">
        <f t="array" ref="V89">INDEX(asset_mu,1,V$3)+INDEX(asset_rets_norm,$A89,V$3)</f>
        <v>6.8588840380491081E-3</v>
      </c>
      <c r="W89" s="16" cm="1">
        <f t="array" ref="W89">INDEX(asset_mu,1,W$3)+INDEX(asset_rets_norm,$A89,W$3)</f>
        <v>4.9808857107727983E-3</v>
      </c>
      <c r="X89" s="16" cm="1">
        <f t="array" ref="X89">INDEX(asset_mu,1,X$3)+INDEX(asset_rets_norm,$A89,X$3)</f>
        <v>6.9404774154664776E-3</v>
      </c>
      <c r="Y89" s="16" cm="1">
        <f t="array" ref="Y89">INDEX(asset_mu,1,Y$3)+INDEX(asset_rets_norm,$A89,Y$3)</f>
        <v>5.4903269783780704E-4</v>
      </c>
      <c r="Z89" s="19">
        <v>84</v>
      </c>
      <c r="AA89" s="16" cm="1">
        <f t="array" ref="AA89">INDEX(fx_mu,1,AA$3)+INDEX(fx_rets_norm,$A89,AA$3)</f>
        <v>0</v>
      </c>
      <c r="AB89" s="16" cm="1">
        <f t="array" ref="AB89">INDEX(fx_mu,1,AB$3)+INDEX(fx_rets_norm,$A89,AB$3)</f>
        <v>9.5361062904759705E-3</v>
      </c>
      <c r="AC89" s="16" cm="1">
        <f t="array" ref="AC89">INDEX(fx_mu,1,AC$3)+INDEX(fx_rets_norm,$A89,AC$3)</f>
        <v>1.125870426959515E-2</v>
      </c>
      <c r="AD89" s="16" cm="1">
        <f t="array" ref="AD89">INDEX(fx_mu,1,AD$3)+INDEX(fx_rets_norm,$A89,AD$3)</f>
        <v>3.8922605468771243E-2</v>
      </c>
      <c r="AE89" s="19">
        <v>84</v>
      </c>
      <c r="AF89" s="18" cm="1">
        <f t="array" ref="AF89">(1+B89)*(1+INDEX(fx_rets,$AE89,INDEX(fx_ix,1,AF$3)))-1</f>
        <v>6.4454642912661342E-3</v>
      </c>
      <c r="AG89" s="18" cm="1">
        <f t="array" ref="AG89">(1+C89)*(1+INDEX(fx_rets,$AE89,INDEX(fx_ix,1,AG$3)))-1</f>
        <v>1.0317064776550477E-2</v>
      </c>
      <c r="AH89" s="18" cm="1">
        <f t="array" ref="AH89">(1+D89)*(1+INDEX(fx_rets,$AE89,INDEX(fx_ix,1,AH$3)))-1</f>
        <v>1.6178525855767401E-2</v>
      </c>
      <c r="AI89" s="18" cm="1">
        <f t="array" ref="AI89">(1+E89)*(1+INDEX(fx_rets,$AE89,INDEX(fx_ix,1,AI$3)))-1</f>
        <v>6.8824582226529873E-3</v>
      </c>
      <c r="AJ89" s="18" cm="1">
        <f t="array" ref="AJ89">(1+F89)*(1+INDEX(fx_rets,$AE89,INDEX(fx_ix,1,AJ$3)))-1</f>
        <v>6.1390853678553459E-3</v>
      </c>
      <c r="AK89" s="18" cm="1">
        <f t="array" ref="AK89">(1+G89)*(1+INDEX(fx_rets,$AE89,INDEX(fx_ix,1,AK$3)))-1</f>
        <v>1.4339290511840908E-2</v>
      </c>
      <c r="AL89" s="18" cm="1">
        <f t="array" ref="AL89">(1+H89)*(1+INDEX(fx_rets,$AE89,INDEX(fx_ix,1,AL$3)))-1</f>
        <v>1.60369961013207E-2</v>
      </c>
      <c r="AM89" s="18" cm="1">
        <f t="array" ref="AM89">(1+I89)*(1+INDEX(fx_rets,$AE89,INDEX(fx_ix,1,AM$3)))-1</f>
        <v>1.9508056995425127E-2</v>
      </c>
      <c r="AN89" s="18" cm="1">
        <f t="array" ref="AN89">(1+J89)*(1+INDEX(fx_rets,$AE89,INDEX(fx_ix,1,AN$3)))-1</f>
        <v>1.8911067120688241E-2</v>
      </c>
      <c r="AO89" s="18" cm="1">
        <f t="array" ref="AO89">(1+K89)*(1+INDEX(fx_rets,$AE89,INDEX(fx_ix,1,AO$3)))-1</f>
        <v>2.175683135196449E-2</v>
      </c>
      <c r="AP89" s="18" cm="1">
        <f t="array" ref="AP89">(1+L89)*(1+INDEX(fx_rets,$AE89,INDEX(fx_ix,1,AP$3)))-1</f>
        <v>2.8108254715447423E-2</v>
      </c>
      <c r="AQ89" s="18" cm="1">
        <f t="array" ref="AQ89">(1+M89)*(1+INDEX(fx_rets,$AE89,INDEX(fx_ix,1,AQ$3)))-1</f>
        <v>1.7011520644092615E-2</v>
      </c>
      <c r="AR89" s="18" cm="1">
        <f t="array" ref="AR89">(1+N89)*(1+INDEX(fx_rets,$AE89,INDEX(fx_ix,1,AR$3)))-1</f>
        <v>1.8250204352673993E-2</v>
      </c>
      <c r="AS89" s="18" cm="1">
        <f t="array" ref="AS89">(1+O89)*(1+INDEX(fx_rets,$AE89,INDEX(fx_ix,1,AS$3)))-1</f>
        <v>3.9791408071906398E-2</v>
      </c>
      <c r="AT89" s="18" cm="1">
        <f t="array" ref="AT89">(1+P89)*(1+INDEX(fx_rets,$AE89,INDEX(fx_ix,1,AT$3)))-1</f>
        <v>4.0951323366067438E-2</v>
      </c>
      <c r="AU89" s="18" cm="1">
        <f t="array" ref="AU89">(1+Q89)*(1+INDEX(fx_rets,$AE89,INDEX(fx_ix,1,AU$3)))-1</f>
        <v>4.340439962616971E-2</v>
      </c>
      <c r="AV89" s="18" cm="1">
        <f t="array" ref="AV89">(1+R89)*(1+INDEX(fx_rets,$AE89,INDEX(fx_ix,1,AV$3)))-1</f>
        <v>-3.2551802997499379E-2</v>
      </c>
      <c r="AW89" s="18" cm="1">
        <f t="array" ref="AW89">(1+S89)*(1+INDEX(fx_rets,$AE89,INDEX(fx_ix,1,AW$3)))-1</f>
        <v>-2.5605763339192067E-2</v>
      </c>
      <c r="AX89" s="18" cm="1">
        <f t="array" ref="AX89">(1+T89)*(1+INDEX(fx_rets,$AE89,INDEX(fx_ix,1,AX$3)))-1</f>
        <v>-2.2214856919416381E-2</v>
      </c>
      <c r="AY89" s="18" cm="1">
        <f t="array" ref="AY89">(1+U89)*(1+INDEX(fx_rets,$AE89,INDEX(fx_ix,1,AY$3)))-1</f>
        <v>-9.985008952080654E-3</v>
      </c>
      <c r="AZ89" s="18" cm="1">
        <f t="array" ref="AZ89">(1+V89)*(1+INDEX(fx_rets,$AE89,INDEX(fx_ix,1,AZ$3)))-1</f>
        <v>6.8588840380490179E-3</v>
      </c>
      <c r="BA89" s="18" cm="1">
        <f t="array" ref="BA89">(1+W89)*(1+INDEX(fx_rets,$AE89,INDEX(fx_ix,1,BA$3)))-1</f>
        <v>1.4564490256807394E-2</v>
      </c>
      <c r="BB89" s="18" cm="1">
        <f t="array" ref="BB89">(1+X89)*(1+INDEX(fx_rets,$AE89,INDEX(fx_ix,1,BB$3)))-1</f>
        <v>1.8277322467772139E-2</v>
      </c>
      <c r="BC89" s="18" cm="1">
        <f t="array" ref="BC89">(1+Y89)*(1+INDEX(fx_rets,$AE89,INDEX(fx_ix,1,BC$3)))-1</f>
        <v>3.9493007949696457E-2</v>
      </c>
      <c r="BD89" s="19">
        <v>84</v>
      </c>
      <c r="BE89" s="16">
        <f t="shared" si="32"/>
        <v>0</v>
      </c>
      <c r="BF89" s="19">
        <v>84</v>
      </c>
      <c r="BG89" s="18">
        <f t="shared" si="33"/>
        <v>6.4454642912661342E-3</v>
      </c>
      <c r="BH89" s="18">
        <f t="shared" si="34"/>
        <v>1.0317064776550477E-2</v>
      </c>
      <c r="BI89" s="18">
        <f t="shared" si="35"/>
        <v>1.6178525855767401E-2</v>
      </c>
      <c r="BJ89" s="18">
        <f t="shared" si="36"/>
        <v>6.8824582226529873E-3</v>
      </c>
      <c r="BK89" s="18">
        <f t="shared" si="37"/>
        <v>6.1390853678553459E-3</v>
      </c>
      <c r="BL89" s="18">
        <f t="shared" si="38"/>
        <v>1.4339290511840908E-2</v>
      </c>
      <c r="BM89" s="18">
        <f t="shared" si="39"/>
        <v>1.60369961013207E-2</v>
      </c>
      <c r="BN89" s="18">
        <f t="shared" si="40"/>
        <v>1.9508056995425127E-2</v>
      </c>
      <c r="BO89" s="18">
        <f t="shared" si="41"/>
        <v>1.8911067120688241E-2</v>
      </c>
      <c r="BP89" s="18">
        <f t="shared" si="42"/>
        <v>2.175683135196449E-2</v>
      </c>
      <c r="BQ89" s="18">
        <f t="shared" si="43"/>
        <v>2.8108254715447423E-2</v>
      </c>
      <c r="BR89" s="18">
        <f t="shared" si="44"/>
        <v>1.7011520644092615E-2</v>
      </c>
      <c r="BS89" s="18">
        <f t="shared" si="45"/>
        <v>1.8250204352673993E-2</v>
      </c>
      <c r="BT89" s="18">
        <f t="shared" si="46"/>
        <v>3.9791408071906398E-2</v>
      </c>
      <c r="BU89" s="18">
        <f t="shared" si="47"/>
        <v>4.0951323366067438E-2</v>
      </c>
      <c r="BV89" s="18">
        <f t="shared" si="48"/>
        <v>4.340439962616971E-2</v>
      </c>
      <c r="BW89" s="18">
        <f t="shared" si="49"/>
        <v>-3.2551802997499379E-2</v>
      </c>
      <c r="BX89" s="18">
        <f t="shared" si="50"/>
        <v>-2.5605763339192067E-2</v>
      </c>
      <c r="BY89" s="18">
        <f t="shared" si="51"/>
        <v>-2.2214856919416381E-2</v>
      </c>
      <c r="BZ89" s="18">
        <f t="shared" si="52"/>
        <v>-9.985008952080654E-3</v>
      </c>
      <c r="CA89" s="18">
        <f t="shared" si="53"/>
        <v>6.8588840380490179E-3</v>
      </c>
      <c r="CB89" s="18">
        <f t="shared" si="54"/>
        <v>1.4564490256807394E-2</v>
      </c>
      <c r="CC89" s="18">
        <f t="shared" si="55"/>
        <v>1.8277322467772139E-2</v>
      </c>
      <c r="CD89" s="18">
        <f t="shared" si="56"/>
        <v>3.9493007949696457E-2</v>
      </c>
      <c r="CE89" s="19">
        <v>84</v>
      </c>
      <c r="CF89" s="18">
        <f t="shared" si="58"/>
        <v>1.0317064776550477E-2</v>
      </c>
      <c r="CG89" s="18">
        <f t="shared" si="58"/>
        <v>1.0317064776550477E-2</v>
      </c>
      <c r="CH89" s="18">
        <f t="shared" si="58"/>
        <v>1.0317064776550477E-2</v>
      </c>
      <c r="CI89" s="18">
        <f t="shared" si="58"/>
        <v>0</v>
      </c>
      <c r="CJ89" s="18">
        <f t="shared" si="58"/>
        <v>0</v>
      </c>
      <c r="CK89" s="24">
        <f t="shared" si="58"/>
        <v>1.0317064776550477E-2</v>
      </c>
      <c r="CL89" s="24">
        <f t="shared" si="58"/>
        <v>0</v>
      </c>
    </row>
    <row r="90" spans="1:90" x14ac:dyDescent="0.2">
      <c r="A90" s="19">
        <v>85</v>
      </c>
      <c r="B90" s="16" cm="1">
        <f t="array" ref="B90">INDEX(asset_mu,1,B$3)+INDEX(asset_rets_norm,$A90,B$3)</f>
        <v>8.7174774041809313E-3</v>
      </c>
      <c r="C90" s="16" cm="1">
        <f t="array" ref="C90">INDEX(asset_mu,1,C$3)+INDEX(asset_rets_norm,$A90,C$3)</f>
        <v>1.1489697229070343E-2</v>
      </c>
      <c r="D90" s="16" cm="1">
        <f t="array" ref="D90">INDEX(asset_mu,1,D$3)+INDEX(asset_rets_norm,$A90,D$3)</f>
        <v>1.6707516277747685E-2</v>
      </c>
      <c r="E90" s="16" cm="1">
        <f t="array" ref="E90">INDEX(asset_mu,1,E$3)+INDEX(asset_rets_norm,$A90,E$3)</f>
        <v>5.1812454857880644E-3</v>
      </c>
      <c r="F90" s="16" cm="1">
        <f t="array" ref="F90">INDEX(asset_mu,1,F$3)+INDEX(asset_rets_norm,$A90,F$3)</f>
        <v>8.0221617906340286E-3</v>
      </c>
      <c r="G90" s="16" cm="1">
        <f t="array" ref="G90">INDEX(asset_mu,1,G$3)+INDEX(asset_rets_norm,$A90,G$3)</f>
        <v>5.842590073402815E-3</v>
      </c>
      <c r="H90" s="16" cm="1">
        <f t="array" ref="H90">INDEX(asset_mu,1,H$3)+INDEX(asset_rets_norm,$A90,H$3)</f>
        <v>8.4654942122083972E-3</v>
      </c>
      <c r="I90" s="16" cm="1">
        <f t="array" ref="I90">INDEX(asset_mu,1,I$3)+INDEX(asset_rets_norm,$A90,I$3)</f>
        <v>1.093439006938516E-2</v>
      </c>
      <c r="J90" s="16" cm="1">
        <f t="array" ref="J90">INDEX(asset_mu,1,J$3)+INDEX(asset_rets_norm,$A90,J$3)</f>
        <v>8.6829638508654095E-3</v>
      </c>
      <c r="K90" s="16" cm="1">
        <f t="array" ref="K90">INDEX(asset_mu,1,K$3)+INDEX(asset_rets_norm,$A90,K$3)</f>
        <v>1.106367052635013E-2</v>
      </c>
      <c r="L90" s="16" cm="1">
        <f t="array" ref="L90">INDEX(asset_mu,1,L$3)+INDEX(asset_rets_norm,$A90,L$3)</f>
        <v>1.2095356836098442E-2</v>
      </c>
      <c r="M90" s="16" cm="1">
        <f t="array" ref="M90">INDEX(asset_mu,1,M$3)+INDEX(asset_rets_norm,$A90,M$3)</f>
        <v>7.1783378434036897E-3</v>
      </c>
      <c r="N90" s="16" cm="1">
        <f t="array" ref="N90">INDEX(asset_mu,1,N$3)+INDEX(asset_rets_norm,$A90,N$3)</f>
        <v>6.7013090686907405E-3</v>
      </c>
      <c r="O90" s="16" cm="1">
        <f t="array" ref="O90">INDEX(asset_mu,1,O$3)+INDEX(asset_rets_norm,$A90,O$3)</f>
        <v>9.3394734435171204E-4</v>
      </c>
      <c r="P90" s="16" cm="1">
        <f t="array" ref="P90">INDEX(asset_mu,1,P$3)+INDEX(asset_rets_norm,$A90,P$3)</f>
        <v>3.1299776263437767E-3</v>
      </c>
      <c r="Q90" s="16" cm="1">
        <f t="array" ref="Q90">INDEX(asset_mu,1,Q$3)+INDEX(asset_rets_norm,$A90,Q$3)</f>
        <v>7.9050639477192229E-3</v>
      </c>
      <c r="R90" s="16" cm="1">
        <f t="array" ref="R90">INDEX(asset_mu,1,R$3)+INDEX(asset_rets_norm,$A90,R$3)</f>
        <v>1.3096125031936967E-2</v>
      </c>
      <c r="S90" s="16" cm="1">
        <f t="array" ref="S90">INDEX(asset_mu,1,S$3)+INDEX(asset_rets_norm,$A90,S$3)</f>
        <v>-9.3341954513351255E-4</v>
      </c>
      <c r="T90" s="16" cm="1">
        <f t="array" ref="T90">INDEX(asset_mu,1,T$3)+INDEX(asset_rets_norm,$A90,T$3)</f>
        <v>-4.5309977671437931E-3</v>
      </c>
      <c r="U90" s="16" cm="1">
        <f t="array" ref="U90">INDEX(asset_mu,1,U$3)+INDEX(asset_rets_norm,$A90,U$3)</f>
        <v>-3.7448491207839329E-2</v>
      </c>
      <c r="V90" s="16" cm="1">
        <f t="array" ref="V90">INDEX(asset_mu,1,V$3)+INDEX(asset_rets_norm,$A90,V$3)</f>
        <v>6.8588840380491081E-3</v>
      </c>
      <c r="W90" s="16" cm="1">
        <f t="array" ref="W90">INDEX(asset_mu,1,W$3)+INDEX(asset_rets_norm,$A90,W$3)</f>
        <v>4.9744690441061315E-3</v>
      </c>
      <c r="X90" s="16" cm="1">
        <f t="array" ref="X90">INDEX(asset_mu,1,X$3)+INDEX(asset_rets_norm,$A90,X$3)</f>
        <v>6.9613940821331441E-3</v>
      </c>
      <c r="Y90" s="16" cm="1">
        <f t="array" ref="Y90">INDEX(asset_mu,1,Y$3)+INDEX(asset_rets_norm,$A90,Y$3)</f>
        <v>5.4453269783780709E-4</v>
      </c>
      <c r="Z90" s="19">
        <v>85</v>
      </c>
      <c r="AA90" s="16" cm="1">
        <f t="array" ref="AA90">INDEX(fx_mu,1,AA$3)+INDEX(fx_rets_norm,$A90,AA$3)</f>
        <v>0</v>
      </c>
      <c r="AB90" s="16" cm="1">
        <f t="array" ref="AB90">INDEX(fx_mu,1,AB$3)+INDEX(fx_rets_norm,$A90,AB$3)</f>
        <v>-4.95286134691741E-3</v>
      </c>
      <c r="AC90" s="16" cm="1">
        <f t="array" ref="AC90">INDEX(fx_mu,1,AC$3)+INDEX(fx_rets_norm,$A90,AC$3)</f>
        <v>-6.9726433977534254E-3</v>
      </c>
      <c r="AD90" s="16" cm="1">
        <f t="array" ref="AD90">INDEX(fx_mu,1,AD$3)+INDEX(fx_rets_norm,$A90,AD$3)</f>
        <v>2.518260094494984E-2</v>
      </c>
      <c r="AE90" s="19">
        <v>85</v>
      </c>
      <c r="AF90" s="18" cm="1">
        <f t="array" ref="AF90">(1+B90)*(1+INDEX(fx_rets,$AE90,INDEX(fx_ix,1,AF$3)))-1</f>
        <v>8.71747740418094E-3</v>
      </c>
      <c r="AG90" s="18" cm="1">
        <f t="array" ref="AG90">(1+C90)*(1+INDEX(fx_rets,$AE90,INDEX(fx_ix,1,AG$3)))-1</f>
        <v>1.1489697229070339E-2</v>
      </c>
      <c r="AH90" s="18" cm="1">
        <f t="array" ref="AH90">(1+D90)*(1+INDEX(fx_rets,$AE90,INDEX(fx_ix,1,AH$3)))-1</f>
        <v>1.6707516277747692E-2</v>
      </c>
      <c r="AI90" s="18" cm="1">
        <f t="array" ref="AI90">(1+E90)*(1+INDEX(fx_rets,$AE90,INDEX(fx_ix,1,AI$3)))-1</f>
        <v>5.1812454857880219E-3</v>
      </c>
      <c r="AJ90" s="18" cm="1">
        <f t="array" ref="AJ90">(1+F90)*(1+INDEX(fx_rets,$AE90,INDEX(fx_ix,1,AJ$3)))-1</f>
        <v>8.0221617906339748E-3</v>
      </c>
      <c r="AK90" s="18" cm="1">
        <f t="array" ref="AK90">(1+G90)*(1+INDEX(fx_rets,$AE90,INDEX(fx_ix,1,AK$3)))-1</f>
        <v>8.6079118794479825E-4</v>
      </c>
      <c r="AL90" s="18" cm="1">
        <f t="array" ref="AL90">(1+H90)*(1+INDEX(fx_rets,$AE90,INDEX(fx_ix,1,AL$3)))-1</f>
        <v>3.4707044462247705E-3</v>
      </c>
      <c r="AM90" s="18" cm="1">
        <f t="array" ref="AM90">(1+I90)*(1+INDEX(fx_rets,$AE90,INDEX(fx_ix,1,AM$3)))-1</f>
        <v>5.9273722045409816E-3</v>
      </c>
      <c r="AN90" s="18" cm="1">
        <f t="array" ref="AN90">(1+J90)*(1+INDEX(fx_rets,$AE90,INDEX(fx_ix,1,AN$3)))-1</f>
        <v>1.6497772425443369E-3</v>
      </c>
      <c r="AO90" s="18" cm="1">
        <f t="array" ref="AO90">(1+K90)*(1+INDEX(fx_rets,$AE90,INDEX(fx_ix,1,AO$3)))-1</f>
        <v>4.013884099346221E-3</v>
      </c>
      <c r="AP90" s="18" cm="1">
        <f t="array" ref="AP90">(1+L90)*(1+INDEX(fx_rets,$AE90,INDEX(fx_ix,1,AP$3)))-1</f>
        <v>5.038376828358393E-3</v>
      </c>
      <c r="AQ90" s="18" cm="1">
        <f t="array" ref="AQ90">(1+M90)*(1+INDEX(fx_rets,$AE90,INDEX(fx_ix,1,AQ$3)))-1</f>
        <v>1.5564245567967205E-4</v>
      </c>
      <c r="AR90" s="18" cm="1">
        <f t="array" ref="AR90">(1+N90)*(1+INDEX(fx_rets,$AE90,INDEX(fx_ix,1,AR$3)))-1</f>
        <v>-3.180601674968031E-4</v>
      </c>
      <c r="AS90" s="18" cm="1">
        <f t="array" ref="AS90">(1+O90)*(1+INDEX(fx_rets,$AE90,INDEX(fx_ix,1,AS$3)))-1</f>
        <v>2.6140067512578025E-2</v>
      </c>
      <c r="AT90" s="18" cm="1">
        <f t="array" ref="AT90">(1+P90)*(1+INDEX(fx_rets,$AE90,INDEX(fx_ix,1,AT$3)))-1</f>
        <v>2.8391399548824525E-2</v>
      </c>
      <c r="AU90" s="18" cm="1">
        <f t="array" ref="AU90">(1+Q90)*(1+INDEX(fx_rets,$AE90,INDEX(fx_ix,1,AU$3)))-1</f>
        <v>3.3286734963508646E-2</v>
      </c>
      <c r="AV90" s="18" cm="1">
        <f t="array" ref="AV90">(1+R90)*(1+INDEX(fx_rets,$AE90,INDEX(fx_ix,1,AV$3)))-1</f>
        <v>1.3096125031937023E-2</v>
      </c>
      <c r="AW90" s="18" cm="1">
        <f t="array" ref="AW90">(1+S90)*(1+INDEX(fx_rets,$AE90,INDEX(fx_ix,1,AW$3)))-1</f>
        <v>-5.881657794465367E-3</v>
      </c>
      <c r="AX90" s="18" cm="1">
        <f t="array" ref="AX90">(1+T90)*(1+INDEX(fx_rets,$AE90,INDEX(fx_ix,1,AX$3)))-1</f>
        <v>-1.1472048133230883E-2</v>
      </c>
      <c r="AY90" s="18" cm="1">
        <f t="array" ref="AY90">(1+U90)*(1+INDEX(fx_rets,$AE90,INDEX(fx_ix,1,AY$3)))-1</f>
        <v>-1.3208940672966962E-2</v>
      </c>
      <c r="AZ90" s="18" cm="1">
        <f t="array" ref="AZ90">(1+V90)*(1+INDEX(fx_rets,$AE90,INDEX(fx_ix,1,AZ$3)))-1</f>
        <v>6.8588840380490179E-3</v>
      </c>
      <c r="BA90" s="18" cm="1">
        <f t="array" ref="BA90">(1+W90)*(1+INDEX(fx_rets,$AE90,INDEX(fx_ix,1,BA$3)))-1</f>
        <v>-3.0301582614189471E-6</v>
      </c>
      <c r="BB90" s="18" cm="1">
        <f t="array" ref="BB90">(1+X90)*(1+INDEX(fx_rets,$AE90,INDEX(fx_ix,1,BB$3)))-1</f>
        <v>-5.9788634106161531E-5</v>
      </c>
      <c r="BC90" s="18" cm="1">
        <f t="array" ref="BC90">(1+Y90)*(1+INDEX(fx_rets,$AE90,INDEX(fx_ix,1,BC$3)))-1</f>
        <v>2.5740846392418693E-2</v>
      </c>
      <c r="BD90" s="19">
        <v>85</v>
      </c>
      <c r="BE90" s="16">
        <f t="shared" si="32"/>
        <v>0</v>
      </c>
      <c r="BF90" s="19">
        <v>85</v>
      </c>
      <c r="BG90" s="18">
        <f t="shared" si="33"/>
        <v>8.71747740418094E-3</v>
      </c>
      <c r="BH90" s="18">
        <f t="shared" si="34"/>
        <v>1.1489697229070339E-2</v>
      </c>
      <c r="BI90" s="18">
        <f t="shared" si="35"/>
        <v>1.6707516277747692E-2</v>
      </c>
      <c r="BJ90" s="18">
        <f t="shared" si="36"/>
        <v>5.1812454857880219E-3</v>
      </c>
      <c r="BK90" s="18">
        <f t="shared" si="37"/>
        <v>8.0221617906339748E-3</v>
      </c>
      <c r="BL90" s="18">
        <f t="shared" si="38"/>
        <v>8.6079118794479825E-4</v>
      </c>
      <c r="BM90" s="18">
        <f t="shared" si="39"/>
        <v>3.4707044462247705E-3</v>
      </c>
      <c r="BN90" s="18">
        <f t="shared" si="40"/>
        <v>5.9273722045409816E-3</v>
      </c>
      <c r="BO90" s="18">
        <f t="shared" si="41"/>
        <v>1.6497772425443369E-3</v>
      </c>
      <c r="BP90" s="18">
        <f t="shared" si="42"/>
        <v>4.013884099346221E-3</v>
      </c>
      <c r="BQ90" s="18">
        <f t="shared" si="43"/>
        <v>5.038376828358393E-3</v>
      </c>
      <c r="BR90" s="18">
        <f t="shared" si="44"/>
        <v>1.5564245567967205E-4</v>
      </c>
      <c r="BS90" s="18">
        <f t="shared" si="45"/>
        <v>-3.180601674968031E-4</v>
      </c>
      <c r="BT90" s="18">
        <f t="shared" si="46"/>
        <v>2.6140067512578025E-2</v>
      </c>
      <c r="BU90" s="18">
        <f t="shared" si="47"/>
        <v>2.8391399548824525E-2</v>
      </c>
      <c r="BV90" s="18">
        <f t="shared" si="48"/>
        <v>3.3286734963508646E-2</v>
      </c>
      <c r="BW90" s="18">
        <f t="shared" si="49"/>
        <v>1.3096125031937023E-2</v>
      </c>
      <c r="BX90" s="18">
        <f t="shared" si="50"/>
        <v>-5.881657794465367E-3</v>
      </c>
      <c r="BY90" s="18">
        <f t="shared" si="51"/>
        <v>-1.1472048133230883E-2</v>
      </c>
      <c r="BZ90" s="18">
        <f t="shared" si="52"/>
        <v>-1.3208940672966962E-2</v>
      </c>
      <c r="CA90" s="18">
        <f t="shared" si="53"/>
        <v>6.8588840380490179E-3</v>
      </c>
      <c r="CB90" s="18">
        <f t="shared" si="54"/>
        <v>-3.0301582614189471E-6</v>
      </c>
      <c r="CC90" s="18">
        <f t="shared" si="55"/>
        <v>-5.9788634106161531E-5</v>
      </c>
      <c r="CD90" s="18">
        <f t="shared" si="56"/>
        <v>2.5740846392418693E-2</v>
      </c>
      <c r="CE90" s="19">
        <v>85</v>
      </c>
      <c r="CF90" s="18">
        <f t="shared" si="58"/>
        <v>1.1489697229070339E-2</v>
      </c>
      <c r="CG90" s="18">
        <f t="shared" si="58"/>
        <v>1.1489697229070339E-2</v>
      </c>
      <c r="CH90" s="18">
        <f t="shared" si="58"/>
        <v>1.1489697229070339E-2</v>
      </c>
      <c r="CI90" s="18">
        <f t="shared" si="58"/>
        <v>0</v>
      </c>
      <c r="CJ90" s="18">
        <f t="shared" si="58"/>
        <v>0</v>
      </c>
      <c r="CK90" s="24">
        <f t="shared" si="58"/>
        <v>1.1489697229070339E-2</v>
      </c>
      <c r="CL90" s="24">
        <f t="shared" si="58"/>
        <v>0</v>
      </c>
    </row>
    <row r="91" spans="1:90" x14ac:dyDescent="0.2">
      <c r="A91" s="19">
        <v>86</v>
      </c>
      <c r="B91" s="16" cm="1">
        <f t="array" ref="B91">INDEX(asset_mu,1,B$3)+INDEX(asset_rets_norm,$A91,B$3)</f>
        <v>6.5704052978536789E-3</v>
      </c>
      <c r="C91" s="16" cm="1">
        <f t="array" ref="C91">INDEX(asset_mu,1,C$3)+INDEX(asset_rets_norm,$A91,C$3)</f>
        <v>8.2947552512648882E-3</v>
      </c>
      <c r="D91" s="16" cm="1">
        <f t="array" ref="D91">INDEX(asset_mu,1,D$3)+INDEX(asset_rets_norm,$A91,D$3)</f>
        <v>7.0249949226939227E-3</v>
      </c>
      <c r="E91" s="16" cm="1">
        <f t="array" ref="E91">INDEX(asset_mu,1,E$3)+INDEX(asset_rets_norm,$A91,E$3)</f>
        <v>6.7319309188671886E-3</v>
      </c>
      <c r="F91" s="16" cm="1">
        <f t="array" ref="F91">INDEX(asset_mu,1,F$3)+INDEX(asset_rets_norm,$A91,F$3)</f>
        <v>5.8501940046827277E-3</v>
      </c>
      <c r="G91" s="16" cm="1">
        <f t="array" ref="G91">INDEX(asset_mu,1,G$3)+INDEX(asset_rets_norm,$A91,G$3)</f>
        <v>4.7593682607401881E-3</v>
      </c>
      <c r="H91" s="16" cm="1">
        <f t="array" ref="H91">INDEX(asset_mu,1,H$3)+INDEX(asset_rets_norm,$A91,H$3)</f>
        <v>3.3909235574873416E-3</v>
      </c>
      <c r="I91" s="16" cm="1">
        <f t="array" ref="I91">INDEX(asset_mu,1,I$3)+INDEX(asset_rets_norm,$A91,I$3)</f>
        <v>1.7361803549284303E-3</v>
      </c>
      <c r="J91" s="16" cm="1">
        <f t="array" ref="J91">INDEX(asset_mu,1,J$3)+INDEX(asset_rets_norm,$A91,J$3)</f>
        <v>8.3299152748070749E-3</v>
      </c>
      <c r="K91" s="16" cm="1">
        <f t="array" ref="K91">INDEX(asset_mu,1,K$3)+INDEX(asset_rets_norm,$A91,K$3)</f>
        <v>1.0648971036997775E-2</v>
      </c>
      <c r="L91" s="16" cm="1">
        <f t="array" ref="L91">INDEX(asset_mu,1,L$3)+INDEX(asset_rets_norm,$A91,L$3)</f>
        <v>1.1471812231829165E-2</v>
      </c>
      <c r="M91" s="16" cm="1">
        <f t="array" ref="M91">INDEX(asset_mu,1,M$3)+INDEX(asset_rets_norm,$A91,M$3)</f>
        <v>6.4123732775859003E-3</v>
      </c>
      <c r="N91" s="16" cm="1">
        <f t="array" ref="N91">INDEX(asset_mu,1,N$3)+INDEX(asset_rets_norm,$A91,N$3)</f>
        <v>7.3920030492178644E-3</v>
      </c>
      <c r="O91" s="16" cm="1">
        <f t="array" ref="O91">INDEX(asset_mu,1,O$3)+INDEX(asset_rets_norm,$A91,O$3)</f>
        <v>7.7608460814749473E-4</v>
      </c>
      <c r="P91" s="16" cm="1">
        <f t="array" ref="P91">INDEX(asset_mu,1,P$3)+INDEX(asset_rets_norm,$A91,P$3)</f>
        <v>1.3018774531749649E-3</v>
      </c>
      <c r="Q91" s="16" cm="1">
        <f t="array" ref="Q91">INDEX(asset_mu,1,Q$3)+INDEX(asset_rets_norm,$A91,Q$3)</f>
        <v>9.9236716502342903E-4</v>
      </c>
      <c r="R91" s="16" cm="1">
        <f t="array" ref="R91">INDEX(asset_mu,1,R$3)+INDEX(asset_rets_norm,$A91,R$3)</f>
        <v>3.5661216181223254E-2</v>
      </c>
      <c r="S91" s="16" cm="1">
        <f t="array" ref="S91">INDEX(asset_mu,1,S$3)+INDEX(asset_rets_norm,$A91,S$3)</f>
        <v>2.4255783924108515E-2</v>
      </c>
      <c r="T91" s="16" cm="1">
        <f t="array" ref="T91">INDEX(asset_mu,1,T$3)+INDEX(asset_rets_norm,$A91,T$3)</f>
        <v>3.0338473388532388E-2</v>
      </c>
      <c r="U91" s="16" cm="1">
        <f t="array" ref="U91">INDEX(asset_mu,1,U$3)+INDEX(asset_rets_norm,$A91,U$3)</f>
        <v>1.5035274931667456E-2</v>
      </c>
      <c r="V91" s="16" cm="1">
        <f t="array" ref="V91">INDEX(asset_mu,1,V$3)+INDEX(asset_rets_norm,$A91,V$3)</f>
        <v>7.1922173713824412E-3</v>
      </c>
      <c r="W91" s="16" cm="1">
        <f t="array" ref="W91">INDEX(asset_mu,1,W$3)+INDEX(asset_rets_norm,$A91,W$3)</f>
        <v>5.0836357107727987E-3</v>
      </c>
      <c r="X91" s="16" cm="1">
        <f t="array" ref="X91">INDEX(asset_mu,1,X$3)+INDEX(asset_rets_norm,$A91,X$3)</f>
        <v>7.3058107487998106E-3</v>
      </c>
      <c r="Y91" s="16" cm="1">
        <f t="array" ref="Y91">INDEX(asset_mu,1,Y$3)+INDEX(asset_rets_norm,$A91,Y$3)</f>
        <v>3.9294936450447377E-4</v>
      </c>
      <c r="Z91" s="19">
        <v>86</v>
      </c>
      <c r="AA91" s="16" cm="1">
        <f t="array" ref="AA91">INDEX(fx_mu,1,AA$3)+INDEX(fx_rets_norm,$A91,AA$3)</f>
        <v>0</v>
      </c>
      <c r="AB91" s="16" cm="1">
        <f t="array" ref="AB91">INDEX(fx_mu,1,AB$3)+INDEX(fx_rets_norm,$A91,AB$3)</f>
        <v>4.579668314049213E-2</v>
      </c>
      <c r="AC91" s="16" cm="1">
        <f t="array" ref="AC91">INDEX(fx_mu,1,AC$3)+INDEX(fx_rets_norm,$A91,AC$3)</f>
        <v>1.5030359926382204E-2</v>
      </c>
      <c r="AD91" s="16" cm="1">
        <f t="array" ref="AD91">INDEX(fx_mu,1,AD$3)+INDEX(fx_rets_norm,$A91,AD$3)</f>
        <v>8.9264652909215592E-3</v>
      </c>
      <c r="AE91" s="19">
        <v>86</v>
      </c>
      <c r="AF91" s="18" cm="1">
        <f t="array" ref="AF91">(1+B91)*(1+INDEX(fx_rets,$AE91,INDEX(fx_ix,1,AF$3)))-1</f>
        <v>6.5704052978536875E-3</v>
      </c>
      <c r="AG91" s="18" cm="1">
        <f t="array" ref="AG91">(1+C91)*(1+INDEX(fx_rets,$AE91,INDEX(fx_ix,1,AG$3)))-1</f>
        <v>8.2947552512648848E-3</v>
      </c>
      <c r="AH91" s="18" cm="1">
        <f t="array" ref="AH91">(1+D91)*(1+INDEX(fx_rets,$AE91,INDEX(fx_ix,1,AH$3)))-1</f>
        <v>7.0249949226939279E-3</v>
      </c>
      <c r="AI91" s="18" cm="1">
        <f t="array" ref="AI91">(1+E91)*(1+INDEX(fx_rets,$AE91,INDEX(fx_ix,1,AI$3)))-1</f>
        <v>6.7319309188671461E-3</v>
      </c>
      <c r="AJ91" s="18" cm="1">
        <f t="array" ref="AJ91">(1+F91)*(1+INDEX(fx_rets,$AE91,INDEX(fx_ix,1,AJ$3)))-1</f>
        <v>5.8501940046826739E-3</v>
      </c>
      <c r="AK91" s="18" cm="1">
        <f t="array" ref="AK91">(1+G91)*(1+INDEX(fx_rets,$AE91,INDEX(fx_ix,1,AK$3)))-1</f>
        <v>5.0774014681418178E-2</v>
      </c>
      <c r="AL91" s="18" cm="1">
        <f t="array" ref="AL91">(1+H91)*(1+INDEX(fx_rets,$AE91,INDEX(fx_ix,1,AL$3)))-1</f>
        <v>4.9342899749695412E-2</v>
      </c>
      <c r="AM91" s="18" cm="1">
        <f t="array" ref="AM91">(1+I91)*(1+INDEX(fx_rets,$AE91,INDEX(fx_ix,1,AM$3)))-1</f>
        <v>4.7612374797010082E-2</v>
      </c>
      <c r="AN91" s="18" cm="1">
        <f t="array" ref="AN91">(1+J91)*(1+INDEX(fx_rets,$AE91,INDEX(fx_ix,1,AN$3)))-1</f>
        <v>2.3485476825925833E-2</v>
      </c>
      <c r="AO91" s="18" cm="1">
        <f t="array" ref="AO91">(1+K91)*(1+INDEX(fx_rets,$AE91,INDEX(fx_ix,1,AO$3)))-1</f>
        <v>2.5839388830911414E-2</v>
      </c>
      <c r="AP91" s="18" cm="1">
        <f t="array" ref="AP91">(1+L91)*(1+INDEX(fx_rets,$AE91,INDEX(fx_ix,1,AP$3)))-1</f>
        <v>2.6674597625063523E-2</v>
      </c>
      <c r="AQ91" s="18" cm="1">
        <f t="array" ref="AQ91">(1+M91)*(1+INDEX(fx_rets,$AE91,INDEX(fx_ix,1,AQ$3)))-1</f>
        <v>2.1539113482312411E-2</v>
      </c>
      <c r="AR91" s="18" cm="1">
        <f t="array" ref="AR91">(1+N91)*(1+INDEX(fx_rets,$AE91,INDEX(fx_ix,1,AR$3)))-1</f>
        <v>2.2533467442006572E-2</v>
      </c>
      <c r="AS91" s="18" cm="1">
        <f t="array" ref="AS91">(1+O91)*(1+INDEX(fx_rets,$AE91,INDEX(fx_ix,1,AS$3)))-1</f>
        <v>9.7094775913864062E-3</v>
      </c>
      <c r="AT91" s="18" cm="1">
        <f t="array" ref="AT91">(1+P91)*(1+INDEX(fx_rets,$AE91,INDEX(fx_ix,1,AT$3)))-1</f>
        <v>1.0239963907995309E-2</v>
      </c>
      <c r="AU91" s="18" cm="1">
        <f t="array" ref="AU91">(1+Q91)*(1+INDEX(fx_rets,$AE91,INDEX(fx_ix,1,AU$3)))-1</f>
        <v>9.9276907869993991E-3</v>
      </c>
      <c r="AV91" s="18" cm="1">
        <f t="array" ref="AV91">(1+R91)*(1+INDEX(fx_rets,$AE91,INDEX(fx_ix,1,AV$3)))-1</f>
        <v>3.566121618122331E-2</v>
      </c>
      <c r="AW91" s="18" cm="1">
        <f t="array" ref="AW91">(1+S91)*(1+INDEX(fx_rets,$AE91,INDEX(fx_ix,1,AW$3)))-1</f>
        <v>7.1163301515297261E-2</v>
      </c>
      <c r="AX91" s="18" cm="1">
        <f t="array" ref="AX91">(1+T91)*(1+INDEX(fx_rets,$AE91,INDEX(fx_ix,1,AX$3)))-1</f>
        <v>4.5824831489561069E-2</v>
      </c>
      <c r="AY91" s="18" cm="1">
        <f t="array" ref="AY91">(1+U91)*(1+INDEX(fx_rets,$AE91,INDEX(fx_ix,1,AY$3)))-1</f>
        <v>2.4095952082406225E-2</v>
      </c>
      <c r="AZ91" s="18" cm="1">
        <f t="array" ref="AZ91">(1+V91)*(1+INDEX(fx_rets,$AE91,INDEX(fx_ix,1,AZ$3)))-1</f>
        <v>7.1922173713825366E-3</v>
      </c>
      <c r="BA91" s="18" cm="1">
        <f t="array" ref="BA91">(1+W91)*(1+INDEX(fx_rets,$AE91,INDEX(fx_ix,1,BA$3)))-1</f>
        <v>5.1113132505112846E-2</v>
      </c>
      <c r="BB91" s="18" cm="1">
        <f t="array" ref="BB91">(1+X91)*(1+INDEX(fx_rets,$AE91,INDEX(fx_ix,1,BB$3)))-1</f>
        <v>2.2445979640290492E-2</v>
      </c>
      <c r="BC91" s="18" cm="1">
        <f t="array" ref="BC91">(1+Y91)*(1+INDEX(fx_rets,$AE91,INDEX(fx_ix,1,BC$3)))-1</f>
        <v>9.3229223042894382E-3</v>
      </c>
      <c r="BD91" s="19">
        <v>86</v>
      </c>
      <c r="BE91" s="16">
        <f t="shared" si="32"/>
        <v>0</v>
      </c>
      <c r="BF91" s="19">
        <v>86</v>
      </c>
      <c r="BG91" s="18">
        <f t="shared" si="33"/>
        <v>6.5704052978536875E-3</v>
      </c>
      <c r="BH91" s="18">
        <f t="shared" si="34"/>
        <v>8.2947552512648848E-3</v>
      </c>
      <c r="BI91" s="18">
        <f t="shared" si="35"/>
        <v>7.0249949226939279E-3</v>
      </c>
      <c r="BJ91" s="18">
        <f t="shared" si="36"/>
        <v>6.7319309188671461E-3</v>
      </c>
      <c r="BK91" s="18">
        <f t="shared" si="37"/>
        <v>5.8501940046826739E-3</v>
      </c>
      <c r="BL91" s="18">
        <f t="shared" si="38"/>
        <v>5.0774014681418178E-2</v>
      </c>
      <c r="BM91" s="18">
        <f t="shared" si="39"/>
        <v>4.9342899749695412E-2</v>
      </c>
      <c r="BN91" s="18">
        <f t="shared" si="40"/>
        <v>4.7612374797010082E-2</v>
      </c>
      <c r="BO91" s="18">
        <f t="shared" si="41"/>
        <v>2.3485476825925833E-2</v>
      </c>
      <c r="BP91" s="18">
        <f t="shared" si="42"/>
        <v>2.5839388830911414E-2</v>
      </c>
      <c r="BQ91" s="18">
        <f t="shared" si="43"/>
        <v>2.6674597625063523E-2</v>
      </c>
      <c r="BR91" s="18">
        <f t="shared" si="44"/>
        <v>2.1539113482312411E-2</v>
      </c>
      <c r="BS91" s="18">
        <f t="shared" si="45"/>
        <v>2.2533467442006572E-2</v>
      </c>
      <c r="BT91" s="18">
        <f t="shared" si="46"/>
        <v>9.7094775913864062E-3</v>
      </c>
      <c r="BU91" s="18">
        <f t="shared" si="47"/>
        <v>1.0239963907995309E-2</v>
      </c>
      <c r="BV91" s="18">
        <f t="shared" si="48"/>
        <v>9.9276907869993991E-3</v>
      </c>
      <c r="BW91" s="18">
        <f t="shared" si="49"/>
        <v>3.566121618122331E-2</v>
      </c>
      <c r="BX91" s="18">
        <f t="shared" si="50"/>
        <v>7.1163301515297261E-2</v>
      </c>
      <c r="BY91" s="18">
        <f t="shared" si="51"/>
        <v>4.5824831489561069E-2</v>
      </c>
      <c r="BZ91" s="18">
        <f t="shared" si="52"/>
        <v>2.4095952082406225E-2</v>
      </c>
      <c r="CA91" s="18">
        <f t="shared" si="53"/>
        <v>7.1922173713825366E-3</v>
      </c>
      <c r="CB91" s="18">
        <f t="shared" si="54"/>
        <v>5.1113132505112846E-2</v>
      </c>
      <c r="CC91" s="18">
        <f t="shared" si="55"/>
        <v>2.2445979640290492E-2</v>
      </c>
      <c r="CD91" s="18">
        <f t="shared" si="56"/>
        <v>9.3229223042894382E-3</v>
      </c>
      <c r="CE91" s="19">
        <v>86</v>
      </c>
      <c r="CF91" s="18">
        <f t="shared" si="58"/>
        <v>8.2947552512648848E-3</v>
      </c>
      <c r="CG91" s="18">
        <f t="shared" si="58"/>
        <v>8.2947552512648848E-3</v>
      </c>
      <c r="CH91" s="18">
        <f t="shared" si="58"/>
        <v>8.2947552512648848E-3</v>
      </c>
      <c r="CI91" s="18">
        <f t="shared" si="58"/>
        <v>0</v>
      </c>
      <c r="CJ91" s="18">
        <f t="shared" si="58"/>
        <v>0</v>
      </c>
      <c r="CK91" s="24">
        <f t="shared" si="58"/>
        <v>8.2947552512648848E-3</v>
      </c>
      <c r="CL91" s="24">
        <f t="shared" si="58"/>
        <v>0</v>
      </c>
    </row>
    <row r="92" spans="1:90" x14ac:dyDescent="0.2">
      <c r="A92" s="19">
        <v>87</v>
      </c>
      <c r="B92" s="16" cm="1">
        <f t="array" ref="B92">INDEX(asset_mu,1,B$3)+INDEX(asset_rets_norm,$A92,B$3)</f>
        <v>5.4119827266667555E-3</v>
      </c>
      <c r="C92" s="16" cm="1">
        <f t="array" ref="C92">INDEX(asset_mu,1,C$3)+INDEX(asset_rets_norm,$A92,C$3)</f>
        <v>4.9071841431822553E-3</v>
      </c>
      <c r="D92" s="16" cm="1">
        <f t="array" ref="D92">INDEX(asset_mu,1,D$3)+INDEX(asset_rets_norm,$A92,D$3)</f>
        <v>6.3593882322554533E-3</v>
      </c>
      <c r="E92" s="16" cm="1">
        <f t="array" ref="E92">INDEX(asset_mu,1,E$3)+INDEX(asset_rets_norm,$A92,E$3)</f>
        <v>5.6793794743817275E-3</v>
      </c>
      <c r="F92" s="16" cm="1">
        <f t="array" ref="F92">INDEX(asset_mu,1,F$3)+INDEX(asset_rets_norm,$A92,F$3)</f>
        <v>5.5455232345216748E-3</v>
      </c>
      <c r="G92" s="16" cm="1">
        <f t="array" ref="G92">INDEX(asset_mu,1,G$3)+INDEX(asset_rets_norm,$A92,G$3)</f>
        <v>4.1454333516842638E-3</v>
      </c>
      <c r="H92" s="16" cm="1">
        <f t="array" ref="H92">INDEX(asset_mu,1,H$3)+INDEX(asset_rets_norm,$A92,H$3)</f>
        <v>2.9260410539208755E-3</v>
      </c>
      <c r="I92" s="16" cm="1">
        <f t="array" ref="I92">INDEX(asset_mu,1,I$3)+INDEX(asset_rets_norm,$A92,I$3)</f>
        <v>3.185370963341073E-3</v>
      </c>
      <c r="J92" s="16" cm="1">
        <f t="array" ref="J92">INDEX(asset_mu,1,J$3)+INDEX(asset_rets_norm,$A92,J$3)</f>
        <v>6.8913760719018103E-3</v>
      </c>
      <c r="K92" s="16" cm="1">
        <f t="array" ref="K92">INDEX(asset_mu,1,K$3)+INDEX(asset_rets_norm,$A92,K$3)</f>
        <v>3.7793947548863966E-3</v>
      </c>
      <c r="L92" s="16" cm="1">
        <f t="array" ref="L92">INDEX(asset_mu,1,L$3)+INDEX(asset_rets_norm,$A92,L$3)</f>
        <v>5.2196085546379056E-3</v>
      </c>
      <c r="M92" s="16" cm="1">
        <f t="array" ref="M92">INDEX(asset_mu,1,M$3)+INDEX(asset_rets_norm,$A92,M$3)</f>
        <v>3.479993766843356E-3</v>
      </c>
      <c r="N92" s="16" cm="1">
        <f t="array" ref="N92">INDEX(asset_mu,1,N$3)+INDEX(asset_rets_norm,$A92,N$3)</f>
        <v>5.0971159363793249E-3</v>
      </c>
      <c r="O92" s="16" cm="1">
        <f t="array" ref="O92">INDEX(asset_mu,1,O$3)+INDEX(asset_rets_norm,$A92,O$3)</f>
        <v>1.0405299374907162E-3</v>
      </c>
      <c r="P92" s="16" cm="1">
        <f t="array" ref="P92">INDEX(asset_mu,1,P$3)+INDEX(asset_rets_norm,$A92,P$3)</f>
        <v>2.4387640766338641E-3</v>
      </c>
      <c r="Q92" s="16" cm="1">
        <f t="array" ref="Q92">INDEX(asset_mu,1,Q$3)+INDEX(asset_rets_norm,$A92,Q$3)</f>
        <v>4.9010057206897951E-3</v>
      </c>
      <c r="R92" s="16" cm="1">
        <f t="array" ref="R92">INDEX(asset_mu,1,R$3)+INDEX(asset_rets_norm,$A92,R$3)</f>
        <v>1.4327908572182968E-2</v>
      </c>
      <c r="S92" s="16" cm="1">
        <f t="array" ref="S92">INDEX(asset_mu,1,S$3)+INDEX(asset_rets_norm,$A92,S$3)</f>
        <v>2.8628838057500466E-2</v>
      </c>
      <c r="T92" s="16" cm="1">
        <f t="array" ref="T92">INDEX(asset_mu,1,T$3)+INDEX(asset_rets_norm,$A92,T$3)</f>
        <v>4.3800928882240554E-2</v>
      </c>
      <c r="U92" s="16" cm="1">
        <f t="array" ref="U92">INDEX(asset_mu,1,U$3)+INDEX(asset_rets_norm,$A92,U$3)</f>
        <v>-9.0041260718775815E-4</v>
      </c>
      <c r="V92" s="16" cm="1">
        <f t="array" ref="V92">INDEX(asset_mu,1,V$3)+INDEX(asset_rets_norm,$A92,V$3)</f>
        <v>6.6953423713824413E-3</v>
      </c>
      <c r="W92" s="16" cm="1">
        <f t="array" ref="W92">INDEX(asset_mu,1,W$3)+INDEX(asset_rets_norm,$A92,W$3)</f>
        <v>5.1180523774394648E-3</v>
      </c>
      <c r="X92" s="16" cm="1">
        <f t="array" ref="X92">INDEX(asset_mu,1,X$3)+INDEX(asset_rets_norm,$A92,X$3)</f>
        <v>7.0834774154664767E-3</v>
      </c>
      <c r="Y92" s="16" cm="1">
        <f t="array" ref="Y92">INDEX(asset_mu,1,Y$3)+INDEX(asset_rets_norm,$A92,Y$3)</f>
        <v>6.7811603117114041E-4</v>
      </c>
      <c r="Z92" s="19">
        <v>87</v>
      </c>
      <c r="AA92" s="16" cm="1">
        <f t="array" ref="AA92">INDEX(fx_mu,1,AA$3)+INDEX(fx_rets_norm,$A92,AA$3)</f>
        <v>0</v>
      </c>
      <c r="AB92" s="16" cm="1">
        <f t="array" ref="AB92">INDEX(fx_mu,1,AB$3)+INDEX(fx_rets_norm,$A92,AB$3)</f>
        <v>1.4355350297329489E-2</v>
      </c>
      <c r="AC92" s="16" cm="1">
        <f t="array" ref="AC92">INDEX(fx_mu,1,AC$3)+INDEX(fx_rets_norm,$A92,AC$3)</f>
        <v>1.6101629747918029E-2</v>
      </c>
      <c r="AD92" s="16" cm="1">
        <f t="array" ref="AD92">INDEX(fx_mu,1,AD$3)+INDEX(fx_rets_norm,$A92,AD$3)</f>
        <v>-4.8925561384994829E-3</v>
      </c>
      <c r="AE92" s="19">
        <v>87</v>
      </c>
      <c r="AF92" s="18" cm="1">
        <f t="array" ref="AF92">(1+B92)*(1+INDEX(fx_rets,$AE92,INDEX(fx_ix,1,AF$3)))-1</f>
        <v>5.4119827266667642E-3</v>
      </c>
      <c r="AG92" s="18" cm="1">
        <f t="array" ref="AG92">(1+C92)*(1+INDEX(fx_rets,$AE92,INDEX(fx_ix,1,AG$3)))-1</f>
        <v>4.9071841431822527E-3</v>
      </c>
      <c r="AH92" s="18" cm="1">
        <f t="array" ref="AH92">(1+D92)*(1+INDEX(fx_rets,$AE92,INDEX(fx_ix,1,AH$3)))-1</f>
        <v>6.3593882322554585E-3</v>
      </c>
      <c r="AI92" s="18" cm="1">
        <f t="array" ref="AI92">(1+E92)*(1+INDEX(fx_rets,$AE92,INDEX(fx_ix,1,AI$3)))-1</f>
        <v>5.679379474381685E-3</v>
      </c>
      <c r="AJ92" s="18" cm="1">
        <f t="array" ref="AJ92">(1+F92)*(1+INDEX(fx_rets,$AE92,INDEX(fx_ix,1,AJ$3)))-1</f>
        <v>5.545523234521621E-3</v>
      </c>
      <c r="AK92" s="18" cm="1">
        <f t="array" ref="AK92">(1+G92)*(1+INDEX(fx_rets,$AE92,INDEX(fx_ix,1,AK$3)))-1</f>
        <v>1.8560292796911293E-2</v>
      </c>
      <c r="AL92" s="18" cm="1">
        <f t="array" ref="AL92">(1+H92)*(1+INDEX(fx_rets,$AE92,INDEX(fx_ix,1,AL$3)))-1</f>
        <v>1.7323395695563848E-2</v>
      </c>
      <c r="AM92" s="18" cm="1">
        <f t="array" ref="AM92">(1+I92)*(1+INDEX(fx_rets,$AE92,INDEX(fx_ix,1,AM$3)))-1</f>
        <v>1.7586448376676334E-2</v>
      </c>
      <c r="AN92" s="18" cm="1">
        <f t="array" ref="AN92">(1+J92)*(1+INDEX(fx_rets,$AE92,INDEX(fx_ix,1,AN$3)))-1</f>
        <v>2.3103968205783199E-2</v>
      </c>
      <c r="AO92" s="18" cm="1">
        <f t="array" ref="AO92">(1+K92)*(1+INDEX(fx_rets,$AE92,INDEX(fx_ix,1,AO$3)))-1</f>
        <v>1.9941878917818734E-2</v>
      </c>
      <c r="AP92" s="18" cm="1">
        <f t="array" ref="AP92">(1+L92)*(1+INDEX(fx_rets,$AE92,INDEX(fx_ix,1,AP$3)))-1</f>
        <v>2.1405282506931744E-2</v>
      </c>
      <c r="AQ92" s="18" cm="1">
        <f t="array" ref="AQ92">(1+M92)*(1+INDEX(fx_rets,$AE92,INDEX(fx_ix,1,AQ$3)))-1</f>
        <v>1.9637657085920024E-2</v>
      </c>
      <c r="AR92" s="18" cm="1">
        <f t="array" ref="AR92">(1+N92)*(1+INDEX(fx_rets,$AE92,INDEX(fx_ix,1,AR$3)))-1</f>
        <v>2.1280817557887133E-2</v>
      </c>
      <c r="AS92" s="18" cm="1">
        <f t="array" ref="AS92">(1+O92)*(1+INDEX(fx_rets,$AE92,INDEX(fx_ix,1,AS$3)))-1</f>
        <v>-3.8571170521417564E-3</v>
      </c>
      <c r="AT92" s="18" cm="1">
        <f t="array" ref="AT92">(1+P92)*(1+INDEX(fx_rets,$AE92,INDEX(fx_ix,1,AT$3)))-1</f>
        <v>-2.4657238520190417E-3</v>
      </c>
      <c r="AU92" s="18" cm="1">
        <f t="array" ref="AU92">(1+Q92)*(1+INDEX(fx_rets,$AE92,INDEX(fx_ix,1,AU$3)))-1</f>
        <v>-1.5528863433367235E-5</v>
      </c>
      <c r="AV92" s="18" cm="1">
        <f t="array" ref="AV92">(1+R92)*(1+INDEX(fx_rets,$AE92,INDEX(fx_ix,1,AV$3)))-1</f>
        <v>1.4327908572183023E-2</v>
      </c>
      <c r="AW92" s="18" cm="1">
        <f t="array" ref="AW92">(1+S92)*(1+INDEX(fx_rets,$AE92,INDEX(fx_ix,1,AW$3)))-1</f>
        <v>4.3395165353750764E-2</v>
      </c>
      <c r="AX92" s="18" cm="1">
        <f t="array" ref="AX92">(1+T92)*(1+INDEX(fx_rets,$AE92,INDEX(fx_ix,1,AX$3)))-1</f>
        <v>6.0607824969635127E-2</v>
      </c>
      <c r="AY92" s="18" cm="1">
        <f t="array" ref="AY92">(1+U92)*(1+INDEX(fx_rets,$AE92,INDEX(fx_ix,1,AY$3)))-1</f>
        <v>-5.788563426458726E-3</v>
      </c>
      <c r="AZ92" s="18" cm="1">
        <f t="array" ref="AZ92">(1+V92)*(1+INDEX(fx_rets,$AE92,INDEX(fx_ix,1,AZ$3)))-1</f>
        <v>6.6953423713824733E-3</v>
      </c>
      <c r="BA92" s="18" cm="1">
        <f t="array" ref="BA92">(1+W92)*(1+INDEX(fx_rets,$AE92,INDEX(fx_ix,1,BA$3)))-1</f>
        <v>1.9546874109487078E-2</v>
      </c>
      <c r="BB92" s="18" cm="1">
        <f t="array" ref="BB92">(1+X92)*(1+INDEX(fx_rets,$AE92,INDEX(fx_ix,1,BB$3)))-1</f>
        <v>2.3299162694055964E-2</v>
      </c>
      <c r="BC92" s="18" cm="1">
        <f t="array" ref="BC92">(1+Y92)*(1+INDEX(fx_rets,$AE92,INDEX(fx_ix,1,BC$3)))-1</f>
        <v>-4.217757828079316E-3</v>
      </c>
      <c r="BD92" s="19">
        <v>87</v>
      </c>
      <c r="BE92" s="16">
        <f t="shared" si="32"/>
        <v>0</v>
      </c>
      <c r="BF92" s="19">
        <v>87</v>
      </c>
      <c r="BG92" s="18">
        <f t="shared" si="33"/>
        <v>5.4119827266667642E-3</v>
      </c>
      <c r="BH92" s="18">
        <f t="shared" si="34"/>
        <v>4.9071841431822527E-3</v>
      </c>
      <c r="BI92" s="18">
        <f t="shared" si="35"/>
        <v>6.3593882322554585E-3</v>
      </c>
      <c r="BJ92" s="18">
        <f t="shared" si="36"/>
        <v>5.679379474381685E-3</v>
      </c>
      <c r="BK92" s="18">
        <f t="shared" si="37"/>
        <v>5.545523234521621E-3</v>
      </c>
      <c r="BL92" s="18">
        <f t="shared" si="38"/>
        <v>1.8560292796911293E-2</v>
      </c>
      <c r="BM92" s="18">
        <f t="shared" si="39"/>
        <v>1.7323395695563848E-2</v>
      </c>
      <c r="BN92" s="18">
        <f t="shared" si="40"/>
        <v>1.7586448376676334E-2</v>
      </c>
      <c r="BO92" s="18">
        <f t="shared" si="41"/>
        <v>2.3103968205783199E-2</v>
      </c>
      <c r="BP92" s="18">
        <f t="shared" si="42"/>
        <v>1.9941878917818734E-2</v>
      </c>
      <c r="BQ92" s="18">
        <f t="shared" si="43"/>
        <v>2.1405282506931744E-2</v>
      </c>
      <c r="BR92" s="18">
        <f t="shared" si="44"/>
        <v>1.9637657085920024E-2</v>
      </c>
      <c r="BS92" s="18">
        <f t="shared" si="45"/>
        <v>2.1280817557887133E-2</v>
      </c>
      <c r="BT92" s="18">
        <f t="shared" si="46"/>
        <v>-3.8571170521417564E-3</v>
      </c>
      <c r="BU92" s="18">
        <f t="shared" si="47"/>
        <v>-2.4657238520190417E-3</v>
      </c>
      <c r="BV92" s="18">
        <f t="shared" si="48"/>
        <v>-1.5528863433367235E-5</v>
      </c>
      <c r="BW92" s="18">
        <f t="shared" si="49"/>
        <v>1.4327908572183023E-2</v>
      </c>
      <c r="BX92" s="18">
        <f t="shared" si="50"/>
        <v>4.3395165353750764E-2</v>
      </c>
      <c r="BY92" s="18">
        <f t="shared" si="51"/>
        <v>6.0607824969635127E-2</v>
      </c>
      <c r="BZ92" s="18">
        <f t="shared" si="52"/>
        <v>-5.788563426458726E-3</v>
      </c>
      <c r="CA92" s="18">
        <f t="shared" si="53"/>
        <v>6.6953423713824733E-3</v>
      </c>
      <c r="CB92" s="18">
        <f t="shared" si="54"/>
        <v>1.9546874109487078E-2</v>
      </c>
      <c r="CC92" s="18">
        <f t="shared" si="55"/>
        <v>2.3299162694055964E-2</v>
      </c>
      <c r="CD92" s="18">
        <f t="shared" si="56"/>
        <v>-4.217757828079316E-3</v>
      </c>
      <c r="CE92" s="19">
        <v>87</v>
      </c>
      <c r="CF92" s="18">
        <f t="shared" si="58"/>
        <v>4.9071841431822527E-3</v>
      </c>
      <c r="CG92" s="18">
        <f t="shared" si="58"/>
        <v>4.9071841431822527E-3</v>
      </c>
      <c r="CH92" s="18">
        <f t="shared" si="58"/>
        <v>4.9071841431822527E-3</v>
      </c>
      <c r="CI92" s="18">
        <f t="shared" si="58"/>
        <v>0</v>
      </c>
      <c r="CJ92" s="18">
        <f t="shared" si="58"/>
        <v>0</v>
      </c>
      <c r="CK92" s="24">
        <f t="shared" si="58"/>
        <v>4.9071841431822527E-3</v>
      </c>
      <c r="CL92" s="24">
        <f t="shared" si="58"/>
        <v>0</v>
      </c>
    </row>
    <row r="93" spans="1:90" x14ac:dyDescent="0.2">
      <c r="A93" s="19">
        <v>88</v>
      </c>
      <c r="B93" s="16" cm="1">
        <f t="array" ref="B93">INDEX(asset_mu,1,B$3)+INDEX(asset_rets_norm,$A93,B$3)</f>
        <v>8.8713475194679339E-3</v>
      </c>
      <c r="C93" s="16" cm="1">
        <f t="array" ref="C93">INDEX(asset_mu,1,C$3)+INDEX(asset_rets_norm,$A93,C$3)</f>
        <v>1.8390884563289637E-2</v>
      </c>
      <c r="D93" s="16" cm="1">
        <f t="array" ref="D93">INDEX(asset_mu,1,D$3)+INDEX(asset_rets_norm,$A93,D$3)</f>
        <v>3.1420311248859793E-2</v>
      </c>
      <c r="E93" s="16" cm="1">
        <f t="array" ref="E93">INDEX(asset_mu,1,E$3)+INDEX(asset_rets_norm,$A93,E$3)</f>
        <v>1.0181005013183905E-2</v>
      </c>
      <c r="F93" s="16" cm="1">
        <f t="array" ref="F93">INDEX(asset_mu,1,F$3)+INDEX(asset_rets_norm,$A93,F$3)</f>
        <v>1.2397043058854971E-2</v>
      </c>
      <c r="G93" s="16" cm="1">
        <f t="array" ref="G93">INDEX(asset_mu,1,G$3)+INDEX(asset_rets_norm,$A93,G$3)</f>
        <v>4.9639996996192429E-3</v>
      </c>
      <c r="H93" s="16" cm="1">
        <f t="array" ref="H93">INDEX(asset_mu,1,H$3)+INDEX(asset_rets_norm,$A93,H$3)</f>
        <v>8.188412075556168E-3</v>
      </c>
      <c r="I93" s="16" cm="1">
        <f t="array" ref="I93">INDEX(asset_mu,1,I$3)+INDEX(asset_rets_norm,$A93,I$3)</f>
        <v>1.0594994500639311E-2</v>
      </c>
      <c r="J93" s="16" cm="1">
        <f t="array" ref="J93">INDEX(asset_mu,1,J$3)+INDEX(asset_rets_norm,$A93,J$3)</f>
        <v>7.8856097169728179E-3</v>
      </c>
      <c r="K93" s="16" cm="1">
        <f t="array" ref="K93">INDEX(asset_mu,1,K$3)+INDEX(asset_rets_norm,$A93,K$3)</f>
        <v>1.4640514229434439E-2</v>
      </c>
      <c r="L93" s="16" cm="1">
        <f t="array" ref="L93">INDEX(asset_mu,1,L$3)+INDEX(asset_rets_norm,$A93,L$3)</f>
        <v>1.8111565672772639E-2</v>
      </c>
      <c r="M93" s="16" cm="1">
        <f t="array" ref="M93">INDEX(asset_mu,1,M$3)+INDEX(asset_rets_norm,$A93,M$3)</f>
        <v>6.7465601878554408E-3</v>
      </c>
      <c r="N93" s="16" cm="1">
        <f t="array" ref="N93">INDEX(asset_mu,1,N$3)+INDEX(asset_rets_norm,$A93,N$3)</f>
        <v>5.1421063179304715E-3</v>
      </c>
      <c r="O93" s="16" cm="1">
        <f t="array" ref="O93">INDEX(asset_mu,1,O$3)+INDEX(asset_rets_norm,$A93,O$3)</f>
        <v>7.4548964632082596E-4</v>
      </c>
      <c r="P93" s="16" cm="1">
        <f t="array" ref="P93">INDEX(asset_mu,1,P$3)+INDEX(asset_rets_norm,$A93,P$3)</f>
        <v>1.3031110828058572E-3</v>
      </c>
      <c r="Q93" s="16" cm="1">
        <f t="array" ref="Q93">INDEX(asset_mu,1,Q$3)+INDEX(asset_rets_norm,$A93,Q$3)</f>
        <v>2.3275212320986128E-3</v>
      </c>
      <c r="R93" s="16" cm="1">
        <f t="array" ref="R93">INDEX(asset_mu,1,R$3)+INDEX(asset_rets_norm,$A93,R$3)</f>
        <v>-4.372850728701011E-2</v>
      </c>
      <c r="S93" s="16" cm="1">
        <f t="array" ref="S93">INDEX(asset_mu,1,S$3)+INDEX(asset_rets_norm,$A93,S$3)</f>
        <v>-1.7160813476554543E-2</v>
      </c>
      <c r="T93" s="16" cm="1">
        <f t="array" ref="T93">INDEX(asset_mu,1,T$3)+INDEX(asset_rets_norm,$A93,T$3)</f>
        <v>-3.8610913292553582E-2</v>
      </c>
      <c r="U93" s="16" cm="1">
        <f t="array" ref="U93">INDEX(asset_mu,1,U$3)+INDEX(asset_rets_norm,$A93,U$3)</f>
        <v>-6.1185984885757772E-2</v>
      </c>
      <c r="V93" s="16" cm="1">
        <f t="array" ref="V93">INDEX(asset_mu,1,V$3)+INDEX(asset_rets_norm,$A93,V$3)</f>
        <v>6.3474257047157747E-3</v>
      </c>
      <c r="W93" s="16" cm="1">
        <f t="array" ref="W93">INDEX(asset_mu,1,W$3)+INDEX(asset_rets_norm,$A93,W$3)</f>
        <v>5.1283023774394655E-3</v>
      </c>
      <c r="X93" s="16" cm="1">
        <f t="array" ref="X93">INDEX(asset_mu,1,X$3)+INDEX(asset_rets_norm,$A93,X$3)</f>
        <v>7.1117274154664772E-3</v>
      </c>
      <c r="Y93" s="16" cm="1">
        <f t="array" ref="Y93">INDEX(asset_mu,1,Y$3)+INDEX(asset_rets_norm,$A93,Y$3)</f>
        <v>6.2294936450447373E-4</v>
      </c>
      <c r="Z93" s="19">
        <v>88</v>
      </c>
      <c r="AA93" s="16" cm="1">
        <f t="array" ref="AA93">INDEX(fx_mu,1,AA$3)+INDEX(fx_rets_norm,$A93,AA$3)</f>
        <v>0</v>
      </c>
      <c r="AB93" s="16" cm="1">
        <f t="array" ref="AB93">INDEX(fx_mu,1,AB$3)+INDEX(fx_rets_norm,$A93,AB$3)</f>
        <v>9.0962837668533466E-3</v>
      </c>
      <c r="AC93" s="16" cm="1">
        <f t="array" ref="AC93">INDEX(fx_mu,1,AC$3)+INDEX(fx_rets_norm,$A93,AC$3)</f>
        <v>-1.1223236307456735E-2</v>
      </c>
      <c r="AD93" s="16" cm="1">
        <f t="array" ref="AD93">INDEX(fx_mu,1,AD$3)+INDEX(fx_rets_norm,$A93,AD$3)</f>
        <v>3.8321027123627394E-2</v>
      </c>
      <c r="AE93" s="19">
        <v>88</v>
      </c>
      <c r="AF93" s="18" cm="1">
        <f t="array" ref="AF93">(1+B93)*(1+INDEX(fx_rets,$AE93,INDEX(fx_ix,1,AF$3)))-1</f>
        <v>8.8713475194679425E-3</v>
      </c>
      <c r="AG93" s="18" cm="1">
        <f t="array" ref="AG93">(1+C93)*(1+INDEX(fx_rets,$AE93,INDEX(fx_ix,1,AG$3)))-1</f>
        <v>1.8390884563289633E-2</v>
      </c>
      <c r="AH93" s="18" cm="1">
        <f t="array" ref="AH93">(1+D93)*(1+INDEX(fx_rets,$AE93,INDEX(fx_ix,1,AH$3)))-1</f>
        <v>3.14203112488598E-2</v>
      </c>
      <c r="AI93" s="18" cm="1">
        <f t="array" ref="AI93">(1+E93)*(1+INDEX(fx_rets,$AE93,INDEX(fx_ix,1,AI$3)))-1</f>
        <v>1.0181005013183864E-2</v>
      </c>
      <c r="AJ93" s="18" cm="1">
        <f t="array" ref="AJ93">(1+F93)*(1+INDEX(fx_rets,$AE93,INDEX(fx_ix,1,AJ$3)))-1</f>
        <v>1.2397043058854917E-2</v>
      </c>
      <c r="AK93" s="18" cm="1">
        <f t="array" ref="AK93">(1+G93)*(1+INDEX(fx_rets,$AE93,INDEX(fx_ix,1,AK$3)))-1</f>
        <v>1.4105437416358724E-2</v>
      </c>
      <c r="AL93" s="18" cm="1">
        <f t="array" ref="AL93">(1+H93)*(1+INDEX(fx_rets,$AE93,INDEX(fx_ix,1,AL$3)))-1</f>
        <v>1.7359179962248783E-2</v>
      </c>
      <c r="AM93" s="18" cm="1">
        <f t="array" ref="AM93">(1+I93)*(1+INDEX(fx_rets,$AE93,INDEX(fx_ix,1,AM$3)))-1</f>
        <v>1.9787653343978695E-2</v>
      </c>
      <c r="AN93" s="18" cm="1">
        <f t="array" ref="AN93">(1+J93)*(1+INDEX(fx_rets,$AE93,INDEX(fx_ix,1,AN$3)))-1</f>
        <v>-3.4261286517658363E-3</v>
      </c>
      <c r="AO93" s="18" cm="1">
        <f t="array" ref="AO93">(1+K93)*(1+INDEX(fx_rets,$AE93,INDEX(fx_ix,1,AO$3)))-1</f>
        <v>3.2529639711180725E-3</v>
      </c>
      <c r="AP93" s="18" cm="1">
        <f t="array" ref="AP93">(1+L93)*(1+INDEX(fx_rets,$AE93,INDEX(fx_ix,1,AP$3)))-1</f>
        <v>6.6850589838722829E-3</v>
      </c>
      <c r="AQ93" s="18" cm="1">
        <f t="array" ref="AQ93">(1+M93)*(1+INDEX(fx_rets,$AE93,INDEX(fx_ix,1,AQ$3)))-1</f>
        <v>-4.5523943588521298E-3</v>
      </c>
      <c r="AR93" s="18" cm="1">
        <f t="array" ref="AR93">(1+N93)*(1+INDEX(fx_rets,$AE93,INDEX(fx_ix,1,AR$3)))-1</f>
        <v>-6.1388410638504309E-3</v>
      </c>
      <c r="AS93" s="18" cm="1">
        <f t="array" ref="AS93">(1+O93)*(1+INDEX(fx_rets,$AE93,INDEX(fx_ix,1,AS$3)))-1</f>
        <v>3.9095084698905325E-2</v>
      </c>
      <c r="AT93" s="18" cm="1">
        <f t="array" ref="AT93">(1+P93)*(1+INDEX(fx_rets,$AE93,INDEX(fx_ix,1,AT$3)))-1</f>
        <v>3.9674074761582689E-2</v>
      </c>
      <c r="AU93" s="18" cm="1">
        <f t="array" ref="AU93">(1+Q93)*(1+INDEX(fx_rets,$AE93,INDEX(fx_ix,1,AU$3)))-1</f>
        <v>4.0737741359992086E-2</v>
      </c>
      <c r="AV93" s="18" cm="1">
        <f t="array" ref="AV93">(1+R93)*(1+INDEX(fx_rets,$AE93,INDEX(fx_ix,1,AV$3)))-1</f>
        <v>-4.3728507287010165E-2</v>
      </c>
      <c r="AW93" s="18" cm="1">
        <f t="array" ref="AW93">(1+S93)*(1+INDEX(fx_rets,$AE93,INDEX(fx_ix,1,AW$3)))-1</f>
        <v>-8.2206293387540041E-3</v>
      </c>
      <c r="AX93" s="18" cm="1">
        <f t="array" ref="AX93">(1+T93)*(1+INDEX(fx_rets,$AE93,INDEX(fx_ix,1,AX$3)))-1</f>
        <v>-4.9400810196081224E-2</v>
      </c>
      <c r="AY93" s="18" cm="1">
        <f t="array" ref="AY93">(1+U93)*(1+INDEX(fx_rets,$AE93,INDEX(fx_ix,1,AY$3)))-1</f>
        <v>-2.5209667548523385E-2</v>
      </c>
      <c r="AZ93" s="18" cm="1">
        <f t="array" ref="AZ93">(1+V93)*(1+INDEX(fx_rets,$AE93,INDEX(fx_ix,1,AZ$3)))-1</f>
        <v>6.3474257047158034E-3</v>
      </c>
      <c r="BA93" s="18" cm="1">
        <f t="array" ref="BA93">(1+W93)*(1+INDEX(fx_rets,$AE93,INDEX(fx_ix,1,BA$3)))-1</f>
        <v>1.4271234637960317E-2</v>
      </c>
      <c r="BB93" s="18" cm="1">
        <f t="array" ref="BB93">(1+X93)*(1+INDEX(fx_rets,$AE93,INDEX(fx_ix,1,BB$3)))-1</f>
        <v>-4.1913254893283236E-3</v>
      </c>
      <c r="BC93" s="18" cm="1">
        <f t="array" ref="BC93">(1+Y93)*(1+INDEX(fx_rets,$AE93,INDEX(fx_ix,1,BC$3)))-1</f>
        <v>3.8967848547625694E-2</v>
      </c>
      <c r="BD93" s="19">
        <v>88</v>
      </c>
      <c r="BE93" s="16">
        <f t="shared" si="32"/>
        <v>0</v>
      </c>
      <c r="BF93" s="19">
        <v>88</v>
      </c>
      <c r="BG93" s="18">
        <f t="shared" si="33"/>
        <v>8.8713475194679425E-3</v>
      </c>
      <c r="BH93" s="18">
        <f t="shared" si="34"/>
        <v>1.8390884563289633E-2</v>
      </c>
      <c r="BI93" s="18">
        <f t="shared" si="35"/>
        <v>3.14203112488598E-2</v>
      </c>
      <c r="BJ93" s="18">
        <f t="shared" si="36"/>
        <v>1.0181005013183864E-2</v>
      </c>
      <c r="BK93" s="18">
        <f t="shared" si="37"/>
        <v>1.2397043058854917E-2</v>
      </c>
      <c r="BL93" s="18">
        <f t="shared" si="38"/>
        <v>1.4105437416358724E-2</v>
      </c>
      <c r="BM93" s="18">
        <f t="shared" si="39"/>
        <v>1.7359179962248783E-2</v>
      </c>
      <c r="BN93" s="18">
        <f t="shared" si="40"/>
        <v>1.9787653343978695E-2</v>
      </c>
      <c r="BO93" s="18">
        <f t="shared" si="41"/>
        <v>-3.4261286517658363E-3</v>
      </c>
      <c r="BP93" s="18">
        <f t="shared" si="42"/>
        <v>3.2529639711180725E-3</v>
      </c>
      <c r="BQ93" s="18">
        <f t="shared" si="43"/>
        <v>6.6850589838722829E-3</v>
      </c>
      <c r="BR93" s="18">
        <f t="shared" si="44"/>
        <v>-4.5523943588521298E-3</v>
      </c>
      <c r="BS93" s="18">
        <f t="shared" si="45"/>
        <v>-6.1388410638504309E-3</v>
      </c>
      <c r="BT93" s="18">
        <f t="shared" si="46"/>
        <v>3.9095084698905325E-2</v>
      </c>
      <c r="BU93" s="18">
        <f t="shared" si="47"/>
        <v>3.9674074761582689E-2</v>
      </c>
      <c r="BV93" s="18">
        <f t="shared" si="48"/>
        <v>4.0737741359992086E-2</v>
      </c>
      <c r="BW93" s="18">
        <f t="shared" si="49"/>
        <v>-4.3728507287010165E-2</v>
      </c>
      <c r="BX93" s="18">
        <f t="shared" si="50"/>
        <v>-8.2206293387540041E-3</v>
      </c>
      <c r="BY93" s="18">
        <f t="shared" si="51"/>
        <v>-4.9400810196081224E-2</v>
      </c>
      <c r="BZ93" s="18">
        <f t="shared" si="52"/>
        <v>-2.5209667548523385E-2</v>
      </c>
      <c r="CA93" s="18">
        <f t="shared" si="53"/>
        <v>6.3474257047158034E-3</v>
      </c>
      <c r="CB93" s="18">
        <f t="shared" si="54"/>
        <v>1.4271234637960317E-2</v>
      </c>
      <c r="CC93" s="18">
        <f t="shared" si="55"/>
        <v>-4.1913254893283236E-3</v>
      </c>
      <c r="CD93" s="18">
        <f t="shared" si="56"/>
        <v>3.8967848547625694E-2</v>
      </c>
      <c r="CE93" s="19">
        <v>88</v>
      </c>
      <c r="CF93" s="18">
        <f t="shared" si="58"/>
        <v>1.8390884563289633E-2</v>
      </c>
      <c r="CG93" s="18">
        <f t="shared" si="58"/>
        <v>1.8390884563289633E-2</v>
      </c>
      <c r="CH93" s="18">
        <f t="shared" si="58"/>
        <v>1.8390884563289633E-2</v>
      </c>
      <c r="CI93" s="18">
        <f t="shared" si="58"/>
        <v>0</v>
      </c>
      <c r="CJ93" s="18">
        <f t="shared" si="58"/>
        <v>0</v>
      </c>
      <c r="CK93" s="24">
        <f t="shared" si="58"/>
        <v>1.8390884563289633E-2</v>
      </c>
      <c r="CL93" s="24">
        <f t="shared" si="58"/>
        <v>0</v>
      </c>
    </row>
    <row r="94" spans="1:90" x14ac:dyDescent="0.2">
      <c r="A94" s="19">
        <v>89</v>
      </c>
      <c r="B94" s="16" cm="1">
        <f t="array" ref="B94">INDEX(asset_mu,1,B$3)+INDEX(asset_rets_norm,$A94,B$3)</f>
        <v>4.5977223773170286E-3</v>
      </c>
      <c r="C94" s="16" cm="1">
        <f t="array" ref="C94">INDEX(asset_mu,1,C$3)+INDEX(asset_rets_norm,$A94,C$3)</f>
        <v>3.828474362155501E-3</v>
      </c>
      <c r="D94" s="16" cm="1">
        <f t="array" ref="D94">INDEX(asset_mu,1,D$3)+INDEX(asset_rets_norm,$A94,D$3)</f>
        <v>3.2607946290210631E-3</v>
      </c>
      <c r="E94" s="16" cm="1">
        <f t="array" ref="E94">INDEX(asset_mu,1,E$3)+INDEX(asset_rets_norm,$A94,E$3)</f>
        <v>2.2916625256655257E-3</v>
      </c>
      <c r="F94" s="16" cm="1">
        <f t="array" ref="F94">INDEX(asset_mu,1,F$3)+INDEX(asset_rets_norm,$A94,F$3)</f>
        <v>-1.7549571836500584E-4</v>
      </c>
      <c r="G94" s="16" cm="1">
        <f t="array" ref="G94">INDEX(asset_mu,1,G$3)+INDEX(asset_rets_norm,$A94,G$3)</f>
        <v>4.5038025680891273E-3</v>
      </c>
      <c r="H94" s="16" cm="1">
        <f t="array" ref="H94">INDEX(asset_mu,1,H$3)+INDEX(asset_rets_norm,$A94,H$3)</f>
        <v>1.5144192936407765E-4</v>
      </c>
      <c r="I94" s="16" cm="1">
        <f t="array" ref="I94">INDEX(asset_mu,1,I$3)+INDEX(asset_rets_norm,$A94,I$3)</f>
        <v>-3.6549299264296495E-3</v>
      </c>
      <c r="J94" s="16" cm="1">
        <f t="array" ref="J94">INDEX(asset_mu,1,J$3)+INDEX(asset_rets_norm,$A94,J$3)</f>
        <v>8.4649335820421324E-3</v>
      </c>
      <c r="K94" s="16" cm="1">
        <f t="array" ref="K94">INDEX(asset_mu,1,K$3)+INDEX(asset_rets_norm,$A94,K$3)</f>
        <v>8.4147921342406524E-3</v>
      </c>
      <c r="L94" s="16" cm="1">
        <f t="array" ref="L94">INDEX(asset_mu,1,L$3)+INDEX(asset_rets_norm,$A94,L$3)</f>
        <v>1.1349470334519191E-2</v>
      </c>
      <c r="M94" s="16" cm="1">
        <f t="array" ref="M94">INDEX(asset_mu,1,M$3)+INDEX(asset_rets_norm,$A94,M$3)</f>
        <v>9.1138755297178499E-3</v>
      </c>
      <c r="N94" s="16" cm="1">
        <f t="array" ref="N94">INDEX(asset_mu,1,N$3)+INDEX(asset_rets_norm,$A94,N$3)</f>
        <v>1.1672429856440823E-2</v>
      </c>
      <c r="O94" s="16" cm="1">
        <f t="array" ref="O94">INDEX(asset_mu,1,O$3)+INDEX(asset_rets_norm,$A94,O$3)</f>
        <v>6.0787969621013053E-4</v>
      </c>
      <c r="P94" s="16" cm="1">
        <f t="array" ref="P94">INDEX(asset_mu,1,P$3)+INDEX(asset_rets_norm,$A94,P$3)</f>
        <v>1.7969847467047156E-3</v>
      </c>
      <c r="Q94" s="16" cm="1">
        <f t="array" ref="Q94">INDEX(asset_mu,1,Q$3)+INDEX(asset_rets_norm,$A94,Q$3)</f>
        <v>3.3350453624355026E-3</v>
      </c>
      <c r="R94" s="16" cm="1">
        <f t="array" ref="R94">INDEX(asset_mu,1,R$3)+INDEX(asset_rets_norm,$A94,R$3)</f>
        <v>-8.701226127039996E-3</v>
      </c>
      <c r="S94" s="16" cm="1">
        <f t="array" ref="S94">INDEX(asset_mu,1,S$3)+INDEX(asset_rets_norm,$A94,S$3)</f>
        <v>5.0480054929738782E-3</v>
      </c>
      <c r="T94" s="16" cm="1">
        <f t="array" ref="T94">INDEX(asset_mu,1,T$3)+INDEX(asset_rets_norm,$A94,T$3)</f>
        <v>8.1929168894594832E-3</v>
      </c>
      <c r="U94" s="16" cm="1">
        <f t="array" ref="U94">INDEX(asset_mu,1,U$3)+INDEX(asset_rets_norm,$A94,U$3)</f>
        <v>-2.1817493408895935E-2</v>
      </c>
      <c r="V94" s="16" cm="1">
        <f t="array" ref="V94">INDEX(asset_mu,1,V$3)+INDEX(asset_rets_norm,$A94,V$3)</f>
        <v>6.7890923713824413E-3</v>
      </c>
      <c r="W94" s="16" cm="1">
        <f t="array" ref="W94">INDEX(asset_mu,1,W$3)+INDEX(asset_rets_norm,$A94,W$3)</f>
        <v>5.1233023774394657E-3</v>
      </c>
      <c r="X94" s="16" cm="1">
        <f t="array" ref="X94">INDEX(asset_mu,1,X$3)+INDEX(asset_rets_norm,$A94,X$3)</f>
        <v>7.2963940821331435E-3</v>
      </c>
      <c r="Y94" s="16" cm="1">
        <f t="array" ref="Y94">INDEX(asset_mu,1,Y$3)+INDEX(asset_rets_norm,$A94,Y$3)</f>
        <v>5.4419936450447379E-4</v>
      </c>
      <c r="Z94" s="19">
        <v>89</v>
      </c>
      <c r="AA94" s="16" cm="1">
        <f t="array" ref="AA94">INDEX(fx_mu,1,AA$3)+INDEX(fx_rets_norm,$A94,AA$3)</f>
        <v>0</v>
      </c>
      <c r="AB94" s="16" cm="1">
        <f t="array" ref="AB94">INDEX(fx_mu,1,AB$3)+INDEX(fx_rets_norm,$A94,AB$3)</f>
        <v>-4.0637495073726449E-3</v>
      </c>
      <c r="AC94" s="16" cm="1">
        <f t="array" ref="AC94">INDEX(fx_mu,1,AC$3)+INDEX(fx_rets_norm,$A94,AC$3)</f>
        <v>-3.4649351645406098E-2</v>
      </c>
      <c r="AD94" s="16" cm="1">
        <f t="array" ref="AD94">INDEX(fx_mu,1,AD$3)+INDEX(fx_rets_norm,$A94,AD$3)</f>
        <v>-3.9989340703808782E-3</v>
      </c>
      <c r="AE94" s="19">
        <v>89</v>
      </c>
      <c r="AF94" s="18" cm="1">
        <f t="array" ref="AF94">(1+B94)*(1+INDEX(fx_rets,$AE94,INDEX(fx_ix,1,AF$3)))-1</f>
        <v>4.5977223773170373E-3</v>
      </c>
      <c r="AG94" s="18" cm="1">
        <f t="array" ref="AG94">(1+C94)*(1+INDEX(fx_rets,$AE94,INDEX(fx_ix,1,AG$3)))-1</f>
        <v>3.8284743621554984E-3</v>
      </c>
      <c r="AH94" s="18" cm="1">
        <f t="array" ref="AH94">(1+D94)*(1+INDEX(fx_rets,$AE94,INDEX(fx_ix,1,AH$3)))-1</f>
        <v>3.2607946290210688E-3</v>
      </c>
      <c r="AI94" s="18" cm="1">
        <f t="array" ref="AI94">(1+E94)*(1+INDEX(fx_rets,$AE94,INDEX(fx_ix,1,AI$3)))-1</f>
        <v>2.2916625256654832E-3</v>
      </c>
      <c r="AJ94" s="18" cm="1">
        <f t="array" ref="AJ94">(1+F94)*(1+INDEX(fx_rets,$AE94,INDEX(fx_ix,1,AJ$3)))-1</f>
        <v>-1.7549571836505962E-4</v>
      </c>
      <c r="AK94" s="18" cm="1">
        <f t="array" ref="AK94">(1+G94)*(1+INDEX(fx_rets,$AE94,INDEX(fx_ix,1,AK$3)))-1</f>
        <v>4.2175073524908235E-4</v>
      </c>
      <c r="AL94" s="18" cm="1">
        <f t="array" ref="AL94">(1+H94)*(1+INDEX(fx_rets,$AE94,INDEX(fx_ix,1,AL$3)))-1</f>
        <v>-3.9129230000745086E-3</v>
      </c>
      <c r="AM94" s="18" cm="1">
        <f t="array" ref="AM94">(1+I94)*(1+INDEX(fx_rets,$AE94,INDEX(fx_ix,1,AM$3)))-1</f>
        <v>-7.7038267141142924E-3</v>
      </c>
      <c r="AN94" s="18" cm="1">
        <f t="array" ref="AN94">(1+J94)*(1+INDEX(fx_rets,$AE94,INDEX(fx_ix,1,AN$3)))-1</f>
        <v>-2.6477722523703062E-2</v>
      </c>
      <c r="AO94" s="18" cm="1">
        <f t="array" ref="AO94">(1+K94)*(1+INDEX(fx_rets,$AE94,INDEX(fx_ix,1,AO$3)))-1</f>
        <v>-2.652612660284781E-2</v>
      </c>
      <c r="AP94" s="18" cm="1">
        <f t="array" ref="AP94">(1+L94)*(1+INDEX(fx_rets,$AE94,INDEX(fx_ix,1,AP$3)))-1</f>
        <v>-2.3693133099496722E-2</v>
      </c>
      <c r="AQ94" s="18" cm="1">
        <f t="array" ref="AQ94">(1+M94)*(1+INDEX(fx_rets,$AE94,INDEX(fx_ix,1,AQ$3)))-1</f>
        <v>-2.5851265993769967E-2</v>
      </c>
      <c r="AR94" s="18" cm="1">
        <f t="array" ref="AR94">(1+N94)*(1+INDEX(fx_rets,$AE94,INDEX(fx_ix,1,AR$3)))-1</f>
        <v>-2.3381363915617404E-2</v>
      </c>
      <c r="AS94" s="18" cm="1">
        <f t="array" ref="AS94">(1+O94)*(1+INDEX(fx_rets,$AE94,INDEX(fx_ix,1,AS$3)))-1</f>
        <v>-3.3934852449986064E-3</v>
      </c>
      <c r="AT94" s="18" cm="1">
        <f t="array" ref="AT94">(1+P94)*(1+INDEX(fx_rets,$AE94,INDEX(fx_ix,1,AT$3)))-1</f>
        <v>-2.2091353472036834E-3</v>
      </c>
      <c r="AU94" s="18" cm="1">
        <f t="array" ref="AU94">(1+Q94)*(1+INDEX(fx_rets,$AE94,INDEX(fx_ix,1,AU$3)))-1</f>
        <v>-6.7722533447156508E-4</v>
      </c>
      <c r="AV94" s="18" cm="1">
        <f t="array" ref="AV94">(1+R94)*(1+INDEX(fx_rets,$AE94,INDEX(fx_ix,1,AV$3)))-1</f>
        <v>-8.7012261270400515E-3</v>
      </c>
      <c r="AW94" s="18" cm="1">
        <f t="array" ref="AW94">(1+S94)*(1+INDEX(fx_rets,$AE94,INDEX(fx_ix,1,AW$3)))-1</f>
        <v>9.6374215576577882E-4</v>
      </c>
      <c r="AX94" s="18" cm="1">
        <f t="array" ref="AX94">(1+T94)*(1+INDEX(fx_rets,$AE94,INDEX(fx_ix,1,AX$3)))-1</f>
        <v>-2.6740314014251032E-2</v>
      </c>
      <c r="AY94" s="18" cm="1">
        <f t="array" ref="AY94">(1+U94)*(1+INDEX(fx_rets,$AE94,INDEX(fx_ix,1,AY$3)))-1</f>
        <v>-2.5729180761553616E-2</v>
      </c>
      <c r="AZ94" s="18" cm="1">
        <f t="array" ref="AZ94">(1+V94)*(1+INDEX(fx_rets,$AE94,INDEX(fx_ix,1,AZ$3)))-1</f>
        <v>6.7890923713824769E-3</v>
      </c>
      <c r="BA94" s="18" cm="1">
        <f t="array" ref="BA94">(1+W94)*(1+INDEX(fx_rets,$AE94,INDEX(fx_ix,1,BA$3)))-1</f>
        <v>1.0387330525545302E-3</v>
      </c>
      <c r="BB94" s="18" cm="1">
        <f t="array" ref="BB94">(1+X94)*(1+INDEX(fx_rets,$AE94,INDEX(fx_ix,1,BB$3)))-1</f>
        <v>-2.760577288756827E-2</v>
      </c>
      <c r="BC94" s="18" cm="1">
        <f t="array" ref="BC94">(1+Y94)*(1+INDEX(fx_rets,$AE94,INDEX(fx_ix,1,BC$3)))-1</f>
        <v>-3.4569109232560624E-3</v>
      </c>
      <c r="BD94" s="19">
        <v>89</v>
      </c>
      <c r="BE94" s="16">
        <f t="shared" si="32"/>
        <v>0</v>
      </c>
      <c r="BF94" s="19">
        <v>89</v>
      </c>
      <c r="BG94" s="18">
        <f t="shared" si="33"/>
        <v>4.5977223773170373E-3</v>
      </c>
      <c r="BH94" s="18">
        <f t="shared" si="34"/>
        <v>3.8284743621554984E-3</v>
      </c>
      <c r="BI94" s="18">
        <f t="shared" si="35"/>
        <v>3.2607946290210688E-3</v>
      </c>
      <c r="BJ94" s="18">
        <f t="shared" si="36"/>
        <v>2.2916625256654832E-3</v>
      </c>
      <c r="BK94" s="18">
        <f t="shared" si="37"/>
        <v>-1.7549571836505962E-4</v>
      </c>
      <c r="BL94" s="18">
        <f t="shared" si="38"/>
        <v>4.2175073524908235E-4</v>
      </c>
      <c r="BM94" s="18">
        <f t="shared" si="39"/>
        <v>-3.9129230000745086E-3</v>
      </c>
      <c r="BN94" s="18">
        <f t="shared" si="40"/>
        <v>-7.7038267141142924E-3</v>
      </c>
      <c r="BO94" s="18">
        <f t="shared" si="41"/>
        <v>-2.6477722523703062E-2</v>
      </c>
      <c r="BP94" s="18">
        <f t="shared" si="42"/>
        <v>-2.652612660284781E-2</v>
      </c>
      <c r="BQ94" s="18">
        <f t="shared" si="43"/>
        <v>-2.3693133099496722E-2</v>
      </c>
      <c r="BR94" s="18">
        <f t="shared" si="44"/>
        <v>-2.5851265993769967E-2</v>
      </c>
      <c r="BS94" s="18">
        <f t="shared" si="45"/>
        <v>-2.3381363915617404E-2</v>
      </c>
      <c r="BT94" s="18">
        <f t="shared" si="46"/>
        <v>-3.3934852449986064E-3</v>
      </c>
      <c r="BU94" s="18">
        <f t="shared" si="47"/>
        <v>-2.2091353472036834E-3</v>
      </c>
      <c r="BV94" s="18">
        <f t="shared" si="48"/>
        <v>-6.7722533447156508E-4</v>
      </c>
      <c r="BW94" s="18">
        <f t="shared" si="49"/>
        <v>-8.7012261270400515E-3</v>
      </c>
      <c r="BX94" s="18">
        <f t="shared" si="50"/>
        <v>9.6374215576577882E-4</v>
      </c>
      <c r="BY94" s="18">
        <f t="shared" si="51"/>
        <v>-2.6740314014251032E-2</v>
      </c>
      <c r="BZ94" s="18">
        <f t="shared" si="52"/>
        <v>-2.5729180761553616E-2</v>
      </c>
      <c r="CA94" s="18">
        <f t="shared" si="53"/>
        <v>6.7890923713824769E-3</v>
      </c>
      <c r="CB94" s="18">
        <f t="shared" si="54"/>
        <v>1.0387330525545302E-3</v>
      </c>
      <c r="CC94" s="18">
        <f t="shared" si="55"/>
        <v>-2.760577288756827E-2</v>
      </c>
      <c r="CD94" s="18">
        <f t="shared" si="56"/>
        <v>-3.4569109232560624E-3</v>
      </c>
      <c r="CE94" s="19">
        <v>89</v>
      </c>
      <c r="CF94" s="18">
        <f t="shared" si="58"/>
        <v>3.8284743621554984E-3</v>
      </c>
      <c r="CG94" s="18">
        <f t="shared" si="58"/>
        <v>3.8284743621554984E-3</v>
      </c>
      <c r="CH94" s="18">
        <f t="shared" si="58"/>
        <v>3.8284743621554984E-3</v>
      </c>
      <c r="CI94" s="18">
        <f t="shared" si="58"/>
        <v>0</v>
      </c>
      <c r="CJ94" s="18">
        <f t="shared" si="58"/>
        <v>0</v>
      </c>
      <c r="CK94" s="24">
        <f t="shared" si="58"/>
        <v>3.8284743621554984E-3</v>
      </c>
      <c r="CL94" s="24">
        <f t="shared" si="58"/>
        <v>0</v>
      </c>
    </row>
    <row r="95" spans="1:90" x14ac:dyDescent="0.2">
      <c r="A95" s="19">
        <v>90</v>
      </c>
      <c r="B95" s="16" cm="1">
        <f t="array" ref="B95">INDEX(asset_mu,1,B$3)+INDEX(asset_rets_norm,$A95,B$3)</f>
        <v>9.9988244939184148E-3</v>
      </c>
      <c r="C95" s="16" cm="1">
        <f t="array" ref="C95">INDEX(asset_mu,1,C$3)+INDEX(asset_rets_norm,$A95,C$3)</f>
        <v>1.8572535538939231E-2</v>
      </c>
      <c r="D95" s="16" cm="1">
        <f t="array" ref="D95">INDEX(asset_mu,1,D$3)+INDEX(asset_rets_norm,$A95,D$3)</f>
        <v>2.8977724519785079E-2</v>
      </c>
      <c r="E95" s="16" cm="1">
        <f t="array" ref="E95">INDEX(asset_mu,1,E$3)+INDEX(asset_rets_norm,$A95,E$3)</f>
        <v>1.7906408732672838E-2</v>
      </c>
      <c r="F95" s="16" cm="1">
        <f t="array" ref="F95">INDEX(asset_mu,1,F$3)+INDEX(asset_rets_norm,$A95,F$3)</f>
        <v>1.7811856039224472E-2</v>
      </c>
      <c r="G95" s="16" cm="1">
        <f t="array" ref="G95">INDEX(asset_mu,1,G$3)+INDEX(asset_rets_norm,$A95,G$3)</f>
        <v>5.6534343836832594E-3</v>
      </c>
      <c r="H95" s="16" cm="1">
        <f t="array" ref="H95">INDEX(asset_mu,1,H$3)+INDEX(asset_rets_norm,$A95,H$3)</f>
        <v>1.3275557695830071E-2</v>
      </c>
      <c r="I95" s="16" cm="1">
        <f t="array" ref="I95">INDEX(asset_mu,1,I$3)+INDEX(asset_rets_norm,$A95,I$3)</f>
        <v>2.2808899126927663E-2</v>
      </c>
      <c r="J95" s="16" cm="1">
        <f t="array" ref="J95">INDEX(asset_mu,1,J$3)+INDEX(asset_rets_norm,$A95,J$3)</f>
        <v>6.9736954553070041E-3</v>
      </c>
      <c r="K95" s="16" cm="1">
        <f t="array" ref="K95">INDEX(asset_mu,1,K$3)+INDEX(asset_rets_norm,$A95,K$3)</f>
        <v>5.7797136479225981E-3</v>
      </c>
      <c r="L95" s="16" cm="1">
        <f t="array" ref="L95">INDEX(asset_mu,1,L$3)+INDEX(asset_rets_norm,$A95,L$3)</f>
        <v>8.1967553035320606E-3</v>
      </c>
      <c r="M95" s="16" cm="1">
        <f t="array" ref="M95">INDEX(asset_mu,1,M$3)+INDEX(asset_rets_norm,$A95,M$3)</f>
        <v>6.1199023666248268E-3</v>
      </c>
      <c r="N95" s="16" cm="1">
        <f t="array" ref="N95">INDEX(asset_mu,1,N$3)+INDEX(asset_rets_norm,$A95,N$3)</f>
        <v>1.4036089987093147E-3</v>
      </c>
      <c r="O95" s="16" cm="1">
        <f t="array" ref="O95">INDEX(asset_mu,1,O$3)+INDEX(asset_rets_norm,$A95,O$3)</f>
        <v>9.8945204170820204E-4</v>
      </c>
      <c r="P95" s="16" cm="1">
        <f t="array" ref="P95">INDEX(asset_mu,1,P$3)+INDEX(asset_rets_norm,$A95,P$3)</f>
        <v>3.3519250359117119E-3</v>
      </c>
      <c r="Q95" s="16" cm="1">
        <f t="array" ref="Q95">INDEX(asset_mu,1,Q$3)+INDEX(asset_rets_norm,$A95,Q$3)</f>
        <v>4.9475827333980661E-3</v>
      </c>
      <c r="R95" s="16" cm="1">
        <f t="array" ref="R95">INDEX(asset_mu,1,R$3)+INDEX(asset_rets_norm,$A95,R$3)</f>
        <v>-6.1590540225408275E-2</v>
      </c>
      <c r="S95" s="16" cm="1">
        <f t="array" ref="S95">INDEX(asset_mu,1,S$3)+INDEX(asset_rets_norm,$A95,S$3)</f>
        <v>-0.13398247305008906</v>
      </c>
      <c r="T95" s="16" cm="1">
        <f t="array" ref="T95">INDEX(asset_mu,1,T$3)+INDEX(asset_rets_norm,$A95,T$3)</f>
        <v>-8.4977575915782991E-2</v>
      </c>
      <c r="U95" s="16" cm="1">
        <f t="array" ref="U95">INDEX(asset_mu,1,U$3)+INDEX(asset_rets_norm,$A95,U$3)</f>
        <v>-0.11009204474237677</v>
      </c>
      <c r="V95" s="16" cm="1">
        <f t="array" ref="V95">INDEX(asset_mu,1,V$3)+INDEX(asset_rets_norm,$A95,V$3)</f>
        <v>6.2588840380491074E-3</v>
      </c>
      <c r="W95" s="16" cm="1">
        <f t="array" ref="W95">INDEX(asset_mu,1,W$3)+INDEX(asset_rets_norm,$A95,W$3)</f>
        <v>4.9258023774394651E-3</v>
      </c>
      <c r="X95" s="16" cm="1">
        <f t="array" ref="X95">INDEX(asset_mu,1,X$3)+INDEX(asset_rets_norm,$A95,X$3)</f>
        <v>6.8521440821331442E-3</v>
      </c>
      <c r="Y95" s="16" cm="1">
        <f t="array" ref="Y95">INDEX(asset_mu,1,Y$3)+INDEX(asset_rets_norm,$A95,Y$3)</f>
        <v>5.8411603117114041E-4</v>
      </c>
      <c r="Z95" s="19">
        <v>90</v>
      </c>
      <c r="AA95" s="16" cm="1">
        <f t="array" ref="AA95">INDEX(fx_mu,1,AA$3)+INDEX(fx_rets_norm,$A95,AA$3)</f>
        <v>0</v>
      </c>
      <c r="AB95" s="16" cm="1">
        <f t="array" ref="AB95">INDEX(fx_mu,1,AB$3)+INDEX(fx_rets_norm,$A95,AB$3)</f>
        <v>1.7724629802534645E-2</v>
      </c>
      <c r="AC95" s="16" cm="1">
        <f t="array" ref="AC95">INDEX(fx_mu,1,AC$3)+INDEX(fx_rets_norm,$A95,AC$3)</f>
        <v>1.2790235457485646E-3</v>
      </c>
      <c r="AD95" s="16" cm="1">
        <f t="array" ref="AD95">INDEX(fx_mu,1,AD$3)+INDEX(fx_rets_norm,$A95,AD$3)</f>
        <v>5.0353457479989316E-2</v>
      </c>
      <c r="AE95" s="19">
        <v>90</v>
      </c>
      <c r="AF95" s="18" cm="1">
        <f t="array" ref="AF95">(1+B95)*(1+INDEX(fx_rets,$AE95,INDEX(fx_ix,1,AF$3)))-1</f>
        <v>9.9988244939184234E-3</v>
      </c>
      <c r="AG95" s="18" cm="1">
        <f t="array" ref="AG95">(1+C95)*(1+INDEX(fx_rets,$AE95,INDEX(fx_ix,1,AG$3)))-1</f>
        <v>1.8572535538939228E-2</v>
      </c>
      <c r="AH95" s="18" cm="1">
        <f t="array" ref="AH95">(1+D95)*(1+INDEX(fx_rets,$AE95,INDEX(fx_ix,1,AH$3)))-1</f>
        <v>2.8977724519785086E-2</v>
      </c>
      <c r="AI95" s="18" cm="1">
        <f t="array" ref="AI95">(1+E95)*(1+INDEX(fx_rets,$AE95,INDEX(fx_ix,1,AI$3)))-1</f>
        <v>1.7906408732672796E-2</v>
      </c>
      <c r="AJ95" s="18" cm="1">
        <f t="array" ref="AJ95">(1+F95)*(1+INDEX(fx_rets,$AE95,INDEX(fx_ix,1,AJ$3)))-1</f>
        <v>1.7811856039224416E-2</v>
      </c>
      <c r="AK95" s="18" cm="1">
        <f t="array" ref="AK95">(1+G95)*(1+INDEX(fx_rets,$AE95,INDEX(fx_ix,1,AK$3)))-1</f>
        <v>2.3478269217781511E-2</v>
      </c>
      <c r="AL95" s="18" cm="1">
        <f t="array" ref="AL95">(1+H95)*(1+INDEX(fx_rets,$AE95,INDEX(fx_ix,1,AL$3)))-1</f>
        <v>3.1235491843945473E-2</v>
      </c>
      <c r="AM95" s="18" cm="1">
        <f t="array" ref="AM95">(1+I95)*(1+INDEX(fx_rets,$AE95,INDEX(fx_ix,1,AM$3)))-1</f>
        <v>4.0937808222690553E-2</v>
      </c>
      <c r="AN95" s="18" cm="1">
        <f t="array" ref="AN95">(1+J95)*(1+INDEX(fx_rets,$AE95,INDEX(fx_ix,1,AN$3)))-1</f>
        <v>8.2616385217437749E-3</v>
      </c>
      <c r="AO95" s="18" cm="1">
        <f t="array" ref="AO95">(1+K95)*(1+INDEX(fx_rets,$AE95,INDEX(fx_ix,1,AO$3)))-1</f>
        <v>7.06612958351438E-3</v>
      </c>
      <c r="AP95" s="18" cm="1">
        <f t="array" ref="AP95">(1+L95)*(1+INDEX(fx_rets,$AE95,INDEX(fx_ix,1,AP$3)))-1</f>
        <v>9.4862626923124527E-3</v>
      </c>
      <c r="AQ95" s="18" cm="1">
        <f t="array" ref="AQ95">(1+M95)*(1+INDEX(fx_rets,$AE95,INDEX(fx_ix,1,AQ$3)))-1</f>
        <v>7.4067534115977995E-3</v>
      </c>
      <c r="AR95" s="18" cm="1">
        <f t="array" ref="AR95">(1+N95)*(1+INDEX(fx_rets,$AE95,INDEX(fx_ix,1,AR$3)))-1</f>
        <v>2.6844277934161553E-3</v>
      </c>
      <c r="AS95" s="18" cm="1">
        <f t="array" ref="AS95">(1+O95)*(1+INDEX(fx_rets,$AE95,INDEX(fx_ix,1,AS$3)))-1</f>
        <v>5.1392731853008078E-2</v>
      </c>
      <c r="AT95" s="18" cm="1">
        <f t="array" ref="AT95">(1+P95)*(1+INDEX(fx_rets,$AE95,INDEX(fx_ix,1,AT$3)))-1</f>
        <v>5.387416353067298E-2</v>
      </c>
      <c r="AU95" s="18" cm="1">
        <f t="array" ref="AU95">(1+Q95)*(1+INDEX(fx_rets,$AE95,INDEX(fx_ix,1,AU$3)))-1</f>
        <v>5.5550168110182208E-2</v>
      </c>
      <c r="AV95" s="18" cm="1">
        <f t="array" ref="AV95">(1+R95)*(1+INDEX(fx_rets,$AE95,INDEX(fx_ix,1,AV$3)))-1</f>
        <v>-6.1590540225408219E-2</v>
      </c>
      <c r="AW95" s="18" cm="1">
        <f t="array" ref="AW95">(1+S95)*(1+INDEX(fx_rets,$AE95,INDEX(fx_ix,1,AW$3)))-1</f>
        <v>-0.11863263298239535</v>
      </c>
      <c r="AX95" s="18" cm="1">
        <f t="array" ref="AX95">(1+T95)*(1+INDEX(fx_rets,$AE95,INDEX(fx_ix,1,AX$3)))-1</f>
        <v>-8.3807240690491502E-2</v>
      </c>
      <c r="AY95" s="18" cm="1">
        <f t="array" ref="AY95">(1+U95)*(1+INDEX(fx_rets,$AE95,INDEX(fx_ix,1,AY$3)))-1</f>
        <v>-6.5282102356207794E-2</v>
      </c>
      <c r="AZ95" s="18" cm="1">
        <f t="array" ref="AZ95">(1+V95)*(1+INDEX(fx_rets,$AE95,INDEX(fx_ix,1,AZ$3)))-1</f>
        <v>6.258884038049084E-3</v>
      </c>
      <c r="BA95" s="18" cm="1">
        <f t="array" ref="BA95">(1+W95)*(1+INDEX(fx_rets,$AE95,INDEX(fx_ix,1,BA$3)))-1</f>
        <v>2.2737740203594647E-2</v>
      </c>
      <c r="BB95" s="18" cm="1">
        <f t="array" ref="BB95">(1+X95)*(1+INDEX(fx_rets,$AE95,INDEX(fx_ix,1,BB$3)))-1</f>
        <v>8.1399316815016221E-3</v>
      </c>
      <c r="BC95" s="18" cm="1">
        <f t="array" ref="BC95">(1+Y95)*(1+INDEX(fx_rets,$AE95,INDEX(fx_ix,1,BC$3)))-1</f>
        <v>5.0966985772899376E-2</v>
      </c>
      <c r="BD95" s="19">
        <v>90</v>
      </c>
      <c r="BE95" s="16">
        <f t="shared" si="32"/>
        <v>0</v>
      </c>
      <c r="BF95" s="19">
        <v>90</v>
      </c>
      <c r="BG95" s="18">
        <f t="shared" si="33"/>
        <v>9.9988244939184234E-3</v>
      </c>
      <c r="BH95" s="18">
        <f t="shared" si="34"/>
        <v>1.8572535538939228E-2</v>
      </c>
      <c r="BI95" s="18">
        <f t="shared" si="35"/>
        <v>2.8977724519785086E-2</v>
      </c>
      <c r="BJ95" s="18">
        <f t="shared" si="36"/>
        <v>1.7906408732672796E-2</v>
      </c>
      <c r="BK95" s="18">
        <f t="shared" si="37"/>
        <v>1.7811856039224416E-2</v>
      </c>
      <c r="BL95" s="18">
        <f t="shared" si="38"/>
        <v>2.3478269217781511E-2</v>
      </c>
      <c r="BM95" s="18">
        <f t="shared" si="39"/>
        <v>3.1235491843945473E-2</v>
      </c>
      <c r="BN95" s="18">
        <f t="shared" si="40"/>
        <v>4.0937808222690553E-2</v>
      </c>
      <c r="BO95" s="18">
        <f t="shared" si="41"/>
        <v>8.2616385217437749E-3</v>
      </c>
      <c r="BP95" s="18">
        <f t="shared" si="42"/>
        <v>7.06612958351438E-3</v>
      </c>
      <c r="BQ95" s="18">
        <f t="shared" si="43"/>
        <v>9.4862626923124527E-3</v>
      </c>
      <c r="BR95" s="18">
        <f t="shared" si="44"/>
        <v>7.4067534115977995E-3</v>
      </c>
      <c r="BS95" s="18">
        <f t="shared" si="45"/>
        <v>2.6844277934161553E-3</v>
      </c>
      <c r="BT95" s="18">
        <f t="shared" si="46"/>
        <v>5.1392731853008078E-2</v>
      </c>
      <c r="BU95" s="18">
        <f t="shared" si="47"/>
        <v>5.387416353067298E-2</v>
      </c>
      <c r="BV95" s="18">
        <f t="shared" si="48"/>
        <v>5.5550168110182208E-2</v>
      </c>
      <c r="BW95" s="18">
        <f t="shared" si="49"/>
        <v>-6.1590540225408219E-2</v>
      </c>
      <c r="BX95" s="18">
        <f t="shared" si="50"/>
        <v>-0.11863263298239535</v>
      </c>
      <c r="BY95" s="18">
        <f t="shared" si="51"/>
        <v>-8.3807240690491502E-2</v>
      </c>
      <c r="BZ95" s="18">
        <f t="shared" si="52"/>
        <v>-6.5282102356207794E-2</v>
      </c>
      <c r="CA95" s="18">
        <f t="shared" si="53"/>
        <v>6.258884038049084E-3</v>
      </c>
      <c r="CB95" s="18">
        <f t="shared" si="54"/>
        <v>2.2737740203594647E-2</v>
      </c>
      <c r="CC95" s="18">
        <f t="shared" si="55"/>
        <v>8.1399316815016221E-3</v>
      </c>
      <c r="CD95" s="18">
        <f t="shared" si="56"/>
        <v>5.0966985772899376E-2</v>
      </c>
      <c r="CE95" s="19">
        <v>90</v>
      </c>
      <c r="CF95" s="18">
        <f t="shared" si="58"/>
        <v>1.8572535538939228E-2</v>
      </c>
      <c r="CG95" s="18">
        <f t="shared" si="58"/>
        <v>1.8572535538939228E-2</v>
      </c>
      <c r="CH95" s="18">
        <f t="shared" si="58"/>
        <v>1.8572535538939228E-2</v>
      </c>
      <c r="CI95" s="18">
        <f t="shared" si="58"/>
        <v>0</v>
      </c>
      <c r="CJ95" s="18">
        <f t="shared" si="58"/>
        <v>0</v>
      </c>
      <c r="CK95" s="24">
        <f t="shared" si="58"/>
        <v>1.8572535538939228E-2</v>
      </c>
      <c r="CL95" s="24">
        <f t="shared" si="58"/>
        <v>0</v>
      </c>
    </row>
    <row r="96" spans="1:90" x14ac:dyDescent="0.2">
      <c r="A96" s="19">
        <v>91</v>
      </c>
      <c r="B96" s="16" cm="1">
        <f t="array" ref="B96">INDEX(asset_mu,1,B$3)+INDEX(asset_rets_norm,$A96,B$3)</f>
        <v>5.2719482714136314E-3</v>
      </c>
      <c r="C96" s="16" cm="1">
        <f t="array" ref="C96">INDEX(asset_mu,1,C$3)+INDEX(asset_rets_norm,$A96,C$3)</f>
        <v>1.1214158006143785E-2</v>
      </c>
      <c r="D96" s="16" cm="1">
        <f t="array" ref="D96">INDEX(asset_mu,1,D$3)+INDEX(asset_rets_norm,$A96,D$3)</f>
        <v>1.6290256600483659E-2</v>
      </c>
      <c r="E96" s="16" cm="1">
        <f t="array" ref="E96">INDEX(asset_mu,1,E$3)+INDEX(asset_rets_norm,$A96,E$3)</f>
        <v>9.3192536794895336E-3</v>
      </c>
      <c r="F96" s="16" cm="1">
        <f t="array" ref="F96">INDEX(asset_mu,1,F$3)+INDEX(asset_rets_norm,$A96,F$3)</f>
        <v>8.29609096197431E-3</v>
      </c>
      <c r="G96" s="16" cm="1">
        <f t="array" ref="G96">INDEX(asset_mu,1,G$3)+INDEX(asset_rets_norm,$A96,G$3)</f>
        <v>4.4408085498116538E-3</v>
      </c>
      <c r="H96" s="16" cm="1">
        <f t="array" ref="H96">INDEX(asset_mu,1,H$3)+INDEX(asset_rets_norm,$A96,H$3)</f>
        <v>7.0608632728234762E-3</v>
      </c>
      <c r="I96" s="16" cm="1">
        <f t="array" ref="I96">INDEX(asset_mu,1,I$3)+INDEX(asset_rets_norm,$A96,I$3)</f>
        <v>1.0001084368673675E-2</v>
      </c>
      <c r="J96" s="16" cm="1">
        <f t="array" ref="J96">INDEX(asset_mu,1,J$3)+INDEX(asset_rets_norm,$A96,J$3)</f>
        <v>7.4783480477742404E-3</v>
      </c>
      <c r="K96" s="16" cm="1">
        <f t="array" ref="K96">INDEX(asset_mu,1,K$3)+INDEX(asset_rets_norm,$A96,K$3)</f>
        <v>8.0394299498121897E-3</v>
      </c>
      <c r="L96" s="16" cm="1">
        <f t="array" ref="L96">INDEX(asset_mu,1,L$3)+INDEX(asset_rets_norm,$A96,L$3)</f>
        <v>9.0345820131274845E-3</v>
      </c>
      <c r="M96" s="16" cm="1">
        <f t="array" ref="M96">INDEX(asset_mu,1,M$3)+INDEX(asset_rets_norm,$A96,M$3)</f>
        <v>5.5780928826648394E-3</v>
      </c>
      <c r="N96" s="16" cm="1">
        <f t="array" ref="N96">INDEX(asset_mu,1,N$3)+INDEX(asset_rets_norm,$A96,N$3)</f>
        <v>-4.0844587198050862E-3</v>
      </c>
      <c r="O96" s="16" cm="1">
        <f t="array" ref="O96">INDEX(asset_mu,1,O$3)+INDEX(asset_rets_norm,$A96,O$3)</f>
        <v>3.6253576548551312E-4</v>
      </c>
      <c r="P96" s="16" cm="1">
        <f t="array" ref="P96">INDEX(asset_mu,1,P$3)+INDEX(asset_rets_norm,$A96,P$3)</f>
        <v>5.3816752705633736E-4</v>
      </c>
      <c r="Q96" s="16" cm="1">
        <f t="array" ref="Q96">INDEX(asset_mu,1,Q$3)+INDEX(asset_rets_norm,$A96,Q$3)</f>
        <v>2.660978625894035E-3</v>
      </c>
      <c r="R96" s="16" cm="1">
        <f t="array" ref="R96">INDEX(asset_mu,1,R$3)+INDEX(asset_rets_norm,$A96,R$3)</f>
        <v>-3.4423290392258166E-2</v>
      </c>
      <c r="S96" s="16" cm="1">
        <f t="array" ref="S96">INDEX(asset_mu,1,S$3)+INDEX(asset_rets_norm,$A96,S$3)</f>
        <v>-1.4045135347214105E-2</v>
      </c>
      <c r="T96" s="16" cm="1">
        <f t="array" ref="T96">INDEX(asset_mu,1,T$3)+INDEX(asset_rets_norm,$A96,T$3)</f>
        <v>5.1650115776214296E-3</v>
      </c>
      <c r="U96" s="16" cm="1">
        <f t="array" ref="U96">INDEX(asset_mu,1,U$3)+INDEX(asset_rets_norm,$A96,U$3)</f>
        <v>2.7389055098533434E-3</v>
      </c>
      <c r="V96" s="16" cm="1">
        <f t="array" ref="V96">INDEX(asset_mu,1,V$3)+INDEX(asset_rets_norm,$A96,V$3)</f>
        <v>5.0453423713824408E-3</v>
      </c>
      <c r="W96" s="16" cm="1">
        <f t="array" ref="W96">INDEX(asset_mu,1,W$3)+INDEX(asset_rets_norm,$A96,W$3)</f>
        <v>4.9519690441061316E-3</v>
      </c>
      <c r="X96" s="16" cm="1">
        <f t="array" ref="X96">INDEX(asset_mu,1,X$3)+INDEX(asset_rets_norm,$A96,X$3)</f>
        <v>6.4927274154664774E-3</v>
      </c>
      <c r="Y96" s="16" cm="1">
        <f t="array" ref="Y96">INDEX(asset_mu,1,Y$3)+INDEX(asset_rets_norm,$A96,Y$3)</f>
        <v>4.4153269783780709E-4</v>
      </c>
      <c r="Z96" s="19">
        <v>91</v>
      </c>
      <c r="AA96" s="16" cm="1">
        <f t="array" ref="AA96">INDEX(fx_mu,1,AA$3)+INDEX(fx_rets_norm,$A96,AA$3)</f>
        <v>0</v>
      </c>
      <c r="AB96" s="16" cm="1">
        <f t="array" ref="AB96">INDEX(fx_mu,1,AB$3)+INDEX(fx_rets_norm,$A96,AB$3)</f>
        <v>2.0402257914117653E-2</v>
      </c>
      <c r="AC96" s="16" cm="1">
        <f t="array" ref="AC96">INDEX(fx_mu,1,AC$3)+INDEX(fx_rets_norm,$A96,AC$3)</f>
        <v>1.0812837097023578E-3</v>
      </c>
      <c r="AD96" s="16" cm="1">
        <f t="array" ref="AD96">INDEX(fx_mu,1,AD$3)+INDEX(fx_rets_norm,$A96,AD$3)</f>
        <v>2.6687824126091275E-2</v>
      </c>
      <c r="AE96" s="19">
        <v>91</v>
      </c>
      <c r="AF96" s="18" cm="1">
        <f t="array" ref="AF96">(1+B96)*(1+INDEX(fx_rets,$AE96,INDEX(fx_ix,1,AF$3)))-1</f>
        <v>5.2719482714136401E-3</v>
      </c>
      <c r="AG96" s="18" cm="1">
        <f t="array" ref="AG96">(1+C96)*(1+INDEX(fx_rets,$AE96,INDEX(fx_ix,1,AG$3)))-1</f>
        <v>1.1214158006143782E-2</v>
      </c>
      <c r="AH96" s="18" cm="1">
        <f t="array" ref="AH96">(1+D96)*(1+INDEX(fx_rets,$AE96,INDEX(fx_ix,1,AH$3)))-1</f>
        <v>1.6290256600483666E-2</v>
      </c>
      <c r="AI96" s="18" cm="1">
        <f t="array" ref="AI96">(1+E96)*(1+INDEX(fx_rets,$AE96,INDEX(fx_ix,1,AI$3)))-1</f>
        <v>9.319253679489492E-3</v>
      </c>
      <c r="AJ96" s="18" cm="1">
        <f t="array" ref="AJ96">(1+F96)*(1+INDEX(fx_rets,$AE96,INDEX(fx_ix,1,AJ$3)))-1</f>
        <v>8.2960909619742562E-3</v>
      </c>
      <c r="AK96" s="18" cm="1">
        <f t="array" ref="AK96">(1+G96)*(1+INDEX(fx_rets,$AE96,INDEX(fx_ix,1,AK$3)))-1</f>
        <v>2.4933668985309687E-2</v>
      </c>
      <c r="AL96" s="18" cm="1">
        <f t="array" ref="AL96">(1+H96)*(1+INDEX(fx_rets,$AE96,INDEX(fx_ix,1,AL$3)))-1</f>
        <v>2.7607178740529648E-2</v>
      </c>
      <c r="AM96" s="18" cm="1">
        <f t="array" ref="AM96">(1+I96)*(1+INDEX(fx_rets,$AE96,INDEX(fx_ix,1,AM$3)))-1</f>
        <v>3.0607386985501916E-2</v>
      </c>
      <c r="AN96" s="18" cm="1">
        <f t="array" ref="AN96">(1+J96)*(1+INDEX(fx_rets,$AE96,INDEX(fx_ix,1,AN$3)))-1</f>
        <v>8.5677179733960607E-3</v>
      </c>
      <c r="AO96" s="18" cm="1">
        <f t="array" ref="AO96">(1+K96)*(1+INDEX(fx_rets,$AE96,INDEX(fx_ix,1,AO$3)))-1</f>
        <v>9.1294065641545075E-3</v>
      </c>
      <c r="AP96" s="18" cm="1">
        <f t="array" ref="AP96">(1+L96)*(1+INDEX(fx_rets,$AE96,INDEX(fx_ix,1,AP$3)))-1</f>
        <v>1.012563466918448E-2</v>
      </c>
      <c r="AQ96" s="18" cm="1">
        <f t="array" ref="AQ96">(1+M96)*(1+INDEX(fx_rets,$AE96,INDEX(fx_ix,1,AQ$3)))-1</f>
        <v>6.6654080933323812E-3</v>
      </c>
      <c r="AR96" s="18" cm="1">
        <f t="array" ref="AR96">(1+N96)*(1+INDEX(fx_rets,$AE96,INDEX(fx_ix,1,AR$3)))-1</f>
        <v>-3.0075914687794914E-3</v>
      </c>
      <c r="AS96" s="18" cm="1">
        <f t="array" ref="AS96">(1+O96)*(1+INDEX(fx_rets,$AE96,INDEX(fx_ix,1,AS$3)))-1</f>
        <v>2.7060035182325581E-2</v>
      </c>
      <c r="AT96" s="18" cm="1">
        <f t="array" ref="AT96">(1+P96)*(1+INDEX(fx_rets,$AE96,INDEX(fx_ix,1,AT$3)))-1</f>
        <v>2.7240354173460046E-2</v>
      </c>
      <c r="AU96" s="18" cm="1">
        <f t="array" ref="AU96">(1+Q96)*(1+INDEX(fx_rets,$AE96,INDEX(fx_ix,1,AU$3)))-1</f>
        <v>2.9419818481556392E-2</v>
      </c>
      <c r="AV96" s="18" cm="1">
        <f t="array" ref="AV96">(1+R96)*(1+INDEX(fx_rets,$AE96,INDEX(fx_ix,1,AV$3)))-1</f>
        <v>-3.442329039225811E-2</v>
      </c>
      <c r="AW96" s="18" cm="1">
        <f t="array" ref="AW96">(1+S96)*(1+INDEX(fx_rets,$AE96,INDEX(fx_ix,1,AW$3)))-1</f>
        <v>6.0705700931109607E-3</v>
      </c>
      <c r="AX96" s="18" cm="1">
        <f t="array" ref="AX96">(1+T96)*(1+INDEX(fx_rets,$AE96,INDEX(fx_ix,1,AX$3)))-1</f>
        <v>6.251880130202947E-3</v>
      </c>
      <c r="AY96" s="18" cm="1">
        <f t="array" ref="AY96">(1+U96)*(1+INDEX(fx_rets,$AE96,INDEX(fx_ix,1,AY$3)))-1</f>
        <v>2.9499825064489782E-2</v>
      </c>
      <c r="AZ96" s="18" cm="1">
        <f t="array" ref="AZ96">(1+V96)*(1+INDEX(fx_rets,$AE96,INDEX(fx_ix,1,AZ$3)))-1</f>
        <v>5.045342371382544E-3</v>
      </c>
      <c r="BA96" s="18" cm="1">
        <f t="array" ref="BA96">(1+W96)*(1+INDEX(fx_rets,$AE96,INDEX(fx_ix,1,BA$3)))-1</f>
        <v>2.5455258307844453E-2</v>
      </c>
      <c r="BB96" s="18" cm="1">
        <f t="array" ref="BB96">(1+X96)*(1+INDEX(fx_rets,$AE96,INDEX(fx_ix,1,BB$3)))-1</f>
        <v>7.5810316055546778E-3</v>
      </c>
      <c r="BC96" s="18" cm="1">
        <f t="array" ref="BC96">(1+Y96)*(1+INDEX(fx_rets,$AE96,INDEX(fx_ix,1,BC$3)))-1</f>
        <v>2.7141140370914751E-2</v>
      </c>
      <c r="BD96" s="19">
        <v>91</v>
      </c>
      <c r="BE96" s="16">
        <f t="shared" si="32"/>
        <v>0</v>
      </c>
      <c r="BF96" s="19">
        <v>91</v>
      </c>
      <c r="BG96" s="18">
        <f t="shared" si="33"/>
        <v>5.2719482714136401E-3</v>
      </c>
      <c r="BH96" s="18">
        <f t="shared" si="34"/>
        <v>1.1214158006143782E-2</v>
      </c>
      <c r="BI96" s="18">
        <f t="shared" si="35"/>
        <v>1.6290256600483666E-2</v>
      </c>
      <c r="BJ96" s="18">
        <f t="shared" si="36"/>
        <v>9.319253679489492E-3</v>
      </c>
      <c r="BK96" s="18">
        <f t="shared" si="37"/>
        <v>8.2960909619742562E-3</v>
      </c>
      <c r="BL96" s="18">
        <f t="shared" si="38"/>
        <v>2.4933668985309687E-2</v>
      </c>
      <c r="BM96" s="18">
        <f t="shared" si="39"/>
        <v>2.7607178740529648E-2</v>
      </c>
      <c r="BN96" s="18">
        <f t="shared" si="40"/>
        <v>3.0607386985501916E-2</v>
      </c>
      <c r="BO96" s="18">
        <f t="shared" si="41"/>
        <v>8.5677179733960607E-3</v>
      </c>
      <c r="BP96" s="18">
        <f t="shared" si="42"/>
        <v>9.1294065641545075E-3</v>
      </c>
      <c r="BQ96" s="18">
        <f t="shared" si="43"/>
        <v>1.012563466918448E-2</v>
      </c>
      <c r="BR96" s="18">
        <f t="shared" si="44"/>
        <v>6.6654080933323812E-3</v>
      </c>
      <c r="BS96" s="18">
        <f t="shared" si="45"/>
        <v>-3.0075914687794914E-3</v>
      </c>
      <c r="BT96" s="18">
        <f t="shared" si="46"/>
        <v>2.7060035182325581E-2</v>
      </c>
      <c r="BU96" s="18">
        <f t="shared" si="47"/>
        <v>2.7240354173460046E-2</v>
      </c>
      <c r="BV96" s="18">
        <f t="shared" si="48"/>
        <v>2.9419818481556392E-2</v>
      </c>
      <c r="BW96" s="18">
        <f t="shared" si="49"/>
        <v>-3.442329039225811E-2</v>
      </c>
      <c r="BX96" s="18">
        <f t="shared" si="50"/>
        <v>6.0705700931109607E-3</v>
      </c>
      <c r="BY96" s="18">
        <f t="shared" si="51"/>
        <v>6.251880130202947E-3</v>
      </c>
      <c r="BZ96" s="18">
        <f t="shared" si="52"/>
        <v>2.9499825064489782E-2</v>
      </c>
      <c r="CA96" s="18">
        <f t="shared" si="53"/>
        <v>5.045342371382544E-3</v>
      </c>
      <c r="CB96" s="18">
        <f t="shared" si="54"/>
        <v>2.5455258307844453E-2</v>
      </c>
      <c r="CC96" s="18">
        <f t="shared" si="55"/>
        <v>7.5810316055546778E-3</v>
      </c>
      <c r="CD96" s="18">
        <f t="shared" si="56"/>
        <v>2.7141140370914751E-2</v>
      </c>
      <c r="CE96" s="19">
        <v>91</v>
      </c>
      <c r="CF96" s="18">
        <f t="shared" ref="CF96:CL105" si="59">SUMPRODUCT(INDEX(port_wts,CF$3,),$BG96:$CD96)</f>
        <v>1.1214158006143782E-2</v>
      </c>
      <c r="CG96" s="18">
        <f t="shared" si="59"/>
        <v>1.1214158006143782E-2</v>
      </c>
      <c r="CH96" s="18">
        <f t="shared" si="59"/>
        <v>1.1214158006143782E-2</v>
      </c>
      <c r="CI96" s="18">
        <f t="shared" si="59"/>
        <v>0</v>
      </c>
      <c r="CJ96" s="18">
        <f t="shared" si="59"/>
        <v>0</v>
      </c>
      <c r="CK96" s="24">
        <f t="shared" si="59"/>
        <v>1.1214158006143782E-2</v>
      </c>
      <c r="CL96" s="24">
        <f t="shared" si="59"/>
        <v>0</v>
      </c>
    </row>
    <row r="97" spans="1:90" x14ac:dyDescent="0.2">
      <c r="A97" s="19">
        <v>92</v>
      </c>
      <c r="B97" s="16" cm="1">
        <f t="array" ref="B97">INDEX(asset_mu,1,B$3)+INDEX(asset_rets_norm,$A97,B$3)</f>
        <v>5.0220301493979404E-3</v>
      </c>
      <c r="C97" s="16" cm="1">
        <f t="array" ref="C97">INDEX(asset_mu,1,C$3)+INDEX(asset_rets_norm,$A97,C$3)</f>
        <v>3.4207514052588843E-3</v>
      </c>
      <c r="D97" s="16" cm="1">
        <f t="array" ref="D97">INDEX(asset_mu,1,D$3)+INDEX(asset_rets_norm,$A97,D$3)</f>
        <v>4.389887188866121E-3</v>
      </c>
      <c r="E97" s="16" cm="1">
        <f t="array" ref="E97">INDEX(asset_mu,1,E$3)+INDEX(asset_rets_norm,$A97,E$3)</f>
        <v>-8.2676257386422175E-3</v>
      </c>
      <c r="F97" s="16" cm="1">
        <f t="array" ref="F97">INDEX(asset_mu,1,F$3)+INDEX(asset_rets_norm,$A97,F$3)</f>
        <v>-1.5110220186556222E-2</v>
      </c>
      <c r="G97" s="16" cm="1">
        <f t="array" ref="G97">INDEX(asset_mu,1,G$3)+INDEX(asset_rets_norm,$A97,G$3)</f>
        <v>3.6900018483499945E-3</v>
      </c>
      <c r="H97" s="16" cm="1">
        <f t="array" ref="H97">INDEX(asset_mu,1,H$3)+INDEX(asset_rets_norm,$A97,H$3)</f>
        <v>-2.8635191429371813E-3</v>
      </c>
      <c r="I97" s="16" cm="1">
        <f t="array" ref="I97">INDEX(asset_mu,1,I$3)+INDEX(asset_rets_norm,$A97,I$3)</f>
        <v>-7.0021616746640189E-3</v>
      </c>
      <c r="J97" s="16" cm="1">
        <f t="array" ref="J97">INDEX(asset_mu,1,J$3)+INDEX(asset_rets_norm,$A97,J$3)</f>
        <v>-0.35802778442386218</v>
      </c>
      <c r="K97" s="16" cm="1">
        <f t="array" ref="K97">INDEX(asset_mu,1,K$3)+INDEX(asset_rets_norm,$A97,K$3)</f>
        <v>7.0626300312922347E-3</v>
      </c>
      <c r="L97" s="16" cm="1">
        <f t="array" ref="L97">INDEX(asset_mu,1,L$3)+INDEX(asset_rets_norm,$A97,L$3)</f>
        <v>1.127263298449302E-2</v>
      </c>
      <c r="M97" s="16" cm="1">
        <f t="array" ref="M97">INDEX(asset_mu,1,M$3)+INDEX(asset_rets_norm,$A97,M$3)</f>
        <v>-1.4594766719591397E-3</v>
      </c>
      <c r="N97" s="16" cm="1">
        <f t="array" ref="N97">INDEX(asset_mu,1,N$3)+INDEX(asset_rets_norm,$A97,N$3)</f>
        <v>-7.6343725593272082E-4</v>
      </c>
      <c r="O97" s="16" cm="1">
        <f t="array" ref="O97">INDEX(asset_mu,1,O$3)+INDEX(asset_rets_norm,$A97,O$3)</f>
        <v>4.3090597614937263E-4</v>
      </c>
      <c r="P97" s="16" cm="1">
        <f t="array" ref="P97">INDEX(asset_mu,1,P$3)+INDEX(asset_rets_norm,$A97,P$3)</f>
        <v>6.545351236503954E-4</v>
      </c>
      <c r="Q97" s="16" cm="1">
        <f t="array" ref="Q97">INDEX(asset_mu,1,Q$3)+INDEX(asset_rets_norm,$A97,Q$3)</f>
        <v>2.3526313163669222E-3</v>
      </c>
      <c r="R97" s="16" cm="1">
        <f t="array" ref="R97">INDEX(asset_mu,1,R$3)+INDEX(asset_rets_norm,$A97,R$3)</f>
        <v>-6.0646295926554683E-3</v>
      </c>
      <c r="S97" s="16" cm="1">
        <f t="array" ref="S97">INDEX(asset_mu,1,S$3)+INDEX(asset_rets_norm,$A97,S$3)</f>
        <v>-2.1930739597719101E-2</v>
      </c>
      <c r="T97" s="16" cm="1">
        <f t="array" ref="T97">INDEX(asset_mu,1,T$3)+INDEX(asset_rets_norm,$A97,T$3)</f>
        <v>-2.6564071574953073E-2</v>
      </c>
      <c r="U97" s="16" cm="1">
        <f t="array" ref="U97">INDEX(asset_mu,1,U$3)+INDEX(asset_rets_norm,$A97,U$3)</f>
        <v>-7.7246141085767106E-2</v>
      </c>
      <c r="V97" s="16" cm="1">
        <f t="array" ref="V97">INDEX(asset_mu,1,V$3)+INDEX(asset_rets_norm,$A97,V$3)</f>
        <v>5.0177423713824408E-3</v>
      </c>
      <c r="W97" s="16" cm="1">
        <f t="array" ref="W97">INDEX(asset_mu,1,W$3)+INDEX(asset_rets_norm,$A97,W$3)</f>
        <v>4.9799690441061318E-3</v>
      </c>
      <c r="X97" s="16" cm="1">
        <f t="array" ref="X97">INDEX(asset_mu,1,X$3)+INDEX(asset_rets_norm,$A97,X$3)</f>
        <v>6.5921440821331435E-3</v>
      </c>
      <c r="Y97" s="16" cm="1">
        <f t="array" ref="Y97">INDEX(asset_mu,1,Y$3)+INDEX(asset_rets_norm,$A97,Y$3)</f>
        <v>6.3703269783780701E-4</v>
      </c>
      <c r="Z97" s="19">
        <v>92</v>
      </c>
      <c r="AA97" s="16" cm="1">
        <f t="array" ref="AA97">INDEX(fx_mu,1,AA$3)+INDEX(fx_rets_norm,$A97,AA$3)</f>
        <v>0</v>
      </c>
      <c r="AB97" s="16" cm="1">
        <f t="array" ref="AB97">INDEX(fx_mu,1,AB$3)+INDEX(fx_rets_norm,$A97,AB$3)</f>
        <v>3.9100749818622667E-2</v>
      </c>
      <c r="AC97" s="16" cm="1">
        <f t="array" ref="AC97">INDEX(fx_mu,1,AC$3)+INDEX(fx_rets_norm,$A97,AC$3)</f>
        <v>-2.6905720344051862E-3</v>
      </c>
      <c r="AD97" s="16" cm="1">
        <f t="array" ref="AD97">INDEX(fx_mu,1,AD$3)+INDEX(fx_rets_norm,$A97,AD$3)</f>
        <v>4.1086389012963132E-2</v>
      </c>
      <c r="AE97" s="19">
        <v>92</v>
      </c>
      <c r="AF97" s="18" cm="1">
        <f t="array" ref="AF97">(1+B97)*(1+INDEX(fx_rets,$AE97,INDEX(fx_ix,1,AF$3)))-1</f>
        <v>5.0220301493979491E-3</v>
      </c>
      <c r="AG97" s="18" cm="1">
        <f t="array" ref="AG97">(1+C97)*(1+INDEX(fx_rets,$AE97,INDEX(fx_ix,1,AG$3)))-1</f>
        <v>3.4207514052588817E-3</v>
      </c>
      <c r="AH97" s="18" cm="1">
        <f t="array" ref="AH97">(1+D97)*(1+INDEX(fx_rets,$AE97,INDEX(fx_ix,1,AH$3)))-1</f>
        <v>4.3898871888661262E-3</v>
      </c>
      <c r="AI97" s="18" cm="1">
        <f t="array" ref="AI97">(1+E97)*(1+INDEX(fx_rets,$AE97,INDEX(fx_ix,1,AI$3)))-1</f>
        <v>-8.2676257386422591E-3</v>
      </c>
      <c r="AJ97" s="18" cm="1">
        <f t="array" ref="AJ97">(1+F97)*(1+INDEX(fx_rets,$AE97,INDEX(fx_ix,1,AJ$3)))-1</f>
        <v>-1.5110220186556278E-2</v>
      </c>
      <c r="AK97" s="18" cm="1">
        <f t="array" ref="AK97">(1+G97)*(1+INDEX(fx_rets,$AE97,INDEX(fx_ix,1,AK$3)))-1</f>
        <v>4.2935033506075193E-2</v>
      </c>
      <c r="AL97" s="18" cm="1">
        <f t="array" ref="AL97">(1+H97)*(1+INDEX(fx_rets,$AE97,INDEX(fx_ix,1,AL$3)))-1</f>
        <v>3.6125264930076728E-2</v>
      </c>
      <c r="AM97" s="18" cm="1">
        <f t="array" ref="AM97">(1+I97)*(1+INDEX(fx_rets,$AE97,INDEX(fx_ix,1,AM$3)))-1</f>
        <v>3.1824798372128038E-2</v>
      </c>
      <c r="AN97" s="18" cm="1">
        <f t="array" ref="AN97">(1+J97)*(1+INDEX(fx_rets,$AE97,INDEX(fx_ix,1,AN$3)))-1</f>
        <v>-0.35975505691395648</v>
      </c>
      <c r="AO97" s="18" cm="1">
        <f t="array" ref="AO97">(1+K97)*(1+INDEX(fx_rets,$AE97,INDEX(fx_ix,1,AO$3)))-1</f>
        <v>4.3530554820354617E-3</v>
      </c>
      <c r="AP97" s="18" cm="1">
        <f t="array" ref="AP97">(1+L97)*(1+INDEX(fx_rets,$AE97,INDEX(fx_ix,1,AP$3)))-1</f>
        <v>8.5517311190257406E-3</v>
      </c>
      <c r="AQ97" s="18" cm="1">
        <f t="array" ref="AQ97">(1+M97)*(1+INDEX(fx_rets,$AE97,INDEX(fx_ix,1,AQ$3)))-1</f>
        <v>-4.1461218792457899E-3</v>
      </c>
      <c r="AR97" s="18" cm="1">
        <f t="array" ref="AR97">(1+N97)*(1+INDEX(fx_rets,$AE97,INDEX(fx_ix,1,AR$3)))-1</f>
        <v>-3.4519552074070425E-3</v>
      </c>
      <c r="AS97" s="18" cm="1">
        <f t="array" ref="AS97">(1+O97)*(1+INDEX(fx_rets,$AE97,INDEX(fx_ix,1,AS$3)))-1</f>
        <v>4.1534999359676528E-2</v>
      </c>
      <c r="AT97" s="18" cm="1">
        <f t="array" ref="AT97">(1+P97)*(1+INDEX(fx_rets,$AE97,INDEX(fx_ix,1,AT$3)))-1</f>
        <v>4.1767816621326448E-2</v>
      </c>
      <c r="AU97" s="18" cm="1">
        <f t="array" ref="AU97">(1+Q97)*(1+INDEX(fx_rets,$AE97,INDEX(fx_ix,1,AU$3)))-1</f>
        <v>4.3535681454798247E-2</v>
      </c>
      <c r="AV97" s="18" cm="1">
        <f t="array" ref="AV97">(1+R97)*(1+INDEX(fx_rets,$AE97,INDEX(fx_ix,1,AV$3)))-1</f>
        <v>-6.0646295926554128E-3</v>
      </c>
      <c r="AW97" s="18" cm="1">
        <f t="array" ref="AW97">(1+S97)*(1+INDEX(fx_rets,$AE97,INDEX(fx_ix,1,AW$3)))-1</f>
        <v>1.6312501858555706E-2</v>
      </c>
      <c r="AX97" s="18" cm="1">
        <f t="array" ref="AX97">(1+T97)*(1+INDEX(fx_rets,$AE97,INDEX(fx_ix,1,AX$3)))-1</f>
        <v>-2.9183171061258784E-2</v>
      </c>
      <c r="AY97" s="18" cm="1">
        <f t="array" ref="AY97">(1+U97)*(1+INDEX(fx_rets,$AE97,INDEX(fx_ix,1,AY$3)))-1</f>
        <v>-3.933351707520405E-2</v>
      </c>
      <c r="AZ97" s="18" cm="1">
        <f t="array" ref="AZ97">(1+V97)*(1+INDEX(fx_rets,$AE97,INDEX(fx_ix,1,AZ$3)))-1</f>
        <v>5.0177423713824165E-3</v>
      </c>
      <c r="BA97" s="18" cm="1">
        <f t="array" ref="BA97">(1+W97)*(1+INDEX(fx_rets,$AE97,INDEX(fx_ix,1,BA$3)))-1</f>
        <v>4.4275439386426862E-2</v>
      </c>
      <c r="BB97" s="18" cm="1">
        <f t="array" ref="BB97">(1+X97)*(1+INDEX(fx_rets,$AE97,INDEX(fx_ix,1,BB$3)))-1</f>
        <v>3.8838354092136651E-3</v>
      </c>
      <c r="BC97" s="18" cm="1">
        <f t="array" ref="BC97">(1+Y97)*(1+INDEX(fx_rets,$AE97,INDEX(fx_ix,1,BC$3)))-1</f>
        <v>4.1749595084038305E-2</v>
      </c>
      <c r="BD97" s="19">
        <v>92</v>
      </c>
      <c r="BE97" s="16">
        <f t="shared" si="32"/>
        <v>0</v>
      </c>
      <c r="BF97" s="19">
        <v>92</v>
      </c>
      <c r="BG97" s="18">
        <f t="shared" si="33"/>
        <v>5.0220301493979491E-3</v>
      </c>
      <c r="BH97" s="18">
        <f t="shared" si="34"/>
        <v>3.4207514052588817E-3</v>
      </c>
      <c r="BI97" s="18">
        <f t="shared" si="35"/>
        <v>4.3898871888661262E-3</v>
      </c>
      <c r="BJ97" s="18">
        <f t="shared" si="36"/>
        <v>-8.2676257386422591E-3</v>
      </c>
      <c r="BK97" s="18">
        <f t="shared" si="37"/>
        <v>-1.5110220186556278E-2</v>
      </c>
      <c r="BL97" s="18">
        <f t="shared" si="38"/>
        <v>4.2935033506075193E-2</v>
      </c>
      <c r="BM97" s="18">
        <f t="shared" si="39"/>
        <v>3.6125264930076728E-2</v>
      </c>
      <c r="BN97" s="18">
        <f t="shared" si="40"/>
        <v>3.1824798372128038E-2</v>
      </c>
      <c r="BO97" s="18">
        <f t="shared" si="41"/>
        <v>-0.35975505691395648</v>
      </c>
      <c r="BP97" s="18">
        <f t="shared" si="42"/>
        <v>4.3530554820354617E-3</v>
      </c>
      <c r="BQ97" s="18">
        <f t="shared" si="43"/>
        <v>8.5517311190257406E-3</v>
      </c>
      <c r="BR97" s="18">
        <f t="shared" si="44"/>
        <v>-4.1461218792457899E-3</v>
      </c>
      <c r="BS97" s="18">
        <f t="shared" si="45"/>
        <v>-3.4519552074070425E-3</v>
      </c>
      <c r="BT97" s="18">
        <f t="shared" si="46"/>
        <v>4.1534999359676528E-2</v>
      </c>
      <c r="BU97" s="18">
        <f t="shared" si="47"/>
        <v>4.1767816621326448E-2</v>
      </c>
      <c r="BV97" s="18">
        <f t="shared" si="48"/>
        <v>4.3535681454798247E-2</v>
      </c>
      <c r="BW97" s="18">
        <f t="shared" si="49"/>
        <v>-6.0646295926554128E-3</v>
      </c>
      <c r="BX97" s="18">
        <f t="shared" si="50"/>
        <v>1.6312501858555706E-2</v>
      </c>
      <c r="BY97" s="18">
        <f t="shared" si="51"/>
        <v>-2.9183171061258784E-2</v>
      </c>
      <c r="BZ97" s="18">
        <f t="shared" si="52"/>
        <v>-3.933351707520405E-2</v>
      </c>
      <c r="CA97" s="18">
        <f t="shared" si="53"/>
        <v>5.0177423713824165E-3</v>
      </c>
      <c r="CB97" s="18">
        <f t="shared" si="54"/>
        <v>4.4275439386426862E-2</v>
      </c>
      <c r="CC97" s="18">
        <f t="shared" si="55"/>
        <v>3.8838354092136651E-3</v>
      </c>
      <c r="CD97" s="18">
        <f t="shared" si="56"/>
        <v>4.1749595084038305E-2</v>
      </c>
      <c r="CE97" s="19">
        <v>92</v>
      </c>
      <c r="CF97" s="18">
        <f t="shared" si="59"/>
        <v>3.4207514052588817E-3</v>
      </c>
      <c r="CG97" s="18">
        <f t="shared" si="59"/>
        <v>3.4207514052588817E-3</v>
      </c>
      <c r="CH97" s="18">
        <f t="shared" si="59"/>
        <v>3.4207514052588817E-3</v>
      </c>
      <c r="CI97" s="18">
        <f t="shared" si="59"/>
        <v>0</v>
      </c>
      <c r="CJ97" s="18">
        <f t="shared" si="59"/>
        <v>0</v>
      </c>
      <c r="CK97" s="24">
        <f t="shared" si="59"/>
        <v>3.4207514052588817E-3</v>
      </c>
      <c r="CL97" s="24">
        <f t="shared" si="59"/>
        <v>0</v>
      </c>
    </row>
    <row r="98" spans="1:90" x14ac:dyDescent="0.2">
      <c r="A98" s="19">
        <v>93</v>
      </c>
      <c r="B98" s="16" cm="1">
        <f t="array" ref="B98">INDEX(asset_mu,1,B$3)+INDEX(asset_rets_norm,$A98,B$3)</f>
        <v>2.4159165392121287E-3</v>
      </c>
      <c r="C98" s="16" cm="1">
        <f t="array" ref="C98">INDEX(asset_mu,1,C$3)+INDEX(asset_rets_norm,$A98,C$3)</f>
        <v>-6.5812830200941939E-3</v>
      </c>
      <c r="D98" s="16" cm="1">
        <f t="array" ref="D98">INDEX(asset_mu,1,D$3)+INDEX(asset_rets_norm,$A98,D$3)</f>
        <v>-1.8972673525736956E-2</v>
      </c>
      <c r="E98" s="16" cm="1">
        <f t="array" ref="E98">INDEX(asset_mu,1,E$3)+INDEX(asset_rets_norm,$A98,E$3)</f>
        <v>1.0744008863514988E-5</v>
      </c>
      <c r="F98" s="16" cm="1">
        <f t="array" ref="F98">INDEX(asset_mu,1,F$3)+INDEX(asset_rets_norm,$A98,F$3)</f>
        <v>-6.0031523002918204E-4</v>
      </c>
      <c r="G98" s="16" cm="1">
        <f t="array" ref="G98">INDEX(asset_mu,1,G$3)+INDEX(asset_rets_norm,$A98,G$3)</f>
        <v>3.4451098328166455E-3</v>
      </c>
      <c r="H98" s="16" cm="1">
        <f t="array" ref="H98">INDEX(asset_mu,1,H$3)+INDEX(asset_rets_norm,$A98,H$3)</f>
        <v>-8.8721801779593698E-4</v>
      </c>
      <c r="I98" s="16" cm="1">
        <f t="array" ref="I98">INDEX(asset_mu,1,I$3)+INDEX(asset_rets_norm,$A98,I$3)</f>
        <v>-8.0103977772593912E-3</v>
      </c>
      <c r="J98" s="16" cm="1">
        <f t="array" ref="J98">INDEX(asset_mu,1,J$3)+INDEX(asset_rets_norm,$A98,J$3)</f>
        <v>3.0462278429408286E-3</v>
      </c>
      <c r="K98" s="16" cm="1">
        <f t="array" ref="K98">INDEX(asset_mu,1,K$3)+INDEX(asset_rets_norm,$A98,K$3)</f>
        <v>-6.5860702551896726E-3</v>
      </c>
      <c r="L98" s="16" cm="1">
        <f t="array" ref="L98">INDEX(asset_mu,1,L$3)+INDEX(asset_rets_norm,$A98,L$3)</f>
        <v>-1.2595807222453542E-2</v>
      </c>
      <c r="M98" s="16" cm="1">
        <f t="array" ref="M98">INDEX(asset_mu,1,M$3)+INDEX(asset_rets_norm,$A98,M$3)</f>
        <v>-1.194675941547348E-4</v>
      </c>
      <c r="N98" s="16" cm="1">
        <f t="array" ref="N98">INDEX(asset_mu,1,N$3)+INDEX(asset_rets_norm,$A98,N$3)</f>
        <v>-4.7870632086816876E-3</v>
      </c>
      <c r="O98" s="16" cm="1">
        <f t="array" ref="O98">INDEX(asset_mu,1,O$3)+INDEX(asset_rets_norm,$A98,O$3)</f>
        <v>2.9961737123892381E-5</v>
      </c>
      <c r="P98" s="16" cm="1">
        <f t="array" ref="P98">INDEX(asset_mu,1,P$3)+INDEX(asset_rets_norm,$A98,P$3)</f>
        <v>-3.9412800384042547E-3</v>
      </c>
      <c r="Q98" s="16" cm="1">
        <f t="array" ref="Q98">INDEX(asset_mu,1,Q$3)+INDEX(asset_rets_norm,$A98,Q$3)</f>
        <v>-1.3423076051704622E-2</v>
      </c>
      <c r="R98" s="16" cm="1">
        <f t="array" ref="R98">INDEX(asset_mu,1,R$3)+INDEX(asset_rets_norm,$A98,R$3)</f>
        <v>4.7103180497251651E-2</v>
      </c>
      <c r="S98" s="16" cm="1">
        <f t="array" ref="S98">INDEX(asset_mu,1,S$3)+INDEX(asset_rets_norm,$A98,S$3)</f>
        <v>5.8250635485156937E-2</v>
      </c>
      <c r="T98" s="16" cm="1">
        <f t="array" ref="T98">INDEX(asset_mu,1,T$3)+INDEX(asset_rets_norm,$A98,T$3)</f>
        <v>7.1953738454349866E-2</v>
      </c>
      <c r="U98" s="16" cm="1">
        <f t="array" ref="U98">INDEX(asset_mu,1,U$3)+INDEX(asset_rets_norm,$A98,U$3)</f>
        <v>0.10770269260122489</v>
      </c>
      <c r="V98" s="16" cm="1">
        <f t="array" ref="V98">INDEX(asset_mu,1,V$3)+INDEX(asset_rets_norm,$A98,V$3)</f>
        <v>4.6781590380491076E-3</v>
      </c>
      <c r="W98" s="16" cm="1">
        <f t="array" ref="W98">INDEX(asset_mu,1,W$3)+INDEX(asset_rets_norm,$A98,W$3)</f>
        <v>4.8188023774394656E-3</v>
      </c>
      <c r="X98" s="16" cm="1">
        <f t="array" ref="X98">INDEX(asset_mu,1,X$3)+INDEX(asset_rets_norm,$A98,X$3)</f>
        <v>6.520977415466477E-3</v>
      </c>
      <c r="Y98" s="16" cm="1">
        <f t="array" ref="Y98">INDEX(asset_mu,1,Y$3)+INDEX(asset_rets_norm,$A98,Y$3)</f>
        <v>3.036993645044738E-4</v>
      </c>
      <c r="Z98" s="19">
        <v>93</v>
      </c>
      <c r="AA98" s="16" cm="1">
        <f t="array" ref="AA98">INDEX(fx_mu,1,AA$3)+INDEX(fx_rets_norm,$A98,AA$3)</f>
        <v>0</v>
      </c>
      <c r="AB98" s="16" cm="1">
        <f t="array" ref="AB98">INDEX(fx_mu,1,AB$3)+INDEX(fx_rets_norm,$A98,AB$3)</f>
        <v>-1.1467406690314314E-2</v>
      </c>
      <c r="AC98" s="16" cm="1">
        <f t="array" ref="AC98">INDEX(fx_mu,1,AC$3)+INDEX(fx_rets_norm,$A98,AC$3)</f>
        <v>1.6761639453433843E-3</v>
      </c>
      <c r="AD98" s="16" cm="1">
        <f t="array" ref="AD98">INDEX(fx_mu,1,AD$3)+INDEX(fx_rets_norm,$A98,AD$3)</f>
        <v>-4.0043335804290758E-2</v>
      </c>
      <c r="AE98" s="19">
        <v>93</v>
      </c>
      <c r="AF98" s="18" cm="1">
        <f t="array" ref="AF98">(1+B98)*(1+INDEX(fx_rets,$AE98,INDEX(fx_ix,1,AF$3)))-1</f>
        <v>2.4159165392121373E-3</v>
      </c>
      <c r="AG98" s="18" cm="1">
        <f t="array" ref="AG98">(1+C98)*(1+INDEX(fx_rets,$AE98,INDEX(fx_ix,1,AG$3)))-1</f>
        <v>-6.5812830200941974E-3</v>
      </c>
      <c r="AH98" s="18" cm="1">
        <f t="array" ref="AH98">(1+D98)*(1+INDEX(fx_rets,$AE98,INDEX(fx_ix,1,AH$3)))-1</f>
        <v>-1.8972673525736949E-2</v>
      </c>
      <c r="AI98" s="18" cm="1">
        <f t="array" ref="AI98">(1+E98)*(1+INDEX(fx_rets,$AE98,INDEX(fx_ix,1,AI$3)))-1</f>
        <v>1.0744008863472487E-5</v>
      </c>
      <c r="AJ98" s="18" cm="1">
        <f t="array" ref="AJ98">(1+F98)*(1+INDEX(fx_rets,$AE98,INDEX(fx_ix,1,AJ$3)))-1</f>
        <v>-6.0031523002923581E-4</v>
      </c>
      <c r="AK98" s="18" cm="1">
        <f t="array" ref="AK98">(1+G98)*(1+INDEX(fx_rets,$AE98,INDEX(fx_ix,1,AK$3)))-1</f>
        <v>-8.0618033330435157E-3</v>
      </c>
      <c r="AL98" s="18" cm="1">
        <f t="array" ref="AL98">(1+H98)*(1+INDEX(fx_rets,$AE98,INDEX(fx_ix,1,AL$3)))-1</f>
        <v>-1.2344450618277159E-2</v>
      </c>
      <c r="AM98" s="18" cm="1">
        <f t="array" ref="AM98">(1+I98)*(1+INDEX(fx_rets,$AE98,INDEX(fx_ix,1,AM$3)))-1</f>
        <v>-1.9385945978510732E-2</v>
      </c>
      <c r="AN98" s="18" cm="1">
        <f t="array" ref="AN98">(1+J98)*(1+INDEX(fx_rets,$AE98,INDEX(fx_ix,1,AN$3)))-1</f>
        <v>4.727497765563804E-3</v>
      </c>
      <c r="AO98" s="18" cm="1">
        <f t="array" ref="AO98">(1+K98)*(1+INDEX(fx_rets,$AE98,INDEX(fx_ix,1,AO$3)))-1</f>
        <v>-4.9209456433495502E-3</v>
      </c>
      <c r="AP98" s="18" cm="1">
        <f t="array" ref="AP98">(1+L98)*(1+INDEX(fx_rets,$AE98,INDEX(fx_ix,1,AP$3)))-1</f>
        <v>-1.0940755915039069E-2</v>
      </c>
      <c r="AQ98" s="18" cm="1">
        <f t="array" ref="AQ98">(1+M98)*(1+INDEX(fx_rets,$AE98,INDEX(fx_ix,1,AQ$3)))-1</f>
        <v>1.5564961039147285E-3</v>
      </c>
      <c r="AR98" s="18" cm="1">
        <f t="array" ref="AR98">(1+N98)*(1+INDEX(fx_rets,$AE98,INDEX(fx_ix,1,AR$3)))-1</f>
        <v>-3.1189231660928574E-3</v>
      </c>
      <c r="AS98" s="18" cm="1">
        <f t="array" ref="AS98">(1+O98)*(1+INDEX(fx_rets,$AE98,INDEX(fx_ix,1,AS$3)))-1</f>
        <v>-4.0014573835067679E-2</v>
      </c>
      <c r="AT98" s="18" cm="1">
        <f t="array" ref="AT98">(1+P98)*(1+INDEX(fx_rets,$AE98,INDEX(fx_ix,1,AT$3)))-1</f>
        <v>-4.382679384261845E-2</v>
      </c>
      <c r="AU98" s="18" cm="1">
        <f t="array" ref="AU98">(1+Q98)*(1+INDEX(fx_rets,$AE98,INDEX(fx_ix,1,AU$3)))-1</f>
        <v>-5.2928907114130452E-2</v>
      </c>
      <c r="AV98" s="18" cm="1">
        <f t="array" ref="AV98">(1+R98)*(1+INDEX(fx_rets,$AE98,INDEX(fx_ix,1,AV$3)))-1</f>
        <v>4.7103180497251707E-2</v>
      </c>
      <c r="AW98" s="18" cm="1">
        <f t="array" ref="AW98">(1+S98)*(1+INDEX(fx_rets,$AE98,INDEX(fx_ix,1,AW$3)))-1</f>
        <v>4.6115245067764876E-2</v>
      </c>
      <c r="AX98" s="18" cm="1">
        <f t="array" ref="AX98">(1+T98)*(1+INDEX(fx_rets,$AE98,INDEX(fx_ix,1,AX$3)))-1</f>
        <v>7.3750508661823089E-2</v>
      </c>
      <c r="AY98" s="18" cm="1">
        <f t="array" ref="AY98">(1+U98)*(1+INDEX(fx_rets,$AE98,INDEX(fx_ix,1,AY$3)))-1</f>
        <v>6.3346581710077121E-2</v>
      </c>
      <c r="AZ98" s="18" cm="1">
        <f t="array" ref="AZ98">(1+V98)*(1+INDEX(fx_rets,$AE98,INDEX(fx_ix,1,AZ$3)))-1</f>
        <v>4.6781590380491345E-3</v>
      </c>
      <c r="BA98" s="18" cm="1">
        <f t="array" ref="BA98">(1+W98)*(1+INDEX(fx_rets,$AE98,INDEX(fx_ix,1,BA$3)))-1</f>
        <v>-6.7038634794972518E-3</v>
      </c>
      <c r="BB98" s="18" cm="1">
        <f t="array" ref="BB98">(1+X98)*(1+INDEX(fx_rets,$AE98,INDEX(fx_ix,1,BB$3)))-1</f>
        <v>8.2080715880419319E-3</v>
      </c>
      <c r="BC98" s="18" cm="1">
        <f t="array" ref="BC98">(1+Y98)*(1+INDEX(fx_rets,$AE98,INDEX(fx_ix,1,BC$3)))-1</f>
        <v>-3.9751797575422687E-2</v>
      </c>
      <c r="BD98" s="19">
        <v>93</v>
      </c>
      <c r="BE98" s="16">
        <f t="shared" si="32"/>
        <v>0</v>
      </c>
      <c r="BF98" s="19">
        <v>93</v>
      </c>
      <c r="BG98" s="18">
        <f t="shared" si="33"/>
        <v>2.4159165392121373E-3</v>
      </c>
      <c r="BH98" s="18">
        <f t="shared" si="34"/>
        <v>-6.5812830200941974E-3</v>
      </c>
      <c r="BI98" s="18">
        <f t="shared" si="35"/>
        <v>-1.8972673525736949E-2</v>
      </c>
      <c r="BJ98" s="18">
        <f t="shared" si="36"/>
        <v>1.0744008863472487E-5</v>
      </c>
      <c r="BK98" s="18">
        <f t="shared" si="37"/>
        <v>-6.0031523002923581E-4</v>
      </c>
      <c r="BL98" s="18">
        <f t="shared" si="38"/>
        <v>-8.0618033330435157E-3</v>
      </c>
      <c r="BM98" s="18">
        <f t="shared" si="39"/>
        <v>-1.2344450618277159E-2</v>
      </c>
      <c r="BN98" s="18">
        <f t="shared" si="40"/>
        <v>-1.9385945978510732E-2</v>
      </c>
      <c r="BO98" s="18">
        <f t="shared" si="41"/>
        <v>4.727497765563804E-3</v>
      </c>
      <c r="BP98" s="18">
        <f t="shared" si="42"/>
        <v>-4.9209456433495502E-3</v>
      </c>
      <c r="BQ98" s="18">
        <f t="shared" si="43"/>
        <v>-1.0940755915039069E-2</v>
      </c>
      <c r="BR98" s="18">
        <f t="shared" si="44"/>
        <v>1.5564961039147285E-3</v>
      </c>
      <c r="BS98" s="18">
        <f t="shared" si="45"/>
        <v>-3.1189231660928574E-3</v>
      </c>
      <c r="BT98" s="18">
        <f t="shared" si="46"/>
        <v>-4.0014573835067679E-2</v>
      </c>
      <c r="BU98" s="18">
        <f t="shared" si="47"/>
        <v>-4.382679384261845E-2</v>
      </c>
      <c r="BV98" s="18">
        <f t="shared" si="48"/>
        <v>-5.2928907114130452E-2</v>
      </c>
      <c r="BW98" s="18">
        <f t="shared" si="49"/>
        <v>4.7103180497251707E-2</v>
      </c>
      <c r="BX98" s="18">
        <f t="shared" si="50"/>
        <v>4.6115245067764876E-2</v>
      </c>
      <c r="BY98" s="18">
        <f t="shared" si="51"/>
        <v>7.3750508661823089E-2</v>
      </c>
      <c r="BZ98" s="18">
        <f t="shared" si="52"/>
        <v>6.3346581710077121E-2</v>
      </c>
      <c r="CA98" s="18">
        <f t="shared" si="53"/>
        <v>4.6781590380491345E-3</v>
      </c>
      <c r="CB98" s="18">
        <f t="shared" si="54"/>
        <v>-6.7038634794972518E-3</v>
      </c>
      <c r="CC98" s="18">
        <f t="shared" si="55"/>
        <v>8.2080715880419319E-3</v>
      </c>
      <c r="CD98" s="18">
        <f t="shared" si="56"/>
        <v>-3.9751797575422687E-2</v>
      </c>
      <c r="CE98" s="19">
        <v>93</v>
      </c>
      <c r="CF98" s="18">
        <f t="shared" si="59"/>
        <v>-6.5812830200941974E-3</v>
      </c>
      <c r="CG98" s="18">
        <f t="shared" si="59"/>
        <v>-6.5812830200941974E-3</v>
      </c>
      <c r="CH98" s="18">
        <f t="shared" si="59"/>
        <v>-6.5812830200941974E-3</v>
      </c>
      <c r="CI98" s="18">
        <f t="shared" si="59"/>
        <v>0</v>
      </c>
      <c r="CJ98" s="18">
        <f t="shared" si="59"/>
        <v>0</v>
      </c>
      <c r="CK98" s="24">
        <f t="shared" si="59"/>
        <v>-6.5812830200941974E-3</v>
      </c>
      <c r="CL98" s="24">
        <f t="shared" si="59"/>
        <v>0</v>
      </c>
    </row>
    <row r="99" spans="1:90" x14ac:dyDescent="0.2">
      <c r="A99" s="19">
        <v>94</v>
      </c>
      <c r="B99" s="16" cm="1">
        <f t="array" ref="B99">INDEX(asset_mu,1,B$3)+INDEX(asset_rets_norm,$A99,B$3)</f>
        <v>2.0296290723064072E-3</v>
      </c>
      <c r="C99" s="16" cm="1">
        <f t="array" ref="C99">INDEX(asset_mu,1,C$3)+INDEX(asset_rets_norm,$A99,C$3)</f>
        <v>-2.4278302686301352E-3</v>
      </c>
      <c r="D99" s="16" cm="1">
        <f t="array" ref="D99">INDEX(asset_mu,1,D$3)+INDEX(asset_rets_norm,$A99,D$3)</f>
        <v>-1.1254590973446504E-2</v>
      </c>
      <c r="E99" s="16" cm="1">
        <f t="array" ref="E99">INDEX(asset_mu,1,E$3)+INDEX(asset_rets_norm,$A99,E$3)</f>
        <v>2.4523023397158708E-3</v>
      </c>
      <c r="F99" s="16" cm="1">
        <f t="array" ref="F99">INDEX(asset_mu,1,F$3)+INDEX(asset_rets_norm,$A99,F$3)</f>
        <v>-4.1213195646797058E-3</v>
      </c>
      <c r="G99" s="16" cm="1">
        <f t="array" ref="G99">INDEX(asset_mu,1,G$3)+INDEX(asset_rets_norm,$A99,G$3)</f>
        <v>3.7601224899671496E-3</v>
      </c>
      <c r="H99" s="16" cm="1">
        <f t="array" ref="H99">INDEX(asset_mu,1,H$3)+INDEX(asset_rets_norm,$A99,H$3)</f>
        <v>-4.4103517546651254E-3</v>
      </c>
      <c r="I99" s="16" cm="1">
        <f t="array" ref="I99">INDEX(asset_mu,1,I$3)+INDEX(asset_rets_norm,$A99,I$3)</f>
        <v>-1.2191005937700915E-2</v>
      </c>
      <c r="J99" s="16" cm="1">
        <f t="array" ref="J99">INDEX(asset_mu,1,J$3)+INDEX(asset_rets_norm,$A99,J$3)</f>
        <v>2.8162200427068618E-3</v>
      </c>
      <c r="K99" s="16" cm="1">
        <f t="array" ref="K99">INDEX(asset_mu,1,K$3)+INDEX(asset_rets_norm,$A99,K$3)</f>
        <v>-8.0990870788713292E-3</v>
      </c>
      <c r="L99" s="16" cm="1">
        <f t="array" ref="L99">INDEX(asset_mu,1,L$3)+INDEX(asset_rets_norm,$A99,L$3)</f>
        <v>-1.518278151941696E-2</v>
      </c>
      <c r="M99" s="16" cm="1">
        <f t="array" ref="M99">INDEX(asset_mu,1,M$3)+INDEX(asset_rets_norm,$A99,M$3)</f>
        <v>-2.2794571585072173E-3</v>
      </c>
      <c r="N99" s="16" cm="1">
        <f t="array" ref="N99">INDEX(asset_mu,1,N$3)+INDEX(asset_rets_norm,$A99,N$3)</f>
        <v>-8.7532848305029408E-3</v>
      </c>
      <c r="O99" s="16" cm="1">
        <f t="array" ref="O99">INDEX(asset_mu,1,O$3)+INDEX(asset_rets_norm,$A99,O$3)</f>
        <v>3.8190765047675033E-4</v>
      </c>
      <c r="P99" s="16" cm="1">
        <f t="array" ref="P99">INDEX(asset_mu,1,P$3)+INDEX(asset_rets_norm,$A99,P$3)</f>
        <v>-7.8422256240743898E-4</v>
      </c>
      <c r="Q99" s="16" cm="1">
        <f t="array" ref="Q99">INDEX(asset_mu,1,Q$3)+INDEX(asset_rets_norm,$A99,Q$3)</f>
        <v>-5.4931357358790111E-3</v>
      </c>
      <c r="R99" s="16" cm="1">
        <f t="array" ref="R99">INDEX(asset_mu,1,R$3)+INDEX(asset_rets_norm,$A99,R$3)</f>
        <v>1.1014111751391498E-2</v>
      </c>
      <c r="S99" s="16" cm="1">
        <f t="array" ref="S99">INDEX(asset_mu,1,S$3)+INDEX(asset_rets_norm,$A99,S$3)</f>
        <v>-8.3692927494551095E-3</v>
      </c>
      <c r="T99" s="16" cm="1">
        <f t="array" ref="T99">INDEX(asset_mu,1,T$3)+INDEX(asset_rets_norm,$A99,T$3)</f>
        <v>-1.1528643972750956E-3</v>
      </c>
      <c r="U99" s="16" cm="1">
        <f t="array" ref="U99">INDEX(asset_mu,1,U$3)+INDEX(asset_rets_norm,$A99,U$3)</f>
        <v>3.7237134171339892E-2</v>
      </c>
      <c r="V99" s="16" cm="1">
        <f t="array" ref="V99">INDEX(asset_mu,1,V$3)+INDEX(asset_rets_norm,$A99,V$3)</f>
        <v>4.7609673713824409E-3</v>
      </c>
      <c r="W99" s="16" cm="1">
        <f t="array" ref="W99">INDEX(asset_mu,1,W$3)+INDEX(asset_rets_norm,$A99,W$3)</f>
        <v>5.1638857107727991E-3</v>
      </c>
      <c r="X99" s="16" cm="1">
        <f t="array" ref="X99">INDEX(asset_mu,1,X$3)+INDEX(asset_rets_norm,$A99,X$3)</f>
        <v>6.4929774154664777E-3</v>
      </c>
      <c r="Y99" s="16" cm="1">
        <f t="array" ref="Y99">INDEX(asset_mu,1,Y$3)+INDEX(asset_rets_norm,$A99,Y$3)</f>
        <v>5.001993645044737E-4</v>
      </c>
      <c r="Z99" s="19">
        <v>94</v>
      </c>
      <c r="AA99" s="16" cm="1">
        <f t="array" ref="AA99">INDEX(fx_mu,1,AA$3)+INDEX(fx_rets_norm,$A99,AA$3)</f>
        <v>0</v>
      </c>
      <c r="AB99" s="16" cm="1">
        <f t="array" ref="AB99">INDEX(fx_mu,1,AB$3)+INDEX(fx_rets_norm,$A99,AB$3)</f>
        <v>-5.35555738149895E-3</v>
      </c>
      <c r="AC99" s="16" cm="1">
        <f t="array" ref="AC99">INDEX(fx_mu,1,AC$3)+INDEX(fx_rets_norm,$A99,AC$3)</f>
        <v>-2.2919379596851139E-3</v>
      </c>
      <c r="AD99" s="16" cm="1">
        <f t="array" ref="AD99">INDEX(fx_mu,1,AD$3)+INDEX(fx_rets_norm,$A99,AD$3)</f>
        <v>-1.4598177955569391E-2</v>
      </c>
      <c r="AE99" s="19">
        <v>94</v>
      </c>
      <c r="AF99" s="18" cm="1">
        <f t="array" ref="AF99">(1+B99)*(1+INDEX(fx_rets,$AE99,INDEX(fx_ix,1,AF$3)))-1</f>
        <v>2.0296290723063048E-3</v>
      </c>
      <c r="AG99" s="18" cm="1">
        <f t="array" ref="AG99">(1+C99)*(1+INDEX(fx_rets,$AE99,INDEX(fx_ix,1,AG$3)))-1</f>
        <v>-2.4278302686301378E-3</v>
      </c>
      <c r="AH99" s="18" cm="1">
        <f t="array" ref="AH99">(1+D99)*(1+INDEX(fx_rets,$AE99,INDEX(fx_ix,1,AH$3)))-1</f>
        <v>-1.1254590973446499E-2</v>
      </c>
      <c r="AI99" s="18" cm="1">
        <f t="array" ref="AI99">(1+E99)*(1+INDEX(fx_rets,$AE99,INDEX(fx_ix,1,AI$3)))-1</f>
        <v>2.4523023397158283E-3</v>
      </c>
      <c r="AJ99" s="18" cm="1">
        <f t="array" ref="AJ99">(1+F99)*(1+INDEX(fx_rets,$AE99,INDEX(fx_ix,1,AJ$3)))-1</f>
        <v>-4.1213195646797596E-3</v>
      </c>
      <c r="AK99" s="18" cm="1">
        <f t="array" ref="AK99">(1+G99)*(1+INDEX(fx_rets,$AE99,INDEX(fx_ix,1,AK$3)))-1</f>
        <v>-1.61557244328836E-3</v>
      </c>
      <c r="AL99" s="18" cm="1">
        <f t="array" ref="AL99">(1+H99)*(1+INDEX(fx_rets,$AE99,INDEX(fx_ix,1,AL$3)))-1</f>
        <v>-9.7422892442693421E-3</v>
      </c>
      <c r="AM99" s="18" cm="1">
        <f t="array" ref="AM99">(1+I99)*(1+INDEX(fx_rets,$AE99,INDEX(fx_ix,1,AM$3)))-1</f>
        <v>-1.7481273687362298E-2</v>
      </c>
      <c r="AN99" s="18" cm="1">
        <f t="array" ref="AN99">(1+J99)*(1+INDEX(fx_rets,$AE99,INDEX(fx_ix,1,AN$3)))-1</f>
        <v>5.1782748140305479E-4</v>
      </c>
      <c r="AO99" s="18" cm="1">
        <f t="array" ref="AO99">(1+K99)*(1+INDEX(fx_rets,$AE99,INDEX(fx_ix,1,AO$3)))-1</f>
        <v>-1.0372462433441476E-2</v>
      </c>
      <c r="AP99" s="18" cm="1">
        <f t="array" ref="AP99">(1+L99)*(1+INDEX(fx_rets,$AE99,INDEX(fx_ix,1,AP$3)))-1</f>
        <v>-1.7439921485804089E-2</v>
      </c>
      <c r="AQ99" s="18" cm="1">
        <f t="array" ref="AQ99">(1+M99)*(1+INDEX(fx_rets,$AE99,INDEX(fx_ix,1,AQ$3)))-1</f>
        <v>-4.5661707438031662E-3</v>
      </c>
      <c r="AR99" s="18" cm="1">
        <f t="array" ref="AR99">(1+N99)*(1+INDEX(fx_rets,$AE99,INDEX(fx_ix,1,AR$3)))-1</f>
        <v>-1.102516080441307E-2</v>
      </c>
      <c r="AS99" s="18" cm="1">
        <f t="array" ref="AS99">(1+O99)*(1+INDEX(fx_rets,$AE99,INDEX(fx_ix,1,AS$3)))-1</f>
        <v>-1.4221845460936855E-2</v>
      </c>
      <c r="AT99" s="18" cm="1">
        <f t="array" ref="AT99">(1+P99)*(1+INDEX(fx_rets,$AE99,INDEX(fx_ix,1,AT$3)))-1</f>
        <v>-1.5370952297453999E-2</v>
      </c>
      <c r="AU99" s="18" cm="1">
        <f t="array" ref="AU99">(1+Q99)*(1+INDEX(fx_rets,$AE99,INDEX(fx_ix,1,AU$3)))-1</f>
        <v>-2.0011123918441953E-2</v>
      </c>
      <c r="AV99" s="18" cm="1">
        <f t="array" ref="AV99">(1+R99)*(1+INDEX(fx_rets,$AE99,INDEX(fx_ix,1,AV$3)))-1</f>
        <v>1.1014111751391553E-2</v>
      </c>
      <c r="AW99" s="18" cm="1">
        <f t="array" ref="AW99">(1+S99)*(1+INDEX(fx_rets,$AE99,INDEX(fx_ix,1,AW$3)))-1</f>
        <v>-1.3680027903391734E-2</v>
      </c>
      <c r="AX99" s="18" cm="1">
        <f t="array" ref="AX99">(1+T99)*(1+INDEX(fx_rets,$AE99,INDEX(fx_ix,1,AX$3)))-1</f>
        <v>-3.4421600632856819E-3</v>
      </c>
      <c r="AY99" s="18" cm="1">
        <f t="array" ref="AY99">(1+U99)*(1+INDEX(fx_rets,$AE99,INDEX(fx_ix,1,AY$3)))-1</f>
        <v>2.2095361904582056E-2</v>
      </c>
      <c r="AZ99" s="18" cm="1">
        <f t="array" ref="AZ99">(1+V99)*(1+INDEX(fx_rets,$AE99,INDEX(fx_ix,1,AZ$3)))-1</f>
        <v>4.7609673713824296E-3</v>
      </c>
      <c r="BA99" s="18" cm="1">
        <f t="array" ref="BA99">(1+W99)*(1+INDEX(fx_rets,$AE99,INDEX(fx_ix,1,BA$3)))-1</f>
        <v>-2.1932715696171279E-4</v>
      </c>
      <c r="BB99" s="18" cm="1">
        <f t="array" ref="BB99">(1+X99)*(1+INDEX(fx_rets,$AE99,INDEX(fx_ix,1,BB$3)))-1</f>
        <v>4.1861579543716054E-3</v>
      </c>
      <c r="BC99" s="18" cm="1">
        <f t="array" ref="BC99">(1+Y99)*(1+INDEX(fx_rets,$AE99,INDEX(fx_ix,1,BC$3)))-1</f>
        <v>-1.4105280590401281E-2</v>
      </c>
      <c r="BD99" s="19">
        <v>94</v>
      </c>
      <c r="BE99" s="16">
        <f t="shared" si="32"/>
        <v>0</v>
      </c>
      <c r="BF99" s="19">
        <v>94</v>
      </c>
      <c r="BG99" s="18">
        <f t="shared" si="33"/>
        <v>2.0296290723063048E-3</v>
      </c>
      <c r="BH99" s="18">
        <f t="shared" si="34"/>
        <v>-2.4278302686301378E-3</v>
      </c>
      <c r="BI99" s="18">
        <f t="shared" si="35"/>
        <v>-1.1254590973446499E-2</v>
      </c>
      <c r="BJ99" s="18">
        <f t="shared" si="36"/>
        <v>2.4523023397158283E-3</v>
      </c>
      <c r="BK99" s="18">
        <f t="shared" si="37"/>
        <v>-4.1213195646797596E-3</v>
      </c>
      <c r="BL99" s="18">
        <f t="shared" si="38"/>
        <v>-1.61557244328836E-3</v>
      </c>
      <c r="BM99" s="18">
        <f t="shared" si="39"/>
        <v>-9.7422892442693421E-3</v>
      </c>
      <c r="BN99" s="18">
        <f t="shared" si="40"/>
        <v>-1.7481273687362298E-2</v>
      </c>
      <c r="BO99" s="18">
        <f t="shared" si="41"/>
        <v>5.1782748140305479E-4</v>
      </c>
      <c r="BP99" s="18">
        <f t="shared" si="42"/>
        <v>-1.0372462433441476E-2</v>
      </c>
      <c r="BQ99" s="18">
        <f t="shared" si="43"/>
        <v>-1.7439921485804089E-2</v>
      </c>
      <c r="BR99" s="18">
        <f t="shared" si="44"/>
        <v>-4.5661707438031662E-3</v>
      </c>
      <c r="BS99" s="18">
        <f t="shared" si="45"/>
        <v>-1.102516080441307E-2</v>
      </c>
      <c r="BT99" s="18">
        <f t="shared" si="46"/>
        <v>-1.4221845460936855E-2</v>
      </c>
      <c r="BU99" s="18">
        <f t="shared" si="47"/>
        <v>-1.5370952297453999E-2</v>
      </c>
      <c r="BV99" s="18">
        <f t="shared" si="48"/>
        <v>-2.0011123918441953E-2</v>
      </c>
      <c r="BW99" s="18">
        <f t="shared" si="49"/>
        <v>1.1014111751391553E-2</v>
      </c>
      <c r="BX99" s="18">
        <f t="shared" si="50"/>
        <v>-1.3680027903391734E-2</v>
      </c>
      <c r="BY99" s="18">
        <f t="shared" si="51"/>
        <v>-3.4421600632856819E-3</v>
      </c>
      <c r="BZ99" s="18">
        <f t="shared" si="52"/>
        <v>2.2095361904582056E-2</v>
      </c>
      <c r="CA99" s="18">
        <f t="shared" si="53"/>
        <v>4.7609673713824296E-3</v>
      </c>
      <c r="CB99" s="18">
        <f t="shared" si="54"/>
        <v>-2.1932715696171279E-4</v>
      </c>
      <c r="CC99" s="18">
        <f t="shared" si="55"/>
        <v>4.1861579543716054E-3</v>
      </c>
      <c r="CD99" s="18">
        <f t="shared" si="56"/>
        <v>-1.4105280590401281E-2</v>
      </c>
      <c r="CE99" s="19">
        <v>94</v>
      </c>
      <c r="CF99" s="18">
        <f t="shared" si="59"/>
        <v>-2.4278302686301378E-3</v>
      </c>
      <c r="CG99" s="18">
        <f t="shared" si="59"/>
        <v>-2.4278302686301378E-3</v>
      </c>
      <c r="CH99" s="18">
        <f t="shared" si="59"/>
        <v>-2.4278302686301378E-3</v>
      </c>
      <c r="CI99" s="18">
        <f t="shared" si="59"/>
        <v>0</v>
      </c>
      <c r="CJ99" s="18">
        <f t="shared" si="59"/>
        <v>0</v>
      </c>
      <c r="CK99" s="24">
        <f t="shared" si="59"/>
        <v>-2.4278302686301378E-3</v>
      </c>
      <c r="CL99" s="24">
        <f t="shared" si="59"/>
        <v>0</v>
      </c>
    </row>
    <row r="100" spans="1:90" x14ac:dyDescent="0.2">
      <c r="A100" s="19">
        <v>95</v>
      </c>
      <c r="B100" s="16" cm="1">
        <f t="array" ref="B100">INDEX(asset_mu,1,B$3)+INDEX(asset_rets_norm,$A100,B$3)</f>
        <v>3.3100771936775877E-3</v>
      </c>
      <c r="C100" s="16" cm="1">
        <f t="array" ref="C100">INDEX(asset_mu,1,C$3)+INDEX(asset_rets_norm,$A100,C$3)</f>
        <v>4.0888748549776669E-3</v>
      </c>
      <c r="D100" s="16" cm="1">
        <f t="array" ref="D100">INDEX(asset_mu,1,D$3)+INDEX(asset_rets_norm,$A100,D$3)</f>
        <v>5.5922672797015186E-3</v>
      </c>
      <c r="E100" s="16" cm="1">
        <f t="array" ref="E100">INDEX(asset_mu,1,E$3)+INDEX(asset_rets_norm,$A100,E$3)</f>
        <v>1.5228429266052482E-3</v>
      </c>
      <c r="F100" s="16" cm="1">
        <f t="array" ref="F100">INDEX(asset_mu,1,F$3)+INDEX(asset_rets_norm,$A100,F$3)</f>
        <v>-3.3745216066766743E-3</v>
      </c>
      <c r="G100" s="16" cm="1">
        <f t="array" ref="G100">INDEX(asset_mu,1,G$3)+INDEX(asset_rets_norm,$A100,G$3)</f>
        <v>3.6496499769155203E-3</v>
      </c>
      <c r="H100" s="16" cm="1">
        <f t="array" ref="H100">INDEX(asset_mu,1,H$3)+INDEX(asset_rets_norm,$A100,H$3)</f>
        <v>-1.629831354375038E-3</v>
      </c>
      <c r="I100" s="16" cm="1">
        <f t="array" ref="I100">INDEX(asset_mu,1,I$3)+INDEX(asset_rets_norm,$A100,I$3)</f>
        <v>-8.6288558557597525E-3</v>
      </c>
      <c r="J100" s="16" cm="1">
        <f t="array" ref="J100">INDEX(asset_mu,1,J$3)+INDEX(asset_rets_norm,$A100,J$3)</f>
        <v>6.3871880213925859E-3</v>
      </c>
      <c r="K100" s="16" cm="1">
        <f t="array" ref="K100">INDEX(asset_mu,1,K$3)+INDEX(asset_rets_norm,$A100,K$3)</f>
        <v>1.9909082211241064E-3</v>
      </c>
      <c r="L100" s="16" cm="1">
        <f t="array" ref="L100">INDEX(asset_mu,1,L$3)+INDEX(asset_rets_norm,$A100,L$3)</f>
        <v>-2.3025874153984327E-3</v>
      </c>
      <c r="M100" s="16" cm="1">
        <f t="array" ref="M100">INDEX(asset_mu,1,M$3)+INDEX(asset_rets_norm,$A100,M$3)</f>
        <v>2.7491162280504937E-3</v>
      </c>
      <c r="N100" s="16" cm="1">
        <f t="array" ref="N100">INDEX(asset_mu,1,N$3)+INDEX(asset_rets_norm,$A100,N$3)</f>
        <v>-5.809047030341543E-3</v>
      </c>
      <c r="O100" s="16" cm="1">
        <f t="array" ref="O100">INDEX(asset_mu,1,O$3)+INDEX(asset_rets_norm,$A100,O$3)</f>
        <v>7.6296696488765351E-4</v>
      </c>
      <c r="P100" s="16" cm="1">
        <f t="array" ref="P100">INDEX(asset_mu,1,P$3)+INDEX(asset_rets_norm,$A100,P$3)</f>
        <v>3.0299976916358822E-3</v>
      </c>
      <c r="Q100" s="16" cm="1">
        <f t="array" ref="Q100">INDEX(asset_mu,1,Q$3)+INDEX(asset_rets_norm,$A100,Q$3)</f>
        <v>8.0635524718342642E-3</v>
      </c>
      <c r="R100" s="16" cm="1">
        <f t="array" ref="R100">INDEX(asset_mu,1,R$3)+INDEX(asset_rets_norm,$A100,R$3)</f>
        <v>-8.6053413456427863E-2</v>
      </c>
      <c r="S100" s="16" cm="1">
        <f t="array" ref="S100">INDEX(asset_mu,1,S$3)+INDEX(asset_rets_norm,$A100,S$3)</f>
        <v>-0.1085457684252075</v>
      </c>
      <c r="T100" s="16" cm="1">
        <f t="array" ref="T100">INDEX(asset_mu,1,T$3)+INDEX(asset_rets_norm,$A100,T$3)</f>
        <v>-6.623714224994566E-2</v>
      </c>
      <c r="U100" s="16" cm="1">
        <f t="array" ref="U100">INDEX(asset_mu,1,U$3)+INDEX(asset_rets_norm,$A100,U$3)</f>
        <v>-5.7817404508476944E-2</v>
      </c>
      <c r="V100" s="16" cm="1">
        <f t="array" ref="V100">INDEX(asset_mu,1,V$3)+INDEX(asset_rets_norm,$A100,V$3)</f>
        <v>4.4734673713824414E-3</v>
      </c>
      <c r="W100" s="16" cm="1">
        <f t="array" ref="W100">INDEX(asset_mu,1,W$3)+INDEX(asset_rets_norm,$A100,W$3)</f>
        <v>5.1690523774394655E-3</v>
      </c>
      <c r="X100" s="16" cm="1">
        <f t="array" ref="X100">INDEX(asset_mu,1,X$3)+INDEX(asset_rets_norm,$A100,X$3)</f>
        <v>6.5931440821331436E-3</v>
      </c>
      <c r="Y100" s="16" cm="1">
        <f t="array" ref="Y100">INDEX(asset_mu,1,Y$3)+INDEX(asset_rets_norm,$A100,Y$3)</f>
        <v>5.9461603117114039E-4</v>
      </c>
      <c r="Z100" s="19">
        <v>95</v>
      </c>
      <c r="AA100" s="16" cm="1">
        <f t="array" ref="AA100">INDEX(fx_mu,1,AA$3)+INDEX(fx_rets_norm,$A100,AA$3)</f>
        <v>0</v>
      </c>
      <c r="AB100" s="16" cm="1">
        <f t="array" ref="AB100">INDEX(fx_mu,1,AB$3)+INDEX(fx_rets_norm,$A100,AB$3)</f>
        <v>1.191919734565206E-2</v>
      </c>
      <c r="AC100" s="16" cm="1">
        <f t="array" ref="AC100">INDEX(fx_mu,1,AC$3)+INDEX(fx_rets_norm,$A100,AC$3)</f>
        <v>5.2669695100665158E-3</v>
      </c>
      <c r="AD100" s="16" cm="1">
        <f t="array" ref="AD100">INDEX(fx_mu,1,AD$3)+INDEX(fx_rets_norm,$A100,AD$3)</f>
        <v>-5.931739093227085E-3</v>
      </c>
      <c r="AE100" s="19">
        <v>95</v>
      </c>
      <c r="AF100" s="18" cm="1">
        <f t="array" ref="AF100">(1+B100)*(1+INDEX(fx_rets,$AE100,INDEX(fx_ix,1,AF$3)))-1</f>
        <v>3.3100771936775963E-3</v>
      </c>
      <c r="AG100" s="18" cm="1">
        <f t="array" ref="AG100">(1+C100)*(1+INDEX(fx_rets,$AE100,INDEX(fx_ix,1,AG$3)))-1</f>
        <v>4.0888748549776643E-3</v>
      </c>
      <c r="AH100" s="18" cm="1">
        <f t="array" ref="AH100">(1+D100)*(1+INDEX(fx_rets,$AE100,INDEX(fx_ix,1,AH$3)))-1</f>
        <v>5.5922672797015238E-3</v>
      </c>
      <c r="AI100" s="18" cm="1">
        <f t="array" ref="AI100">(1+E100)*(1+INDEX(fx_rets,$AE100,INDEX(fx_ix,1,AI$3)))-1</f>
        <v>1.5228429266052057E-3</v>
      </c>
      <c r="AJ100" s="18" cm="1">
        <f t="array" ref="AJ100">(1+F100)*(1+INDEX(fx_rets,$AE100,INDEX(fx_ix,1,AJ$3)))-1</f>
        <v>-3.3745216066767281E-3</v>
      </c>
      <c r="AK100" s="18" cm="1">
        <f t="array" ref="AK100">(1+G100)*(1+INDEX(fx_rets,$AE100,INDEX(fx_ix,1,AK$3)))-1</f>
        <v>1.5612348220884975E-2</v>
      </c>
      <c r="AL100" s="18" cm="1">
        <f t="array" ref="AL100">(1+H100)*(1+INDEX(fx_rets,$AE100,INDEX(fx_ix,1,AL$3)))-1</f>
        <v>1.0269939709724119E-2</v>
      </c>
      <c r="AM100" s="18" cm="1">
        <f t="array" ref="AM100">(1+I100)*(1+INDEX(fx_rets,$AE100,INDEX(fx_ix,1,AM$3)))-1</f>
        <v>3.1874924540802319E-3</v>
      </c>
      <c r="AN100" s="18" cm="1">
        <f t="array" ref="AN100">(1+J100)*(1+INDEX(fx_rets,$AE100,INDEX(fx_ix,1,AN$3)))-1</f>
        <v>1.1687798656022874E-2</v>
      </c>
      <c r="AO100" s="18" cm="1">
        <f t="array" ref="AO100">(1+K100)*(1+INDEX(fx_rets,$AE100,INDEX(fx_ix,1,AO$3)))-1</f>
        <v>7.2683637840884607E-3</v>
      </c>
      <c r="AP100" s="18" cm="1">
        <f t="array" ref="AP100">(1+L100)*(1+INDEX(fx_rets,$AE100,INDEX(fx_ix,1,AP$3)))-1</f>
        <v>2.9522544369569026E-3</v>
      </c>
      <c r="AQ100" s="18" cm="1">
        <f t="array" ref="AQ100">(1+M100)*(1+INDEX(fx_rets,$AE100,INDEX(fx_ix,1,AQ$3)))-1</f>
        <v>8.0305652494696567E-3</v>
      </c>
      <c r="AR100" s="18" cm="1">
        <f t="array" ref="AR100">(1+N100)*(1+INDEX(fx_rets,$AE100,INDEX(fx_ix,1,AR$3)))-1</f>
        <v>-5.7267359386647954E-4</v>
      </c>
      <c r="AS100" s="18" cm="1">
        <f t="array" ref="AS100">(1+O100)*(1+INDEX(fx_rets,$AE100,INDEX(fx_ix,1,AS$3)))-1</f>
        <v>-5.1732978493118642E-3</v>
      </c>
      <c r="AT100" s="18" cm="1">
        <f t="array" ref="AT100">(1+P100)*(1+INDEX(fx_rets,$AE100,INDEX(fx_ix,1,AT$3)))-1</f>
        <v>-2.9197145573510719E-3</v>
      </c>
      <c r="AU100" s="18" cm="1">
        <f t="array" ref="AU100">(1+Q100)*(1+INDEX(fx_rets,$AE100,INDEX(fx_ix,1,AU$3)))-1</f>
        <v>2.0839824891796255E-3</v>
      </c>
      <c r="AV100" s="18" cm="1">
        <f t="array" ref="AV100">(1+R100)*(1+INDEX(fx_rets,$AE100,INDEX(fx_ix,1,AV$3)))-1</f>
        <v>-8.6053413456427919E-2</v>
      </c>
      <c r="AW100" s="18" cm="1">
        <f t="array" ref="AW100">(1+S100)*(1+INDEX(fx_rets,$AE100,INDEX(fx_ix,1,AW$3)))-1</f>
        <v>-9.7920349514450944E-2</v>
      </c>
      <c r="AX100" s="18" cm="1">
        <f t="array" ref="AX100">(1+T100)*(1+INDEX(fx_rets,$AE100,INDEX(fx_ix,1,AX$3)))-1</f>
        <v>-6.1319041748543635E-2</v>
      </c>
      <c r="AY100" s="18" cm="1">
        <f t="array" ref="AY100">(1+U100)*(1+INDEX(fx_rets,$AE100,INDEX(fx_ix,1,AY$3)))-1</f>
        <v>-6.3406185843112195E-2</v>
      </c>
      <c r="AZ100" s="18" cm="1">
        <f t="array" ref="AZ100">(1+V100)*(1+INDEX(fx_rets,$AE100,INDEX(fx_ix,1,AZ$3)))-1</f>
        <v>4.4734673713824336E-3</v>
      </c>
      <c r="BA100" s="18" cm="1">
        <f t="array" ref="BA100">(1+W100)*(1+INDEX(fx_rets,$AE100,INDEX(fx_ix,1,BA$3)))-1</f>
        <v>1.7149860678468354E-2</v>
      </c>
      <c r="BB100" s="18" cm="1">
        <f t="array" ref="BB100">(1+X100)*(1+INDEX(fx_rets,$AE100,INDEX(fx_ix,1,BB$3)))-1</f>
        <v>1.189483948105563E-2</v>
      </c>
      <c r="BC100" s="18" cm="1">
        <f t="array" ref="BC100">(1+Y100)*(1+INDEX(fx_rets,$AE100,INDEX(fx_ix,1,BC$3)))-1</f>
        <v>-5.3406501692134789E-3</v>
      </c>
      <c r="BD100" s="19">
        <v>95</v>
      </c>
      <c r="BE100" s="16">
        <f t="shared" si="32"/>
        <v>0</v>
      </c>
      <c r="BF100" s="19">
        <v>95</v>
      </c>
      <c r="BG100" s="18">
        <f t="shared" si="33"/>
        <v>3.3100771936775963E-3</v>
      </c>
      <c r="BH100" s="18">
        <f t="shared" si="34"/>
        <v>4.0888748549776643E-3</v>
      </c>
      <c r="BI100" s="18">
        <f t="shared" si="35"/>
        <v>5.5922672797015238E-3</v>
      </c>
      <c r="BJ100" s="18">
        <f t="shared" si="36"/>
        <v>1.5228429266052057E-3</v>
      </c>
      <c r="BK100" s="18">
        <f t="shared" si="37"/>
        <v>-3.3745216066767281E-3</v>
      </c>
      <c r="BL100" s="18">
        <f t="shared" si="38"/>
        <v>1.5612348220884975E-2</v>
      </c>
      <c r="BM100" s="18">
        <f t="shared" si="39"/>
        <v>1.0269939709724119E-2</v>
      </c>
      <c r="BN100" s="18">
        <f t="shared" si="40"/>
        <v>3.1874924540802319E-3</v>
      </c>
      <c r="BO100" s="18">
        <f t="shared" si="41"/>
        <v>1.1687798656022874E-2</v>
      </c>
      <c r="BP100" s="18">
        <f t="shared" si="42"/>
        <v>7.2683637840884607E-3</v>
      </c>
      <c r="BQ100" s="18">
        <f t="shared" si="43"/>
        <v>2.9522544369569026E-3</v>
      </c>
      <c r="BR100" s="18">
        <f t="shared" si="44"/>
        <v>8.0305652494696567E-3</v>
      </c>
      <c r="BS100" s="18">
        <f t="shared" si="45"/>
        <v>-5.7267359386647954E-4</v>
      </c>
      <c r="BT100" s="18">
        <f t="shared" si="46"/>
        <v>-5.1732978493118642E-3</v>
      </c>
      <c r="BU100" s="18">
        <f t="shared" si="47"/>
        <v>-2.9197145573510719E-3</v>
      </c>
      <c r="BV100" s="18">
        <f t="shared" si="48"/>
        <v>2.0839824891796255E-3</v>
      </c>
      <c r="BW100" s="18">
        <f t="shared" si="49"/>
        <v>-8.6053413456427919E-2</v>
      </c>
      <c r="BX100" s="18">
        <f t="shared" si="50"/>
        <v>-9.7920349514450944E-2</v>
      </c>
      <c r="BY100" s="18">
        <f t="shared" si="51"/>
        <v>-6.1319041748543635E-2</v>
      </c>
      <c r="BZ100" s="18">
        <f t="shared" si="52"/>
        <v>-6.3406185843112195E-2</v>
      </c>
      <c r="CA100" s="18">
        <f t="shared" si="53"/>
        <v>4.4734673713824336E-3</v>
      </c>
      <c r="CB100" s="18">
        <f t="shared" si="54"/>
        <v>1.7149860678468354E-2</v>
      </c>
      <c r="CC100" s="18">
        <f t="shared" si="55"/>
        <v>1.189483948105563E-2</v>
      </c>
      <c r="CD100" s="18">
        <f t="shared" si="56"/>
        <v>-5.3406501692134789E-3</v>
      </c>
      <c r="CE100" s="19">
        <v>95</v>
      </c>
      <c r="CF100" s="18">
        <f t="shared" si="59"/>
        <v>4.0888748549776643E-3</v>
      </c>
      <c r="CG100" s="18">
        <f t="shared" si="59"/>
        <v>4.0888748549776643E-3</v>
      </c>
      <c r="CH100" s="18">
        <f t="shared" si="59"/>
        <v>4.0888748549776643E-3</v>
      </c>
      <c r="CI100" s="18">
        <f t="shared" si="59"/>
        <v>0</v>
      </c>
      <c r="CJ100" s="18">
        <f t="shared" si="59"/>
        <v>0</v>
      </c>
      <c r="CK100" s="24">
        <f t="shared" si="59"/>
        <v>4.0888748549776643E-3</v>
      </c>
      <c r="CL100" s="24">
        <f t="shared" si="59"/>
        <v>0</v>
      </c>
    </row>
    <row r="101" spans="1:90" x14ac:dyDescent="0.2">
      <c r="A101" s="19">
        <v>96</v>
      </c>
      <c r="B101" s="16" cm="1">
        <f t="array" ref="B101">INDEX(asset_mu,1,B$3)+INDEX(asset_rets_norm,$A101,B$3)</f>
        <v>4.7091424419600705E-3</v>
      </c>
      <c r="C101" s="16" cm="1">
        <f t="array" ref="C101">INDEX(asset_mu,1,C$3)+INDEX(asset_rets_norm,$A101,C$3)</f>
        <v>5.226808498513205E-3</v>
      </c>
      <c r="D101" s="16" cm="1">
        <f t="array" ref="D101">INDEX(asset_mu,1,D$3)+INDEX(asset_rets_norm,$A101,D$3)</f>
        <v>7.2073122148394956E-3</v>
      </c>
      <c r="E101" s="16" cm="1">
        <f t="array" ref="E101">INDEX(asset_mu,1,E$3)+INDEX(asset_rets_norm,$A101,E$3)</f>
        <v>8.3058768452186436E-4</v>
      </c>
      <c r="F101" s="16" cm="1">
        <f t="array" ref="F101">INDEX(asset_mu,1,F$3)+INDEX(asset_rets_norm,$A101,F$3)</f>
        <v>-2.7209600263354301E-3</v>
      </c>
      <c r="G101" s="16" cm="1">
        <f t="array" ref="G101">INDEX(asset_mu,1,G$3)+INDEX(asset_rets_norm,$A101,G$3)</f>
        <v>5.4950894889550465E-3</v>
      </c>
      <c r="H101" s="16" cm="1">
        <f t="array" ref="H101">INDEX(asset_mu,1,H$3)+INDEX(asset_rets_norm,$A101,H$3)</f>
        <v>9.5171045373647241E-3</v>
      </c>
      <c r="I101" s="16" cm="1">
        <f t="array" ref="I101">INDEX(asset_mu,1,I$3)+INDEX(asset_rets_norm,$A101,I$3)</f>
        <v>1.7550254209621897E-2</v>
      </c>
      <c r="J101" s="16" cm="1">
        <f t="array" ref="J101">INDEX(asset_mu,1,J$3)+INDEX(asset_rets_norm,$A101,J$3)</f>
        <v>7.9315647255553279E-3</v>
      </c>
      <c r="K101" s="16" cm="1">
        <f t="array" ref="K101">INDEX(asset_mu,1,K$3)+INDEX(asset_rets_norm,$A101,K$3)</f>
        <v>1.2848899607460581E-2</v>
      </c>
      <c r="L101" s="16" cm="1">
        <f t="array" ref="L101">INDEX(asset_mu,1,L$3)+INDEX(asset_rets_norm,$A101,L$3)</f>
        <v>1.8510365531573508E-2</v>
      </c>
      <c r="M101" s="16" cm="1">
        <f t="array" ref="M101">INDEX(asset_mu,1,M$3)+INDEX(asset_rets_norm,$A101,M$3)</f>
        <v>1.1857976309107208E-2</v>
      </c>
      <c r="N101" s="16" cm="1">
        <f t="array" ref="N101">INDEX(asset_mu,1,N$3)+INDEX(asset_rets_norm,$A101,N$3)</f>
        <v>1.1093772796972688E-2</v>
      </c>
      <c r="O101" s="16" cm="1">
        <f t="array" ref="O101">INDEX(asset_mu,1,O$3)+INDEX(asset_rets_norm,$A101,O$3)</f>
        <v>7.1365338258556281E-4</v>
      </c>
      <c r="P101" s="16" cm="1">
        <f t="array" ref="P101">INDEX(asset_mu,1,P$3)+INDEX(asset_rets_norm,$A101,P$3)</f>
        <v>1.3556758340562297E-3</v>
      </c>
      <c r="Q101" s="16" cm="1">
        <f t="array" ref="Q101">INDEX(asset_mu,1,Q$3)+INDEX(asset_rets_norm,$A101,Q$3)</f>
        <v>2.3560531273987785E-3</v>
      </c>
      <c r="R101" s="16" cm="1">
        <f t="array" ref="R101">INDEX(asset_mu,1,R$3)+INDEX(asset_rets_norm,$A101,R$3)</f>
        <v>-1.0098000813166863E-2</v>
      </c>
      <c r="S101" s="16" cm="1">
        <f t="array" ref="S101">INDEX(asset_mu,1,S$3)+INDEX(asset_rets_norm,$A101,S$3)</f>
        <v>8.4395107267754843E-3</v>
      </c>
      <c r="T101" s="16" cm="1">
        <f t="array" ref="T101">INDEX(asset_mu,1,T$3)+INDEX(asset_rets_norm,$A101,T$3)</f>
        <v>-3.3638678883648875E-2</v>
      </c>
      <c r="U101" s="16" cm="1">
        <f t="array" ref="U101">INDEX(asset_mu,1,U$3)+INDEX(asset_rets_norm,$A101,U$3)</f>
        <v>-5.7938838504258926E-3</v>
      </c>
      <c r="V101" s="16" cm="1">
        <f t="array" ref="V101">INDEX(asset_mu,1,V$3)+INDEX(asset_rets_norm,$A101,V$3)</f>
        <v>4.4776340380491076E-3</v>
      </c>
      <c r="W101" s="16" cm="1">
        <f t="array" ref="W101">INDEX(asset_mu,1,W$3)+INDEX(asset_rets_norm,$A101,W$3)</f>
        <v>5.3384690441061313E-3</v>
      </c>
      <c r="X101" s="16" cm="1">
        <f t="array" ref="X101">INDEX(asset_mu,1,X$3)+INDEX(asset_rets_norm,$A101,X$3)</f>
        <v>6.6541440821331439E-3</v>
      </c>
      <c r="Y101" s="16" cm="1">
        <f t="array" ref="Y101">INDEX(asset_mu,1,Y$3)+INDEX(asset_rets_norm,$A101,Y$3)</f>
        <v>7.1194936450447372E-4</v>
      </c>
      <c r="Z101" s="19">
        <v>96</v>
      </c>
      <c r="AA101" s="16" cm="1">
        <f t="array" ref="AA101">INDEX(fx_mu,1,AA$3)+INDEX(fx_rets_norm,$A101,AA$3)</f>
        <v>0</v>
      </c>
      <c r="AB101" s="16" cm="1">
        <f t="array" ref="AB101">INDEX(fx_mu,1,AB$3)+INDEX(fx_rets_norm,$A101,AB$3)</f>
        <v>-1.0674188260589296E-2</v>
      </c>
      <c r="AC101" s="16" cm="1">
        <f t="array" ref="AC101">INDEX(fx_mu,1,AC$3)+INDEX(fx_rets_norm,$A101,AC$3)</f>
        <v>-4.0800119603458364E-3</v>
      </c>
      <c r="AD101" s="16" cm="1">
        <f t="array" ref="AD101">INDEX(fx_mu,1,AD$3)+INDEX(fx_rets_norm,$A101,AD$3)</f>
        <v>-1.5280246103654305E-2</v>
      </c>
      <c r="AE101" s="19">
        <v>96</v>
      </c>
      <c r="AF101" s="18" cm="1">
        <f t="array" ref="AF101">(1+B101)*(1+INDEX(fx_rets,$AE101,INDEX(fx_ix,1,AF$3)))-1</f>
        <v>4.7091424419600791E-3</v>
      </c>
      <c r="AG101" s="18" cm="1">
        <f t="array" ref="AG101">(1+C101)*(1+INDEX(fx_rets,$AE101,INDEX(fx_ix,1,AG$3)))-1</f>
        <v>5.2268084985132024E-3</v>
      </c>
      <c r="AH101" s="18" cm="1">
        <f t="array" ref="AH101">(1+D101)*(1+INDEX(fx_rets,$AE101,INDEX(fx_ix,1,AH$3)))-1</f>
        <v>7.2073122148395008E-3</v>
      </c>
      <c r="AI101" s="18" cm="1">
        <f t="array" ref="AI101">(1+E101)*(1+INDEX(fx_rets,$AE101,INDEX(fx_ix,1,AI$3)))-1</f>
        <v>8.3058768452182186E-4</v>
      </c>
      <c r="AJ101" s="18" cm="1">
        <f t="array" ref="AJ101">(1+F101)*(1+INDEX(fx_rets,$AE101,INDEX(fx_ix,1,AJ$3)))-1</f>
        <v>-2.7209600263354838E-3</v>
      </c>
      <c r="AK101" s="18" cm="1">
        <f t="array" ref="AK101">(1+G101)*(1+INDEX(fx_rets,$AE101,INDEX(fx_ix,1,AK$3)))-1</f>
        <v>-5.237754391348215E-3</v>
      </c>
      <c r="AL101" s="18" cm="1">
        <f t="array" ref="AL101">(1+H101)*(1+INDEX(fx_rets,$AE101,INDEX(fx_ix,1,AL$3)))-1</f>
        <v>-1.2586710887521058E-3</v>
      </c>
      <c r="AM101" s="18" cm="1">
        <f t="array" ref="AM101">(1+I101)*(1+INDEX(fx_rets,$AE101,INDEX(fx_ix,1,AM$3)))-1</f>
        <v>6.6887312315779823E-3</v>
      </c>
      <c r="AN101" s="18" cm="1">
        <f t="array" ref="AN101">(1+J101)*(1+INDEX(fx_rets,$AE101,INDEX(fx_ix,1,AN$3)))-1</f>
        <v>3.8191918862651164E-3</v>
      </c>
      <c r="AO101" s="18" cm="1">
        <f t="array" ref="AO101">(1+K101)*(1+INDEX(fx_rets,$AE101,INDEX(fx_ix,1,AO$3)))-1</f>
        <v>8.7164639830390467E-3</v>
      </c>
      <c r="AP101" s="18" cm="1">
        <f t="array" ref="AP101">(1+L101)*(1+INDEX(fx_rets,$AE101,INDEX(fx_ix,1,AP$3)))-1</f>
        <v>1.4354831058468465E-2</v>
      </c>
      <c r="AQ101" s="18" cm="1">
        <f t="array" ref="AQ101">(1+M101)*(1+INDEX(fx_rets,$AE101,INDEX(fx_ix,1,AQ$3)))-1</f>
        <v>7.7295836635946635E-3</v>
      </c>
      <c r="AR101" s="18" cm="1">
        <f t="array" ref="AR101">(1+N101)*(1+INDEX(fx_rets,$AE101,INDEX(fx_ix,1,AR$3)))-1</f>
        <v>6.9684981109299216E-3</v>
      </c>
      <c r="AS101" s="18" cm="1">
        <f t="array" ref="AS101">(1+O101)*(1+INDEX(fx_rets,$AE101,INDEX(fx_ix,1,AS$3)))-1</f>
        <v>-1.4577497520387395E-2</v>
      </c>
      <c r="AT101" s="18" cm="1">
        <f t="array" ref="AT101">(1+P101)*(1+INDEX(fx_rets,$AE101,INDEX(fx_ix,1,AT$3)))-1</f>
        <v>-1.3945285329979185E-2</v>
      </c>
      <c r="AU101" s="18" cm="1">
        <f t="array" ref="AU101">(1+Q101)*(1+INDEX(fx_rets,$AE101,INDEX(fx_ix,1,AU$3)))-1</f>
        <v>-1.2960194047875517E-2</v>
      </c>
      <c r="AV101" s="18" cm="1">
        <f t="array" ref="AV101">(1+R101)*(1+INDEX(fx_rets,$AE101,INDEX(fx_ix,1,AV$3)))-1</f>
        <v>-1.0098000813166808E-2</v>
      </c>
      <c r="AW101" s="18" cm="1">
        <f t="array" ref="AW101">(1+S101)*(1+INDEX(fx_rets,$AE101,INDEX(fx_ix,1,AW$3)))-1</f>
        <v>-2.3247624601387962E-3</v>
      </c>
      <c r="AX101" s="18" cm="1">
        <f t="array" ref="AX101">(1+T101)*(1+INDEX(fx_rets,$AE101,INDEX(fx_ix,1,AX$3)))-1</f>
        <v>-3.7581444631819227E-2</v>
      </c>
      <c r="AY101" s="18" cm="1">
        <f t="array" ref="AY101">(1+U101)*(1+INDEX(fx_rets,$AE101,INDEX(fx_ix,1,AY$3)))-1</f>
        <v>-2.0985597982949744E-2</v>
      </c>
      <c r="AZ101" s="18" cm="1">
        <f t="array" ref="AZ101">(1+V101)*(1+INDEX(fx_rets,$AE101,INDEX(fx_ix,1,AZ$3)))-1</f>
        <v>4.4776340380490165E-3</v>
      </c>
      <c r="BA101" s="18" cm="1">
        <f t="array" ref="BA101">(1+W101)*(1+INDEX(fx_rets,$AE101,INDEX(fx_ix,1,BA$3)))-1</f>
        <v>-5.3927030400833242E-3</v>
      </c>
      <c r="BB101" s="18" cm="1">
        <f t="array" ref="BB101">(1+X101)*(1+INDEX(fx_rets,$AE101,INDEX(fx_ix,1,BB$3)))-1</f>
        <v>2.5469831343463145E-3</v>
      </c>
      <c r="BC101" s="18" cm="1">
        <f t="array" ref="BC101">(1+Y101)*(1+INDEX(fx_rets,$AE101,INDEX(fx_ix,1,BC$3)))-1</f>
        <v>-1.4579175500652797E-2</v>
      </c>
      <c r="BD101" s="19">
        <v>96</v>
      </c>
      <c r="BE101" s="16">
        <f t="shared" si="32"/>
        <v>0</v>
      </c>
      <c r="BF101" s="19">
        <v>96</v>
      </c>
      <c r="BG101" s="18">
        <f t="shared" si="33"/>
        <v>4.7091424419600791E-3</v>
      </c>
      <c r="BH101" s="18">
        <f t="shared" si="34"/>
        <v>5.2268084985132024E-3</v>
      </c>
      <c r="BI101" s="18">
        <f t="shared" si="35"/>
        <v>7.2073122148395008E-3</v>
      </c>
      <c r="BJ101" s="18">
        <f t="shared" si="36"/>
        <v>8.3058768452182186E-4</v>
      </c>
      <c r="BK101" s="18">
        <f t="shared" si="37"/>
        <v>-2.7209600263354838E-3</v>
      </c>
      <c r="BL101" s="18">
        <f t="shared" si="38"/>
        <v>-5.237754391348215E-3</v>
      </c>
      <c r="BM101" s="18">
        <f t="shared" si="39"/>
        <v>-1.2586710887521058E-3</v>
      </c>
      <c r="BN101" s="18">
        <f t="shared" si="40"/>
        <v>6.6887312315779823E-3</v>
      </c>
      <c r="BO101" s="18">
        <f t="shared" si="41"/>
        <v>3.8191918862651164E-3</v>
      </c>
      <c r="BP101" s="18">
        <f t="shared" si="42"/>
        <v>8.7164639830390467E-3</v>
      </c>
      <c r="BQ101" s="18">
        <f t="shared" si="43"/>
        <v>1.4354831058468465E-2</v>
      </c>
      <c r="BR101" s="18">
        <f t="shared" si="44"/>
        <v>7.7295836635946635E-3</v>
      </c>
      <c r="BS101" s="18">
        <f t="shared" si="45"/>
        <v>6.9684981109299216E-3</v>
      </c>
      <c r="BT101" s="18">
        <f t="shared" si="46"/>
        <v>-1.4577497520387395E-2</v>
      </c>
      <c r="BU101" s="18">
        <f t="shared" si="47"/>
        <v>-1.3945285329979185E-2</v>
      </c>
      <c r="BV101" s="18">
        <f t="shared" si="48"/>
        <v>-1.2960194047875517E-2</v>
      </c>
      <c r="BW101" s="18">
        <f t="shared" si="49"/>
        <v>-1.0098000813166808E-2</v>
      </c>
      <c r="BX101" s="18">
        <f t="shared" si="50"/>
        <v>-2.3247624601387962E-3</v>
      </c>
      <c r="BY101" s="18">
        <f t="shared" si="51"/>
        <v>-3.7581444631819227E-2</v>
      </c>
      <c r="BZ101" s="18">
        <f t="shared" si="52"/>
        <v>-2.0985597982949744E-2</v>
      </c>
      <c r="CA101" s="18">
        <f t="shared" si="53"/>
        <v>4.4776340380490165E-3</v>
      </c>
      <c r="CB101" s="18">
        <f t="shared" si="54"/>
        <v>-5.3927030400833242E-3</v>
      </c>
      <c r="CC101" s="18">
        <f t="shared" si="55"/>
        <v>2.5469831343463145E-3</v>
      </c>
      <c r="CD101" s="18">
        <f t="shared" si="56"/>
        <v>-1.4579175500652797E-2</v>
      </c>
      <c r="CE101" s="19">
        <v>96</v>
      </c>
      <c r="CF101" s="18">
        <f t="shared" si="59"/>
        <v>5.2268084985132024E-3</v>
      </c>
      <c r="CG101" s="18">
        <f t="shared" si="59"/>
        <v>5.2268084985132024E-3</v>
      </c>
      <c r="CH101" s="18">
        <f t="shared" si="59"/>
        <v>5.2268084985132024E-3</v>
      </c>
      <c r="CI101" s="18">
        <f t="shared" si="59"/>
        <v>0</v>
      </c>
      <c r="CJ101" s="18">
        <f t="shared" si="59"/>
        <v>0</v>
      </c>
      <c r="CK101" s="24">
        <f t="shared" si="59"/>
        <v>5.2268084985132024E-3</v>
      </c>
      <c r="CL101" s="24">
        <f t="shared" si="59"/>
        <v>0</v>
      </c>
    </row>
    <row r="102" spans="1:90" x14ac:dyDescent="0.2">
      <c r="A102" s="19">
        <v>97</v>
      </c>
      <c r="B102" s="16" cm="1">
        <f t="array" ref="B102">INDEX(asset_mu,1,B$3)+INDEX(asset_rets_norm,$A102,B$3)</f>
        <v>3.8062590014946631E-3</v>
      </c>
      <c r="C102" s="16" cm="1">
        <f t="array" ref="C102">INDEX(asset_mu,1,C$3)+INDEX(asset_rets_norm,$A102,C$3)</f>
        <v>6.0476647161484846E-3</v>
      </c>
      <c r="D102" s="16" cm="1">
        <f t="array" ref="D102">INDEX(asset_mu,1,D$3)+INDEX(asset_rets_norm,$A102,D$3)</f>
        <v>1.0460765788051546E-2</v>
      </c>
      <c r="E102" s="16" cm="1">
        <f t="array" ref="E102">INDEX(asset_mu,1,E$3)+INDEX(asset_rets_norm,$A102,E$3)</f>
        <v>6.4927655522773334E-3</v>
      </c>
      <c r="F102" s="16" cm="1">
        <f t="array" ref="F102">INDEX(asset_mu,1,F$3)+INDEX(asset_rets_norm,$A102,F$3)</f>
        <v>7.2793804464630889E-3</v>
      </c>
      <c r="G102" s="16" cm="1">
        <f t="array" ref="G102">INDEX(asset_mu,1,G$3)+INDEX(asset_rets_norm,$A102,G$3)</f>
        <v>5.2628717501274017E-3</v>
      </c>
      <c r="H102" s="16" cm="1">
        <f t="array" ref="H102">INDEX(asset_mu,1,H$3)+INDEX(asset_rets_norm,$A102,H$3)</f>
        <v>6.895916548806242E-3</v>
      </c>
      <c r="I102" s="16" cm="1">
        <f t="array" ref="I102">INDEX(asset_mu,1,I$3)+INDEX(asset_rets_norm,$A102,I$3)</f>
        <v>9.643777709208802E-3</v>
      </c>
      <c r="J102" s="16" cm="1">
        <f t="array" ref="J102">INDEX(asset_mu,1,J$3)+INDEX(asset_rets_norm,$A102,J$3)</f>
        <v>7.7295134197396965E-3</v>
      </c>
      <c r="K102" s="16" cm="1">
        <f t="array" ref="K102">INDEX(asset_mu,1,K$3)+INDEX(asset_rets_norm,$A102,K$3)</f>
        <v>1.0614209916387814E-2</v>
      </c>
      <c r="L102" s="16" cm="1">
        <f t="array" ref="L102">INDEX(asset_mu,1,L$3)+INDEX(asset_rets_norm,$A102,L$3)</f>
        <v>1.5965593310794973E-2</v>
      </c>
      <c r="M102" s="16" cm="1">
        <f t="array" ref="M102">INDEX(asset_mu,1,M$3)+INDEX(asset_rets_norm,$A102,M$3)</f>
        <v>9.8345766566275451E-3</v>
      </c>
      <c r="N102" s="16" cm="1">
        <f t="array" ref="N102">INDEX(asset_mu,1,N$3)+INDEX(asset_rets_norm,$A102,N$3)</f>
        <v>1.3432885290999095E-2</v>
      </c>
      <c r="O102" s="16" cm="1">
        <f t="array" ref="O102">INDEX(asset_mu,1,O$3)+INDEX(asset_rets_norm,$A102,O$3)</f>
        <v>8.0107988539569123E-4</v>
      </c>
      <c r="P102" s="16" cm="1">
        <f t="array" ref="P102">INDEX(asset_mu,1,P$3)+INDEX(asset_rets_norm,$A102,P$3)</f>
        <v>2.127803772725661E-3</v>
      </c>
      <c r="Q102" s="16" cm="1">
        <f t="array" ref="Q102">INDEX(asset_mu,1,Q$3)+INDEX(asset_rets_norm,$A102,Q$3)</f>
        <v>5.5876546379612325E-3</v>
      </c>
      <c r="R102" s="16" cm="1">
        <f t="array" ref="R102">INDEX(asset_mu,1,R$3)+INDEX(asset_rets_norm,$A102,R$3)</f>
        <v>1.2528459570832762E-2</v>
      </c>
      <c r="S102" s="16" cm="1">
        <f t="array" ref="S102">INDEX(asset_mu,1,S$3)+INDEX(asset_rets_norm,$A102,S$3)</f>
        <v>3.3123966305299291E-3</v>
      </c>
      <c r="T102" s="16" cm="1">
        <f t="array" ref="T102">INDEX(asset_mu,1,T$3)+INDEX(asset_rets_norm,$A102,T$3)</f>
        <v>4.5919293607024993E-2</v>
      </c>
      <c r="U102" s="16" cm="1">
        <f t="array" ref="U102">INDEX(asset_mu,1,U$3)+INDEX(asset_rets_norm,$A102,U$3)</f>
        <v>-2.0758670687148092E-2</v>
      </c>
      <c r="V102" s="16" cm="1">
        <f t="array" ref="V102">INDEX(asset_mu,1,V$3)+INDEX(asset_rets_norm,$A102,V$3)</f>
        <v>4.476592371382441E-3</v>
      </c>
      <c r="W102" s="16" cm="1">
        <f t="array" ref="W102">INDEX(asset_mu,1,W$3)+INDEX(asset_rets_norm,$A102,W$3)</f>
        <v>5.4498023774394652E-3</v>
      </c>
      <c r="X102" s="16" cm="1">
        <f t="array" ref="X102">INDEX(asset_mu,1,X$3)+INDEX(asset_rets_norm,$A102,X$3)</f>
        <v>6.6593940821331439E-3</v>
      </c>
      <c r="Y102" s="16" cm="1">
        <f t="array" ref="Y102">INDEX(asset_mu,1,Y$3)+INDEX(asset_rets_norm,$A102,Y$3)</f>
        <v>6.360326978378071E-4</v>
      </c>
      <c r="Z102" s="19">
        <v>97</v>
      </c>
      <c r="AA102" s="16" cm="1">
        <f t="array" ref="AA102">INDEX(fx_mu,1,AA$3)+INDEX(fx_rets_norm,$A102,AA$3)</f>
        <v>0</v>
      </c>
      <c r="AB102" s="16" cm="1">
        <f t="array" ref="AB102">INDEX(fx_mu,1,AB$3)+INDEX(fx_rets_norm,$A102,AB$3)</f>
        <v>-6.0574760262063314E-2</v>
      </c>
      <c r="AC102" s="16" cm="1">
        <f t="array" ref="AC102">INDEX(fx_mu,1,AC$3)+INDEX(fx_rets_norm,$A102,AC$3)</f>
        <v>-8.204774704199462E-2</v>
      </c>
      <c r="AD102" s="16" cm="1">
        <f t="array" ref="AD102">INDEX(fx_mu,1,AD$3)+INDEX(fx_rets_norm,$A102,AD$3)</f>
        <v>-7.5234109752366782E-3</v>
      </c>
      <c r="AE102" s="19">
        <v>97</v>
      </c>
      <c r="AF102" s="18" cm="1">
        <f t="array" ref="AF102">(1+B102)*(1+INDEX(fx_rets,$AE102,INDEX(fx_ix,1,AF$3)))-1</f>
        <v>3.8062590014946718E-3</v>
      </c>
      <c r="AG102" s="18" cm="1">
        <f t="array" ref="AG102">(1+C102)*(1+INDEX(fx_rets,$AE102,INDEX(fx_ix,1,AG$3)))-1</f>
        <v>6.047664716148482E-3</v>
      </c>
      <c r="AH102" s="18" cm="1">
        <f t="array" ref="AH102">(1+D102)*(1+INDEX(fx_rets,$AE102,INDEX(fx_ix,1,AH$3)))-1</f>
        <v>1.0460765788051551E-2</v>
      </c>
      <c r="AI102" s="18" cm="1">
        <f t="array" ref="AI102">(1+E102)*(1+INDEX(fx_rets,$AE102,INDEX(fx_ix,1,AI$3)))-1</f>
        <v>6.4927655522772909E-3</v>
      </c>
      <c r="AJ102" s="18" cm="1">
        <f t="array" ref="AJ102">(1+F102)*(1+INDEX(fx_rets,$AE102,INDEX(fx_ix,1,AJ$3)))-1</f>
        <v>7.2793804464630352E-3</v>
      </c>
      <c r="AK102" s="18" cm="1">
        <f t="array" ref="AK102">(1+G102)*(1+INDEX(fx_rets,$AE102,INDEX(fx_ix,1,AK$3)))-1</f>
        <v>-5.5630685706489991E-2</v>
      </c>
      <c r="AL102" s="18" cm="1">
        <f t="array" ref="AL102">(1+H102)*(1+INDEX(fx_rets,$AE102,INDEX(fx_ix,1,AL$3)))-1</f>
        <v>-5.4096562204988152E-2</v>
      </c>
      <c r="AM102" s="18" cm="1">
        <f t="array" ref="AM102">(1+I102)*(1+INDEX(fx_rets,$AE102,INDEX(fx_ix,1,AM$3)))-1</f>
        <v>-5.1515152075610415E-2</v>
      </c>
      <c r="AN102" s="18" cm="1">
        <f t="array" ref="AN102">(1+J102)*(1+INDEX(fx_rets,$AE102,INDEX(fx_ix,1,AN$3)))-1</f>
        <v>-7.4952422784075323E-2</v>
      </c>
      <c r="AO102" s="18" cm="1">
        <f t="array" ref="AO102">(1+K102)*(1+INDEX(fx_rets,$AE102,INDEX(fx_ix,1,AO$3)))-1</f>
        <v>-7.2304409135877212E-2</v>
      </c>
      <c r="AP102" s="18" cm="1">
        <f t="array" ref="AP102">(1+L102)*(1+INDEX(fx_rets,$AE102,INDEX(fx_ix,1,AP$3)))-1</f>
        <v>-6.7392094692539151E-2</v>
      </c>
      <c r="AQ102" s="18" cm="1">
        <f t="array" ref="AQ102">(1+M102)*(1+INDEX(fx_rets,$AE102,INDEX(fx_ix,1,AQ$3)))-1</f>
        <v>-7.3020075243155236E-2</v>
      </c>
      <c r="AR102" s="18" cm="1">
        <f t="array" ref="AR102">(1+N102)*(1+INDEX(fx_rets,$AE102,INDEX(fx_ix,1,AR$3)))-1</f>
        <v>-6.9716999725395579E-2</v>
      </c>
      <c r="AS102" s="18" cm="1">
        <f t="array" ref="AS102">(1+O102)*(1+INDEX(fx_rets,$AE102,INDEX(fx_ix,1,AS$3)))-1</f>
        <v>-6.7283579430428286E-3</v>
      </c>
      <c r="AT102" s="18" cm="1">
        <f t="array" ref="AT102">(1+P102)*(1+INDEX(fx_rets,$AE102,INDEX(fx_ix,1,AT$3)))-1</f>
        <v>-5.4116155447678782E-3</v>
      </c>
      <c r="AU102" s="18" cm="1">
        <f t="array" ref="AU102">(1+Q102)*(1+INDEX(fx_rets,$AE102,INDEX(fx_ix,1,AU$3)))-1</f>
        <v>-1.977794559504531E-3</v>
      </c>
      <c r="AV102" s="18" cm="1">
        <f t="array" ref="AV102">(1+R102)*(1+INDEX(fx_rets,$AE102,INDEX(fx_ix,1,AV$3)))-1</f>
        <v>1.2528459570832817E-2</v>
      </c>
      <c r="AW102" s="18" cm="1">
        <f t="array" ref="AW102">(1+S102)*(1+INDEX(fx_rets,$AE102,INDEX(fx_ix,1,AW$3)))-1</f>
        <v>-5.746301126332054E-2</v>
      </c>
      <c r="AX102" s="18" cm="1">
        <f t="array" ref="AX102">(1+T102)*(1+INDEX(fx_rets,$AE102,INDEX(fx_ix,1,AX$3)))-1</f>
        <v>-3.9896028021185859E-2</v>
      </c>
      <c r="AY102" s="18" cm="1">
        <f t="array" ref="AY102">(1+U102)*(1+INDEX(fx_rets,$AE102,INDEX(fx_ix,1,AY$3)))-1</f>
        <v>-2.8125905651505745E-2</v>
      </c>
      <c r="AZ102" s="18" cm="1">
        <f t="array" ref="AZ102">(1+V102)*(1+INDEX(fx_rets,$AE102,INDEX(fx_ix,1,AZ$3)))-1</f>
        <v>4.4765923713825373E-3</v>
      </c>
      <c r="BA102" s="18" cm="1">
        <f t="array" ref="BA102">(1+W102)*(1+INDEX(fx_rets,$AE102,INDEX(fx_ix,1,BA$3)))-1</f>
        <v>-5.5455078357112941E-2</v>
      </c>
      <c r="BB102" s="18" cm="1">
        <f t="array" ref="BB102">(1+X102)*(1+INDEX(fx_rets,$AE102,INDEX(fx_ix,1,BB$3)))-1</f>
        <v>-7.593474124096522E-2</v>
      </c>
      <c r="BC102" s="18" cm="1">
        <f t="array" ref="BC102">(1+Y102)*(1+INDEX(fx_rets,$AE102,INDEX(fx_ix,1,BC$3)))-1</f>
        <v>-6.8921634127783182E-3</v>
      </c>
      <c r="BD102" s="19">
        <v>97</v>
      </c>
      <c r="BE102" s="16">
        <f t="shared" si="32"/>
        <v>0</v>
      </c>
      <c r="BF102" s="19">
        <v>97</v>
      </c>
      <c r="BG102" s="18">
        <f t="shared" si="33"/>
        <v>3.8062590014946718E-3</v>
      </c>
      <c r="BH102" s="18">
        <f t="shared" si="34"/>
        <v>6.047664716148482E-3</v>
      </c>
      <c r="BI102" s="18">
        <f t="shared" si="35"/>
        <v>1.0460765788051551E-2</v>
      </c>
      <c r="BJ102" s="18">
        <f t="shared" si="36"/>
        <v>6.4927655522772909E-3</v>
      </c>
      <c r="BK102" s="18">
        <f t="shared" si="37"/>
        <v>7.2793804464630352E-3</v>
      </c>
      <c r="BL102" s="18">
        <f t="shared" si="38"/>
        <v>-5.5630685706489991E-2</v>
      </c>
      <c r="BM102" s="18">
        <f t="shared" si="39"/>
        <v>-5.4096562204988152E-2</v>
      </c>
      <c r="BN102" s="18">
        <f t="shared" si="40"/>
        <v>-5.1515152075610415E-2</v>
      </c>
      <c r="BO102" s="18">
        <f t="shared" si="41"/>
        <v>-7.4952422784075323E-2</v>
      </c>
      <c r="BP102" s="18">
        <f t="shared" si="42"/>
        <v>-7.2304409135877212E-2</v>
      </c>
      <c r="BQ102" s="18">
        <f t="shared" si="43"/>
        <v>-6.7392094692539151E-2</v>
      </c>
      <c r="BR102" s="18">
        <f t="shared" si="44"/>
        <v>-7.3020075243155236E-2</v>
      </c>
      <c r="BS102" s="18">
        <f t="shared" si="45"/>
        <v>-6.9716999725395579E-2</v>
      </c>
      <c r="BT102" s="18">
        <f t="shared" si="46"/>
        <v>-6.7283579430428286E-3</v>
      </c>
      <c r="BU102" s="18">
        <f t="shared" si="47"/>
        <v>-5.4116155447678782E-3</v>
      </c>
      <c r="BV102" s="18">
        <f t="shared" si="48"/>
        <v>-1.977794559504531E-3</v>
      </c>
      <c r="BW102" s="18">
        <f t="shared" si="49"/>
        <v>1.2528459570832817E-2</v>
      </c>
      <c r="BX102" s="18">
        <f t="shared" si="50"/>
        <v>-5.746301126332054E-2</v>
      </c>
      <c r="BY102" s="18">
        <f t="shared" si="51"/>
        <v>-3.9896028021185859E-2</v>
      </c>
      <c r="BZ102" s="18">
        <f t="shared" si="52"/>
        <v>-2.8125905651505745E-2</v>
      </c>
      <c r="CA102" s="18">
        <f t="shared" si="53"/>
        <v>4.4765923713825373E-3</v>
      </c>
      <c r="CB102" s="18">
        <f t="shared" si="54"/>
        <v>-5.5455078357112941E-2</v>
      </c>
      <c r="CC102" s="18">
        <f t="shared" si="55"/>
        <v>-7.593474124096522E-2</v>
      </c>
      <c r="CD102" s="18">
        <f t="shared" si="56"/>
        <v>-6.8921634127783182E-3</v>
      </c>
      <c r="CE102" s="19">
        <v>97</v>
      </c>
      <c r="CF102" s="18">
        <f t="shared" si="59"/>
        <v>6.047664716148482E-3</v>
      </c>
      <c r="CG102" s="18">
        <f t="shared" si="59"/>
        <v>6.047664716148482E-3</v>
      </c>
      <c r="CH102" s="18">
        <f t="shared" si="59"/>
        <v>6.047664716148482E-3</v>
      </c>
      <c r="CI102" s="18">
        <f t="shared" si="59"/>
        <v>0</v>
      </c>
      <c r="CJ102" s="18">
        <f t="shared" si="59"/>
        <v>0</v>
      </c>
      <c r="CK102" s="24">
        <f t="shared" si="59"/>
        <v>6.047664716148482E-3</v>
      </c>
      <c r="CL102" s="24">
        <f t="shared" si="59"/>
        <v>0</v>
      </c>
    </row>
    <row r="103" spans="1:90" x14ac:dyDescent="0.2">
      <c r="A103" s="19">
        <v>98</v>
      </c>
      <c r="B103" s="16" cm="1">
        <f t="array" ref="B103">INDEX(asset_mu,1,B$3)+INDEX(asset_rets_norm,$A103,B$3)</f>
        <v>5.7484083138681277E-3</v>
      </c>
      <c r="C103" s="16" cm="1">
        <f t="array" ref="C103">INDEX(asset_mu,1,C$3)+INDEX(asset_rets_norm,$A103,C$3)</f>
        <v>9.1160684830333717E-3</v>
      </c>
      <c r="D103" s="16" cm="1">
        <f t="array" ref="D103">INDEX(asset_mu,1,D$3)+INDEX(asset_rets_norm,$A103,D$3)</f>
        <v>9.7368878397445738E-3</v>
      </c>
      <c r="E103" s="16" cm="1">
        <f t="array" ref="E103">INDEX(asset_mu,1,E$3)+INDEX(asset_rets_norm,$A103,E$3)</f>
        <v>-4.6708892134394178E-2</v>
      </c>
      <c r="F103" s="16" cm="1">
        <f t="array" ref="F103">INDEX(asset_mu,1,F$3)+INDEX(asset_rets_norm,$A103,F$3)</f>
        <v>-5.8249711069887022E-2</v>
      </c>
      <c r="G103" s="16" cm="1">
        <f t="array" ref="G103">INDEX(asset_mu,1,G$3)+INDEX(asset_rets_norm,$A103,G$3)</f>
        <v>9.5941920611016755E-3</v>
      </c>
      <c r="H103" s="16" cm="1">
        <f t="array" ref="H103">INDEX(asset_mu,1,H$3)+INDEX(asset_rets_norm,$A103,H$3)</f>
        <v>1.3016309764551221E-2</v>
      </c>
      <c r="I103" s="16" cm="1">
        <f t="array" ref="I103">INDEX(asset_mu,1,I$3)+INDEX(asset_rets_norm,$A103,I$3)</f>
        <v>1.4950239343607542E-2</v>
      </c>
      <c r="J103" s="16" cm="1">
        <f t="array" ref="J103">INDEX(asset_mu,1,J$3)+INDEX(asset_rets_norm,$A103,J$3)</f>
        <v>1.2803854302084737E-2</v>
      </c>
      <c r="K103" s="16" cm="1">
        <f t="array" ref="K103">INDEX(asset_mu,1,K$3)+INDEX(asset_rets_norm,$A103,K$3)</f>
        <v>1.3692576011511278E-2</v>
      </c>
      <c r="L103" s="16" cm="1">
        <f t="array" ref="L103">INDEX(asset_mu,1,L$3)+INDEX(asset_rets_norm,$A103,L$3)</f>
        <v>1.3791586505674164E-2</v>
      </c>
      <c r="M103" s="16" cm="1">
        <f t="array" ref="M103">INDEX(asset_mu,1,M$3)+INDEX(asset_rets_norm,$A103,M$3)</f>
        <v>-2.3713788310024155E-2</v>
      </c>
      <c r="N103" s="16" cm="1">
        <f t="array" ref="N103">INDEX(asset_mu,1,N$3)+INDEX(asset_rets_norm,$A103,N$3)</f>
        <v>-3.2594113597350059E-2</v>
      </c>
      <c r="O103" s="16" cm="1">
        <f t="array" ref="O103">INDEX(asset_mu,1,O$3)+INDEX(asset_rets_norm,$A103,O$3)</f>
        <v>3.4215095510604297E-4</v>
      </c>
      <c r="P103" s="16" cm="1">
        <f t="array" ref="P103">INDEX(asset_mu,1,P$3)+INDEX(asset_rets_norm,$A103,P$3)</f>
        <v>-1.1844749480819988E-4</v>
      </c>
      <c r="Q103" s="16" cm="1">
        <f t="array" ref="Q103">INDEX(asset_mu,1,Q$3)+INDEX(asset_rets_norm,$A103,Q$3)</f>
        <v>-1.6057803083355292E-3</v>
      </c>
      <c r="R103" s="16" cm="1">
        <f t="array" ref="R103">INDEX(asset_mu,1,R$3)+INDEX(asset_rets_norm,$A103,R$3)</f>
        <v>-9.086659248459289E-2</v>
      </c>
      <c r="S103" s="16" cm="1">
        <f t="array" ref="S103">INDEX(asset_mu,1,S$3)+INDEX(asset_rets_norm,$A103,S$3)</f>
        <v>-9.3323723233002226E-2</v>
      </c>
      <c r="T103" s="16" cm="1">
        <f t="array" ref="T103">INDEX(asset_mu,1,T$3)+INDEX(asset_rets_norm,$A103,T$3)</f>
        <v>-0.12584727796219161</v>
      </c>
      <c r="U103" s="16" cm="1">
        <f t="array" ref="U103">INDEX(asset_mu,1,U$3)+INDEX(asset_rets_norm,$A103,U$3)</f>
        <v>-0.13672218487397436</v>
      </c>
      <c r="V103" s="16" cm="1">
        <f t="array" ref="V103">INDEX(asset_mu,1,V$3)+INDEX(asset_rets_norm,$A103,V$3)</f>
        <v>4.4969090380491076E-3</v>
      </c>
      <c r="W103" s="16" cm="1">
        <f t="array" ref="W103">INDEX(asset_mu,1,W$3)+INDEX(asset_rets_norm,$A103,W$3)</f>
        <v>5.4573857107727986E-3</v>
      </c>
      <c r="X103" s="16" cm="1">
        <f t="array" ref="X103">INDEX(asset_mu,1,X$3)+INDEX(asset_rets_norm,$A103,X$3)</f>
        <v>6.644977415466477E-3</v>
      </c>
      <c r="Y103" s="16" cm="1">
        <f t="array" ref="Y103">INDEX(asset_mu,1,Y$3)+INDEX(asset_rets_norm,$A103,Y$3)</f>
        <v>7.2378269783780703E-4</v>
      </c>
      <c r="Z103" s="19">
        <v>98</v>
      </c>
      <c r="AA103" s="16" cm="1">
        <f t="array" ref="AA103">INDEX(fx_mu,1,AA$3)+INDEX(fx_rets_norm,$A103,AA$3)</f>
        <v>0</v>
      </c>
      <c r="AB103" s="16" cm="1">
        <f t="array" ref="AB103">INDEX(fx_mu,1,AB$3)+INDEX(fx_rets_norm,$A103,AB$3)</f>
        <v>-4.060006669781379E-2</v>
      </c>
      <c r="AC103" s="16" cm="1">
        <f t="array" ref="AC103">INDEX(fx_mu,1,AC$3)+INDEX(fx_rets_norm,$A103,AC$3)</f>
        <v>-2.2171180051513899E-2</v>
      </c>
      <c r="AD103" s="16" cm="1">
        <f t="array" ref="AD103">INDEX(fx_mu,1,AD$3)+INDEX(fx_rets_norm,$A103,AD$3)</f>
        <v>2.5915875115224418E-2</v>
      </c>
      <c r="AE103" s="19">
        <v>98</v>
      </c>
      <c r="AF103" s="18" cm="1">
        <f t="array" ref="AF103">(1+B103)*(1+INDEX(fx_rets,$AE103,INDEX(fx_ix,1,AF$3)))-1</f>
        <v>5.7484083138681363E-3</v>
      </c>
      <c r="AG103" s="18" cm="1">
        <f t="array" ref="AG103">(1+C103)*(1+INDEX(fx_rets,$AE103,INDEX(fx_ix,1,AG$3)))-1</f>
        <v>9.1160684830333683E-3</v>
      </c>
      <c r="AH103" s="18" cm="1">
        <f t="array" ref="AH103">(1+D103)*(1+INDEX(fx_rets,$AE103,INDEX(fx_ix,1,AH$3)))-1</f>
        <v>9.7368878397445791E-3</v>
      </c>
      <c r="AI103" s="18" cm="1">
        <f t="array" ref="AI103">(1+E103)*(1+INDEX(fx_rets,$AE103,INDEX(fx_ix,1,AI$3)))-1</f>
        <v>-4.670889213439422E-2</v>
      </c>
      <c r="AJ103" s="18" cm="1">
        <f t="array" ref="AJ103">(1+F103)*(1+INDEX(fx_rets,$AE103,INDEX(fx_ix,1,AJ$3)))-1</f>
        <v>-5.8249711069886967E-2</v>
      </c>
      <c r="AK103" s="18" cm="1">
        <f t="array" ref="AK103">(1+G103)*(1+INDEX(fx_rets,$AE103,INDEX(fx_ix,1,AK$3)))-1</f>
        <v>-3.1395399474304586E-2</v>
      </c>
      <c r="AL103" s="18" cm="1">
        <f t="array" ref="AL103">(1+H103)*(1+INDEX(fx_rets,$AE103,INDEX(fx_ix,1,AL$3)))-1</f>
        <v>-2.8112219977862729E-2</v>
      </c>
      <c r="AM103" s="18" cm="1">
        <f t="array" ref="AM103">(1+I103)*(1+INDEX(fx_rets,$AE103,INDEX(fx_ix,1,AM$3)))-1</f>
        <v>-2.6256808068704895E-2</v>
      </c>
      <c r="AN103" s="18" cm="1">
        <f t="array" ref="AN103">(1+J103)*(1+INDEX(fx_rets,$AE103,INDEX(fx_ix,1,AN$3)))-1</f>
        <v>-9.6512023085140175E-3</v>
      </c>
      <c r="AO103" s="18" cm="1">
        <f t="array" ref="AO103">(1+K103)*(1+INDEX(fx_rets,$AE103,INDEX(fx_ix,1,AO$3)))-1</f>
        <v>-8.7821846081229671E-3</v>
      </c>
      <c r="AP103" s="18" cm="1">
        <f t="array" ref="AP103">(1+L103)*(1+INDEX(fx_rets,$AE103,INDEX(fx_ix,1,AP$3)))-1</f>
        <v>-8.6853692934530935E-3</v>
      </c>
      <c r="AQ103" s="18" cm="1">
        <f t="array" ref="AQ103">(1+M103)*(1+INDEX(fx_rets,$AE103,INDEX(fx_ix,1,AQ$3)))-1</f>
        <v>-4.5359205691212989E-2</v>
      </c>
      <c r="AR103" s="18" cm="1">
        <f t="array" ref="AR103">(1+N103)*(1+INDEX(fx_rets,$AE103,INDEX(fx_ix,1,AR$3)))-1</f>
        <v>-5.4042643687677638E-2</v>
      </c>
      <c r="AS103" s="18" cm="1">
        <f t="array" ref="AS103">(1+O103)*(1+INDEX(fx_rets,$AE103,INDEX(fx_ix,1,AS$3)))-1</f>
        <v>2.6266893211753573E-2</v>
      </c>
      <c r="AT103" s="18" cm="1">
        <f t="array" ref="AT103">(1+P103)*(1+INDEX(fx_rets,$AE103,INDEX(fx_ix,1,AT$3)))-1</f>
        <v>2.5794357949933122E-2</v>
      </c>
      <c r="AU103" s="18" cm="1">
        <f t="array" ref="AU103">(1+Q103)*(1+INDEX(fx_rets,$AE103,INDEX(fx_ix,1,AU$3)))-1</f>
        <v>2.4268479604955484E-2</v>
      </c>
      <c r="AV103" s="18" cm="1">
        <f t="array" ref="AV103">(1+R103)*(1+INDEX(fx_rets,$AE103,INDEX(fx_ix,1,AV$3)))-1</f>
        <v>-9.0866592484592834E-2</v>
      </c>
      <c r="AW103" s="18" cm="1">
        <f t="array" ref="AW103">(1+S103)*(1+INDEX(fx_rets,$AE103,INDEX(fx_ix,1,AW$3)))-1</f>
        <v>-0.13013484054306779</v>
      </c>
      <c r="AX103" s="18" cm="1">
        <f t="array" ref="AX103">(1+T103)*(1+INDEX(fx_rets,$AE103,INDEX(fx_ix,1,AX$3)))-1</f>
        <v>-0.14522827535501281</v>
      </c>
      <c r="AY103" s="18" cm="1">
        <f t="array" ref="AY103">(1+U103)*(1+INDEX(fx_rets,$AE103,INDEX(fx_ix,1,AY$3)))-1</f>
        <v>-0.11434958482742452</v>
      </c>
      <c r="AZ103" s="18" cm="1">
        <f t="array" ref="AZ103">(1+V103)*(1+INDEX(fx_rets,$AE103,INDEX(fx_ix,1,AZ$3)))-1</f>
        <v>4.4969090380491128E-3</v>
      </c>
      <c r="BA103" s="18" cm="1">
        <f t="array" ref="BA103">(1+W103)*(1+INDEX(fx_rets,$AE103,INDEX(fx_ix,1,BA$3)))-1</f>
        <v>-3.5364251210894149E-2</v>
      </c>
      <c r="BB103" s="18" cm="1">
        <f t="array" ref="BB103">(1+X103)*(1+INDEX(fx_rets,$AE103,INDEX(fx_ix,1,BB$3)))-1</f>
        <v>-1.5673529626763938E-2</v>
      </c>
      <c r="BC103" s="18" cm="1">
        <f t="array" ref="BC103">(1+Y103)*(1+INDEX(fx_rets,$AE103,INDEX(fx_ix,1,BC$3)))-1</f>
        <v>2.6658415275069958E-2</v>
      </c>
      <c r="BD103" s="19">
        <v>98</v>
      </c>
      <c r="BE103" s="16">
        <f t="shared" si="32"/>
        <v>0</v>
      </c>
      <c r="BF103" s="19">
        <v>98</v>
      </c>
      <c r="BG103" s="18">
        <f t="shared" si="33"/>
        <v>5.7484083138681363E-3</v>
      </c>
      <c r="BH103" s="18">
        <f t="shared" si="34"/>
        <v>9.1160684830333683E-3</v>
      </c>
      <c r="BI103" s="18">
        <f t="shared" si="35"/>
        <v>9.7368878397445791E-3</v>
      </c>
      <c r="BJ103" s="18">
        <f t="shared" si="36"/>
        <v>-4.670889213439422E-2</v>
      </c>
      <c r="BK103" s="18">
        <f t="shared" si="37"/>
        <v>-5.8249711069886967E-2</v>
      </c>
      <c r="BL103" s="18">
        <f t="shared" si="38"/>
        <v>-3.1395399474304586E-2</v>
      </c>
      <c r="BM103" s="18">
        <f t="shared" si="39"/>
        <v>-2.8112219977862729E-2</v>
      </c>
      <c r="BN103" s="18">
        <f t="shared" si="40"/>
        <v>-2.6256808068704895E-2</v>
      </c>
      <c r="BO103" s="18">
        <f t="shared" si="41"/>
        <v>-9.6512023085140175E-3</v>
      </c>
      <c r="BP103" s="18">
        <f t="shared" si="42"/>
        <v>-8.7821846081229671E-3</v>
      </c>
      <c r="BQ103" s="18">
        <f t="shared" si="43"/>
        <v>-8.6853692934530935E-3</v>
      </c>
      <c r="BR103" s="18">
        <f t="shared" si="44"/>
        <v>-4.5359205691212989E-2</v>
      </c>
      <c r="BS103" s="18">
        <f t="shared" si="45"/>
        <v>-5.4042643687677638E-2</v>
      </c>
      <c r="BT103" s="18">
        <f t="shared" si="46"/>
        <v>2.6266893211753573E-2</v>
      </c>
      <c r="BU103" s="18">
        <f t="shared" si="47"/>
        <v>2.5794357949933122E-2</v>
      </c>
      <c r="BV103" s="18">
        <f t="shared" si="48"/>
        <v>2.4268479604955484E-2</v>
      </c>
      <c r="BW103" s="18">
        <f t="shared" si="49"/>
        <v>-9.0866592484592834E-2</v>
      </c>
      <c r="BX103" s="18">
        <f t="shared" si="50"/>
        <v>-0.13013484054306779</v>
      </c>
      <c r="BY103" s="18">
        <f t="shared" si="51"/>
        <v>-0.14522827535501281</v>
      </c>
      <c r="BZ103" s="18">
        <f t="shared" si="52"/>
        <v>-0.11434958482742452</v>
      </c>
      <c r="CA103" s="18">
        <f t="shared" si="53"/>
        <v>4.4969090380491128E-3</v>
      </c>
      <c r="CB103" s="18">
        <f t="shared" si="54"/>
        <v>-3.5364251210894149E-2</v>
      </c>
      <c r="CC103" s="18">
        <f t="shared" si="55"/>
        <v>-1.5673529626763938E-2</v>
      </c>
      <c r="CD103" s="18">
        <f t="shared" si="56"/>
        <v>2.6658415275069958E-2</v>
      </c>
      <c r="CE103" s="19">
        <v>98</v>
      </c>
      <c r="CF103" s="18">
        <f t="shared" si="59"/>
        <v>9.1160684830333683E-3</v>
      </c>
      <c r="CG103" s="18">
        <f t="shared" si="59"/>
        <v>9.1160684830333683E-3</v>
      </c>
      <c r="CH103" s="18">
        <f t="shared" si="59"/>
        <v>9.1160684830333683E-3</v>
      </c>
      <c r="CI103" s="18">
        <f t="shared" si="59"/>
        <v>0</v>
      </c>
      <c r="CJ103" s="18">
        <f t="shared" si="59"/>
        <v>0</v>
      </c>
      <c r="CK103" s="24">
        <f t="shared" si="59"/>
        <v>9.1160684830333683E-3</v>
      </c>
      <c r="CL103" s="24">
        <f t="shared" si="59"/>
        <v>0</v>
      </c>
    </row>
    <row r="104" spans="1:90" x14ac:dyDescent="0.2">
      <c r="A104" s="19">
        <v>99</v>
      </c>
      <c r="B104" s="16" cm="1">
        <f t="array" ref="B104">INDEX(asset_mu,1,B$3)+INDEX(asset_rets_norm,$A104,B$3)</f>
        <v>5.3119696166972121E-3</v>
      </c>
      <c r="C104" s="16" cm="1">
        <f t="array" ref="C104">INDEX(asset_mu,1,C$3)+INDEX(asset_rets_norm,$A104,C$3)</f>
        <v>1.0408796041333716E-2</v>
      </c>
      <c r="D104" s="16" cm="1">
        <f t="array" ref="D104">INDEX(asset_mu,1,D$3)+INDEX(asset_rets_norm,$A104,D$3)</f>
        <v>1.8561789855929149E-2</v>
      </c>
      <c r="E104" s="16" cm="1">
        <f t="array" ref="E104">INDEX(asset_mu,1,E$3)+INDEX(asset_rets_norm,$A104,E$3)</f>
        <v>-3.1679714831888098E-2</v>
      </c>
      <c r="F104" s="16" cm="1">
        <f t="array" ref="F104">INDEX(asset_mu,1,F$3)+INDEX(asset_rets_norm,$A104,F$3)</f>
        <v>-4.4381901328958195E-2</v>
      </c>
      <c r="G104" s="16" cm="1">
        <f t="array" ref="G104">INDEX(asset_mu,1,G$3)+INDEX(asset_rets_norm,$A104,G$3)</f>
        <v>7.2447159784320096E-3</v>
      </c>
      <c r="H104" s="16" cm="1">
        <f t="array" ref="H104">INDEX(asset_mu,1,H$3)+INDEX(asset_rets_norm,$A104,H$3)</f>
        <v>1.7407361287374818E-2</v>
      </c>
      <c r="I104" s="16" cm="1">
        <f t="array" ref="I104">INDEX(asset_mu,1,I$3)+INDEX(asset_rets_norm,$A104,I$3)</f>
        <v>2.3858182171817267E-2</v>
      </c>
      <c r="J104" s="16" cm="1">
        <f t="array" ref="J104">INDEX(asset_mu,1,J$3)+INDEX(asset_rets_norm,$A104,J$3)</f>
        <v>8.0936862508513719E-3</v>
      </c>
      <c r="K104" s="16" cm="1">
        <f t="array" ref="K104">INDEX(asset_mu,1,K$3)+INDEX(asset_rets_norm,$A104,K$3)</f>
        <v>2.030682594649344E-2</v>
      </c>
      <c r="L104" s="16" cm="1">
        <f t="array" ref="L104">INDEX(asset_mu,1,L$3)+INDEX(asset_rets_norm,$A104,L$3)</f>
        <v>1.9137516092450541E-2</v>
      </c>
      <c r="M104" s="16" cm="1">
        <f t="array" ref="M104">INDEX(asset_mu,1,M$3)+INDEX(asset_rets_norm,$A104,M$3)</f>
        <v>2.6921419237976056E-3</v>
      </c>
      <c r="N104" s="16" cm="1">
        <f t="array" ref="N104">INDEX(asset_mu,1,N$3)+INDEX(asset_rets_norm,$A104,N$3)</f>
        <v>-3.3085275668936785E-2</v>
      </c>
      <c r="O104" s="16" cm="1">
        <f t="array" ref="O104">INDEX(asset_mu,1,O$3)+INDEX(asset_rets_norm,$A104,O$3)</f>
        <v>1.3658673514269713E-3</v>
      </c>
      <c r="P104" s="16" cm="1">
        <f t="array" ref="P104">INDEX(asset_mu,1,P$3)+INDEX(asset_rets_norm,$A104,P$3)</f>
        <v>4.9648046073691053E-3</v>
      </c>
      <c r="Q104" s="16" cm="1">
        <f t="array" ref="Q104">INDEX(asset_mu,1,Q$3)+INDEX(asset_rets_norm,$A104,Q$3)</f>
        <v>8.6373085406031246E-3</v>
      </c>
      <c r="R104" s="16" cm="1">
        <f t="array" ref="R104">INDEX(asset_mu,1,R$3)+INDEX(asset_rets_norm,$A104,R$3)</f>
        <v>-0.16964781974741422</v>
      </c>
      <c r="S104" s="16" cm="1">
        <f t="array" ref="S104">INDEX(asset_mu,1,S$3)+INDEX(asset_rets_norm,$A104,S$3)</f>
        <v>-0.14297959953493281</v>
      </c>
      <c r="T104" s="16" cm="1">
        <f t="array" ref="T104">INDEX(asset_mu,1,T$3)+INDEX(asset_rets_norm,$A104,T$3)</f>
        <v>-0.10271207082385876</v>
      </c>
      <c r="U104" s="16" cm="1">
        <f t="array" ref="U104">INDEX(asset_mu,1,U$3)+INDEX(asset_rets_norm,$A104,U$3)</f>
        <v>-0.23630665186561084</v>
      </c>
      <c r="V104" s="16" cm="1">
        <f t="array" ref="V104">INDEX(asset_mu,1,V$3)+INDEX(asset_rets_norm,$A104,V$3)</f>
        <v>5.6974257047157743E-3</v>
      </c>
      <c r="W104" s="16" cm="1">
        <f t="array" ref="W104">INDEX(asset_mu,1,W$3)+INDEX(asset_rets_norm,$A104,W$3)</f>
        <v>1.9402190441061319E-3</v>
      </c>
      <c r="X104" s="16" cm="1">
        <f t="array" ref="X104">INDEX(asset_mu,1,X$3)+INDEX(asset_rets_norm,$A104,X$3)</f>
        <v>3.5429774154664769E-3</v>
      </c>
      <c r="Y104" s="16" cm="1">
        <f t="array" ref="Y104">INDEX(asset_mu,1,Y$3)+INDEX(asset_rets_norm,$A104,Y$3)</f>
        <v>-1.2342173021621927E-3</v>
      </c>
      <c r="Z104" s="19">
        <v>99</v>
      </c>
      <c r="AA104" s="16" cm="1">
        <f t="array" ref="AA104">INDEX(fx_mu,1,AA$3)+INDEX(fx_rets_norm,$A104,AA$3)</f>
        <v>0</v>
      </c>
      <c r="AB104" s="16" cm="1">
        <f t="array" ref="AB104">INDEX(fx_mu,1,AB$3)+INDEX(fx_rets_norm,$A104,AB$3)</f>
        <v>-9.7626644818586406E-2</v>
      </c>
      <c r="AC104" s="16" cm="1">
        <f t="array" ref="AC104">INDEX(fx_mu,1,AC$3)+INDEX(fx_rets_norm,$A104,AC$3)</f>
        <v>-9.716459107410029E-2</v>
      </c>
      <c r="AD104" s="16" cm="1">
        <f t="array" ref="AD104">INDEX(fx_mu,1,AD$3)+INDEX(fx_rets_norm,$A104,AD$3)</f>
        <v>7.8151906678990635E-2</v>
      </c>
      <c r="AE104" s="19">
        <v>99</v>
      </c>
      <c r="AF104" s="18" cm="1">
        <f t="array" ref="AF104">(1+B104)*(1+INDEX(fx_rets,$AE104,INDEX(fx_ix,1,AF$3)))-1</f>
        <v>5.3119696166972208E-3</v>
      </c>
      <c r="AG104" s="18" cm="1">
        <f t="array" ref="AG104">(1+C104)*(1+INDEX(fx_rets,$AE104,INDEX(fx_ix,1,AG$3)))-1</f>
        <v>1.0408796041333712E-2</v>
      </c>
      <c r="AH104" s="18" cm="1">
        <f t="array" ref="AH104">(1+D104)*(1+INDEX(fx_rets,$AE104,INDEX(fx_ix,1,AH$3)))-1</f>
        <v>1.8561789855929156E-2</v>
      </c>
      <c r="AI104" s="18" cm="1">
        <f t="array" ref="AI104">(1+E104)*(1+INDEX(fx_rets,$AE104,INDEX(fx_ix,1,AI$3)))-1</f>
        <v>-3.1679714831888139E-2</v>
      </c>
      <c r="AJ104" s="18" cm="1">
        <f t="array" ref="AJ104">(1+F104)*(1+INDEX(fx_rets,$AE104,INDEX(fx_ix,1,AJ$3)))-1</f>
        <v>-4.438190132895814E-2</v>
      </c>
      <c r="AK104" s="18" cm="1">
        <f t="array" ref="AK104">(1+G104)*(1+INDEX(fx_rets,$AE104,INDEX(fx_ix,1,AK$3)))-1</f>
        <v>-9.1089206153792457E-2</v>
      </c>
      <c r="AL104" s="18" cm="1">
        <f t="array" ref="AL104">(1+H104)*(1+INDEX(fx_rets,$AE104,INDEX(fx_ix,1,AL$3)))-1</f>
        <v>-8.1918705808842862E-2</v>
      </c>
      <c r="AM104" s="18" cm="1">
        <f t="array" ref="AM104">(1+I104)*(1+INDEX(fx_rets,$AE104,INDEX(fx_ix,1,AM$3)))-1</f>
        <v>-7.6097656923674206E-2</v>
      </c>
      <c r="AN104" s="18" cm="1">
        <f t="array" ref="AN104">(1+J104)*(1+INDEX(fx_rets,$AE104,INDEX(fx_ix,1,AN$3)))-1</f>
        <v>-8.9857324538094918E-2</v>
      </c>
      <c r="AO104" s="18" cm="1">
        <f t="array" ref="AO104">(1+K104)*(1+INDEX(fx_rets,$AE104,INDEX(fx_ix,1,AO$3)))-1</f>
        <v>-7.8830869566710815E-2</v>
      </c>
      <c r="AP104" s="18" cm="1">
        <f t="array" ref="AP104">(1+L104)*(1+INDEX(fx_rets,$AE104,INDEX(fx_ix,1,AP$3)))-1</f>
        <v>-7.9886563906946706E-2</v>
      </c>
      <c r="AQ104" s="18" cm="1">
        <f t="array" ref="AQ104">(1+M104)*(1+INDEX(fx_rets,$AE104,INDEX(fx_ix,1,AQ$3)))-1</f>
        <v>-9.4734030019441917E-2</v>
      </c>
      <c r="AR104" s="18" cm="1">
        <f t="array" ref="AR104">(1+N104)*(1+INDEX(fx_rets,$AE104,INDEX(fx_ix,1,AR$3)))-1</f>
        <v>-0.12703514946209093</v>
      </c>
      <c r="AS104" s="18" cm="1">
        <f t="array" ref="AS104">(1+O104)*(1+INDEX(fx_rets,$AE104,INDEX(fx_ix,1,AS$3)))-1</f>
        <v>7.9624519168202124E-2</v>
      </c>
      <c r="AT104" s="18" cm="1">
        <f t="array" ref="AT104">(1+P104)*(1+INDEX(fx_rets,$AE104,INDEX(fx_ix,1,AT$3)))-1</f>
        <v>8.350472023271438E-2</v>
      </c>
      <c r="AU104" s="18" cm="1">
        <f t="array" ref="AU104">(1+Q104)*(1+INDEX(fx_rets,$AE104,INDEX(fx_ix,1,AU$3)))-1</f>
        <v>8.7464237350616481E-2</v>
      </c>
      <c r="AV104" s="18" cm="1">
        <f t="array" ref="AV104">(1+R104)*(1+INDEX(fx_rets,$AE104,INDEX(fx_ix,1,AV$3)))-1</f>
        <v>-0.16964781974741427</v>
      </c>
      <c r="AW104" s="18" cm="1">
        <f t="array" ref="AW104">(1+S104)*(1+INDEX(fx_rets,$AE104,INDEX(fx_ix,1,AW$3)))-1</f>
        <v>-0.22664762577341857</v>
      </c>
      <c r="AX104" s="18" cm="1">
        <f t="array" ref="AX104">(1+T104)*(1+INDEX(fx_rets,$AE104,INDEX(fx_ix,1,AX$3)))-1</f>
        <v>-0.18989668553798478</v>
      </c>
      <c r="AY104" s="18" cm="1">
        <f t="array" ref="AY104">(1+U104)*(1+INDEX(fx_rets,$AE104,INDEX(fx_ix,1,AY$3)))-1</f>
        <v>-0.17662256059084613</v>
      </c>
      <c r="AZ104" s="18" cm="1">
        <f t="array" ref="AZ104">(1+V104)*(1+INDEX(fx_rets,$AE104,INDEX(fx_ix,1,AZ$3)))-1</f>
        <v>5.6974257047157639E-3</v>
      </c>
      <c r="BA104" s="18" cm="1">
        <f t="array" ref="BA104">(1+W104)*(1+INDEX(fx_rets,$AE104,INDEX(fx_ix,1,BA$3)))-1</f>
        <v>-9.5875842849969417E-2</v>
      </c>
      <c r="BB104" s="18" cm="1">
        <f t="array" ref="BB104">(1+X104)*(1+INDEX(fx_rets,$AE104,INDEX(fx_ix,1,BB$3)))-1</f>
        <v>-9.396586561039233E-2</v>
      </c>
      <c r="BC104" s="18" cm="1">
        <f t="array" ref="BC104">(1+Y104)*(1+INDEX(fx_rets,$AE104,INDEX(fx_ix,1,BC$3)))-1</f>
        <v>7.6821232941408191E-2</v>
      </c>
      <c r="BD104" s="19">
        <v>99</v>
      </c>
      <c r="BE104" s="16">
        <f t="shared" si="32"/>
        <v>0</v>
      </c>
      <c r="BF104" s="19">
        <v>99</v>
      </c>
      <c r="BG104" s="18">
        <f t="shared" si="33"/>
        <v>5.3119696166972208E-3</v>
      </c>
      <c r="BH104" s="18">
        <f t="shared" si="34"/>
        <v>1.0408796041333712E-2</v>
      </c>
      <c r="BI104" s="18">
        <f t="shared" si="35"/>
        <v>1.8561789855929156E-2</v>
      </c>
      <c r="BJ104" s="18">
        <f t="shared" si="36"/>
        <v>-3.1679714831888139E-2</v>
      </c>
      <c r="BK104" s="18">
        <f t="shared" si="37"/>
        <v>-4.438190132895814E-2</v>
      </c>
      <c r="BL104" s="18">
        <f t="shared" si="38"/>
        <v>-9.1089206153792457E-2</v>
      </c>
      <c r="BM104" s="18">
        <f t="shared" si="39"/>
        <v>-8.1918705808842862E-2</v>
      </c>
      <c r="BN104" s="18">
        <f t="shared" si="40"/>
        <v>-7.6097656923674206E-2</v>
      </c>
      <c r="BO104" s="18">
        <f t="shared" si="41"/>
        <v>-8.9857324538094918E-2</v>
      </c>
      <c r="BP104" s="18">
        <f t="shared" si="42"/>
        <v>-7.8830869566710815E-2</v>
      </c>
      <c r="BQ104" s="18">
        <f t="shared" si="43"/>
        <v>-7.9886563906946706E-2</v>
      </c>
      <c r="BR104" s="18">
        <f t="shared" si="44"/>
        <v>-9.4734030019441917E-2</v>
      </c>
      <c r="BS104" s="18">
        <f t="shared" si="45"/>
        <v>-0.12703514946209093</v>
      </c>
      <c r="BT104" s="18">
        <f t="shared" si="46"/>
        <v>7.9624519168202124E-2</v>
      </c>
      <c r="BU104" s="18">
        <f t="shared" si="47"/>
        <v>8.350472023271438E-2</v>
      </c>
      <c r="BV104" s="18">
        <f t="shared" si="48"/>
        <v>8.7464237350616481E-2</v>
      </c>
      <c r="BW104" s="18">
        <f t="shared" si="49"/>
        <v>-0.16964781974741427</v>
      </c>
      <c r="BX104" s="18">
        <f t="shared" si="50"/>
        <v>-0.22664762577341857</v>
      </c>
      <c r="BY104" s="18">
        <f t="shared" si="51"/>
        <v>-0.18989668553798478</v>
      </c>
      <c r="BZ104" s="18">
        <f t="shared" si="52"/>
        <v>-0.17662256059084613</v>
      </c>
      <c r="CA104" s="18">
        <f t="shared" si="53"/>
        <v>5.6974257047157639E-3</v>
      </c>
      <c r="CB104" s="18">
        <f t="shared" si="54"/>
        <v>-9.5875842849969417E-2</v>
      </c>
      <c r="CC104" s="18">
        <f t="shared" si="55"/>
        <v>-9.396586561039233E-2</v>
      </c>
      <c r="CD104" s="18">
        <f t="shared" si="56"/>
        <v>7.6821232941408191E-2</v>
      </c>
      <c r="CE104" s="19">
        <v>99</v>
      </c>
      <c r="CF104" s="18">
        <f t="shared" si="59"/>
        <v>1.0408796041333712E-2</v>
      </c>
      <c r="CG104" s="18">
        <f t="shared" si="59"/>
        <v>1.0408796041333712E-2</v>
      </c>
      <c r="CH104" s="18">
        <f t="shared" si="59"/>
        <v>1.0408796041333712E-2</v>
      </c>
      <c r="CI104" s="18">
        <f t="shared" si="59"/>
        <v>0</v>
      </c>
      <c r="CJ104" s="18">
        <f t="shared" si="59"/>
        <v>0</v>
      </c>
      <c r="CK104" s="24">
        <f t="shared" si="59"/>
        <v>1.0408796041333712E-2</v>
      </c>
      <c r="CL104" s="24">
        <f t="shared" si="59"/>
        <v>0</v>
      </c>
    </row>
    <row r="105" spans="1:90" x14ac:dyDescent="0.2">
      <c r="A105" s="19">
        <v>100</v>
      </c>
      <c r="B105" s="16" cm="1">
        <f t="array" ref="B105">INDEX(asset_mu,1,B$3)+INDEX(asset_rets_norm,$A105,B$3)</f>
        <v>5.5472569361007997E-3</v>
      </c>
      <c r="C105" s="16" cm="1">
        <f t="array" ref="C105">INDEX(asset_mu,1,C$3)+INDEX(asset_rets_norm,$A105,C$3)</f>
        <v>1.2909740764985193E-2</v>
      </c>
      <c r="D105" s="16" cm="1">
        <f t="array" ref="D105">INDEX(asset_mu,1,D$3)+INDEX(asset_rets_norm,$A105,D$3)</f>
        <v>3.5138674300823729E-2</v>
      </c>
      <c r="E105" s="16" cm="1">
        <f t="array" ref="E105">INDEX(asset_mu,1,E$3)+INDEX(asset_rets_norm,$A105,E$3)</f>
        <v>1.3389009797465865E-2</v>
      </c>
      <c r="F105" s="16" cm="1">
        <f t="array" ref="F105">INDEX(asset_mu,1,F$3)+INDEX(asset_rets_norm,$A105,F$3)</f>
        <v>2.192228206452046E-2</v>
      </c>
      <c r="G105" s="16" cm="1">
        <f t="array" ref="G105">INDEX(asset_mu,1,G$3)+INDEX(asset_rets_norm,$A105,G$3)</f>
        <v>6.0066713318332968E-3</v>
      </c>
      <c r="H105" s="16" cm="1">
        <f t="array" ref="H105">INDEX(asset_mu,1,H$3)+INDEX(asset_rets_norm,$A105,H$3)</f>
        <v>1.1205097797775527E-2</v>
      </c>
      <c r="I105" s="16" cm="1">
        <f t="array" ref="I105">INDEX(asset_mu,1,I$3)+INDEX(asset_rets_norm,$A105,I$3)</f>
        <v>2.1029278303183498E-2</v>
      </c>
      <c r="J105" s="16" cm="1">
        <f t="array" ref="J105">INDEX(asset_mu,1,J$3)+INDEX(asset_rets_norm,$A105,J$3)</f>
        <v>1.0443194248795461E-2</v>
      </c>
      <c r="K105" s="16" cm="1">
        <f t="array" ref="K105">INDEX(asset_mu,1,K$3)+INDEX(asset_rets_norm,$A105,K$3)</f>
        <v>1.5171611235942213E-2</v>
      </c>
      <c r="L105" s="16" cm="1">
        <f t="array" ref="L105">INDEX(asset_mu,1,L$3)+INDEX(asset_rets_norm,$A105,L$3)</f>
        <v>2.3760950881865722E-2</v>
      </c>
      <c r="M105" s="16" cm="1">
        <f t="array" ref="M105">INDEX(asset_mu,1,M$3)+INDEX(asset_rets_norm,$A105,M$3)</f>
        <v>1.492558489780502E-2</v>
      </c>
      <c r="N105" s="16" cm="1">
        <f t="array" ref="N105">INDEX(asset_mu,1,N$3)+INDEX(asset_rets_norm,$A105,N$3)</f>
        <v>1.5130092825131478E-2</v>
      </c>
      <c r="O105" s="16" cm="1">
        <f t="array" ref="O105">INDEX(asset_mu,1,O$3)+INDEX(asset_rets_norm,$A105,O$3)</f>
        <v>3.0277176897253942E-4</v>
      </c>
      <c r="P105" s="16" cm="1">
        <f t="array" ref="P105">INDEX(asset_mu,1,P$3)+INDEX(asset_rets_norm,$A105,P$3)</f>
        <v>-7.5429412302855997E-4</v>
      </c>
      <c r="Q105" s="16" cm="1">
        <f t="array" ref="Q105">INDEX(asset_mu,1,Q$3)+INDEX(asset_rets_norm,$A105,Q$3)</f>
        <v>-6.3747014815335613E-4</v>
      </c>
      <c r="R105" s="16" cm="1">
        <f t="array" ref="R105">INDEX(asset_mu,1,R$3)+INDEX(asset_rets_norm,$A105,R$3)</f>
        <v>-7.393873312280147E-2</v>
      </c>
      <c r="S105" s="16" cm="1">
        <f t="array" ref="S105">INDEX(asset_mu,1,S$3)+INDEX(asset_rets_norm,$A105,S$3)</f>
        <v>-5.8330907652241054E-2</v>
      </c>
      <c r="T105" s="16" cm="1">
        <f t="array" ref="T105">INDEX(asset_mu,1,T$3)+INDEX(asset_rets_norm,$A105,T$3)</f>
        <v>-1.6007691262840702E-2</v>
      </c>
      <c r="U105" s="16" cm="1">
        <f t="array" ref="U105">INDEX(asset_mu,1,U$3)+INDEX(asset_rets_norm,$A105,U$3)</f>
        <v>-5.5818731338383963E-3</v>
      </c>
      <c r="V105" s="16" cm="1">
        <f t="array" ref="V105">INDEX(asset_mu,1,V$3)+INDEX(asset_rets_norm,$A105,V$3)</f>
        <v>4.5765923713824413E-3</v>
      </c>
      <c r="W105" s="16" cm="1">
        <f t="array" ref="W105">INDEX(asset_mu,1,W$3)+INDEX(asset_rets_norm,$A105,W$3)</f>
        <v>5.2441357107727987E-3</v>
      </c>
      <c r="X105" s="16" cm="1">
        <f t="array" ref="X105">INDEX(asset_mu,1,X$3)+INDEX(asset_rets_norm,$A105,X$3)</f>
        <v>6.6460607487998109E-3</v>
      </c>
      <c r="Y105" s="16" cm="1">
        <f t="array" ref="Y105">INDEX(asset_mu,1,Y$3)+INDEX(asset_rets_norm,$A105,Y$3)</f>
        <v>1.5065326978378072E-3</v>
      </c>
      <c r="Z105" s="19">
        <v>100</v>
      </c>
      <c r="AA105" s="16" cm="1">
        <f t="array" ref="AA105">INDEX(fx_mu,1,AA$3)+INDEX(fx_rets_norm,$A105,AA$3)</f>
        <v>0</v>
      </c>
      <c r="AB105" s="16" cm="1">
        <f t="array" ref="AB105">INDEX(fx_mu,1,AB$3)+INDEX(fx_rets_norm,$A105,AB$3)</f>
        <v>-4.046364013484567E-3</v>
      </c>
      <c r="AC105" s="16" cm="1">
        <f t="array" ref="AC105">INDEX(fx_mu,1,AC$3)+INDEX(fx_rets_norm,$A105,AC$3)</f>
        <v>-4.3572069352095719E-2</v>
      </c>
      <c r="AD105" s="16" cm="1">
        <f t="array" ref="AD105">INDEX(fx_mu,1,AD$3)+INDEX(fx_rets_norm,$A105,AD$3)</f>
        <v>3.1340496882473534E-2</v>
      </c>
      <c r="AE105" s="19">
        <v>100</v>
      </c>
      <c r="AF105" s="18" cm="1">
        <f t="array" ref="AF105">(1+B105)*(1+INDEX(fx_rets,$AE105,INDEX(fx_ix,1,AF$3)))-1</f>
        <v>5.5472569361008084E-3</v>
      </c>
      <c r="AG105" s="18" cm="1">
        <f t="array" ref="AG105">(1+C105)*(1+INDEX(fx_rets,$AE105,INDEX(fx_ix,1,AG$3)))-1</f>
        <v>1.2909740764985189E-2</v>
      </c>
      <c r="AH105" s="18" cm="1">
        <f t="array" ref="AH105">(1+D105)*(1+INDEX(fx_rets,$AE105,INDEX(fx_ix,1,AH$3)))-1</f>
        <v>3.5138674300823736E-2</v>
      </c>
      <c r="AI105" s="18" cm="1">
        <f t="array" ref="AI105">(1+E105)*(1+INDEX(fx_rets,$AE105,INDEX(fx_ix,1,AI$3)))-1</f>
        <v>1.3389009797465823E-2</v>
      </c>
      <c r="AJ105" s="18" cm="1">
        <f t="array" ref="AJ105">(1+F105)*(1+INDEX(fx_rets,$AE105,INDEX(fx_ix,1,AJ$3)))-1</f>
        <v>2.1922282064520404E-2</v>
      </c>
      <c r="AK105" s="18" cm="1">
        <f t="array" ref="AK105">(1+G105)*(1+INDEX(fx_rets,$AE105,INDEX(fx_ix,1,AK$3)))-1</f>
        <v>1.9360021396306326E-3</v>
      </c>
      <c r="AL105" s="18" cm="1">
        <f t="array" ref="AL105">(1+H105)*(1+INDEX(fx_rets,$AE105,INDEX(fx_ix,1,AL$3)))-1</f>
        <v>7.1133938797944829E-3</v>
      </c>
      <c r="AM105" s="18" cm="1">
        <f t="array" ref="AM105">(1+I105)*(1+INDEX(fx_rets,$AE105,INDEX(fx_ix,1,AM$3)))-1</f>
        <v>1.689782217474356E-2</v>
      </c>
      <c r="AN105" s="18" cm="1">
        <f t="array" ref="AN105">(1+J105)*(1+INDEX(fx_rets,$AE105,INDEX(fx_ix,1,AN$3)))-1</f>
        <v>-3.3583906687366105E-2</v>
      </c>
      <c r="AO105" s="18" cm="1">
        <f t="array" ref="AO105">(1+K105)*(1+INDEX(fx_rets,$AE105,INDEX(fx_ix,1,AO$3)))-1</f>
        <v>-2.9061516613109073E-2</v>
      </c>
      <c r="AP105" s="18" cm="1">
        <f t="array" ref="AP105">(1+L105)*(1+INDEX(fx_rets,$AE105,INDEX(fx_ix,1,AP$3)))-1</f>
        <v>-2.0846432269926329E-2</v>
      </c>
      <c r="AQ105" s="18" cm="1">
        <f t="array" ref="AQ105">(1+M105)*(1+INDEX(fx_rets,$AE105,INDEX(fx_ix,1,AQ$3)))-1</f>
        <v>-2.9296823074578482E-2</v>
      </c>
      <c r="AR105" s="18" cm="1">
        <f t="array" ref="AR105">(1+N105)*(1+INDEX(fx_rets,$AE105,INDEX(fx_ix,1,AR$3)))-1</f>
        <v>-2.9101225980844525E-2</v>
      </c>
      <c r="AS105" s="18" cm="1">
        <f t="array" ref="AS105">(1+O105)*(1+INDEX(fx_rets,$AE105,INDEX(fx_ix,1,AS$3)))-1</f>
        <v>3.1652757669127674E-2</v>
      </c>
      <c r="AT105" s="18" cm="1">
        <f t="array" ref="AT105">(1+P105)*(1+INDEX(fx_rets,$AE105,INDEX(fx_ix,1,AT$3)))-1</f>
        <v>3.0562562806833782E-2</v>
      </c>
      <c r="AU105" s="18" cm="1">
        <f t="array" ref="AU105">(1+Q105)*(1+INDEX(fx_rets,$AE105,INDEX(fx_ix,1,AU$3)))-1</f>
        <v>3.0683048103129273E-2</v>
      </c>
      <c r="AV105" s="18" cm="1">
        <f t="array" ref="AV105">(1+R105)*(1+INDEX(fx_rets,$AE105,INDEX(fx_ix,1,AV$3)))-1</f>
        <v>-7.3938733122801414E-2</v>
      </c>
      <c r="AW105" s="18" cm="1">
        <f t="array" ref="AW105">(1+S105)*(1+INDEX(fx_rets,$AE105,INDEX(fx_ix,1,AW$3)))-1</f>
        <v>-6.2141243580127625E-2</v>
      </c>
      <c r="AX105" s="18" cm="1">
        <f t="array" ref="AX105">(1+T105)*(1+INDEX(fx_rets,$AE105,INDEX(fx_ix,1,AX$3)))-1</f>
        <v>-5.8882272381065026E-2</v>
      </c>
      <c r="AY105" s="18" cm="1">
        <f t="array" ref="AY105">(1+U105)*(1+INDEX(fx_rets,$AE105,INDEX(fx_ix,1,AY$3)))-1</f>
        <v>2.5583685071085771E-2</v>
      </c>
      <c r="AZ105" s="18" cm="1">
        <f t="array" ref="AZ105">(1+V105)*(1+INDEX(fx_rets,$AE105,INDEX(fx_ix,1,AZ$3)))-1</f>
        <v>4.5765923713825263E-3</v>
      </c>
      <c r="BA105" s="18" cm="1">
        <f t="array" ref="BA105">(1+W105)*(1+INDEX(fx_rets,$AE105,INDEX(fx_ix,1,BA$3)))-1</f>
        <v>1.1765520152664521E-3</v>
      </c>
      <c r="BB105" s="18" cm="1">
        <f t="array" ref="BB105">(1+X105)*(1+INDEX(fx_rets,$AE105,INDEX(fx_ix,1,BB$3)))-1</f>
        <v>-3.721559122316076E-2</v>
      </c>
      <c r="BC105" s="18" cm="1">
        <f t="array" ref="BC105">(1+Y105)*(1+INDEX(fx_rets,$AE105,INDEX(fx_ix,1,BC$3)))-1</f>
        <v>3.2894245063631367E-2</v>
      </c>
      <c r="BD105" s="19">
        <v>100</v>
      </c>
      <c r="BE105" s="16">
        <f t="shared" si="32"/>
        <v>0</v>
      </c>
      <c r="BF105" s="19">
        <v>100</v>
      </c>
      <c r="BG105" s="18">
        <f t="shared" si="33"/>
        <v>5.5472569361008084E-3</v>
      </c>
      <c r="BH105" s="18">
        <f t="shared" si="34"/>
        <v>1.2909740764985189E-2</v>
      </c>
      <c r="BI105" s="18">
        <f t="shared" si="35"/>
        <v>3.5138674300823736E-2</v>
      </c>
      <c r="BJ105" s="18">
        <f t="shared" si="36"/>
        <v>1.3389009797465823E-2</v>
      </c>
      <c r="BK105" s="18">
        <f t="shared" si="37"/>
        <v>2.1922282064520404E-2</v>
      </c>
      <c r="BL105" s="18">
        <f t="shared" si="38"/>
        <v>1.9360021396306326E-3</v>
      </c>
      <c r="BM105" s="18">
        <f t="shared" si="39"/>
        <v>7.1133938797944829E-3</v>
      </c>
      <c r="BN105" s="18">
        <f t="shared" si="40"/>
        <v>1.689782217474356E-2</v>
      </c>
      <c r="BO105" s="18">
        <f t="shared" si="41"/>
        <v>-3.3583906687366105E-2</v>
      </c>
      <c r="BP105" s="18">
        <f t="shared" si="42"/>
        <v>-2.9061516613109073E-2</v>
      </c>
      <c r="BQ105" s="18">
        <f t="shared" si="43"/>
        <v>-2.0846432269926329E-2</v>
      </c>
      <c r="BR105" s="18">
        <f t="shared" si="44"/>
        <v>-2.9296823074578482E-2</v>
      </c>
      <c r="BS105" s="18">
        <f t="shared" si="45"/>
        <v>-2.9101225980844525E-2</v>
      </c>
      <c r="BT105" s="18">
        <f t="shared" si="46"/>
        <v>3.1652757669127674E-2</v>
      </c>
      <c r="BU105" s="18">
        <f t="shared" si="47"/>
        <v>3.0562562806833782E-2</v>
      </c>
      <c r="BV105" s="18">
        <f t="shared" si="48"/>
        <v>3.0683048103129273E-2</v>
      </c>
      <c r="BW105" s="18">
        <f t="shared" si="49"/>
        <v>-7.3938733122801414E-2</v>
      </c>
      <c r="BX105" s="18">
        <f t="shared" si="50"/>
        <v>-6.2141243580127625E-2</v>
      </c>
      <c r="BY105" s="18">
        <f t="shared" si="51"/>
        <v>-5.8882272381065026E-2</v>
      </c>
      <c r="BZ105" s="18">
        <f t="shared" si="52"/>
        <v>2.5583685071085771E-2</v>
      </c>
      <c r="CA105" s="18">
        <f t="shared" si="53"/>
        <v>4.5765923713825263E-3</v>
      </c>
      <c r="CB105" s="18">
        <f t="shared" si="54"/>
        <v>1.1765520152664521E-3</v>
      </c>
      <c r="CC105" s="18">
        <f t="shared" si="55"/>
        <v>-3.721559122316076E-2</v>
      </c>
      <c r="CD105" s="18">
        <f t="shared" si="56"/>
        <v>3.2894245063631367E-2</v>
      </c>
      <c r="CE105" s="19">
        <v>100</v>
      </c>
      <c r="CF105" s="18">
        <f t="shared" si="59"/>
        <v>1.2909740764985189E-2</v>
      </c>
      <c r="CG105" s="18">
        <f t="shared" si="59"/>
        <v>1.2909740764985189E-2</v>
      </c>
      <c r="CH105" s="18">
        <f t="shared" si="59"/>
        <v>1.2909740764985189E-2</v>
      </c>
      <c r="CI105" s="18">
        <f t="shared" si="59"/>
        <v>0</v>
      </c>
      <c r="CJ105" s="18">
        <f t="shared" si="59"/>
        <v>0</v>
      </c>
      <c r="CK105" s="24">
        <f t="shared" si="59"/>
        <v>1.2909740764985189E-2</v>
      </c>
      <c r="CL105" s="24">
        <f t="shared" si="59"/>
        <v>0</v>
      </c>
    </row>
    <row r="106" spans="1:90" x14ac:dyDescent="0.2">
      <c r="A106" s="19">
        <v>101</v>
      </c>
      <c r="B106" s="16" cm="1">
        <f t="array" ref="B106">INDEX(asset_mu,1,B$3)+INDEX(asset_rets_norm,$A106,B$3)</f>
        <v>4.4550821573319157E-3</v>
      </c>
      <c r="C106" s="16" cm="1">
        <f t="array" ref="C106">INDEX(asset_mu,1,C$3)+INDEX(asset_rets_norm,$A106,C$3)</f>
        <v>6.940147102710406E-3</v>
      </c>
      <c r="D106" s="16" cm="1">
        <f t="array" ref="D106">INDEX(asset_mu,1,D$3)+INDEX(asset_rets_norm,$A106,D$3)</f>
        <v>1.3578379518498268E-2</v>
      </c>
      <c r="E106" s="16" cm="1">
        <f t="array" ref="E106">INDEX(asset_mu,1,E$3)+INDEX(asset_rets_norm,$A106,E$3)</f>
        <v>1.8876613699919484E-2</v>
      </c>
      <c r="F106" s="16" cm="1">
        <f t="array" ref="F106">INDEX(asset_mu,1,F$3)+INDEX(asset_rets_norm,$A106,F$3)</f>
        <v>2.6422471539037817E-2</v>
      </c>
      <c r="G106" s="16" cm="1">
        <f t="array" ref="G106">INDEX(asset_mu,1,G$3)+INDEX(asset_rets_norm,$A106,G$3)</f>
        <v>3.7286161861839143E-3</v>
      </c>
      <c r="H106" s="16" cm="1">
        <f t="array" ref="H106">INDEX(asset_mu,1,H$3)+INDEX(asset_rets_norm,$A106,H$3)</f>
        <v>7.546868893353726E-3</v>
      </c>
      <c r="I106" s="16" cm="1">
        <f t="array" ref="I106">INDEX(asset_mu,1,I$3)+INDEX(asset_rets_norm,$A106,I$3)</f>
        <v>1.2618571746615327E-2</v>
      </c>
      <c r="J106" s="16" cm="1">
        <f t="array" ref="J106">INDEX(asset_mu,1,J$3)+INDEX(asset_rets_norm,$A106,J$3)</f>
        <v>4.5156605711971099E-3</v>
      </c>
      <c r="K106" s="16" cm="1">
        <f t="array" ref="K106">INDEX(asset_mu,1,K$3)+INDEX(asset_rets_norm,$A106,K$3)</f>
        <v>2.0290409422729277E-2</v>
      </c>
      <c r="L106" s="16" cm="1">
        <f t="array" ref="L106">INDEX(asset_mu,1,L$3)+INDEX(asset_rets_norm,$A106,L$3)</f>
        <v>3.0465640246807785E-2</v>
      </c>
      <c r="M106" s="16" cm="1">
        <f t="array" ref="M106">INDEX(asset_mu,1,M$3)+INDEX(asset_rets_norm,$A106,M$3)</f>
        <v>1.4348979057609099E-2</v>
      </c>
      <c r="N106" s="16" cm="1">
        <f t="array" ref="N106">INDEX(asset_mu,1,N$3)+INDEX(asset_rets_norm,$A106,N$3)</f>
        <v>1.1913161202106646E-2</v>
      </c>
      <c r="O106" s="16" cm="1">
        <f t="array" ref="O106">INDEX(asset_mu,1,O$3)+INDEX(asset_rets_norm,$A106,O$3)</f>
        <v>1.2470593849371956E-3</v>
      </c>
      <c r="P106" s="16" cm="1">
        <f t="array" ref="P106">INDEX(asset_mu,1,P$3)+INDEX(asset_rets_norm,$A106,P$3)</f>
        <v>4.9088487380410549E-3</v>
      </c>
      <c r="Q106" s="16" cm="1">
        <f t="array" ref="Q106">INDEX(asset_mu,1,Q$3)+INDEX(asset_rets_norm,$A106,Q$3)</f>
        <v>9.2916274875206005E-3</v>
      </c>
      <c r="R106" s="16" cm="1">
        <f t="array" ref="R106">INDEX(asset_mu,1,R$3)+INDEX(asset_rets_norm,$A106,R$3)</f>
        <v>8.5453904522274082E-3</v>
      </c>
      <c r="S106" s="16" cm="1">
        <f t="array" ref="S106">INDEX(asset_mu,1,S$3)+INDEX(asset_rets_norm,$A106,S$3)</f>
        <v>1.1085217065783887E-2</v>
      </c>
      <c r="T106" s="16" cm="1">
        <f t="array" ref="T106">INDEX(asset_mu,1,T$3)+INDEX(asset_rets_norm,$A106,T$3)</f>
        <v>3.8485420827987483E-2</v>
      </c>
      <c r="U106" s="16" cm="1">
        <f t="array" ref="U106">INDEX(asset_mu,1,U$3)+INDEX(asset_rets_norm,$A106,U$3)</f>
        <v>4.2761493330524591E-2</v>
      </c>
      <c r="V106" s="16" cm="1">
        <f t="array" ref="V106">INDEX(asset_mu,1,V$3)+INDEX(asset_rets_norm,$A106,V$3)</f>
        <v>4.0099257047157746E-3</v>
      </c>
      <c r="W106" s="16" cm="1">
        <f t="array" ref="W106">INDEX(asset_mu,1,W$3)+INDEX(asset_rets_norm,$A106,W$3)</f>
        <v>3.7574690441061322E-3</v>
      </c>
      <c r="X106" s="16" cm="1">
        <f t="array" ref="X106">INDEX(asset_mu,1,X$3)+INDEX(asset_rets_norm,$A106,X$3)</f>
        <v>3.8208940821331436E-3</v>
      </c>
      <c r="Y106" s="16" cm="1">
        <f t="array" ref="Y106">INDEX(asset_mu,1,Y$3)+INDEX(asset_rets_norm,$A106,Y$3)</f>
        <v>4.7919936450447373E-4</v>
      </c>
      <c r="Z106" s="19">
        <v>101</v>
      </c>
      <c r="AA106" s="16" cm="1">
        <f t="array" ref="AA106">INDEX(fx_mu,1,AA$3)+INDEX(fx_rets_norm,$A106,AA$3)</f>
        <v>0</v>
      </c>
      <c r="AB106" s="16" cm="1">
        <f t="array" ref="AB106">INDEX(fx_mu,1,AB$3)+INDEX(fx_rets_norm,$A106,AB$3)</f>
        <v>0.10003380508408277</v>
      </c>
      <c r="AC106" s="16" cm="1">
        <f t="array" ref="AC106">INDEX(fx_mu,1,AC$3)+INDEX(fx_rets_norm,$A106,AC$3)</f>
        <v>-5.0000962116109091E-2</v>
      </c>
      <c r="AD106" s="16" cm="1">
        <f t="array" ref="AD106">INDEX(fx_mu,1,AD$3)+INDEX(fx_rets_norm,$A106,AD$3)</f>
        <v>5.4514515404494368E-2</v>
      </c>
      <c r="AE106" s="19">
        <v>101</v>
      </c>
      <c r="AF106" s="18" cm="1">
        <f t="array" ref="AF106">(1+B106)*(1+INDEX(fx_rets,$AE106,INDEX(fx_ix,1,AF$3)))-1</f>
        <v>4.4550821573319244E-3</v>
      </c>
      <c r="AG106" s="18" cm="1">
        <f t="array" ref="AG106">(1+C106)*(1+INDEX(fx_rets,$AE106,INDEX(fx_ix,1,AG$3)))-1</f>
        <v>6.9401471027104034E-3</v>
      </c>
      <c r="AH106" s="18" cm="1">
        <f t="array" ref="AH106">(1+D106)*(1+INDEX(fx_rets,$AE106,INDEX(fx_ix,1,AH$3)))-1</f>
        <v>1.3578379518498274E-2</v>
      </c>
      <c r="AI106" s="18" cm="1">
        <f t="array" ref="AI106">(1+E106)*(1+INDEX(fx_rets,$AE106,INDEX(fx_ix,1,AI$3)))-1</f>
        <v>1.8876613699919442E-2</v>
      </c>
      <c r="AJ106" s="18" cm="1">
        <f t="array" ref="AJ106">(1+F106)*(1+INDEX(fx_rets,$AE106,INDEX(fx_ix,1,AJ$3)))-1</f>
        <v>2.6422471539037762E-2</v>
      </c>
      <c r="AK106" s="18" cm="1">
        <f t="array" ref="AK106">(1+G106)*(1+INDEX(fx_rets,$AE106,INDEX(fx_ix,1,AK$3)))-1</f>
        <v>0.10413540893506856</v>
      </c>
      <c r="AL106" s="18" cm="1">
        <f t="array" ref="AL106">(1+H106)*(1+INDEX(fx_rets,$AE106,INDEX(fx_ix,1,AL$3)))-1</f>
        <v>0.10833561598930941</v>
      </c>
      <c r="AM106" s="18" cm="1">
        <f t="array" ref="AM106">(1+I106)*(1+INDEX(fx_rets,$AE106,INDEX(fx_ix,1,AM$3)))-1</f>
        <v>0.11391466057723854</v>
      </c>
      <c r="AN106" s="18" cm="1">
        <f t="array" ref="AN106">(1+J106)*(1+INDEX(fx_rets,$AE106,INDEX(fx_ix,1,AN$3)))-1</f>
        <v>-4.5711088918061527E-2</v>
      </c>
      <c r="AO106" s="18" cm="1">
        <f t="array" ref="AO106">(1+K106)*(1+INDEX(fx_rets,$AE106,INDEX(fx_ix,1,AO$3)))-1</f>
        <v>-3.0725092686246125E-2</v>
      </c>
      <c r="AP106" s="18" cm="1">
        <f t="array" ref="AP106">(1+L106)*(1+INDEX(fx_rets,$AE106,INDEX(fx_ix,1,AP$3)))-1</f>
        <v>-2.1058633193124954E-2</v>
      </c>
      <c r="AQ106" s="18" cm="1">
        <f t="array" ref="AQ106">(1+M106)*(1+INDEX(fx_rets,$AE106,INDEX(fx_ix,1,AQ$3)))-1</f>
        <v>-3.6369445816764379E-2</v>
      </c>
      <c r="AR106" s="18" cm="1">
        <f t="array" ref="AR106">(1+N106)*(1+INDEX(fx_rets,$AE106,INDEX(fx_ix,1,AR$3)))-1</f>
        <v>-3.8683470435952105E-2</v>
      </c>
      <c r="AS106" s="18" cm="1">
        <f t="array" ref="AS106">(1+O106)*(1+INDEX(fx_rets,$AE106,INDEX(fx_ix,1,AS$3)))-1</f>
        <v>5.5829557627482096E-2</v>
      </c>
      <c r="AT106" s="18" cm="1">
        <f t="array" ref="AT106">(1+P106)*(1+INDEX(fx_rets,$AE106,INDEX(fx_ix,1,AT$3)))-1</f>
        <v>5.969096765268378E-2</v>
      </c>
      <c r="AU106" s="18" cm="1">
        <f t="array" ref="AU106">(1+Q106)*(1+INDEX(fx_rets,$AE106,INDEX(fx_ix,1,AU$3)))-1</f>
        <v>6.4312671461816073E-2</v>
      </c>
      <c r="AV106" s="18" cm="1">
        <f t="array" ref="AV106">(1+R106)*(1+INDEX(fx_rets,$AE106,INDEX(fx_ix,1,AV$3)))-1</f>
        <v>8.5453904522274637E-3</v>
      </c>
      <c r="AW106" s="18" cm="1">
        <f t="array" ref="AW106">(1+S106)*(1+INDEX(fx_rets,$AE106,INDEX(fx_ix,1,AW$3)))-1</f>
        <v>0.11222791859313985</v>
      </c>
      <c r="AX106" s="18" cm="1">
        <f t="array" ref="AX106">(1+T106)*(1+INDEX(fx_rets,$AE106,INDEX(fx_ix,1,AX$3)))-1</f>
        <v>-1.3439849356964295E-2</v>
      </c>
      <c r="AY106" s="18" cm="1">
        <f t="array" ref="AY106">(1+U106)*(1+INDEX(fx_rets,$AE106,INDEX(fx_ix,1,AY$3)))-1</f>
        <v>9.9607130821904866E-2</v>
      </c>
      <c r="AZ106" s="18" cm="1">
        <f t="array" ref="AZ106">(1+V106)*(1+INDEX(fx_rets,$AE106,INDEX(fx_ix,1,AZ$3)))-1</f>
        <v>4.0099257047157E-3</v>
      </c>
      <c r="BA106" s="18" cm="1">
        <f t="array" ref="BA106">(1+W106)*(1+INDEX(fx_rets,$AE106,INDEX(fx_ix,1,BA$3)))-1</f>
        <v>0.10416714805415661</v>
      </c>
      <c r="BB106" s="18" cm="1">
        <f t="array" ref="BB106">(1+X106)*(1+INDEX(fx_rets,$AE106,INDEX(fx_ix,1,BB$3)))-1</f>
        <v>-4.637111641422631E-2</v>
      </c>
      <c r="BC106" s="18" cm="1">
        <f t="array" ref="BC106">(1+Y106)*(1+INDEX(fx_rets,$AE106,INDEX(fx_ix,1,BC$3)))-1</f>
        <v>5.5019838090136997E-2</v>
      </c>
      <c r="BD106" s="19">
        <v>101</v>
      </c>
      <c r="BE106" s="16">
        <f t="shared" si="32"/>
        <v>0</v>
      </c>
      <c r="BF106" s="19">
        <v>101</v>
      </c>
      <c r="BG106" s="18">
        <f t="shared" si="33"/>
        <v>4.4550821573319244E-3</v>
      </c>
      <c r="BH106" s="18">
        <f t="shared" si="34"/>
        <v>6.9401471027104034E-3</v>
      </c>
      <c r="BI106" s="18">
        <f t="shared" si="35"/>
        <v>1.3578379518498274E-2</v>
      </c>
      <c r="BJ106" s="18">
        <f t="shared" si="36"/>
        <v>1.8876613699919442E-2</v>
      </c>
      <c r="BK106" s="18">
        <f t="shared" si="37"/>
        <v>2.6422471539037762E-2</v>
      </c>
      <c r="BL106" s="18">
        <f t="shared" si="38"/>
        <v>0.10413540893506856</v>
      </c>
      <c r="BM106" s="18">
        <f t="shared" si="39"/>
        <v>0.10833561598930941</v>
      </c>
      <c r="BN106" s="18">
        <f t="shared" si="40"/>
        <v>0.11391466057723854</v>
      </c>
      <c r="BO106" s="18">
        <f t="shared" si="41"/>
        <v>-4.5711088918061527E-2</v>
      </c>
      <c r="BP106" s="18">
        <f t="shared" si="42"/>
        <v>-3.0725092686246125E-2</v>
      </c>
      <c r="BQ106" s="18">
        <f t="shared" si="43"/>
        <v>-2.1058633193124954E-2</v>
      </c>
      <c r="BR106" s="18">
        <f t="shared" si="44"/>
        <v>-3.6369445816764379E-2</v>
      </c>
      <c r="BS106" s="18">
        <f t="shared" si="45"/>
        <v>-3.8683470435952105E-2</v>
      </c>
      <c r="BT106" s="18">
        <f t="shared" si="46"/>
        <v>5.5829557627482096E-2</v>
      </c>
      <c r="BU106" s="18">
        <f t="shared" si="47"/>
        <v>5.969096765268378E-2</v>
      </c>
      <c r="BV106" s="18">
        <f t="shared" si="48"/>
        <v>6.4312671461816073E-2</v>
      </c>
      <c r="BW106" s="18">
        <f t="shared" si="49"/>
        <v>8.5453904522274637E-3</v>
      </c>
      <c r="BX106" s="18">
        <f t="shared" si="50"/>
        <v>0.11222791859313985</v>
      </c>
      <c r="BY106" s="18">
        <f t="shared" si="51"/>
        <v>-1.3439849356964295E-2</v>
      </c>
      <c r="BZ106" s="18">
        <f t="shared" si="52"/>
        <v>9.9607130821904866E-2</v>
      </c>
      <c r="CA106" s="18">
        <f t="shared" si="53"/>
        <v>4.0099257047157E-3</v>
      </c>
      <c r="CB106" s="18">
        <f t="shared" si="54"/>
        <v>0.10416714805415661</v>
      </c>
      <c r="CC106" s="18">
        <f t="shared" si="55"/>
        <v>-4.637111641422631E-2</v>
      </c>
      <c r="CD106" s="18">
        <f t="shared" si="56"/>
        <v>5.5019838090136997E-2</v>
      </c>
      <c r="CE106" s="19">
        <v>101</v>
      </c>
      <c r="CF106" s="18">
        <f t="shared" ref="CF106:CL115" si="60">SUMPRODUCT(INDEX(port_wts,CF$3,),$BG106:$CD106)</f>
        <v>6.9401471027104034E-3</v>
      </c>
      <c r="CG106" s="18">
        <f t="shared" si="60"/>
        <v>6.9401471027104034E-3</v>
      </c>
      <c r="CH106" s="18">
        <f t="shared" si="60"/>
        <v>6.9401471027104034E-3</v>
      </c>
      <c r="CI106" s="18">
        <f t="shared" si="60"/>
        <v>0</v>
      </c>
      <c r="CJ106" s="18">
        <f t="shared" si="60"/>
        <v>0</v>
      </c>
      <c r="CK106" s="24">
        <f t="shared" si="60"/>
        <v>6.9401471027104034E-3</v>
      </c>
      <c r="CL106" s="24">
        <f t="shared" si="60"/>
        <v>0</v>
      </c>
    </row>
    <row r="107" spans="1:90" x14ac:dyDescent="0.2">
      <c r="A107" s="19">
        <v>102</v>
      </c>
      <c r="B107" s="16" cm="1">
        <f t="array" ref="B107">INDEX(asset_mu,1,B$3)+INDEX(asset_rets_norm,$A107,B$3)</f>
        <v>1.8555090261818034E-3</v>
      </c>
      <c r="C107" s="16" cm="1">
        <f t="array" ref="C107">INDEX(asset_mu,1,C$3)+INDEX(asset_rets_norm,$A107,C$3)</f>
        <v>-2.2108325259748681E-3</v>
      </c>
      <c r="D107" s="16" cm="1">
        <f t="array" ref="D107">INDEX(asset_mu,1,D$3)+INDEX(asset_rets_norm,$A107,D$3)</f>
        <v>-1.1503860057293874E-2</v>
      </c>
      <c r="E107" s="16" cm="1">
        <f t="array" ref="E107">INDEX(asset_mu,1,E$3)+INDEX(asset_rets_norm,$A107,E$3)</f>
        <v>1.8953288731974369E-2</v>
      </c>
      <c r="F107" s="16" cm="1">
        <f t="array" ref="F107">INDEX(asset_mu,1,F$3)+INDEX(asset_rets_norm,$A107,F$3)</f>
        <v>2.2310635112859745E-2</v>
      </c>
      <c r="G107" s="16" cm="1">
        <f t="array" ref="G107">INDEX(asset_mu,1,G$3)+INDEX(asset_rets_norm,$A107,G$3)</f>
        <v>4.6564809244607989E-3</v>
      </c>
      <c r="H107" s="16" cm="1">
        <f t="array" ref="H107">INDEX(asset_mu,1,H$3)+INDEX(asset_rets_norm,$A107,H$3)</f>
        <v>7.3080342079021206E-3</v>
      </c>
      <c r="I107" s="16" cm="1">
        <f t="array" ref="I107">INDEX(asset_mu,1,I$3)+INDEX(asset_rets_norm,$A107,I$3)</f>
        <v>3.452028644171413E-3</v>
      </c>
      <c r="J107" s="16" cm="1">
        <f t="array" ref="J107">INDEX(asset_mu,1,J$3)+INDEX(asset_rets_norm,$A107,J$3)</f>
        <v>1.9186194618561071E-3</v>
      </c>
      <c r="K107" s="16" cm="1">
        <f t="array" ref="K107">INDEX(asset_mu,1,K$3)+INDEX(asset_rets_norm,$A107,K$3)</f>
        <v>5.3268037839183397E-3</v>
      </c>
      <c r="L107" s="16" cm="1">
        <f t="array" ref="L107">INDEX(asset_mu,1,L$3)+INDEX(asset_rets_norm,$A107,L$3)</f>
        <v>2.4201857901658126E-3</v>
      </c>
      <c r="M107" s="16" cm="1">
        <f t="array" ref="M107">INDEX(asset_mu,1,M$3)+INDEX(asset_rets_norm,$A107,M$3)</f>
        <v>-1.399169732811081E-2</v>
      </c>
      <c r="N107" s="16" cm="1">
        <f t="array" ref="N107">INDEX(asset_mu,1,N$3)+INDEX(asset_rets_norm,$A107,N$3)</f>
        <v>-3.6887009323063004E-3</v>
      </c>
      <c r="O107" s="16" cm="1">
        <f t="array" ref="O107">INDEX(asset_mu,1,O$3)+INDEX(asset_rets_norm,$A107,O$3)</f>
        <v>5.0664691811986499E-4</v>
      </c>
      <c r="P107" s="16" cm="1">
        <f t="array" ref="P107">INDEX(asset_mu,1,P$3)+INDEX(asset_rets_norm,$A107,P$3)</f>
        <v>-1.8980522389370818E-4</v>
      </c>
      <c r="Q107" s="16" cm="1">
        <f t="array" ref="Q107">INDEX(asset_mu,1,Q$3)+INDEX(asset_rets_norm,$A107,Q$3)</f>
        <v>-1.1506311439074034E-3</v>
      </c>
      <c r="R107" s="16" cm="1">
        <f t="array" ref="R107">INDEX(asset_mu,1,R$3)+INDEX(asset_rets_norm,$A107,R$3)</f>
        <v>-8.5956063333653632E-2</v>
      </c>
      <c r="S107" s="16" cm="1">
        <f t="array" ref="S107">INDEX(asset_mu,1,S$3)+INDEX(asset_rets_norm,$A107,S$3)</f>
        <v>-8.209644156934584E-2</v>
      </c>
      <c r="T107" s="16" cm="1">
        <f t="array" ref="T107">INDEX(asset_mu,1,T$3)+INDEX(asset_rets_norm,$A107,T$3)</f>
        <v>-5.976791000138644E-2</v>
      </c>
      <c r="U107" s="16" cm="1">
        <f t="array" ref="U107">INDEX(asset_mu,1,U$3)+INDEX(asset_rets_norm,$A107,U$3)</f>
        <v>-9.5729469976957748E-2</v>
      </c>
      <c r="V107" s="16" cm="1">
        <f t="array" ref="V107">INDEX(asset_mu,1,V$3)+INDEX(asset_rets_norm,$A107,V$3)</f>
        <v>2.7890923713824413E-3</v>
      </c>
      <c r="W107" s="16" cm="1">
        <f t="array" ref="W107">INDEX(asset_mu,1,W$3)+INDEX(asset_rets_norm,$A107,W$3)</f>
        <v>4.0173857107727983E-3</v>
      </c>
      <c r="X107" s="16" cm="1">
        <f t="array" ref="X107">INDEX(asset_mu,1,X$3)+INDEX(asset_rets_norm,$A107,X$3)</f>
        <v>4.1210607487998105E-3</v>
      </c>
      <c r="Y107" s="16" cm="1">
        <f t="array" ref="Y107">INDEX(asset_mu,1,Y$3)+INDEX(asset_rets_norm,$A107,Y$3)</f>
        <v>6.4819936450447372E-4</v>
      </c>
      <c r="Z107" s="19">
        <v>102</v>
      </c>
      <c r="AA107" s="16" cm="1">
        <f t="array" ref="AA107">INDEX(fx_mu,1,AA$3)+INDEX(fx_rets_norm,$A107,AA$3)</f>
        <v>0</v>
      </c>
      <c r="AB107" s="16" cm="1">
        <f t="array" ref="AB107">INDEX(fx_mu,1,AB$3)+INDEX(fx_rets_norm,$A107,AB$3)</f>
        <v>-8.4269572217951061E-2</v>
      </c>
      <c r="AC107" s="16" cm="1">
        <f t="array" ref="AC107">INDEX(fx_mu,1,AC$3)+INDEX(fx_rets_norm,$A107,AC$3)</f>
        <v>-4.1303003612959523E-3</v>
      </c>
      <c r="AD107" s="16" cm="1">
        <f t="array" ref="AD107">INDEX(fx_mu,1,AD$3)+INDEX(fx_rets_norm,$A107,AD$3)</f>
        <v>8.5719417566032519E-3</v>
      </c>
      <c r="AE107" s="19">
        <v>102</v>
      </c>
      <c r="AF107" s="18" cm="1">
        <f t="array" ref="AF107">(1+B107)*(1+INDEX(fx_rets,$AE107,INDEX(fx_ix,1,AF$3)))-1</f>
        <v>1.8555090261818119E-3</v>
      </c>
      <c r="AG107" s="18" cm="1">
        <f t="array" ref="AG107">(1+C107)*(1+INDEX(fx_rets,$AE107,INDEX(fx_ix,1,AG$3)))-1</f>
        <v>-2.2108325259748707E-3</v>
      </c>
      <c r="AH107" s="18" cm="1">
        <f t="array" ref="AH107">(1+D107)*(1+INDEX(fx_rets,$AE107,INDEX(fx_ix,1,AH$3)))-1</f>
        <v>-1.1503860057293869E-2</v>
      </c>
      <c r="AI107" s="18" cm="1">
        <f t="array" ref="AI107">(1+E107)*(1+INDEX(fx_rets,$AE107,INDEX(fx_ix,1,AI$3)))-1</f>
        <v>1.8953288731974327E-2</v>
      </c>
      <c r="AJ107" s="18" cm="1">
        <f t="array" ref="AJ107">(1+F107)*(1+INDEX(fx_rets,$AE107,INDEX(fx_ix,1,AJ$3)))-1</f>
        <v>2.2310635112859689E-2</v>
      </c>
      <c r="AK107" s="18" cm="1">
        <f t="array" ref="AK107">(1+G107)*(1+INDEX(fx_rets,$AE107,INDEX(fx_ix,1,AK$3)))-1</f>
        <v>-8.0005490949035751E-2</v>
      </c>
      <c r="AL107" s="18" cm="1">
        <f t="array" ref="AL107">(1+H107)*(1+INDEX(fx_rets,$AE107,INDEX(fx_ix,1,AL$3)))-1</f>
        <v>-7.7577382926502958E-2</v>
      </c>
      <c r="AM107" s="18" cm="1">
        <f t="array" ref="AM107">(1+I107)*(1+INDEX(fx_rets,$AE107,INDEX(fx_ix,1,AM$3)))-1</f>
        <v>-8.1108444550908043E-2</v>
      </c>
      <c r="AN107" s="18" cm="1">
        <f t="array" ref="AN107">(1+J107)*(1+INDEX(fx_rets,$AE107,INDEX(fx_ix,1,AN$3)))-1</f>
        <v>-2.2196053740962673E-3</v>
      </c>
      <c r="AO107" s="18" cm="1">
        <f t="array" ref="AO107">(1+K107)*(1+INDEX(fx_rets,$AE107,INDEX(fx_ix,1,AO$3)))-1</f>
        <v>1.1745021230291641E-3</v>
      </c>
      <c r="AP107" s="18" cm="1">
        <f t="array" ref="AP107">(1+L107)*(1+INDEX(fx_rets,$AE107,INDEX(fx_ix,1,AP$3)))-1</f>
        <v>-1.7201106653736975E-3</v>
      </c>
      <c r="AQ107" s="18" cm="1">
        <f t="array" ref="AQ107">(1+M107)*(1+INDEX(fx_rets,$AE107,INDEX(fx_ix,1,AQ$3)))-1</f>
        <v>-1.8064207776877228E-2</v>
      </c>
      <c r="AR107" s="18" cm="1">
        <f t="array" ref="AR107">(1+N107)*(1+INDEX(fx_rets,$AE107,INDEX(fx_ix,1,AR$3)))-1</f>
        <v>-7.8037658508087748E-3</v>
      </c>
      <c r="AS107" s="18" cm="1">
        <f t="array" ref="AS107">(1+O107)*(1+INDEX(fx_rets,$AE107,INDEX(fx_ix,1,AS$3)))-1</f>
        <v>9.0829316225964352E-3</v>
      </c>
      <c r="AT107" s="18" cm="1">
        <f t="array" ref="AT107">(1+P107)*(1+INDEX(fx_rets,$AE107,INDEX(fx_ix,1,AT$3)))-1</f>
        <v>8.3805095333853163E-3</v>
      </c>
      <c r="AU107" s="18" cm="1">
        <f t="array" ref="AU107">(1+Q107)*(1+INDEX(fx_rets,$AE107,INDEX(fx_ix,1,AU$3)))-1</f>
        <v>7.4114474695468058E-3</v>
      </c>
      <c r="AV107" s="18" cm="1">
        <f t="array" ref="AV107">(1+R107)*(1+INDEX(fx_rets,$AE107,INDEX(fx_ix,1,AV$3)))-1</f>
        <v>-8.5956063333653576E-2</v>
      </c>
      <c r="AW107" s="18" cm="1">
        <f t="array" ref="AW107">(1+S107)*(1+INDEX(fx_rets,$AE107,INDEX(fx_ix,1,AW$3)))-1</f>
        <v>-0.15944778177563212</v>
      </c>
      <c r="AX107" s="18" cm="1">
        <f t="array" ref="AX107">(1+T107)*(1+INDEX(fx_rets,$AE107,INDEX(fx_ix,1,AX$3)))-1</f>
        <v>-6.3651350942409812E-2</v>
      </c>
      <c r="AY107" s="18" cm="1">
        <f t="array" ref="AY107">(1+U107)*(1+INDEX(fx_rets,$AE107,INDEX(fx_ix,1,AY$3)))-1</f>
        <v>-8.7978115661387468E-2</v>
      </c>
      <c r="AZ107" s="18" cm="1">
        <f t="array" ref="AZ107">(1+V107)*(1+INDEX(fx_rets,$AE107,INDEX(fx_ix,1,AZ$3)))-1</f>
        <v>2.7890923713824733E-3</v>
      </c>
      <c r="BA107" s="18" cm="1">
        <f t="array" ref="BA107">(1+W107)*(1+INDEX(fx_rets,$AE107,INDEX(fx_ix,1,BA$3)))-1</f>
        <v>-8.0590729882459633E-2</v>
      </c>
      <c r="BB107" s="18" cm="1">
        <f t="array" ref="BB107">(1+X107)*(1+INDEX(fx_rets,$AE107,INDEX(fx_ix,1,BB$3)))-1</f>
        <v>-2.6260831195834555E-5</v>
      </c>
      <c r="BC107" s="18" cm="1">
        <f t="array" ref="BC107">(1+Y107)*(1+INDEX(fx_rets,$AE107,INDEX(fx_ix,1,BC$3)))-1</f>
        <v>9.2256974483069243E-3</v>
      </c>
      <c r="BD107" s="19">
        <v>102</v>
      </c>
      <c r="BE107" s="16">
        <f t="shared" si="32"/>
        <v>0</v>
      </c>
      <c r="BF107" s="19">
        <v>102</v>
      </c>
      <c r="BG107" s="18">
        <f t="shared" si="33"/>
        <v>1.8555090261818119E-3</v>
      </c>
      <c r="BH107" s="18">
        <f t="shared" si="34"/>
        <v>-2.2108325259748707E-3</v>
      </c>
      <c r="BI107" s="18">
        <f t="shared" si="35"/>
        <v>-1.1503860057293869E-2</v>
      </c>
      <c r="BJ107" s="18">
        <f t="shared" si="36"/>
        <v>1.8953288731974327E-2</v>
      </c>
      <c r="BK107" s="18">
        <f t="shared" si="37"/>
        <v>2.2310635112859689E-2</v>
      </c>
      <c r="BL107" s="18">
        <f t="shared" si="38"/>
        <v>-8.0005490949035751E-2</v>
      </c>
      <c r="BM107" s="18">
        <f t="shared" si="39"/>
        <v>-7.7577382926502958E-2</v>
      </c>
      <c r="BN107" s="18">
        <f t="shared" si="40"/>
        <v>-8.1108444550908043E-2</v>
      </c>
      <c r="BO107" s="18">
        <f t="shared" si="41"/>
        <v>-2.2196053740962673E-3</v>
      </c>
      <c r="BP107" s="18">
        <f t="shared" si="42"/>
        <v>1.1745021230291641E-3</v>
      </c>
      <c r="BQ107" s="18">
        <f t="shared" si="43"/>
        <v>-1.7201106653736975E-3</v>
      </c>
      <c r="BR107" s="18">
        <f t="shared" si="44"/>
        <v>-1.8064207776877228E-2</v>
      </c>
      <c r="BS107" s="18">
        <f t="shared" si="45"/>
        <v>-7.8037658508087748E-3</v>
      </c>
      <c r="BT107" s="18">
        <f t="shared" si="46"/>
        <v>9.0829316225964352E-3</v>
      </c>
      <c r="BU107" s="18">
        <f t="shared" si="47"/>
        <v>8.3805095333853163E-3</v>
      </c>
      <c r="BV107" s="18">
        <f t="shared" si="48"/>
        <v>7.4114474695468058E-3</v>
      </c>
      <c r="BW107" s="18">
        <f t="shared" si="49"/>
        <v>-8.5956063333653576E-2</v>
      </c>
      <c r="BX107" s="18">
        <f t="shared" si="50"/>
        <v>-0.15944778177563212</v>
      </c>
      <c r="BY107" s="18">
        <f t="shared" si="51"/>
        <v>-6.3651350942409812E-2</v>
      </c>
      <c r="BZ107" s="18">
        <f t="shared" si="52"/>
        <v>-8.7978115661387468E-2</v>
      </c>
      <c r="CA107" s="18">
        <f t="shared" si="53"/>
        <v>2.7890923713824733E-3</v>
      </c>
      <c r="CB107" s="18">
        <f t="shared" si="54"/>
        <v>-8.0590729882459633E-2</v>
      </c>
      <c r="CC107" s="18">
        <f t="shared" si="55"/>
        <v>-2.6260831195834555E-5</v>
      </c>
      <c r="CD107" s="18">
        <f t="shared" si="56"/>
        <v>9.2256974483069243E-3</v>
      </c>
      <c r="CE107" s="19">
        <v>102</v>
      </c>
      <c r="CF107" s="18">
        <f t="shared" si="60"/>
        <v>-2.2108325259748707E-3</v>
      </c>
      <c r="CG107" s="18">
        <f t="shared" si="60"/>
        <v>-2.2108325259748707E-3</v>
      </c>
      <c r="CH107" s="18">
        <f t="shared" si="60"/>
        <v>-2.2108325259748707E-3</v>
      </c>
      <c r="CI107" s="18">
        <f t="shared" si="60"/>
        <v>0</v>
      </c>
      <c r="CJ107" s="18">
        <f t="shared" si="60"/>
        <v>0</v>
      </c>
      <c r="CK107" s="24">
        <f t="shared" si="60"/>
        <v>-2.2108325259748707E-3</v>
      </c>
      <c r="CL107" s="24">
        <f t="shared" si="60"/>
        <v>0</v>
      </c>
    </row>
    <row r="108" spans="1:90" x14ac:dyDescent="0.2">
      <c r="A108" s="19">
        <v>103</v>
      </c>
      <c r="B108" s="16" cm="1">
        <f t="array" ref="B108">INDEX(asset_mu,1,B$3)+INDEX(asset_rets_norm,$A108,B$3)</f>
        <v>1.8504800842491424E-3</v>
      </c>
      <c r="C108" s="16" cm="1">
        <f t="array" ref="C108">INDEX(asset_mu,1,C$3)+INDEX(asset_rets_norm,$A108,C$3)</f>
        <v>2.5764014876672719E-4</v>
      </c>
      <c r="D108" s="16" cm="1">
        <f t="array" ref="D108">INDEX(asset_mu,1,D$3)+INDEX(asset_rets_norm,$A108,D$3)</f>
        <v>-3.8961804786635853E-3</v>
      </c>
      <c r="E108" s="16" cm="1">
        <f t="array" ref="E108">INDEX(asset_mu,1,E$3)+INDEX(asset_rets_norm,$A108,E$3)</f>
        <v>-7.2372032706203432E-3</v>
      </c>
      <c r="F108" s="16" cm="1">
        <f t="array" ref="F108">INDEX(asset_mu,1,F$3)+INDEX(asset_rets_norm,$A108,F$3)</f>
        <v>-9.7440116632683833E-3</v>
      </c>
      <c r="G108" s="16" cm="1">
        <f t="array" ref="G108">INDEX(asset_mu,1,G$3)+INDEX(asset_rets_norm,$A108,G$3)</f>
        <v>3.4342403519945722E-3</v>
      </c>
      <c r="H108" s="16" cm="1">
        <f t="array" ref="H108">INDEX(asset_mu,1,H$3)+INDEX(asset_rets_norm,$A108,H$3)</f>
        <v>6.1236744410588413E-3</v>
      </c>
      <c r="I108" s="16" cm="1">
        <f t="array" ref="I108">INDEX(asset_mu,1,I$3)+INDEX(asset_rets_norm,$A108,I$3)</f>
        <v>1.043920194466922E-2</v>
      </c>
      <c r="J108" s="16" cm="1">
        <f t="array" ref="J108">INDEX(asset_mu,1,J$3)+INDEX(asset_rets_norm,$A108,J$3)</f>
        <v>4.8822582460621312E-3</v>
      </c>
      <c r="K108" s="16" cm="1">
        <f t="array" ref="K108">INDEX(asset_mu,1,K$3)+INDEX(asset_rets_norm,$A108,K$3)</f>
        <v>4.4944565770993223E-3</v>
      </c>
      <c r="L108" s="16" cm="1">
        <f t="array" ref="L108">INDEX(asset_mu,1,L$3)+INDEX(asset_rets_norm,$A108,L$3)</f>
        <v>1.2217099868174569E-2</v>
      </c>
      <c r="M108" s="16" cm="1">
        <f t="array" ref="M108">INDEX(asset_mu,1,M$3)+INDEX(asset_rets_norm,$A108,M$3)</f>
        <v>-1.0039959485065999E-2</v>
      </c>
      <c r="N108" s="16" cm="1">
        <f t="array" ref="N108">INDEX(asset_mu,1,N$3)+INDEX(asset_rets_norm,$A108,N$3)</f>
        <v>-1.6369013231150821E-3</v>
      </c>
      <c r="O108" s="16" cm="1">
        <f t="array" ref="O108">INDEX(asset_mu,1,O$3)+INDEX(asset_rets_norm,$A108,O$3)</f>
        <v>2.7318083368666688E-4</v>
      </c>
      <c r="P108" s="16" cm="1">
        <f t="array" ref="P108">INDEX(asset_mu,1,P$3)+INDEX(asset_rets_norm,$A108,P$3)</f>
        <v>9.4308569841979268E-4</v>
      </c>
      <c r="Q108" s="16" cm="1">
        <f t="array" ref="Q108">INDEX(asset_mu,1,Q$3)+INDEX(asset_rets_norm,$A108,Q$3)</f>
        <v>1.8426978277399876E-3</v>
      </c>
      <c r="R108" s="16" cm="1">
        <f t="array" ref="R108">INDEX(asset_mu,1,R$3)+INDEX(asset_rets_norm,$A108,R$3)</f>
        <v>-0.1087677538775787</v>
      </c>
      <c r="S108" s="16" cm="1">
        <f t="array" ref="S108">INDEX(asset_mu,1,S$3)+INDEX(asset_rets_norm,$A108,S$3)</f>
        <v>-0.11260073353087643</v>
      </c>
      <c r="T108" s="16" cm="1">
        <f t="array" ref="T108">INDEX(asset_mu,1,T$3)+INDEX(asset_rets_norm,$A108,T$3)</f>
        <v>-7.2607000674084168E-2</v>
      </c>
      <c r="U108" s="16" cm="1">
        <f t="array" ref="U108">INDEX(asset_mu,1,U$3)+INDEX(asset_rets_norm,$A108,U$3)</f>
        <v>-5.1280609269953592E-2</v>
      </c>
      <c r="V108" s="16" cm="1">
        <f t="array" ref="V108">INDEX(asset_mu,1,V$3)+INDEX(asset_rets_norm,$A108,V$3)</f>
        <v>2.7750340380491077E-3</v>
      </c>
      <c r="W108" s="16" cm="1">
        <f t="array" ref="W108">INDEX(asset_mu,1,W$3)+INDEX(asset_rets_norm,$A108,W$3)</f>
        <v>3.0093023774394653E-3</v>
      </c>
      <c r="X108" s="16" cm="1">
        <f t="array" ref="X108">INDEX(asset_mu,1,X$3)+INDEX(asset_rets_norm,$A108,X$3)</f>
        <v>3.5685607487998105E-3</v>
      </c>
      <c r="Y108" s="16" cm="1">
        <f t="array" ref="Y108">INDEX(asset_mu,1,Y$3)+INDEX(asset_rets_norm,$A108,Y$3)</f>
        <v>4.2178269783780712E-4</v>
      </c>
      <c r="Z108" s="19">
        <v>103</v>
      </c>
      <c r="AA108" s="16" cm="1">
        <f t="array" ref="AA108">INDEX(fx_mu,1,AA$3)+INDEX(fx_rets_norm,$A108,AA$3)</f>
        <v>0</v>
      </c>
      <c r="AB108" s="16" cm="1">
        <f t="array" ref="AB108">INDEX(fx_mu,1,AB$3)+INDEX(fx_rets_norm,$A108,AB$3)</f>
        <v>-1.2022717110442333E-2</v>
      </c>
      <c r="AC108" s="16" cm="1">
        <f t="array" ref="AC108">INDEX(fx_mu,1,AC$3)+INDEX(fx_rets_norm,$A108,AC$3)</f>
        <v>-1.5375048944359298E-2</v>
      </c>
      <c r="AD108" s="16" cm="1">
        <f t="array" ref="AD108">INDEX(fx_mu,1,AD$3)+INDEX(fx_rets_norm,$A108,AD$3)</f>
        <v>-7.7934868241069877E-2</v>
      </c>
      <c r="AE108" s="19">
        <v>103</v>
      </c>
      <c r="AF108" s="18" cm="1">
        <f t="array" ref="AF108">(1+B108)*(1+INDEX(fx_rets,$AE108,INDEX(fx_ix,1,AF$3)))-1</f>
        <v>1.8504800842491509E-3</v>
      </c>
      <c r="AG108" s="18" cm="1">
        <f t="array" ref="AG108">(1+C108)*(1+INDEX(fx_rets,$AE108,INDEX(fx_ix,1,AG$3)))-1</f>
        <v>2.5764014876683561E-4</v>
      </c>
      <c r="AH108" s="18" cm="1">
        <f t="array" ref="AH108">(1+D108)*(1+INDEX(fx_rets,$AE108,INDEX(fx_ix,1,AH$3)))-1</f>
        <v>-3.8961804786635801E-3</v>
      </c>
      <c r="AI108" s="18" cm="1">
        <f t="array" ref="AI108">(1+E108)*(1+INDEX(fx_rets,$AE108,INDEX(fx_ix,1,AI$3)))-1</f>
        <v>-7.2372032706203848E-3</v>
      </c>
      <c r="AJ108" s="18" cm="1">
        <f t="array" ref="AJ108">(1+F108)*(1+INDEX(fx_rets,$AE108,INDEX(fx_ix,1,AJ$3)))-1</f>
        <v>-9.744011663268437E-3</v>
      </c>
      <c r="AK108" s="18" cm="1">
        <f t="array" ref="AK108">(1+G108)*(1+INDEX(fx_rets,$AE108,INDEX(fx_ix,1,AK$3)))-1</f>
        <v>-8.6297656586891147E-3</v>
      </c>
      <c r="AL108" s="18" cm="1">
        <f t="array" ref="AL108">(1+H108)*(1+INDEX(fx_rets,$AE108,INDEX(fx_ix,1,AL$3)))-1</f>
        <v>-5.9726658748647798E-3</v>
      </c>
      <c r="AM108" s="18" cm="1">
        <f t="array" ref="AM108">(1+I108)*(1+INDEX(fx_rets,$AE108,INDEX(fx_ix,1,AM$3)))-1</f>
        <v>-1.7090227376125311E-3</v>
      </c>
      <c r="AN108" s="18" cm="1">
        <f t="array" ref="AN108">(1+J108)*(1+INDEX(fx_rets,$AE108,INDEX(fx_ix,1,AN$3)))-1</f>
        <v>-1.0567855657789282E-2</v>
      </c>
      <c r="AO108" s="18" cm="1">
        <f t="array" ref="AO108">(1+K108)*(1+INDEX(fx_rets,$AE108,INDEX(fx_ix,1,AO$3)))-1</f>
        <v>-1.094969485711117E-2</v>
      </c>
      <c r="AP108" s="18" cm="1">
        <f t="array" ref="AP108">(1+L108)*(1+INDEX(fx_rets,$AE108,INDEX(fx_ix,1,AP$3)))-1</f>
        <v>-3.3457875846160112E-3</v>
      </c>
      <c r="AQ108" s="18" cm="1">
        <f t="array" ref="AQ108">(1+M108)*(1+INDEX(fx_rets,$AE108,INDEX(fx_ix,1,AQ$3)))-1</f>
        <v>-2.526064356094293E-2</v>
      </c>
      <c r="AR108" s="18" cm="1">
        <f t="array" ref="AR108">(1+N108)*(1+INDEX(fx_rets,$AE108,INDEX(fx_ix,1,AR$3)))-1</f>
        <v>-1.698678282951438E-2</v>
      </c>
      <c r="AS108" s="18" cm="1">
        <f t="array" ref="AS108">(1+O108)*(1+INDEX(fx_rets,$AE108,INDEX(fx_ix,1,AS$3)))-1</f>
        <v>-7.7682977719662594E-2</v>
      </c>
      <c r="AT108" s="18" cm="1">
        <f t="array" ref="AT108">(1+P108)*(1+INDEX(fx_rets,$AE108,INDEX(fx_ix,1,AT$3)))-1</f>
        <v>-7.7065281802296437E-2</v>
      </c>
      <c r="AU108" s="18" cm="1">
        <f t="array" ref="AU108">(1+Q108)*(1+INDEX(fx_rets,$AE108,INDEX(fx_ix,1,AU$3)))-1</f>
        <v>-7.6235780825743005E-2</v>
      </c>
      <c r="AV108" s="18" cm="1">
        <f t="array" ref="AV108">(1+R108)*(1+INDEX(fx_rets,$AE108,INDEX(fx_ix,1,AV$3)))-1</f>
        <v>-0.10876775387757864</v>
      </c>
      <c r="AW108" s="18" cm="1">
        <f t="array" ref="AW108">(1+S108)*(1+INDEX(fx_rets,$AE108,INDEX(fx_ix,1,AW$3)))-1</f>
        <v>-0.12326968387564874</v>
      </c>
      <c r="AX108" s="18" cm="1">
        <f t="array" ref="AX108">(1+T108)*(1+INDEX(fx_rets,$AE108,INDEX(fx_ix,1,AX$3)))-1</f>
        <v>-8.6865713429376323E-2</v>
      </c>
      <c r="AY108" s="18" cm="1">
        <f t="array" ref="AY108">(1+U108)*(1+INDEX(fx_rets,$AE108,INDEX(fx_ix,1,AY$3)))-1</f>
        <v>-0.12521892998424788</v>
      </c>
      <c r="AZ108" s="18" cm="1">
        <f t="array" ref="AZ108">(1+V108)*(1+INDEX(fx_rets,$AE108,INDEX(fx_ix,1,AZ$3)))-1</f>
        <v>2.7750340380490179E-3</v>
      </c>
      <c r="BA108" s="18" cm="1">
        <f t="array" ref="BA108">(1+W108)*(1+INDEX(fx_rets,$AE108,INDEX(fx_ix,1,BA$3)))-1</f>
        <v>-9.0495947241865382E-3</v>
      </c>
      <c r="BB108" s="18" cm="1">
        <f t="array" ref="BB108">(1+X108)*(1+INDEX(fx_rets,$AE108,INDEX(fx_ix,1,BB$3)))-1</f>
        <v>-1.1861354991733131E-2</v>
      </c>
      <c r="BC108" s="18" cm="1">
        <f t="array" ref="BC108">(1+Y108)*(1+INDEX(fx_rets,$AE108,INDEX(fx_ix,1,BC$3)))-1</f>
        <v>-7.7545957122214348E-2</v>
      </c>
      <c r="BD108" s="19">
        <v>103</v>
      </c>
      <c r="BE108" s="16">
        <f t="shared" si="32"/>
        <v>0</v>
      </c>
      <c r="BF108" s="19">
        <v>103</v>
      </c>
      <c r="BG108" s="18">
        <f t="shared" si="33"/>
        <v>1.8504800842491509E-3</v>
      </c>
      <c r="BH108" s="18">
        <f t="shared" si="34"/>
        <v>2.5764014876683561E-4</v>
      </c>
      <c r="BI108" s="18">
        <f t="shared" si="35"/>
        <v>-3.8961804786635801E-3</v>
      </c>
      <c r="BJ108" s="18">
        <f t="shared" si="36"/>
        <v>-7.2372032706203848E-3</v>
      </c>
      <c r="BK108" s="18">
        <f t="shared" si="37"/>
        <v>-9.744011663268437E-3</v>
      </c>
      <c r="BL108" s="18">
        <f t="shared" si="38"/>
        <v>-8.6297656586891147E-3</v>
      </c>
      <c r="BM108" s="18">
        <f t="shared" si="39"/>
        <v>-5.9726658748647798E-3</v>
      </c>
      <c r="BN108" s="18">
        <f t="shared" si="40"/>
        <v>-1.7090227376125311E-3</v>
      </c>
      <c r="BO108" s="18">
        <f t="shared" si="41"/>
        <v>-1.0567855657789282E-2</v>
      </c>
      <c r="BP108" s="18">
        <f t="shared" si="42"/>
        <v>-1.094969485711117E-2</v>
      </c>
      <c r="BQ108" s="18">
        <f t="shared" si="43"/>
        <v>-3.3457875846160112E-3</v>
      </c>
      <c r="BR108" s="18">
        <f t="shared" si="44"/>
        <v>-2.526064356094293E-2</v>
      </c>
      <c r="BS108" s="18">
        <f t="shared" si="45"/>
        <v>-1.698678282951438E-2</v>
      </c>
      <c r="BT108" s="18">
        <f t="shared" si="46"/>
        <v>-7.7682977719662594E-2</v>
      </c>
      <c r="BU108" s="18">
        <f t="shared" si="47"/>
        <v>-7.7065281802296437E-2</v>
      </c>
      <c r="BV108" s="18">
        <f t="shared" si="48"/>
        <v>-7.6235780825743005E-2</v>
      </c>
      <c r="BW108" s="18">
        <f t="shared" si="49"/>
        <v>-0.10876775387757864</v>
      </c>
      <c r="BX108" s="18">
        <f t="shared" si="50"/>
        <v>-0.12326968387564874</v>
      </c>
      <c r="BY108" s="18">
        <f t="shared" si="51"/>
        <v>-8.6865713429376323E-2</v>
      </c>
      <c r="BZ108" s="18">
        <f t="shared" si="52"/>
        <v>-0.12521892998424788</v>
      </c>
      <c r="CA108" s="18">
        <f t="shared" si="53"/>
        <v>2.7750340380490179E-3</v>
      </c>
      <c r="CB108" s="18">
        <f t="shared" si="54"/>
        <v>-9.0495947241865382E-3</v>
      </c>
      <c r="CC108" s="18">
        <f t="shared" si="55"/>
        <v>-1.1861354991733131E-2</v>
      </c>
      <c r="CD108" s="18">
        <f t="shared" si="56"/>
        <v>-7.7545957122214348E-2</v>
      </c>
      <c r="CE108" s="19">
        <v>103</v>
      </c>
      <c r="CF108" s="18">
        <f t="shared" si="60"/>
        <v>2.5764014876683561E-4</v>
      </c>
      <c r="CG108" s="18">
        <f t="shared" si="60"/>
        <v>2.5764014876683561E-4</v>
      </c>
      <c r="CH108" s="18">
        <f t="shared" si="60"/>
        <v>2.5764014876683561E-4</v>
      </c>
      <c r="CI108" s="18">
        <f t="shared" si="60"/>
        <v>0</v>
      </c>
      <c r="CJ108" s="18">
        <f t="shared" si="60"/>
        <v>0</v>
      </c>
      <c r="CK108" s="24">
        <f t="shared" si="60"/>
        <v>2.5764014876683561E-4</v>
      </c>
      <c r="CL108" s="24">
        <f t="shared" si="60"/>
        <v>0</v>
      </c>
    </row>
    <row r="109" spans="1:90" x14ac:dyDescent="0.2">
      <c r="A109" s="19">
        <v>104</v>
      </c>
      <c r="B109" s="16" cm="1">
        <f t="array" ref="B109">INDEX(asset_mu,1,B$3)+INDEX(asset_rets_norm,$A109,B$3)</f>
        <v>3.5221366289883618E-3</v>
      </c>
      <c r="C109" s="16" cm="1">
        <f t="array" ref="C109">INDEX(asset_mu,1,C$3)+INDEX(asset_rets_norm,$A109,C$3)</f>
        <v>6.4752920836768117E-3</v>
      </c>
      <c r="D109" s="16" cm="1">
        <f t="array" ref="D109">INDEX(asset_mu,1,D$3)+INDEX(asset_rets_norm,$A109,D$3)</f>
        <v>1.4850985185312688E-2</v>
      </c>
      <c r="E109" s="16" cm="1">
        <f t="array" ref="E109">INDEX(asset_mu,1,E$3)+INDEX(asset_rets_norm,$A109,E$3)</f>
        <v>4.2993864399525159E-4</v>
      </c>
      <c r="F109" s="16" cm="1">
        <f t="array" ref="F109">INDEX(asset_mu,1,F$3)+INDEX(asset_rets_norm,$A109,F$3)</f>
        <v>-1.5768628667263713E-3</v>
      </c>
      <c r="G109" s="16" cm="1">
        <f t="array" ref="G109">INDEX(asset_mu,1,G$3)+INDEX(asset_rets_norm,$A109,G$3)</f>
        <v>2.9076177143588736E-3</v>
      </c>
      <c r="H109" s="16" cm="1">
        <f t="array" ref="H109">INDEX(asset_mu,1,H$3)+INDEX(asset_rets_norm,$A109,H$3)</f>
        <v>3.4979894216402192E-3</v>
      </c>
      <c r="I109" s="16" cm="1">
        <f t="array" ref="I109">INDEX(asset_mu,1,I$3)+INDEX(asset_rets_norm,$A109,I$3)</f>
        <v>3.4219361375490763E-3</v>
      </c>
      <c r="J109" s="16" cm="1">
        <f t="array" ref="J109">INDEX(asset_mu,1,J$3)+INDEX(asset_rets_norm,$A109,J$3)</f>
        <v>5.4574327133240941E-3</v>
      </c>
      <c r="K109" s="16" cm="1">
        <f t="array" ref="K109">INDEX(asset_mu,1,K$3)+INDEX(asset_rets_norm,$A109,K$3)</f>
        <v>5.3698904953199695E-3</v>
      </c>
      <c r="L109" s="16" cm="1">
        <f t="array" ref="L109">INDEX(asset_mu,1,L$3)+INDEX(asset_rets_norm,$A109,L$3)</f>
        <v>-9.5182235692156669E-4</v>
      </c>
      <c r="M109" s="16" cm="1">
        <f t="array" ref="M109">INDEX(asset_mu,1,M$3)+INDEX(asset_rets_norm,$A109,M$3)</f>
        <v>-1.4423913687691383E-2</v>
      </c>
      <c r="N109" s="16" cm="1">
        <f t="array" ref="N109">INDEX(asset_mu,1,N$3)+INDEX(asset_rets_norm,$A109,N$3)</f>
        <v>-2.59696328114731E-2</v>
      </c>
      <c r="O109" s="16" cm="1">
        <f t="array" ref="O109">INDEX(asset_mu,1,O$3)+INDEX(asset_rets_norm,$A109,O$3)</f>
        <v>4.3834169796342569E-4</v>
      </c>
      <c r="P109" s="16" cm="1">
        <f t="array" ref="P109">INDEX(asset_mu,1,P$3)+INDEX(asset_rets_norm,$A109,P$3)</f>
        <v>5.3885696811391487E-4</v>
      </c>
      <c r="Q109" s="16" cm="1">
        <f t="array" ref="Q109">INDEX(asset_mu,1,Q$3)+INDEX(asset_rets_norm,$A109,Q$3)</f>
        <v>-1.465768856408982E-3</v>
      </c>
      <c r="R109" s="16" cm="1">
        <f t="array" ref="R109">INDEX(asset_mu,1,R$3)+INDEX(asset_rets_norm,$A109,R$3)</f>
        <v>8.5683465994066565E-2</v>
      </c>
      <c r="S109" s="16" cm="1">
        <f t="array" ref="S109">INDEX(asset_mu,1,S$3)+INDEX(asset_rets_norm,$A109,S$3)</f>
        <v>5.1983395245951719E-2</v>
      </c>
      <c r="T109" s="16" cm="1">
        <f t="array" ref="T109">INDEX(asset_mu,1,T$3)+INDEX(asset_rets_norm,$A109,T$3)</f>
        <v>2.9477419111045438E-2</v>
      </c>
      <c r="U109" s="16" cm="1">
        <f t="array" ref="U109">INDEX(asset_mu,1,U$3)+INDEX(asset_rets_norm,$A109,U$3)</f>
        <v>7.3458508412413415E-2</v>
      </c>
      <c r="V109" s="16" cm="1">
        <f t="array" ref="V109">INDEX(asset_mu,1,V$3)+INDEX(asset_rets_norm,$A109,V$3)</f>
        <v>2.839092371382441E-3</v>
      </c>
      <c r="W109" s="16" cm="1">
        <f t="array" ref="W109">INDEX(asset_mu,1,W$3)+INDEX(asset_rets_norm,$A109,W$3)</f>
        <v>2.8169690441061318E-3</v>
      </c>
      <c r="X109" s="16" cm="1">
        <f t="array" ref="X109">INDEX(asset_mu,1,X$3)+INDEX(asset_rets_norm,$A109,X$3)</f>
        <v>3.2433940821331437E-3</v>
      </c>
      <c r="Y109" s="16" cm="1">
        <f t="array" ref="Y109">INDEX(asset_mu,1,Y$3)+INDEX(asset_rets_norm,$A109,Y$3)</f>
        <v>5.4611603117114035E-4</v>
      </c>
      <c r="Z109" s="19">
        <v>104</v>
      </c>
      <c r="AA109" s="16" cm="1">
        <f t="array" ref="AA109">INDEX(fx_mu,1,AA$3)+INDEX(fx_rets_norm,$A109,AA$3)</f>
        <v>0</v>
      </c>
      <c r="AB109" s="16" cm="1">
        <f t="array" ref="AB109">INDEX(fx_mu,1,AB$3)+INDEX(fx_rets_norm,$A109,AB$3)</f>
        <v>4.4845739358752475E-2</v>
      </c>
      <c r="AC109" s="16" cm="1">
        <f t="array" ref="AC109">INDEX(fx_mu,1,AC$3)+INDEX(fx_rets_norm,$A109,AC$3)</f>
        <v>5.1633101683353237E-4</v>
      </c>
      <c r="AD109" s="16" cm="1">
        <f t="array" ref="AD109">INDEX(fx_mu,1,AD$3)+INDEX(fx_rets_norm,$A109,AD$3)</f>
        <v>-1.3380203975379312E-2</v>
      </c>
      <c r="AE109" s="19">
        <v>104</v>
      </c>
      <c r="AF109" s="18" cm="1">
        <f t="array" ref="AF109">(1+B109)*(1+INDEX(fx_rets,$AE109,INDEX(fx_ix,1,AF$3)))-1</f>
        <v>3.5221366289883704E-3</v>
      </c>
      <c r="AG109" s="18" cm="1">
        <f t="array" ref="AG109">(1+C109)*(1+INDEX(fx_rets,$AE109,INDEX(fx_ix,1,AG$3)))-1</f>
        <v>6.4752920836768091E-3</v>
      </c>
      <c r="AH109" s="18" cm="1">
        <f t="array" ref="AH109">(1+D109)*(1+INDEX(fx_rets,$AE109,INDEX(fx_ix,1,AH$3)))-1</f>
        <v>1.4850985185312693E-2</v>
      </c>
      <c r="AI109" s="18" cm="1">
        <f t="array" ref="AI109">(1+E109)*(1+INDEX(fx_rets,$AE109,INDEX(fx_ix,1,AI$3)))-1</f>
        <v>4.2993864399520909E-4</v>
      </c>
      <c r="AJ109" s="18" cm="1">
        <f t="array" ref="AJ109">(1+F109)*(1+INDEX(fx_rets,$AE109,INDEX(fx_ix,1,AJ$3)))-1</f>
        <v>-1.5768628667264251E-3</v>
      </c>
      <c r="AK109" s="18" cm="1">
        <f t="array" ref="AK109">(1+G109)*(1+INDEX(fx_rets,$AE109,INDEX(fx_ix,1,AK$3)))-1</f>
        <v>4.7883751339284242E-2</v>
      </c>
      <c r="AL109" s="18" cm="1">
        <f t="array" ref="AL109">(1+H109)*(1+INDEX(fx_rets,$AE109,INDEX(fx_ix,1,AL$3)))-1</f>
        <v>4.8500598702275299E-2</v>
      </c>
      <c r="AM109" s="18" cm="1">
        <f t="array" ref="AM109">(1+I109)*(1+INDEX(fx_rets,$AE109,INDEX(fx_ix,1,AM$3)))-1</f>
        <v>4.8421134752428374E-2</v>
      </c>
      <c r="AN109" s="18" cm="1">
        <f t="array" ref="AN109">(1+J109)*(1+INDEX(fx_rets,$AE109,INDEX(fx_ix,1,AN$3)))-1</f>
        <v>5.9765815719396986E-3</v>
      </c>
      <c r="AO109" s="18" cm="1">
        <f t="array" ref="AO109">(1+K109)*(1+INDEX(fx_rets,$AE109,INDEX(fx_ix,1,AO$3)))-1</f>
        <v>5.8889941531730106E-3</v>
      </c>
      <c r="AP109" s="18" cm="1">
        <f t="array" ref="AP109">(1+L109)*(1+INDEX(fx_rets,$AE109,INDEX(fx_ix,1,AP$3)))-1</f>
        <v>-4.3598279549350583E-4</v>
      </c>
      <c r="AQ109" s="18" cm="1">
        <f t="array" ref="AQ109">(1+M109)*(1+INDEX(fx_rets,$AE109,INDEX(fx_ix,1,AQ$3)))-1</f>
        <v>-1.391503018487894E-2</v>
      </c>
      <c r="AR109" s="18" cm="1">
        <f t="array" ref="AR109">(1+N109)*(1+INDEX(fx_rets,$AE109,INDEX(fx_ix,1,AR$3)))-1</f>
        <v>-2.5466710721556041E-2</v>
      </c>
      <c r="AS109" s="18" cm="1">
        <f t="array" ref="AS109">(1+O109)*(1+INDEX(fx_rets,$AE109,INDEX(fx_ix,1,AS$3)))-1</f>
        <v>-1.294772737874561E-2</v>
      </c>
      <c r="AT109" s="18" cm="1">
        <f t="array" ref="AT109">(1+P109)*(1+INDEX(fx_rets,$AE109,INDEX(fx_ix,1,AT$3)))-1</f>
        <v>-1.2848557023412255E-2</v>
      </c>
      <c r="AU109" s="18" cm="1">
        <f t="array" ref="AU109">(1+Q109)*(1+INDEX(fx_rets,$AE109,INDEX(fx_ix,1,AU$3)))-1</f>
        <v>-1.4826360545508788E-2</v>
      </c>
      <c r="AV109" s="18" cm="1">
        <f t="array" ref="AV109">(1+R109)*(1+INDEX(fx_rets,$AE109,INDEX(fx_ix,1,AV$3)))-1</f>
        <v>8.5683465994066621E-2</v>
      </c>
      <c r="AW109" s="18" cm="1">
        <f t="array" ref="AW109">(1+S109)*(1+INDEX(fx_rets,$AE109,INDEX(fx_ix,1,AW$3)))-1</f>
        <v>9.9160368398887089E-2</v>
      </c>
      <c r="AX109" s="18" cm="1">
        <f t="array" ref="AX109">(1+T109)*(1+INDEX(fx_rets,$AE109,INDEX(fx_ix,1,AX$3)))-1</f>
        <v>3.0008970233662113E-2</v>
      </c>
      <c r="AY109" s="18" cm="1">
        <f t="array" ref="AY109">(1+U109)*(1+INDEX(fx_rets,$AE109,INDEX(fx_ix,1,AY$3)))-1</f>
        <v>5.9095414610748964E-2</v>
      </c>
      <c r="AZ109" s="18" cm="1">
        <f t="array" ref="AZ109">(1+V109)*(1+INDEX(fx_rets,$AE109,INDEX(fx_ix,1,AZ$3)))-1</f>
        <v>2.8390923713823568E-3</v>
      </c>
      <c r="BA109" s="18" cm="1">
        <f t="array" ref="BA109">(1+W109)*(1+INDEX(fx_rets,$AE109,INDEX(fx_ix,1,BA$3)))-1</f>
        <v>4.7789037462392381E-2</v>
      </c>
      <c r="BB109" s="18" cm="1">
        <f t="array" ref="BB109">(1+X109)*(1+INDEX(fx_rets,$AE109,INDEX(fx_ix,1,BB$3)))-1</f>
        <v>3.7613997639309726E-3</v>
      </c>
      <c r="BC109" s="18" cm="1">
        <f t="array" ref="BC109">(1+Y109)*(1+INDEX(fx_rets,$AE109,INDEX(fx_ix,1,BC$3)))-1</f>
        <v>-1.2841395088099561E-2</v>
      </c>
      <c r="BD109" s="19">
        <v>104</v>
      </c>
      <c r="BE109" s="16">
        <f t="shared" si="32"/>
        <v>0</v>
      </c>
      <c r="BF109" s="19">
        <v>104</v>
      </c>
      <c r="BG109" s="18">
        <f t="shared" si="33"/>
        <v>3.5221366289883704E-3</v>
      </c>
      <c r="BH109" s="18">
        <f t="shared" si="34"/>
        <v>6.4752920836768091E-3</v>
      </c>
      <c r="BI109" s="18">
        <f t="shared" si="35"/>
        <v>1.4850985185312693E-2</v>
      </c>
      <c r="BJ109" s="18">
        <f t="shared" si="36"/>
        <v>4.2993864399520909E-4</v>
      </c>
      <c r="BK109" s="18">
        <f t="shared" si="37"/>
        <v>-1.5768628667264251E-3</v>
      </c>
      <c r="BL109" s="18">
        <f t="shared" si="38"/>
        <v>4.7883751339284242E-2</v>
      </c>
      <c r="BM109" s="18">
        <f t="shared" si="39"/>
        <v>4.8500598702275299E-2</v>
      </c>
      <c r="BN109" s="18">
        <f t="shared" si="40"/>
        <v>4.8421134752428374E-2</v>
      </c>
      <c r="BO109" s="18">
        <f t="shared" si="41"/>
        <v>5.9765815719396986E-3</v>
      </c>
      <c r="BP109" s="18">
        <f t="shared" si="42"/>
        <v>5.8889941531730106E-3</v>
      </c>
      <c r="BQ109" s="18">
        <f t="shared" si="43"/>
        <v>-4.3598279549350583E-4</v>
      </c>
      <c r="BR109" s="18">
        <f t="shared" si="44"/>
        <v>-1.391503018487894E-2</v>
      </c>
      <c r="BS109" s="18">
        <f t="shared" si="45"/>
        <v>-2.5466710721556041E-2</v>
      </c>
      <c r="BT109" s="18">
        <f t="shared" si="46"/>
        <v>-1.294772737874561E-2</v>
      </c>
      <c r="BU109" s="18">
        <f t="shared" si="47"/>
        <v>-1.2848557023412255E-2</v>
      </c>
      <c r="BV109" s="18">
        <f t="shared" si="48"/>
        <v>-1.4826360545508788E-2</v>
      </c>
      <c r="BW109" s="18">
        <f t="shared" si="49"/>
        <v>8.5683465994066621E-2</v>
      </c>
      <c r="BX109" s="18">
        <f t="shared" si="50"/>
        <v>9.9160368398887089E-2</v>
      </c>
      <c r="BY109" s="18">
        <f t="shared" si="51"/>
        <v>3.0008970233662113E-2</v>
      </c>
      <c r="BZ109" s="18">
        <f t="shared" si="52"/>
        <v>5.9095414610748964E-2</v>
      </c>
      <c r="CA109" s="18">
        <f t="shared" si="53"/>
        <v>2.8390923713823568E-3</v>
      </c>
      <c r="CB109" s="18">
        <f t="shared" si="54"/>
        <v>4.7789037462392381E-2</v>
      </c>
      <c r="CC109" s="18">
        <f t="shared" si="55"/>
        <v>3.7613997639309726E-3</v>
      </c>
      <c r="CD109" s="18">
        <f t="shared" si="56"/>
        <v>-1.2841395088099561E-2</v>
      </c>
      <c r="CE109" s="19">
        <v>104</v>
      </c>
      <c r="CF109" s="18">
        <f t="shared" si="60"/>
        <v>6.4752920836768091E-3</v>
      </c>
      <c r="CG109" s="18">
        <f t="shared" si="60"/>
        <v>6.4752920836768091E-3</v>
      </c>
      <c r="CH109" s="18">
        <f t="shared" si="60"/>
        <v>6.4752920836768091E-3</v>
      </c>
      <c r="CI109" s="18">
        <f t="shared" si="60"/>
        <v>0</v>
      </c>
      <c r="CJ109" s="18">
        <f t="shared" si="60"/>
        <v>0</v>
      </c>
      <c r="CK109" s="24">
        <f t="shared" si="60"/>
        <v>6.4752920836768091E-3</v>
      </c>
      <c r="CL109" s="24">
        <f t="shared" si="60"/>
        <v>0</v>
      </c>
    </row>
    <row r="110" spans="1:90" x14ac:dyDescent="0.2">
      <c r="A110" s="19">
        <v>105</v>
      </c>
      <c r="B110" s="16" cm="1">
        <f t="array" ref="B110">INDEX(asset_mu,1,B$3)+INDEX(asset_rets_norm,$A110,B$3)</f>
        <v>3.0466181495154478E-3</v>
      </c>
      <c r="C110" s="16" cm="1">
        <f t="array" ref="C110">INDEX(asset_mu,1,C$3)+INDEX(asset_rets_norm,$A110,C$3)</f>
        <v>-6.2487452472834333E-5</v>
      </c>
      <c r="D110" s="16" cm="1">
        <f t="array" ref="D110">INDEX(asset_mu,1,D$3)+INDEX(asset_rets_norm,$A110,D$3)</f>
        <v>-1.009117043168029E-2</v>
      </c>
      <c r="E110" s="16" cm="1">
        <f t="array" ref="E110">INDEX(asset_mu,1,E$3)+INDEX(asset_rets_norm,$A110,E$3)</f>
        <v>3.1234703302941466E-2</v>
      </c>
      <c r="F110" s="16" cm="1">
        <f t="array" ref="F110">INDEX(asset_mu,1,F$3)+INDEX(asset_rets_norm,$A110,F$3)</f>
        <v>3.2020383373323524E-2</v>
      </c>
      <c r="G110" s="16" cm="1">
        <f t="array" ref="G110">INDEX(asset_mu,1,G$3)+INDEX(asset_rets_norm,$A110,G$3)</f>
        <v>1.5778594477650015E-3</v>
      </c>
      <c r="H110" s="16" cm="1">
        <f t="array" ref="H110">INDEX(asset_mu,1,H$3)+INDEX(asset_rets_norm,$A110,H$3)</f>
        <v>-3.2579230439448367E-4</v>
      </c>
      <c r="I110" s="16" cm="1">
        <f t="array" ref="I110">INDEX(asset_mu,1,I$3)+INDEX(asset_rets_norm,$A110,I$3)</f>
        <v>-2.7688920973090933E-3</v>
      </c>
      <c r="J110" s="16" cm="1">
        <f t="array" ref="J110">INDEX(asset_mu,1,J$3)+INDEX(asset_rets_norm,$A110,J$3)</f>
        <v>3.2397271120028093E-3</v>
      </c>
      <c r="K110" s="16" cm="1">
        <f t="array" ref="K110">INDEX(asset_mu,1,K$3)+INDEX(asset_rets_norm,$A110,K$3)</f>
        <v>2.9918921977976926E-3</v>
      </c>
      <c r="L110" s="16" cm="1">
        <f t="array" ref="L110">INDEX(asset_mu,1,L$3)+INDEX(asset_rets_norm,$A110,L$3)</f>
        <v>1.3437183704692558E-4</v>
      </c>
      <c r="M110" s="16" cm="1">
        <f t="array" ref="M110">INDEX(asset_mu,1,M$3)+INDEX(asset_rets_norm,$A110,M$3)</f>
        <v>7.4570008645141487E-3</v>
      </c>
      <c r="N110" s="16" cm="1">
        <f t="array" ref="N110">INDEX(asset_mu,1,N$3)+INDEX(asset_rets_norm,$A110,N$3)</f>
        <v>1.6097114540071487E-2</v>
      </c>
      <c r="O110" s="16" cm="1">
        <f t="array" ref="O110">INDEX(asset_mu,1,O$3)+INDEX(asset_rets_norm,$A110,O$3)</f>
        <v>4.8677642337891723E-4</v>
      </c>
      <c r="P110" s="16" cm="1">
        <f t="array" ref="P110">INDEX(asset_mu,1,P$3)+INDEX(asset_rets_norm,$A110,P$3)</f>
        <v>1.2773657285418288E-3</v>
      </c>
      <c r="Q110" s="16" cm="1">
        <f t="array" ref="Q110">INDEX(asset_mu,1,Q$3)+INDEX(asset_rets_norm,$A110,Q$3)</f>
        <v>3.4110562189853665E-4</v>
      </c>
      <c r="R110" s="16" cm="1">
        <f t="array" ref="R110">INDEX(asset_mu,1,R$3)+INDEX(asset_rets_norm,$A110,R$3)</f>
        <v>9.3920195934060702E-2</v>
      </c>
      <c r="S110" s="16" cm="1">
        <f t="array" ref="S110">INDEX(asset_mu,1,S$3)+INDEX(asset_rets_norm,$A110,S$3)</f>
        <v>0.15084384006160775</v>
      </c>
      <c r="T110" s="16" cm="1">
        <f t="array" ref="T110">INDEX(asset_mu,1,T$3)+INDEX(asset_rets_norm,$A110,T$3)</f>
        <v>8.5285740542020691E-2</v>
      </c>
      <c r="U110" s="16" cm="1">
        <f t="array" ref="U110">INDEX(asset_mu,1,U$3)+INDEX(asset_rets_norm,$A110,U$3)</f>
        <v>9.0590564771961701E-2</v>
      </c>
      <c r="V110" s="16" cm="1">
        <f t="array" ref="V110">INDEX(asset_mu,1,V$3)+INDEX(asset_rets_norm,$A110,V$3)</f>
        <v>2.842742371382441E-3</v>
      </c>
      <c r="W110" s="16" cm="1">
        <f t="array" ref="W110">INDEX(asset_mu,1,W$3)+INDEX(asset_rets_norm,$A110,W$3)</f>
        <v>2.6102190441061319E-3</v>
      </c>
      <c r="X110" s="16" cm="1">
        <f t="array" ref="X110">INDEX(asset_mu,1,X$3)+INDEX(asset_rets_norm,$A110,X$3)</f>
        <v>3.0234774154664769E-3</v>
      </c>
      <c r="Y110" s="16" cm="1">
        <f t="array" ref="Y110">INDEX(asset_mu,1,Y$3)+INDEX(asset_rets_norm,$A110,Y$3)</f>
        <v>6.3544936450447365E-4</v>
      </c>
      <c r="Z110" s="19">
        <v>105</v>
      </c>
      <c r="AA110" s="16" cm="1">
        <f t="array" ref="AA110">INDEX(fx_mu,1,AA$3)+INDEX(fx_rets_norm,$A110,AA$3)</f>
        <v>0</v>
      </c>
      <c r="AB110" s="16" cm="1">
        <f t="array" ref="AB110">INDEX(fx_mu,1,AB$3)+INDEX(fx_rets_norm,$A110,AB$3)</f>
        <v>-2.5878037525621745E-3</v>
      </c>
      <c r="AC110" s="16" cm="1">
        <f t="array" ref="AC110">INDEX(fx_mu,1,AC$3)+INDEX(fx_rets_norm,$A110,AC$3)</f>
        <v>3.2774126973736786E-2</v>
      </c>
      <c r="AD110" s="16" cm="1">
        <f t="array" ref="AD110">INDEX(fx_mu,1,AD$3)+INDEX(fx_rets_norm,$A110,AD$3)</f>
        <v>3.9106622992115527E-3</v>
      </c>
      <c r="AE110" s="19">
        <v>105</v>
      </c>
      <c r="AF110" s="18" cm="1">
        <f t="array" ref="AF110">(1+B110)*(1+INDEX(fx_rets,$AE110,INDEX(fx_ix,1,AF$3)))-1</f>
        <v>3.0466181495154565E-3</v>
      </c>
      <c r="AG110" s="18" cm="1">
        <f t="array" ref="AG110">(1+C110)*(1+INDEX(fx_rets,$AE110,INDEX(fx_ix,1,AG$3)))-1</f>
        <v>-6.2487452472836935E-5</v>
      </c>
      <c r="AH110" s="18" cm="1">
        <f t="array" ref="AH110">(1+D110)*(1+INDEX(fx_rets,$AE110,INDEX(fx_ix,1,AH$3)))-1</f>
        <v>-1.0091170431680285E-2</v>
      </c>
      <c r="AI110" s="18" cm="1">
        <f t="array" ref="AI110">(1+E110)*(1+INDEX(fx_rets,$AE110,INDEX(fx_ix,1,AI$3)))-1</f>
        <v>3.1234703302941424E-2</v>
      </c>
      <c r="AJ110" s="18" cm="1">
        <f t="array" ref="AJ110">(1+F110)*(1+INDEX(fx_rets,$AE110,INDEX(fx_ix,1,AJ$3)))-1</f>
        <v>3.2020383373323469E-2</v>
      </c>
      <c r="AK110" s="18" cm="1">
        <f t="array" ref="AK110">(1+G110)*(1+INDEX(fx_rets,$AE110,INDEX(fx_ix,1,AK$3)))-1</f>
        <v>-1.0140274953972517E-3</v>
      </c>
      <c r="AL110" s="18" cm="1">
        <f t="array" ref="AL110">(1+H110)*(1+INDEX(fx_rets,$AE110,INDEX(fx_ix,1,AL$3)))-1</f>
        <v>-2.9127529704087163E-3</v>
      </c>
      <c r="AM110" s="18" cm="1">
        <f t="array" ref="AM110">(1+I110)*(1+INDEX(fx_rets,$AE110,INDEX(fx_ix,1,AM$3)))-1</f>
        <v>-5.3495305005114568E-3</v>
      </c>
      <c r="AN110" s="18" cm="1">
        <f t="array" ref="AN110">(1+J110)*(1+INDEX(fx_rets,$AE110,INDEX(fx_ix,1,AN$3)))-1</f>
        <v>3.612003331346858E-2</v>
      </c>
      <c r="AO110" s="18" cm="1">
        <f t="array" ref="AO110">(1+K110)*(1+INDEX(fx_rets,$AE110,INDEX(fx_ix,1,AO$3)))-1</f>
        <v>3.5864075826316677E-2</v>
      </c>
      <c r="AP110" s="18" cm="1">
        <f t="array" ref="AP110">(1+L110)*(1+INDEX(fx_rets,$AE110,INDEX(fx_ix,1,AP$3)))-1</f>
        <v>3.2912902730432902E-2</v>
      </c>
      <c r="AQ110" s="18" cm="1">
        <f t="array" ref="AQ110">(1+M110)*(1+INDEX(fx_rets,$AE110,INDEX(fx_ix,1,AQ$3)))-1</f>
        <v>4.0475524531427665E-2</v>
      </c>
      <c r="AR110" s="18" cm="1">
        <f t="array" ref="AR110">(1+N110)*(1+INDEX(fx_rets,$AE110,INDEX(fx_ix,1,AR$3)))-1</f>
        <v>4.9398810389655212E-2</v>
      </c>
      <c r="AS110" s="18" cm="1">
        <f t="array" ref="AS110">(1+O110)*(1+INDEX(fx_rets,$AE110,INDEX(fx_ix,1,AS$3)))-1</f>
        <v>4.3993423407975296E-3</v>
      </c>
      <c r="AT110" s="18" cm="1">
        <f t="array" ref="AT110">(1+P110)*(1+INDEX(fx_rets,$AE110,INDEX(fx_ix,1,AT$3)))-1</f>
        <v>5.1930233737502718E-3</v>
      </c>
      <c r="AU110" s="18" cm="1">
        <f t="array" ref="AU110">(1+Q110)*(1+INDEX(fx_rets,$AE110,INDEX(fx_ix,1,AU$3)))-1</f>
        <v>4.2531018700056045E-3</v>
      </c>
      <c r="AV110" s="18" cm="1">
        <f t="array" ref="AV110">(1+R110)*(1+INDEX(fx_rets,$AE110,INDEX(fx_ix,1,AV$3)))-1</f>
        <v>9.3920195934060757E-2</v>
      </c>
      <c r="AW110" s="18" cm="1">
        <f t="array" ref="AW110">(1+S110)*(1+INDEX(fx_rets,$AE110,INDEX(fx_ix,1,AW$3)))-1</f>
        <v>0.14786568205368322</v>
      </c>
      <c r="AX110" s="18" cm="1">
        <f t="array" ref="AX110">(1+T110)*(1+INDEX(fx_rets,$AE110,INDEX(fx_ix,1,AX$3)))-1</f>
        <v>0.12085503320533064</v>
      </c>
      <c r="AY110" s="18" cm="1">
        <f t="array" ref="AY110">(1+U110)*(1+INDEX(fx_rets,$AE110,INDEX(fx_ix,1,AY$3)))-1</f>
        <v>9.485549617749145E-2</v>
      </c>
      <c r="AZ110" s="18" cm="1">
        <f t="array" ref="AZ110">(1+V110)*(1+INDEX(fx_rets,$AE110,INDEX(fx_ix,1,AZ$3)))-1</f>
        <v>2.8427423713823785E-3</v>
      </c>
      <c r="BA110" s="18" cm="1">
        <f t="array" ref="BA110">(1+W110)*(1+INDEX(fx_rets,$AE110,INDEX(fx_ix,1,BA$3)))-1</f>
        <v>1.5660556906604839E-5</v>
      </c>
      <c r="BB110" s="18" cm="1">
        <f t="array" ref="BB110">(1+X110)*(1+INDEX(fx_rets,$AE110,INDEX(fx_ix,1,BB$3)))-1</f>
        <v>3.5896696221919822E-2</v>
      </c>
      <c r="BC110" s="18" cm="1">
        <f t="array" ref="BC110">(1+Y110)*(1+INDEX(fx_rets,$AE110,INDEX(fx_ix,1,BC$3)))-1</f>
        <v>4.5485966915888021E-3</v>
      </c>
      <c r="BD110" s="19">
        <v>105</v>
      </c>
      <c r="BE110" s="16">
        <f t="shared" si="32"/>
        <v>0</v>
      </c>
      <c r="BF110" s="19">
        <v>105</v>
      </c>
      <c r="BG110" s="18">
        <f t="shared" si="33"/>
        <v>3.0466181495154565E-3</v>
      </c>
      <c r="BH110" s="18">
        <f t="shared" si="34"/>
        <v>-6.2487452472836935E-5</v>
      </c>
      <c r="BI110" s="18">
        <f t="shared" si="35"/>
        <v>-1.0091170431680285E-2</v>
      </c>
      <c r="BJ110" s="18">
        <f t="shared" si="36"/>
        <v>3.1234703302941424E-2</v>
      </c>
      <c r="BK110" s="18">
        <f t="shared" si="37"/>
        <v>3.2020383373323469E-2</v>
      </c>
      <c r="BL110" s="18">
        <f t="shared" si="38"/>
        <v>-1.0140274953972517E-3</v>
      </c>
      <c r="BM110" s="18">
        <f t="shared" si="39"/>
        <v>-2.9127529704087163E-3</v>
      </c>
      <c r="BN110" s="18">
        <f t="shared" si="40"/>
        <v>-5.3495305005114568E-3</v>
      </c>
      <c r="BO110" s="18">
        <f t="shared" si="41"/>
        <v>3.612003331346858E-2</v>
      </c>
      <c r="BP110" s="18">
        <f t="shared" si="42"/>
        <v>3.5864075826316677E-2</v>
      </c>
      <c r="BQ110" s="18">
        <f t="shared" si="43"/>
        <v>3.2912902730432902E-2</v>
      </c>
      <c r="BR110" s="18">
        <f t="shared" si="44"/>
        <v>4.0475524531427665E-2</v>
      </c>
      <c r="BS110" s="18">
        <f t="shared" si="45"/>
        <v>4.9398810389655212E-2</v>
      </c>
      <c r="BT110" s="18">
        <f t="shared" si="46"/>
        <v>4.3993423407975296E-3</v>
      </c>
      <c r="BU110" s="18">
        <f t="shared" si="47"/>
        <v>5.1930233737502718E-3</v>
      </c>
      <c r="BV110" s="18">
        <f t="shared" si="48"/>
        <v>4.2531018700056045E-3</v>
      </c>
      <c r="BW110" s="18">
        <f t="shared" si="49"/>
        <v>9.3920195934060757E-2</v>
      </c>
      <c r="BX110" s="18">
        <f t="shared" si="50"/>
        <v>0.14786568205368322</v>
      </c>
      <c r="BY110" s="18">
        <f t="shared" si="51"/>
        <v>0.12085503320533064</v>
      </c>
      <c r="BZ110" s="18">
        <f t="shared" si="52"/>
        <v>9.485549617749145E-2</v>
      </c>
      <c r="CA110" s="18">
        <f t="shared" si="53"/>
        <v>2.8427423713823785E-3</v>
      </c>
      <c r="CB110" s="18">
        <f t="shared" si="54"/>
        <v>1.5660556906604839E-5</v>
      </c>
      <c r="CC110" s="18">
        <f t="shared" si="55"/>
        <v>3.5896696221919822E-2</v>
      </c>
      <c r="CD110" s="18">
        <f t="shared" si="56"/>
        <v>4.5485966915888021E-3</v>
      </c>
      <c r="CE110" s="19">
        <v>105</v>
      </c>
      <c r="CF110" s="18">
        <f t="shared" si="60"/>
        <v>-6.2487452472836935E-5</v>
      </c>
      <c r="CG110" s="18">
        <f t="shared" si="60"/>
        <v>-6.2487452472836935E-5</v>
      </c>
      <c r="CH110" s="18">
        <f t="shared" si="60"/>
        <v>-6.2487452472836935E-5</v>
      </c>
      <c r="CI110" s="18">
        <f t="shared" si="60"/>
        <v>0</v>
      </c>
      <c r="CJ110" s="18">
        <f t="shared" si="60"/>
        <v>0</v>
      </c>
      <c r="CK110" s="24">
        <f t="shared" si="60"/>
        <v>-6.2487452472836935E-5</v>
      </c>
      <c r="CL110" s="24">
        <f t="shared" si="60"/>
        <v>0</v>
      </c>
    </row>
    <row r="111" spans="1:90" x14ac:dyDescent="0.2">
      <c r="A111" s="19">
        <v>106</v>
      </c>
      <c r="B111" s="16" cm="1">
        <f t="array" ref="B111">INDEX(asset_mu,1,B$3)+INDEX(asset_rets_norm,$A111,B$3)</f>
        <v>2.2989511648543372E-3</v>
      </c>
      <c r="C111" s="16" cm="1">
        <f t="array" ref="C111">INDEX(asset_mu,1,C$3)+INDEX(asset_rets_norm,$A111,C$3)</f>
        <v>2.9131796692927229E-3</v>
      </c>
      <c r="D111" s="16" cm="1">
        <f t="array" ref="D111">INDEX(asset_mu,1,D$3)+INDEX(asset_rets_norm,$A111,D$3)</f>
        <v>-4.3832863427343324E-3</v>
      </c>
      <c r="E111" s="16" cm="1">
        <f t="array" ref="E111">INDEX(asset_mu,1,E$3)+INDEX(asset_rets_norm,$A111,E$3)</f>
        <v>3.0278143424382439E-2</v>
      </c>
      <c r="F111" s="16" cm="1">
        <f t="array" ref="F111">INDEX(asset_mu,1,F$3)+INDEX(asset_rets_norm,$A111,F$3)</f>
        <v>3.1255195758228604E-2</v>
      </c>
      <c r="G111" s="16" cm="1">
        <f t="array" ref="G111">INDEX(asset_mu,1,G$3)+INDEX(asset_rets_norm,$A111,G$3)</f>
        <v>2.2765435263755133E-3</v>
      </c>
      <c r="H111" s="16" cm="1">
        <f t="array" ref="H111">INDEX(asset_mu,1,H$3)+INDEX(asset_rets_norm,$A111,H$3)</f>
        <v>2.1281717098411042E-3</v>
      </c>
      <c r="I111" s="16" cm="1">
        <f t="array" ref="I111">INDEX(asset_mu,1,I$3)+INDEX(asset_rets_norm,$A111,I$3)</f>
        <v>-4.2896028070023781E-3</v>
      </c>
      <c r="J111" s="16" cm="1">
        <f t="array" ref="J111">INDEX(asset_mu,1,J$3)+INDEX(asset_rets_norm,$A111,J$3)</f>
        <v>3.2300843525136947E-3</v>
      </c>
      <c r="K111" s="16" cm="1">
        <f t="array" ref="K111">INDEX(asset_mu,1,K$3)+INDEX(asset_rets_norm,$A111,K$3)</f>
        <v>2.7244036707108916E-3</v>
      </c>
      <c r="L111" s="16" cm="1">
        <f t="array" ref="L111">INDEX(asset_mu,1,L$3)+INDEX(asset_rets_norm,$A111,L$3)</f>
        <v>-9.8747780221061787E-4</v>
      </c>
      <c r="M111" s="16" cm="1">
        <f t="array" ref="M111">INDEX(asset_mu,1,M$3)+INDEX(asset_rets_norm,$A111,M$3)</f>
        <v>2.6602220729256307E-2</v>
      </c>
      <c r="N111" s="16" cm="1">
        <f t="array" ref="N111">INDEX(asset_mu,1,N$3)+INDEX(asset_rets_norm,$A111,N$3)</f>
        <v>2.8363372119425665E-2</v>
      </c>
      <c r="O111" s="16" cm="1">
        <f t="array" ref="O111">INDEX(asset_mu,1,O$3)+INDEX(asset_rets_norm,$A111,O$3)</f>
        <v>6.1283398932921666E-4</v>
      </c>
      <c r="P111" s="16" cm="1">
        <f t="array" ref="P111">INDEX(asset_mu,1,P$3)+INDEX(asset_rets_norm,$A111,P$3)</f>
        <v>1.338832904960357E-3</v>
      </c>
      <c r="Q111" s="16" cm="1">
        <f t="array" ref="Q111">INDEX(asset_mu,1,Q$3)+INDEX(asset_rets_norm,$A111,Q$3)</f>
        <v>1.1010157052007653E-3</v>
      </c>
      <c r="R111" s="16" cm="1">
        <f t="array" ref="R111">INDEX(asset_mu,1,R$3)+INDEX(asset_rets_norm,$A111,R$3)</f>
        <v>5.3824401549824541E-2</v>
      </c>
      <c r="S111" s="16" cm="1">
        <f t="array" ref="S111">INDEX(asset_mu,1,S$3)+INDEX(asset_rets_norm,$A111,S$3)</f>
        <v>3.5915989280258825E-2</v>
      </c>
      <c r="T111" s="16" cm="1">
        <f t="array" ref="T111">INDEX(asset_mu,1,T$3)+INDEX(asset_rets_norm,$A111,T$3)</f>
        <v>4.5455736505595014E-2</v>
      </c>
      <c r="U111" s="16" cm="1">
        <f t="array" ref="U111">INDEX(asset_mu,1,U$3)+INDEX(asset_rets_norm,$A111,U$3)</f>
        <v>8.0601113151876791E-2</v>
      </c>
      <c r="V111" s="16" cm="1">
        <f t="array" ref="V111">INDEX(asset_mu,1,V$3)+INDEX(asset_rets_norm,$A111,V$3)</f>
        <v>2.7682590380491076E-3</v>
      </c>
      <c r="W111" s="16" cm="1">
        <f t="array" ref="W111">INDEX(asset_mu,1,W$3)+INDEX(asset_rets_norm,$A111,W$3)</f>
        <v>2.5178857107727983E-3</v>
      </c>
      <c r="X111" s="16" cm="1">
        <f t="array" ref="X111">INDEX(asset_mu,1,X$3)+INDEX(asset_rets_norm,$A111,X$3)</f>
        <v>2.947727415466477E-3</v>
      </c>
      <c r="Y111" s="16" cm="1">
        <f t="array" ref="Y111">INDEX(asset_mu,1,Y$3)+INDEX(asset_rets_norm,$A111,Y$3)</f>
        <v>4.3228269783780705E-4</v>
      </c>
      <c r="Z111" s="19">
        <v>106</v>
      </c>
      <c r="AA111" s="16" cm="1">
        <f t="array" ref="AA111">INDEX(fx_mu,1,AA$3)+INDEX(fx_rets_norm,$A111,AA$3)</f>
        <v>0</v>
      </c>
      <c r="AB111" s="16" cm="1">
        <f t="array" ref="AB111">INDEX(fx_mu,1,AB$3)+INDEX(fx_rets_norm,$A111,AB$3)</f>
        <v>6.907332050707482E-2</v>
      </c>
      <c r="AC111" s="16" cm="1">
        <f t="array" ref="AC111">INDEX(fx_mu,1,AC$3)+INDEX(fx_rets_norm,$A111,AC$3)</f>
        <v>9.4630931863516857E-2</v>
      </c>
      <c r="AD111" s="16" cm="1">
        <f t="array" ref="AD111">INDEX(fx_mu,1,AD$3)+INDEX(fx_rets_norm,$A111,AD$3)</f>
        <v>3.5072900677177499E-2</v>
      </c>
      <c r="AE111" s="19">
        <v>106</v>
      </c>
      <c r="AF111" s="18" cm="1">
        <f t="array" ref="AF111">(1+B111)*(1+INDEX(fx_rets,$AE111,INDEX(fx_ix,1,AF$3)))-1</f>
        <v>2.2989511648543459E-3</v>
      </c>
      <c r="AG111" s="18" cm="1">
        <f t="array" ref="AG111">(1+C111)*(1+INDEX(fx_rets,$AE111,INDEX(fx_ix,1,AG$3)))-1</f>
        <v>2.9131796692927203E-3</v>
      </c>
      <c r="AH111" s="18" cm="1">
        <f t="array" ref="AH111">(1+D111)*(1+INDEX(fx_rets,$AE111,INDEX(fx_ix,1,AH$3)))-1</f>
        <v>-4.3832863427343272E-3</v>
      </c>
      <c r="AI111" s="18" cm="1">
        <f t="array" ref="AI111">(1+E111)*(1+INDEX(fx_rets,$AE111,INDEX(fx_ix,1,AI$3)))-1</f>
        <v>3.0278143424382398E-2</v>
      </c>
      <c r="AJ111" s="18" cm="1">
        <f t="array" ref="AJ111">(1+F111)*(1+INDEX(fx_rets,$AE111,INDEX(fx_ix,1,AJ$3)))-1</f>
        <v>3.1255195758228549E-2</v>
      </c>
      <c r="AK111" s="18" cm="1">
        <f t="array" ref="AK111">(1+G111)*(1+INDEX(fx_rets,$AE111,INDEX(fx_ix,1,AK$3)))-1</f>
        <v>7.15071124540958E-2</v>
      </c>
      <c r="AL111" s="18" cm="1">
        <f t="array" ref="AL111">(1+H111)*(1+INDEX(fx_rets,$AE111,INDEX(fx_ix,1,AL$3)))-1</f>
        <v>7.1348492103523897E-2</v>
      </c>
      <c r="AM111" s="18" cm="1">
        <f t="array" ref="AM111">(1+I111)*(1+INDEX(fx_rets,$AE111,INDEX(fx_ix,1,AM$3)))-1</f>
        <v>6.448742059053636E-2</v>
      </c>
      <c r="AN111" s="18" cm="1">
        <f t="array" ref="AN111">(1+J111)*(1+INDEX(fx_rets,$AE111,INDEX(fx_ix,1,AN$3)))-1</f>
        <v>9.8166682108306702E-2</v>
      </c>
      <c r="AO111" s="18" cm="1">
        <f t="array" ref="AO111">(1+K111)*(1+INDEX(fx_rets,$AE111,INDEX(fx_ix,1,AO$3)))-1</f>
        <v>9.7613148392359239E-2</v>
      </c>
      <c r="AP111" s="18" cm="1">
        <f t="array" ref="AP111">(1+L111)*(1+INDEX(fx_rets,$AE111,INDEX(fx_ix,1,AP$3)))-1</f>
        <v>9.3550008116688455E-2</v>
      </c>
      <c r="AQ111" s="18" cm="1">
        <f t="array" ref="AQ111">(1+M111)*(1+INDEX(fx_rets,$AE111,INDEX(fx_ix,1,AQ$3)))-1</f>
        <v>0.12375054553002141</v>
      </c>
      <c r="AR111" s="18" cm="1">
        <f t="array" ref="AR111">(1+N111)*(1+INDEX(fx_rets,$AE111,INDEX(fx_ix,1,AR$3)))-1</f>
        <v>0.12567835631739532</v>
      </c>
      <c r="AS111" s="18" cm="1">
        <f t="array" ref="AS111">(1+O111)*(1+INDEX(fx_rets,$AE111,INDEX(fx_ix,1,AS$3)))-1</f>
        <v>3.5707228532146029E-2</v>
      </c>
      <c r="AT111" s="18" cm="1">
        <f t="array" ref="AT111">(1+P111)*(1+INDEX(fx_rets,$AE111,INDEX(fx_ix,1,AT$3)))-1</f>
        <v>3.6458690335636978E-2</v>
      </c>
      <c r="AU111" s="18" cm="1">
        <f t="array" ref="AU111">(1+Q111)*(1+INDEX(fx_rets,$AE111,INDEX(fx_ix,1,AU$3)))-1</f>
        <v>3.6212532196850722E-2</v>
      </c>
      <c r="AV111" s="18" cm="1">
        <f t="array" ref="AV111">(1+R111)*(1+INDEX(fx_rets,$AE111,INDEX(fx_ix,1,AV$3)))-1</f>
        <v>5.3824401549824596E-2</v>
      </c>
      <c r="AW111" s="18" cm="1">
        <f t="array" ref="AW111">(1+S111)*(1+INDEX(fx_rets,$AE111,INDEX(fx_ix,1,AW$3)))-1</f>
        <v>0.10747014642621755</v>
      </c>
      <c r="AX111" s="18" cm="1">
        <f t="array" ref="AX111">(1+T111)*(1+INDEX(fx_rets,$AE111,INDEX(fx_ix,1,AX$3)))-1</f>
        <v>0.14438818707317869</v>
      </c>
      <c r="AY111" s="18" cm="1">
        <f t="array" ref="AY111">(1+U111)*(1+INDEX(fx_rets,$AE111,INDEX(fx_ix,1,AY$3)))-1</f>
        <v>0.1185009286651002</v>
      </c>
      <c r="AZ111" s="18" cm="1">
        <f t="array" ref="AZ111">(1+V111)*(1+INDEX(fx_rets,$AE111,INDEX(fx_ix,1,AZ$3)))-1</f>
        <v>2.7682590380491146E-3</v>
      </c>
      <c r="BA111" s="18" cm="1">
        <f t="array" ref="BA111">(1+W111)*(1+INDEX(fx_rets,$AE111,INDEX(fx_ix,1,BA$3)))-1</f>
        <v>7.176512494454812E-2</v>
      </c>
      <c r="BB111" s="18" cm="1">
        <f t="array" ref="BB111">(1+X111)*(1+INDEX(fx_rets,$AE111,INDEX(fx_ix,1,BB$3)))-1</f>
        <v>9.7857605471188602E-2</v>
      </c>
      <c r="BC111" s="18" cm="1">
        <f t="array" ref="BC111">(1+Y111)*(1+INDEX(fx_rets,$AE111,INDEX(fx_ix,1,BC$3)))-1</f>
        <v>3.5520344783140922E-2</v>
      </c>
      <c r="BD111" s="19">
        <v>106</v>
      </c>
      <c r="BE111" s="16">
        <f t="shared" si="32"/>
        <v>0</v>
      </c>
      <c r="BF111" s="19">
        <v>106</v>
      </c>
      <c r="BG111" s="18">
        <f t="shared" si="33"/>
        <v>2.2989511648543459E-3</v>
      </c>
      <c r="BH111" s="18">
        <f t="shared" si="34"/>
        <v>2.9131796692927203E-3</v>
      </c>
      <c r="BI111" s="18">
        <f t="shared" si="35"/>
        <v>-4.3832863427343272E-3</v>
      </c>
      <c r="BJ111" s="18">
        <f t="shared" si="36"/>
        <v>3.0278143424382398E-2</v>
      </c>
      <c r="BK111" s="18">
        <f t="shared" si="37"/>
        <v>3.1255195758228549E-2</v>
      </c>
      <c r="BL111" s="18">
        <f t="shared" si="38"/>
        <v>7.15071124540958E-2</v>
      </c>
      <c r="BM111" s="18">
        <f t="shared" si="39"/>
        <v>7.1348492103523897E-2</v>
      </c>
      <c r="BN111" s="18">
        <f t="shared" si="40"/>
        <v>6.448742059053636E-2</v>
      </c>
      <c r="BO111" s="18">
        <f t="shared" si="41"/>
        <v>9.8166682108306702E-2</v>
      </c>
      <c r="BP111" s="18">
        <f t="shared" si="42"/>
        <v>9.7613148392359239E-2</v>
      </c>
      <c r="BQ111" s="18">
        <f t="shared" si="43"/>
        <v>9.3550008116688455E-2</v>
      </c>
      <c r="BR111" s="18">
        <f t="shared" si="44"/>
        <v>0.12375054553002141</v>
      </c>
      <c r="BS111" s="18">
        <f t="shared" si="45"/>
        <v>0.12567835631739532</v>
      </c>
      <c r="BT111" s="18">
        <f t="shared" si="46"/>
        <v>3.5707228532146029E-2</v>
      </c>
      <c r="BU111" s="18">
        <f t="shared" si="47"/>
        <v>3.6458690335636978E-2</v>
      </c>
      <c r="BV111" s="18">
        <f t="shared" si="48"/>
        <v>3.6212532196850722E-2</v>
      </c>
      <c r="BW111" s="18">
        <f t="shared" si="49"/>
        <v>5.3824401549824596E-2</v>
      </c>
      <c r="BX111" s="18">
        <f t="shared" si="50"/>
        <v>0.10747014642621755</v>
      </c>
      <c r="BY111" s="18">
        <f t="shared" si="51"/>
        <v>0.14438818707317869</v>
      </c>
      <c r="BZ111" s="18">
        <f t="shared" si="52"/>
        <v>0.1185009286651002</v>
      </c>
      <c r="CA111" s="18">
        <f t="shared" si="53"/>
        <v>2.7682590380491146E-3</v>
      </c>
      <c r="CB111" s="18">
        <f t="shared" si="54"/>
        <v>7.176512494454812E-2</v>
      </c>
      <c r="CC111" s="18">
        <f t="shared" si="55"/>
        <v>9.7857605471188602E-2</v>
      </c>
      <c r="CD111" s="18">
        <f t="shared" si="56"/>
        <v>3.5520344783140922E-2</v>
      </c>
      <c r="CE111" s="19">
        <v>106</v>
      </c>
      <c r="CF111" s="18">
        <f t="shared" si="60"/>
        <v>2.9131796692927203E-3</v>
      </c>
      <c r="CG111" s="18">
        <f t="shared" si="60"/>
        <v>2.9131796692927203E-3</v>
      </c>
      <c r="CH111" s="18">
        <f t="shared" si="60"/>
        <v>2.9131796692927203E-3</v>
      </c>
      <c r="CI111" s="18">
        <f t="shared" si="60"/>
        <v>0</v>
      </c>
      <c r="CJ111" s="18">
        <f t="shared" si="60"/>
        <v>0</v>
      </c>
      <c r="CK111" s="24">
        <f t="shared" si="60"/>
        <v>2.9131796692927203E-3</v>
      </c>
      <c r="CL111" s="24">
        <f t="shared" si="60"/>
        <v>0</v>
      </c>
    </row>
    <row r="112" spans="1:90" x14ac:dyDescent="0.2">
      <c r="A112" s="19">
        <v>107</v>
      </c>
      <c r="B112" s="16" cm="1">
        <f t="array" ref="B112">INDEX(asset_mu,1,B$3)+INDEX(asset_rets_norm,$A112,B$3)</f>
        <v>2.3635885789021673E-3</v>
      </c>
      <c r="C112" s="16" cm="1">
        <f t="array" ref="C112">INDEX(asset_mu,1,C$3)+INDEX(asset_rets_norm,$A112,C$3)</f>
        <v>-2.9620268222574093E-4</v>
      </c>
      <c r="D112" s="16" cm="1">
        <f t="array" ref="D112">INDEX(asset_mu,1,D$3)+INDEX(asset_rets_norm,$A112,D$3)</f>
        <v>-5.8533524744360851E-3</v>
      </c>
      <c r="E112" s="16" cm="1">
        <f t="array" ref="E112">INDEX(asset_mu,1,E$3)+INDEX(asset_rets_norm,$A112,E$3)</f>
        <v>1.419412207875119E-2</v>
      </c>
      <c r="F112" s="16" cm="1">
        <f t="array" ref="F112">INDEX(asset_mu,1,F$3)+INDEX(asset_rets_norm,$A112,F$3)</f>
        <v>1.9398454882286364E-2</v>
      </c>
      <c r="G112" s="16" cm="1">
        <f t="array" ref="G112">INDEX(asset_mu,1,G$3)+INDEX(asset_rets_norm,$A112,G$3)</f>
        <v>2.4249729184483374E-3</v>
      </c>
      <c r="H112" s="16" cm="1">
        <f t="array" ref="H112">INDEX(asset_mu,1,H$3)+INDEX(asset_rets_norm,$A112,H$3)</f>
        <v>2.488525987399199E-3</v>
      </c>
      <c r="I112" s="16" cm="1">
        <f t="array" ref="I112">INDEX(asset_mu,1,I$3)+INDEX(asset_rets_norm,$A112,I$3)</f>
        <v>4.4189232612711696E-3</v>
      </c>
      <c r="J112" s="16" cm="1">
        <f t="array" ref="J112">INDEX(asset_mu,1,J$3)+INDEX(asset_rets_norm,$A112,J$3)</f>
        <v>3.0377696325936E-3</v>
      </c>
      <c r="K112" s="16" cm="1">
        <f t="array" ref="K112">INDEX(asset_mu,1,K$3)+INDEX(asset_rets_norm,$A112,K$3)</f>
        <v>-3.256015801504723E-3</v>
      </c>
      <c r="L112" s="16" cm="1">
        <f t="array" ref="L112">INDEX(asset_mu,1,L$3)+INDEX(asset_rets_norm,$A112,L$3)</f>
        <v>-8.5109707716345129E-3</v>
      </c>
      <c r="M112" s="16" cm="1">
        <f t="array" ref="M112">INDEX(asset_mu,1,M$3)+INDEX(asset_rets_norm,$A112,M$3)</f>
        <v>1.627244554458249E-2</v>
      </c>
      <c r="N112" s="16" cm="1">
        <f t="array" ref="N112">INDEX(asset_mu,1,N$3)+INDEX(asset_rets_norm,$A112,N$3)</f>
        <v>1.5582543882874975E-2</v>
      </c>
      <c r="O112" s="16" cm="1">
        <f t="array" ref="O112">INDEX(asset_mu,1,O$3)+INDEX(asset_rets_norm,$A112,O$3)</f>
        <v>2.4375322500658979E-4</v>
      </c>
      <c r="P112" s="16" cm="1">
        <f t="array" ref="P112">INDEX(asset_mu,1,P$3)+INDEX(asset_rets_norm,$A112,P$3)</f>
        <v>1.2223780743214224E-3</v>
      </c>
      <c r="Q112" s="16" cm="1">
        <f t="array" ref="Q112">INDEX(asset_mu,1,Q$3)+INDEX(asset_rets_norm,$A112,Q$3)</f>
        <v>4.5097524849245186E-3</v>
      </c>
      <c r="R112" s="16" cm="1">
        <f t="array" ref="R112">INDEX(asset_mu,1,R$3)+INDEX(asset_rets_norm,$A112,R$3)</f>
        <v>1.9397440144447442E-4</v>
      </c>
      <c r="S112" s="16" cm="1">
        <f t="array" ref="S112">INDEX(asset_mu,1,S$3)+INDEX(asset_rets_norm,$A112,S$3)</f>
        <v>-1.6251589992206134E-2</v>
      </c>
      <c r="T112" s="16" cm="1">
        <f t="array" ref="T112">INDEX(asset_mu,1,T$3)+INDEX(asset_rets_norm,$A112,T$3)</f>
        <v>-3.3792328616479704E-2</v>
      </c>
      <c r="U112" s="16" cm="1">
        <f t="array" ref="U112">INDEX(asset_mu,1,U$3)+INDEX(asset_rets_norm,$A112,U$3)</f>
        <v>4.774273522069461E-2</v>
      </c>
      <c r="V112" s="16" cm="1">
        <f t="array" ref="V112">INDEX(asset_mu,1,V$3)+INDEX(asset_rets_norm,$A112,V$3)</f>
        <v>2.689092371382441E-3</v>
      </c>
      <c r="W112" s="16" cm="1">
        <f t="array" ref="W112">INDEX(asset_mu,1,W$3)+INDEX(asset_rets_norm,$A112,W$3)</f>
        <v>2.332719044106132E-3</v>
      </c>
      <c r="X112" s="16" cm="1">
        <f t="array" ref="X112">INDEX(asset_mu,1,X$3)+INDEX(asset_rets_norm,$A112,X$3)</f>
        <v>2.7347274154664769E-3</v>
      </c>
      <c r="Y112" s="16" cm="1">
        <f t="array" ref="Y112">INDEX(asset_mu,1,Y$3)+INDEX(asset_rets_norm,$A112,Y$3)</f>
        <v>1.9711603117114043E-4</v>
      </c>
      <c r="Z112" s="19">
        <v>107</v>
      </c>
      <c r="AA112" s="16" cm="1">
        <f t="array" ref="AA112">INDEX(fx_mu,1,AA$3)+INDEX(fx_rets_norm,$A112,AA$3)</f>
        <v>0</v>
      </c>
      <c r="AB112" s="16" cm="1">
        <f t="array" ref="AB112">INDEX(fx_mu,1,AB$3)+INDEX(fx_rets_norm,$A112,AB$3)</f>
        <v>-9.7008254354469196E-3</v>
      </c>
      <c r="AC112" s="16" cm="1">
        <f t="array" ref="AC112">INDEX(fx_mu,1,AC$3)+INDEX(fx_rets_norm,$A112,AC$3)</f>
        <v>1.6709432849836354E-2</v>
      </c>
      <c r="AD112" s="16" cm="1">
        <f t="array" ref="AD112">INDEX(fx_mu,1,AD$3)+INDEX(fx_rets_norm,$A112,AD$3)</f>
        <v>-1.0020480786972041E-2</v>
      </c>
      <c r="AE112" s="19">
        <v>107</v>
      </c>
      <c r="AF112" s="18" cm="1">
        <f t="array" ref="AF112">(1+B112)*(1+INDEX(fx_rets,$AE112,INDEX(fx_ix,1,AF$3)))-1</f>
        <v>2.363588578902176E-3</v>
      </c>
      <c r="AG112" s="18" cm="1">
        <f t="array" ref="AG112">(1+C112)*(1+INDEX(fx_rets,$AE112,INDEX(fx_ix,1,AG$3)))-1</f>
        <v>-2.9620268222574353E-4</v>
      </c>
      <c r="AH112" s="18" cm="1">
        <f t="array" ref="AH112">(1+D112)*(1+INDEX(fx_rets,$AE112,INDEX(fx_ix,1,AH$3)))-1</f>
        <v>-5.8533524744360799E-3</v>
      </c>
      <c r="AI112" s="18" cm="1">
        <f t="array" ref="AI112">(1+E112)*(1+INDEX(fx_rets,$AE112,INDEX(fx_ix,1,AI$3)))-1</f>
        <v>1.4194122078751148E-2</v>
      </c>
      <c r="AJ112" s="18" cm="1">
        <f t="array" ref="AJ112">(1+F112)*(1+INDEX(fx_rets,$AE112,INDEX(fx_ix,1,AJ$3)))-1</f>
        <v>1.9398454882286309E-2</v>
      </c>
      <c r="AK112" s="18" cm="1">
        <f t="array" ref="AK112">(1+G112)*(1+INDEX(fx_rets,$AE112,INDEX(fx_ix,1,AK$3)))-1</f>
        <v>-7.2993767559662581E-3</v>
      </c>
      <c r="AL112" s="18" cm="1">
        <f t="array" ref="AL112">(1+H112)*(1+INDEX(fx_rets,$AE112,INDEX(fx_ix,1,AL$3)))-1</f>
        <v>-7.2364402042429665E-3</v>
      </c>
      <c r="AM112" s="18" cm="1">
        <f t="array" ref="AM112">(1+I112)*(1+INDEX(fx_rets,$AE112,INDEX(fx_ix,1,AM$3)))-1</f>
        <v>-5.3247693773459392E-3</v>
      </c>
      <c r="AN112" s="18" cm="1">
        <f t="array" ref="AN112">(1+J112)*(1+INDEX(fx_rets,$AE112,INDEX(fx_ix,1,AN$3)))-1</f>
        <v>1.9797961890118954E-2</v>
      </c>
      <c r="AO112" s="18" cm="1">
        <f t="array" ref="AO112">(1+K112)*(1+INDEX(fx_rets,$AE112,INDEX(fx_ix,1,AO$3)))-1</f>
        <v>1.339901087093831E-2</v>
      </c>
      <c r="AP112" s="18" cm="1">
        <f t="array" ref="AP112">(1+L112)*(1+INDEX(fx_rets,$AE112,INDEX(fx_ix,1,AP$3)))-1</f>
        <v>8.056248583606207E-3</v>
      </c>
      <c r="AQ112" s="18" cm="1">
        <f t="array" ref="AQ112">(1+M112)*(1+INDEX(fx_rets,$AE112,INDEX(fx_ix,1,AQ$3)))-1</f>
        <v>3.3253781730548493E-2</v>
      </c>
      <c r="AR112" s="18" cm="1">
        <f t="array" ref="AR112">(1+N112)*(1+INDEX(fx_rets,$AE112,INDEX(fx_ix,1,AR$3)))-1</f>
        <v>3.2552352203351731E-2</v>
      </c>
      <c r="AS112" s="18" cm="1">
        <f t="array" ref="AS112">(1+O112)*(1+INDEX(fx_rets,$AE112,INDEX(fx_ix,1,AS$3)))-1</f>
        <v>-9.7791700864734432E-3</v>
      </c>
      <c r="AT112" s="18" cm="1">
        <f t="array" ref="AT112">(1+P112)*(1+INDEX(fx_rets,$AE112,INDEX(fx_ix,1,AT$3)))-1</f>
        <v>-8.810351528658722E-3</v>
      </c>
      <c r="AU112" s="18" cm="1">
        <f t="array" ref="AU112">(1+Q112)*(1+INDEX(fx_rets,$AE112,INDEX(fx_ix,1,AU$3)))-1</f>
        <v>-5.5559181901767563E-3</v>
      </c>
      <c r="AV112" s="18" cm="1">
        <f t="array" ref="AV112">(1+R112)*(1+INDEX(fx_rets,$AE112,INDEX(fx_ix,1,AV$3)))-1</f>
        <v>1.9397440144452993E-4</v>
      </c>
      <c r="AW112" s="18" cm="1">
        <f t="array" ref="AW112">(1+S112)*(1+INDEX(fx_rets,$AE112,INDEX(fx_ix,1,AW$3)))-1</f>
        <v>-2.5794761590090198E-2</v>
      </c>
      <c r="AX112" s="18" cm="1">
        <f t="array" ref="AX112">(1+T112)*(1+INDEX(fx_rets,$AE112,INDEX(fx_ix,1,AX$3)))-1</f>
        <v>-1.7647546412500104E-2</v>
      </c>
      <c r="AY112" s="18" cm="1">
        <f t="array" ref="AY112">(1+U112)*(1+INDEX(fx_rets,$AE112,INDEX(fx_ix,1,AY$3)))-1</f>
        <v>3.7243849272726059E-2</v>
      </c>
      <c r="AZ112" s="18" cm="1">
        <f t="array" ref="AZ112">(1+V112)*(1+INDEX(fx_rets,$AE112,INDEX(fx_ix,1,AZ$3)))-1</f>
        <v>2.6890923713824844E-3</v>
      </c>
      <c r="BA112" s="18" cm="1">
        <f t="array" ref="BA112">(1+W112)*(1+INDEX(fx_rets,$AE112,INDEX(fx_ix,1,BA$3)))-1</f>
        <v>-7.3907356915776656E-3</v>
      </c>
      <c r="BB112" s="18" cm="1">
        <f t="array" ref="BB112">(1+X112)*(1+INDEX(fx_rets,$AE112,INDEX(fx_ix,1,BB$3)))-1</f>
        <v>1.9489856009414108E-2</v>
      </c>
      <c r="BC112" s="18" cm="1">
        <f t="array" ref="BC112">(1+Y112)*(1+INDEX(fx_rets,$AE112,INDEX(fx_ix,1,BC$3)))-1</f>
        <v>-9.8253399532041152E-3</v>
      </c>
      <c r="BD112" s="19">
        <v>107</v>
      </c>
      <c r="BE112" s="16">
        <f t="shared" si="32"/>
        <v>0</v>
      </c>
      <c r="BF112" s="19">
        <v>107</v>
      </c>
      <c r="BG112" s="18">
        <f t="shared" si="33"/>
        <v>2.363588578902176E-3</v>
      </c>
      <c r="BH112" s="18">
        <f t="shared" si="34"/>
        <v>-2.9620268222574353E-4</v>
      </c>
      <c r="BI112" s="18">
        <f t="shared" si="35"/>
        <v>-5.8533524744360799E-3</v>
      </c>
      <c r="BJ112" s="18">
        <f t="shared" si="36"/>
        <v>1.4194122078751148E-2</v>
      </c>
      <c r="BK112" s="18">
        <f t="shared" si="37"/>
        <v>1.9398454882286309E-2</v>
      </c>
      <c r="BL112" s="18">
        <f t="shared" si="38"/>
        <v>-7.2993767559662581E-3</v>
      </c>
      <c r="BM112" s="18">
        <f t="shared" si="39"/>
        <v>-7.2364402042429665E-3</v>
      </c>
      <c r="BN112" s="18">
        <f t="shared" si="40"/>
        <v>-5.3247693773459392E-3</v>
      </c>
      <c r="BO112" s="18">
        <f t="shared" si="41"/>
        <v>1.9797961890118954E-2</v>
      </c>
      <c r="BP112" s="18">
        <f t="shared" si="42"/>
        <v>1.339901087093831E-2</v>
      </c>
      <c r="BQ112" s="18">
        <f t="shared" si="43"/>
        <v>8.056248583606207E-3</v>
      </c>
      <c r="BR112" s="18">
        <f t="shared" si="44"/>
        <v>3.3253781730548493E-2</v>
      </c>
      <c r="BS112" s="18">
        <f t="shared" si="45"/>
        <v>3.2552352203351731E-2</v>
      </c>
      <c r="BT112" s="18">
        <f t="shared" si="46"/>
        <v>-9.7791700864734432E-3</v>
      </c>
      <c r="BU112" s="18">
        <f t="shared" si="47"/>
        <v>-8.810351528658722E-3</v>
      </c>
      <c r="BV112" s="18">
        <f t="shared" si="48"/>
        <v>-5.5559181901767563E-3</v>
      </c>
      <c r="BW112" s="18">
        <f t="shared" si="49"/>
        <v>1.9397440144452993E-4</v>
      </c>
      <c r="BX112" s="18">
        <f t="shared" si="50"/>
        <v>-2.5794761590090198E-2</v>
      </c>
      <c r="BY112" s="18">
        <f t="shared" si="51"/>
        <v>-1.7647546412500104E-2</v>
      </c>
      <c r="BZ112" s="18">
        <f t="shared" si="52"/>
        <v>3.7243849272726059E-2</v>
      </c>
      <c r="CA112" s="18">
        <f t="shared" si="53"/>
        <v>2.6890923713824844E-3</v>
      </c>
      <c r="CB112" s="18">
        <f t="shared" si="54"/>
        <v>-7.3907356915776656E-3</v>
      </c>
      <c r="CC112" s="18">
        <f t="shared" si="55"/>
        <v>1.9489856009414108E-2</v>
      </c>
      <c r="CD112" s="18">
        <f t="shared" si="56"/>
        <v>-9.8253399532041152E-3</v>
      </c>
      <c r="CE112" s="19">
        <v>107</v>
      </c>
      <c r="CF112" s="18">
        <f t="shared" si="60"/>
        <v>-2.9620268222574353E-4</v>
      </c>
      <c r="CG112" s="18">
        <f t="shared" si="60"/>
        <v>-2.9620268222574353E-4</v>
      </c>
      <c r="CH112" s="18">
        <f t="shared" si="60"/>
        <v>-2.9620268222574353E-4</v>
      </c>
      <c r="CI112" s="18">
        <f t="shared" si="60"/>
        <v>0</v>
      </c>
      <c r="CJ112" s="18">
        <f t="shared" si="60"/>
        <v>0</v>
      </c>
      <c r="CK112" s="24">
        <f t="shared" si="60"/>
        <v>-2.9620268222574353E-4</v>
      </c>
      <c r="CL112" s="24">
        <f t="shared" si="60"/>
        <v>0</v>
      </c>
    </row>
    <row r="113" spans="1:90" x14ac:dyDescent="0.2">
      <c r="A113" s="19">
        <v>108</v>
      </c>
      <c r="B113" s="16" cm="1">
        <f t="array" ref="B113">INDEX(asset_mu,1,B$3)+INDEX(asset_rets_norm,$A113,B$3)</f>
        <v>2.5326484728609346E-3</v>
      </c>
      <c r="C113" s="16" cm="1">
        <f t="array" ref="C113">INDEX(asset_mu,1,C$3)+INDEX(asset_rets_norm,$A113,C$3)</f>
        <v>2.5150273583545183E-3</v>
      </c>
      <c r="D113" s="16" cm="1">
        <f t="array" ref="D113">INDEX(asset_mu,1,D$3)+INDEX(asset_rets_norm,$A113,D$3)</f>
        <v>4.6903904880362061E-3</v>
      </c>
      <c r="E113" s="16" cm="1">
        <f t="array" ref="E113">INDEX(asset_mu,1,E$3)+INDEX(asset_rets_norm,$A113,E$3)</f>
        <v>1.6058941318546835E-2</v>
      </c>
      <c r="F113" s="16" cm="1">
        <f t="array" ref="F113">INDEX(asset_mu,1,F$3)+INDEX(asset_rets_norm,$A113,F$3)</f>
        <v>2.5087006741275897E-2</v>
      </c>
      <c r="G113" s="16" cm="1">
        <f t="array" ref="G113">INDEX(asset_mu,1,G$3)+INDEX(asset_rets_norm,$A113,G$3)</f>
        <v>2.793427696803236E-3</v>
      </c>
      <c r="H113" s="16" cm="1">
        <f t="array" ref="H113">INDEX(asset_mu,1,H$3)+INDEX(asset_rets_norm,$A113,H$3)</f>
        <v>3.4170287266348139E-3</v>
      </c>
      <c r="I113" s="16" cm="1">
        <f t="array" ref="I113">INDEX(asset_mu,1,I$3)+INDEX(asset_rets_norm,$A113,I$3)</f>
        <v>5.205810816137392E-3</v>
      </c>
      <c r="J113" s="16" cm="1">
        <f t="array" ref="J113">INDEX(asset_mu,1,J$3)+INDEX(asset_rets_norm,$A113,J$3)</f>
        <v>4.9607526254031743E-3</v>
      </c>
      <c r="K113" s="16" cm="1">
        <f t="array" ref="K113">INDEX(asset_mu,1,K$3)+INDEX(asset_rets_norm,$A113,K$3)</f>
        <v>4.3656568988364747E-3</v>
      </c>
      <c r="L113" s="16" cm="1">
        <f t="array" ref="L113">INDEX(asset_mu,1,L$3)+INDEX(asset_rets_norm,$A113,L$3)</f>
        <v>4.4960137908796327E-3</v>
      </c>
      <c r="M113" s="16" cm="1">
        <f t="array" ref="M113">INDEX(asset_mu,1,M$3)+INDEX(asset_rets_norm,$A113,M$3)</f>
        <v>2.1573494132259705E-2</v>
      </c>
      <c r="N113" s="16" cm="1">
        <f t="array" ref="N113">INDEX(asset_mu,1,N$3)+INDEX(asset_rets_norm,$A113,N$3)</f>
        <v>3.7377336525616957E-2</v>
      </c>
      <c r="O113" s="16" cm="1">
        <f t="array" ref="O113">INDEX(asset_mu,1,O$3)+INDEX(asset_rets_norm,$A113,O$3)</f>
        <v>2.1461317533200895E-4</v>
      </c>
      <c r="P113" s="16" cm="1">
        <f t="array" ref="P113">INDEX(asset_mu,1,P$3)+INDEX(asset_rets_norm,$A113,P$3)</f>
        <v>8.8704612167141367E-4</v>
      </c>
      <c r="Q113" s="16" cm="1">
        <f t="array" ref="Q113">INDEX(asset_mu,1,Q$3)+INDEX(asset_rets_norm,$A113,Q$3)</f>
        <v>1.2899852484112252E-3</v>
      </c>
      <c r="R113" s="16" cm="1">
        <f t="array" ref="R113">INDEX(asset_mu,1,R$3)+INDEX(asset_rets_norm,$A113,R$3)</f>
        <v>7.3925541928508476E-2</v>
      </c>
      <c r="S113" s="16" cm="1">
        <f t="array" ref="S113">INDEX(asset_mu,1,S$3)+INDEX(asset_rets_norm,$A113,S$3)</f>
        <v>0.10241001224256294</v>
      </c>
      <c r="T113" s="16" cm="1">
        <f t="array" ref="T113">INDEX(asset_mu,1,T$3)+INDEX(asset_rets_norm,$A113,T$3)</f>
        <v>8.8921272849067853E-2</v>
      </c>
      <c r="U113" s="16" cm="1">
        <f t="array" ref="U113">INDEX(asset_mu,1,U$3)+INDEX(asset_rets_norm,$A113,U$3)</f>
        <v>4.1968002339741184E-2</v>
      </c>
      <c r="V113" s="16" cm="1">
        <f t="array" ref="V113">INDEX(asset_mu,1,V$3)+INDEX(asset_rets_norm,$A113,V$3)</f>
        <v>2.6828423713824412E-3</v>
      </c>
      <c r="W113" s="16" cm="1">
        <f t="array" ref="W113">INDEX(asset_mu,1,W$3)+INDEX(asset_rets_norm,$A113,W$3)</f>
        <v>2.0418857107727985E-3</v>
      </c>
      <c r="X113" s="16" cm="1">
        <f t="array" ref="X113">INDEX(asset_mu,1,X$3)+INDEX(asset_rets_norm,$A113,X$3)</f>
        <v>2.5762274154664767E-3</v>
      </c>
      <c r="Y113" s="16" cm="1">
        <f t="array" ref="Y113">INDEX(asset_mu,1,Y$3)+INDEX(asset_rets_norm,$A113,Y$3)</f>
        <v>1.5953269783780712E-4</v>
      </c>
      <c r="Z113" s="19">
        <v>108</v>
      </c>
      <c r="AA113" s="16" cm="1">
        <f t="array" ref="AA113">INDEX(fx_mu,1,AA$3)+INDEX(fx_rets_norm,$A113,AA$3)</f>
        <v>0</v>
      </c>
      <c r="AB113" s="16" cm="1">
        <f t="array" ref="AB113">INDEX(fx_mu,1,AB$3)+INDEX(fx_rets_norm,$A113,AB$3)</f>
        <v>1.4967771695298509E-2</v>
      </c>
      <c r="AC113" s="16" cm="1">
        <f t="array" ref="AC113">INDEX(fx_mu,1,AC$3)+INDEX(fx_rets_norm,$A113,AC$3)</f>
        <v>1.5460986257122961E-2</v>
      </c>
      <c r="AD113" s="16" cm="1">
        <f t="array" ref="AD113">INDEX(fx_mu,1,AD$3)+INDEX(fx_rets_norm,$A113,AD$3)</f>
        <v>1.8308804040046978E-2</v>
      </c>
      <c r="AE113" s="19">
        <v>108</v>
      </c>
      <c r="AF113" s="18" cm="1">
        <f t="array" ref="AF113">(1+B113)*(1+INDEX(fx_rets,$AE113,INDEX(fx_ix,1,AF$3)))-1</f>
        <v>2.5326484728609433E-3</v>
      </c>
      <c r="AG113" s="18" cm="1">
        <f t="array" ref="AG113">(1+C113)*(1+INDEX(fx_rets,$AE113,INDEX(fx_ix,1,AG$3)))-1</f>
        <v>2.5150273583545157E-3</v>
      </c>
      <c r="AH113" s="18" cm="1">
        <f t="array" ref="AH113">(1+D113)*(1+INDEX(fx_rets,$AE113,INDEX(fx_ix,1,AH$3)))-1</f>
        <v>4.6903904880362113E-3</v>
      </c>
      <c r="AI113" s="18" cm="1">
        <f t="array" ref="AI113">(1+E113)*(1+INDEX(fx_rets,$AE113,INDEX(fx_ix,1,AI$3)))-1</f>
        <v>1.6058941318546793E-2</v>
      </c>
      <c r="AJ113" s="18" cm="1">
        <f t="array" ref="AJ113">(1+F113)*(1+INDEX(fx_rets,$AE113,INDEX(fx_ix,1,AJ$3)))-1</f>
        <v>2.5087006741275841E-2</v>
      </c>
      <c r="AK113" s="18" cm="1">
        <f t="array" ref="AK113">(1+G113)*(1+INDEX(fx_rets,$AE113,INDEX(fx_ix,1,AK$3)))-1</f>
        <v>1.7803010780114814E-2</v>
      </c>
      <c r="AL113" s="18" cm="1">
        <f t="array" ref="AL113">(1+H113)*(1+INDEX(fx_rets,$AE113,INDEX(fx_ix,1,AL$3)))-1</f>
        <v>1.8435945727789838E-2</v>
      </c>
      <c r="AM113" s="18" cm="1">
        <f t="array" ref="AM113">(1+I113)*(1+INDEX(fx_rets,$AE113,INDEX(fx_ix,1,AM$3)))-1</f>
        <v>2.025150189922087E-2</v>
      </c>
      <c r="AN113" s="18" cm="1">
        <f t="array" ref="AN113">(1+J113)*(1+INDEX(fx_rets,$AE113,INDEX(fx_ix,1,AN$3)))-1</f>
        <v>2.0498437010692427E-2</v>
      </c>
      <c r="AO113" s="18" cm="1">
        <f t="array" ref="AO113">(1+K113)*(1+INDEX(fx_rets,$AE113,INDEX(fx_ix,1,AO$3)))-1</f>
        <v>1.9894140517275449E-2</v>
      </c>
      <c r="AP113" s="18" cm="1">
        <f t="array" ref="AP113">(1+L113)*(1+INDEX(fx_rets,$AE113,INDEX(fx_ix,1,AP$3)))-1</f>
        <v>2.0026512855435108E-2</v>
      </c>
      <c r="AQ113" s="18" cm="1">
        <f t="array" ref="AQ113">(1+M113)*(1+INDEX(fx_rets,$AE113,INDEX(fx_ix,1,AQ$3)))-1</f>
        <v>3.7368027885679389E-2</v>
      </c>
      <c r="AR113" s="18" cm="1">
        <f t="array" ref="AR113">(1+N113)*(1+INDEX(fx_rets,$AE113,INDEX(fx_ix,1,AR$3)))-1</f>
        <v>5.3416213269090296E-2</v>
      </c>
      <c r="AS113" s="18" cm="1">
        <f t="array" ref="AS113">(1+O113)*(1+INDEX(fx_rets,$AE113,INDEX(fx_ix,1,AS$3)))-1</f>
        <v>1.8527346525950561E-2</v>
      </c>
      <c r="AT113" s="18" cm="1">
        <f t="array" ref="AT113">(1+P113)*(1+INDEX(fx_rets,$AE113,INDEX(fx_ix,1,AT$3)))-1</f>
        <v>1.9212090915334601E-2</v>
      </c>
      <c r="AU113" s="18" cm="1">
        <f t="array" ref="AU113">(1+Q113)*(1+INDEX(fx_rets,$AE113,INDEX(fx_ix,1,AU$3)))-1</f>
        <v>1.962240737558596E-2</v>
      </c>
      <c r="AV113" s="18" cm="1">
        <f t="array" ref="AV113">(1+R113)*(1+INDEX(fx_rets,$AE113,INDEX(fx_ix,1,AV$3)))-1</f>
        <v>7.3925541928508531E-2</v>
      </c>
      <c r="AW113" s="18" cm="1">
        <f t="array" ref="AW113">(1+S113)*(1+INDEX(fx_rets,$AE113,INDEX(fx_ix,1,AW$3)))-1</f>
        <v>0.11891063362042087</v>
      </c>
      <c r="AX113" s="18" cm="1">
        <f t="array" ref="AX113">(1+T113)*(1+INDEX(fx_rets,$AE113,INDEX(fx_ix,1,AX$3)))-1</f>
        <v>0.10575706968367604</v>
      </c>
      <c r="AY113" s="18" cm="1">
        <f t="array" ref="AY113">(1+U113)*(1+INDEX(fx_rets,$AE113,INDEX(fx_ix,1,AY$3)))-1</f>
        <v>6.1045190310578645E-2</v>
      </c>
      <c r="AZ113" s="18" cm="1">
        <f t="array" ref="AZ113">(1+V113)*(1+INDEX(fx_rets,$AE113,INDEX(fx_ix,1,AZ$3)))-1</f>
        <v>2.6828423713824989E-3</v>
      </c>
      <c r="BA113" s="18" cm="1">
        <f t="array" ref="BA113">(1+W113)*(1+INDEX(fx_rets,$AE113,INDEX(fx_ix,1,BA$3)))-1</f>
        <v>1.70402198852182E-2</v>
      </c>
      <c r="BB113" s="18" cm="1">
        <f t="array" ref="BB113">(1+X113)*(1+INDEX(fx_rets,$AE113,INDEX(fx_ix,1,BB$3)))-1</f>
        <v>1.8077044689255084E-2</v>
      </c>
      <c r="BC113" s="18" cm="1">
        <f t="array" ref="BC113">(1+Y113)*(1+INDEX(fx_rets,$AE113,INDEX(fx_ix,1,BC$3)))-1</f>
        <v>1.8471257590787493E-2</v>
      </c>
      <c r="BD113" s="19">
        <v>108</v>
      </c>
      <c r="BE113" s="16">
        <f t="shared" si="32"/>
        <v>0</v>
      </c>
      <c r="BF113" s="19">
        <v>108</v>
      </c>
      <c r="BG113" s="18">
        <f t="shared" si="33"/>
        <v>2.5326484728609433E-3</v>
      </c>
      <c r="BH113" s="18">
        <f t="shared" si="34"/>
        <v>2.5150273583545157E-3</v>
      </c>
      <c r="BI113" s="18">
        <f t="shared" si="35"/>
        <v>4.6903904880362113E-3</v>
      </c>
      <c r="BJ113" s="18">
        <f t="shared" si="36"/>
        <v>1.6058941318546793E-2</v>
      </c>
      <c r="BK113" s="18">
        <f t="shared" si="37"/>
        <v>2.5087006741275841E-2</v>
      </c>
      <c r="BL113" s="18">
        <f t="shared" si="38"/>
        <v>1.7803010780114814E-2</v>
      </c>
      <c r="BM113" s="18">
        <f t="shared" si="39"/>
        <v>1.8435945727789838E-2</v>
      </c>
      <c r="BN113" s="18">
        <f t="shared" si="40"/>
        <v>2.025150189922087E-2</v>
      </c>
      <c r="BO113" s="18">
        <f t="shared" si="41"/>
        <v>2.0498437010692427E-2</v>
      </c>
      <c r="BP113" s="18">
        <f t="shared" si="42"/>
        <v>1.9894140517275449E-2</v>
      </c>
      <c r="BQ113" s="18">
        <f t="shared" si="43"/>
        <v>2.0026512855435108E-2</v>
      </c>
      <c r="BR113" s="18">
        <f t="shared" si="44"/>
        <v>3.7368027885679389E-2</v>
      </c>
      <c r="BS113" s="18">
        <f t="shared" si="45"/>
        <v>5.3416213269090296E-2</v>
      </c>
      <c r="BT113" s="18">
        <f t="shared" si="46"/>
        <v>1.8527346525950561E-2</v>
      </c>
      <c r="BU113" s="18">
        <f t="shared" si="47"/>
        <v>1.9212090915334601E-2</v>
      </c>
      <c r="BV113" s="18">
        <f t="shared" si="48"/>
        <v>1.962240737558596E-2</v>
      </c>
      <c r="BW113" s="18">
        <f t="shared" si="49"/>
        <v>7.3925541928508531E-2</v>
      </c>
      <c r="BX113" s="18">
        <f t="shared" si="50"/>
        <v>0.11891063362042087</v>
      </c>
      <c r="BY113" s="18">
        <f t="shared" si="51"/>
        <v>0.10575706968367604</v>
      </c>
      <c r="BZ113" s="18">
        <f t="shared" si="52"/>
        <v>6.1045190310578645E-2</v>
      </c>
      <c r="CA113" s="18">
        <f t="shared" si="53"/>
        <v>2.6828423713824989E-3</v>
      </c>
      <c r="CB113" s="18">
        <f t="shared" si="54"/>
        <v>1.70402198852182E-2</v>
      </c>
      <c r="CC113" s="18">
        <f t="shared" si="55"/>
        <v>1.8077044689255084E-2</v>
      </c>
      <c r="CD113" s="18">
        <f t="shared" si="56"/>
        <v>1.8471257590787493E-2</v>
      </c>
      <c r="CE113" s="19">
        <v>108</v>
      </c>
      <c r="CF113" s="18">
        <f t="shared" si="60"/>
        <v>2.5150273583545157E-3</v>
      </c>
      <c r="CG113" s="18">
        <f t="shared" si="60"/>
        <v>2.5150273583545157E-3</v>
      </c>
      <c r="CH113" s="18">
        <f t="shared" si="60"/>
        <v>2.5150273583545157E-3</v>
      </c>
      <c r="CI113" s="18">
        <f t="shared" si="60"/>
        <v>0</v>
      </c>
      <c r="CJ113" s="18">
        <f t="shared" si="60"/>
        <v>0</v>
      </c>
      <c r="CK113" s="24">
        <f t="shared" si="60"/>
        <v>2.5150273583545157E-3</v>
      </c>
      <c r="CL113" s="24">
        <f t="shared" si="60"/>
        <v>0</v>
      </c>
    </row>
    <row r="114" spans="1:90" x14ac:dyDescent="0.2">
      <c r="A114" s="19">
        <v>109</v>
      </c>
      <c r="B114" s="16" cm="1">
        <f t="array" ref="B114">INDEX(asset_mu,1,B$3)+INDEX(asset_rets_norm,$A114,B$3)</f>
        <v>2.7412769769292657E-3</v>
      </c>
      <c r="C114" s="16" cm="1">
        <f t="array" ref="C114">INDEX(asset_mu,1,C$3)+INDEX(asset_rets_norm,$A114,C$3)</f>
        <v>5.2333307713732262E-3</v>
      </c>
      <c r="D114" s="16" cm="1">
        <f t="array" ref="D114">INDEX(asset_mu,1,D$3)+INDEX(asset_rets_norm,$A114,D$3)</f>
        <v>8.9822316676078044E-3</v>
      </c>
      <c r="E114" s="16" cm="1">
        <f t="array" ref="E114">INDEX(asset_mu,1,E$3)+INDEX(asset_rets_norm,$A114,E$3)</f>
        <v>1.4197596197732573E-2</v>
      </c>
      <c r="F114" s="16" cm="1">
        <f t="array" ref="F114">INDEX(asset_mu,1,F$3)+INDEX(asset_rets_norm,$A114,F$3)</f>
        <v>1.7021536575244467E-2</v>
      </c>
      <c r="G114" s="16" cm="1">
        <f t="array" ref="G114">INDEX(asset_mu,1,G$3)+INDEX(asset_rets_norm,$A114,G$3)</f>
        <v>1.9243039651405342E-3</v>
      </c>
      <c r="H114" s="16" cm="1">
        <f t="array" ref="H114">INDEX(asset_mu,1,H$3)+INDEX(asset_rets_norm,$A114,H$3)</f>
        <v>1.4804837194441654E-3</v>
      </c>
      <c r="I114" s="16" cm="1">
        <f t="array" ref="I114">INDEX(asset_mu,1,I$3)+INDEX(asset_rets_norm,$A114,I$3)</f>
        <v>1.2656590479677497E-3</v>
      </c>
      <c r="J114" s="16" cm="1">
        <f t="array" ref="J114">INDEX(asset_mu,1,J$3)+INDEX(asset_rets_norm,$A114,J$3)</f>
        <v>4.5733343966207641E-3</v>
      </c>
      <c r="K114" s="16" cm="1">
        <f t="array" ref="K114">INDEX(asset_mu,1,K$3)+INDEX(asset_rets_norm,$A114,K$3)</f>
        <v>1.0475773585417599E-2</v>
      </c>
      <c r="L114" s="16" cm="1">
        <f t="array" ref="L114">INDEX(asset_mu,1,L$3)+INDEX(asset_rets_norm,$A114,L$3)</f>
        <v>2.0875795656949886E-2</v>
      </c>
      <c r="M114" s="16" cm="1">
        <f t="array" ref="M114">INDEX(asset_mu,1,M$3)+INDEX(asset_rets_norm,$A114,M$3)</f>
        <v>2.4822140735402651E-2</v>
      </c>
      <c r="N114" s="16" cm="1">
        <f t="array" ref="N114">INDEX(asset_mu,1,N$3)+INDEX(asset_rets_norm,$A114,N$3)</f>
        <v>3.3286096642280799E-2</v>
      </c>
      <c r="O114" s="16" cm="1">
        <f t="array" ref="O114">INDEX(asset_mu,1,O$3)+INDEX(asset_rets_norm,$A114,O$3)</f>
        <v>2.72802600255425E-4</v>
      </c>
      <c r="P114" s="16" cm="1">
        <f t="array" ref="P114">INDEX(asset_mu,1,P$3)+INDEX(asset_rets_norm,$A114,P$3)</f>
        <v>1.5542138479544714E-3</v>
      </c>
      <c r="Q114" s="16" cm="1">
        <f t="array" ref="Q114">INDEX(asset_mu,1,Q$3)+INDEX(asset_rets_norm,$A114,Q$3)</f>
        <v>4.074028620145771E-3</v>
      </c>
      <c r="R114" s="16" cm="1">
        <f t="array" ref="R114">INDEX(asset_mu,1,R$3)+INDEX(asset_rets_norm,$A114,R$3)</f>
        <v>3.4094377731281822E-2</v>
      </c>
      <c r="S114" s="16" cm="1">
        <f t="array" ref="S114">INDEX(asset_mu,1,S$3)+INDEX(asset_rets_norm,$A114,S$3)</f>
        <v>5.5908554825102014E-2</v>
      </c>
      <c r="T114" s="16" cm="1">
        <f t="array" ref="T114">INDEX(asset_mu,1,T$3)+INDEX(asset_rets_norm,$A114,T$3)</f>
        <v>6.9615938569887389E-2</v>
      </c>
      <c r="U114" s="16" cm="1">
        <f t="array" ref="U114">INDEX(asset_mu,1,U$3)+INDEX(asset_rets_norm,$A114,U$3)</f>
        <v>1.5065205221731163E-2</v>
      </c>
      <c r="V114" s="16" cm="1">
        <f t="array" ref="V114">INDEX(asset_mu,1,V$3)+INDEX(asset_rets_norm,$A114,V$3)</f>
        <v>2.6583673713824413E-3</v>
      </c>
      <c r="W114" s="16" cm="1">
        <f t="array" ref="W114">INDEX(asset_mu,1,W$3)+INDEX(asset_rets_norm,$A114,W$3)</f>
        <v>1.9074690441061319E-3</v>
      </c>
      <c r="X114" s="16" cm="1">
        <f t="array" ref="X114">INDEX(asset_mu,1,X$3)+INDEX(asset_rets_norm,$A114,X$3)</f>
        <v>2.5317274154664769E-3</v>
      </c>
      <c r="Y114" s="16" cm="1">
        <f t="array" ref="Y114">INDEX(asset_mu,1,Y$3)+INDEX(asset_rets_norm,$A114,Y$3)</f>
        <v>1.4294936450447377E-4</v>
      </c>
      <c r="Z114" s="19">
        <v>109</v>
      </c>
      <c r="AA114" s="16" cm="1">
        <f t="array" ref="AA114">INDEX(fx_mu,1,AA$3)+INDEX(fx_rets_norm,$A114,AA$3)</f>
        <v>0</v>
      </c>
      <c r="AB114" s="16" cm="1">
        <f t="array" ref="AB114">INDEX(fx_mu,1,AB$3)+INDEX(fx_rets_norm,$A114,AB$3)</f>
        <v>4.3028467079506737E-3</v>
      </c>
      <c r="AC114" s="16" cm="1">
        <f t="array" ref="AC114">INDEX(fx_mu,1,AC$3)+INDEX(fx_rets_norm,$A114,AC$3)</f>
        <v>-2.5320511417457652E-2</v>
      </c>
      <c r="AD114" s="16" cm="1">
        <f t="array" ref="AD114">INDEX(fx_mu,1,AD$3)+INDEX(fx_rets_norm,$A114,AD$3)</f>
        <v>1.731740163846851E-2</v>
      </c>
      <c r="AE114" s="19">
        <v>109</v>
      </c>
      <c r="AF114" s="18" cm="1">
        <f t="array" ref="AF114">(1+B114)*(1+INDEX(fx_rets,$AE114,INDEX(fx_ix,1,AF$3)))-1</f>
        <v>2.7412769769292744E-3</v>
      </c>
      <c r="AG114" s="18" cm="1">
        <f t="array" ref="AG114">(1+C114)*(1+INDEX(fx_rets,$AE114,INDEX(fx_ix,1,AG$3)))-1</f>
        <v>5.2333307713732236E-3</v>
      </c>
      <c r="AH114" s="18" cm="1">
        <f t="array" ref="AH114">(1+D114)*(1+INDEX(fx_rets,$AE114,INDEX(fx_ix,1,AH$3)))-1</f>
        <v>8.9822316676078096E-3</v>
      </c>
      <c r="AI114" s="18" cm="1">
        <f t="array" ref="AI114">(1+E114)*(1+INDEX(fx_rets,$AE114,INDEX(fx_ix,1,AI$3)))-1</f>
        <v>1.4197596197732532E-2</v>
      </c>
      <c r="AJ114" s="18" cm="1">
        <f t="array" ref="AJ114">(1+F114)*(1+INDEX(fx_rets,$AE114,INDEX(fx_ix,1,AJ$3)))-1</f>
        <v>1.7021536575244411E-2</v>
      </c>
      <c r="AK114" s="18" cm="1">
        <f t="array" ref="AK114">(1+G114)*(1+INDEX(fx_rets,$AE114,INDEX(fx_ix,1,AK$3)))-1</f>
        <v>6.2354306580725272E-3</v>
      </c>
      <c r="AL114" s="18" cm="1">
        <f t="array" ref="AL114">(1+H114)*(1+INDEX(fx_rets,$AE114,INDEX(fx_ix,1,AL$3)))-1</f>
        <v>5.7897007218932206E-3</v>
      </c>
      <c r="AM114" s="18" cm="1">
        <f t="array" ref="AM114">(1+I114)*(1+INDEX(fx_rets,$AE114,INDEX(fx_ix,1,AM$3)))-1</f>
        <v>5.5739516927864052E-3</v>
      </c>
      <c r="AN114" s="18" cm="1">
        <f t="array" ref="AN114">(1+J114)*(1+INDEX(fx_rets,$AE114,INDEX(fx_ix,1,AN$3)))-1</f>
        <v>-2.0862976186642346E-2</v>
      </c>
      <c r="AO114" s="18" cm="1">
        <f t="array" ref="AO114">(1+K114)*(1+INDEX(fx_rets,$AE114,INDEX(fx_ix,1,AO$3)))-1</f>
        <v>-1.5109989776716404E-2</v>
      </c>
      <c r="AP114" s="18" cm="1">
        <f t="array" ref="AP114">(1+L114)*(1+INDEX(fx_rets,$AE114,INDEX(fx_ix,1,AP$3)))-1</f>
        <v>-4.9733015827880811E-3</v>
      </c>
      <c r="AQ114" s="18" cm="1">
        <f t="array" ref="AQ114">(1+M114)*(1+INDEX(fx_rets,$AE114,INDEX(fx_ix,1,AQ$3)))-1</f>
        <v>-1.1268799799515339E-3</v>
      </c>
      <c r="AR114" s="18" cm="1">
        <f t="array" ref="AR114">(1+N114)*(1+INDEX(fx_rets,$AE114,INDEX(fx_ix,1,AR$3)))-1</f>
        <v>7.1227642347497788E-3</v>
      </c>
      <c r="AS114" s="18" cm="1">
        <f t="array" ref="AS114">(1+O114)*(1+INDEX(fx_rets,$AE114,INDEX(fx_ix,1,AS$3)))-1</f>
        <v>1.7594928470920479E-2</v>
      </c>
      <c r="AT114" s="18" cm="1">
        <f t="array" ref="AT114">(1+P114)*(1+INDEX(fx_rets,$AE114,INDEX(fx_ix,1,AT$3)))-1</f>
        <v>1.8898530431860072E-2</v>
      </c>
      <c r="AU114" s="18" cm="1">
        <f t="array" ref="AU114">(1+Q114)*(1+INDEX(fx_rets,$AE114,INDEX(fx_ix,1,AU$3)))-1</f>
        <v>2.1461981848515999E-2</v>
      </c>
      <c r="AV114" s="18" cm="1">
        <f t="array" ref="AV114">(1+R114)*(1+INDEX(fx_rets,$AE114,INDEX(fx_ix,1,AV$3)))-1</f>
        <v>3.4094377731281877E-2</v>
      </c>
      <c r="AW114" s="18" cm="1">
        <f t="array" ref="AW114">(1+S114)*(1+INDEX(fx_rets,$AE114,INDEX(fx_ix,1,AW$3)))-1</f>
        <v>6.0451967474128177E-2</v>
      </c>
      <c r="AX114" s="18" cm="1">
        <f t="array" ref="AX114">(1+T114)*(1+INDEX(fx_rets,$AE114,INDEX(fx_ix,1,AX$3)))-1</f>
        <v>4.2532715985033942E-2</v>
      </c>
      <c r="AY114" s="18" cm="1">
        <f t="array" ref="AY114">(1+U114)*(1+INDEX(fx_rets,$AE114,INDEX(fx_ix,1,AY$3)))-1</f>
        <v>3.2643497069790417E-2</v>
      </c>
      <c r="AZ114" s="18" cm="1">
        <f t="array" ref="AZ114">(1+V114)*(1+INDEX(fx_rets,$AE114,INDEX(fx_ix,1,AZ$3)))-1</f>
        <v>2.6583673713824751E-3</v>
      </c>
      <c r="BA114" s="18" cm="1">
        <f t="array" ref="BA114">(1+W114)*(1+INDEX(fx_rets,$AE114,INDEX(fx_ix,1,BA$3)))-1</f>
        <v>6.218523298953782E-3</v>
      </c>
      <c r="BB114" s="18" cm="1">
        <f t="array" ref="BB114">(1+X114)*(1+INDEX(fx_rets,$AE114,INDEX(fx_ix,1,BB$3)))-1</f>
        <v>-2.285288863492041E-2</v>
      </c>
      <c r="BC114" s="18" cm="1">
        <f t="array" ref="BC114">(1+Y114)*(1+INDEX(fx_rets,$AE114,INDEX(fx_ix,1,BC$3)))-1</f>
        <v>1.7462826514532015E-2</v>
      </c>
      <c r="BD114" s="19">
        <v>109</v>
      </c>
      <c r="BE114" s="16">
        <f t="shared" si="32"/>
        <v>0</v>
      </c>
      <c r="BF114" s="19">
        <v>109</v>
      </c>
      <c r="BG114" s="18">
        <f t="shared" si="33"/>
        <v>2.7412769769292744E-3</v>
      </c>
      <c r="BH114" s="18">
        <f t="shared" si="34"/>
        <v>5.2333307713732236E-3</v>
      </c>
      <c r="BI114" s="18">
        <f t="shared" si="35"/>
        <v>8.9822316676078096E-3</v>
      </c>
      <c r="BJ114" s="18">
        <f t="shared" si="36"/>
        <v>1.4197596197732532E-2</v>
      </c>
      <c r="BK114" s="18">
        <f t="shared" si="37"/>
        <v>1.7021536575244411E-2</v>
      </c>
      <c r="BL114" s="18">
        <f t="shared" si="38"/>
        <v>6.2354306580725272E-3</v>
      </c>
      <c r="BM114" s="18">
        <f t="shared" si="39"/>
        <v>5.7897007218932206E-3</v>
      </c>
      <c r="BN114" s="18">
        <f t="shared" si="40"/>
        <v>5.5739516927864052E-3</v>
      </c>
      <c r="BO114" s="18">
        <f t="shared" si="41"/>
        <v>-2.0862976186642346E-2</v>
      </c>
      <c r="BP114" s="18">
        <f t="shared" si="42"/>
        <v>-1.5109989776716404E-2</v>
      </c>
      <c r="BQ114" s="18">
        <f t="shared" si="43"/>
        <v>-4.9733015827880811E-3</v>
      </c>
      <c r="BR114" s="18">
        <f t="shared" si="44"/>
        <v>-1.1268799799515339E-3</v>
      </c>
      <c r="BS114" s="18">
        <f t="shared" si="45"/>
        <v>7.1227642347497788E-3</v>
      </c>
      <c r="BT114" s="18">
        <f t="shared" si="46"/>
        <v>1.7594928470920479E-2</v>
      </c>
      <c r="BU114" s="18">
        <f t="shared" si="47"/>
        <v>1.8898530431860072E-2</v>
      </c>
      <c r="BV114" s="18">
        <f t="shared" si="48"/>
        <v>2.1461981848515999E-2</v>
      </c>
      <c r="BW114" s="18">
        <f t="shared" si="49"/>
        <v>3.4094377731281877E-2</v>
      </c>
      <c r="BX114" s="18">
        <f t="shared" si="50"/>
        <v>6.0451967474128177E-2</v>
      </c>
      <c r="BY114" s="18">
        <f t="shared" si="51"/>
        <v>4.2532715985033942E-2</v>
      </c>
      <c r="BZ114" s="18">
        <f t="shared" si="52"/>
        <v>3.2643497069790417E-2</v>
      </c>
      <c r="CA114" s="18">
        <f t="shared" si="53"/>
        <v>2.6583673713824751E-3</v>
      </c>
      <c r="CB114" s="18">
        <f t="shared" si="54"/>
        <v>6.218523298953782E-3</v>
      </c>
      <c r="CC114" s="18">
        <f t="shared" si="55"/>
        <v>-2.285288863492041E-2</v>
      </c>
      <c r="CD114" s="18">
        <f t="shared" si="56"/>
        <v>1.7462826514532015E-2</v>
      </c>
      <c r="CE114" s="19">
        <v>109</v>
      </c>
      <c r="CF114" s="18">
        <f t="shared" si="60"/>
        <v>5.2333307713732236E-3</v>
      </c>
      <c r="CG114" s="18">
        <f t="shared" si="60"/>
        <v>5.2333307713732236E-3</v>
      </c>
      <c r="CH114" s="18">
        <f t="shared" si="60"/>
        <v>5.2333307713732236E-3</v>
      </c>
      <c r="CI114" s="18">
        <f t="shared" si="60"/>
        <v>0</v>
      </c>
      <c r="CJ114" s="18">
        <f t="shared" si="60"/>
        <v>0</v>
      </c>
      <c r="CK114" s="24">
        <f t="shared" si="60"/>
        <v>5.2333307713732236E-3</v>
      </c>
      <c r="CL114" s="24">
        <f t="shared" si="60"/>
        <v>0</v>
      </c>
    </row>
    <row r="115" spans="1:90" x14ac:dyDescent="0.2">
      <c r="A115" s="19">
        <v>110</v>
      </c>
      <c r="B115" s="16" cm="1">
        <f t="array" ref="B115">INDEX(asset_mu,1,B$3)+INDEX(asset_rets_norm,$A115,B$3)</f>
        <v>2.5619092712885119E-3</v>
      </c>
      <c r="C115" s="16" cm="1">
        <f t="array" ref="C115">INDEX(asset_mu,1,C$3)+INDEX(asset_rets_norm,$A115,C$3)</f>
        <v>3.6389750386716128E-3</v>
      </c>
      <c r="D115" s="16" cm="1">
        <f t="array" ref="D115">INDEX(asset_mu,1,D$3)+INDEX(asset_rets_norm,$A115,D$3)</f>
        <v>6.0127336210047348E-3</v>
      </c>
      <c r="E115" s="16" cm="1">
        <f t="array" ref="E115">INDEX(asset_mu,1,E$3)+INDEX(asset_rets_norm,$A115,E$3)</f>
        <v>1.0870854625305834E-2</v>
      </c>
      <c r="F115" s="16" cm="1">
        <f t="array" ref="F115">INDEX(asset_mu,1,F$3)+INDEX(asset_rets_norm,$A115,F$3)</f>
        <v>1.3391872699460237E-2</v>
      </c>
      <c r="G115" s="16" cm="1">
        <f t="array" ref="G115">INDEX(asset_mu,1,G$3)+INDEX(asset_rets_norm,$A115,G$3)</f>
        <v>1.7250343426634623E-3</v>
      </c>
      <c r="H115" s="16" cm="1">
        <f t="array" ref="H115">INDEX(asset_mu,1,H$3)+INDEX(asset_rets_norm,$A115,H$3)</f>
        <v>3.5617355802568147E-3</v>
      </c>
      <c r="I115" s="16" cm="1">
        <f t="array" ref="I115">INDEX(asset_mu,1,I$3)+INDEX(asset_rets_norm,$A115,I$3)</f>
        <v>4.7658289738831475E-3</v>
      </c>
      <c r="J115" s="16" cm="1">
        <f t="array" ref="J115">INDEX(asset_mu,1,J$3)+INDEX(asset_rets_norm,$A115,J$3)</f>
        <v>3.0953928246861707E-3</v>
      </c>
      <c r="K115" s="16" cm="1">
        <f t="array" ref="K115">INDEX(asset_mu,1,K$3)+INDEX(asset_rets_norm,$A115,K$3)</f>
        <v>3.7367397376203166E-3</v>
      </c>
      <c r="L115" s="16" cm="1">
        <f t="array" ref="L115">INDEX(asset_mu,1,L$3)+INDEX(asset_rets_norm,$A115,L$3)</f>
        <v>3.8904587063066927E-3</v>
      </c>
      <c r="M115" s="16" cm="1">
        <f t="array" ref="M115">INDEX(asset_mu,1,M$3)+INDEX(asset_rets_norm,$A115,M$3)</f>
        <v>1.4139131187307894E-2</v>
      </c>
      <c r="N115" s="16" cm="1">
        <f t="array" ref="N115">INDEX(asset_mu,1,N$3)+INDEX(asset_rets_norm,$A115,N$3)</f>
        <v>1.6068792862685286E-2</v>
      </c>
      <c r="O115" s="16" cm="1">
        <f t="array" ref="O115">INDEX(asset_mu,1,O$3)+INDEX(asset_rets_norm,$A115,O$3)</f>
        <v>1.5636360244242962E-4</v>
      </c>
      <c r="P115" s="16" cm="1">
        <f t="array" ref="P115">INDEX(asset_mu,1,P$3)+INDEX(asset_rets_norm,$A115,P$3)</f>
        <v>2.4462994254977272E-4</v>
      </c>
      <c r="Q115" s="16" cm="1">
        <f t="array" ref="Q115">INDEX(asset_mu,1,Q$3)+INDEX(asset_rets_norm,$A115,Q$3)</f>
        <v>1.4324219515709459E-3</v>
      </c>
      <c r="R115" s="16" cm="1">
        <f t="array" ref="R115">INDEX(asset_mu,1,R$3)+INDEX(asset_rets_norm,$A115,R$3)</f>
        <v>3.5580580447370058E-2</v>
      </c>
      <c r="S115" s="16" cm="1">
        <f t="array" ref="S115">INDEX(asset_mu,1,S$3)+INDEX(asset_rets_norm,$A115,S$3)</f>
        <v>3.9081238226361309E-2</v>
      </c>
      <c r="T115" s="16" cm="1">
        <f t="array" ref="T115">INDEX(asset_mu,1,T$3)+INDEX(asset_rets_norm,$A115,T$3)</f>
        <v>5.0234795233525843E-2</v>
      </c>
      <c r="U115" s="16" cm="1">
        <f t="array" ref="U115">INDEX(asset_mu,1,U$3)+INDEX(asset_rets_norm,$A115,U$3)</f>
        <v>-3.2280668887432196E-2</v>
      </c>
      <c r="V115" s="16" cm="1">
        <f t="array" ref="V115">INDEX(asset_mu,1,V$3)+INDEX(asset_rets_norm,$A115,V$3)</f>
        <v>2.6411757047157744E-3</v>
      </c>
      <c r="W115" s="16" cm="1">
        <f t="array" ref="W115">INDEX(asset_mu,1,W$3)+INDEX(asset_rets_norm,$A115,W$3)</f>
        <v>1.8325523774394652E-3</v>
      </c>
      <c r="X115" s="16" cm="1">
        <f t="array" ref="X115">INDEX(asset_mu,1,X$3)+INDEX(asset_rets_norm,$A115,X$3)</f>
        <v>2.415227415466477E-3</v>
      </c>
      <c r="Y115" s="16" cm="1">
        <f t="array" ref="Y115">INDEX(asset_mu,1,Y$3)+INDEX(asset_rets_norm,$A115,Y$3)</f>
        <v>9.328269783780709E-5</v>
      </c>
      <c r="Z115" s="19">
        <v>110</v>
      </c>
      <c r="AA115" s="16" cm="1">
        <f t="array" ref="AA115">INDEX(fx_mu,1,AA$3)+INDEX(fx_rets_norm,$A115,AA$3)</f>
        <v>0</v>
      </c>
      <c r="AB115" s="16" cm="1">
        <f t="array" ref="AB115">INDEX(fx_mu,1,AB$3)+INDEX(fx_rets_norm,$A115,AB$3)</f>
        <v>2.037285963097735E-2</v>
      </c>
      <c r="AC115" s="16" cm="1">
        <f t="array" ref="AC115">INDEX(fx_mu,1,AC$3)+INDEX(fx_rets_norm,$A115,AC$3)</f>
        <v>-1.8612402349776385E-2</v>
      </c>
      <c r="AD115" s="16" cm="1">
        <f t="array" ref="AD115">INDEX(fx_mu,1,AD$3)+INDEX(fx_rets_norm,$A115,AD$3)</f>
        <v>3.8576194288784116E-2</v>
      </c>
      <c r="AE115" s="19">
        <v>110</v>
      </c>
      <c r="AF115" s="18" cm="1">
        <f t="array" ref="AF115">(1+B115)*(1+INDEX(fx_rets,$AE115,INDEX(fx_ix,1,AF$3)))-1</f>
        <v>2.5619092712885205E-3</v>
      </c>
      <c r="AG115" s="18" cm="1">
        <f t="array" ref="AG115">(1+C115)*(1+INDEX(fx_rets,$AE115,INDEX(fx_ix,1,AG$3)))-1</f>
        <v>3.6389750386716102E-3</v>
      </c>
      <c r="AH115" s="18" cm="1">
        <f t="array" ref="AH115">(1+D115)*(1+INDEX(fx_rets,$AE115,INDEX(fx_ix,1,AH$3)))-1</f>
        <v>6.01273362100474E-3</v>
      </c>
      <c r="AI115" s="18" cm="1">
        <f t="array" ref="AI115">(1+E115)*(1+INDEX(fx_rets,$AE115,INDEX(fx_ix,1,AI$3)))-1</f>
        <v>1.0870854625305792E-2</v>
      </c>
      <c r="AJ115" s="18" cm="1">
        <f t="array" ref="AJ115">(1+F115)*(1+INDEX(fx_rets,$AE115,INDEX(fx_ix,1,AJ$3)))-1</f>
        <v>1.3391872699460183E-2</v>
      </c>
      <c r="AK115" s="18" cm="1">
        <f t="array" ref="AK115">(1+G115)*(1+INDEX(fx_rets,$AE115,INDEX(fx_ix,1,AK$3)))-1</f>
        <v>2.2133037856162385E-2</v>
      </c>
      <c r="AL115" s="18" cm="1">
        <f t="array" ref="AL115">(1+H115)*(1+INDEX(fx_rets,$AE115,INDEX(fx_ix,1,AL$3)))-1</f>
        <v>2.4007157950253433E-2</v>
      </c>
      <c r="AM115" s="18" cm="1">
        <f t="array" ref="AM115">(1+I115)*(1+INDEX(fx_rets,$AE115,INDEX(fx_ix,1,AM$3)))-1</f>
        <v>2.5235782169570786E-2</v>
      </c>
      <c r="AN115" s="18" cm="1">
        <f t="array" ref="AN115">(1+J115)*(1+INDEX(fx_rets,$AE115,INDEX(fx_ix,1,AN$3)))-1</f>
        <v>-1.5574622221773859E-2</v>
      </c>
      <c r="AO115" s="18" cm="1">
        <f t="array" ref="AO115">(1+K115)*(1+INDEX(fx_rets,$AE115,INDEX(fx_ix,1,AO$3)))-1</f>
        <v>-1.4945212315629064E-2</v>
      </c>
      <c r="AP115" s="18" cm="1">
        <f t="array" ref="AP115">(1+L115)*(1+INDEX(fx_rets,$AE115,INDEX(fx_ix,1,AP$3)))-1</f>
        <v>-1.4794354426236667E-2</v>
      </c>
      <c r="AQ115" s="18" cm="1">
        <f t="array" ref="AQ115">(1+M115)*(1+INDEX(fx_rets,$AE115,INDEX(fx_ix,1,AQ$3)))-1</f>
        <v>-4.7364343610030168E-3</v>
      </c>
      <c r="AR115" s="18" cm="1">
        <f t="array" ref="AR115">(1+N115)*(1+INDEX(fx_rets,$AE115,INDEX(fx_ix,1,AR$3)))-1</f>
        <v>-2.8426883251265744E-3</v>
      </c>
      <c r="AS115" s="18" cm="1">
        <f t="array" ref="AS115">(1+O115)*(1+INDEX(fx_rets,$AE115,INDEX(fx_ix,1,AS$3)))-1</f>
        <v>3.8738589803934076E-2</v>
      </c>
      <c r="AT115" s="18" cm="1">
        <f t="array" ref="AT115">(1+P115)*(1+INDEX(fx_rets,$AE115,INDEX(fx_ix,1,AT$3)))-1</f>
        <v>3.8830261123526499E-2</v>
      </c>
      <c r="AU115" s="18" cm="1">
        <f t="array" ref="AU115">(1+Q115)*(1+INDEX(fx_rets,$AE115,INDEX(fx_ix,1,AU$3)))-1</f>
        <v>4.0063873627862234E-2</v>
      </c>
      <c r="AV115" s="18" cm="1">
        <f t="array" ref="AV115">(1+R115)*(1+INDEX(fx_rets,$AE115,INDEX(fx_ix,1,AV$3)))-1</f>
        <v>3.5580580447370114E-2</v>
      </c>
      <c r="AW115" s="18" cm="1">
        <f t="array" ref="AW115">(1+S115)*(1+INDEX(fx_rets,$AE115,INDEX(fx_ix,1,AW$3)))-1</f>
        <v>6.0250294437929064E-2</v>
      </c>
      <c r="AX115" s="18" cm="1">
        <f t="array" ref="AX115">(1+T115)*(1+INDEX(fx_rets,$AE115,INDEX(fx_ix,1,AX$3)))-1</f>
        <v>3.0687402662904484E-2</v>
      </c>
      <c r="AY115" s="18" cm="1">
        <f t="array" ref="AY115">(1+U115)*(1+INDEX(fx_rets,$AE115,INDEX(fx_ix,1,AY$3)))-1</f>
        <v>5.0502600465784919E-3</v>
      </c>
      <c r="AZ115" s="18" cm="1">
        <f t="array" ref="AZ115">(1+V115)*(1+INDEX(fx_rets,$AE115,INDEX(fx_ix,1,AZ$3)))-1</f>
        <v>2.6411757047157813E-3</v>
      </c>
      <c r="BA115" s="18" cm="1">
        <f t="array" ref="BA115">(1+W115)*(1+INDEX(fx_rets,$AE115,INDEX(fx_ix,1,BA$3)))-1</f>
        <v>2.2242746340768837E-2</v>
      </c>
      <c r="BB115" s="18" cm="1">
        <f t="array" ref="BB115">(1+X115)*(1+INDEX(fx_rets,$AE115,INDEX(fx_ix,1,BB$3)))-1</f>
        <v>-1.6242128118732713E-2</v>
      </c>
      <c r="BC115" s="18" cm="1">
        <f t="array" ref="BC115">(1+Y115)*(1+INDEX(fx_rets,$AE115,INDEX(fx_ix,1,BC$3)))-1</f>
        <v>3.8673075478097285E-2</v>
      </c>
      <c r="BD115" s="19">
        <v>110</v>
      </c>
      <c r="BE115" s="16">
        <f t="shared" si="32"/>
        <v>0</v>
      </c>
      <c r="BF115" s="19">
        <v>110</v>
      </c>
      <c r="BG115" s="18">
        <f t="shared" si="33"/>
        <v>2.5619092712885205E-3</v>
      </c>
      <c r="BH115" s="18">
        <f t="shared" si="34"/>
        <v>3.6389750386716102E-3</v>
      </c>
      <c r="BI115" s="18">
        <f t="shared" si="35"/>
        <v>6.01273362100474E-3</v>
      </c>
      <c r="BJ115" s="18">
        <f t="shared" si="36"/>
        <v>1.0870854625305792E-2</v>
      </c>
      <c r="BK115" s="18">
        <f t="shared" si="37"/>
        <v>1.3391872699460183E-2</v>
      </c>
      <c r="BL115" s="18">
        <f t="shared" si="38"/>
        <v>2.2133037856162385E-2</v>
      </c>
      <c r="BM115" s="18">
        <f t="shared" si="39"/>
        <v>2.4007157950253433E-2</v>
      </c>
      <c r="BN115" s="18">
        <f t="shared" si="40"/>
        <v>2.5235782169570786E-2</v>
      </c>
      <c r="BO115" s="18">
        <f t="shared" si="41"/>
        <v>-1.5574622221773859E-2</v>
      </c>
      <c r="BP115" s="18">
        <f t="shared" si="42"/>
        <v>-1.4945212315629064E-2</v>
      </c>
      <c r="BQ115" s="18">
        <f t="shared" si="43"/>
        <v>-1.4794354426236667E-2</v>
      </c>
      <c r="BR115" s="18">
        <f t="shared" si="44"/>
        <v>-4.7364343610030168E-3</v>
      </c>
      <c r="BS115" s="18">
        <f t="shared" si="45"/>
        <v>-2.8426883251265744E-3</v>
      </c>
      <c r="BT115" s="18">
        <f t="shared" si="46"/>
        <v>3.8738589803934076E-2</v>
      </c>
      <c r="BU115" s="18">
        <f t="shared" si="47"/>
        <v>3.8830261123526499E-2</v>
      </c>
      <c r="BV115" s="18">
        <f t="shared" si="48"/>
        <v>4.0063873627862234E-2</v>
      </c>
      <c r="BW115" s="18">
        <f t="shared" si="49"/>
        <v>3.5580580447370114E-2</v>
      </c>
      <c r="BX115" s="18">
        <f t="shared" si="50"/>
        <v>6.0250294437929064E-2</v>
      </c>
      <c r="BY115" s="18">
        <f t="shared" si="51"/>
        <v>3.0687402662904484E-2</v>
      </c>
      <c r="BZ115" s="18">
        <f t="shared" si="52"/>
        <v>5.0502600465784919E-3</v>
      </c>
      <c r="CA115" s="18">
        <f t="shared" si="53"/>
        <v>2.6411757047157813E-3</v>
      </c>
      <c r="CB115" s="18">
        <f t="shared" si="54"/>
        <v>2.2242746340768837E-2</v>
      </c>
      <c r="CC115" s="18">
        <f t="shared" si="55"/>
        <v>-1.6242128118732713E-2</v>
      </c>
      <c r="CD115" s="18">
        <f t="shared" si="56"/>
        <v>3.8673075478097285E-2</v>
      </c>
      <c r="CE115" s="19">
        <v>110</v>
      </c>
      <c r="CF115" s="18">
        <f t="shared" si="60"/>
        <v>3.6389750386716102E-3</v>
      </c>
      <c r="CG115" s="18">
        <f t="shared" si="60"/>
        <v>3.6389750386716102E-3</v>
      </c>
      <c r="CH115" s="18">
        <f t="shared" si="60"/>
        <v>3.6389750386716102E-3</v>
      </c>
      <c r="CI115" s="18">
        <f t="shared" si="60"/>
        <v>0</v>
      </c>
      <c r="CJ115" s="18">
        <f t="shared" si="60"/>
        <v>0</v>
      </c>
      <c r="CK115" s="24">
        <f t="shared" si="60"/>
        <v>3.6389750386716102E-3</v>
      </c>
      <c r="CL115" s="24">
        <f t="shared" si="60"/>
        <v>0</v>
      </c>
    </row>
    <row r="116" spans="1:90" x14ac:dyDescent="0.2">
      <c r="A116" s="19">
        <v>111</v>
      </c>
      <c r="B116" s="16" cm="1">
        <f t="array" ref="B116">INDEX(asset_mu,1,B$3)+INDEX(asset_rets_norm,$A116,B$3)</f>
        <v>2.482182938252633E-3</v>
      </c>
      <c r="C116" s="16" cm="1">
        <f t="array" ref="C116">INDEX(asset_mu,1,C$3)+INDEX(asset_rets_norm,$A116,C$3)</f>
        <v>3.3441572095813691E-3</v>
      </c>
      <c r="D116" s="16" cm="1">
        <f t="array" ref="D116">INDEX(asset_mu,1,D$3)+INDEX(asset_rets_norm,$A116,D$3)</f>
        <v>3.0349852675137733E-3</v>
      </c>
      <c r="E116" s="16" cm="1">
        <f t="array" ref="E116">INDEX(asset_mu,1,E$3)+INDEX(asset_rets_norm,$A116,E$3)</f>
        <v>1.0247309699936077E-2</v>
      </c>
      <c r="F116" s="16" cm="1">
        <f t="array" ref="F116">INDEX(asset_mu,1,F$3)+INDEX(asset_rets_norm,$A116,F$3)</f>
        <v>1.0726809201281383E-2</v>
      </c>
      <c r="G116" s="16" cm="1">
        <f t="array" ref="G116">INDEX(asset_mu,1,G$3)+INDEX(asset_rets_norm,$A116,G$3)</f>
        <v>1.5119292414512658E-3</v>
      </c>
      <c r="H116" s="16" cm="1">
        <f t="array" ref="H116">INDEX(asset_mu,1,H$3)+INDEX(asset_rets_norm,$A116,H$3)</f>
        <v>1.2115577762383432E-3</v>
      </c>
      <c r="I116" s="16" cm="1">
        <f t="array" ref="I116">INDEX(asset_mu,1,I$3)+INDEX(asset_rets_norm,$A116,I$3)</f>
        <v>1.6624599948786077E-3</v>
      </c>
      <c r="J116" s="16" cm="1">
        <f t="array" ref="J116">INDEX(asset_mu,1,J$3)+INDEX(asset_rets_norm,$A116,J$3)</f>
        <v>3.3445324453229442E-3</v>
      </c>
      <c r="K116" s="16" cm="1">
        <f t="array" ref="K116">INDEX(asset_mu,1,K$3)+INDEX(asset_rets_norm,$A116,K$3)</f>
        <v>2.583647162800547E-3</v>
      </c>
      <c r="L116" s="16" cm="1">
        <f t="array" ref="L116">INDEX(asset_mu,1,L$3)+INDEX(asset_rets_norm,$A116,L$3)</f>
        <v>6.309138413965144E-5</v>
      </c>
      <c r="M116" s="16" cm="1">
        <f t="array" ref="M116">INDEX(asset_mu,1,M$3)+INDEX(asset_rets_norm,$A116,M$3)</f>
        <v>9.821904684366032E-3</v>
      </c>
      <c r="N116" s="16" cm="1">
        <f t="array" ref="N116">INDEX(asset_mu,1,N$3)+INDEX(asset_rets_norm,$A116,N$3)</f>
        <v>9.2867133505385759E-3</v>
      </c>
      <c r="O116" s="16" cm="1">
        <f t="array" ref="O116">INDEX(asset_mu,1,O$3)+INDEX(asset_rets_norm,$A116,O$3)</f>
        <v>1.8545281640981113E-4</v>
      </c>
      <c r="P116" s="16" cm="1">
        <f t="array" ref="P116">INDEX(asset_mu,1,P$3)+INDEX(asset_rets_norm,$A116,P$3)</f>
        <v>-1.3041175705012569E-4</v>
      </c>
      <c r="Q116" s="16" cm="1">
        <f t="array" ref="Q116">INDEX(asset_mu,1,Q$3)+INDEX(asset_rets_norm,$A116,Q$3)</f>
        <v>-2.1552872382880105E-3</v>
      </c>
      <c r="R116" s="16" cm="1">
        <f t="array" ref="R116">INDEX(asset_mu,1,R$3)+INDEX(asset_rets_norm,$A116,R$3)</f>
        <v>-2.0187575672575286E-2</v>
      </c>
      <c r="S116" s="16" cm="1">
        <f t="array" ref="S116">INDEX(asset_mu,1,S$3)+INDEX(asset_rets_norm,$A116,S$3)</f>
        <v>-4.0989169645599982E-2</v>
      </c>
      <c r="T116" s="16" cm="1">
        <f t="array" ref="T116">INDEX(asset_mu,1,T$3)+INDEX(asset_rets_norm,$A116,T$3)</f>
        <v>-1.3004243520104614E-2</v>
      </c>
      <c r="U116" s="16" cm="1">
        <f t="array" ref="U116">INDEX(asset_mu,1,U$3)+INDEX(asset_rets_norm,$A116,U$3)</f>
        <v>-7.7567665367140846E-3</v>
      </c>
      <c r="V116" s="16" cm="1">
        <f t="array" ref="V116">INDEX(asset_mu,1,V$3)+INDEX(asset_rets_norm,$A116,V$3)</f>
        <v>2.6302423713824409E-3</v>
      </c>
      <c r="W116" s="16" cm="1">
        <f t="array" ref="W116">INDEX(asset_mu,1,W$3)+INDEX(asset_rets_norm,$A116,W$3)</f>
        <v>1.8098857107727985E-3</v>
      </c>
      <c r="X116" s="16" cm="1">
        <f t="array" ref="X116">INDEX(asset_mu,1,X$3)+INDEX(asset_rets_norm,$A116,X$3)</f>
        <v>2.4255607487998101E-3</v>
      </c>
      <c r="Y116" s="16" cm="1">
        <f t="array" ref="Y116">INDEX(asset_mu,1,Y$3)+INDEX(asset_rets_norm,$A116,Y$3)</f>
        <v>5.5866031171140427E-5</v>
      </c>
      <c r="Z116" s="19">
        <v>111</v>
      </c>
      <c r="AA116" s="16" cm="1">
        <f t="array" ref="AA116">INDEX(fx_mu,1,AA$3)+INDEX(fx_rets_norm,$A116,AA$3)</f>
        <v>0</v>
      </c>
      <c r="AB116" s="16" cm="1">
        <f t="array" ref="AB116">INDEX(fx_mu,1,AB$3)+INDEX(fx_rets_norm,$A116,AB$3)</f>
        <v>4.5937016402077856E-3</v>
      </c>
      <c r="AC116" s="16" cm="1">
        <f t="array" ref="AC116">INDEX(fx_mu,1,AC$3)+INDEX(fx_rets_norm,$A116,AC$3)</f>
        <v>2.902926282998471E-2</v>
      </c>
      <c r="AD116" s="16" cm="1">
        <f t="array" ref="AD116">INDEX(fx_mu,1,AD$3)+INDEX(fx_rets_norm,$A116,AD$3)</f>
        <v>-3.6531798991233941E-3</v>
      </c>
      <c r="AE116" s="19">
        <v>111</v>
      </c>
      <c r="AF116" s="18" cm="1">
        <f t="array" ref="AF116">(1+B116)*(1+INDEX(fx_rets,$AE116,INDEX(fx_ix,1,AF$3)))-1</f>
        <v>2.4821829382526417E-3</v>
      </c>
      <c r="AG116" s="18" cm="1">
        <f t="array" ref="AG116">(1+C116)*(1+INDEX(fx_rets,$AE116,INDEX(fx_ix,1,AG$3)))-1</f>
        <v>3.3441572095813665E-3</v>
      </c>
      <c r="AH116" s="18" cm="1">
        <f t="array" ref="AH116">(1+D116)*(1+INDEX(fx_rets,$AE116,INDEX(fx_ix,1,AH$3)))-1</f>
        <v>3.034985267513779E-3</v>
      </c>
      <c r="AI116" s="18" cm="1">
        <f t="array" ref="AI116">(1+E116)*(1+INDEX(fx_rets,$AE116,INDEX(fx_ix,1,AI$3)))-1</f>
        <v>1.0247309699936036E-2</v>
      </c>
      <c r="AJ116" s="18" cm="1">
        <f t="array" ref="AJ116">(1+F116)*(1+INDEX(fx_rets,$AE116,INDEX(fx_ix,1,AJ$3)))-1</f>
        <v>1.0726809201281329E-2</v>
      </c>
      <c r="AK116" s="18" cm="1">
        <f t="array" ref="AK116">(1+G116)*(1+INDEX(fx_rets,$AE116,INDEX(fx_ix,1,AK$3)))-1</f>
        <v>6.1125762334952594E-3</v>
      </c>
      <c r="AL116" s="18" cm="1">
        <f t="array" ref="AL116">(1+H116)*(1+INDEX(fx_rets,$AE116,INDEX(fx_ix,1,AL$3)))-1</f>
        <v>5.8108249513901811E-3</v>
      </c>
      <c r="AM116" s="18" cm="1">
        <f t="array" ref="AM116">(1+I116)*(1+INDEX(fx_rets,$AE116,INDEX(fx_ix,1,AM$3)))-1</f>
        <v>6.2637984802917934E-3</v>
      </c>
      <c r="AN116" s="18" cm="1">
        <f t="array" ref="AN116">(1+J116)*(1+INDEX(fx_rets,$AE116,INDEX(fx_ix,1,AN$3)))-1</f>
        <v>3.2470884586706328E-2</v>
      </c>
      <c r="AO116" s="18" cm="1">
        <f t="array" ref="AO116">(1+K116)*(1+INDEX(fx_rets,$AE116,INDEX(fx_ix,1,AO$3)))-1</f>
        <v>3.1687911365333887E-2</v>
      </c>
      <c r="AP116" s="18" cm="1">
        <f t="array" ref="AP116">(1+L116)*(1+INDEX(fx_rets,$AE116,INDEX(fx_ix,1,AP$3)))-1</f>
        <v>2.9094185710496934E-2</v>
      </c>
      <c r="AQ116" s="18" cm="1">
        <f t="array" ref="AQ116">(1+M116)*(1+INDEX(fx_rets,$AE116,INDEX(fx_ix,1,AQ$3)))-1</f>
        <v>3.9136290166924104E-2</v>
      </c>
      <c r="AR116" s="18" cm="1">
        <f t="array" ref="AR116">(1+N116)*(1+INDEX(fx_rets,$AE116,INDEX(fx_ix,1,AR$3)))-1</f>
        <v>3.8585562623202785E-2</v>
      </c>
      <c r="AS116" s="18" cm="1">
        <f t="array" ref="AS116">(1+O116)*(1+INDEX(fx_rets,$AE116,INDEX(fx_ix,1,AS$3)))-1</f>
        <v>-3.4684045752146897E-3</v>
      </c>
      <c r="AT116" s="18" cm="1">
        <f t="array" ref="AT116">(1+P116)*(1+INDEX(fx_rets,$AE116,INDEX(fx_ix,1,AT$3)))-1</f>
        <v>-3.7831152385640054E-3</v>
      </c>
      <c r="AU116" s="18" cm="1">
        <f t="array" ref="AU116">(1+Q116)*(1+INDEX(fx_rets,$AE116,INDEX(fx_ix,1,AU$3)))-1</f>
        <v>-5.8005934853957442E-3</v>
      </c>
      <c r="AV116" s="18" cm="1">
        <f t="array" ref="AV116">(1+R116)*(1+INDEX(fx_rets,$AE116,INDEX(fx_ix,1,AV$3)))-1</f>
        <v>-2.0187575672575342E-2</v>
      </c>
      <c r="AW116" s="18" cm="1">
        <f t="array" ref="AW116">(1+S116)*(1+INDEX(fx_rets,$AE116,INDEX(fx_ix,1,AW$3)))-1</f>
        <v>-3.6583760021223877E-2</v>
      </c>
      <c r="AX116" s="18" cm="1">
        <f t="array" ref="AX116">(1+T116)*(1+INDEX(fx_rets,$AE116,INDEX(fx_ix,1,AX$3)))-1</f>
        <v>1.5647515706829651E-2</v>
      </c>
      <c r="AY116" s="18" cm="1">
        <f t="array" ref="AY116">(1+U116)*(1+INDEX(fx_rets,$AE116,INDEX(fx_ix,1,AY$3)))-1</f>
        <v>-1.1381609572243323E-2</v>
      </c>
      <c r="AZ116" s="18" cm="1">
        <f t="array" ref="AZ116">(1+V116)*(1+INDEX(fx_rets,$AE116,INDEX(fx_ix,1,AZ$3)))-1</f>
        <v>2.6302423713824297E-3</v>
      </c>
      <c r="BA116" s="18" cm="1">
        <f t="array" ref="BA116">(1+W116)*(1+INDEX(fx_rets,$AE116,INDEX(fx_ix,1,BA$3)))-1</f>
        <v>6.4119014259389484E-3</v>
      </c>
      <c r="BB116" s="18" cm="1">
        <f t="array" ref="BB116">(1+X116)*(1+INDEX(fx_rets,$AE116,INDEX(fx_ix,1,BB$3)))-1</f>
        <v>3.1525235819271469E-2</v>
      </c>
      <c r="BC116" s="18" cm="1">
        <f t="array" ref="BC116">(1+Y116)*(1+INDEX(fx_rets,$AE116,INDEX(fx_ix,1,BC$3)))-1</f>
        <v>-3.5975179566143378E-3</v>
      </c>
      <c r="BD116" s="19">
        <v>111</v>
      </c>
      <c r="BE116" s="16">
        <f t="shared" si="32"/>
        <v>0</v>
      </c>
      <c r="BF116" s="19">
        <v>111</v>
      </c>
      <c r="BG116" s="18">
        <f t="shared" si="33"/>
        <v>2.4821829382526417E-3</v>
      </c>
      <c r="BH116" s="18">
        <f t="shared" si="34"/>
        <v>3.3441572095813665E-3</v>
      </c>
      <c r="BI116" s="18">
        <f t="shared" si="35"/>
        <v>3.034985267513779E-3</v>
      </c>
      <c r="BJ116" s="18">
        <f t="shared" si="36"/>
        <v>1.0247309699936036E-2</v>
      </c>
      <c r="BK116" s="18">
        <f t="shared" si="37"/>
        <v>1.0726809201281329E-2</v>
      </c>
      <c r="BL116" s="18">
        <f t="shared" si="38"/>
        <v>6.1125762334952594E-3</v>
      </c>
      <c r="BM116" s="18">
        <f t="shared" si="39"/>
        <v>5.8108249513901811E-3</v>
      </c>
      <c r="BN116" s="18">
        <f t="shared" si="40"/>
        <v>6.2637984802917934E-3</v>
      </c>
      <c r="BO116" s="18">
        <f t="shared" si="41"/>
        <v>3.2470884586706328E-2</v>
      </c>
      <c r="BP116" s="18">
        <f t="shared" si="42"/>
        <v>3.1687911365333887E-2</v>
      </c>
      <c r="BQ116" s="18">
        <f t="shared" si="43"/>
        <v>2.9094185710496934E-2</v>
      </c>
      <c r="BR116" s="18">
        <f t="shared" si="44"/>
        <v>3.9136290166924104E-2</v>
      </c>
      <c r="BS116" s="18">
        <f t="shared" si="45"/>
        <v>3.8585562623202785E-2</v>
      </c>
      <c r="BT116" s="18">
        <f t="shared" si="46"/>
        <v>-3.4684045752146897E-3</v>
      </c>
      <c r="BU116" s="18">
        <f t="shared" si="47"/>
        <v>-3.7831152385640054E-3</v>
      </c>
      <c r="BV116" s="18">
        <f t="shared" si="48"/>
        <v>-5.8005934853957442E-3</v>
      </c>
      <c r="BW116" s="18">
        <f t="shared" si="49"/>
        <v>-2.0187575672575342E-2</v>
      </c>
      <c r="BX116" s="18">
        <f t="shared" si="50"/>
        <v>-3.6583760021223877E-2</v>
      </c>
      <c r="BY116" s="18">
        <f t="shared" si="51"/>
        <v>1.5647515706829651E-2</v>
      </c>
      <c r="BZ116" s="18">
        <f t="shared" si="52"/>
        <v>-1.1381609572243323E-2</v>
      </c>
      <c r="CA116" s="18">
        <f t="shared" si="53"/>
        <v>2.6302423713824297E-3</v>
      </c>
      <c r="CB116" s="18">
        <f t="shared" si="54"/>
        <v>6.4119014259389484E-3</v>
      </c>
      <c r="CC116" s="18">
        <f t="shared" si="55"/>
        <v>3.1525235819271469E-2</v>
      </c>
      <c r="CD116" s="18">
        <f t="shared" si="56"/>
        <v>-3.5975179566143378E-3</v>
      </c>
      <c r="CE116" s="19">
        <v>111</v>
      </c>
      <c r="CF116" s="18">
        <f t="shared" ref="CF116:CL125" si="61">SUMPRODUCT(INDEX(port_wts,CF$3,),$BG116:$CD116)</f>
        <v>3.3441572095813665E-3</v>
      </c>
      <c r="CG116" s="18">
        <f t="shared" si="61"/>
        <v>3.3441572095813665E-3</v>
      </c>
      <c r="CH116" s="18">
        <f t="shared" si="61"/>
        <v>3.3441572095813665E-3</v>
      </c>
      <c r="CI116" s="18">
        <f t="shared" si="61"/>
        <v>0</v>
      </c>
      <c r="CJ116" s="18">
        <f t="shared" si="61"/>
        <v>0</v>
      </c>
      <c r="CK116" s="24">
        <f t="shared" si="61"/>
        <v>3.3441572095813665E-3</v>
      </c>
      <c r="CL116" s="24">
        <f t="shared" si="61"/>
        <v>0</v>
      </c>
    </row>
    <row r="117" spans="1:90" x14ac:dyDescent="0.2">
      <c r="A117" s="19">
        <v>112</v>
      </c>
      <c r="B117" s="16" cm="1">
        <f t="array" ref="B117">INDEX(asset_mu,1,B$3)+INDEX(asset_rets_norm,$A117,B$3)</f>
        <v>2.6855543106756221E-3</v>
      </c>
      <c r="C117" s="16" cm="1">
        <f t="array" ref="C117">INDEX(asset_mu,1,C$3)+INDEX(asset_rets_norm,$A117,C$3)</f>
        <v>7.3145499858628974E-3</v>
      </c>
      <c r="D117" s="16" cm="1">
        <f t="array" ref="D117">INDEX(asset_mu,1,D$3)+INDEX(asset_rets_norm,$A117,D$3)</f>
        <v>1.6264265377406321E-2</v>
      </c>
      <c r="E117" s="16" cm="1">
        <f t="array" ref="E117">INDEX(asset_mu,1,E$3)+INDEX(asset_rets_norm,$A117,E$3)</f>
        <v>9.2780600256503892E-3</v>
      </c>
      <c r="F117" s="16" cm="1">
        <f t="array" ref="F117">INDEX(asset_mu,1,F$3)+INDEX(asset_rets_norm,$A117,F$3)</f>
        <v>1.4850694874064372E-2</v>
      </c>
      <c r="G117" s="16" cm="1">
        <f t="array" ref="G117">INDEX(asset_mu,1,G$3)+INDEX(asset_rets_norm,$A117,G$3)</f>
        <v>1.9302656154912507E-3</v>
      </c>
      <c r="H117" s="16" cm="1">
        <f t="array" ref="H117">INDEX(asset_mu,1,H$3)+INDEX(asset_rets_norm,$A117,H$3)</f>
        <v>3.5924746515791535E-3</v>
      </c>
      <c r="I117" s="16" cm="1">
        <f t="array" ref="I117">INDEX(asset_mu,1,I$3)+INDEX(asset_rets_norm,$A117,I$3)</f>
        <v>8.1143742932582655E-3</v>
      </c>
      <c r="J117" s="16" cm="1">
        <f t="array" ref="J117">INDEX(asset_mu,1,J$3)+INDEX(asset_rets_norm,$A117,J$3)</f>
        <v>3.6605917963066104E-3</v>
      </c>
      <c r="K117" s="16" cm="1">
        <f t="array" ref="K117">INDEX(asset_mu,1,K$3)+INDEX(asset_rets_norm,$A117,K$3)</f>
        <v>6.1989599701258464E-3</v>
      </c>
      <c r="L117" s="16" cm="1">
        <f t="array" ref="L117">INDEX(asset_mu,1,L$3)+INDEX(asset_rets_norm,$A117,L$3)</f>
        <v>9.0376328549750806E-3</v>
      </c>
      <c r="M117" s="16" cm="1">
        <f t="array" ref="M117">INDEX(asset_mu,1,M$3)+INDEX(asset_rets_norm,$A117,M$3)</f>
        <v>7.3339507435604438E-3</v>
      </c>
      <c r="N117" s="16" cm="1">
        <f t="array" ref="N117">INDEX(asset_mu,1,N$3)+INDEX(asset_rets_norm,$A117,N$3)</f>
        <v>1.1201601578539697E-2</v>
      </c>
      <c r="O117" s="16" cm="1">
        <f t="array" ref="O117">INDEX(asset_mu,1,O$3)+INDEX(asset_rets_norm,$A117,O$3)</f>
        <v>2.5332398433675838E-4</v>
      </c>
      <c r="P117" s="16" cm="1">
        <f t="array" ref="P117">INDEX(asset_mu,1,P$3)+INDEX(asset_rets_norm,$A117,P$3)</f>
        <v>1.2501844483700669E-3</v>
      </c>
      <c r="Q117" s="16" cm="1">
        <f t="array" ref="Q117">INDEX(asset_mu,1,Q$3)+INDEX(asset_rets_norm,$A117,Q$3)</f>
        <v>5.0054781379305592E-3</v>
      </c>
      <c r="R117" s="16" cm="1">
        <f t="array" ref="R117">INDEX(asset_mu,1,R$3)+INDEX(asset_rets_norm,$A117,R$3)</f>
        <v>5.794424096185663E-2</v>
      </c>
      <c r="S117" s="16" cm="1">
        <f t="array" ref="S117">INDEX(asset_mu,1,S$3)+INDEX(asset_rets_norm,$A117,S$3)</f>
        <v>2.3554431260856962E-2</v>
      </c>
      <c r="T117" s="16" cm="1">
        <f t="array" ref="T117">INDEX(asset_mu,1,T$3)+INDEX(asset_rets_norm,$A117,T$3)</f>
        <v>3.336757546969453E-2</v>
      </c>
      <c r="U117" s="16" cm="1">
        <f t="array" ref="U117">INDEX(asset_mu,1,U$3)+INDEX(asset_rets_norm,$A117,U$3)</f>
        <v>-6.6717663804130245E-2</v>
      </c>
      <c r="V117" s="16" cm="1">
        <f t="array" ref="V117">INDEX(asset_mu,1,V$3)+INDEX(asset_rets_norm,$A117,V$3)</f>
        <v>2.6284673713824411E-3</v>
      </c>
      <c r="W117" s="16" cm="1">
        <f t="array" ref="W117">INDEX(asset_mu,1,W$3)+INDEX(asset_rets_norm,$A117,W$3)</f>
        <v>1.8625523774394653E-3</v>
      </c>
      <c r="X117" s="16" cm="1">
        <f t="array" ref="X117">INDEX(asset_mu,1,X$3)+INDEX(asset_rets_norm,$A117,X$3)</f>
        <v>2.4743940821331436E-3</v>
      </c>
      <c r="Y117" s="16" cm="1">
        <f t="array" ref="Y117">INDEX(asset_mu,1,Y$3)+INDEX(asset_rets_norm,$A117,Y$3)</f>
        <v>9.6782697837807094E-5</v>
      </c>
      <c r="Z117" s="19">
        <v>112</v>
      </c>
      <c r="AA117" s="16" cm="1">
        <f t="array" ref="AA117">INDEX(fx_mu,1,AA$3)+INDEX(fx_rets_norm,$A117,AA$3)</f>
        <v>0</v>
      </c>
      <c r="AB117" s="16" cm="1">
        <f t="array" ref="AB117">INDEX(fx_mu,1,AB$3)+INDEX(fx_rets_norm,$A117,AB$3)</f>
        <v>1.8204509023343144E-2</v>
      </c>
      <c r="AC117" s="16" cm="1">
        <f t="array" ref="AC117">INDEX(fx_mu,1,AC$3)+INDEX(fx_rets_norm,$A117,AC$3)</f>
        <v>-2.4213043259084223E-4</v>
      </c>
      <c r="AD117" s="16" cm="1">
        <f t="array" ref="AD117">INDEX(fx_mu,1,AD$3)+INDEX(fx_rets_norm,$A117,AD$3)</f>
        <v>4.3152487783757687E-2</v>
      </c>
      <c r="AE117" s="19">
        <v>112</v>
      </c>
      <c r="AF117" s="18" cm="1">
        <f t="array" ref="AF117">(1+B117)*(1+INDEX(fx_rets,$AE117,INDEX(fx_ix,1,AF$3)))-1</f>
        <v>2.6855543106756308E-3</v>
      </c>
      <c r="AG117" s="18" cm="1">
        <f t="array" ref="AG117">(1+C117)*(1+INDEX(fx_rets,$AE117,INDEX(fx_ix,1,AG$3)))-1</f>
        <v>7.3145499858628948E-3</v>
      </c>
      <c r="AH117" s="18" cm="1">
        <f t="array" ref="AH117">(1+D117)*(1+INDEX(fx_rets,$AE117,INDEX(fx_ix,1,AH$3)))-1</f>
        <v>1.6264265377406328E-2</v>
      </c>
      <c r="AI117" s="18" cm="1">
        <f t="array" ref="AI117">(1+E117)*(1+INDEX(fx_rets,$AE117,INDEX(fx_ix,1,AI$3)))-1</f>
        <v>9.2780600256503476E-3</v>
      </c>
      <c r="AJ117" s="18" cm="1">
        <f t="array" ref="AJ117">(1+F117)*(1+INDEX(fx_rets,$AE117,INDEX(fx_ix,1,AJ$3)))-1</f>
        <v>1.4850694874064319E-2</v>
      </c>
      <c r="AK117" s="18" cm="1">
        <f t="array" ref="AK117">(1+G117)*(1+INDEX(fx_rets,$AE117,INDEX(fx_ix,1,AK$3)))-1</f>
        <v>2.0169914176648929E-2</v>
      </c>
      <c r="AL117" s="18" cm="1">
        <f t="array" ref="AL117">(1+H117)*(1+INDEX(fx_rets,$AE117,INDEX(fx_ix,1,AL$3)))-1</f>
        <v>2.186238291213316E-2</v>
      </c>
      <c r="AM117" s="18" cm="1">
        <f t="array" ref="AM117">(1+I117)*(1+INDEX(fx_rets,$AE117,INDEX(fx_ix,1,AM$3)))-1</f>
        <v>2.646660151664193E-2</v>
      </c>
      <c r="AN117" s="18" cm="1">
        <f t="array" ref="AN117">(1+J117)*(1+INDEX(fx_rets,$AE117,INDEX(fx_ix,1,AN$3)))-1</f>
        <v>3.417575023040742E-3</v>
      </c>
      <c r="AO117" s="18" cm="1">
        <f t="array" ref="AO117">(1+K117)*(1+INDEX(fx_rets,$AE117,INDEX(fx_ix,1,AO$3)))-1</f>
        <v>5.9553285806757117E-3</v>
      </c>
      <c r="AP117" s="18" cm="1">
        <f t="array" ref="AP117">(1+L117)*(1+INDEX(fx_rets,$AE117,INDEX(fx_ix,1,AP$3)))-1</f>
        <v>8.7933141364315848E-3</v>
      </c>
      <c r="AQ117" s="18" cm="1">
        <f t="array" ref="AQ117">(1+M117)*(1+INDEX(fx_rets,$AE117,INDEX(fx_ix,1,AQ$3)))-1</f>
        <v>7.0900445383033084E-3</v>
      </c>
      <c r="AR117" s="18" cm="1">
        <f t="array" ref="AR117">(1+N117)*(1+INDEX(fx_rets,$AE117,INDEX(fx_ix,1,AR$3)))-1</f>
        <v>1.0956758897312957E-2</v>
      </c>
      <c r="AS117" s="18" cm="1">
        <f t="array" ref="AS117">(1+O117)*(1+INDEX(fx_rets,$AE117,INDEX(fx_ix,1,AS$3)))-1</f>
        <v>4.3416743328233753E-2</v>
      </c>
      <c r="AT117" s="18" cm="1">
        <f t="array" ref="AT117">(1+P117)*(1+INDEX(fx_rets,$AE117,INDEX(fx_ix,1,AT$3)))-1</f>
        <v>4.4456620801263558E-2</v>
      </c>
      <c r="AU117" s="18" cm="1">
        <f t="array" ref="AU117">(1+Q117)*(1+INDEX(fx_rets,$AE117,INDEX(fx_ix,1,AU$3)))-1</f>
        <v>4.8373964755887178E-2</v>
      </c>
      <c r="AV117" s="18" cm="1">
        <f t="array" ref="AV117">(1+R117)*(1+INDEX(fx_rets,$AE117,INDEX(fx_ix,1,AV$3)))-1</f>
        <v>5.7944240961856686E-2</v>
      </c>
      <c r="AW117" s="18" cm="1">
        <f t="array" ref="AW117">(1+S117)*(1+INDEX(fx_rets,$AE117,INDEX(fx_ix,1,AW$3)))-1</f>
        <v>4.2187737140628068E-2</v>
      </c>
      <c r="AX117" s="18" cm="1">
        <f t="array" ref="AX117">(1+T117)*(1+INDEX(fx_rets,$AE117,INDEX(fx_ix,1,AX$3)))-1</f>
        <v>3.3117365731620607E-2</v>
      </c>
      <c r="AY117" s="18" cm="1">
        <f t="array" ref="AY117">(1+U117)*(1+INDEX(fx_rets,$AE117,INDEX(fx_ix,1,AY$3)))-1</f>
        <v>-2.6444209192641122E-2</v>
      </c>
      <c r="AZ117" s="18" cm="1">
        <f t="array" ref="AZ117">(1+V117)*(1+INDEX(fx_rets,$AE117,INDEX(fx_ix,1,AZ$3)))-1</f>
        <v>2.628467371382337E-3</v>
      </c>
      <c r="BA117" s="18" cm="1">
        <f t="array" ref="BA117">(1+W117)*(1+INDEX(fx_rets,$AE117,INDEX(fx_ix,1,BA$3)))-1</f>
        <v>2.0100968252344087E-2</v>
      </c>
      <c r="BB117" s="18" cm="1">
        <f t="array" ref="BB117">(1+X117)*(1+INDEX(fx_rets,$AE117,INDEX(fx_ix,1,BB$3)))-1</f>
        <v>2.2316645234328192E-3</v>
      </c>
      <c r="BC117" s="18" cm="1">
        <f t="array" ref="BC117">(1+Y117)*(1+INDEX(fx_rets,$AE117,INDEX(fx_ix,1,BC$3)))-1</f>
        <v>4.3253446895781478E-2</v>
      </c>
      <c r="BD117" s="19">
        <v>112</v>
      </c>
      <c r="BE117" s="16">
        <f t="shared" si="32"/>
        <v>0</v>
      </c>
      <c r="BF117" s="19">
        <v>112</v>
      </c>
      <c r="BG117" s="18">
        <f t="shared" si="33"/>
        <v>2.6855543106756308E-3</v>
      </c>
      <c r="BH117" s="18">
        <f t="shared" si="34"/>
        <v>7.3145499858628948E-3</v>
      </c>
      <c r="BI117" s="18">
        <f t="shared" si="35"/>
        <v>1.6264265377406328E-2</v>
      </c>
      <c r="BJ117" s="18">
        <f t="shared" si="36"/>
        <v>9.2780600256503476E-3</v>
      </c>
      <c r="BK117" s="18">
        <f t="shared" si="37"/>
        <v>1.4850694874064319E-2</v>
      </c>
      <c r="BL117" s="18">
        <f t="shared" si="38"/>
        <v>2.0169914176648929E-2</v>
      </c>
      <c r="BM117" s="18">
        <f t="shared" si="39"/>
        <v>2.186238291213316E-2</v>
      </c>
      <c r="BN117" s="18">
        <f t="shared" si="40"/>
        <v>2.646660151664193E-2</v>
      </c>
      <c r="BO117" s="18">
        <f t="shared" si="41"/>
        <v>3.417575023040742E-3</v>
      </c>
      <c r="BP117" s="18">
        <f t="shared" si="42"/>
        <v>5.9553285806757117E-3</v>
      </c>
      <c r="BQ117" s="18">
        <f t="shared" si="43"/>
        <v>8.7933141364315848E-3</v>
      </c>
      <c r="BR117" s="18">
        <f t="shared" si="44"/>
        <v>7.0900445383033084E-3</v>
      </c>
      <c r="BS117" s="18">
        <f t="shared" si="45"/>
        <v>1.0956758897312957E-2</v>
      </c>
      <c r="BT117" s="18">
        <f t="shared" si="46"/>
        <v>4.3416743328233753E-2</v>
      </c>
      <c r="BU117" s="18">
        <f t="shared" si="47"/>
        <v>4.4456620801263558E-2</v>
      </c>
      <c r="BV117" s="18">
        <f t="shared" si="48"/>
        <v>4.8373964755887178E-2</v>
      </c>
      <c r="BW117" s="18">
        <f t="shared" si="49"/>
        <v>5.7944240961856686E-2</v>
      </c>
      <c r="BX117" s="18">
        <f t="shared" si="50"/>
        <v>4.2187737140628068E-2</v>
      </c>
      <c r="BY117" s="18">
        <f t="shared" si="51"/>
        <v>3.3117365731620607E-2</v>
      </c>
      <c r="BZ117" s="18">
        <f t="shared" si="52"/>
        <v>-2.6444209192641122E-2</v>
      </c>
      <c r="CA117" s="18">
        <f t="shared" si="53"/>
        <v>2.628467371382337E-3</v>
      </c>
      <c r="CB117" s="18">
        <f t="shared" si="54"/>
        <v>2.0100968252344087E-2</v>
      </c>
      <c r="CC117" s="18">
        <f t="shared" si="55"/>
        <v>2.2316645234328192E-3</v>
      </c>
      <c r="CD117" s="18">
        <f t="shared" si="56"/>
        <v>4.3253446895781478E-2</v>
      </c>
      <c r="CE117" s="19">
        <v>112</v>
      </c>
      <c r="CF117" s="18">
        <f t="shared" si="61"/>
        <v>7.3145499858628948E-3</v>
      </c>
      <c r="CG117" s="18">
        <f t="shared" si="61"/>
        <v>7.3145499858628948E-3</v>
      </c>
      <c r="CH117" s="18">
        <f t="shared" si="61"/>
        <v>7.3145499858628948E-3</v>
      </c>
      <c r="CI117" s="18">
        <f t="shared" si="61"/>
        <v>0</v>
      </c>
      <c r="CJ117" s="18">
        <f t="shared" si="61"/>
        <v>0</v>
      </c>
      <c r="CK117" s="24">
        <f t="shared" si="61"/>
        <v>7.3145499858628948E-3</v>
      </c>
      <c r="CL117" s="24">
        <f t="shared" si="61"/>
        <v>0</v>
      </c>
    </row>
    <row r="118" spans="1:90" x14ac:dyDescent="0.2">
      <c r="A118" s="19">
        <v>113</v>
      </c>
      <c r="B118" s="16" cm="1">
        <f t="array" ref="B118">INDEX(asset_mu,1,B$3)+INDEX(asset_rets_norm,$A118,B$3)</f>
        <v>1.5836824188205558E-3</v>
      </c>
      <c r="C118" s="16" cm="1">
        <f t="array" ref="C118">INDEX(asset_mu,1,C$3)+INDEX(asset_rets_norm,$A118,C$3)</f>
        <v>-6.694095616125658E-3</v>
      </c>
      <c r="D118" s="16" cm="1">
        <f t="array" ref="D118">INDEX(asset_mu,1,D$3)+INDEX(asset_rets_norm,$A118,D$3)</f>
        <v>-2.0917327846032292E-2</v>
      </c>
      <c r="E118" s="16" cm="1">
        <f t="array" ref="E118">INDEX(asset_mu,1,E$3)+INDEX(asset_rets_norm,$A118,E$3)</f>
        <v>-8.5195643838394033E-4</v>
      </c>
      <c r="F118" s="16" cm="1">
        <f t="array" ref="F118">INDEX(asset_mu,1,F$3)+INDEX(asset_rets_norm,$A118,F$3)</f>
        <v>-7.9889719929031062E-3</v>
      </c>
      <c r="G118" s="16" cm="1">
        <f t="array" ref="G118">INDEX(asset_mu,1,G$3)+INDEX(asset_rets_norm,$A118,G$3)</f>
        <v>1.8801239474602832E-3</v>
      </c>
      <c r="H118" s="16" cm="1">
        <f t="array" ref="H118">INDEX(asset_mu,1,H$3)+INDEX(asset_rets_norm,$A118,H$3)</f>
        <v>1.1503487507970765E-3</v>
      </c>
      <c r="I118" s="16" cm="1">
        <f t="array" ref="I118">INDEX(asset_mu,1,I$3)+INDEX(asset_rets_norm,$A118,I$3)</f>
        <v>-4.1026734292774689E-3</v>
      </c>
      <c r="J118" s="16" cm="1">
        <f t="array" ref="J118">INDEX(asset_mu,1,J$3)+INDEX(asset_rets_norm,$A118,J$3)</f>
        <v>3.1623951223524894E-3</v>
      </c>
      <c r="K118" s="16" cm="1">
        <f t="array" ref="K118">INDEX(asset_mu,1,K$3)+INDEX(asset_rets_norm,$A118,K$3)</f>
        <v>-1.1542345272828308E-3</v>
      </c>
      <c r="L118" s="16" cm="1">
        <f t="array" ref="L118">INDEX(asset_mu,1,L$3)+INDEX(asset_rets_norm,$A118,L$3)</f>
        <v>-5.1690359779130446E-3</v>
      </c>
      <c r="M118" s="16" cm="1">
        <f t="array" ref="M118">INDEX(asset_mu,1,M$3)+INDEX(asset_rets_norm,$A118,M$3)</f>
        <v>2.5974797924251695E-3</v>
      </c>
      <c r="N118" s="16" cm="1">
        <f t="array" ref="N118">INDEX(asset_mu,1,N$3)+INDEX(asset_rets_norm,$A118,N$3)</f>
        <v>2.7808932153486109E-3</v>
      </c>
      <c r="O118" s="16" cm="1">
        <f t="array" ref="O118">INDEX(asset_mu,1,O$3)+INDEX(asset_rets_norm,$A118,O$3)</f>
        <v>3.1146621625023006E-4</v>
      </c>
      <c r="P118" s="16" cm="1">
        <f t="array" ref="P118">INDEX(asset_mu,1,P$3)+INDEX(asset_rets_norm,$A118,P$3)</f>
        <v>1.6080082670950229E-3</v>
      </c>
      <c r="Q118" s="16" cm="1">
        <f t="array" ref="Q118">INDEX(asset_mu,1,Q$3)+INDEX(asset_rets_norm,$A118,Q$3)</f>
        <v>3.0870711675322028E-3</v>
      </c>
      <c r="R118" s="16" cm="1">
        <f t="array" ref="R118">INDEX(asset_mu,1,R$3)+INDEX(asset_rets_norm,$A118,R$3)</f>
        <v>1.7595349580323993E-2</v>
      </c>
      <c r="S118" s="16" cm="1">
        <f t="array" ref="S118">INDEX(asset_mu,1,S$3)+INDEX(asset_rets_norm,$A118,S$3)</f>
        <v>6.3917982167579351E-2</v>
      </c>
      <c r="T118" s="16" cm="1">
        <f t="array" ref="T118">INDEX(asset_mu,1,T$3)+INDEX(asset_rets_norm,$A118,T$3)</f>
        <v>4.7207172853999592E-2</v>
      </c>
      <c r="U118" s="16" cm="1">
        <f t="array" ref="U118">INDEX(asset_mu,1,U$3)+INDEX(asset_rets_norm,$A118,U$3)</f>
        <v>0.13046133070955135</v>
      </c>
      <c r="V118" s="16" cm="1">
        <f t="array" ref="V118">INDEX(asset_mu,1,V$3)+INDEX(asset_rets_norm,$A118,V$3)</f>
        <v>2.6216423713824413E-3</v>
      </c>
      <c r="W118" s="16" cm="1">
        <f t="array" ref="W118">INDEX(asset_mu,1,W$3)+INDEX(asset_rets_norm,$A118,W$3)</f>
        <v>1.8575523774394653E-3</v>
      </c>
      <c r="X118" s="16" cm="1">
        <f t="array" ref="X118">INDEX(asset_mu,1,X$3)+INDEX(asset_rets_norm,$A118,X$3)</f>
        <v>2.4452274154664767E-3</v>
      </c>
      <c r="Y118" s="16" cm="1">
        <f t="array" ref="Y118">INDEX(asset_mu,1,Y$3)+INDEX(asset_rets_norm,$A118,Y$3)</f>
        <v>6.5366031171140427E-5</v>
      </c>
      <c r="Z118" s="19">
        <v>113</v>
      </c>
      <c r="AA118" s="16" cm="1">
        <f t="array" ref="AA118">INDEX(fx_mu,1,AA$3)+INDEX(fx_rets_norm,$A118,AA$3)</f>
        <v>0</v>
      </c>
      <c r="AB118" s="16" cm="1">
        <f t="array" ref="AB118">INDEX(fx_mu,1,AB$3)+INDEX(fx_rets_norm,$A118,AB$3)</f>
        <v>-4.5855551563600654E-2</v>
      </c>
      <c r="AC118" s="16" cm="1">
        <f t="array" ref="AC118">INDEX(fx_mu,1,AC$3)+INDEX(fx_rets_norm,$A118,AC$3)</f>
        <v>-1.6245816186305311E-2</v>
      </c>
      <c r="AD118" s="16" cm="1">
        <f t="array" ref="AD118">INDEX(fx_mu,1,AD$3)+INDEX(fx_rets_norm,$A118,AD$3)</f>
        <v>-7.0595016592652993E-2</v>
      </c>
      <c r="AE118" s="19">
        <v>113</v>
      </c>
      <c r="AF118" s="18" cm="1">
        <f t="array" ref="AF118">(1+B118)*(1+INDEX(fx_rets,$AE118,INDEX(fx_ix,1,AF$3)))-1</f>
        <v>1.5836824188204535E-3</v>
      </c>
      <c r="AG118" s="18" cm="1">
        <f t="array" ref="AG118">(1+C118)*(1+INDEX(fx_rets,$AE118,INDEX(fx_ix,1,AG$3)))-1</f>
        <v>-6.6940956161256615E-3</v>
      </c>
      <c r="AH118" s="18" cm="1">
        <f t="array" ref="AH118">(1+D118)*(1+INDEX(fx_rets,$AE118,INDEX(fx_ix,1,AH$3)))-1</f>
        <v>-2.0917327846032285E-2</v>
      </c>
      <c r="AI118" s="18" cm="1">
        <f t="array" ref="AI118">(1+E118)*(1+INDEX(fx_rets,$AE118,INDEX(fx_ix,1,AI$3)))-1</f>
        <v>-8.5195643838398283E-4</v>
      </c>
      <c r="AJ118" s="18" cm="1">
        <f t="array" ref="AJ118">(1+F118)*(1+INDEX(fx_rets,$AE118,INDEX(fx_ix,1,AJ$3)))-1</f>
        <v>-7.98897199290316E-3</v>
      </c>
      <c r="AK118" s="18" cm="1">
        <f t="array" ref="AK118">(1+G118)*(1+INDEX(fx_rets,$AE118,INDEX(fx_ix,1,AK$3)))-1</f>
        <v>-4.4061641736759194E-2</v>
      </c>
      <c r="AL118" s="18" cm="1">
        <f t="array" ref="AL118">(1+H118)*(1+INDEX(fx_rets,$AE118,INDEX(fx_ix,1,AL$3)))-1</f>
        <v>-4.475795268926186E-2</v>
      </c>
      <c r="AM118" s="18" cm="1">
        <f t="array" ref="AM118">(1+I118)*(1+INDEX(fx_rets,$AE118,INDEX(fx_ix,1,AM$3)))-1</f>
        <v>-4.9770094639893347E-2</v>
      </c>
      <c r="AN118" s="18" cm="1">
        <f t="array" ref="AN118">(1+J118)*(1+INDEX(fx_rets,$AE118,INDEX(fx_ix,1,AN$3)))-1</f>
        <v>-1.3134796753819011E-2</v>
      </c>
      <c r="AO118" s="18" cm="1">
        <f t="array" ref="AO118">(1+K118)*(1+INDEX(fx_rets,$AE118,INDEX(fx_ix,1,AO$3)))-1</f>
        <v>-1.7381299231621905E-2</v>
      </c>
      <c r="AP118" s="18" cm="1">
        <f t="array" ref="AP118">(1+L118)*(1+INDEX(fx_rets,$AE118,INDEX(fx_ix,1,AP$3)))-1</f>
        <v>-2.1330876955860778E-2</v>
      </c>
      <c r="AQ118" s="18" cm="1">
        <f t="array" ref="AQ118">(1+M118)*(1+INDEX(fx_rets,$AE118,INDEX(fx_ix,1,AQ$3)))-1</f>
        <v>-1.3690534573135515E-2</v>
      </c>
      <c r="AR118" s="18" cm="1">
        <f t="array" ref="AR118">(1+N118)*(1+INDEX(fx_rets,$AE118,INDEX(fx_ix,1,AR$3)))-1</f>
        <v>-1.3510100850967044E-2</v>
      </c>
      <c r="AS118" s="18" cm="1">
        <f t="array" ref="AS118">(1+O118)*(1+INDEX(fx_rets,$AE118,INDEX(fx_ix,1,AS$3)))-1</f>
        <v>-7.0305538339107021E-2</v>
      </c>
      <c r="AT118" s="18" cm="1">
        <f t="array" ref="AT118">(1+P118)*(1+INDEX(fx_rets,$AE118,INDEX(fx_ix,1,AT$3)))-1</f>
        <v>-6.9100525695854675E-2</v>
      </c>
      <c r="AU118" s="18" cm="1">
        <f t="array" ref="AU118">(1+Q118)*(1+INDEX(fx_rets,$AE118,INDEX(fx_ix,1,AU$3)))-1</f>
        <v>-6.7725877265415457E-2</v>
      </c>
      <c r="AV118" s="18" cm="1">
        <f t="array" ref="AV118">(1+R118)*(1+INDEX(fx_rets,$AE118,INDEX(fx_ix,1,AV$3)))-1</f>
        <v>1.7595349580324049E-2</v>
      </c>
      <c r="AW118" s="18" cm="1">
        <f t="array" ref="AW118">(1+S118)*(1+INDEX(fx_rets,$AE118,INDEX(fx_ix,1,AW$3)))-1</f>
        <v>1.5131436276851762E-2</v>
      </c>
      <c r="AX118" s="18" cm="1">
        <f t="array" ref="AX118">(1+T118)*(1+INDEX(fx_rets,$AE118,INDEX(fx_ix,1,AX$3)))-1</f>
        <v>3.0194437614833092E-2</v>
      </c>
      <c r="AY118" s="18" cm="1">
        <f t="array" ref="AY118">(1+U118)*(1+INDEX(fx_rets,$AE118,INDEX(fx_ix,1,AY$3)))-1</f>
        <v>5.0656394310757857E-2</v>
      </c>
      <c r="AZ118" s="18" cm="1">
        <f t="array" ref="AZ118">(1+V118)*(1+INDEX(fx_rets,$AE118,INDEX(fx_ix,1,AZ$3)))-1</f>
        <v>2.6216423713825154E-3</v>
      </c>
      <c r="BA118" s="18" cm="1">
        <f t="array" ref="BA118">(1+W118)*(1+INDEX(fx_rets,$AE118,INDEX(fx_ix,1,BA$3)))-1</f>
        <v>-4.4083178274986867E-2</v>
      </c>
      <c r="BB118" s="18" cm="1">
        <f t="array" ref="BB118">(1+X118)*(1+INDEX(fx_rets,$AE118,INDEX(fx_ix,1,BB$3)))-1</f>
        <v>-1.3840313485964151E-2</v>
      </c>
      <c r="BC118" s="18" cm="1">
        <f t="array" ref="BC118">(1+Y118)*(1+INDEX(fx_rets,$AE118,INDEX(fx_ix,1,BC$3)))-1</f>
        <v>-7.0534265077537017E-2</v>
      </c>
      <c r="BD118" s="19">
        <v>113</v>
      </c>
      <c r="BE118" s="16">
        <f t="shared" si="32"/>
        <v>0</v>
      </c>
      <c r="BF118" s="19">
        <v>113</v>
      </c>
      <c r="BG118" s="18">
        <f t="shared" si="33"/>
        <v>1.5836824188204535E-3</v>
      </c>
      <c r="BH118" s="18">
        <f t="shared" si="34"/>
        <v>-6.6940956161256615E-3</v>
      </c>
      <c r="BI118" s="18">
        <f t="shared" si="35"/>
        <v>-2.0917327846032285E-2</v>
      </c>
      <c r="BJ118" s="18">
        <f t="shared" si="36"/>
        <v>-8.5195643838398283E-4</v>
      </c>
      <c r="BK118" s="18">
        <f t="shared" si="37"/>
        <v>-7.98897199290316E-3</v>
      </c>
      <c r="BL118" s="18">
        <f t="shared" si="38"/>
        <v>-4.4061641736759194E-2</v>
      </c>
      <c r="BM118" s="18">
        <f t="shared" si="39"/>
        <v>-4.475795268926186E-2</v>
      </c>
      <c r="BN118" s="18">
        <f t="shared" si="40"/>
        <v>-4.9770094639893347E-2</v>
      </c>
      <c r="BO118" s="18">
        <f t="shared" si="41"/>
        <v>-1.3134796753819011E-2</v>
      </c>
      <c r="BP118" s="18">
        <f t="shared" si="42"/>
        <v>-1.7381299231621905E-2</v>
      </c>
      <c r="BQ118" s="18">
        <f t="shared" si="43"/>
        <v>-2.1330876955860778E-2</v>
      </c>
      <c r="BR118" s="18">
        <f t="shared" si="44"/>
        <v>-1.3690534573135515E-2</v>
      </c>
      <c r="BS118" s="18">
        <f t="shared" si="45"/>
        <v>-1.3510100850967044E-2</v>
      </c>
      <c r="BT118" s="18">
        <f t="shared" si="46"/>
        <v>-7.0305538339107021E-2</v>
      </c>
      <c r="BU118" s="18">
        <f t="shared" si="47"/>
        <v>-6.9100525695854675E-2</v>
      </c>
      <c r="BV118" s="18">
        <f t="shared" si="48"/>
        <v>-6.7725877265415457E-2</v>
      </c>
      <c r="BW118" s="18">
        <f t="shared" si="49"/>
        <v>1.7595349580324049E-2</v>
      </c>
      <c r="BX118" s="18">
        <f t="shared" si="50"/>
        <v>1.5131436276851762E-2</v>
      </c>
      <c r="BY118" s="18">
        <f t="shared" si="51"/>
        <v>3.0194437614833092E-2</v>
      </c>
      <c r="BZ118" s="18">
        <f t="shared" si="52"/>
        <v>5.0656394310757857E-2</v>
      </c>
      <c r="CA118" s="18">
        <f t="shared" si="53"/>
        <v>2.6216423713825154E-3</v>
      </c>
      <c r="CB118" s="18">
        <f t="shared" si="54"/>
        <v>-4.4083178274986867E-2</v>
      </c>
      <c r="CC118" s="18">
        <f t="shared" si="55"/>
        <v>-1.3840313485964151E-2</v>
      </c>
      <c r="CD118" s="18">
        <f t="shared" si="56"/>
        <v>-7.0534265077537017E-2</v>
      </c>
      <c r="CE118" s="19">
        <v>113</v>
      </c>
      <c r="CF118" s="18">
        <f t="shared" si="61"/>
        <v>-6.6940956161256615E-3</v>
      </c>
      <c r="CG118" s="18">
        <f t="shared" si="61"/>
        <v>-6.6940956161256615E-3</v>
      </c>
      <c r="CH118" s="18">
        <f t="shared" si="61"/>
        <v>-6.6940956161256615E-3</v>
      </c>
      <c r="CI118" s="18">
        <f t="shared" si="61"/>
        <v>0</v>
      </c>
      <c r="CJ118" s="18">
        <f t="shared" si="61"/>
        <v>0</v>
      </c>
      <c r="CK118" s="24">
        <f t="shared" si="61"/>
        <v>-6.6940956161256615E-3</v>
      </c>
      <c r="CL118" s="24">
        <f t="shared" si="61"/>
        <v>0</v>
      </c>
    </row>
    <row r="119" spans="1:90" x14ac:dyDescent="0.2">
      <c r="A119" s="19">
        <v>114</v>
      </c>
      <c r="B119" s="16" cm="1">
        <f t="array" ref="B119">INDEX(asset_mu,1,B$3)+INDEX(asset_rets_norm,$A119,B$3)</f>
        <v>3.0130739969300626E-3</v>
      </c>
      <c r="C119" s="16" cm="1">
        <f t="array" ref="C119">INDEX(asset_mu,1,C$3)+INDEX(asset_rets_norm,$A119,C$3)</f>
        <v>8.7949525504686966E-3</v>
      </c>
      <c r="D119" s="16" cm="1">
        <f t="array" ref="D119">INDEX(asset_mu,1,D$3)+INDEX(asset_rets_norm,$A119,D$3)</f>
        <v>1.5929877910606731E-2</v>
      </c>
      <c r="E119" s="16" cm="1">
        <f t="array" ref="E119">INDEX(asset_mu,1,E$3)+INDEX(asset_rets_norm,$A119,E$3)</f>
        <v>1.2783571783503908E-2</v>
      </c>
      <c r="F119" s="16" cm="1">
        <f t="array" ref="F119">INDEX(asset_mu,1,F$3)+INDEX(asset_rets_norm,$A119,F$3)</f>
        <v>1.9517587945674209E-2</v>
      </c>
      <c r="G119" s="16" cm="1">
        <f t="array" ref="G119">INDEX(asset_mu,1,G$3)+INDEX(asset_rets_norm,$A119,G$3)</f>
        <v>2.2408486373369733E-3</v>
      </c>
      <c r="H119" s="16" cm="1">
        <f t="array" ref="H119">INDEX(asset_mu,1,H$3)+INDEX(asset_rets_norm,$A119,H$3)</f>
        <v>4.4753675052775117E-3</v>
      </c>
      <c r="I119" s="16" cm="1">
        <f t="array" ref="I119">INDEX(asset_mu,1,I$3)+INDEX(asset_rets_norm,$A119,I$3)</f>
        <v>1.0691113925751429E-2</v>
      </c>
      <c r="J119" s="16" cm="1">
        <f t="array" ref="J119">INDEX(asset_mu,1,J$3)+INDEX(asset_rets_norm,$A119,J$3)</f>
        <v>3.5166004364481796E-3</v>
      </c>
      <c r="K119" s="16" cm="1">
        <f t="array" ref="K119">INDEX(asset_mu,1,K$3)+INDEX(asset_rets_norm,$A119,K$3)</f>
        <v>3.492948781796153E-3</v>
      </c>
      <c r="L119" s="16" cm="1">
        <f t="array" ref="L119">INDEX(asset_mu,1,L$3)+INDEX(asset_rets_norm,$A119,L$3)</f>
        <v>4.7268779134193306E-3</v>
      </c>
      <c r="M119" s="16" cm="1">
        <f t="array" ref="M119">INDEX(asset_mu,1,M$3)+INDEX(asset_rets_norm,$A119,M$3)</f>
        <v>1.455217120367611E-2</v>
      </c>
      <c r="N119" s="16" cm="1">
        <f t="array" ref="N119">INDEX(asset_mu,1,N$3)+INDEX(asset_rets_norm,$A119,N$3)</f>
        <v>1.9342174720098391E-2</v>
      </c>
      <c r="O119" s="16" cm="1">
        <f t="array" ref="O119">INDEX(asset_mu,1,O$3)+INDEX(asset_rets_norm,$A119,O$3)</f>
        <v>3.2110115209361343E-4</v>
      </c>
      <c r="P119" s="16" cm="1">
        <f t="array" ref="P119">INDEX(asset_mu,1,P$3)+INDEX(asset_rets_norm,$A119,P$3)</f>
        <v>3.3787082008403463E-4</v>
      </c>
      <c r="Q119" s="16" cm="1">
        <f t="array" ref="Q119">INDEX(asset_mu,1,Q$3)+INDEX(asset_rets_norm,$A119,Q$3)</f>
        <v>1.1044492732797527E-4</v>
      </c>
      <c r="R119" s="16" cm="1">
        <f t="array" ref="R119">INDEX(asset_mu,1,R$3)+INDEX(asset_rets_norm,$A119,R$3)</f>
        <v>-3.752836985469149E-2</v>
      </c>
      <c r="S119" s="16" cm="1">
        <f t="array" ref="S119">INDEX(asset_mu,1,S$3)+INDEX(asset_rets_norm,$A119,S$3)</f>
        <v>-5.9488440039075524E-2</v>
      </c>
      <c r="T119" s="16" cm="1">
        <f t="array" ref="T119">INDEX(asset_mu,1,T$3)+INDEX(asset_rets_norm,$A119,T$3)</f>
        <v>-3.7049604506714871E-2</v>
      </c>
      <c r="U119" s="16" cm="1">
        <f t="array" ref="U119">INDEX(asset_mu,1,U$3)+INDEX(asset_rets_norm,$A119,U$3)</f>
        <v>-3.1072103513852367E-2</v>
      </c>
      <c r="V119" s="16" cm="1">
        <f t="array" ref="V119">INDEX(asset_mu,1,V$3)+INDEX(asset_rets_norm,$A119,V$3)</f>
        <v>2.6180007047157746E-3</v>
      </c>
      <c r="W119" s="16" cm="1">
        <f t="array" ref="W119">INDEX(asset_mu,1,W$3)+INDEX(asset_rets_norm,$A119,W$3)</f>
        <v>1.801969044106132E-3</v>
      </c>
      <c r="X119" s="16" cm="1">
        <f t="array" ref="X119">INDEX(asset_mu,1,X$3)+INDEX(asset_rets_norm,$A119,X$3)</f>
        <v>2.4368107487998105E-3</v>
      </c>
      <c r="Y119" s="16" cm="1">
        <f t="array" ref="Y119">INDEX(asset_mu,1,Y$3)+INDEX(asset_rets_norm,$A119,Y$3)</f>
        <v>6.428269783780709E-5</v>
      </c>
      <c r="Z119" s="19">
        <v>114</v>
      </c>
      <c r="AA119" s="16" cm="1">
        <f t="array" ref="AA119">INDEX(fx_mu,1,AA$3)+INDEX(fx_rets_norm,$A119,AA$3)</f>
        <v>0</v>
      </c>
      <c r="AB119" s="16" cm="1">
        <f t="array" ref="AB119">INDEX(fx_mu,1,AB$3)+INDEX(fx_rets_norm,$A119,AB$3)</f>
        <v>-3.3714459074655971E-2</v>
      </c>
      <c r="AC119" s="16" cm="1">
        <f t="array" ref="AC119">INDEX(fx_mu,1,AC$3)+INDEX(fx_rets_norm,$A119,AC$3)</f>
        <v>-1.1422296700328943E-2</v>
      </c>
      <c r="AD119" s="16" cm="1">
        <f t="array" ref="AD119">INDEX(fx_mu,1,AD$3)+INDEX(fx_rets_norm,$A119,AD$3)</f>
        <v>3.113976616002434E-2</v>
      </c>
      <c r="AE119" s="19">
        <v>114</v>
      </c>
      <c r="AF119" s="18" cm="1">
        <f t="array" ref="AF119">(1+B119)*(1+INDEX(fx_rets,$AE119,INDEX(fx_ix,1,AF$3)))-1</f>
        <v>3.0130739969300713E-3</v>
      </c>
      <c r="AG119" s="18" cm="1">
        <f t="array" ref="AG119">(1+C119)*(1+INDEX(fx_rets,$AE119,INDEX(fx_ix,1,AG$3)))-1</f>
        <v>8.7949525504686932E-3</v>
      </c>
      <c r="AH119" s="18" cm="1">
        <f t="array" ref="AH119">(1+D119)*(1+INDEX(fx_rets,$AE119,INDEX(fx_ix,1,AH$3)))-1</f>
        <v>1.5929877910606738E-2</v>
      </c>
      <c r="AI119" s="18" cm="1">
        <f t="array" ref="AI119">(1+E119)*(1+INDEX(fx_rets,$AE119,INDEX(fx_ix,1,AI$3)))-1</f>
        <v>1.2783571783503866E-2</v>
      </c>
      <c r="AJ119" s="18" cm="1">
        <f t="array" ref="AJ119">(1+F119)*(1+INDEX(fx_rets,$AE119,INDEX(fx_ix,1,AJ$3)))-1</f>
        <v>1.9517587945674153E-2</v>
      </c>
      <c r="AK119" s="18" cm="1">
        <f t="array" ref="AK119">(1+G119)*(1+INDEX(fx_rets,$AE119,INDEX(fx_ix,1,AK$3)))-1</f>
        <v>-3.15491594369951E-2</v>
      </c>
      <c r="AL119" s="18" cm="1">
        <f t="array" ref="AL119">(1+H119)*(1+INDEX(fx_rets,$AE119,INDEX(fx_ix,1,AL$3)))-1</f>
        <v>-2.9389976163979203E-2</v>
      </c>
      <c r="AM119" s="18" cm="1">
        <f t="array" ref="AM119">(1+I119)*(1+INDEX(fx_rets,$AE119,INDEX(fx_ix,1,AM$3)))-1</f>
        <v>-2.3383790271816696E-2</v>
      </c>
      <c r="AN119" s="18" cm="1">
        <f t="array" ref="AN119">(1+J119)*(1+INDEX(fx_rets,$AE119,INDEX(fx_ix,1,AN$3)))-1</f>
        <v>-7.9458639174423418E-3</v>
      </c>
      <c r="AO119" s="18" cm="1">
        <f t="array" ref="AO119">(1+K119)*(1+INDEX(fx_rets,$AE119,INDEX(fx_ix,1,AO$3)))-1</f>
        <v>-7.9692454158775128E-3</v>
      </c>
      <c r="AP119" s="18" cm="1">
        <f t="array" ref="AP119">(1+L119)*(1+INDEX(fx_rets,$AE119,INDEX(fx_ix,1,AP$3)))-1</f>
        <v>-6.7494105889028821E-3</v>
      </c>
      <c r="AQ119" s="18" cm="1">
        <f t="array" ref="AQ119">(1+M119)*(1+INDEX(fx_rets,$AE119,INDEX(fx_ix,1,AQ$3)))-1</f>
        <v>2.9636552862246646E-3</v>
      </c>
      <c r="AR119" s="18" cm="1">
        <f t="array" ref="AR119">(1+N119)*(1+INDEX(fx_rets,$AE119,INDEX(fx_ix,1,AR$3)))-1</f>
        <v>7.6989459612868405E-3</v>
      </c>
      <c r="AS119" s="18" cm="1">
        <f t="array" ref="AS119">(1+O119)*(1+INDEX(fx_rets,$AE119,INDEX(fx_ix,1,AS$3)))-1</f>
        <v>3.1470866326907876E-2</v>
      </c>
      <c r="AT119" s="18" cm="1">
        <f t="array" ref="AT119">(1+P119)*(1+INDEX(fx_rets,$AE119,INDEX(fx_ix,1,AT$3)))-1</f>
        <v>3.1488158198438088E-2</v>
      </c>
      <c r="AU119" s="18" cm="1">
        <f t="array" ref="AU119">(1+Q119)*(1+INDEX(fx_rets,$AE119,INDEX(fx_ix,1,AU$3)))-1</f>
        <v>3.1253650316562798E-2</v>
      </c>
      <c r="AV119" s="18" cm="1">
        <f t="array" ref="AV119">(1+R119)*(1+INDEX(fx_rets,$AE119,INDEX(fx_ix,1,AV$3)))-1</f>
        <v>-3.7528369854691546E-2</v>
      </c>
      <c r="AW119" s="18" cm="1">
        <f t="array" ref="AW119">(1+S119)*(1+INDEX(fx_rets,$AE119,INDEX(fx_ix,1,AW$3)))-1</f>
        <v>-9.1197278536618964E-2</v>
      </c>
      <c r="AX119" s="18" cm="1">
        <f t="array" ref="AX119">(1+T119)*(1+INDEX(fx_rets,$AE119,INDEX(fx_ix,1,AX$3)))-1</f>
        <v>-4.804870963173824E-2</v>
      </c>
      <c r="AY119" s="18" cm="1">
        <f t="array" ref="AY119">(1+U119)*(1+INDEX(fx_rets,$AE119,INDEX(fx_ix,1,AY$3)))-1</f>
        <v>-8.9991539134948173E-4</v>
      </c>
      <c r="AZ119" s="18" cm="1">
        <f t="array" ref="AZ119">(1+V119)*(1+INDEX(fx_rets,$AE119,INDEX(fx_ix,1,AZ$3)))-1</f>
        <v>2.6180007047158504E-3</v>
      </c>
      <c r="BA119" s="18" cm="1">
        <f t="array" ref="BA119">(1+W119)*(1+INDEX(fx_rets,$AE119,INDEX(fx_ix,1,BA$3)))-1</f>
        <v>-3.1973242442141059E-2</v>
      </c>
      <c r="BB119" s="18" cm="1">
        <f t="array" ref="BB119">(1+X119)*(1+INDEX(fx_rets,$AE119,INDEX(fx_ix,1,BB$3)))-1</f>
        <v>-9.0133199269044617E-3</v>
      </c>
      <c r="BC119" s="18" cm="1">
        <f t="array" ref="BC119">(1+Y119)*(1+INDEX(fx_rets,$AE119,INDEX(fx_ix,1,BC$3)))-1</f>
        <v>3.120605060604098E-2</v>
      </c>
      <c r="BD119" s="19">
        <v>114</v>
      </c>
      <c r="BE119" s="16">
        <f t="shared" si="32"/>
        <v>0</v>
      </c>
      <c r="BF119" s="19">
        <v>114</v>
      </c>
      <c r="BG119" s="18">
        <f t="shared" si="33"/>
        <v>3.0130739969300713E-3</v>
      </c>
      <c r="BH119" s="18">
        <f t="shared" si="34"/>
        <v>8.7949525504686932E-3</v>
      </c>
      <c r="BI119" s="18">
        <f t="shared" si="35"/>
        <v>1.5929877910606738E-2</v>
      </c>
      <c r="BJ119" s="18">
        <f t="shared" si="36"/>
        <v>1.2783571783503866E-2</v>
      </c>
      <c r="BK119" s="18">
        <f t="shared" si="37"/>
        <v>1.9517587945674153E-2</v>
      </c>
      <c r="BL119" s="18">
        <f t="shared" si="38"/>
        <v>-3.15491594369951E-2</v>
      </c>
      <c r="BM119" s="18">
        <f t="shared" si="39"/>
        <v>-2.9389976163979203E-2</v>
      </c>
      <c r="BN119" s="18">
        <f t="shared" si="40"/>
        <v>-2.3383790271816696E-2</v>
      </c>
      <c r="BO119" s="18">
        <f t="shared" si="41"/>
        <v>-7.9458639174423418E-3</v>
      </c>
      <c r="BP119" s="18">
        <f t="shared" si="42"/>
        <v>-7.9692454158775128E-3</v>
      </c>
      <c r="BQ119" s="18">
        <f t="shared" si="43"/>
        <v>-6.7494105889028821E-3</v>
      </c>
      <c r="BR119" s="18">
        <f t="shared" si="44"/>
        <v>2.9636552862246646E-3</v>
      </c>
      <c r="BS119" s="18">
        <f t="shared" si="45"/>
        <v>7.6989459612868405E-3</v>
      </c>
      <c r="BT119" s="18">
        <f t="shared" si="46"/>
        <v>3.1470866326907876E-2</v>
      </c>
      <c r="BU119" s="18">
        <f t="shared" si="47"/>
        <v>3.1488158198438088E-2</v>
      </c>
      <c r="BV119" s="18">
        <f t="shared" si="48"/>
        <v>3.1253650316562798E-2</v>
      </c>
      <c r="BW119" s="18">
        <f t="shared" si="49"/>
        <v>-3.7528369854691546E-2</v>
      </c>
      <c r="BX119" s="18">
        <f t="shared" si="50"/>
        <v>-9.1197278536618964E-2</v>
      </c>
      <c r="BY119" s="18">
        <f t="shared" si="51"/>
        <v>-4.804870963173824E-2</v>
      </c>
      <c r="BZ119" s="18">
        <f t="shared" si="52"/>
        <v>-8.9991539134948173E-4</v>
      </c>
      <c r="CA119" s="18">
        <f t="shared" si="53"/>
        <v>2.6180007047158504E-3</v>
      </c>
      <c r="CB119" s="18">
        <f t="shared" si="54"/>
        <v>-3.1973242442141059E-2</v>
      </c>
      <c r="CC119" s="18">
        <f t="shared" si="55"/>
        <v>-9.0133199269044617E-3</v>
      </c>
      <c r="CD119" s="18">
        <f t="shared" si="56"/>
        <v>3.120605060604098E-2</v>
      </c>
      <c r="CE119" s="19">
        <v>114</v>
      </c>
      <c r="CF119" s="18">
        <f t="shared" si="61"/>
        <v>8.7949525504686932E-3</v>
      </c>
      <c r="CG119" s="18">
        <f t="shared" si="61"/>
        <v>8.7949525504686932E-3</v>
      </c>
      <c r="CH119" s="18">
        <f t="shared" si="61"/>
        <v>8.7949525504686932E-3</v>
      </c>
      <c r="CI119" s="18">
        <f t="shared" si="61"/>
        <v>0</v>
      </c>
      <c r="CJ119" s="18">
        <f t="shared" si="61"/>
        <v>0</v>
      </c>
      <c r="CK119" s="24">
        <f t="shared" si="61"/>
        <v>8.7949525504686932E-3</v>
      </c>
      <c r="CL119" s="24">
        <f t="shared" si="61"/>
        <v>0</v>
      </c>
    </row>
    <row r="120" spans="1:90" x14ac:dyDescent="0.2">
      <c r="A120" s="19">
        <v>115</v>
      </c>
      <c r="B120" s="16" cm="1">
        <f t="array" ref="B120">INDEX(asset_mu,1,B$3)+INDEX(asset_rets_norm,$A120,B$3)</f>
        <v>2.1889321756731663E-3</v>
      </c>
      <c r="C120" s="16" cm="1">
        <f t="array" ref="C120">INDEX(asset_mu,1,C$3)+INDEX(asset_rets_norm,$A120,C$3)</f>
        <v>3.1248150618790075E-3</v>
      </c>
      <c r="D120" s="16" cm="1">
        <f t="array" ref="D120">INDEX(asset_mu,1,D$3)+INDEX(asset_rets_norm,$A120,D$3)</f>
        <v>5.2850333297120803E-3</v>
      </c>
      <c r="E120" s="16" cm="1">
        <f t="array" ref="E120">INDEX(asset_mu,1,E$3)+INDEX(asset_rets_norm,$A120,E$3)</f>
        <v>4.1662184959923446E-3</v>
      </c>
      <c r="F120" s="16" cm="1">
        <f t="array" ref="F120">INDEX(asset_mu,1,F$3)+INDEX(asset_rets_norm,$A120,F$3)</f>
        <v>5.2293417118463564E-3</v>
      </c>
      <c r="G120" s="16" cm="1">
        <f t="array" ref="G120">INDEX(asset_mu,1,G$3)+INDEX(asset_rets_norm,$A120,G$3)</f>
        <v>2.2326912020721405E-3</v>
      </c>
      <c r="H120" s="16" cm="1">
        <f t="array" ref="H120">INDEX(asset_mu,1,H$3)+INDEX(asset_rets_norm,$A120,H$3)</f>
        <v>5.7161080606682076E-3</v>
      </c>
      <c r="I120" s="16" cm="1">
        <f t="array" ref="I120">INDEX(asset_mu,1,I$3)+INDEX(asset_rets_norm,$A120,I$3)</f>
        <v>8.6895545893794016E-3</v>
      </c>
      <c r="J120" s="16" cm="1">
        <f t="array" ref="J120">INDEX(asset_mu,1,J$3)+INDEX(asset_rets_norm,$A120,J$3)</f>
        <v>3.4876992839520827E-3</v>
      </c>
      <c r="K120" s="16" cm="1">
        <f t="array" ref="K120">INDEX(asset_mu,1,K$3)+INDEX(asset_rets_norm,$A120,K$3)</f>
        <v>7.0044854410114838E-3</v>
      </c>
      <c r="L120" s="16" cm="1">
        <f t="array" ref="L120">INDEX(asset_mu,1,L$3)+INDEX(asset_rets_norm,$A120,L$3)</f>
        <v>1.2498251405266086E-2</v>
      </c>
      <c r="M120" s="16" cm="1">
        <f t="array" ref="M120">INDEX(asset_mu,1,M$3)+INDEX(asset_rets_norm,$A120,M$3)</f>
        <v>8.0373474294782345E-3</v>
      </c>
      <c r="N120" s="16" cm="1">
        <f t="array" ref="N120">INDEX(asset_mu,1,N$3)+INDEX(asset_rets_norm,$A120,N$3)</f>
        <v>9.8584359898015485E-3</v>
      </c>
      <c r="O120" s="16" cm="1">
        <f t="array" ref="O120">INDEX(asset_mu,1,O$3)+INDEX(asset_rets_norm,$A120,O$3)</f>
        <v>1.4659537681872213E-4</v>
      </c>
      <c r="P120" s="16" cm="1">
        <f t="array" ref="P120">INDEX(asset_mu,1,P$3)+INDEX(asset_rets_norm,$A120,P$3)</f>
        <v>2.9106708938604836E-4</v>
      </c>
      <c r="Q120" s="16" cm="1">
        <f t="array" ref="Q120">INDEX(asset_mu,1,Q$3)+INDEX(asset_rets_norm,$A120,Q$3)</f>
        <v>2.6351238973481704E-4</v>
      </c>
      <c r="R120" s="16" cm="1">
        <f t="array" ref="R120">INDEX(asset_mu,1,R$3)+INDEX(asset_rets_norm,$A120,R$3)</f>
        <v>2.8982081231045009E-2</v>
      </c>
      <c r="S120" s="16" cm="1">
        <f t="array" ref="S120">INDEX(asset_mu,1,S$3)+INDEX(asset_rets_norm,$A120,S$3)</f>
        <v>-1.3452873269502424E-2</v>
      </c>
      <c r="T120" s="16" cm="1">
        <f t="array" ref="T120">INDEX(asset_mu,1,T$3)+INDEX(asset_rets_norm,$A120,T$3)</f>
        <v>3.6393388612213903E-2</v>
      </c>
      <c r="U120" s="16" cm="1">
        <f t="array" ref="U120">INDEX(asset_mu,1,U$3)+INDEX(asset_rets_norm,$A120,U$3)</f>
        <v>-5.0984203006534355E-3</v>
      </c>
      <c r="V120" s="16" cm="1">
        <f t="array" ref="V120">INDEX(asset_mu,1,V$3)+INDEX(asset_rets_norm,$A120,V$3)</f>
        <v>2.6164340380491081E-3</v>
      </c>
      <c r="W120" s="16" cm="1">
        <f t="array" ref="W120">INDEX(asset_mu,1,W$3)+INDEX(asset_rets_norm,$A120,W$3)</f>
        <v>1.8628857107727986E-3</v>
      </c>
      <c r="X120" s="16" cm="1">
        <f t="array" ref="X120">INDEX(asset_mu,1,X$3)+INDEX(asset_rets_norm,$A120,X$3)</f>
        <v>2.4914774154664769E-3</v>
      </c>
      <c r="Y120" s="16" cm="1">
        <f t="array" ref="Y120">INDEX(asset_mu,1,Y$3)+INDEX(asset_rets_norm,$A120,Y$3)</f>
        <v>1.0836603117114042E-4</v>
      </c>
      <c r="Z120" s="19">
        <v>115</v>
      </c>
      <c r="AA120" s="16" cm="1">
        <f t="array" ref="AA120">INDEX(fx_mu,1,AA$3)+INDEX(fx_rets_norm,$A120,AA$3)</f>
        <v>0</v>
      </c>
      <c r="AB120" s="16" cm="1">
        <f t="array" ref="AB120">INDEX(fx_mu,1,AB$3)+INDEX(fx_rets_norm,$A120,AB$3)</f>
        <v>-1.7764637277134062E-2</v>
      </c>
      <c r="AC120" s="16" cm="1">
        <f t="array" ref="AC120">INDEX(fx_mu,1,AC$3)+INDEX(fx_rets_norm,$A120,AC$3)</f>
        <v>-4.6545469646010737E-2</v>
      </c>
      <c r="AD120" s="16" cm="1">
        <f t="array" ref="AD120">INDEX(fx_mu,1,AD$3)+INDEX(fx_rets_norm,$A120,AD$3)</f>
        <v>1.5176491172876672E-2</v>
      </c>
      <c r="AE120" s="19">
        <v>115</v>
      </c>
      <c r="AF120" s="18" cm="1">
        <f t="array" ref="AF120">(1+B120)*(1+INDEX(fx_rets,$AE120,INDEX(fx_ix,1,AF$3)))-1</f>
        <v>2.188932175673175E-3</v>
      </c>
      <c r="AG120" s="18" cm="1">
        <f t="array" ref="AG120">(1+C120)*(1+INDEX(fx_rets,$AE120,INDEX(fx_ix,1,AG$3)))-1</f>
        <v>3.1248150618790049E-3</v>
      </c>
      <c r="AH120" s="18" cm="1">
        <f t="array" ref="AH120">(1+D120)*(1+INDEX(fx_rets,$AE120,INDEX(fx_ix,1,AH$3)))-1</f>
        <v>5.2850333297120855E-3</v>
      </c>
      <c r="AI120" s="18" cm="1">
        <f t="array" ref="AI120">(1+E120)*(1+INDEX(fx_rets,$AE120,INDEX(fx_ix,1,AI$3)))-1</f>
        <v>4.1662184959923021E-3</v>
      </c>
      <c r="AJ120" s="18" cm="1">
        <f t="array" ref="AJ120">(1+F120)*(1+INDEX(fx_rets,$AE120,INDEX(fx_ix,1,AJ$3)))-1</f>
        <v>5.2293417118463026E-3</v>
      </c>
      <c r="AK120" s="18" cm="1">
        <f t="array" ref="AK120">(1+G120)*(1+INDEX(fx_rets,$AE120,INDEX(fx_ix,1,AK$3)))-1</f>
        <v>-1.5571609024418676E-2</v>
      </c>
      <c r="AL120" s="18" cm="1">
        <f t="array" ref="AL120">(1+H120)*(1+INDEX(fx_rets,$AE120,INDEX(fx_ix,1,AL$3)))-1</f>
        <v>-1.2150073802800532E-2</v>
      </c>
      <c r="AM120" s="18" cm="1">
        <f t="array" ref="AM120">(1+I120)*(1+INDEX(fx_rets,$AE120,INDEX(fx_ix,1,AM$3)))-1</f>
        <v>-9.2294494731347543E-3</v>
      </c>
      <c r="AN120" s="18" cm="1">
        <f t="array" ref="AN120">(1+J120)*(1+INDEX(fx_rets,$AE120,INDEX(fx_ix,1,AN$3)))-1</f>
        <v>-4.3220106963214211E-2</v>
      </c>
      <c r="AO120" s="18" cm="1">
        <f t="array" ref="AO120">(1+K120)*(1+INDEX(fx_rets,$AE120,INDEX(fx_ix,1,AO$3)))-1</f>
        <v>-3.986701126947978E-2</v>
      </c>
      <c r="AP120" s="18" cm="1">
        <f t="array" ref="AP120">(1+L120)*(1+INDEX(fx_rets,$AE120,INDEX(fx_ix,1,AP$3)))-1</f>
        <v>-3.4628955222156699E-2</v>
      </c>
      <c r="AQ120" s="18" cm="1">
        <f t="array" ref="AQ120">(1+M120)*(1+INDEX(fx_rets,$AE120,INDEX(fx_ix,1,AQ$3)))-1</f>
        <v>-3.8882224327345782E-2</v>
      </c>
      <c r="AR120" s="18" cm="1">
        <f t="array" ref="AR120">(1+N120)*(1+INDEX(fx_rets,$AE120,INDEX(fx_ix,1,AR$3)))-1</f>
        <v>-3.7145899189329645E-2</v>
      </c>
      <c r="AS120" s="18" cm="1">
        <f t="array" ref="AS120">(1+O120)*(1+INDEX(fx_rets,$AE120,INDEX(fx_ix,1,AS$3)))-1</f>
        <v>1.5325311353137749E-2</v>
      </c>
      <c r="AT120" s="18" cm="1">
        <f t="array" ref="AT120">(1+P120)*(1+INDEX(fx_rets,$AE120,INDEX(fx_ix,1,AT$3)))-1</f>
        <v>1.5471975639375524E-2</v>
      </c>
      <c r="AU120" s="18" cm="1">
        <f t="array" ref="AU120">(1+Q120)*(1+INDEX(fx_rets,$AE120,INDEX(fx_ix,1,AU$3)))-1</f>
        <v>1.5444002756068276E-2</v>
      </c>
      <c r="AV120" s="18" cm="1">
        <f t="array" ref="AV120">(1+R120)*(1+INDEX(fx_rets,$AE120,INDEX(fx_ix,1,AV$3)))-1</f>
        <v>2.8982081231045065E-2</v>
      </c>
      <c r="AW120" s="18" cm="1">
        <f t="array" ref="AW120">(1+S120)*(1+INDEX(fx_rets,$AE120,INDEX(fx_ix,1,AW$3)))-1</f>
        <v>-3.0978525132668522E-2</v>
      </c>
      <c r="AX120" s="18" cm="1">
        <f t="array" ref="AX120">(1+T120)*(1+INDEX(fx_rets,$AE120,INDEX(fx_ix,1,AX$3)))-1</f>
        <v>-1.1846028398762143E-2</v>
      </c>
      <c r="AY120" s="18" cm="1">
        <f t="array" ref="AY120">(1+U120)*(1+INDEX(fx_rets,$AE120,INDEX(fx_ix,1,AY$3)))-1</f>
        <v>1.0000694741534755E-2</v>
      </c>
      <c r="AZ120" s="18" cm="1">
        <f t="array" ref="AZ120">(1+V120)*(1+INDEX(fx_rets,$AE120,INDEX(fx_ix,1,AZ$3)))-1</f>
        <v>2.6164340380490092E-3</v>
      </c>
      <c r="BA120" s="18" cm="1">
        <f t="array" ref="BA120">(1+W120)*(1+INDEX(fx_rets,$AE120,INDEX(fx_ix,1,BA$3)))-1</f>
        <v>-1.593484505530196E-2</v>
      </c>
      <c r="BB120" s="18" cm="1">
        <f t="array" ref="BB120">(1+X120)*(1+INDEX(fx_rets,$AE120,INDEX(fx_ix,1,BB$3)))-1</f>
        <v>-4.4169959216959542E-2</v>
      </c>
      <c r="BC120" s="18" cm="1">
        <f t="array" ref="BC120">(1+Y120)*(1+INDEX(fx_rets,$AE120,INDEX(fx_ix,1,BC$3)))-1</f>
        <v>1.5286501820163334E-2</v>
      </c>
      <c r="BD120" s="19">
        <v>115</v>
      </c>
      <c r="BE120" s="16">
        <f t="shared" si="32"/>
        <v>0</v>
      </c>
      <c r="BF120" s="19">
        <v>115</v>
      </c>
      <c r="BG120" s="18">
        <f t="shared" si="33"/>
        <v>2.188932175673175E-3</v>
      </c>
      <c r="BH120" s="18">
        <f t="shared" si="34"/>
        <v>3.1248150618790049E-3</v>
      </c>
      <c r="BI120" s="18">
        <f t="shared" si="35"/>
        <v>5.2850333297120855E-3</v>
      </c>
      <c r="BJ120" s="18">
        <f t="shared" si="36"/>
        <v>4.1662184959923021E-3</v>
      </c>
      <c r="BK120" s="18">
        <f t="shared" si="37"/>
        <v>5.2293417118463026E-3</v>
      </c>
      <c r="BL120" s="18">
        <f t="shared" si="38"/>
        <v>-1.5571609024418676E-2</v>
      </c>
      <c r="BM120" s="18">
        <f t="shared" si="39"/>
        <v>-1.2150073802800532E-2</v>
      </c>
      <c r="BN120" s="18">
        <f t="shared" si="40"/>
        <v>-9.2294494731347543E-3</v>
      </c>
      <c r="BO120" s="18">
        <f t="shared" si="41"/>
        <v>-4.3220106963214211E-2</v>
      </c>
      <c r="BP120" s="18">
        <f t="shared" si="42"/>
        <v>-3.986701126947978E-2</v>
      </c>
      <c r="BQ120" s="18">
        <f t="shared" si="43"/>
        <v>-3.4628955222156699E-2</v>
      </c>
      <c r="BR120" s="18">
        <f t="shared" si="44"/>
        <v>-3.8882224327345782E-2</v>
      </c>
      <c r="BS120" s="18">
        <f t="shared" si="45"/>
        <v>-3.7145899189329645E-2</v>
      </c>
      <c r="BT120" s="18">
        <f t="shared" si="46"/>
        <v>1.5325311353137749E-2</v>
      </c>
      <c r="BU120" s="18">
        <f t="shared" si="47"/>
        <v>1.5471975639375524E-2</v>
      </c>
      <c r="BV120" s="18">
        <f t="shared" si="48"/>
        <v>1.5444002756068276E-2</v>
      </c>
      <c r="BW120" s="18">
        <f t="shared" si="49"/>
        <v>2.8982081231045065E-2</v>
      </c>
      <c r="BX120" s="18">
        <f t="shared" si="50"/>
        <v>-3.0978525132668522E-2</v>
      </c>
      <c r="BY120" s="18">
        <f t="shared" si="51"/>
        <v>-1.1846028398762143E-2</v>
      </c>
      <c r="BZ120" s="18">
        <f t="shared" si="52"/>
        <v>1.0000694741534755E-2</v>
      </c>
      <c r="CA120" s="18">
        <f t="shared" si="53"/>
        <v>2.6164340380490092E-3</v>
      </c>
      <c r="CB120" s="18">
        <f t="shared" si="54"/>
        <v>-1.593484505530196E-2</v>
      </c>
      <c r="CC120" s="18">
        <f t="shared" si="55"/>
        <v>-4.4169959216959542E-2</v>
      </c>
      <c r="CD120" s="18">
        <f t="shared" si="56"/>
        <v>1.5286501820163334E-2</v>
      </c>
      <c r="CE120" s="19">
        <v>115</v>
      </c>
      <c r="CF120" s="18">
        <f t="shared" si="61"/>
        <v>3.1248150618790049E-3</v>
      </c>
      <c r="CG120" s="18">
        <f t="shared" si="61"/>
        <v>3.1248150618790049E-3</v>
      </c>
      <c r="CH120" s="18">
        <f t="shared" si="61"/>
        <v>3.1248150618790049E-3</v>
      </c>
      <c r="CI120" s="18">
        <f t="shared" si="61"/>
        <v>0</v>
      </c>
      <c r="CJ120" s="18">
        <f t="shared" si="61"/>
        <v>0</v>
      </c>
      <c r="CK120" s="24">
        <f t="shared" si="61"/>
        <v>3.1248150618790049E-3</v>
      </c>
      <c r="CL120" s="24">
        <f t="shared" si="61"/>
        <v>0</v>
      </c>
    </row>
    <row r="121" spans="1:90" x14ac:dyDescent="0.2">
      <c r="A121" s="19">
        <v>116</v>
      </c>
      <c r="B121" s="16" cm="1">
        <f t="array" ref="B121">INDEX(asset_mu,1,B$3)+INDEX(asset_rets_norm,$A121,B$3)</f>
        <v>2.0302415465530601E-3</v>
      </c>
      <c r="C121" s="16" cm="1">
        <f t="array" ref="C121">INDEX(asset_mu,1,C$3)+INDEX(asset_rets_norm,$A121,C$3)</f>
        <v>-1.2391376306983811E-3</v>
      </c>
      <c r="D121" s="16" cm="1">
        <f t="array" ref="D121">INDEX(asset_mu,1,D$3)+INDEX(asset_rets_norm,$A121,D$3)</f>
        <v>-7.8048951077163194E-3</v>
      </c>
      <c r="E121" s="16" cm="1">
        <f t="array" ref="E121">INDEX(asset_mu,1,E$3)+INDEX(asset_rets_norm,$A121,E$3)</f>
        <v>3.7387218423122074E-3</v>
      </c>
      <c r="F121" s="16" cm="1">
        <f t="array" ref="F121">INDEX(asset_mu,1,F$3)+INDEX(asset_rets_norm,$A121,F$3)</f>
        <v>1.8790236172568347E-3</v>
      </c>
      <c r="G121" s="16" cm="1">
        <f t="array" ref="G121">INDEX(asset_mu,1,G$3)+INDEX(asset_rets_norm,$A121,G$3)</f>
        <v>1.1997795230954628E-3</v>
      </c>
      <c r="H121" s="16" cm="1">
        <f t="array" ref="H121">INDEX(asset_mu,1,H$3)+INDEX(asset_rets_norm,$A121,H$3)</f>
        <v>1.0423115238191347E-3</v>
      </c>
      <c r="I121" s="16" cm="1">
        <f t="array" ref="I121">INDEX(asset_mu,1,I$3)+INDEX(asset_rets_norm,$A121,I$3)</f>
        <v>1.5896648154573377E-3</v>
      </c>
      <c r="J121" s="16" cm="1">
        <f t="array" ref="J121">INDEX(asset_mu,1,J$3)+INDEX(asset_rets_norm,$A121,J$3)</f>
        <v>3.7936154043969206E-3</v>
      </c>
      <c r="K121" s="16" cm="1">
        <f t="array" ref="K121">INDEX(asset_mu,1,K$3)+INDEX(asset_rets_norm,$A121,K$3)</f>
        <v>2.1006326306212981E-3</v>
      </c>
      <c r="L121" s="16" cm="1">
        <f t="array" ref="L121">INDEX(asset_mu,1,L$3)+INDEX(asset_rets_norm,$A121,L$3)</f>
        <v>4.1559390378742844E-3</v>
      </c>
      <c r="M121" s="16" cm="1">
        <f t="array" ref="M121">INDEX(asset_mu,1,M$3)+INDEX(asset_rets_norm,$A121,M$3)</f>
        <v>8.6059784976378652E-3</v>
      </c>
      <c r="N121" s="16" cm="1">
        <f t="array" ref="N121">INDEX(asset_mu,1,N$3)+INDEX(asset_rets_norm,$A121,N$3)</f>
        <v>1.166354533748629E-2</v>
      </c>
      <c r="O121" s="16" cm="1">
        <f t="array" ref="O121">INDEX(asset_mu,1,O$3)+INDEX(asset_rets_norm,$A121,O$3)</f>
        <v>1.2720839463776433E-4</v>
      </c>
      <c r="P121" s="16" cm="1">
        <f t="array" ref="P121">INDEX(asset_mu,1,P$3)+INDEX(asset_rets_norm,$A121,P$3)</f>
        <v>-1.0242030928404085E-5</v>
      </c>
      <c r="Q121" s="16" cm="1">
        <f t="array" ref="Q121">INDEX(asset_mu,1,Q$3)+INDEX(asset_rets_norm,$A121,Q$3)</f>
        <v>-8.2417729010070707E-4</v>
      </c>
      <c r="R121" s="16" cm="1">
        <f t="array" ref="R121">INDEX(asset_mu,1,R$3)+INDEX(asset_rets_norm,$A121,R$3)</f>
        <v>5.862956659656432E-2</v>
      </c>
      <c r="S121" s="16" cm="1">
        <f t="array" ref="S121">INDEX(asset_mu,1,S$3)+INDEX(asset_rets_norm,$A121,S$3)</f>
        <v>7.8249723563165924E-2</v>
      </c>
      <c r="T121" s="16" cm="1">
        <f t="array" ref="T121">INDEX(asset_mu,1,T$3)+INDEX(asset_rets_norm,$A121,T$3)</f>
        <v>6.5118474011963717E-2</v>
      </c>
      <c r="U121" s="16" cm="1">
        <f t="array" ref="U121">INDEX(asset_mu,1,U$3)+INDEX(asset_rets_norm,$A121,U$3)</f>
        <v>9.7154044467158251E-2</v>
      </c>
      <c r="V121" s="16" cm="1">
        <f t="array" ref="V121">INDEX(asset_mu,1,V$3)+INDEX(asset_rets_norm,$A121,V$3)</f>
        <v>2.6161757047157745E-3</v>
      </c>
      <c r="W121" s="16" cm="1">
        <f t="array" ref="W121">INDEX(asset_mu,1,W$3)+INDEX(asset_rets_norm,$A121,W$3)</f>
        <v>1.8080523774394652E-3</v>
      </c>
      <c r="X121" s="16" cm="1">
        <f t="array" ref="X121">INDEX(asset_mu,1,X$3)+INDEX(asset_rets_norm,$A121,X$3)</f>
        <v>2.4680607487998101E-3</v>
      </c>
      <c r="Y121" s="16" cm="1">
        <f t="array" ref="Y121">INDEX(asset_mu,1,Y$3)+INDEX(asset_rets_norm,$A121,Y$3)</f>
        <v>7.6949364504473762E-5</v>
      </c>
      <c r="Z121" s="19">
        <v>116</v>
      </c>
      <c r="AA121" s="16" cm="1">
        <f t="array" ref="AA121">INDEX(fx_mu,1,AA$3)+INDEX(fx_rets_norm,$A121,AA$3)</f>
        <v>0</v>
      </c>
      <c r="AB121" s="16" cm="1">
        <f t="array" ref="AB121">INDEX(fx_mu,1,AB$3)+INDEX(fx_rets_norm,$A121,AB$3)</f>
        <v>-9.7817026065705141E-3</v>
      </c>
      <c r="AC121" s="16" cm="1">
        <f t="array" ref="AC121">INDEX(fx_mu,1,AC$3)+INDEX(fx_rets_norm,$A121,AC$3)</f>
        <v>-3.5574388254130782E-3</v>
      </c>
      <c r="AD121" s="16" cm="1">
        <f t="array" ref="AD121">INDEX(fx_mu,1,AD$3)+INDEX(fx_rets_norm,$A121,AD$3)</f>
        <v>-4.7578965132279882E-2</v>
      </c>
      <c r="AE121" s="19">
        <v>116</v>
      </c>
      <c r="AF121" s="18" cm="1">
        <f t="array" ref="AF121">(1+B121)*(1+INDEX(fx_rets,$AE121,INDEX(fx_ix,1,AF$3)))-1</f>
        <v>2.0302415465529577E-3</v>
      </c>
      <c r="AG121" s="18" cm="1">
        <f t="array" ref="AG121">(1+C121)*(1+INDEX(fx_rets,$AE121,INDEX(fx_ix,1,AG$3)))-1</f>
        <v>-1.2391376306983837E-3</v>
      </c>
      <c r="AH121" s="18" cm="1">
        <f t="array" ref="AH121">(1+D121)*(1+INDEX(fx_rets,$AE121,INDEX(fx_ix,1,AH$3)))-1</f>
        <v>-7.8048951077163142E-3</v>
      </c>
      <c r="AI121" s="18" cm="1">
        <f t="array" ref="AI121">(1+E121)*(1+INDEX(fx_rets,$AE121,INDEX(fx_ix,1,AI$3)))-1</f>
        <v>3.7387218423121649E-3</v>
      </c>
      <c r="AJ121" s="18" cm="1">
        <f t="array" ref="AJ121">(1+F121)*(1+INDEX(fx_rets,$AE121,INDEX(fx_ix,1,AJ$3)))-1</f>
        <v>1.8790236172567809E-3</v>
      </c>
      <c r="AK121" s="18" cm="1">
        <f t="array" ref="AK121">(1+G121)*(1+INDEX(fx_rets,$AE121,INDEX(fx_ix,1,AK$3)))-1</f>
        <v>-8.5936589699635579E-3</v>
      </c>
      <c r="AL121" s="18" cm="1">
        <f t="array" ref="AL121">(1+H121)*(1+INDEX(fx_rets,$AE121,INDEX(fx_ix,1,AL$3)))-1</f>
        <v>-8.7495866641007503E-3</v>
      </c>
      <c r="AM121" s="18" cm="1">
        <f t="array" ref="AM121">(1+I121)*(1+INDEX(fx_rets,$AE121,INDEX(fx_ix,1,AM$3)))-1</f>
        <v>-8.207587419582052E-3</v>
      </c>
      <c r="AN121" s="18" cm="1">
        <f t="array" ref="AN121">(1+J121)*(1+INDEX(fx_rets,$AE121,INDEX(fx_ix,1,AN$3)))-1</f>
        <v>2.2268102425559988E-4</v>
      </c>
      <c r="AO121" s="18" cm="1">
        <f t="array" ref="AO121">(1+K121)*(1+INDEX(fx_rets,$AE121,INDEX(fx_ix,1,AO$3)))-1</f>
        <v>-1.4642790668699668E-3</v>
      </c>
      <c r="AP121" s="18" cm="1">
        <f t="array" ref="AP121">(1+L121)*(1+INDEX(fx_rets,$AE121,INDEX(fx_ix,1,AP$3)))-1</f>
        <v>5.837157135717419E-4</v>
      </c>
      <c r="AQ121" s="18" cm="1">
        <f t="array" ref="AQ121">(1+M121)*(1+INDEX(fx_rets,$AE121,INDEX(fx_ix,1,AQ$3)))-1</f>
        <v>5.017924430186671E-3</v>
      </c>
      <c r="AR121" s="18" cm="1">
        <f t="array" ref="AR121">(1+N121)*(1+INDEX(fx_rets,$AE121,INDEX(fx_ix,1,AR$3)))-1</f>
        <v>8.0646141630476009E-3</v>
      </c>
      <c r="AS121" s="18" cm="1">
        <f t="array" ref="AS121">(1+O121)*(1+INDEX(fx_rets,$AE121,INDEX(fx_ix,1,AS$3)))-1</f>
        <v>-4.7457809181415178E-2</v>
      </c>
      <c r="AT121" s="18" cm="1">
        <f t="array" ref="AT121">(1+P121)*(1+INDEX(fx_rets,$AE121,INDEX(fx_ix,1,AT$3)))-1</f>
        <v>-4.7588719857975859E-2</v>
      </c>
      <c r="AU121" s="18" cm="1">
        <f t="array" ref="AU121">(1+Q121)*(1+INDEX(fx_rets,$AE121,INDEX(fx_ix,1,AU$3)))-1</f>
        <v>-4.83639289198321E-2</v>
      </c>
      <c r="AV121" s="18" cm="1">
        <f t="array" ref="AV121">(1+R121)*(1+INDEX(fx_rets,$AE121,INDEX(fx_ix,1,AV$3)))-1</f>
        <v>5.8629566596564375E-2</v>
      </c>
      <c r="AW121" s="18" cm="1">
        <f t="array" ref="AW121">(1+S121)*(1+INDEX(fx_rets,$AE121,INDEX(fx_ix,1,AW$3)))-1</f>
        <v>6.7702605431654073E-2</v>
      </c>
      <c r="AX121" s="18" cm="1">
        <f t="array" ref="AX121">(1+T121)*(1+INDEX(fx_rets,$AE121,INDEX(fx_ix,1,AX$3)))-1</f>
        <v>6.1329380198848815E-2</v>
      </c>
      <c r="AY121" s="18" cm="1">
        <f t="array" ref="AY121">(1+U121)*(1+INDEX(fx_rets,$AE121,INDEX(fx_ix,1,AY$3)))-1</f>
        <v>4.4952590440715312E-2</v>
      </c>
      <c r="AZ121" s="18" cm="1">
        <f t="array" ref="AZ121">(1+V121)*(1+INDEX(fx_rets,$AE121,INDEX(fx_ix,1,AZ$3)))-1</f>
        <v>2.6161757047158396E-3</v>
      </c>
      <c r="BA121" s="18" cm="1">
        <f t="array" ref="BA121">(1+W121)*(1+INDEX(fx_rets,$AE121,INDEX(fx_ix,1,BA$3)))-1</f>
        <v>-7.9913360597841931E-3</v>
      </c>
      <c r="BB121" s="18" cm="1">
        <f t="array" ref="BB121">(1+X121)*(1+INDEX(fx_rets,$AE121,INDEX(fx_ix,1,BB$3)))-1</f>
        <v>-1.0981580517444023E-3</v>
      </c>
      <c r="BC121" s="18" cm="1">
        <f t="array" ref="BC121">(1+Y121)*(1+INDEX(fx_rets,$AE121,INDEX(fx_ix,1,BC$3)))-1</f>
        <v>-4.7505676938906061E-2</v>
      </c>
      <c r="BD121" s="19">
        <v>116</v>
      </c>
      <c r="BE121" s="16">
        <f t="shared" si="32"/>
        <v>0</v>
      </c>
      <c r="BF121" s="19">
        <v>116</v>
      </c>
      <c r="BG121" s="18">
        <f t="shared" si="33"/>
        <v>2.0302415465529577E-3</v>
      </c>
      <c r="BH121" s="18">
        <f t="shared" si="34"/>
        <v>-1.2391376306983837E-3</v>
      </c>
      <c r="BI121" s="18">
        <f t="shared" si="35"/>
        <v>-7.8048951077163142E-3</v>
      </c>
      <c r="BJ121" s="18">
        <f t="shared" si="36"/>
        <v>3.7387218423121649E-3</v>
      </c>
      <c r="BK121" s="18">
        <f t="shared" si="37"/>
        <v>1.8790236172567809E-3</v>
      </c>
      <c r="BL121" s="18">
        <f t="shared" si="38"/>
        <v>-8.5936589699635579E-3</v>
      </c>
      <c r="BM121" s="18">
        <f t="shared" si="39"/>
        <v>-8.7495866641007503E-3</v>
      </c>
      <c r="BN121" s="18">
        <f t="shared" si="40"/>
        <v>-8.207587419582052E-3</v>
      </c>
      <c r="BO121" s="18">
        <f t="shared" si="41"/>
        <v>2.2268102425559988E-4</v>
      </c>
      <c r="BP121" s="18">
        <f t="shared" si="42"/>
        <v>-1.4642790668699668E-3</v>
      </c>
      <c r="BQ121" s="18">
        <f t="shared" si="43"/>
        <v>5.837157135717419E-4</v>
      </c>
      <c r="BR121" s="18">
        <f t="shared" si="44"/>
        <v>5.017924430186671E-3</v>
      </c>
      <c r="BS121" s="18">
        <f t="shared" si="45"/>
        <v>8.0646141630476009E-3</v>
      </c>
      <c r="BT121" s="18">
        <f t="shared" si="46"/>
        <v>-4.7457809181415178E-2</v>
      </c>
      <c r="BU121" s="18">
        <f t="shared" si="47"/>
        <v>-4.7588719857975859E-2</v>
      </c>
      <c r="BV121" s="18">
        <f t="shared" si="48"/>
        <v>-4.83639289198321E-2</v>
      </c>
      <c r="BW121" s="18">
        <f t="shared" si="49"/>
        <v>5.8629566596564375E-2</v>
      </c>
      <c r="BX121" s="18">
        <f t="shared" si="50"/>
        <v>6.7702605431654073E-2</v>
      </c>
      <c r="BY121" s="18">
        <f t="shared" si="51"/>
        <v>6.1329380198848815E-2</v>
      </c>
      <c r="BZ121" s="18">
        <f t="shared" si="52"/>
        <v>4.4952590440715312E-2</v>
      </c>
      <c r="CA121" s="18">
        <f t="shared" si="53"/>
        <v>2.6161757047158396E-3</v>
      </c>
      <c r="CB121" s="18">
        <f t="shared" si="54"/>
        <v>-7.9913360597841931E-3</v>
      </c>
      <c r="CC121" s="18">
        <f t="shared" si="55"/>
        <v>-1.0981580517444023E-3</v>
      </c>
      <c r="CD121" s="18">
        <f t="shared" si="56"/>
        <v>-4.7505676938906061E-2</v>
      </c>
      <c r="CE121" s="19">
        <v>116</v>
      </c>
      <c r="CF121" s="18">
        <f t="shared" si="61"/>
        <v>-1.2391376306983837E-3</v>
      </c>
      <c r="CG121" s="18">
        <f t="shared" si="61"/>
        <v>-1.2391376306983837E-3</v>
      </c>
      <c r="CH121" s="18">
        <f t="shared" si="61"/>
        <v>-1.2391376306983837E-3</v>
      </c>
      <c r="CI121" s="18">
        <f t="shared" si="61"/>
        <v>0</v>
      </c>
      <c r="CJ121" s="18">
        <f t="shared" si="61"/>
        <v>0</v>
      </c>
      <c r="CK121" s="24">
        <f t="shared" si="61"/>
        <v>-1.2391376306983837E-3</v>
      </c>
      <c r="CL121" s="24">
        <f t="shared" si="61"/>
        <v>0</v>
      </c>
    </row>
    <row r="122" spans="1:90" x14ac:dyDescent="0.2">
      <c r="A122" s="19">
        <v>117</v>
      </c>
      <c r="B122" s="16" cm="1">
        <f t="array" ref="B122">INDEX(asset_mu,1,B$3)+INDEX(asset_rets_norm,$A122,B$3)</f>
        <v>2.2285867279250218E-3</v>
      </c>
      <c r="C122" s="16" cm="1">
        <f t="array" ref="C122">INDEX(asset_mu,1,C$3)+INDEX(asset_rets_norm,$A122,C$3)</f>
        <v>3.9013929741964519E-3</v>
      </c>
      <c r="D122" s="16" cm="1">
        <f t="array" ref="D122">INDEX(asset_mu,1,D$3)+INDEX(asset_rets_norm,$A122,D$3)</f>
        <v>8.0583392319437622E-3</v>
      </c>
      <c r="E122" s="16" cm="1">
        <f t="array" ref="E122">INDEX(asset_mu,1,E$3)+INDEX(asset_rets_norm,$A122,E$3)</f>
        <v>5.5871314119791274E-3</v>
      </c>
      <c r="F122" s="16" cm="1">
        <f t="array" ref="F122">INDEX(asset_mu,1,F$3)+INDEX(asset_rets_norm,$A122,F$3)</f>
        <v>1.1843277507521286E-2</v>
      </c>
      <c r="G122" s="16" cm="1">
        <f t="array" ref="G122">INDEX(asset_mu,1,G$3)+INDEX(asset_rets_norm,$A122,G$3)</f>
        <v>1.9559953343665174E-3</v>
      </c>
      <c r="H122" s="16" cm="1">
        <f t="array" ref="H122">INDEX(asset_mu,1,H$3)+INDEX(asset_rets_norm,$A122,H$3)</f>
        <v>4.2683286215942813E-3</v>
      </c>
      <c r="I122" s="16" cm="1">
        <f t="array" ref="I122">INDEX(asset_mu,1,I$3)+INDEX(asset_rets_norm,$A122,I$3)</f>
        <v>8.756551049419338E-3</v>
      </c>
      <c r="J122" s="16" cm="1">
        <f t="array" ref="J122">INDEX(asset_mu,1,J$3)+INDEX(asset_rets_norm,$A122,J$3)</f>
        <v>3.3151856047668338E-3</v>
      </c>
      <c r="K122" s="16" cm="1">
        <f t="array" ref="K122">INDEX(asset_mu,1,K$3)+INDEX(asset_rets_norm,$A122,K$3)</f>
        <v>2.2058059182702167E-3</v>
      </c>
      <c r="L122" s="16" cm="1">
        <f t="array" ref="L122">INDEX(asset_mu,1,L$3)+INDEX(asset_rets_norm,$A122,L$3)</f>
        <v>4.4956259648938623E-3</v>
      </c>
      <c r="M122" s="16" cm="1">
        <f t="array" ref="M122">INDEX(asset_mu,1,M$3)+INDEX(asset_rets_norm,$A122,M$3)</f>
        <v>5.1159533895513724E-3</v>
      </c>
      <c r="N122" s="16" cm="1">
        <f t="array" ref="N122">INDEX(asset_mu,1,N$3)+INDEX(asset_rets_norm,$A122,N$3)</f>
        <v>4.338290555866685E-3</v>
      </c>
      <c r="O122" s="16" cm="1">
        <f t="array" ref="O122">INDEX(asset_mu,1,O$3)+INDEX(asset_rets_norm,$A122,O$3)</f>
        <v>3.0305789429537652E-5</v>
      </c>
      <c r="P122" s="16" cm="1">
        <f t="array" ref="P122">INDEX(asset_mu,1,P$3)+INDEX(asset_rets_norm,$A122,P$3)</f>
        <v>5.7679845800469526E-4</v>
      </c>
      <c r="Q122" s="16" cm="1">
        <f t="array" ref="Q122">INDEX(asset_mu,1,Q$3)+INDEX(asset_rets_norm,$A122,Q$3)</f>
        <v>3.8187829317760059E-3</v>
      </c>
      <c r="R122" s="16" cm="1">
        <f t="array" ref="R122">INDEX(asset_mu,1,R$3)+INDEX(asset_rets_norm,$A122,R$3)</f>
        <v>1.4220338260955978E-2</v>
      </c>
      <c r="S122" s="16" cm="1">
        <f t="array" ref="S122">INDEX(asset_mu,1,S$3)+INDEX(asset_rets_norm,$A122,S$3)</f>
        <v>-3.5032131779750314E-2</v>
      </c>
      <c r="T122" s="16" cm="1">
        <f t="array" ref="T122">INDEX(asset_mu,1,T$3)+INDEX(asset_rets_norm,$A122,T$3)</f>
        <v>-1.7846448852269343E-2</v>
      </c>
      <c r="U122" s="16" cm="1">
        <f t="array" ref="U122">INDEX(asset_mu,1,U$3)+INDEX(asset_rets_norm,$A122,U$3)</f>
        <v>-9.7145033574752224E-4</v>
      </c>
      <c r="V122" s="16" cm="1">
        <f t="array" ref="V122">INDEX(asset_mu,1,V$3)+INDEX(asset_rets_norm,$A122,V$3)</f>
        <v>2.6327423713824413E-3</v>
      </c>
      <c r="W122" s="16" cm="1">
        <f t="array" ref="W122">INDEX(asset_mu,1,W$3)+INDEX(asset_rets_norm,$A122,W$3)</f>
        <v>1.7744690441061318E-3</v>
      </c>
      <c r="X122" s="16" cm="1">
        <f t="array" ref="X122">INDEX(asset_mu,1,X$3)+INDEX(asset_rets_norm,$A122,X$3)</f>
        <v>2.4832274154664769E-3</v>
      </c>
      <c r="Y122" s="16" cm="1">
        <f t="array" ref="Y122">INDEX(asset_mu,1,Y$3)+INDEX(asset_rets_norm,$A122,Y$3)</f>
        <v>1.0594936450447376E-4</v>
      </c>
      <c r="Z122" s="19">
        <v>117</v>
      </c>
      <c r="AA122" s="16" cm="1">
        <f t="array" ref="AA122">INDEX(fx_mu,1,AA$3)+INDEX(fx_rets_norm,$A122,AA$3)</f>
        <v>0</v>
      </c>
      <c r="AB122" s="16" cm="1">
        <f t="array" ref="AB122">INDEX(fx_mu,1,AB$3)+INDEX(fx_rets_norm,$A122,AB$3)</f>
        <v>-1.6822656224291129E-2</v>
      </c>
      <c r="AC122" s="16" cm="1">
        <f t="array" ref="AC122">INDEX(fx_mu,1,AC$3)+INDEX(fx_rets_norm,$A122,AC$3)</f>
        <v>6.0435815430400384E-3</v>
      </c>
      <c r="AD122" s="16" cm="1">
        <f t="array" ref="AD122">INDEX(fx_mu,1,AD$3)+INDEX(fx_rets_norm,$A122,AD$3)</f>
        <v>-3.4841900657753841E-3</v>
      </c>
      <c r="AE122" s="19">
        <v>117</v>
      </c>
      <c r="AF122" s="18" cm="1">
        <f t="array" ref="AF122">(1+B122)*(1+INDEX(fx_rets,$AE122,INDEX(fx_ix,1,AF$3)))-1</f>
        <v>2.2285867279250304E-3</v>
      </c>
      <c r="AG122" s="18" cm="1">
        <f t="array" ref="AG122">(1+C122)*(1+INDEX(fx_rets,$AE122,INDEX(fx_ix,1,AG$3)))-1</f>
        <v>3.9013929741964493E-3</v>
      </c>
      <c r="AH122" s="18" cm="1">
        <f t="array" ref="AH122">(1+D122)*(1+INDEX(fx_rets,$AE122,INDEX(fx_ix,1,AH$3)))-1</f>
        <v>8.0583392319437674E-3</v>
      </c>
      <c r="AI122" s="18" cm="1">
        <f t="array" ref="AI122">(1+E122)*(1+INDEX(fx_rets,$AE122,INDEX(fx_ix,1,AI$3)))-1</f>
        <v>5.5871314119790849E-3</v>
      </c>
      <c r="AJ122" s="18" cm="1">
        <f t="array" ref="AJ122">(1+F122)*(1+INDEX(fx_rets,$AE122,INDEX(fx_ix,1,AJ$3)))-1</f>
        <v>1.1843277507521233E-2</v>
      </c>
      <c r="AK122" s="18" cm="1">
        <f t="array" ref="AK122">(1+G122)*(1+INDEX(fx_rets,$AE122,INDEX(fx_ix,1,AK$3)))-1</f>
        <v>-1.4899565927011138E-2</v>
      </c>
      <c r="AL122" s="18" cm="1">
        <f t="array" ref="AL122">(1+H122)*(1+INDEX(fx_rets,$AE122,INDEX(fx_ix,1,AL$3)))-1</f>
        <v>-1.262613222775022E-2</v>
      </c>
      <c r="AM122" s="18" cm="1">
        <f t="array" ref="AM122">(1+I122)*(1+INDEX(fx_rets,$AE122,INDEX(fx_ix,1,AM$3)))-1</f>
        <v>-8.2134136228865229E-3</v>
      </c>
      <c r="AN122" s="18" cm="1">
        <f t="array" ref="AN122">(1+J122)*(1+INDEX(fx_rets,$AE122,INDEX(fx_ix,1,AN$3)))-1</f>
        <v>9.3788027423395981E-3</v>
      </c>
      <c r="AO122" s="18" cm="1">
        <f t="array" ref="AO122">(1+K122)*(1+INDEX(fx_rets,$AE122,INDEX(fx_ix,1,AO$3)))-1</f>
        <v>8.2627184292451972E-3</v>
      </c>
      <c r="AP122" s="18" cm="1">
        <f t="array" ref="AP122">(1+L122)*(1+INDEX(fx_rets,$AE122,INDEX(fx_ix,1,AP$3)))-1</f>
        <v>1.0566377190039722E-2</v>
      </c>
      <c r="AQ122" s="18" cm="1">
        <f t="array" ref="AQ122">(1+M122)*(1+INDEX(fx_rets,$AE122,INDEX(fx_ix,1,AQ$3)))-1</f>
        <v>1.1190453614071449E-2</v>
      </c>
      <c r="AR122" s="18" cm="1">
        <f t="array" ref="AR122">(1+N122)*(1+INDEX(fx_rets,$AE122,INDEX(fx_ix,1,AR$3)))-1</f>
        <v>1.0408090911638412E-2</v>
      </c>
      <c r="AS122" s="18" cm="1">
        <f t="array" ref="AS122">(1+O122)*(1+INDEX(fx_rets,$AE122,INDEX(fx_ix,1,AS$3)))-1</f>
        <v>-3.4539898674763592E-3</v>
      </c>
      <c r="AT122" s="18" cm="1">
        <f t="array" ref="AT122">(1+P122)*(1+INDEX(fx_rets,$AE122,INDEX(fx_ix,1,AT$3)))-1</f>
        <v>-2.9094012832280303E-3</v>
      </c>
      <c r="AU122" s="18" cm="1">
        <f t="array" ref="AU122">(1+Q122)*(1+INDEX(fx_rets,$AE122,INDEX(fx_ix,1,AU$3)))-1</f>
        <v>3.2128750044635446E-4</v>
      </c>
      <c r="AV122" s="18" cm="1">
        <f t="array" ref="AV122">(1+R122)*(1+INDEX(fx_rets,$AE122,INDEX(fx_ix,1,AV$3)))-1</f>
        <v>1.4220338260956034E-2</v>
      </c>
      <c r="AW122" s="18" cm="1">
        <f t="array" ref="AW122">(1+S122)*(1+INDEX(fx_rets,$AE122,INDEX(fx_ix,1,AW$3)))-1</f>
        <v>-5.1265454494306639E-2</v>
      </c>
      <c r="AX122" s="18" cm="1">
        <f t="array" ref="AX122">(1+T122)*(1+INDEX(fx_rets,$AE122,INDEX(fx_ix,1,AX$3)))-1</f>
        <v>-1.1910723778121746E-2</v>
      </c>
      <c r="AY122" s="18" cm="1">
        <f t="array" ref="AY122">(1+U122)*(1+INDEX(fx_rets,$AE122,INDEX(fx_ix,1,AY$3)))-1</f>
        <v>-4.4522556839137195E-3</v>
      </c>
      <c r="AZ122" s="18" cm="1">
        <f t="array" ref="AZ122">(1+V122)*(1+INDEX(fx_rets,$AE122,INDEX(fx_ix,1,AZ$3)))-1</f>
        <v>2.632742371382335E-3</v>
      </c>
      <c r="BA122" s="18" cm="1">
        <f t="array" ref="BA122">(1+W122)*(1+INDEX(fx_rets,$AE122,INDEX(fx_ix,1,BA$3)))-1</f>
        <v>-1.5078038462894572E-2</v>
      </c>
      <c r="BB122" s="18" cm="1">
        <f t="array" ref="BB122">(1+X122)*(1+INDEX(fx_rets,$AE122,INDEX(fx_ix,1,BB$3)))-1</f>
        <v>8.5418165458817086E-3</v>
      </c>
      <c r="BC122" s="18" cm="1">
        <f t="array" ref="BC122">(1+Y122)*(1+INDEX(fx_rets,$AE122,INDEX(fx_ix,1,BC$3)))-1</f>
        <v>-3.3786098489942962E-3</v>
      </c>
      <c r="BD122" s="19">
        <v>117</v>
      </c>
      <c r="BE122" s="16">
        <f t="shared" si="32"/>
        <v>0</v>
      </c>
      <c r="BF122" s="19">
        <v>117</v>
      </c>
      <c r="BG122" s="18">
        <f t="shared" si="33"/>
        <v>2.2285867279250304E-3</v>
      </c>
      <c r="BH122" s="18">
        <f t="shared" si="34"/>
        <v>3.9013929741964493E-3</v>
      </c>
      <c r="BI122" s="18">
        <f t="shared" si="35"/>
        <v>8.0583392319437674E-3</v>
      </c>
      <c r="BJ122" s="18">
        <f t="shared" si="36"/>
        <v>5.5871314119790849E-3</v>
      </c>
      <c r="BK122" s="18">
        <f t="shared" si="37"/>
        <v>1.1843277507521233E-2</v>
      </c>
      <c r="BL122" s="18">
        <f t="shared" si="38"/>
        <v>-1.4899565927011138E-2</v>
      </c>
      <c r="BM122" s="18">
        <f t="shared" si="39"/>
        <v>-1.262613222775022E-2</v>
      </c>
      <c r="BN122" s="18">
        <f t="shared" si="40"/>
        <v>-8.2134136228865229E-3</v>
      </c>
      <c r="BO122" s="18">
        <f t="shared" si="41"/>
        <v>9.3788027423395981E-3</v>
      </c>
      <c r="BP122" s="18">
        <f t="shared" si="42"/>
        <v>8.2627184292451972E-3</v>
      </c>
      <c r="BQ122" s="18">
        <f t="shared" si="43"/>
        <v>1.0566377190039722E-2</v>
      </c>
      <c r="BR122" s="18">
        <f t="shared" si="44"/>
        <v>1.1190453614071449E-2</v>
      </c>
      <c r="BS122" s="18">
        <f t="shared" si="45"/>
        <v>1.0408090911638412E-2</v>
      </c>
      <c r="BT122" s="18">
        <f t="shared" si="46"/>
        <v>-3.4539898674763592E-3</v>
      </c>
      <c r="BU122" s="18">
        <f t="shared" si="47"/>
        <v>-2.9094012832280303E-3</v>
      </c>
      <c r="BV122" s="18">
        <f t="shared" si="48"/>
        <v>3.2128750044635446E-4</v>
      </c>
      <c r="BW122" s="18">
        <f t="shared" si="49"/>
        <v>1.4220338260956034E-2</v>
      </c>
      <c r="BX122" s="18">
        <f t="shared" si="50"/>
        <v>-5.1265454494306639E-2</v>
      </c>
      <c r="BY122" s="18">
        <f t="shared" si="51"/>
        <v>-1.1910723778121746E-2</v>
      </c>
      <c r="BZ122" s="18">
        <f t="shared" si="52"/>
        <v>-4.4522556839137195E-3</v>
      </c>
      <c r="CA122" s="18">
        <f t="shared" si="53"/>
        <v>2.632742371382335E-3</v>
      </c>
      <c r="CB122" s="18">
        <f t="shared" si="54"/>
        <v>-1.5078038462894572E-2</v>
      </c>
      <c r="CC122" s="18">
        <f t="shared" si="55"/>
        <v>8.5418165458817086E-3</v>
      </c>
      <c r="CD122" s="18">
        <f t="shared" si="56"/>
        <v>-3.3786098489942962E-3</v>
      </c>
      <c r="CE122" s="19">
        <v>117</v>
      </c>
      <c r="CF122" s="18">
        <f t="shared" si="61"/>
        <v>3.9013929741964493E-3</v>
      </c>
      <c r="CG122" s="18">
        <f t="shared" si="61"/>
        <v>3.9013929741964493E-3</v>
      </c>
      <c r="CH122" s="18">
        <f t="shared" si="61"/>
        <v>3.9013929741964493E-3</v>
      </c>
      <c r="CI122" s="18">
        <f t="shared" si="61"/>
        <v>0</v>
      </c>
      <c r="CJ122" s="18">
        <f t="shared" si="61"/>
        <v>0</v>
      </c>
      <c r="CK122" s="24">
        <f t="shared" si="61"/>
        <v>3.9013929741964493E-3</v>
      </c>
      <c r="CL122" s="24">
        <f t="shared" si="61"/>
        <v>0</v>
      </c>
    </row>
    <row r="123" spans="1:90" x14ac:dyDescent="0.2">
      <c r="A123" s="19">
        <v>118</v>
      </c>
      <c r="B123" s="16" cm="1">
        <f t="array" ref="B123">INDEX(asset_mu,1,B$3)+INDEX(asset_rets_norm,$A123,B$3)</f>
        <v>2.5508126028996794E-3</v>
      </c>
      <c r="C123" s="16" cm="1">
        <f t="array" ref="C123">INDEX(asset_mu,1,C$3)+INDEX(asset_rets_norm,$A123,C$3)</f>
        <v>5.7654220194656184E-3</v>
      </c>
      <c r="D123" s="16" cm="1">
        <f t="array" ref="D123">INDEX(asset_mu,1,D$3)+INDEX(asset_rets_norm,$A123,D$3)</f>
        <v>1.2897710857699524E-2</v>
      </c>
      <c r="E123" s="16" cm="1">
        <f t="array" ref="E123">INDEX(asset_mu,1,E$3)+INDEX(asset_rets_norm,$A123,E$3)</f>
        <v>-3.3607992212427292E-3</v>
      </c>
      <c r="F123" s="16" cm="1">
        <f t="array" ref="F123">INDEX(asset_mu,1,F$3)+INDEX(asset_rets_norm,$A123,F$3)</f>
        <v>-3.8380997514824728E-3</v>
      </c>
      <c r="G123" s="16" cm="1">
        <f t="array" ref="G123">INDEX(asset_mu,1,G$3)+INDEX(asset_rets_norm,$A123,G$3)</f>
        <v>2.4073981133595438E-3</v>
      </c>
      <c r="H123" s="16" cm="1">
        <f t="array" ref="H123">INDEX(asset_mu,1,H$3)+INDEX(asset_rets_norm,$A123,H$3)</f>
        <v>6.9714136014135848E-3</v>
      </c>
      <c r="I123" s="16" cm="1">
        <f t="array" ref="I123">INDEX(asset_mu,1,I$3)+INDEX(asset_rets_norm,$A123,I$3)</f>
        <v>1.7318761689679198E-2</v>
      </c>
      <c r="J123" s="16" cm="1">
        <f t="array" ref="J123">INDEX(asset_mu,1,J$3)+INDEX(asset_rets_norm,$A123,J$3)</f>
        <v>4.117834784438822E-3</v>
      </c>
      <c r="K123" s="16" cm="1">
        <f t="array" ref="K123">INDEX(asset_mu,1,K$3)+INDEX(asset_rets_norm,$A123,K$3)</f>
        <v>7.7040728909748297E-3</v>
      </c>
      <c r="L123" s="16" cm="1">
        <f t="array" ref="L123">INDEX(asset_mu,1,L$3)+INDEX(asset_rets_norm,$A123,L$3)</f>
        <v>1.581818667405524E-2</v>
      </c>
      <c r="M123" s="16" cm="1">
        <f t="array" ref="M123">INDEX(asset_mu,1,M$3)+INDEX(asset_rets_norm,$A123,M$3)</f>
        <v>4.5591630079708494E-4</v>
      </c>
      <c r="N123" s="16" cm="1">
        <f t="array" ref="N123">INDEX(asset_mu,1,N$3)+INDEX(asset_rets_norm,$A123,N$3)</f>
        <v>1.5122103962942213E-4</v>
      </c>
      <c r="O123" s="16" cm="1">
        <f t="array" ref="O123">INDEX(asset_mu,1,O$3)+INDEX(asset_rets_norm,$A123,O$3)</f>
        <v>3.5977442155910798E-4</v>
      </c>
      <c r="P123" s="16" cm="1">
        <f t="array" ref="P123">INDEX(asset_mu,1,P$3)+INDEX(asset_rets_norm,$A123,P$3)</f>
        <v>4.6754413990775451E-4</v>
      </c>
      <c r="Q123" s="16" cm="1">
        <f t="array" ref="Q123">INDEX(asset_mu,1,Q$3)+INDEX(asset_rets_norm,$A123,Q$3)</f>
        <v>1.4104145525562451E-3</v>
      </c>
      <c r="R123" s="16" cm="1">
        <f t="array" ref="R123">INDEX(asset_mu,1,R$3)+INDEX(asset_rets_norm,$A123,R$3)</f>
        <v>-8.1742051438804808E-2</v>
      </c>
      <c r="S123" s="16" cm="1">
        <f t="array" ref="S123">INDEX(asset_mu,1,S$3)+INDEX(asset_rets_norm,$A123,S$3)</f>
        <v>-6.9381409244458375E-2</v>
      </c>
      <c r="T123" s="16" cm="1">
        <f t="array" ref="T123">INDEX(asset_mu,1,T$3)+INDEX(asset_rets_norm,$A123,T$3)</f>
        <v>-6.1301913686203593E-2</v>
      </c>
      <c r="U123" s="16" cm="1">
        <f t="array" ref="U123">INDEX(asset_mu,1,U$3)+INDEX(asset_rets_norm,$A123,U$3)</f>
        <v>-0.11458364475476679</v>
      </c>
      <c r="V123" s="16" cm="1">
        <f t="array" ref="V123">INDEX(asset_mu,1,V$3)+INDEX(asset_rets_norm,$A123,V$3)</f>
        <v>2.6588840380491079E-3</v>
      </c>
      <c r="W123" s="16" cm="1">
        <f t="array" ref="W123">INDEX(asset_mu,1,W$3)+INDEX(asset_rets_norm,$A123,W$3)</f>
        <v>1.7384690441061318E-3</v>
      </c>
      <c r="X123" s="16" cm="1">
        <f t="array" ref="X123">INDEX(asset_mu,1,X$3)+INDEX(asset_rets_norm,$A123,X$3)</f>
        <v>2.4731440821331436E-3</v>
      </c>
      <c r="Y123" s="16" cm="1">
        <f t="array" ref="Y123">INDEX(asset_mu,1,Y$3)+INDEX(asset_rets_norm,$A123,Y$3)</f>
        <v>2.4866031171140432E-5</v>
      </c>
      <c r="Z123" s="19">
        <v>118</v>
      </c>
      <c r="AA123" s="16" cm="1">
        <f t="array" ref="AA123">INDEX(fx_mu,1,AA$3)+INDEX(fx_rets_norm,$A123,AA$3)</f>
        <v>0</v>
      </c>
      <c r="AB123" s="16" cm="1">
        <f t="array" ref="AB123">INDEX(fx_mu,1,AB$3)+INDEX(fx_rets_norm,$A123,AB$3)</f>
        <v>-7.545266726925326E-2</v>
      </c>
      <c r="AC123" s="16" cm="1">
        <f t="array" ref="AC123">INDEX(fx_mu,1,AC$3)+INDEX(fx_rets_norm,$A123,AC$3)</f>
        <v>-4.803780007704643E-2</v>
      </c>
      <c r="AD123" s="16" cm="1">
        <f t="array" ref="AD123">INDEX(fx_mu,1,AD$3)+INDEX(fx_rets_norm,$A123,AD$3)</f>
        <v>2.8832601244486167E-2</v>
      </c>
      <c r="AE123" s="19">
        <v>118</v>
      </c>
      <c r="AF123" s="18" cm="1">
        <f t="array" ref="AF123">(1+B123)*(1+INDEX(fx_rets,$AE123,INDEX(fx_ix,1,AF$3)))-1</f>
        <v>2.550812602899688E-3</v>
      </c>
      <c r="AG123" s="18" cm="1">
        <f t="array" ref="AG123">(1+C123)*(1+INDEX(fx_rets,$AE123,INDEX(fx_ix,1,AG$3)))-1</f>
        <v>5.7654220194656158E-3</v>
      </c>
      <c r="AH123" s="18" cm="1">
        <f t="array" ref="AH123">(1+D123)*(1+INDEX(fx_rets,$AE123,INDEX(fx_ix,1,AH$3)))-1</f>
        <v>1.2897710857699529E-2</v>
      </c>
      <c r="AI123" s="18" cm="1">
        <f t="array" ref="AI123">(1+E123)*(1+INDEX(fx_rets,$AE123,INDEX(fx_ix,1,AI$3)))-1</f>
        <v>-3.3607992212427718E-3</v>
      </c>
      <c r="AJ123" s="18" cm="1">
        <f t="array" ref="AJ123">(1+F123)*(1+INDEX(fx_rets,$AE123,INDEX(fx_ix,1,AJ$3)))-1</f>
        <v>-3.8380997514825266E-3</v>
      </c>
      <c r="AK123" s="18" cm="1">
        <f t="array" ref="AK123">(1+G123)*(1+INDEX(fx_rets,$AE123,INDEX(fx_ix,1,AK$3)))-1</f>
        <v>-7.3226913764725787E-2</v>
      </c>
      <c r="AL123" s="18" cm="1">
        <f t="array" ref="AL123">(1+H123)*(1+INDEX(fx_rets,$AE123,INDEX(fx_ix,1,AL$3)))-1</f>
        <v>-6.9007265418703501E-2</v>
      </c>
      <c r="AM123" s="18" cm="1">
        <f t="array" ref="AM123">(1+I123)*(1+INDEX(fx_rets,$AE123,INDEX(fx_ix,1,AM$3)))-1</f>
        <v>-5.9440652342860889E-2</v>
      </c>
      <c r="AN123" s="18" cm="1">
        <f t="array" ref="AN123">(1+J123)*(1+INDEX(fx_rets,$AE123,INDEX(fx_ix,1,AN$3)))-1</f>
        <v>-4.4117777016732695E-2</v>
      </c>
      <c r="AO123" s="18" cm="1">
        <f t="array" ref="AO123">(1+K123)*(1+INDEX(fx_rets,$AE123,INDEX(fx_ix,1,AO$3)))-1</f>
        <v>-4.0703813899387264E-2</v>
      </c>
      <c r="AP123" s="18" cm="1">
        <f t="array" ref="AP123">(1+L123)*(1+INDEX(fx_rets,$AE123,INDEX(fx_ix,1,AP$3)))-1</f>
        <v>-3.29794842920208E-2</v>
      </c>
      <c r="AQ123" s="18" cm="1">
        <f t="array" ref="AQ123">(1+M123)*(1+INDEX(fx_rets,$AE123,INDEX(fx_ix,1,AQ$3)))-1</f>
        <v>-4.7603784992358844E-2</v>
      </c>
      <c r="AR123" s="18" cm="1">
        <f t="array" ref="AR123">(1+N123)*(1+INDEX(fx_rets,$AE123,INDEX(fx_ix,1,AR$3)))-1</f>
        <v>-4.7893843363486011E-2</v>
      </c>
      <c r="AS123" s="18" cm="1">
        <f t="array" ref="AS123">(1+O123)*(1+INDEX(fx_rets,$AE123,INDEX(fx_ix,1,AS$3)))-1</f>
        <v>2.9202748898480069E-2</v>
      </c>
      <c r="AT123" s="18" cm="1">
        <f t="array" ref="AT123">(1+P123)*(1+INDEX(fx_rets,$AE123,INDEX(fx_ix,1,AT$3)))-1</f>
        <v>2.9313625898144124E-2</v>
      </c>
      <c r="AU123" s="18" cm="1">
        <f t="array" ref="AU123">(1+Q123)*(1+INDEX(fx_rets,$AE123,INDEX(fx_ix,1,AU$3)))-1</f>
        <v>3.0283681717425681E-2</v>
      </c>
      <c r="AV123" s="18" cm="1">
        <f t="array" ref="AV123">(1+R123)*(1+INDEX(fx_rets,$AE123,INDEX(fx_ix,1,AV$3)))-1</f>
        <v>-8.1742051438804753E-2</v>
      </c>
      <c r="AW123" s="18" cm="1">
        <f t="array" ref="AW123">(1+S123)*(1+INDEX(fx_rets,$AE123,INDEX(fx_ix,1,AW$3)))-1</f>
        <v>-0.1395990641273176</v>
      </c>
      <c r="AX123" s="18" cm="1">
        <f t="array" ref="AX123">(1+T123)*(1+INDEX(fx_rets,$AE123,INDEX(fx_ix,1,AX$3)))-1</f>
        <v>-0.10639490468925183</v>
      </c>
      <c r="AY123" s="18" cm="1">
        <f t="array" ref="AY123">(1+U123)*(1+INDEX(fx_rets,$AE123,INDEX(fx_ix,1,AY$3)))-1</f>
        <v>-8.9054788048634648E-2</v>
      </c>
      <c r="AZ123" s="18" cm="1">
        <f t="array" ref="AZ123">(1+V123)*(1+INDEX(fx_rets,$AE123,INDEX(fx_ix,1,AZ$3)))-1</f>
        <v>2.6588840380490364E-3</v>
      </c>
      <c r="BA123" s="18" cm="1">
        <f t="array" ref="BA123">(1+W123)*(1+INDEX(fx_rets,$AE123,INDEX(fx_ix,1,BA$3)))-1</f>
        <v>-7.3845370351489859E-2</v>
      </c>
      <c r="BB123" s="18" cm="1">
        <f t="array" ref="BB123">(1+X123)*(1+INDEX(fx_rets,$AE123,INDEX(fx_ix,1,BB$3)))-1</f>
        <v>-4.568346039589255E-2</v>
      </c>
      <c r="BC123" s="18" cm="1">
        <f t="array" ref="BC123">(1+Y123)*(1+INDEX(fx_rets,$AE123,INDEX(fx_ix,1,BC$3)))-1</f>
        <v>2.8858184228018668E-2</v>
      </c>
      <c r="BD123" s="19">
        <v>118</v>
      </c>
      <c r="BE123" s="16">
        <f t="shared" si="32"/>
        <v>0</v>
      </c>
      <c r="BF123" s="19">
        <v>118</v>
      </c>
      <c r="BG123" s="18">
        <f t="shared" si="33"/>
        <v>2.550812602899688E-3</v>
      </c>
      <c r="BH123" s="18">
        <f t="shared" si="34"/>
        <v>5.7654220194656158E-3</v>
      </c>
      <c r="BI123" s="18">
        <f t="shared" si="35"/>
        <v>1.2897710857699529E-2</v>
      </c>
      <c r="BJ123" s="18">
        <f t="shared" si="36"/>
        <v>-3.3607992212427718E-3</v>
      </c>
      <c r="BK123" s="18">
        <f t="shared" si="37"/>
        <v>-3.8380997514825266E-3</v>
      </c>
      <c r="BL123" s="18">
        <f t="shared" si="38"/>
        <v>-7.3226913764725787E-2</v>
      </c>
      <c r="BM123" s="18">
        <f t="shared" si="39"/>
        <v>-6.9007265418703501E-2</v>
      </c>
      <c r="BN123" s="18">
        <f t="shared" si="40"/>
        <v>-5.9440652342860889E-2</v>
      </c>
      <c r="BO123" s="18">
        <f t="shared" si="41"/>
        <v>-4.4117777016732695E-2</v>
      </c>
      <c r="BP123" s="18">
        <f t="shared" si="42"/>
        <v>-4.0703813899387264E-2</v>
      </c>
      <c r="BQ123" s="18">
        <f t="shared" si="43"/>
        <v>-3.29794842920208E-2</v>
      </c>
      <c r="BR123" s="18">
        <f t="shared" si="44"/>
        <v>-4.7603784992358844E-2</v>
      </c>
      <c r="BS123" s="18">
        <f t="shared" si="45"/>
        <v>-4.7893843363486011E-2</v>
      </c>
      <c r="BT123" s="18">
        <f t="shared" si="46"/>
        <v>2.9202748898480069E-2</v>
      </c>
      <c r="BU123" s="18">
        <f t="shared" si="47"/>
        <v>2.9313625898144124E-2</v>
      </c>
      <c r="BV123" s="18">
        <f t="shared" si="48"/>
        <v>3.0283681717425681E-2</v>
      </c>
      <c r="BW123" s="18">
        <f t="shared" si="49"/>
        <v>-8.1742051438804753E-2</v>
      </c>
      <c r="BX123" s="18">
        <f t="shared" si="50"/>
        <v>-0.1395990641273176</v>
      </c>
      <c r="BY123" s="18">
        <f t="shared" si="51"/>
        <v>-0.10639490468925183</v>
      </c>
      <c r="BZ123" s="18">
        <f t="shared" si="52"/>
        <v>-8.9054788048634648E-2</v>
      </c>
      <c r="CA123" s="18">
        <f t="shared" si="53"/>
        <v>2.6588840380490364E-3</v>
      </c>
      <c r="CB123" s="18">
        <f t="shared" si="54"/>
        <v>-7.3845370351489859E-2</v>
      </c>
      <c r="CC123" s="18">
        <f t="shared" si="55"/>
        <v>-4.568346039589255E-2</v>
      </c>
      <c r="CD123" s="18">
        <f t="shared" si="56"/>
        <v>2.8858184228018668E-2</v>
      </c>
      <c r="CE123" s="19">
        <v>118</v>
      </c>
      <c r="CF123" s="18">
        <f t="shared" si="61"/>
        <v>5.7654220194656158E-3</v>
      </c>
      <c r="CG123" s="18">
        <f t="shared" si="61"/>
        <v>5.7654220194656158E-3</v>
      </c>
      <c r="CH123" s="18">
        <f t="shared" si="61"/>
        <v>5.7654220194656158E-3</v>
      </c>
      <c r="CI123" s="18">
        <f t="shared" si="61"/>
        <v>0</v>
      </c>
      <c r="CJ123" s="18">
        <f t="shared" si="61"/>
        <v>0</v>
      </c>
      <c r="CK123" s="24">
        <f t="shared" si="61"/>
        <v>5.7654220194656158E-3</v>
      </c>
      <c r="CL123" s="24">
        <f t="shared" si="61"/>
        <v>0</v>
      </c>
    </row>
    <row r="124" spans="1:90" x14ac:dyDescent="0.2">
      <c r="A124" s="19">
        <v>119</v>
      </c>
      <c r="B124" s="16" cm="1">
        <f t="array" ref="B124">INDEX(asset_mu,1,B$3)+INDEX(asset_rets_norm,$A124,B$3)</f>
        <v>2.6149861887996197E-3</v>
      </c>
      <c r="C124" s="16" cm="1">
        <f t="array" ref="C124">INDEX(asset_mu,1,C$3)+INDEX(asset_rets_norm,$A124,C$3)</f>
        <v>5.518949438906298E-3</v>
      </c>
      <c r="D124" s="16" cm="1">
        <f t="array" ref="D124">INDEX(asset_mu,1,D$3)+INDEX(asset_rets_norm,$A124,D$3)</f>
        <v>1.4306228651357328E-2</v>
      </c>
      <c r="E124" s="16" cm="1">
        <f t="array" ref="E124">INDEX(asset_mu,1,E$3)+INDEX(asset_rets_norm,$A124,E$3)</f>
        <v>6.3172092392143478E-3</v>
      </c>
      <c r="F124" s="16" cm="1">
        <f t="array" ref="F124">INDEX(asset_mu,1,F$3)+INDEX(asset_rets_norm,$A124,F$3)</f>
        <v>1.0887219146094527E-2</v>
      </c>
      <c r="G124" s="16" cm="1">
        <f t="array" ref="G124">INDEX(asset_mu,1,G$3)+INDEX(asset_rets_norm,$A124,G$3)</f>
        <v>8.1183267886685896E-4</v>
      </c>
      <c r="H124" s="16" cm="1">
        <f t="array" ref="H124">INDEX(asset_mu,1,H$3)+INDEX(asset_rets_norm,$A124,H$3)</f>
        <v>-4.9357855053315178E-4</v>
      </c>
      <c r="I124" s="16" cm="1">
        <f t="array" ref="I124">INDEX(asset_mu,1,I$3)+INDEX(asset_rets_norm,$A124,I$3)</f>
        <v>3.6886458295745449E-3</v>
      </c>
      <c r="J124" s="16" cm="1">
        <f t="array" ref="J124">INDEX(asset_mu,1,J$3)+INDEX(asset_rets_norm,$A124,J$3)</f>
        <v>3.6489928660900939E-3</v>
      </c>
      <c r="K124" s="16" cm="1">
        <f t="array" ref="K124">INDEX(asset_mu,1,K$3)+INDEX(asset_rets_norm,$A124,K$3)</f>
        <v>4.8431802435831856E-3</v>
      </c>
      <c r="L124" s="16" cm="1">
        <f t="array" ref="L124">INDEX(asset_mu,1,L$3)+INDEX(asset_rets_norm,$A124,L$3)</f>
        <v>1.0180895237722726E-2</v>
      </c>
      <c r="M124" s="16" cm="1">
        <f t="array" ref="M124">INDEX(asset_mu,1,M$3)+INDEX(asset_rets_norm,$A124,M$3)</f>
        <v>3.3028725953390984E-3</v>
      </c>
      <c r="N124" s="16" cm="1">
        <f t="array" ref="N124">INDEX(asset_mu,1,N$3)+INDEX(asset_rets_norm,$A124,N$3)</f>
        <v>6.7894745693577773E-3</v>
      </c>
      <c r="O124" s="16" cm="1">
        <f t="array" ref="O124">INDEX(asset_mu,1,O$3)+INDEX(asset_rets_norm,$A124,O$3)</f>
        <v>1.1750288853185841E-4</v>
      </c>
      <c r="P124" s="16" cm="1">
        <f t="array" ref="P124">INDEX(asset_mu,1,P$3)+INDEX(asset_rets_norm,$A124,P$3)</f>
        <v>5.5567514152250969E-4</v>
      </c>
      <c r="Q124" s="16" cm="1">
        <f t="array" ref="Q124">INDEX(asset_mu,1,Q$3)+INDEX(asset_rets_norm,$A124,Q$3)</f>
        <v>3.0797625285321996E-3</v>
      </c>
      <c r="R124" s="16" cm="1">
        <f t="array" ref="R124">INDEX(asset_mu,1,R$3)+INDEX(asset_rets_norm,$A124,R$3)</f>
        <v>-5.4061974755355402E-2</v>
      </c>
      <c r="S124" s="16" cm="1">
        <f t="array" ref="S124">INDEX(asset_mu,1,S$3)+INDEX(asset_rets_norm,$A124,S$3)</f>
        <v>-1.0189178028959717E-2</v>
      </c>
      <c r="T124" s="16" cm="1">
        <f t="array" ref="T124">INDEX(asset_mu,1,T$3)+INDEX(asset_rets_norm,$A124,T$3)</f>
        <v>-4.7939852959161887E-2</v>
      </c>
      <c r="U124" s="16" cm="1">
        <f t="array" ref="U124">INDEX(asset_mu,1,U$3)+INDEX(asset_rets_norm,$A124,U$3)</f>
        <v>-3.7557359439523652E-2</v>
      </c>
      <c r="V124" s="16" cm="1">
        <f t="array" ref="V124">INDEX(asset_mu,1,V$3)+INDEX(asset_rets_norm,$A124,V$3)</f>
        <v>2.7182590380491079E-3</v>
      </c>
      <c r="W124" s="16" cm="1">
        <f t="array" ref="W124">INDEX(asset_mu,1,W$3)+INDEX(asset_rets_norm,$A124,W$3)</f>
        <v>1.6780523774394653E-3</v>
      </c>
      <c r="X124" s="16" cm="1">
        <f t="array" ref="X124">INDEX(asset_mu,1,X$3)+INDEX(asset_rets_norm,$A124,X$3)</f>
        <v>2.4531440821331436E-3</v>
      </c>
      <c r="Y124" s="16" cm="1">
        <f t="array" ref="Y124">INDEX(asset_mu,1,Y$3)+INDEX(asset_rets_norm,$A124,Y$3)</f>
        <v>1.3866031171140429E-5</v>
      </c>
      <c r="Z124" s="19">
        <v>119</v>
      </c>
      <c r="AA124" s="16" cm="1">
        <f t="array" ref="AA124">INDEX(fx_mu,1,AA$3)+INDEX(fx_rets_norm,$A124,AA$3)</f>
        <v>0</v>
      </c>
      <c r="AB124" s="16" cm="1">
        <f t="array" ref="AB124">INDEX(fx_mu,1,AB$3)+INDEX(fx_rets_norm,$A124,AB$3)</f>
        <v>-6.6292691715728004E-3</v>
      </c>
      <c r="AC124" s="16" cm="1">
        <f t="array" ref="AC124">INDEX(fx_mu,1,AC$3)+INDEX(fx_rets_norm,$A124,AC$3)</f>
        <v>2.8034644543415272E-2</v>
      </c>
      <c r="AD124" s="16" cm="1">
        <f t="array" ref="AD124">INDEX(fx_mu,1,AD$3)+INDEX(fx_rets_norm,$A124,AD$3)</f>
        <v>3.2680622125055292E-2</v>
      </c>
      <c r="AE124" s="19">
        <v>119</v>
      </c>
      <c r="AF124" s="18" cm="1">
        <f t="array" ref="AF124">(1+B124)*(1+INDEX(fx_rets,$AE124,INDEX(fx_ix,1,AF$3)))-1</f>
        <v>2.6149861887996284E-3</v>
      </c>
      <c r="AG124" s="18" cm="1">
        <f t="array" ref="AG124">(1+C124)*(1+INDEX(fx_rets,$AE124,INDEX(fx_ix,1,AG$3)))-1</f>
        <v>5.5189494389062954E-3</v>
      </c>
      <c r="AH124" s="18" cm="1">
        <f t="array" ref="AH124">(1+D124)*(1+INDEX(fx_rets,$AE124,INDEX(fx_ix,1,AH$3)))-1</f>
        <v>1.4306228651357333E-2</v>
      </c>
      <c r="AI124" s="18" cm="1">
        <f t="array" ref="AI124">(1+E124)*(1+INDEX(fx_rets,$AE124,INDEX(fx_ix,1,AI$3)))-1</f>
        <v>6.3172092392143053E-3</v>
      </c>
      <c r="AJ124" s="18" cm="1">
        <f t="array" ref="AJ124">(1+F124)*(1+INDEX(fx_rets,$AE124,INDEX(fx_ix,1,AJ$3)))-1</f>
        <v>1.0887219146094473E-2</v>
      </c>
      <c r="AK124" s="18" cm="1">
        <f t="array" ref="AK124">(1+G124)*(1+INDEX(fx_rets,$AE124,INDEX(fx_ix,1,AK$3)))-1</f>
        <v>-5.8228183500563802E-3</v>
      </c>
      <c r="AL124" s="18" cm="1">
        <f t="array" ref="AL124">(1+H124)*(1+INDEX(fx_rets,$AE124,INDEX(fx_ix,1,AL$3)))-1</f>
        <v>-7.119575657037136E-3</v>
      </c>
      <c r="AM124" s="18" cm="1">
        <f t="array" ref="AM124">(1+I124)*(1+INDEX(fx_rets,$AE124,INDEX(fx_ix,1,AM$3)))-1</f>
        <v>-2.9650763680810766E-3</v>
      </c>
      <c r="AN124" s="18" cm="1">
        <f t="array" ref="AN124">(1+J124)*(1+INDEX(fx_rets,$AE124,INDEX(fx_ix,1,AN$3)))-1</f>
        <v>3.1785935627447692E-2</v>
      </c>
      <c r="AO124" s="18" cm="1">
        <f t="array" ref="AO124">(1+K124)*(1+INDEX(fx_rets,$AE124,INDEX(fx_ix,1,AO$3)))-1</f>
        <v>3.3013601623586908E-2</v>
      </c>
      <c r="AP124" s="18" cm="1">
        <f t="array" ref="AP124">(1+L124)*(1+INDEX(fx_rets,$AE124,INDEX(fx_ix,1,AP$3)))-1</f>
        <v>3.8500957560261284E-2</v>
      </c>
      <c r="AQ124" s="18" cm="1">
        <f t="array" ref="AQ124">(1+M124)*(1+INDEX(fx_rets,$AE124,INDEX(fx_ix,1,AQ$3)))-1</f>
        <v>3.1430111997936772E-2</v>
      </c>
      <c r="AR124" s="18" cm="1">
        <f t="array" ref="AR124">(1+N124)*(1+INDEX(fx_rets,$AE124,INDEX(fx_ix,1,AR$3)))-1</f>
        <v>3.5014459618961435E-2</v>
      </c>
      <c r="AS124" s="18" cm="1">
        <f t="array" ref="AS124">(1+O124)*(1+INDEX(fx_rets,$AE124,INDEX(fx_ix,1,AS$3)))-1</f>
        <v>3.2801965081085793E-2</v>
      </c>
      <c r="AT124" s="18" cm="1">
        <f t="array" ref="AT124">(1+P124)*(1+INDEX(fx_rets,$AE124,INDEX(fx_ix,1,AT$3)))-1</f>
        <v>3.3254457075902133E-2</v>
      </c>
      <c r="AU124" s="18" cm="1">
        <f t="array" ref="AU124">(1+Q124)*(1+INDEX(fx_rets,$AE124,INDEX(fx_ix,1,AU$3)))-1</f>
        <v>3.5861033209017235E-2</v>
      </c>
      <c r="AV124" s="18" cm="1">
        <f t="array" ref="AV124">(1+R124)*(1+INDEX(fx_rets,$AE124,INDEX(fx_ix,1,AV$3)))-1</f>
        <v>-5.4061974755355457E-2</v>
      </c>
      <c r="AW124" s="18" cm="1">
        <f t="array" ref="AW124">(1+S124)*(1+INDEX(fx_rets,$AE124,INDEX(fx_ix,1,AW$3)))-1</f>
        <v>-1.675090039674143E-2</v>
      </c>
      <c r="AX124" s="18" cm="1">
        <f t="array" ref="AX124">(1+T124)*(1+INDEX(fx_rets,$AE124,INDEX(fx_ix,1,AX$3)))-1</f>
        <v>-2.1249185152920402E-2</v>
      </c>
      <c r="AY124" s="18" cm="1">
        <f t="array" ref="AY124">(1+U124)*(1+INDEX(fx_rets,$AE124,INDEX(fx_ix,1,AY$3)))-1</f>
        <v>-6.1041351863263538E-3</v>
      </c>
      <c r="AZ124" s="18" cm="1">
        <f t="array" ref="AZ124">(1+V124)*(1+INDEX(fx_rets,$AE124,INDEX(fx_ix,1,AZ$3)))-1</f>
        <v>2.718259038049009E-3</v>
      </c>
      <c r="BA124" s="18" cm="1">
        <f t="array" ref="BA124">(1+W124)*(1+INDEX(fx_rets,$AE124,INDEX(fx_ix,1,BA$3)))-1</f>
        <v>-4.9623410550272418E-3</v>
      </c>
      <c r="BB124" s="18" cm="1">
        <f t="array" ref="BB124">(1+X124)*(1+INDEX(fx_rets,$AE124,INDEX(fx_ix,1,BB$3)))-1</f>
        <v>3.0556561647904656E-2</v>
      </c>
      <c r="BC124" s="18" cm="1">
        <f t="array" ref="BC124">(1+Y124)*(1+INDEX(fx_rets,$AE124,INDEX(fx_ix,1,BC$3)))-1</f>
        <v>3.2694941306751435E-2</v>
      </c>
      <c r="BD124" s="19">
        <v>119</v>
      </c>
      <c r="BE124" s="16">
        <f t="shared" si="32"/>
        <v>0</v>
      </c>
      <c r="BF124" s="19">
        <v>119</v>
      </c>
      <c r="BG124" s="18">
        <f t="shared" si="33"/>
        <v>2.6149861887996284E-3</v>
      </c>
      <c r="BH124" s="18">
        <f t="shared" si="34"/>
        <v>5.5189494389062954E-3</v>
      </c>
      <c r="BI124" s="18">
        <f t="shared" si="35"/>
        <v>1.4306228651357333E-2</v>
      </c>
      <c r="BJ124" s="18">
        <f t="shared" si="36"/>
        <v>6.3172092392143053E-3</v>
      </c>
      <c r="BK124" s="18">
        <f t="shared" si="37"/>
        <v>1.0887219146094473E-2</v>
      </c>
      <c r="BL124" s="18">
        <f t="shared" si="38"/>
        <v>-5.8228183500563802E-3</v>
      </c>
      <c r="BM124" s="18">
        <f t="shared" si="39"/>
        <v>-7.119575657037136E-3</v>
      </c>
      <c r="BN124" s="18">
        <f t="shared" si="40"/>
        <v>-2.9650763680810766E-3</v>
      </c>
      <c r="BO124" s="18">
        <f t="shared" si="41"/>
        <v>3.1785935627447692E-2</v>
      </c>
      <c r="BP124" s="18">
        <f t="shared" si="42"/>
        <v>3.3013601623586908E-2</v>
      </c>
      <c r="BQ124" s="18">
        <f t="shared" si="43"/>
        <v>3.8500957560261284E-2</v>
      </c>
      <c r="BR124" s="18">
        <f t="shared" si="44"/>
        <v>3.1430111997936772E-2</v>
      </c>
      <c r="BS124" s="18">
        <f t="shared" si="45"/>
        <v>3.5014459618961435E-2</v>
      </c>
      <c r="BT124" s="18">
        <f t="shared" si="46"/>
        <v>3.2801965081085793E-2</v>
      </c>
      <c r="BU124" s="18">
        <f t="shared" si="47"/>
        <v>3.3254457075902133E-2</v>
      </c>
      <c r="BV124" s="18">
        <f t="shared" si="48"/>
        <v>3.5861033209017235E-2</v>
      </c>
      <c r="BW124" s="18">
        <f t="shared" si="49"/>
        <v>-5.4061974755355457E-2</v>
      </c>
      <c r="BX124" s="18">
        <f t="shared" si="50"/>
        <v>-1.675090039674143E-2</v>
      </c>
      <c r="BY124" s="18">
        <f t="shared" si="51"/>
        <v>-2.1249185152920402E-2</v>
      </c>
      <c r="BZ124" s="18">
        <f t="shared" si="52"/>
        <v>-6.1041351863263538E-3</v>
      </c>
      <c r="CA124" s="18">
        <f t="shared" si="53"/>
        <v>2.718259038049009E-3</v>
      </c>
      <c r="CB124" s="18">
        <f t="shared" si="54"/>
        <v>-4.9623410550272418E-3</v>
      </c>
      <c r="CC124" s="18">
        <f t="shared" si="55"/>
        <v>3.0556561647904656E-2</v>
      </c>
      <c r="CD124" s="18">
        <f t="shared" si="56"/>
        <v>3.2694941306751435E-2</v>
      </c>
      <c r="CE124" s="19">
        <v>119</v>
      </c>
      <c r="CF124" s="18">
        <f t="shared" si="61"/>
        <v>5.5189494389062954E-3</v>
      </c>
      <c r="CG124" s="18">
        <f t="shared" si="61"/>
        <v>5.5189494389062954E-3</v>
      </c>
      <c r="CH124" s="18">
        <f t="shared" si="61"/>
        <v>5.5189494389062954E-3</v>
      </c>
      <c r="CI124" s="18">
        <f t="shared" si="61"/>
        <v>0</v>
      </c>
      <c r="CJ124" s="18">
        <f t="shared" si="61"/>
        <v>0</v>
      </c>
      <c r="CK124" s="24">
        <f t="shared" si="61"/>
        <v>5.5189494389062954E-3</v>
      </c>
      <c r="CL124" s="24">
        <f t="shared" si="61"/>
        <v>0</v>
      </c>
    </row>
    <row r="125" spans="1:90" x14ac:dyDescent="0.2">
      <c r="A125" s="19">
        <v>120</v>
      </c>
      <c r="B125" s="16" cm="1">
        <f t="array" ref="B125">INDEX(asset_mu,1,B$3)+INDEX(asset_rets_norm,$A125,B$3)</f>
        <v>2.3620925370846282E-3</v>
      </c>
      <c r="C125" s="16" cm="1">
        <f t="array" ref="C125">INDEX(asset_mu,1,C$3)+INDEX(asset_rets_norm,$A125,C$3)</f>
        <v>3.8118427063127428E-3</v>
      </c>
      <c r="D125" s="16" cm="1">
        <f t="array" ref="D125">INDEX(asset_mu,1,D$3)+INDEX(asset_rets_norm,$A125,D$3)</f>
        <v>1.1379244502501157E-2</v>
      </c>
      <c r="E125" s="16" cm="1">
        <f t="array" ref="E125">INDEX(asset_mu,1,E$3)+INDEX(asset_rets_norm,$A125,E$3)</f>
        <v>1.0539234106482984E-2</v>
      </c>
      <c r="F125" s="16" cm="1">
        <f t="array" ref="F125">INDEX(asset_mu,1,F$3)+INDEX(asset_rets_norm,$A125,F$3)</f>
        <v>1.8946463680808379E-2</v>
      </c>
      <c r="G125" s="16" cm="1">
        <f t="array" ref="G125">INDEX(asset_mu,1,G$3)+INDEX(asset_rets_norm,$A125,G$3)</f>
        <v>1.2138921560186317E-3</v>
      </c>
      <c r="H125" s="16" cm="1">
        <f t="array" ref="H125">INDEX(asset_mu,1,H$3)+INDEX(asset_rets_norm,$A125,H$3)</f>
        <v>-2.3273097715899409E-3</v>
      </c>
      <c r="I125" s="16" cm="1">
        <f t="array" ref="I125">INDEX(asset_mu,1,I$3)+INDEX(asset_rets_norm,$A125,I$3)</f>
        <v>-7.0677495632241669E-3</v>
      </c>
      <c r="J125" s="16" cm="1">
        <f t="array" ref="J125">INDEX(asset_mu,1,J$3)+INDEX(asset_rets_norm,$A125,J$3)</f>
        <v>3.2956620842230378E-3</v>
      </c>
      <c r="K125" s="16" cm="1">
        <f t="array" ref="K125">INDEX(asset_mu,1,K$3)+INDEX(asset_rets_norm,$A125,K$3)</f>
        <v>1.4585186011187596E-3</v>
      </c>
      <c r="L125" s="16" cm="1">
        <f t="array" ref="L125">INDEX(asset_mu,1,L$3)+INDEX(asset_rets_norm,$A125,L$3)</f>
        <v>1.9328974922732385E-3</v>
      </c>
      <c r="M125" s="16" cm="1">
        <f t="array" ref="M125">INDEX(asset_mu,1,M$3)+INDEX(asset_rets_norm,$A125,M$3)</f>
        <v>5.6053515021404514E-3</v>
      </c>
      <c r="N125" s="16" cm="1">
        <f t="array" ref="N125">INDEX(asset_mu,1,N$3)+INDEX(asset_rets_norm,$A125,N$3)</f>
        <v>1.0728633160193488E-2</v>
      </c>
      <c r="O125" s="16" cm="1">
        <f t="array" ref="O125">INDEX(asset_mu,1,O$3)+INDEX(asset_rets_norm,$A125,O$3)</f>
        <v>2.2405768130685165E-4</v>
      </c>
      <c r="P125" s="16" cm="1">
        <f t="array" ref="P125">INDEX(asset_mu,1,P$3)+INDEX(asset_rets_norm,$A125,P$3)</f>
        <v>3.6869104857846719E-4</v>
      </c>
      <c r="Q125" s="16" cm="1">
        <f t="array" ref="Q125">INDEX(asset_mu,1,Q$3)+INDEX(asset_rets_norm,$A125,Q$3)</f>
        <v>1.5643940192205518E-4</v>
      </c>
      <c r="R125" s="16" cm="1">
        <f t="array" ref="R125">INDEX(asset_mu,1,R$3)+INDEX(asset_rets_norm,$A125,R$3)</f>
        <v>6.8421840506065867E-2</v>
      </c>
      <c r="S125" s="16" cm="1">
        <f t="array" ref="S125">INDEX(asset_mu,1,S$3)+INDEX(asset_rets_norm,$A125,S$3)</f>
        <v>6.9566635773422231E-2</v>
      </c>
      <c r="T125" s="16" cm="1">
        <f t="array" ref="T125">INDEX(asset_mu,1,T$3)+INDEX(asset_rets_norm,$A125,T$3)</f>
        <v>7.3783250679163845E-2</v>
      </c>
      <c r="U125" s="16" cm="1">
        <f t="array" ref="U125">INDEX(asset_mu,1,U$3)+INDEX(asset_rets_norm,$A125,U$3)</f>
        <v>1.8446374075604791E-2</v>
      </c>
      <c r="V125" s="16" cm="1">
        <f t="array" ref="V125">INDEX(asset_mu,1,V$3)+INDEX(asset_rets_norm,$A125,V$3)</f>
        <v>2.7159173713824413E-3</v>
      </c>
      <c r="W125" s="16" cm="1">
        <f t="array" ref="W125">INDEX(asset_mu,1,W$3)+INDEX(asset_rets_norm,$A125,W$3)</f>
        <v>1.8576357107727985E-3</v>
      </c>
      <c r="X125" s="16" cm="1">
        <f t="array" ref="X125">INDEX(asset_mu,1,X$3)+INDEX(asset_rets_norm,$A125,X$3)</f>
        <v>2.5231440821331438E-3</v>
      </c>
      <c r="Y125" s="16" cm="1">
        <f t="array" ref="Y125">INDEX(asset_mu,1,Y$3)+INDEX(asset_rets_norm,$A125,Y$3)</f>
        <v>-1.6633968828859574E-5</v>
      </c>
      <c r="Z125" s="19">
        <v>120</v>
      </c>
      <c r="AA125" s="16" cm="1">
        <f t="array" ref="AA125">INDEX(fx_mu,1,AA$3)+INDEX(fx_rets_norm,$A125,AA$3)</f>
        <v>0</v>
      </c>
      <c r="AB125" s="16" cm="1">
        <f t="array" ref="AB125">INDEX(fx_mu,1,AB$3)+INDEX(fx_rets_norm,$A125,AB$3)</f>
        <v>6.5561963108869303E-2</v>
      </c>
      <c r="AC125" s="16" cm="1">
        <f t="array" ref="AC125">INDEX(fx_mu,1,AC$3)+INDEX(fx_rets_norm,$A125,AC$3)</f>
        <v>4.9984661924271714E-2</v>
      </c>
      <c r="AD125" s="16" cm="1">
        <f t="array" ref="AD125">INDEX(fx_mu,1,AD$3)+INDEX(fx_rets_norm,$A125,AD$3)</f>
        <v>2.3231645181607918E-2</v>
      </c>
      <c r="AE125" s="19">
        <v>120</v>
      </c>
      <c r="AF125" s="18" cm="1">
        <f t="array" ref="AF125">(1+B125)*(1+INDEX(fx_rets,$AE125,INDEX(fx_ix,1,AF$3)))-1</f>
        <v>2.3620925370846368E-3</v>
      </c>
      <c r="AG125" s="18" cm="1">
        <f t="array" ref="AG125">(1+C125)*(1+INDEX(fx_rets,$AE125,INDEX(fx_ix,1,AG$3)))-1</f>
        <v>3.8118427063127402E-3</v>
      </c>
      <c r="AH125" s="18" cm="1">
        <f t="array" ref="AH125">(1+D125)*(1+INDEX(fx_rets,$AE125,INDEX(fx_ix,1,AH$3)))-1</f>
        <v>1.1379244502501162E-2</v>
      </c>
      <c r="AI125" s="18" cm="1">
        <f t="array" ref="AI125">(1+E125)*(1+INDEX(fx_rets,$AE125,INDEX(fx_ix,1,AI$3)))-1</f>
        <v>1.0539234106482942E-2</v>
      </c>
      <c r="AJ125" s="18" cm="1">
        <f t="array" ref="AJ125">(1+F125)*(1+INDEX(fx_rets,$AE125,INDEX(fx_ix,1,AJ$3)))-1</f>
        <v>1.8946463680808323E-2</v>
      </c>
      <c r="AK125" s="18" cm="1">
        <f t="array" ref="AK125">(1+G125)*(1+INDEX(fx_rets,$AE125,INDEX(fx_ix,1,AK$3)))-1</f>
        <v>6.6855440417638912E-2</v>
      </c>
      <c r="AL125" s="18" cm="1">
        <f t="array" ref="AL125">(1+H125)*(1+INDEX(fx_rets,$AE125,INDEX(fx_ix,1,AL$3)))-1</f>
        <v>6.3082070339891549E-2</v>
      </c>
      <c r="AM125" s="18" cm="1">
        <f t="array" ref="AM125">(1+I125)*(1+INDEX(fx_rets,$AE125,INDEX(fx_ix,1,AM$3)))-1</f>
        <v>5.8030838009518249E-2</v>
      </c>
      <c r="AN125" s="18" cm="1">
        <f t="array" ref="AN125">(1+J125)*(1+INDEX(fx_rets,$AE125,INDEX(fx_ix,1,AN$3)))-1</f>
        <v>5.3445056563591331E-2</v>
      </c>
      <c r="AO125" s="18" cm="1">
        <f t="array" ref="AO125">(1+K125)*(1+INDEX(fx_rets,$AE125,INDEX(fx_ix,1,AO$3)))-1</f>
        <v>5.1516084084577418E-2</v>
      </c>
      <c r="AP125" s="18" cm="1">
        <f t="array" ref="AP125">(1+L125)*(1+INDEX(fx_rets,$AE125,INDEX(fx_ix,1,AP$3)))-1</f>
        <v>5.2014174644230415E-2</v>
      </c>
      <c r="AQ125" s="18" cm="1">
        <f t="array" ref="AQ125">(1+M125)*(1+INDEX(fx_rets,$AE125,INDEX(fx_ix,1,AQ$3)))-1</f>
        <v>5.5870195026213265E-2</v>
      </c>
      <c r="AR125" s="18" cm="1">
        <f t="array" ref="AR125">(1+N125)*(1+INDEX(fx_rets,$AE125,INDEX(fx_ix,1,AR$3)))-1</f>
        <v>6.1249562185886841E-2</v>
      </c>
      <c r="AS125" s="18" cm="1">
        <f t="array" ref="AS125">(1+O125)*(1+INDEX(fx_rets,$AE125,INDEX(fx_ix,1,AS$3)))-1</f>
        <v>2.346090809146717E-2</v>
      </c>
      <c r="AT125" s="18" cm="1">
        <f t="array" ref="AT125">(1+P125)*(1+INDEX(fx_rets,$AE125,INDEX(fx_ix,1,AT$3)))-1</f>
        <v>2.3608901529808657E-2</v>
      </c>
      <c r="AU125" s="18" cm="1">
        <f t="array" ref="AU125">(1+Q125)*(1+INDEX(fx_rets,$AE125,INDEX(fx_ix,1,AU$3)))-1</f>
        <v>2.3391718928207794E-2</v>
      </c>
      <c r="AV125" s="18" cm="1">
        <f t="array" ref="AV125">(1+R125)*(1+INDEX(fx_rets,$AE125,INDEX(fx_ix,1,AV$3)))-1</f>
        <v>6.8421840506065923E-2</v>
      </c>
      <c r="AW125" s="18" cm="1">
        <f t="array" ref="AW125">(1+S125)*(1+INDEX(fx_rets,$AE125,INDEX(fx_ix,1,AW$3)))-1</f>
        <v>0.13968952409047675</v>
      </c>
      <c r="AX125" s="18" cm="1">
        <f t="array" ref="AX125">(1+T125)*(1+INDEX(fx_rets,$AE125,INDEX(fx_ix,1,AX$3)))-1</f>
        <v>0.12745594344430722</v>
      </c>
      <c r="AY125" s="18" cm="1">
        <f t="array" ref="AY125">(1+U125)*(1+INDEX(fx_rets,$AE125,INDEX(fx_ix,1,AY$3)))-1</f>
        <v>4.2106558874624556E-2</v>
      </c>
      <c r="AZ125" s="18" cm="1">
        <f t="array" ref="AZ125">(1+V125)*(1+INDEX(fx_rets,$AE125,INDEX(fx_ix,1,AZ$3)))-1</f>
        <v>2.7159173713824369E-3</v>
      </c>
      <c r="BA125" s="18" cm="1">
        <f t="array" ref="BA125">(1+W125)*(1+INDEX(fx_rets,$AE125,INDEX(fx_ix,1,BA$3)))-1</f>
        <v>6.7541389063581647E-2</v>
      </c>
      <c r="BB125" s="18" cm="1">
        <f t="array" ref="BB125">(1+X125)*(1+INDEX(fx_rets,$AE125,INDEX(fx_ix,1,BB$3)))-1</f>
        <v>5.2633924510336438E-2</v>
      </c>
      <c r="BC125" s="18" cm="1">
        <f t="array" ref="BC125">(1+Y125)*(1+INDEX(fx_rets,$AE125,INDEX(fx_ix,1,BC$3)))-1</f>
        <v>2.321462477831715E-2</v>
      </c>
      <c r="BD125" s="19">
        <v>120</v>
      </c>
      <c r="BE125" s="16">
        <f t="shared" si="32"/>
        <v>0</v>
      </c>
      <c r="BF125" s="19">
        <v>120</v>
      </c>
      <c r="BG125" s="18">
        <f t="shared" si="33"/>
        <v>2.3620925370846368E-3</v>
      </c>
      <c r="BH125" s="18">
        <f t="shared" si="34"/>
        <v>3.8118427063127402E-3</v>
      </c>
      <c r="BI125" s="18">
        <f t="shared" si="35"/>
        <v>1.1379244502501162E-2</v>
      </c>
      <c r="BJ125" s="18">
        <f t="shared" si="36"/>
        <v>1.0539234106482942E-2</v>
      </c>
      <c r="BK125" s="18">
        <f t="shared" si="37"/>
        <v>1.8946463680808323E-2</v>
      </c>
      <c r="BL125" s="18">
        <f t="shared" si="38"/>
        <v>6.6855440417638912E-2</v>
      </c>
      <c r="BM125" s="18">
        <f t="shared" si="39"/>
        <v>6.3082070339891549E-2</v>
      </c>
      <c r="BN125" s="18">
        <f t="shared" si="40"/>
        <v>5.8030838009518249E-2</v>
      </c>
      <c r="BO125" s="18">
        <f t="shared" si="41"/>
        <v>5.3445056563591331E-2</v>
      </c>
      <c r="BP125" s="18">
        <f t="shared" si="42"/>
        <v>5.1516084084577418E-2</v>
      </c>
      <c r="BQ125" s="18">
        <f t="shared" si="43"/>
        <v>5.2014174644230415E-2</v>
      </c>
      <c r="BR125" s="18">
        <f t="shared" si="44"/>
        <v>5.5870195026213265E-2</v>
      </c>
      <c r="BS125" s="18">
        <f t="shared" si="45"/>
        <v>6.1249562185886841E-2</v>
      </c>
      <c r="BT125" s="18">
        <f t="shared" si="46"/>
        <v>2.346090809146717E-2</v>
      </c>
      <c r="BU125" s="18">
        <f t="shared" si="47"/>
        <v>2.3608901529808657E-2</v>
      </c>
      <c r="BV125" s="18">
        <f t="shared" si="48"/>
        <v>2.3391718928207794E-2</v>
      </c>
      <c r="BW125" s="18">
        <f t="shared" si="49"/>
        <v>6.8421840506065923E-2</v>
      </c>
      <c r="BX125" s="18">
        <f t="shared" si="50"/>
        <v>0.13968952409047675</v>
      </c>
      <c r="BY125" s="18">
        <f t="shared" si="51"/>
        <v>0.12745594344430722</v>
      </c>
      <c r="BZ125" s="18">
        <f t="shared" si="52"/>
        <v>4.2106558874624556E-2</v>
      </c>
      <c r="CA125" s="18">
        <f t="shared" si="53"/>
        <v>2.7159173713824369E-3</v>
      </c>
      <c r="CB125" s="18">
        <f t="shared" si="54"/>
        <v>6.7541389063581647E-2</v>
      </c>
      <c r="CC125" s="18">
        <f t="shared" si="55"/>
        <v>5.2633924510336438E-2</v>
      </c>
      <c r="CD125" s="18">
        <f t="shared" si="56"/>
        <v>2.321462477831715E-2</v>
      </c>
      <c r="CE125" s="19">
        <v>120</v>
      </c>
      <c r="CF125" s="18">
        <f t="shared" si="61"/>
        <v>3.8118427063127402E-3</v>
      </c>
      <c r="CG125" s="18">
        <f t="shared" si="61"/>
        <v>3.8118427063127402E-3</v>
      </c>
      <c r="CH125" s="18">
        <f t="shared" si="61"/>
        <v>3.8118427063127402E-3</v>
      </c>
      <c r="CI125" s="18">
        <f t="shared" si="61"/>
        <v>0</v>
      </c>
      <c r="CJ125" s="18">
        <f t="shared" si="61"/>
        <v>0</v>
      </c>
      <c r="CK125" s="24">
        <f t="shared" si="61"/>
        <v>3.8118427063127402E-3</v>
      </c>
      <c r="CL125" s="24">
        <f t="shared" si="61"/>
        <v>0</v>
      </c>
    </row>
    <row r="126" spans="1:90" x14ac:dyDescent="0.2">
      <c r="A126" s="19">
        <v>121</v>
      </c>
      <c r="B126" s="16" cm="1">
        <f t="array" ref="B126">INDEX(asset_mu,1,B$3)+INDEX(asset_rets_norm,$A126,B$3)</f>
        <v>2.475872069411791E-3</v>
      </c>
      <c r="C126" s="16" cm="1">
        <f t="array" ref="C126">INDEX(asset_mu,1,C$3)+INDEX(asset_rets_norm,$A126,C$3)</f>
        <v>3.1277934530269417E-3</v>
      </c>
      <c r="D126" s="16" cm="1">
        <f t="array" ref="D126">INDEX(asset_mu,1,D$3)+INDEX(asset_rets_norm,$A126,D$3)</f>
        <v>9.3090146679541911E-3</v>
      </c>
      <c r="E126" s="16" cm="1">
        <f t="array" ref="E126">INDEX(asset_mu,1,E$3)+INDEX(asset_rets_norm,$A126,E$3)</f>
        <v>5.5658400096976627E-3</v>
      </c>
      <c r="F126" s="16" cm="1">
        <f t="array" ref="F126">INDEX(asset_mu,1,F$3)+INDEX(asset_rets_norm,$A126,F$3)</f>
        <v>1.0753174795955998E-2</v>
      </c>
      <c r="G126" s="16" cm="1">
        <f t="array" ref="G126">INDEX(asset_mu,1,G$3)+INDEX(asset_rets_norm,$A126,G$3)</f>
        <v>2.0535817655612468E-3</v>
      </c>
      <c r="H126" s="16" cm="1">
        <f t="array" ref="H126">INDEX(asset_mu,1,H$3)+INDEX(asset_rets_norm,$A126,H$3)</f>
        <v>5.3921116514163599E-3</v>
      </c>
      <c r="I126" s="16" cm="1">
        <f t="array" ref="I126">INDEX(asset_mu,1,I$3)+INDEX(asset_rets_norm,$A126,I$3)</f>
        <v>1.636921137989137E-2</v>
      </c>
      <c r="J126" s="16" cm="1">
        <f t="array" ref="J126">INDEX(asset_mu,1,J$3)+INDEX(asset_rets_norm,$A126,J$3)</f>
        <v>3.829771405389636E-3</v>
      </c>
      <c r="K126" s="16" cm="1">
        <f t="array" ref="K126">INDEX(asset_mu,1,K$3)+INDEX(asset_rets_norm,$A126,K$3)</f>
        <v>6.2813867741041435E-3</v>
      </c>
      <c r="L126" s="16" cm="1">
        <f t="array" ref="L126">INDEX(asset_mu,1,L$3)+INDEX(asset_rets_norm,$A126,L$3)</f>
        <v>1.7730642796842028E-2</v>
      </c>
      <c r="M126" s="16" cm="1">
        <f t="array" ref="M126">INDEX(asset_mu,1,M$3)+INDEX(asset_rets_norm,$A126,M$3)</f>
        <v>7.8216970019605349E-3</v>
      </c>
      <c r="N126" s="16" cm="1">
        <f t="array" ref="N126">INDEX(asset_mu,1,N$3)+INDEX(asset_rets_norm,$A126,N$3)</f>
        <v>2.1106788854209167E-2</v>
      </c>
      <c r="O126" s="16" cm="1">
        <f t="array" ref="O126">INDEX(asset_mu,1,O$3)+INDEX(asset_rets_norm,$A126,O$3)</f>
        <v>2.8214673110760967E-4</v>
      </c>
      <c r="P126" s="16" cm="1">
        <f t="array" ref="P126">INDEX(asset_mu,1,P$3)+INDEX(asset_rets_norm,$A126,P$3)</f>
        <v>7.7326306174714749E-4</v>
      </c>
      <c r="Q126" s="16" cm="1">
        <f t="array" ref="Q126">INDEX(asset_mu,1,Q$3)+INDEX(asset_rets_norm,$A126,Q$3)</f>
        <v>2.6811720390563188E-3</v>
      </c>
      <c r="R126" s="16" cm="1">
        <f t="array" ref="R126">INDEX(asset_mu,1,R$3)+INDEX(asset_rets_norm,$A126,R$3)</f>
        <v>-4.7089275458991608E-2</v>
      </c>
      <c r="S126" s="16" cm="1">
        <f t="array" ref="S126">INDEX(asset_mu,1,S$3)+INDEX(asset_rets_norm,$A126,S$3)</f>
        <v>-3.9503383148038168E-2</v>
      </c>
      <c r="T126" s="16" cm="1">
        <f t="array" ref="T126">INDEX(asset_mu,1,T$3)+INDEX(asset_rets_norm,$A126,T$3)</f>
        <v>-1.8384101996236826E-3</v>
      </c>
      <c r="U126" s="16" cm="1">
        <f t="array" ref="U126">INDEX(asset_mu,1,U$3)+INDEX(asset_rets_norm,$A126,U$3)</f>
        <v>-7.2821527612842107E-2</v>
      </c>
      <c r="V126" s="16" cm="1">
        <f t="array" ref="V126">INDEX(asset_mu,1,V$3)+INDEX(asset_rets_norm,$A126,V$3)</f>
        <v>2.6797173713824412E-3</v>
      </c>
      <c r="W126" s="16" cm="1">
        <f t="array" ref="W126">INDEX(asset_mu,1,W$3)+INDEX(asset_rets_norm,$A126,W$3)</f>
        <v>1.9503857107727985E-3</v>
      </c>
      <c r="X126" s="16" cm="1">
        <f t="array" ref="X126">INDEX(asset_mu,1,X$3)+INDEX(asset_rets_norm,$A126,X$3)</f>
        <v>2.575227415466477E-3</v>
      </c>
      <c r="Y126" s="16" cm="1">
        <f t="array" ref="Y126">INDEX(asset_mu,1,Y$3)+INDEX(asset_rets_norm,$A126,Y$3)</f>
        <v>1.422826978378071E-4</v>
      </c>
      <c r="Z126" s="19">
        <v>121</v>
      </c>
      <c r="AA126" s="16" cm="1">
        <f t="array" ref="AA126">INDEX(fx_mu,1,AA$3)+INDEX(fx_rets_norm,$A126,AA$3)</f>
        <v>0</v>
      </c>
      <c r="AB126" s="16" cm="1">
        <f t="array" ref="AB126">INDEX(fx_mu,1,AB$3)+INDEX(fx_rets_norm,$A126,AB$3)</f>
        <v>-2.9528249575207163E-2</v>
      </c>
      <c r="AC126" s="16" cm="1">
        <f t="array" ref="AC126">INDEX(fx_mu,1,AC$3)+INDEX(fx_rets_norm,$A126,AC$3)</f>
        <v>-2.1709201011253992E-2</v>
      </c>
      <c r="AD126" s="16" cm="1">
        <f t="array" ref="AD126">INDEX(fx_mu,1,AD$3)+INDEX(fx_rets_norm,$A126,AD$3)</f>
        <v>2.7524444271374904E-2</v>
      </c>
      <c r="AE126" s="19">
        <v>121</v>
      </c>
      <c r="AF126" s="18" cm="1">
        <f t="array" ref="AF126">(1+B126)*(1+INDEX(fx_rets,$AE126,INDEX(fx_ix,1,AF$3)))-1</f>
        <v>2.4758720694117997E-3</v>
      </c>
      <c r="AG126" s="18" cm="1">
        <f t="array" ref="AG126">(1+C126)*(1+INDEX(fx_rets,$AE126,INDEX(fx_ix,1,AG$3)))-1</f>
        <v>3.1277934530269391E-3</v>
      </c>
      <c r="AH126" s="18" cm="1">
        <f t="array" ref="AH126">(1+D126)*(1+INDEX(fx_rets,$AE126,INDEX(fx_ix,1,AH$3)))-1</f>
        <v>9.3090146679541963E-3</v>
      </c>
      <c r="AI126" s="18" cm="1">
        <f t="array" ref="AI126">(1+E126)*(1+INDEX(fx_rets,$AE126,INDEX(fx_ix,1,AI$3)))-1</f>
        <v>5.5658400096976202E-3</v>
      </c>
      <c r="AJ126" s="18" cm="1">
        <f t="array" ref="AJ126">(1+F126)*(1+INDEX(fx_rets,$AE126,INDEX(fx_ix,1,AJ$3)))-1</f>
        <v>1.0753174795955944E-2</v>
      </c>
      <c r="AK126" s="18" cm="1">
        <f t="array" ref="AK126">(1+G126)*(1+INDEX(fx_rets,$AE126,INDEX(fx_ix,1,AK$3)))-1</f>
        <v>-2.753530648454261E-2</v>
      </c>
      <c r="AL126" s="18" cm="1">
        <f t="array" ref="AL126">(1+H126)*(1+INDEX(fx_rets,$AE126,INDEX(fx_ix,1,AL$3)))-1</f>
        <v>-2.4295357542371221E-2</v>
      </c>
      <c r="AM126" s="18" cm="1">
        <f t="array" ref="AM126">(1+I126)*(1+INDEX(fx_rets,$AE126,INDEX(fx_ix,1,AM$3)))-1</f>
        <v>-1.3642392354290434E-2</v>
      </c>
      <c r="AN126" s="18" cm="1">
        <f t="array" ref="AN126">(1+J126)*(1+INDEX(fx_rets,$AE126,INDEX(fx_ix,1,AN$3)))-1</f>
        <v>-1.7962570883131024E-2</v>
      </c>
      <c r="AO126" s="18" cm="1">
        <f t="array" ref="AO126">(1+K126)*(1+INDEX(fx_rets,$AE126,INDEX(fx_ix,1,AO$3)))-1</f>
        <v>-1.5564178125258343E-2</v>
      </c>
      <c r="AP126" s="18" cm="1">
        <f t="array" ref="AP126">(1+L126)*(1+INDEX(fx_rets,$AE126,INDEX(fx_ix,1,AP$3)))-1</f>
        <v>-4.3634763029473111E-3</v>
      </c>
      <c r="AQ126" s="18" cm="1">
        <f t="array" ref="AQ126">(1+M126)*(1+INDEX(fx_rets,$AE126,INDEX(fx_ix,1,AQ$3)))-1</f>
        <v>-1.4057306801758207E-2</v>
      </c>
      <c r="AR126" s="18" cm="1">
        <f t="array" ref="AR126">(1+N126)*(1+INDEX(fx_rets,$AE126,INDEX(fx_ix,1,AR$3)))-1</f>
        <v>-1.0606236789829637E-3</v>
      </c>
      <c r="AS126" s="18" cm="1">
        <f t="array" ref="AS126">(1+O126)*(1+INDEX(fx_rets,$AE126,INDEX(fx_ix,1,AS$3)))-1</f>
        <v>2.7814356934459328E-2</v>
      </c>
      <c r="AT126" s="18" cm="1">
        <f t="array" ref="AT126">(1+P126)*(1+INDEX(fx_rets,$AE126,INDEX(fx_ix,1,AT$3)))-1</f>
        <v>2.8318990969172342E-2</v>
      </c>
      <c r="AU126" s="18" cm="1">
        <f t="array" ref="AU126">(1+Q126)*(1+INDEX(fx_rets,$AE126,INDEX(fx_ix,1,AU$3)))-1</f>
        <v>3.0279414080802036E-2</v>
      </c>
      <c r="AV126" s="18" cm="1">
        <f t="array" ref="AV126">(1+R126)*(1+INDEX(fx_rets,$AE126,INDEX(fx_ix,1,AV$3)))-1</f>
        <v>-4.7089275458991553E-2</v>
      </c>
      <c r="AW126" s="18" cm="1">
        <f t="array" ref="AW126">(1+S126)*(1+INDEX(fx_rets,$AE126,INDEX(fx_ix,1,AW$3)))-1</f>
        <v>-6.7865166966584956E-2</v>
      </c>
      <c r="AX126" s="18" cm="1">
        <f t="array" ref="AX126">(1+T126)*(1+INDEX(fx_rets,$AE126,INDEX(fx_ix,1,AX$3)))-1</f>
        <v>-2.3507700794312858E-2</v>
      </c>
      <c r="AY126" s="18" cm="1">
        <f t="array" ref="AY126">(1+U126)*(1+INDEX(fx_rets,$AE126,INDEX(fx_ix,1,AY$3)))-1</f>
        <v>-4.7301455420003302E-2</v>
      </c>
      <c r="AZ126" s="18" cm="1">
        <f t="array" ref="AZ126">(1+V126)*(1+INDEX(fx_rets,$AE126,INDEX(fx_ix,1,AZ$3)))-1</f>
        <v>2.6797173713823952E-3</v>
      </c>
      <c r="BA126" s="18" cm="1">
        <f t="array" ref="BA126">(1+W126)*(1+INDEX(fx_rets,$AE126,INDEX(fx_ix,1,BA$3)))-1</f>
        <v>-2.7635455340469961E-2</v>
      </c>
      <c r="BB126" s="18" cm="1">
        <f t="array" ref="BB126">(1+X126)*(1+INDEX(fx_rets,$AE126,INDEX(fx_ix,1,BB$3)))-1</f>
        <v>-1.9189879725399539E-2</v>
      </c>
      <c r="BC126" s="18" cm="1">
        <f t="array" ref="BC126">(1+Y126)*(1+INDEX(fx_rets,$AE126,INDEX(fx_ix,1,BC$3)))-1</f>
        <v>2.7670643221400226E-2</v>
      </c>
      <c r="BD126" s="19">
        <v>121</v>
      </c>
      <c r="BE126" s="16">
        <f t="shared" si="32"/>
        <v>0</v>
      </c>
      <c r="BF126" s="19">
        <v>121</v>
      </c>
      <c r="BG126" s="18">
        <f t="shared" si="33"/>
        <v>2.4758720694117997E-3</v>
      </c>
      <c r="BH126" s="18">
        <f t="shared" si="34"/>
        <v>3.1277934530269391E-3</v>
      </c>
      <c r="BI126" s="18">
        <f t="shared" si="35"/>
        <v>9.3090146679541963E-3</v>
      </c>
      <c r="BJ126" s="18">
        <f t="shared" si="36"/>
        <v>5.5658400096976202E-3</v>
      </c>
      <c r="BK126" s="18">
        <f t="shared" si="37"/>
        <v>1.0753174795955944E-2</v>
      </c>
      <c r="BL126" s="18">
        <f t="shared" si="38"/>
        <v>-2.753530648454261E-2</v>
      </c>
      <c r="BM126" s="18">
        <f t="shared" si="39"/>
        <v>-2.4295357542371221E-2</v>
      </c>
      <c r="BN126" s="18">
        <f t="shared" si="40"/>
        <v>-1.3642392354290434E-2</v>
      </c>
      <c r="BO126" s="18">
        <f t="shared" si="41"/>
        <v>-1.7962570883131024E-2</v>
      </c>
      <c r="BP126" s="18">
        <f t="shared" si="42"/>
        <v>-1.5564178125258343E-2</v>
      </c>
      <c r="BQ126" s="18">
        <f t="shared" si="43"/>
        <v>-4.3634763029473111E-3</v>
      </c>
      <c r="BR126" s="18">
        <f t="shared" si="44"/>
        <v>-1.4057306801758207E-2</v>
      </c>
      <c r="BS126" s="18">
        <f t="shared" si="45"/>
        <v>-1.0606236789829637E-3</v>
      </c>
      <c r="BT126" s="18">
        <f t="shared" si="46"/>
        <v>2.7814356934459328E-2</v>
      </c>
      <c r="BU126" s="18">
        <f t="shared" si="47"/>
        <v>2.8318990969172342E-2</v>
      </c>
      <c r="BV126" s="18">
        <f t="shared" si="48"/>
        <v>3.0279414080802036E-2</v>
      </c>
      <c r="BW126" s="18">
        <f t="shared" si="49"/>
        <v>-4.7089275458991553E-2</v>
      </c>
      <c r="BX126" s="18">
        <f t="shared" si="50"/>
        <v>-6.7865166966584956E-2</v>
      </c>
      <c r="BY126" s="18">
        <f t="shared" si="51"/>
        <v>-2.3507700794312858E-2</v>
      </c>
      <c r="BZ126" s="18">
        <f t="shared" si="52"/>
        <v>-4.7301455420003302E-2</v>
      </c>
      <c r="CA126" s="18">
        <f t="shared" si="53"/>
        <v>2.6797173713823952E-3</v>
      </c>
      <c r="CB126" s="18">
        <f t="shared" si="54"/>
        <v>-2.7635455340469961E-2</v>
      </c>
      <c r="CC126" s="18">
        <f t="shared" si="55"/>
        <v>-1.9189879725399539E-2</v>
      </c>
      <c r="CD126" s="18">
        <f t="shared" si="56"/>
        <v>2.7670643221400226E-2</v>
      </c>
      <c r="CE126" s="19">
        <v>121</v>
      </c>
      <c r="CF126" s="18">
        <f t="shared" ref="CF126:CL135" si="62">SUMPRODUCT(INDEX(port_wts,CF$3,),$BG126:$CD126)</f>
        <v>3.1277934530269391E-3</v>
      </c>
      <c r="CG126" s="18">
        <f t="shared" si="62"/>
        <v>3.1277934530269391E-3</v>
      </c>
      <c r="CH126" s="18">
        <f t="shared" si="62"/>
        <v>3.1277934530269391E-3</v>
      </c>
      <c r="CI126" s="18">
        <f t="shared" si="62"/>
        <v>0</v>
      </c>
      <c r="CJ126" s="18">
        <f t="shared" si="62"/>
        <v>0</v>
      </c>
      <c r="CK126" s="24">
        <f t="shared" si="62"/>
        <v>3.1277934530269391E-3</v>
      </c>
      <c r="CL126" s="24">
        <f t="shared" si="62"/>
        <v>0</v>
      </c>
    </row>
    <row r="127" spans="1:90" x14ac:dyDescent="0.2">
      <c r="A127" s="19">
        <v>122</v>
      </c>
      <c r="B127" s="16" cm="1">
        <f t="array" ref="B127">INDEX(asset_mu,1,B$3)+INDEX(asset_rets_norm,$A127,B$3)</f>
        <v>2.3123796377317787E-3</v>
      </c>
      <c r="C127" s="16" cm="1">
        <f t="array" ref="C127">INDEX(asset_mu,1,C$3)+INDEX(asset_rets_norm,$A127,C$3)</f>
        <v>2.857138627107683E-3</v>
      </c>
      <c r="D127" s="16" cm="1">
        <f t="array" ref="D127">INDEX(asset_mu,1,D$3)+INDEX(asset_rets_norm,$A127,D$3)</f>
        <v>4.5654566582180537E-3</v>
      </c>
      <c r="E127" s="16" cm="1">
        <f t="array" ref="E127">INDEX(asset_mu,1,E$3)+INDEX(asset_rets_norm,$A127,E$3)</f>
        <v>6.5764191801836328E-3</v>
      </c>
      <c r="F127" s="16" cm="1">
        <f t="array" ref="F127">INDEX(asset_mu,1,F$3)+INDEX(asset_rets_norm,$A127,F$3)</f>
        <v>9.4336611690882238E-3</v>
      </c>
      <c r="G127" s="16" cm="1">
        <f t="array" ref="G127">INDEX(asset_mu,1,G$3)+INDEX(asset_rets_norm,$A127,G$3)</f>
        <v>4.8770958513721431E-4</v>
      </c>
      <c r="H127" s="16" cm="1">
        <f t="array" ref="H127">INDEX(asset_mu,1,H$3)+INDEX(asset_rets_norm,$A127,H$3)</f>
        <v>-3.3188736738220363E-3</v>
      </c>
      <c r="I127" s="16" cm="1">
        <f t="array" ref="I127">INDEX(asset_mu,1,I$3)+INDEX(asset_rets_norm,$A127,I$3)</f>
        <v>-7.2593390637195263E-3</v>
      </c>
      <c r="J127" s="16" cm="1">
        <f t="array" ref="J127">INDEX(asset_mu,1,J$3)+INDEX(asset_rets_norm,$A127,J$3)</f>
        <v>3.4002935329624385E-3</v>
      </c>
      <c r="K127" s="16" cm="1">
        <f t="array" ref="K127">INDEX(asset_mu,1,K$3)+INDEX(asset_rets_norm,$A127,K$3)</f>
        <v>1.2536473145633182E-3</v>
      </c>
      <c r="L127" s="16" cm="1">
        <f t="array" ref="L127">INDEX(asset_mu,1,L$3)+INDEX(asset_rets_norm,$A127,L$3)</f>
        <v>1.5499688747262759E-3</v>
      </c>
      <c r="M127" s="16" cm="1">
        <f t="array" ref="M127">INDEX(asset_mu,1,M$3)+INDEX(asset_rets_norm,$A127,M$3)</f>
        <v>5.7131796948995698E-3</v>
      </c>
      <c r="N127" s="16" cm="1">
        <f t="array" ref="N127">INDEX(asset_mu,1,N$3)+INDEX(asset_rets_norm,$A127,N$3)</f>
        <v>4.4097637615776774E-3</v>
      </c>
      <c r="O127" s="16" cm="1">
        <f t="array" ref="O127">INDEX(asset_mu,1,O$3)+INDEX(asset_rets_norm,$A127,O$3)</f>
        <v>7.8748927434099E-5</v>
      </c>
      <c r="P127" s="16" cm="1">
        <f t="array" ref="P127">INDEX(asset_mu,1,P$3)+INDEX(asset_rets_norm,$A127,P$3)</f>
        <v>-8.2553665580448795E-5</v>
      </c>
      <c r="Q127" s="16" cm="1">
        <f t="array" ref="Q127">INDEX(asset_mu,1,Q$3)+INDEX(asset_rets_norm,$A127,Q$3)</f>
        <v>-3.1644712848948107E-5</v>
      </c>
      <c r="R127" s="16" cm="1">
        <f t="array" ref="R127">INDEX(asset_mu,1,R$3)+INDEX(asset_rets_norm,$A127,R$3)</f>
        <v>8.7484975836906897E-2</v>
      </c>
      <c r="S127" s="16" cm="1">
        <f t="array" ref="S127">INDEX(asset_mu,1,S$3)+INDEX(asset_rets_norm,$A127,S$3)</f>
        <v>5.1599871300116312E-2</v>
      </c>
      <c r="T127" s="16" cm="1">
        <f t="array" ref="T127">INDEX(asset_mu,1,T$3)+INDEX(asset_rets_norm,$A127,T$3)</f>
        <v>6.6291810281114555E-2</v>
      </c>
      <c r="U127" s="16" cm="1">
        <f t="array" ref="U127">INDEX(asset_mu,1,U$3)+INDEX(asset_rets_norm,$A127,U$3)</f>
        <v>6.3758557816267047E-2</v>
      </c>
      <c r="V127" s="16" cm="1">
        <f t="array" ref="V127">INDEX(asset_mu,1,V$3)+INDEX(asset_rets_norm,$A127,V$3)</f>
        <v>2.6403923713824414E-3</v>
      </c>
      <c r="W127" s="16" cm="1">
        <f t="array" ref="W127">INDEX(asset_mu,1,W$3)+INDEX(asset_rets_norm,$A127,W$3)</f>
        <v>1.8389690441061319E-3</v>
      </c>
      <c r="X127" s="16" cm="1">
        <f t="array" ref="X127">INDEX(asset_mu,1,X$3)+INDEX(asset_rets_norm,$A127,X$3)</f>
        <v>2.50656074879981E-3</v>
      </c>
      <c r="Y127" s="16" cm="1">
        <f t="array" ref="Y127">INDEX(asset_mu,1,Y$3)+INDEX(asset_rets_norm,$A127,Y$3)</f>
        <v>-5.0550635495526233E-5</v>
      </c>
      <c r="Z127" s="19">
        <v>122</v>
      </c>
      <c r="AA127" s="16" cm="1">
        <f t="array" ref="AA127">INDEX(fx_mu,1,AA$3)+INDEX(fx_rets_norm,$A127,AA$3)</f>
        <v>0</v>
      </c>
      <c r="AB127" s="16" cm="1">
        <f t="array" ref="AB127">INDEX(fx_mu,1,AB$3)+INDEX(fx_rets_norm,$A127,AB$3)</f>
        <v>7.440194398339206E-2</v>
      </c>
      <c r="AC127" s="16" cm="1">
        <f t="array" ref="AC127">INDEX(fx_mu,1,AC$3)+INDEX(fx_rets_norm,$A127,AC$3)</f>
        <v>2.3974757802344666E-2</v>
      </c>
      <c r="AD127" s="16" cm="1">
        <f t="array" ref="AD127">INDEX(fx_mu,1,AD$3)+INDEX(fx_rets_norm,$A127,AD$3)</f>
        <v>8.5858945930339381E-3</v>
      </c>
      <c r="AE127" s="19">
        <v>122</v>
      </c>
      <c r="AF127" s="18" cm="1">
        <f t="array" ref="AF127">(1+B127)*(1+INDEX(fx_rets,$AE127,INDEX(fx_ix,1,AF$3)))-1</f>
        <v>2.3123796377317873E-3</v>
      </c>
      <c r="AG127" s="18" cm="1">
        <f t="array" ref="AG127">(1+C127)*(1+INDEX(fx_rets,$AE127,INDEX(fx_ix,1,AG$3)))-1</f>
        <v>2.8571386271076804E-3</v>
      </c>
      <c r="AH127" s="18" cm="1">
        <f t="array" ref="AH127">(1+D127)*(1+INDEX(fx_rets,$AE127,INDEX(fx_ix,1,AH$3)))-1</f>
        <v>4.5654566582180589E-3</v>
      </c>
      <c r="AI127" s="18" cm="1">
        <f t="array" ref="AI127">(1+E127)*(1+INDEX(fx_rets,$AE127,INDEX(fx_ix,1,AI$3)))-1</f>
        <v>6.5764191801835903E-3</v>
      </c>
      <c r="AJ127" s="18" cm="1">
        <f t="array" ref="AJ127">(1+F127)*(1+INDEX(fx_rets,$AE127,INDEX(fx_ix,1,AJ$3)))-1</f>
        <v>9.43366116908817E-3</v>
      </c>
      <c r="AK127" s="18" cm="1">
        <f t="array" ref="AK127">(1+G127)*(1+INDEX(fx_rets,$AE127,INDEX(fx_ix,1,AK$3)))-1</f>
        <v>7.4925940109762834E-2</v>
      </c>
      <c r="AL127" s="18" cm="1">
        <f t="array" ref="AL127">(1+H127)*(1+INDEX(fx_rets,$AE127,INDEX(fx_ix,1,AL$3)))-1</f>
        <v>7.0836139656402342E-2</v>
      </c>
      <c r="AM127" s="18" cm="1">
        <f t="array" ref="AM127">(1+I127)*(1+INDEX(fx_rets,$AE127,INDEX(fx_ix,1,AM$3)))-1</f>
        <v>6.6602495981297194E-2</v>
      </c>
      <c r="AN127" s="18" cm="1">
        <f t="array" ref="AN127">(1+J127)*(1+INDEX(fx_rets,$AE127,INDEX(fx_ix,1,AN$3)))-1</f>
        <v>2.7456572549216629E-2</v>
      </c>
      <c r="AO127" s="18" cm="1">
        <f t="array" ref="AO127">(1+K127)*(1+INDEX(fx_rets,$AE127,INDEX(fx_ix,1,AO$3)))-1</f>
        <v>2.5258461007644062E-2</v>
      </c>
      <c r="AP127" s="18" cm="1">
        <f t="array" ref="AP127">(1+L127)*(1+INDEX(fx_rets,$AE127,INDEX(fx_ix,1,AP$3)))-1</f>
        <v>2.5561886805443468E-2</v>
      </c>
      <c r="AQ127" s="18" cm="1">
        <f t="array" ref="AQ127">(1+M127)*(1+INDEX(fx_rets,$AE127,INDEX(fx_ix,1,AQ$3)))-1</f>
        <v>2.9824909596710469E-2</v>
      </c>
      <c r="AR127" s="18" cm="1">
        <f t="array" ref="AR127">(1+N127)*(1+INDEX(fx_rets,$AE127,INDEX(fx_ix,1,AR$3)))-1</f>
        <v>2.8490244582071611E-2</v>
      </c>
      <c r="AS127" s="18" cm="1">
        <f t="array" ref="AS127">(1+O127)*(1+INDEX(fx_rets,$AE127,INDEX(fx_ix,1,AS$3)))-1</f>
        <v>8.6653196504582475E-3</v>
      </c>
      <c r="AT127" s="18" cm="1">
        <f t="array" ref="AT127">(1+P127)*(1+INDEX(fx_rets,$AE127,INDEX(fx_ix,1,AT$3)))-1</f>
        <v>8.5026321303824925E-3</v>
      </c>
      <c r="AU127" s="18" cm="1">
        <f t="array" ref="AU127">(1+Q127)*(1+INDEX(fx_rets,$AE127,INDEX(fx_ix,1,AU$3)))-1</f>
        <v>8.5539781820160865E-3</v>
      </c>
      <c r="AV127" s="18" cm="1">
        <f t="array" ref="AV127">(1+R127)*(1+INDEX(fx_rets,$AE127,INDEX(fx_ix,1,AV$3)))-1</f>
        <v>8.7484975836906953E-2</v>
      </c>
      <c r="AW127" s="18" cm="1">
        <f t="array" ref="AW127">(1+S127)*(1+INDEX(fx_rets,$AE127,INDEX(fx_ix,1,AW$3)))-1</f>
        <v>0.12984094601752982</v>
      </c>
      <c r="AX127" s="18" cm="1">
        <f t="array" ref="AX127">(1+T127)*(1+INDEX(fx_rets,$AE127,INDEX(fx_ix,1,AX$3)))-1</f>
        <v>9.1855898179227902E-2</v>
      </c>
      <c r="AY127" s="18" cm="1">
        <f t="array" ref="AY127">(1+U127)*(1+INDEX(fx_rets,$AE127,INDEX(fx_ix,1,AY$3)))-1</f>
        <v>7.2891876666115296E-2</v>
      </c>
      <c r="AZ127" s="18" cm="1">
        <f t="array" ref="AZ127">(1+V127)*(1+INDEX(fx_rets,$AE127,INDEX(fx_ix,1,AZ$3)))-1</f>
        <v>2.6403923713824717E-3</v>
      </c>
      <c r="BA127" s="18" cm="1">
        <f t="array" ref="BA127">(1+W127)*(1+INDEX(fx_rets,$AE127,INDEX(fx_ix,1,BA$3)))-1</f>
        <v>7.6377735899304966E-2</v>
      </c>
      <c r="BB127" s="18" cm="1">
        <f t="array" ref="BB127">(1+X127)*(1+INDEX(fx_rets,$AE127,INDEX(fx_ix,1,BB$3)))-1</f>
        <v>2.6541412738013692E-2</v>
      </c>
      <c r="BC127" s="18" cm="1">
        <f t="array" ref="BC127">(1+Y127)*(1+INDEX(fx_rets,$AE127,INDEX(fx_ix,1,BC$3)))-1</f>
        <v>8.534909935110413E-3</v>
      </c>
      <c r="BD127" s="19">
        <v>122</v>
      </c>
      <c r="BE127" s="16">
        <f t="shared" si="32"/>
        <v>0</v>
      </c>
      <c r="BF127" s="19">
        <v>122</v>
      </c>
      <c r="BG127" s="18">
        <f t="shared" si="33"/>
        <v>2.3123796377317873E-3</v>
      </c>
      <c r="BH127" s="18">
        <f t="shared" si="34"/>
        <v>2.8571386271076804E-3</v>
      </c>
      <c r="BI127" s="18">
        <f t="shared" si="35"/>
        <v>4.5654566582180589E-3</v>
      </c>
      <c r="BJ127" s="18">
        <f t="shared" si="36"/>
        <v>6.5764191801835903E-3</v>
      </c>
      <c r="BK127" s="18">
        <f t="shared" si="37"/>
        <v>9.43366116908817E-3</v>
      </c>
      <c r="BL127" s="18">
        <f t="shared" si="38"/>
        <v>7.4925940109762834E-2</v>
      </c>
      <c r="BM127" s="18">
        <f t="shared" si="39"/>
        <v>7.0836139656402342E-2</v>
      </c>
      <c r="BN127" s="18">
        <f t="shared" si="40"/>
        <v>6.6602495981297194E-2</v>
      </c>
      <c r="BO127" s="18">
        <f t="shared" si="41"/>
        <v>2.7456572549216629E-2</v>
      </c>
      <c r="BP127" s="18">
        <f t="shared" si="42"/>
        <v>2.5258461007644062E-2</v>
      </c>
      <c r="BQ127" s="18">
        <f t="shared" si="43"/>
        <v>2.5561886805443468E-2</v>
      </c>
      <c r="BR127" s="18">
        <f t="shared" si="44"/>
        <v>2.9824909596710469E-2</v>
      </c>
      <c r="BS127" s="18">
        <f t="shared" si="45"/>
        <v>2.8490244582071611E-2</v>
      </c>
      <c r="BT127" s="18">
        <f t="shared" si="46"/>
        <v>8.6653196504582475E-3</v>
      </c>
      <c r="BU127" s="18">
        <f t="shared" si="47"/>
        <v>8.5026321303824925E-3</v>
      </c>
      <c r="BV127" s="18">
        <f t="shared" si="48"/>
        <v>8.5539781820160865E-3</v>
      </c>
      <c r="BW127" s="18">
        <f t="shared" si="49"/>
        <v>8.7484975836906953E-2</v>
      </c>
      <c r="BX127" s="18">
        <f t="shared" si="50"/>
        <v>0.12984094601752982</v>
      </c>
      <c r="BY127" s="18">
        <f t="shared" si="51"/>
        <v>9.1855898179227902E-2</v>
      </c>
      <c r="BZ127" s="18">
        <f t="shared" si="52"/>
        <v>7.2891876666115296E-2</v>
      </c>
      <c r="CA127" s="18">
        <f t="shared" si="53"/>
        <v>2.6403923713824717E-3</v>
      </c>
      <c r="CB127" s="18">
        <f t="shared" si="54"/>
        <v>7.6377735899304966E-2</v>
      </c>
      <c r="CC127" s="18">
        <f t="shared" si="55"/>
        <v>2.6541412738013692E-2</v>
      </c>
      <c r="CD127" s="18">
        <f t="shared" si="56"/>
        <v>8.534909935110413E-3</v>
      </c>
      <c r="CE127" s="19">
        <v>122</v>
      </c>
      <c r="CF127" s="18">
        <f t="shared" si="62"/>
        <v>2.8571386271076804E-3</v>
      </c>
      <c r="CG127" s="18">
        <f t="shared" si="62"/>
        <v>2.8571386271076804E-3</v>
      </c>
      <c r="CH127" s="18">
        <f t="shared" si="62"/>
        <v>2.8571386271076804E-3</v>
      </c>
      <c r="CI127" s="18">
        <f t="shared" si="62"/>
        <v>0</v>
      </c>
      <c r="CJ127" s="18">
        <f t="shared" si="62"/>
        <v>0</v>
      </c>
      <c r="CK127" s="24">
        <f t="shared" si="62"/>
        <v>2.8571386271076804E-3</v>
      </c>
      <c r="CL127" s="24">
        <f t="shared" si="62"/>
        <v>0</v>
      </c>
    </row>
    <row r="128" spans="1:90" x14ac:dyDescent="0.2">
      <c r="A128" s="19">
        <v>123</v>
      </c>
      <c r="B128" s="16" cm="1">
        <f t="array" ref="B128">INDEX(asset_mu,1,B$3)+INDEX(asset_rets_norm,$A128,B$3)</f>
        <v>2.3766332459991182E-3</v>
      </c>
      <c r="C128" s="16" cm="1">
        <f t="array" ref="C128">INDEX(asset_mu,1,C$3)+INDEX(asset_rets_norm,$A128,C$3)</f>
        <v>3.3973951197086042E-3</v>
      </c>
      <c r="D128" s="16" cm="1">
        <f t="array" ref="D128">INDEX(asset_mu,1,D$3)+INDEX(asset_rets_norm,$A128,D$3)</f>
        <v>6.3320627731966398E-3</v>
      </c>
      <c r="E128" s="16" cm="1">
        <f t="array" ref="E128">INDEX(asset_mu,1,E$3)+INDEX(asset_rets_norm,$A128,E$3)</f>
        <v>5.6579353098596278E-3</v>
      </c>
      <c r="F128" s="16" cm="1">
        <f t="array" ref="F128">INDEX(asset_mu,1,F$3)+INDEX(asset_rets_norm,$A128,F$3)</f>
        <v>8.7592815757831493E-3</v>
      </c>
      <c r="G128" s="16" cm="1">
        <f t="array" ref="G128">INDEX(asset_mu,1,G$3)+INDEX(asset_rets_norm,$A128,G$3)</f>
        <v>1.2421108503942685E-3</v>
      </c>
      <c r="H128" s="16" cm="1">
        <f t="array" ref="H128">INDEX(asset_mu,1,H$3)+INDEX(asset_rets_norm,$A128,H$3)</f>
        <v>-1.8261163677041718E-3</v>
      </c>
      <c r="I128" s="16" cm="1">
        <f t="array" ref="I128">INDEX(asset_mu,1,I$3)+INDEX(asset_rets_norm,$A128,I$3)</f>
        <v>-6.8954803017112418E-3</v>
      </c>
      <c r="J128" s="16" cm="1">
        <f t="array" ref="J128">INDEX(asset_mu,1,J$3)+INDEX(asset_rets_norm,$A128,J$3)</f>
        <v>3.7622622780581916E-3</v>
      </c>
      <c r="K128" s="16" cm="1">
        <f t="array" ref="K128">INDEX(asset_mu,1,K$3)+INDEX(asset_rets_norm,$A128,K$3)</f>
        <v>1.6971332650087285E-3</v>
      </c>
      <c r="L128" s="16" cm="1">
        <f t="array" ref="L128">INDEX(asset_mu,1,L$3)+INDEX(asset_rets_norm,$A128,L$3)</f>
        <v>5.0086471803803502E-4</v>
      </c>
      <c r="M128" s="16" cm="1">
        <f t="array" ref="M128">INDEX(asset_mu,1,M$3)+INDEX(asset_rets_norm,$A128,M$3)</f>
        <v>6.4369424448707828E-3</v>
      </c>
      <c r="N128" s="16" cm="1">
        <f t="array" ref="N128">INDEX(asset_mu,1,N$3)+INDEX(asset_rets_norm,$A128,N$3)</f>
        <v>5.780419985621542E-3</v>
      </c>
      <c r="O128" s="16" cm="1">
        <f t="array" ref="O128">INDEX(asset_mu,1,O$3)+INDEX(asset_rets_norm,$A128,O$3)</f>
        <v>2.0463243974711763E-4</v>
      </c>
      <c r="P128" s="16" cm="1">
        <f t="array" ref="P128">INDEX(asset_mu,1,P$3)+INDEX(asset_rets_norm,$A128,P$3)</f>
        <v>2.0777993174965701E-4</v>
      </c>
      <c r="Q128" s="16" cm="1">
        <f t="array" ref="Q128">INDEX(asset_mu,1,Q$3)+INDEX(asset_rets_norm,$A128,Q$3)</f>
        <v>-1.1031990456667517E-3</v>
      </c>
      <c r="R128" s="16" cm="1">
        <f t="array" ref="R128">INDEX(asset_mu,1,R$3)+INDEX(asset_rets_norm,$A128,R$3)</f>
        <v>3.6431987971705604E-2</v>
      </c>
      <c r="S128" s="16" cm="1">
        <f t="array" ref="S128">INDEX(asset_mu,1,S$3)+INDEX(asset_rets_norm,$A128,S$3)</f>
        <v>3.929510459164462E-2</v>
      </c>
      <c r="T128" s="16" cm="1">
        <f t="array" ref="T128">INDEX(asset_mu,1,T$3)+INDEX(asset_rets_norm,$A128,T$3)</f>
        <v>2.7205350022642388E-2</v>
      </c>
      <c r="U128" s="16" cm="1">
        <f t="array" ref="U128">INDEX(asset_mu,1,U$3)+INDEX(asset_rets_norm,$A128,U$3)</f>
        <v>-1.5850661738982193E-2</v>
      </c>
      <c r="V128" s="16" cm="1">
        <f t="array" ref="V128">INDEX(asset_mu,1,V$3)+INDEX(asset_rets_norm,$A128,V$3)</f>
        <v>2.6390923713824413E-3</v>
      </c>
      <c r="W128" s="16" cm="1">
        <f t="array" ref="W128">INDEX(asset_mu,1,W$3)+INDEX(asset_rets_norm,$A128,W$3)</f>
        <v>1.9936357107727988E-3</v>
      </c>
      <c r="X128" s="16" cm="1">
        <f t="array" ref="X128">INDEX(asset_mu,1,X$3)+INDEX(asset_rets_norm,$A128,X$3)</f>
        <v>2.48656074879981E-3</v>
      </c>
      <c r="Y128" s="16" cm="1">
        <f t="array" ref="Y128">INDEX(asset_mu,1,Y$3)+INDEX(asset_rets_norm,$A128,Y$3)</f>
        <v>-3.1883968828859572E-5</v>
      </c>
      <c r="Z128" s="19">
        <v>123</v>
      </c>
      <c r="AA128" s="16" cm="1">
        <f t="array" ref="AA128">INDEX(fx_mu,1,AA$3)+INDEX(fx_rets_norm,$A128,AA$3)</f>
        <v>0</v>
      </c>
      <c r="AB128" s="16" cm="1">
        <f t="array" ref="AB128">INDEX(fx_mu,1,AB$3)+INDEX(fx_rets_norm,$A128,AB$3)</f>
        <v>2.1872790110351484E-2</v>
      </c>
      <c r="AC128" s="16" cm="1">
        <f t="array" ref="AC128">INDEX(fx_mu,1,AC$3)+INDEX(fx_rets_norm,$A128,AC$3)</f>
        <v>2.0615924954917226E-2</v>
      </c>
      <c r="AD128" s="16" cm="1">
        <f t="array" ref="AD128">INDEX(fx_mu,1,AD$3)+INDEX(fx_rets_norm,$A128,AD$3)</f>
        <v>3.949517257758739E-2</v>
      </c>
      <c r="AE128" s="19">
        <v>123</v>
      </c>
      <c r="AF128" s="18" cm="1">
        <f t="array" ref="AF128">(1+B128)*(1+INDEX(fx_rets,$AE128,INDEX(fx_ix,1,AF$3)))-1</f>
        <v>2.3766332459991268E-3</v>
      </c>
      <c r="AG128" s="18" cm="1">
        <f t="array" ref="AG128">(1+C128)*(1+INDEX(fx_rets,$AE128,INDEX(fx_ix,1,AG$3)))-1</f>
        <v>3.3973951197086016E-3</v>
      </c>
      <c r="AH128" s="18" cm="1">
        <f t="array" ref="AH128">(1+D128)*(1+INDEX(fx_rets,$AE128,INDEX(fx_ix,1,AH$3)))-1</f>
        <v>6.332062773196645E-3</v>
      </c>
      <c r="AI128" s="18" cm="1">
        <f t="array" ref="AI128">(1+E128)*(1+INDEX(fx_rets,$AE128,INDEX(fx_ix,1,AI$3)))-1</f>
        <v>5.6579353098595853E-3</v>
      </c>
      <c r="AJ128" s="18" cm="1">
        <f t="array" ref="AJ128">(1+F128)*(1+INDEX(fx_rets,$AE128,INDEX(fx_ix,1,AJ$3)))-1</f>
        <v>8.7592815757830955E-3</v>
      </c>
      <c r="AK128" s="18" cm="1">
        <f t="array" ref="AK128">(1+G128)*(1+INDEX(fx_rets,$AE128,INDEX(fx_ix,1,AK$3)))-1</f>
        <v>2.3142069390670095E-2</v>
      </c>
      <c r="AL128" s="18" cm="1">
        <f t="array" ref="AL128">(1+H128)*(1+INDEX(fx_rets,$AE128,INDEX(fx_ix,1,AL$3)))-1</f>
        <v>2.0006731482619555E-2</v>
      </c>
      <c r="AM128" s="18" cm="1">
        <f t="array" ref="AM128">(1+I128)*(1+INDEX(fx_rets,$AE128,INDEX(fx_ix,1,AM$3)))-1</f>
        <v>1.4826486415290718E-2</v>
      </c>
      <c r="AN128" s="18" cm="1">
        <f t="array" ref="AN128">(1+J128)*(1+INDEX(fx_rets,$AE128,INDEX(fx_ix,1,AN$3)))-1</f>
        <v>2.4455749749760614E-2</v>
      </c>
      <c r="AO128" s="18" cm="1">
        <f t="array" ref="AO128">(1+K128)*(1+INDEX(fx_rets,$AE128,INDEX(fx_ix,1,AO$3)))-1</f>
        <v>2.2348046191955628E-2</v>
      </c>
      <c r="AP128" s="18" cm="1">
        <f t="array" ref="AP128">(1+L128)*(1+INDEX(fx_rets,$AE128,INDEX(fx_ix,1,AP$3)))-1</f>
        <v>2.1127115462394874E-2</v>
      </c>
      <c r="AQ128" s="18" cm="1">
        <f t="array" ref="AQ128">(1+M128)*(1+INDEX(fx_rets,$AE128,INDEX(fx_ix,1,AQ$3)))-1</f>
        <v>2.7185570922170443E-2</v>
      </c>
      <c r="AR128" s="18" cm="1">
        <f t="array" ref="AR128">(1+N128)*(1+INDEX(fx_rets,$AE128,INDEX(fx_ix,1,AR$3)))-1</f>
        <v>2.6515513645170241E-2</v>
      </c>
      <c r="AS128" s="18" cm="1">
        <f t="array" ref="AS128">(1+O128)*(1+INDEX(fx_rets,$AE128,INDEX(fx_ix,1,AS$3)))-1</f>
        <v>3.9707887010857368E-2</v>
      </c>
      <c r="AT128" s="18" cm="1">
        <f t="array" ref="AT128">(1+P128)*(1+INDEX(fx_rets,$AE128,INDEX(fx_ix,1,AT$3)))-1</f>
        <v>3.9711158813599656E-2</v>
      </c>
      <c r="AU128" s="18" cm="1">
        <f t="array" ref="AU128">(1+Q128)*(1+INDEX(fx_rets,$AE128,INDEX(fx_ix,1,AU$3)))-1</f>
        <v>3.8348402495224532E-2</v>
      </c>
      <c r="AV128" s="18" cm="1">
        <f t="array" ref="AV128">(1+R128)*(1+INDEX(fx_rets,$AE128,INDEX(fx_ix,1,AV$3)))-1</f>
        <v>3.6431987971705659E-2</v>
      </c>
      <c r="AW128" s="18" cm="1">
        <f t="array" ref="AW128">(1+S128)*(1+INDEX(fx_rets,$AE128,INDEX(fx_ix,1,AW$3)))-1</f>
        <v>6.202738827709342E-2</v>
      </c>
      <c r="AX128" s="18" cm="1">
        <f t="array" ref="AX128">(1+T128)*(1+INDEX(fx_rets,$AE128,INDEX(fx_ix,1,AX$3)))-1</f>
        <v>4.8382138431998456E-2</v>
      </c>
      <c r="AY128" s="18" cm="1">
        <f t="array" ref="AY128">(1+U128)*(1+INDEX(fx_rets,$AE128,INDEX(fx_ix,1,AY$3)))-1</f>
        <v>2.3018486217755152E-2</v>
      </c>
      <c r="AZ128" s="18" cm="1">
        <f t="array" ref="AZ128">(1+V128)*(1+INDEX(fx_rets,$AE128,INDEX(fx_ix,1,AZ$3)))-1</f>
        <v>2.6390923713823788E-3</v>
      </c>
      <c r="BA128" s="18" cm="1">
        <f t="array" ref="BA128">(1+W128)*(1+INDEX(fx_rets,$AE128,INDEX(fx_ix,1,BA$3)))-1</f>
        <v>2.3910032196582609E-2</v>
      </c>
      <c r="BB128" s="18" cm="1">
        <f t="array" ref="BB128">(1+X128)*(1+INDEX(fx_rets,$AE128,INDEX(fx_ix,1,BB$3)))-1</f>
        <v>2.3153748453510037E-2</v>
      </c>
      <c r="BC128" s="18" cm="1">
        <f t="array" ref="BC128">(1+Y128)*(1+INDEX(fx_rets,$AE128,INDEX(fx_ix,1,BC$3)))-1</f>
        <v>3.9462029345907146E-2</v>
      </c>
      <c r="BD128" s="19">
        <v>123</v>
      </c>
      <c r="BE128" s="16">
        <f t="shared" si="32"/>
        <v>0</v>
      </c>
      <c r="BF128" s="19">
        <v>123</v>
      </c>
      <c r="BG128" s="18">
        <f t="shared" si="33"/>
        <v>2.3766332459991268E-3</v>
      </c>
      <c r="BH128" s="18">
        <f t="shared" si="34"/>
        <v>3.3973951197086016E-3</v>
      </c>
      <c r="BI128" s="18">
        <f t="shared" si="35"/>
        <v>6.332062773196645E-3</v>
      </c>
      <c r="BJ128" s="18">
        <f t="shared" si="36"/>
        <v>5.6579353098595853E-3</v>
      </c>
      <c r="BK128" s="18">
        <f t="shared" si="37"/>
        <v>8.7592815757830955E-3</v>
      </c>
      <c r="BL128" s="18">
        <f t="shared" si="38"/>
        <v>2.3142069390670095E-2</v>
      </c>
      <c r="BM128" s="18">
        <f t="shared" si="39"/>
        <v>2.0006731482619555E-2</v>
      </c>
      <c r="BN128" s="18">
        <f t="shared" si="40"/>
        <v>1.4826486415290718E-2</v>
      </c>
      <c r="BO128" s="18">
        <f t="shared" si="41"/>
        <v>2.4455749749760614E-2</v>
      </c>
      <c r="BP128" s="18">
        <f t="shared" si="42"/>
        <v>2.2348046191955628E-2</v>
      </c>
      <c r="BQ128" s="18">
        <f t="shared" si="43"/>
        <v>2.1127115462394874E-2</v>
      </c>
      <c r="BR128" s="18">
        <f t="shared" si="44"/>
        <v>2.7185570922170443E-2</v>
      </c>
      <c r="BS128" s="18">
        <f t="shared" si="45"/>
        <v>2.6515513645170241E-2</v>
      </c>
      <c r="BT128" s="18">
        <f t="shared" si="46"/>
        <v>3.9707887010857368E-2</v>
      </c>
      <c r="BU128" s="18">
        <f t="shared" si="47"/>
        <v>3.9711158813599656E-2</v>
      </c>
      <c r="BV128" s="18">
        <f t="shared" si="48"/>
        <v>3.8348402495224532E-2</v>
      </c>
      <c r="BW128" s="18">
        <f t="shared" si="49"/>
        <v>3.6431987971705659E-2</v>
      </c>
      <c r="BX128" s="18">
        <f t="shared" si="50"/>
        <v>6.202738827709342E-2</v>
      </c>
      <c r="BY128" s="18">
        <f t="shared" si="51"/>
        <v>4.8382138431998456E-2</v>
      </c>
      <c r="BZ128" s="18">
        <f t="shared" si="52"/>
        <v>2.3018486217755152E-2</v>
      </c>
      <c r="CA128" s="18">
        <f t="shared" si="53"/>
        <v>2.6390923713823788E-3</v>
      </c>
      <c r="CB128" s="18">
        <f t="shared" si="54"/>
        <v>2.3910032196582609E-2</v>
      </c>
      <c r="CC128" s="18">
        <f t="shared" si="55"/>
        <v>2.3153748453510037E-2</v>
      </c>
      <c r="CD128" s="18">
        <f t="shared" si="56"/>
        <v>3.9462029345907146E-2</v>
      </c>
      <c r="CE128" s="19">
        <v>123</v>
      </c>
      <c r="CF128" s="18">
        <f t="shared" si="62"/>
        <v>3.3973951197086016E-3</v>
      </c>
      <c r="CG128" s="18">
        <f t="shared" si="62"/>
        <v>3.3973951197086016E-3</v>
      </c>
      <c r="CH128" s="18">
        <f t="shared" si="62"/>
        <v>3.3973951197086016E-3</v>
      </c>
      <c r="CI128" s="18">
        <f t="shared" si="62"/>
        <v>0</v>
      </c>
      <c r="CJ128" s="18">
        <f t="shared" si="62"/>
        <v>0</v>
      </c>
      <c r="CK128" s="24">
        <f t="shared" si="62"/>
        <v>3.3973951197086016E-3</v>
      </c>
      <c r="CL128" s="24">
        <f t="shared" si="62"/>
        <v>0</v>
      </c>
    </row>
    <row r="129" spans="1:90" x14ac:dyDescent="0.2">
      <c r="A129" s="19">
        <v>124</v>
      </c>
      <c r="B129" s="16" cm="1">
        <f t="array" ref="B129">INDEX(asset_mu,1,B$3)+INDEX(asset_rets_norm,$A129,B$3)</f>
        <v>2.0946028575292621E-3</v>
      </c>
      <c r="C129" s="16" cm="1">
        <f t="array" ref="C129">INDEX(asset_mu,1,C$3)+INDEX(asset_rets_norm,$A129,C$3)</f>
        <v>-5.9952971954801721E-4</v>
      </c>
      <c r="D129" s="16" cm="1">
        <f t="array" ref="D129">INDEX(asset_mu,1,D$3)+INDEX(asset_rets_norm,$A129,D$3)</f>
        <v>-7.1261405301901223E-3</v>
      </c>
      <c r="E129" s="16" cm="1">
        <f t="array" ref="E129">INDEX(asset_mu,1,E$3)+INDEX(asset_rets_norm,$A129,E$3)</f>
        <v>-1.1203074231761053E-3</v>
      </c>
      <c r="F129" s="16" cm="1">
        <f t="array" ref="F129">INDEX(asset_mu,1,F$3)+INDEX(asset_rets_norm,$A129,F$3)</f>
        <v>-9.2008909007616508E-3</v>
      </c>
      <c r="G129" s="16" cm="1">
        <f t="array" ref="G129">INDEX(asset_mu,1,G$3)+INDEX(asset_rets_norm,$A129,G$3)</f>
        <v>2.6883681858348388E-3</v>
      </c>
      <c r="H129" s="16" cm="1">
        <f t="array" ref="H129">INDEX(asset_mu,1,H$3)+INDEX(asset_rets_norm,$A129,H$3)</f>
        <v>4.4725686652941805E-3</v>
      </c>
      <c r="I129" s="16" cm="1">
        <f t="array" ref="I129">INDEX(asset_mu,1,I$3)+INDEX(asset_rets_norm,$A129,I$3)</f>
        <v>3.7759738319384293E-3</v>
      </c>
      <c r="J129" s="16" cm="1">
        <f t="array" ref="J129">INDEX(asset_mu,1,J$3)+INDEX(asset_rets_norm,$A129,J$3)</f>
        <v>3.5904009288363226E-3</v>
      </c>
      <c r="K129" s="16" cm="1">
        <f t="array" ref="K129">INDEX(asset_mu,1,K$3)+INDEX(asset_rets_norm,$A129,K$3)</f>
        <v>1.7063393235604313E-3</v>
      </c>
      <c r="L129" s="16" cm="1">
        <f t="array" ref="L129">INDEX(asset_mu,1,L$3)+INDEX(asset_rets_norm,$A129,L$3)</f>
        <v>-2.622231361282118E-3</v>
      </c>
      <c r="M129" s="16" cm="1">
        <f t="array" ref="M129">INDEX(asset_mu,1,M$3)+INDEX(asset_rets_norm,$A129,M$3)</f>
        <v>-1.7895000278614044E-3</v>
      </c>
      <c r="N129" s="16" cm="1">
        <f t="array" ref="N129">INDEX(asset_mu,1,N$3)+INDEX(asset_rets_norm,$A129,N$3)</f>
        <v>-1.9531845747800838E-2</v>
      </c>
      <c r="O129" s="16" cm="1">
        <f t="array" ref="O129">INDEX(asset_mu,1,O$3)+INDEX(asset_rets_norm,$A129,O$3)</f>
        <v>4.9701395854036986E-5</v>
      </c>
      <c r="P129" s="16" cm="1">
        <f t="array" ref="P129">INDEX(asset_mu,1,P$3)+INDEX(asset_rets_norm,$A129,P$3)</f>
        <v>-7.77351569092461E-4</v>
      </c>
      <c r="Q129" s="16" cm="1">
        <f t="array" ref="Q129">INDEX(asset_mu,1,Q$3)+INDEX(asset_rets_norm,$A129,Q$3)</f>
        <v>-4.6569129838466882E-3</v>
      </c>
      <c r="R129" s="16" cm="1">
        <f t="array" ref="R129">INDEX(asset_mu,1,R$3)+INDEX(asset_rets_norm,$A129,R$3)</f>
        <v>-1.8458193867029737E-3</v>
      </c>
      <c r="S129" s="16" cm="1">
        <f t="array" ref="S129">INDEX(asset_mu,1,S$3)+INDEX(asset_rets_norm,$A129,S$3)</f>
        <v>-6.4227377448711126E-2</v>
      </c>
      <c r="T129" s="16" cm="1">
        <f t="array" ref="T129">INDEX(asset_mu,1,T$3)+INDEX(asset_rets_norm,$A129,T$3)</f>
        <v>-2.1483291276919021E-2</v>
      </c>
      <c r="U129" s="16" cm="1">
        <f t="array" ref="U129">INDEX(asset_mu,1,U$3)+INDEX(asset_rets_norm,$A129,U$3)</f>
        <v>8.1788221729125143E-2</v>
      </c>
      <c r="V129" s="16" cm="1">
        <f t="array" ref="V129">INDEX(asset_mu,1,V$3)+INDEX(asset_rets_norm,$A129,V$3)</f>
        <v>2.6370090380491078E-3</v>
      </c>
      <c r="W129" s="16" cm="1">
        <f t="array" ref="W129">INDEX(asset_mu,1,W$3)+INDEX(asset_rets_norm,$A129,W$3)</f>
        <v>2.1168023774394652E-3</v>
      </c>
      <c r="X129" s="16" cm="1">
        <f t="array" ref="X129">INDEX(asset_mu,1,X$3)+INDEX(asset_rets_norm,$A129,X$3)</f>
        <v>2.4829774154664771E-3</v>
      </c>
      <c r="Y129" s="16" cm="1">
        <f t="array" ref="Y129">INDEX(asset_mu,1,Y$3)+INDEX(asset_rets_norm,$A129,Y$3)</f>
        <v>-1.2383968828859572E-5</v>
      </c>
      <c r="Z129" s="19">
        <v>124</v>
      </c>
      <c r="AA129" s="16" cm="1">
        <f t="array" ref="AA129">INDEX(fx_mu,1,AA$3)+INDEX(fx_rets_norm,$A129,AA$3)</f>
        <v>0</v>
      </c>
      <c r="AB129" s="16" cm="1">
        <f t="array" ref="AB129">INDEX(fx_mu,1,AB$3)+INDEX(fx_rets_norm,$A129,AB$3)</f>
        <v>-7.0073260237201063E-2</v>
      </c>
      <c r="AC129" s="16" cm="1">
        <f t="array" ref="AC129">INDEX(fx_mu,1,AC$3)+INDEX(fx_rets_norm,$A129,AC$3)</f>
        <v>-2.9636345604914609E-2</v>
      </c>
      <c r="AD129" s="16" cm="1">
        <f t="array" ref="AD129">INDEX(fx_mu,1,AD$3)+INDEX(fx_rets_norm,$A129,AD$3)</f>
        <v>-3.8746921409401947E-2</v>
      </c>
      <c r="AE129" s="19">
        <v>124</v>
      </c>
      <c r="AF129" s="18" cm="1">
        <f t="array" ref="AF129">(1+B129)*(1+INDEX(fx_rets,$AE129,INDEX(fx_ix,1,AF$3)))-1</f>
        <v>2.0946028575292708E-3</v>
      </c>
      <c r="AG129" s="18" cm="1">
        <f t="array" ref="AG129">(1+C129)*(1+INDEX(fx_rets,$AE129,INDEX(fx_ix,1,AG$3)))-1</f>
        <v>-5.9952971954801981E-4</v>
      </c>
      <c r="AH129" s="18" cm="1">
        <f t="array" ref="AH129">(1+D129)*(1+INDEX(fx_rets,$AE129,INDEX(fx_ix,1,AH$3)))-1</f>
        <v>-7.1261405301901171E-3</v>
      </c>
      <c r="AI129" s="18" cm="1">
        <f t="array" ref="AI129">(1+E129)*(1+INDEX(fx_rets,$AE129,INDEX(fx_ix,1,AI$3)))-1</f>
        <v>-1.1203074231761478E-3</v>
      </c>
      <c r="AJ129" s="18" cm="1">
        <f t="array" ref="AJ129">(1+F129)*(1+INDEX(fx_rets,$AE129,INDEX(fx_ix,1,AJ$3)))-1</f>
        <v>-9.2008909007617046E-3</v>
      </c>
      <c r="AK129" s="18" cm="1">
        <f t="array" ref="AK129">(1+G129)*(1+INDEX(fx_rets,$AE129,INDEX(fx_ix,1,AK$3)))-1</f>
        <v>-6.7573274774865744E-2</v>
      </c>
      <c r="AL129" s="18" cm="1">
        <f t="array" ref="AL129">(1+H129)*(1+INDEX(fx_rets,$AE129,INDEX(fx_ix,1,AL$3)))-1</f>
        <v>-6.5914099039918739E-2</v>
      </c>
      <c r="AM129" s="18" cm="1">
        <f t="array" ref="AM129">(1+I129)*(1+INDEX(fx_rets,$AE129,INDEX(fx_ix,1,AM$3)))-1</f>
        <v>-6.6561881202236828E-2</v>
      </c>
      <c r="AN129" s="18" cm="1">
        <f t="array" ref="AN129">(1+J129)*(1+INDEX(fx_rets,$AE129,INDEX(fx_ix,1,AN$3)))-1</f>
        <v>-2.6152351038865485E-2</v>
      </c>
      <c r="AO129" s="18" cm="1">
        <f t="array" ref="AO129">(1+K129)*(1+INDEX(fx_rets,$AE129,INDEX(fx_ix,1,AO$3)))-1</f>
        <v>-2.7980575943266528E-2</v>
      </c>
      <c r="AP129" s="18" cm="1">
        <f t="array" ref="AP129">(1+L129)*(1+INDEX(fx_rets,$AE129,INDEX(fx_ix,1,AP$3)))-1</f>
        <v>-3.2180863611317667E-2</v>
      </c>
      <c r="AQ129" s="18" cm="1">
        <f t="array" ref="AQ129">(1+M129)*(1+INDEX(fx_rets,$AE129,INDEX(fx_ix,1,AQ$3)))-1</f>
        <v>-3.1372811391490285E-2</v>
      </c>
      <c r="AR129" s="18" cm="1">
        <f t="array" ref="AR129">(1+N129)*(1+INDEX(fx_rets,$AE129,INDEX(fx_ix,1,AR$3)))-1</f>
        <v>-4.8589338821831696E-2</v>
      </c>
      <c r="AS129" s="18" cm="1">
        <f t="array" ref="AS129">(1+O129)*(1+INDEX(fx_rets,$AE129,INDEX(fx_ix,1,AS$3)))-1</f>
        <v>-3.8699145789626965E-2</v>
      </c>
      <c r="AT129" s="18" cm="1">
        <f t="array" ref="AT129">(1+P129)*(1+INDEX(fx_rets,$AE129,INDEX(fx_ix,1,AT$3)))-1</f>
        <v>-3.9494152998339249E-2</v>
      </c>
      <c r="AU129" s="18" cm="1">
        <f t="array" ref="AU129">(1+Q129)*(1+INDEX(fx_rets,$AE129,INDEX(fx_ix,1,AU$3)))-1</f>
        <v>-4.3223393351853101E-2</v>
      </c>
      <c r="AV129" s="18" cm="1">
        <f t="array" ref="AV129">(1+R129)*(1+INDEX(fx_rets,$AE129,INDEX(fx_ix,1,AV$3)))-1</f>
        <v>-1.8458193867030293E-3</v>
      </c>
      <c r="AW129" s="18" cm="1">
        <f t="array" ref="AW129">(1+S129)*(1+INDEX(fx_rets,$AE129,INDEX(fx_ix,1,AW$3)))-1</f>
        <v>-0.12980001595159574</v>
      </c>
      <c r="AX129" s="18" cm="1">
        <f t="array" ref="AX129">(1+T129)*(1+INDEX(fx_rets,$AE129,INDEX(fx_ix,1,AX$3)))-1</f>
        <v>-5.0482950636819846E-2</v>
      </c>
      <c r="AY129" s="18" cm="1">
        <f t="array" ref="AY129">(1+U129)*(1+INDEX(fx_rets,$AE129,INDEX(fx_ix,1,AY$3)))-1</f>
        <v>3.9872258520170067E-2</v>
      </c>
      <c r="AZ129" s="18" cm="1">
        <f t="array" ref="AZ129">(1+V129)*(1+INDEX(fx_rets,$AE129,INDEX(fx_ix,1,AZ$3)))-1</f>
        <v>2.6370090380491984E-3</v>
      </c>
      <c r="BA129" s="18" cm="1">
        <f t="array" ref="BA129">(1+W129)*(1+INDEX(fx_rets,$AE129,INDEX(fx_ix,1,BA$3)))-1</f>
        <v>-6.8104789103626717E-2</v>
      </c>
      <c r="BB129" s="18" cm="1">
        <f t="array" ref="BB129">(1+X129)*(1+INDEX(fx_rets,$AE129,INDEX(fx_ix,1,BB$3)))-1</f>
        <v>-2.7226954566262118E-2</v>
      </c>
      <c r="BC129" s="18" cm="1">
        <f t="array" ref="BC129">(1+Y129)*(1+INDEX(fx_rets,$AE129,INDEX(fx_ix,1,BC$3)))-1</f>
        <v>-3.8758825537563824E-2</v>
      </c>
      <c r="BD129" s="19">
        <v>124</v>
      </c>
      <c r="BE129" s="16">
        <f t="shared" si="32"/>
        <v>0</v>
      </c>
      <c r="BF129" s="19">
        <v>124</v>
      </c>
      <c r="BG129" s="18">
        <f t="shared" si="33"/>
        <v>2.0946028575292708E-3</v>
      </c>
      <c r="BH129" s="18">
        <f t="shared" si="34"/>
        <v>-5.9952971954801981E-4</v>
      </c>
      <c r="BI129" s="18">
        <f t="shared" si="35"/>
        <v>-7.1261405301901171E-3</v>
      </c>
      <c r="BJ129" s="18">
        <f t="shared" si="36"/>
        <v>-1.1203074231761478E-3</v>
      </c>
      <c r="BK129" s="18">
        <f t="shared" si="37"/>
        <v>-9.2008909007617046E-3</v>
      </c>
      <c r="BL129" s="18">
        <f t="shared" si="38"/>
        <v>-6.7573274774865744E-2</v>
      </c>
      <c r="BM129" s="18">
        <f t="shared" si="39"/>
        <v>-6.5914099039918739E-2</v>
      </c>
      <c r="BN129" s="18">
        <f t="shared" si="40"/>
        <v>-6.6561881202236828E-2</v>
      </c>
      <c r="BO129" s="18">
        <f t="shared" si="41"/>
        <v>-2.6152351038865485E-2</v>
      </c>
      <c r="BP129" s="18">
        <f t="shared" si="42"/>
        <v>-2.7980575943266528E-2</v>
      </c>
      <c r="BQ129" s="18">
        <f t="shared" si="43"/>
        <v>-3.2180863611317667E-2</v>
      </c>
      <c r="BR129" s="18">
        <f t="shared" si="44"/>
        <v>-3.1372811391490285E-2</v>
      </c>
      <c r="BS129" s="18">
        <f t="shared" si="45"/>
        <v>-4.8589338821831696E-2</v>
      </c>
      <c r="BT129" s="18">
        <f t="shared" si="46"/>
        <v>-3.8699145789626965E-2</v>
      </c>
      <c r="BU129" s="18">
        <f t="shared" si="47"/>
        <v>-3.9494152998339249E-2</v>
      </c>
      <c r="BV129" s="18">
        <f t="shared" si="48"/>
        <v>-4.3223393351853101E-2</v>
      </c>
      <c r="BW129" s="18">
        <f t="shared" si="49"/>
        <v>-1.8458193867030293E-3</v>
      </c>
      <c r="BX129" s="18">
        <f t="shared" si="50"/>
        <v>-0.12980001595159574</v>
      </c>
      <c r="BY129" s="18">
        <f t="shared" si="51"/>
        <v>-5.0482950636819846E-2</v>
      </c>
      <c r="BZ129" s="18">
        <f t="shared" si="52"/>
        <v>3.9872258520170067E-2</v>
      </c>
      <c r="CA129" s="18">
        <f t="shared" si="53"/>
        <v>2.6370090380491984E-3</v>
      </c>
      <c r="CB129" s="18">
        <f t="shared" si="54"/>
        <v>-6.8104789103626717E-2</v>
      </c>
      <c r="CC129" s="18">
        <f t="shared" si="55"/>
        <v>-2.7226954566262118E-2</v>
      </c>
      <c r="CD129" s="18">
        <f t="shared" si="56"/>
        <v>-3.8758825537563824E-2</v>
      </c>
      <c r="CE129" s="19">
        <v>124</v>
      </c>
      <c r="CF129" s="18">
        <f t="shared" si="62"/>
        <v>-5.9952971954801981E-4</v>
      </c>
      <c r="CG129" s="18">
        <f t="shared" si="62"/>
        <v>-5.9952971954801981E-4</v>
      </c>
      <c r="CH129" s="18">
        <f t="shared" si="62"/>
        <v>-5.9952971954801981E-4</v>
      </c>
      <c r="CI129" s="18">
        <f t="shared" si="62"/>
        <v>0</v>
      </c>
      <c r="CJ129" s="18">
        <f t="shared" si="62"/>
        <v>0</v>
      </c>
      <c r="CK129" s="24">
        <f t="shared" si="62"/>
        <v>-5.9952971954801981E-4</v>
      </c>
      <c r="CL129" s="24">
        <f t="shared" si="62"/>
        <v>0</v>
      </c>
    </row>
    <row r="130" spans="1:90" x14ac:dyDescent="0.2">
      <c r="A130" s="19">
        <v>125</v>
      </c>
      <c r="B130" s="16" cm="1">
        <f t="array" ref="B130">INDEX(asset_mu,1,B$3)+INDEX(asset_rets_norm,$A130,B$3)</f>
        <v>2.267707509884467E-3</v>
      </c>
      <c r="C130" s="16" cm="1">
        <f t="array" ref="C130">INDEX(asset_mu,1,C$3)+INDEX(asset_rets_norm,$A130,C$3)</f>
        <v>-6.5484441237628494E-4</v>
      </c>
      <c r="D130" s="16" cm="1">
        <f t="array" ref="D130">INDEX(asset_mu,1,D$3)+INDEX(asset_rets_norm,$A130,D$3)</f>
        <v>-1.387098996903547E-2</v>
      </c>
      <c r="E130" s="16" cm="1">
        <f t="array" ref="E130">INDEX(asset_mu,1,E$3)+INDEX(asset_rets_norm,$A130,E$3)</f>
        <v>3.0463886490199408E-4</v>
      </c>
      <c r="F130" s="16" cm="1">
        <f t="array" ref="F130">INDEX(asset_mu,1,F$3)+INDEX(asset_rets_norm,$A130,F$3)</f>
        <v>-9.8650353795862195E-3</v>
      </c>
      <c r="G130" s="16" cm="1">
        <f t="array" ref="G130">INDEX(asset_mu,1,G$3)+INDEX(asset_rets_norm,$A130,G$3)</f>
        <v>2.1648672967718944E-3</v>
      </c>
      <c r="H130" s="16" cm="1">
        <f t="array" ref="H130">INDEX(asset_mu,1,H$3)+INDEX(asset_rets_norm,$A130,H$3)</f>
        <v>1.4287909625576199E-3</v>
      </c>
      <c r="I130" s="16" cm="1">
        <f t="array" ref="I130">INDEX(asset_mu,1,I$3)+INDEX(asset_rets_norm,$A130,I$3)</f>
        <v>-3.8891154075061038E-3</v>
      </c>
      <c r="J130" s="16" cm="1">
        <f t="array" ref="J130">INDEX(asset_mu,1,J$3)+INDEX(asset_rets_norm,$A130,J$3)</f>
        <v>3.2570476227213752E-3</v>
      </c>
      <c r="K130" s="16" cm="1">
        <f t="array" ref="K130">INDEX(asset_mu,1,K$3)+INDEX(asset_rets_norm,$A130,K$3)</f>
        <v>-7.0783631129425588E-4</v>
      </c>
      <c r="L130" s="16" cm="1">
        <f t="array" ref="L130">INDEX(asset_mu,1,L$3)+INDEX(asset_rets_norm,$A130,L$3)</f>
        <v>-7.5323093376653272E-3</v>
      </c>
      <c r="M130" s="16" cm="1">
        <f t="array" ref="M130">INDEX(asset_mu,1,M$3)+INDEX(asset_rets_norm,$A130,M$3)</f>
        <v>1.055882564553216E-4</v>
      </c>
      <c r="N130" s="16" cm="1">
        <f t="array" ref="N130">INDEX(asset_mu,1,N$3)+INDEX(asset_rets_norm,$A130,N$3)</f>
        <v>-2.7812840779669291E-3</v>
      </c>
      <c r="O130" s="16" cm="1">
        <f t="array" ref="O130">INDEX(asset_mu,1,O$3)+INDEX(asset_rets_norm,$A130,O$3)</f>
        <v>1.3684108400725191E-4</v>
      </c>
      <c r="P130" s="16" cm="1">
        <f t="array" ref="P130">INDEX(asset_mu,1,P$3)+INDEX(asset_rets_norm,$A130,P$3)</f>
        <v>6.2301181856435012E-4</v>
      </c>
      <c r="Q130" s="16" cm="1">
        <f t="array" ref="Q130">INDEX(asset_mu,1,Q$3)+INDEX(asset_rets_norm,$A130,Q$3)</f>
        <v>2.3361100919796996E-3</v>
      </c>
      <c r="R130" s="16" cm="1">
        <f t="array" ref="R130">INDEX(asset_mu,1,R$3)+INDEX(asset_rets_norm,$A130,R$3)</f>
        <v>6.5110763914397018E-2</v>
      </c>
      <c r="S130" s="16" cm="1">
        <f t="array" ref="S130">INDEX(asset_mu,1,S$3)+INDEX(asset_rets_norm,$A130,S$3)</f>
        <v>5.7463436551241059E-2</v>
      </c>
      <c r="T130" s="16" cm="1">
        <f t="array" ref="T130">INDEX(asset_mu,1,T$3)+INDEX(asset_rets_norm,$A130,T$3)</f>
        <v>7.1630476761512393E-2</v>
      </c>
      <c r="U130" s="16" cm="1">
        <f t="array" ref="U130">INDEX(asset_mu,1,U$3)+INDEX(asset_rets_norm,$A130,U$3)</f>
        <v>3.1335672451160979E-2</v>
      </c>
      <c r="V130" s="16" cm="1">
        <f t="array" ref="V130">INDEX(asset_mu,1,V$3)+INDEX(asset_rets_norm,$A130,V$3)</f>
        <v>2.6427423713824413E-3</v>
      </c>
      <c r="W130" s="16" cm="1">
        <f t="array" ref="W130">INDEX(asset_mu,1,W$3)+INDEX(asset_rets_norm,$A130,W$3)</f>
        <v>1.8683023774394652E-3</v>
      </c>
      <c r="X130" s="16" cm="1">
        <f t="array" ref="X130">INDEX(asset_mu,1,X$3)+INDEX(asset_rets_norm,$A130,X$3)</f>
        <v>2.4625607487998103E-3</v>
      </c>
      <c r="Y130" s="16" cm="1">
        <f t="array" ref="Y130">INDEX(asset_mu,1,Y$3)+INDEX(asset_rets_norm,$A130,Y$3)</f>
        <v>-2.2213396882885954E-4</v>
      </c>
      <c r="Z130" s="19">
        <v>125</v>
      </c>
      <c r="AA130" s="16" cm="1">
        <f t="array" ref="AA130">INDEX(fx_mu,1,AA$3)+INDEX(fx_rets_norm,$A130,AA$3)</f>
        <v>0</v>
      </c>
      <c r="AB130" s="16" cm="1">
        <f t="array" ref="AB130">INDEX(fx_mu,1,AB$3)+INDEX(fx_rets_norm,$A130,AB$3)</f>
        <v>2.9919263438087821E-2</v>
      </c>
      <c r="AC130" s="16" cm="1">
        <f t="array" ref="AC130">INDEX(fx_mu,1,AC$3)+INDEX(fx_rets_norm,$A130,AC$3)</f>
        <v>3.365343230910939E-3</v>
      </c>
      <c r="AD130" s="16" cm="1">
        <f t="array" ref="AD130">INDEX(fx_mu,1,AD$3)+INDEX(fx_rets_norm,$A130,AD$3)</f>
        <v>3.2246283884955762E-2</v>
      </c>
      <c r="AE130" s="19">
        <v>125</v>
      </c>
      <c r="AF130" s="18" cm="1">
        <f t="array" ref="AF130">(1+B130)*(1+INDEX(fx_rets,$AE130,INDEX(fx_ix,1,AF$3)))-1</f>
        <v>2.2677075098844757E-3</v>
      </c>
      <c r="AG130" s="18" cm="1">
        <f t="array" ref="AG130">(1+C130)*(1+INDEX(fx_rets,$AE130,INDEX(fx_ix,1,AG$3)))-1</f>
        <v>-6.5484441237628754E-4</v>
      </c>
      <c r="AH130" s="18" cm="1">
        <f t="array" ref="AH130">(1+D130)*(1+INDEX(fx_rets,$AE130,INDEX(fx_ix,1,AH$3)))-1</f>
        <v>-1.3870989969035463E-2</v>
      </c>
      <c r="AI130" s="18" cm="1">
        <f t="array" ref="AI130">(1+E130)*(1+INDEX(fx_rets,$AE130,INDEX(fx_ix,1,AI$3)))-1</f>
        <v>3.0463886490195158E-4</v>
      </c>
      <c r="AJ130" s="18" cm="1">
        <f t="array" ref="AJ130">(1+F130)*(1+INDEX(fx_rets,$AE130,INDEX(fx_ix,1,AJ$3)))-1</f>
        <v>-9.8650353795862733E-3</v>
      </c>
      <c r="AK130" s="18" cm="1">
        <f t="array" ref="AK130">(1+G130)*(1+INDEX(fx_rets,$AE130,INDEX(fx_ix,1,AK$3)))-1</f>
        <v>3.2148901969820232E-2</v>
      </c>
      <c r="AL130" s="18" cm="1">
        <f t="array" ref="AL130">(1+H130)*(1+INDEX(fx_rets,$AE130,INDEX(fx_ix,1,AL$3)))-1</f>
        <v>3.1390802773852089E-2</v>
      </c>
      <c r="AM130" s="18" cm="1">
        <f t="array" ref="AM130">(1+I130)*(1+INDEX(fx_rets,$AE130,INDEX(fx_ix,1,AM$3)))-1</f>
        <v>2.591378856216342E-2</v>
      </c>
      <c r="AN130" s="18" cm="1">
        <f t="array" ref="AN130">(1+J130)*(1+INDEX(fx_rets,$AE130,INDEX(fx_ix,1,AN$3)))-1</f>
        <v>6.6333519368020344E-3</v>
      </c>
      <c r="AO130" s="18" cm="1">
        <f t="array" ref="AO130">(1+K130)*(1+INDEX(fx_rets,$AE130,INDEX(fx_ix,1,AO$3)))-1</f>
        <v>2.65512480747776E-3</v>
      </c>
      <c r="AP130" s="18" cm="1">
        <f t="array" ref="AP130">(1+L130)*(1+INDEX(fx_rets,$AE130,INDEX(fx_ix,1,AP$3)))-1</f>
        <v>-4.1923149129970971E-3</v>
      </c>
      <c r="AQ130" s="18" cm="1">
        <f t="array" ref="AQ130">(1+M130)*(1+INDEX(fx_rets,$AE130,INDEX(fx_ix,1,AQ$3)))-1</f>
        <v>3.4712868280903919E-3</v>
      </c>
      <c r="AR130" s="18" cm="1">
        <f t="array" ref="AR130">(1+N130)*(1+INDEX(fx_rets,$AE130,INDEX(fx_ix,1,AR$3)))-1</f>
        <v>5.7469917739894072E-4</v>
      </c>
      <c r="AS130" s="18" cm="1">
        <f t="array" ref="AS130">(1+O130)*(1+INDEX(fx_rets,$AE130,INDEX(fx_ix,1,AS$3)))-1</f>
        <v>3.2387537585405024E-2</v>
      </c>
      <c r="AT130" s="18" cm="1">
        <f t="array" ref="AT130">(1+P130)*(1+INDEX(fx_rets,$AE130,INDEX(fx_ix,1,AT$3)))-1</f>
        <v>3.288938551948517E-2</v>
      </c>
      <c r="AU130" s="18" cm="1">
        <f t="array" ref="AU130">(1+Q130)*(1+INDEX(fx_rets,$AE130,INDEX(fx_ix,1,AU$3)))-1</f>
        <v>3.465772484614793E-2</v>
      </c>
      <c r="AV130" s="18" cm="1">
        <f t="array" ref="AV130">(1+R130)*(1+INDEX(fx_rets,$AE130,INDEX(fx_ix,1,AV$3)))-1</f>
        <v>6.5110763914397074E-2</v>
      </c>
      <c r="AW130" s="18" cm="1">
        <f t="array" ref="AW130">(1+S130)*(1+INDEX(fx_rets,$AE130,INDEX(fx_ix,1,AW$3)))-1</f>
        <v>8.9101963685563224E-2</v>
      </c>
      <c r="AX130" s="18" cm="1">
        <f t="array" ref="AX130">(1+T130)*(1+INDEX(fx_rets,$AE130,INDEX(fx_ix,1,AX$3)))-1</f>
        <v>7.5236881132519473E-2</v>
      </c>
      <c r="AY130" s="18" cm="1">
        <f t="array" ref="AY130">(1+U130)*(1+INDEX(fx_rets,$AE130,INDEX(fx_ix,1,AY$3)))-1</f>
        <v>6.4592415325702701E-2</v>
      </c>
      <c r="AZ130" s="18" cm="1">
        <f t="array" ref="AZ130">(1+V130)*(1+INDEX(fx_rets,$AE130,INDEX(fx_ix,1,AZ$3)))-1</f>
        <v>2.6427423713824005E-3</v>
      </c>
      <c r="BA130" s="18" cm="1">
        <f t="array" ref="BA130">(1+W130)*(1+INDEX(fx_rets,$AE130,INDEX(fx_ix,1,BA$3)))-1</f>
        <v>3.1843464046539927E-2</v>
      </c>
      <c r="BB130" s="18" cm="1">
        <f t="array" ref="BB130">(1+X130)*(1+INDEX(fx_rets,$AE130,INDEX(fx_ix,1,BB$3)))-1</f>
        <v>5.8361913418574218E-3</v>
      </c>
      <c r="BC130" s="18" cm="1">
        <f t="array" ref="BC130">(1+Y130)*(1+INDEX(fx_rets,$AE130,INDEX(fx_ix,1,BC$3)))-1</f>
        <v>3.2016986921107549E-2</v>
      </c>
      <c r="BD130" s="19">
        <v>125</v>
      </c>
      <c r="BE130" s="16">
        <f t="shared" si="32"/>
        <v>0</v>
      </c>
      <c r="BF130" s="19">
        <v>125</v>
      </c>
      <c r="BG130" s="18">
        <f t="shared" si="33"/>
        <v>2.2677075098844757E-3</v>
      </c>
      <c r="BH130" s="18">
        <f t="shared" si="34"/>
        <v>-6.5484441237628754E-4</v>
      </c>
      <c r="BI130" s="18">
        <f t="shared" si="35"/>
        <v>-1.3870989969035463E-2</v>
      </c>
      <c r="BJ130" s="18">
        <f t="shared" si="36"/>
        <v>3.0463886490195158E-4</v>
      </c>
      <c r="BK130" s="18">
        <f t="shared" si="37"/>
        <v>-9.8650353795862733E-3</v>
      </c>
      <c r="BL130" s="18">
        <f t="shared" si="38"/>
        <v>3.2148901969820232E-2</v>
      </c>
      <c r="BM130" s="18">
        <f t="shared" si="39"/>
        <v>3.1390802773852089E-2</v>
      </c>
      <c r="BN130" s="18">
        <f t="shared" si="40"/>
        <v>2.591378856216342E-2</v>
      </c>
      <c r="BO130" s="18">
        <f t="shared" si="41"/>
        <v>6.6333519368020344E-3</v>
      </c>
      <c r="BP130" s="18">
        <f t="shared" si="42"/>
        <v>2.65512480747776E-3</v>
      </c>
      <c r="BQ130" s="18">
        <f t="shared" si="43"/>
        <v>-4.1923149129970971E-3</v>
      </c>
      <c r="BR130" s="18">
        <f t="shared" si="44"/>
        <v>3.4712868280903919E-3</v>
      </c>
      <c r="BS130" s="18">
        <f t="shared" si="45"/>
        <v>5.7469917739894072E-4</v>
      </c>
      <c r="BT130" s="18">
        <f t="shared" si="46"/>
        <v>3.2387537585405024E-2</v>
      </c>
      <c r="BU130" s="18">
        <f t="shared" si="47"/>
        <v>3.288938551948517E-2</v>
      </c>
      <c r="BV130" s="18">
        <f t="shared" si="48"/>
        <v>3.465772484614793E-2</v>
      </c>
      <c r="BW130" s="18">
        <f t="shared" si="49"/>
        <v>6.5110763914397074E-2</v>
      </c>
      <c r="BX130" s="18">
        <f t="shared" si="50"/>
        <v>8.9101963685563224E-2</v>
      </c>
      <c r="BY130" s="18">
        <f t="shared" si="51"/>
        <v>7.5236881132519473E-2</v>
      </c>
      <c r="BZ130" s="18">
        <f t="shared" si="52"/>
        <v>6.4592415325702701E-2</v>
      </c>
      <c r="CA130" s="18">
        <f t="shared" si="53"/>
        <v>2.6427423713824005E-3</v>
      </c>
      <c r="CB130" s="18">
        <f t="shared" si="54"/>
        <v>3.1843464046539927E-2</v>
      </c>
      <c r="CC130" s="18">
        <f t="shared" si="55"/>
        <v>5.8361913418574218E-3</v>
      </c>
      <c r="CD130" s="18">
        <f t="shared" si="56"/>
        <v>3.2016986921107549E-2</v>
      </c>
      <c r="CE130" s="19">
        <v>125</v>
      </c>
      <c r="CF130" s="18">
        <f t="shared" si="62"/>
        <v>-6.5484441237628754E-4</v>
      </c>
      <c r="CG130" s="18">
        <f t="shared" si="62"/>
        <v>-6.5484441237628754E-4</v>
      </c>
      <c r="CH130" s="18">
        <f t="shared" si="62"/>
        <v>-6.5484441237628754E-4</v>
      </c>
      <c r="CI130" s="18">
        <f t="shared" si="62"/>
        <v>0</v>
      </c>
      <c r="CJ130" s="18">
        <f t="shared" si="62"/>
        <v>0</v>
      </c>
      <c r="CK130" s="24">
        <f t="shared" si="62"/>
        <v>-6.5484441237628754E-4</v>
      </c>
      <c r="CL130" s="24">
        <f t="shared" si="62"/>
        <v>0</v>
      </c>
    </row>
    <row r="131" spans="1:90" x14ac:dyDescent="0.2">
      <c r="A131" s="19">
        <v>126</v>
      </c>
      <c r="B131" s="16" cm="1">
        <f t="array" ref="B131">INDEX(asset_mu,1,B$3)+INDEX(asset_rets_norm,$A131,B$3)</f>
        <v>2.5297388257845468E-3</v>
      </c>
      <c r="C131" s="16" cm="1">
        <f t="array" ref="C131">INDEX(asset_mu,1,C$3)+INDEX(asset_rets_norm,$A131,C$3)</f>
        <v>2.8802573483277553E-3</v>
      </c>
      <c r="D131" s="16" cm="1">
        <f t="array" ref="D131">INDEX(asset_mu,1,D$3)+INDEX(asset_rets_norm,$A131,D$3)</f>
        <v>6.1281036549669602E-3</v>
      </c>
      <c r="E131" s="16" cm="1">
        <f t="array" ref="E131">INDEX(asset_mu,1,E$3)+INDEX(asset_rets_norm,$A131,E$3)</f>
        <v>4.8180653751157968E-3</v>
      </c>
      <c r="F131" s="16" cm="1">
        <f t="array" ref="F131">INDEX(asset_mu,1,F$3)+INDEX(asset_rets_norm,$A131,F$3)</f>
        <v>9.1480112658384721E-3</v>
      </c>
      <c r="G131" s="16" cm="1">
        <f t="array" ref="G131">INDEX(asset_mu,1,G$3)+INDEX(asset_rets_norm,$A131,G$3)</f>
        <v>-1.1625997216458371E-4</v>
      </c>
      <c r="H131" s="16" cm="1">
        <f t="array" ref="H131">INDEX(asset_mu,1,H$3)+INDEX(asset_rets_norm,$A131,H$3)</f>
        <v>-7.378042762184716E-3</v>
      </c>
      <c r="I131" s="16" cm="1">
        <f t="array" ref="I131">INDEX(asset_mu,1,I$3)+INDEX(asset_rets_norm,$A131,I$3)</f>
        <v>-1.5021404914108159E-2</v>
      </c>
      <c r="J131" s="16" cm="1">
        <f t="array" ref="J131">INDEX(asset_mu,1,J$3)+INDEX(asset_rets_norm,$A131,J$3)</f>
        <v>3.2665300428342692E-3</v>
      </c>
      <c r="K131" s="16" cm="1">
        <f t="array" ref="K131">INDEX(asset_mu,1,K$3)+INDEX(asset_rets_norm,$A131,K$3)</f>
        <v>-5.0029456923453113E-4</v>
      </c>
      <c r="L131" s="16" cm="1">
        <f t="array" ref="L131">INDEX(asset_mu,1,L$3)+INDEX(asset_rets_norm,$A131,L$3)</f>
        <v>-6.5916694515227581E-3</v>
      </c>
      <c r="M131" s="16" cm="1">
        <f t="array" ref="M131">INDEX(asset_mu,1,M$3)+INDEX(asset_rets_norm,$A131,M$3)</f>
        <v>1.9639749572833735E-3</v>
      </c>
      <c r="N131" s="16" cm="1">
        <f t="array" ref="N131">INDEX(asset_mu,1,N$3)+INDEX(asset_rets_norm,$A131,N$3)</f>
        <v>7.0630504482952373E-4</v>
      </c>
      <c r="O131" s="16" cm="1">
        <f t="array" ref="O131">INDEX(asset_mu,1,O$3)+INDEX(asset_rets_norm,$A131,O$3)</f>
        <v>2.5301536752998164E-4</v>
      </c>
      <c r="P131" s="16" cm="1">
        <f t="array" ref="P131">INDEX(asset_mu,1,P$3)+INDEX(asset_rets_norm,$A131,P$3)</f>
        <v>-7.228945004615411E-5</v>
      </c>
      <c r="Q131" s="16" cm="1">
        <f t="array" ref="Q131">INDEX(asset_mu,1,Q$3)+INDEX(asset_rets_norm,$A131,Q$3)</f>
        <v>-2.8243991207422313E-3</v>
      </c>
      <c r="R131" s="16" cm="1">
        <f t="array" ref="R131">INDEX(asset_mu,1,R$3)+INDEX(asset_rets_norm,$A131,R$3)</f>
        <v>2.2133703562635831E-2</v>
      </c>
      <c r="S131" s="16" cm="1">
        <f t="array" ref="S131">INDEX(asset_mu,1,S$3)+INDEX(asset_rets_norm,$A131,S$3)</f>
        <v>6.1542462813562876E-2</v>
      </c>
      <c r="T131" s="16" cm="1">
        <f t="array" ref="T131">INDEX(asset_mu,1,T$3)+INDEX(asset_rets_norm,$A131,T$3)</f>
        <v>-1.8715707926374083E-3</v>
      </c>
      <c r="U131" s="16" cm="1">
        <f t="array" ref="U131">INDEX(asset_mu,1,U$3)+INDEX(asset_rets_norm,$A131,U$3)</f>
        <v>2.8425987555754685E-3</v>
      </c>
      <c r="V131" s="16" cm="1">
        <f t="array" ref="V131">INDEX(asset_mu,1,V$3)+INDEX(asset_rets_norm,$A131,V$3)</f>
        <v>2.6427423713824413E-3</v>
      </c>
      <c r="W131" s="16" cm="1">
        <f t="array" ref="W131">INDEX(asset_mu,1,W$3)+INDEX(asset_rets_norm,$A131,W$3)</f>
        <v>1.7950523774394652E-3</v>
      </c>
      <c r="X131" s="16" cm="1">
        <f t="array" ref="X131">INDEX(asset_mu,1,X$3)+INDEX(asset_rets_norm,$A131,X$3)</f>
        <v>2.4860607487998104E-3</v>
      </c>
      <c r="Y131" s="16" cm="1">
        <f t="array" ref="Y131">INDEX(asset_mu,1,Y$3)+INDEX(asset_rets_norm,$A131,Y$3)</f>
        <v>-8.9467302162192906E-5</v>
      </c>
      <c r="Z131" s="19">
        <v>126</v>
      </c>
      <c r="AA131" s="16" cm="1">
        <f t="array" ref="AA131">INDEX(fx_mu,1,AA$3)+INDEX(fx_rets_norm,$A131,AA$3)</f>
        <v>0</v>
      </c>
      <c r="AB131" s="16" cm="1">
        <f t="array" ref="AB131">INDEX(fx_mu,1,AB$3)+INDEX(fx_rets_norm,$A131,AB$3)</f>
        <v>2.214405183838131E-2</v>
      </c>
      <c r="AC131" s="16" cm="1">
        <f t="array" ref="AC131">INDEX(fx_mu,1,AC$3)+INDEX(fx_rets_norm,$A131,AC$3)</f>
        <v>2.5707151103438425E-2</v>
      </c>
      <c r="AD131" s="16" cm="1">
        <f t="array" ref="AD131">INDEX(fx_mu,1,AD$3)+INDEX(fx_rets_norm,$A131,AD$3)</f>
        <v>-1.0649217611884532E-2</v>
      </c>
      <c r="AE131" s="19">
        <v>126</v>
      </c>
      <c r="AF131" s="18" cm="1">
        <f t="array" ref="AF131">(1+B131)*(1+INDEX(fx_rets,$AE131,INDEX(fx_ix,1,AF$3)))-1</f>
        <v>2.5297388257845554E-3</v>
      </c>
      <c r="AG131" s="18" cm="1">
        <f t="array" ref="AG131">(1+C131)*(1+INDEX(fx_rets,$AE131,INDEX(fx_ix,1,AG$3)))-1</f>
        <v>2.8802573483277527E-3</v>
      </c>
      <c r="AH131" s="18" cm="1">
        <f t="array" ref="AH131">(1+D131)*(1+INDEX(fx_rets,$AE131,INDEX(fx_ix,1,AH$3)))-1</f>
        <v>6.1281036549669654E-3</v>
      </c>
      <c r="AI131" s="18" cm="1">
        <f t="array" ref="AI131">(1+E131)*(1+INDEX(fx_rets,$AE131,INDEX(fx_ix,1,AI$3)))-1</f>
        <v>4.8180653751157543E-3</v>
      </c>
      <c r="AJ131" s="18" cm="1">
        <f t="array" ref="AJ131">(1+F131)*(1+INDEX(fx_rets,$AE131,INDEX(fx_ix,1,AJ$3)))-1</f>
        <v>9.1480112658384183E-3</v>
      </c>
      <c r="AK131" s="18" cm="1">
        <f t="array" ref="AK131">(1+G131)*(1+INDEX(fx_rets,$AE131,INDEX(fx_ix,1,AK$3)))-1</f>
        <v>2.202521739936647E-2</v>
      </c>
      <c r="AL131" s="18" cm="1">
        <f t="array" ref="AL131">(1+H131)*(1+INDEX(fx_rets,$AE131,INDEX(fx_ix,1,AL$3)))-1</f>
        <v>1.4602629314804938E-2</v>
      </c>
      <c r="AM131" s="18" cm="1">
        <f t="array" ref="AM131">(1+I131)*(1+INDEX(fx_rets,$AE131,INDEX(fx_ix,1,AM$3)))-1</f>
        <v>6.7900121551698334E-3</v>
      </c>
      <c r="AN131" s="18" cm="1">
        <f t="array" ref="AN131">(1+J131)*(1+INDEX(fx_rets,$AE131,INDEX(fx_ix,1,AN$3)))-1</f>
        <v>2.9057654327667715E-2</v>
      </c>
      <c r="AO131" s="18" cm="1">
        <f t="array" ref="AO131">(1+K131)*(1+INDEX(fx_rets,$AE131,INDEX(fx_ix,1,AO$3)))-1</f>
        <v>2.5193995386116219E-2</v>
      </c>
      <c r="AP131" s="18" cm="1">
        <f t="array" ref="AP131">(1+L131)*(1+INDEX(fx_rets,$AE131,INDEX(fx_ix,1,AP$3)))-1</f>
        <v>1.894602860930128E-2</v>
      </c>
      <c r="AQ131" s="18" cm="1">
        <f t="array" ref="AQ131">(1+M131)*(1+INDEX(fx_rets,$AE131,INDEX(fx_ix,1,AQ$3)))-1</f>
        <v>2.7721614261711824E-2</v>
      </c>
      <c r="AR131" s="18" cm="1">
        <f t="array" ref="AR131">(1+N131)*(1+INDEX(fx_rets,$AE131,INDEX(fx_ix,1,AR$3)))-1</f>
        <v>2.6431613238780294E-2</v>
      </c>
      <c r="AS131" s="18" cm="1">
        <f t="array" ref="AS131">(1+O131)*(1+INDEX(fx_rets,$AE131,INDEX(fx_ix,1,AS$3)))-1</f>
        <v>-1.0398896660062551E-2</v>
      </c>
      <c r="AT131" s="18" cm="1">
        <f t="array" ref="AT131">(1+P131)*(1+INDEX(fx_rets,$AE131,INDEX(fx_ix,1,AT$3)))-1</f>
        <v>-1.0720737235846101E-2</v>
      </c>
      <c r="AU131" s="18" cm="1">
        <f t="array" ref="AU131">(1+Q131)*(1+INDEX(fx_rets,$AE131,INDEX(fx_ix,1,AU$3)))-1</f>
        <v>-1.3443539091767209E-2</v>
      </c>
      <c r="AV131" s="18" cm="1">
        <f t="array" ref="AV131">(1+R131)*(1+INDEX(fx_rets,$AE131,INDEX(fx_ix,1,AV$3)))-1</f>
        <v>2.2133703562635887E-2</v>
      </c>
      <c r="AW131" s="18" cm="1">
        <f t="array" ref="AW131">(1+S131)*(1+INDEX(fx_rets,$AE131,INDEX(fx_ix,1,AW$3)))-1</f>
        <v>8.5049314138749388E-2</v>
      </c>
      <c r="AX131" s="18" cm="1">
        <f t="array" ref="AX131">(1+T131)*(1+INDEX(fx_rets,$AE131,INDEX(fx_ix,1,AX$3)))-1</f>
        <v>2.3787467557633724E-2</v>
      </c>
      <c r="AY131" s="18" cm="1">
        <f t="array" ref="AY131">(1+U131)*(1+INDEX(fx_rets,$AE131,INDEX(fx_ix,1,AY$3)))-1</f>
        <v>-7.8368903090403341E-3</v>
      </c>
      <c r="AZ131" s="18" cm="1">
        <f t="array" ref="AZ131">(1+V131)*(1+INDEX(fx_rets,$AE131,INDEX(fx_ix,1,AZ$3)))-1</f>
        <v>2.6427423713824005E-3</v>
      </c>
      <c r="BA131" s="18" cm="1">
        <f t="array" ref="BA131">(1+W131)*(1+INDEX(fx_rets,$AE131,INDEX(fx_ix,1,BA$3)))-1</f>
        <v>2.3978853948719347E-2</v>
      </c>
      <c r="BB131" s="18" cm="1">
        <f t="array" ref="BB131">(1+X131)*(1+INDEX(fx_rets,$AE131,INDEX(fx_ix,1,BB$3)))-1</f>
        <v>2.8257121391559892E-2</v>
      </c>
      <c r="BC131" s="18" cm="1">
        <f t="array" ref="BC131">(1+Y131)*(1+INDEX(fx_rets,$AE131,INDEX(fx_ix,1,BC$3)))-1</f>
        <v>-1.0737732157276803E-2</v>
      </c>
      <c r="BD131" s="19">
        <v>126</v>
      </c>
      <c r="BE131" s="16">
        <f t="shared" si="32"/>
        <v>0</v>
      </c>
      <c r="BF131" s="19">
        <v>126</v>
      </c>
      <c r="BG131" s="18">
        <f t="shared" si="33"/>
        <v>2.5297388257845554E-3</v>
      </c>
      <c r="BH131" s="18">
        <f t="shared" si="34"/>
        <v>2.8802573483277527E-3</v>
      </c>
      <c r="BI131" s="18">
        <f t="shared" si="35"/>
        <v>6.1281036549669654E-3</v>
      </c>
      <c r="BJ131" s="18">
        <f t="shared" si="36"/>
        <v>4.8180653751157543E-3</v>
      </c>
      <c r="BK131" s="18">
        <f t="shared" si="37"/>
        <v>9.1480112658384183E-3</v>
      </c>
      <c r="BL131" s="18">
        <f t="shared" si="38"/>
        <v>2.202521739936647E-2</v>
      </c>
      <c r="BM131" s="18">
        <f t="shared" si="39"/>
        <v>1.4602629314804938E-2</v>
      </c>
      <c r="BN131" s="18">
        <f t="shared" si="40"/>
        <v>6.7900121551698334E-3</v>
      </c>
      <c r="BO131" s="18">
        <f t="shared" si="41"/>
        <v>2.9057654327667715E-2</v>
      </c>
      <c r="BP131" s="18">
        <f t="shared" si="42"/>
        <v>2.5193995386116219E-2</v>
      </c>
      <c r="BQ131" s="18">
        <f t="shared" si="43"/>
        <v>1.894602860930128E-2</v>
      </c>
      <c r="BR131" s="18">
        <f t="shared" si="44"/>
        <v>2.7721614261711824E-2</v>
      </c>
      <c r="BS131" s="18">
        <f t="shared" si="45"/>
        <v>2.6431613238780294E-2</v>
      </c>
      <c r="BT131" s="18">
        <f t="shared" si="46"/>
        <v>-1.0398896660062551E-2</v>
      </c>
      <c r="BU131" s="18">
        <f t="shared" si="47"/>
        <v>-1.0720737235846101E-2</v>
      </c>
      <c r="BV131" s="18">
        <f t="shared" si="48"/>
        <v>-1.3443539091767209E-2</v>
      </c>
      <c r="BW131" s="18">
        <f t="shared" si="49"/>
        <v>2.2133703562635887E-2</v>
      </c>
      <c r="BX131" s="18">
        <f t="shared" si="50"/>
        <v>8.5049314138749388E-2</v>
      </c>
      <c r="BY131" s="18">
        <f t="shared" si="51"/>
        <v>2.3787467557633724E-2</v>
      </c>
      <c r="BZ131" s="18">
        <f t="shared" si="52"/>
        <v>-7.8368903090403341E-3</v>
      </c>
      <c r="CA131" s="18">
        <f t="shared" si="53"/>
        <v>2.6427423713824005E-3</v>
      </c>
      <c r="CB131" s="18">
        <f t="shared" si="54"/>
        <v>2.3978853948719347E-2</v>
      </c>
      <c r="CC131" s="18">
        <f t="shared" si="55"/>
        <v>2.8257121391559892E-2</v>
      </c>
      <c r="CD131" s="18">
        <f t="shared" si="56"/>
        <v>-1.0737732157276803E-2</v>
      </c>
      <c r="CE131" s="19">
        <v>126</v>
      </c>
      <c r="CF131" s="18">
        <f t="shared" si="62"/>
        <v>2.8802573483277527E-3</v>
      </c>
      <c r="CG131" s="18">
        <f t="shared" si="62"/>
        <v>2.8802573483277527E-3</v>
      </c>
      <c r="CH131" s="18">
        <f t="shared" si="62"/>
        <v>2.8802573483277527E-3</v>
      </c>
      <c r="CI131" s="18">
        <f t="shared" si="62"/>
        <v>0</v>
      </c>
      <c r="CJ131" s="18">
        <f t="shared" si="62"/>
        <v>0</v>
      </c>
      <c r="CK131" s="24">
        <f t="shared" si="62"/>
        <v>2.8802573483277527E-3</v>
      </c>
      <c r="CL131" s="24">
        <f t="shared" si="62"/>
        <v>0</v>
      </c>
    </row>
    <row r="132" spans="1:90" x14ac:dyDescent="0.2">
      <c r="A132" s="19">
        <v>127</v>
      </c>
      <c r="B132" s="16" cm="1">
        <f t="array" ref="B132">INDEX(asset_mu,1,B$3)+INDEX(asset_rets_norm,$A132,B$3)</f>
        <v>2.2823888841145747E-3</v>
      </c>
      <c r="C132" s="16" cm="1">
        <f t="array" ref="C132">INDEX(asset_mu,1,C$3)+INDEX(asset_rets_norm,$A132,C$3)</f>
        <v>3.3720440022433611E-4</v>
      </c>
      <c r="D132" s="16" cm="1">
        <f t="array" ref="D132">INDEX(asset_mu,1,D$3)+INDEX(asset_rets_norm,$A132,D$3)</f>
        <v>-4.5040465361567746E-3</v>
      </c>
      <c r="E132" s="16" cm="1">
        <f t="array" ref="E132">INDEX(asset_mu,1,E$3)+INDEX(asset_rets_norm,$A132,E$3)</f>
        <v>2.6785029858762835E-3</v>
      </c>
      <c r="F132" s="16" cm="1">
        <f t="array" ref="F132">INDEX(asset_mu,1,F$3)+INDEX(asset_rets_norm,$A132,F$3)</f>
        <v>2.575957471885602E-3</v>
      </c>
      <c r="G132" s="16" cm="1">
        <f t="array" ref="G132">INDEX(asset_mu,1,G$3)+INDEX(asset_rets_norm,$A132,G$3)</f>
        <v>2.0313158922412537E-3</v>
      </c>
      <c r="H132" s="16" cm="1">
        <f t="array" ref="H132">INDEX(asset_mu,1,H$3)+INDEX(asset_rets_norm,$A132,H$3)</f>
        <v>5.1794813461865743E-4</v>
      </c>
      <c r="I132" s="16" cm="1">
        <f t="array" ref="I132">INDEX(asset_mu,1,I$3)+INDEX(asset_rets_norm,$A132,I$3)</f>
        <v>1.0720683447954858E-3</v>
      </c>
      <c r="J132" s="16" cm="1">
        <f t="array" ref="J132">INDEX(asset_mu,1,J$3)+INDEX(asset_rets_norm,$A132,J$3)</f>
        <v>3.4472465270611753E-3</v>
      </c>
      <c r="K132" s="16" cm="1">
        <f t="array" ref="K132">INDEX(asset_mu,1,K$3)+INDEX(asset_rets_norm,$A132,K$3)</f>
        <v>7.7258022922263754E-4</v>
      </c>
      <c r="L132" s="16" cm="1">
        <f t="array" ref="L132">INDEX(asset_mu,1,L$3)+INDEX(asset_rets_norm,$A132,L$3)</f>
        <v>1.7131680464517458E-3</v>
      </c>
      <c r="M132" s="16" cm="1">
        <f t="array" ref="M132">INDEX(asset_mu,1,M$3)+INDEX(asset_rets_norm,$A132,M$3)</f>
        <v>5.1466577674144946E-3</v>
      </c>
      <c r="N132" s="16" cm="1">
        <f t="array" ref="N132">INDEX(asset_mu,1,N$3)+INDEX(asset_rets_norm,$A132,N$3)</f>
        <v>1.0018716452148611E-2</v>
      </c>
      <c r="O132" s="16" cm="1">
        <f t="array" ref="O132">INDEX(asset_mu,1,O$3)+INDEX(asset_rets_norm,$A132,O$3)</f>
        <v>1.0778464921302399E-4</v>
      </c>
      <c r="P132" s="16" cm="1">
        <f t="array" ref="P132">INDEX(asset_mu,1,P$3)+INDEX(asset_rets_norm,$A132,P$3)</f>
        <v>-4.1473543001106566E-4</v>
      </c>
      <c r="Q132" s="16" cm="1">
        <f t="array" ref="Q132">INDEX(asset_mu,1,Q$3)+INDEX(asset_rets_norm,$A132,Q$3)</f>
        <v>-1.9182384576844113E-3</v>
      </c>
      <c r="R132" s="16" cm="1">
        <f t="array" ref="R132">INDEX(asset_mu,1,R$3)+INDEX(asset_rets_norm,$A132,R$3)</f>
        <v>3.2315734851669109E-2</v>
      </c>
      <c r="S132" s="16" cm="1">
        <f t="array" ref="S132">INDEX(asset_mu,1,S$3)+INDEX(asset_rets_norm,$A132,S$3)</f>
        <v>2.4093829553110208E-2</v>
      </c>
      <c r="T132" s="16" cm="1">
        <f t="array" ref="T132">INDEX(asset_mu,1,T$3)+INDEX(asset_rets_norm,$A132,T$3)</f>
        <v>2.6755357632692694E-2</v>
      </c>
      <c r="U132" s="16" cm="1">
        <f t="array" ref="U132">INDEX(asset_mu,1,U$3)+INDEX(asset_rets_norm,$A132,U$3)</f>
        <v>3.9682316322761424E-2</v>
      </c>
      <c r="V132" s="16" cm="1">
        <f t="array" ref="V132">INDEX(asset_mu,1,V$3)+INDEX(asset_rets_norm,$A132,V$3)</f>
        <v>2.6422173713824409E-3</v>
      </c>
      <c r="W132" s="16" cm="1">
        <f t="array" ref="W132">INDEX(asset_mu,1,W$3)+INDEX(asset_rets_norm,$A132,W$3)</f>
        <v>2.1590523774394649E-3</v>
      </c>
      <c r="X132" s="16" cm="1">
        <f t="array" ref="X132">INDEX(asset_mu,1,X$3)+INDEX(asset_rets_norm,$A132,X$3)</f>
        <v>2.4928940821331439E-3</v>
      </c>
      <c r="Y132" s="16" cm="1">
        <f t="array" ref="Y132">INDEX(asset_mu,1,Y$3)+INDEX(asset_rets_norm,$A132,Y$3)</f>
        <v>4.1949364504473758E-5</v>
      </c>
      <c r="Z132" s="19">
        <v>127</v>
      </c>
      <c r="AA132" s="16" cm="1">
        <f t="array" ref="AA132">INDEX(fx_mu,1,AA$3)+INDEX(fx_rets_norm,$A132,AA$3)</f>
        <v>0</v>
      </c>
      <c r="AB132" s="16" cm="1">
        <f t="array" ref="AB132">INDEX(fx_mu,1,AB$3)+INDEX(fx_rets_norm,$A132,AB$3)</f>
        <v>7.145503763951404E-3</v>
      </c>
      <c r="AC132" s="16" cm="1">
        <f t="array" ref="AC132">INDEX(fx_mu,1,AC$3)+INDEX(fx_rets_norm,$A132,AC$3)</f>
        <v>1.5368722662750873E-2</v>
      </c>
      <c r="AD132" s="16" cm="1">
        <f t="array" ref="AD132">INDEX(fx_mu,1,AD$3)+INDEX(fx_rets_norm,$A132,AD$3)</f>
        <v>3.7440857519941409E-3</v>
      </c>
      <c r="AE132" s="19">
        <v>127</v>
      </c>
      <c r="AF132" s="18" cm="1">
        <f t="array" ref="AF132">(1+B132)*(1+INDEX(fx_rets,$AE132,INDEX(fx_ix,1,AF$3)))-1</f>
        <v>2.2823888841145834E-3</v>
      </c>
      <c r="AG132" s="18" cm="1">
        <f t="array" ref="AG132">(1+C132)*(1+INDEX(fx_rets,$AE132,INDEX(fx_ix,1,AG$3)))-1</f>
        <v>3.3720440022433351E-4</v>
      </c>
      <c r="AH132" s="18" cm="1">
        <f t="array" ref="AH132">(1+D132)*(1+INDEX(fx_rets,$AE132,INDEX(fx_ix,1,AH$3)))-1</f>
        <v>-4.5040465361567694E-3</v>
      </c>
      <c r="AI132" s="18" cm="1">
        <f t="array" ref="AI132">(1+E132)*(1+INDEX(fx_rets,$AE132,INDEX(fx_ix,1,AI$3)))-1</f>
        <v>2.678502985876241E-3</v>
      </c>
      <c r="AJ132" s="18" cm="1">
        <f t="array" ref="AJ132">(1+F132)*(1+INDEX(fx_rets,$AE132,INDEX(fx_ix,1,AJ$3)))-1</f>
        <v>2.5759574718855482E-3</v>
      </c>
      <c r="AK132" s="18" cm="1">
        <f t="array" ref="AK132">(1+G132)*(1+INDEX(fx_rets,$AE132,INDEX(fx_ix,1,AK$3)))-1</f>
        <v>9.1913344315464052E-3</v>
      </c>
      <c r="AL132" s="18" cm="1">
        <f t="array" ref="AL132">(1+H132)*(1+INDEX(fx_rets,$AE132,INDEX(fx_ix,1,AL$3)))-1</f>
        <v>7.667152898915619E-3</v>
      </c>
      <c r="AM132" s="18" cm="1">
        <f t="array" ref="AM132">(1+I132)*(1+INDEX(fx_rets,$AE132,INDEX(fx_ix,1,AM$3)))-1</f>
        <v>8.2252325771399182E-3</v>
      </c>
      <c r="AN132" s="18" cm="1">
        <f t="array" ref="AN132">(1+J132)*(1+INDEX(fx_rets,$AE132,INDEX(fx_ix,1,AN$3)))-1</f>
        <v>1.8868948965636623E-2</v>
      </c>
      <c r="AO132" s="18" cm="1">
        <f t="array" ref="AO132">(1+K132)*(1+INDEX(fx_rets,$AE132,INDEX(fx_ix,1,AO$3)))-1</f>
        <v>1.6153176463251206E-2</v>
      </c>
      <c r="AP132" s="18" cm="1">
        <f t="array" ref="AP132">(1+L132)*(1+INDEX(fx_rets,$AE132,INDEX(fx_ix,1,AP$3)))-1</f>
        <v>1.7108219913783085E-2</v>
      </c>
      <c r="AQ132" s="18" cm="1">
        <f t="array" ref="AQ132">(1+M132)*(1+INDEX(fx_rets,$AE132,INDEX(fx_ix,1,AQ$3)))-1</f>
        <v>2.0594477986032755E-2</v>
      </c>
      <c r="AR132" s="18" cm="1">
        <f t="array" ref="AR132">(1+N132)*(1+INDEX(fx_rets,$AE132,INDEX(fx_ix,1,AR$3)))-1</f>
        <v>2.554141398948917E-2</v>
      </c>
      <c r="AS132" s="18" cm="1">
        <f t="array" ref="AS132">(1+O132)*(1+INDEX(fx_rets,$AE132,INDEX(fx_ix,1,AS$3)))-1</f>
        <v>3.8522739561765995E-3</v>
      </c>
      <c r="AT132" s="18" cm="1">
        <f t="array" ref="AT132">(1+P132)*(1+INDEX(fx_rets,$AE132,INDEX(fx_ix,1,AT$3)))-1</f>
        <v>3.3277975169687668E-3</v>
      </c>
      <c r="AU132" s="18" cm="1">
        <f t="array" ref="AU132">(1+Q132)*(1+INDEX(fx_rets,$AE132,INDEX(fx_ix,1,AU$3)))-1</f>
        <v>1.8186652450313812E-3</v>
      </c>
      <c r="AV132" s="18" cm="1">
        <f t="array" ref="AV132">(1+R132)*(1+INDEX(fx_rets,$AE132,INDEX(fx_ix,1,AV$3)))-1</f>
        <v>3.2315734851669164E-2</v>
      </c>
      <c r="AW132" s="18" cm="1">
        <f t="array" ref="AW132">(1+S132)*(1+INDEX(fx_rets,$AE132,INDEX(fx_ix,1,AW$3)))-1</f>
        <v>3.1411495866821237E-2</v>
      </c>
      <c r="AX132" s="18" cm="1">
        <f t="array" ref="AX132">(1+T132)*(1+INDEX(fx_rets,$AE132,INDEX(fx_ix,1,AX$3)))-1</f>
        <v>4.2535275966643082E-2</v>
      </c>
      <c r="AY132" s="18" cm="1">
        <f t="array" ref="AY132">(1+U132)*(1+INDEX(fx_rets,$AE132,INDEX(fx_ix,1,AY$3)))-1</f>
        <v>4.3574976069905569E-2</v>
      </c>
      <c r="AZ132" s="18" cm="1">
        <f t="array" ref="AZ132">(1+V132)*(1+INDEX(fx_rets,$AE132,INDEX(fx_ix,1,AZ$3)))-1</f>
        <v>2.6422173713824826E-3</v>
      </c>
      <c r="BA132" s="18" cm="1">
        <f t="array" ref="BA132">(1+W132)*(1+INDEX(fx_rets,$AE132,INDEX(fx_ix,1,BA$3)))-1</f>
        <v>9.3199836582804618E-3</v>
      </c>
      <c r="BB132" s="18" cm="1">
        <f t="array" ref="BB132">(1+X132)*(1+INDEX(fx_rets,$AE132,INDEX(fx_ix,1,BB$3)))-1</f>
        <v>1.7899929342659826E-2</v>
      </c>
      <c r="BC132" s="18" cm="1">
        <f t="array" ref="BC132">(1+Y132)*(1+INDEX(fx_rets,$AE132,INDEX(fx_ix,1,BC$3)))-1</f>
        <v>3.7861921785165009E-3</v>
      </c>
      <c r="BD132" s="19">
        <v>127</v>
      </c>
      <c r="BE132" s="16">
        <f t="shared" si="32"/>
        <v>0</v>
      </c>
      <c r="BF132" s="19">
        <v>127</v>
      </c>
      <c r="BG132" s="18">
        <f t="shared" si="33"/>
        <v>2.2823888841145834E-3</v>
      </c>
      <c r="BH132" s="18">
        <f t="shared" si="34"/>
        <v>3.3720440022433351E-4</v>
      </c>
      <c r="BI132" s="18">
        <f t="shared" si="35"/>
        <v>-4.5040465361567694E-3</v>
      </c>
      <c r="BJ132" s="18">
        <f t="shared" si="36"/>
        <v>2.678502985876241E-3</v>
      </c>
      <c r="BK132" s="18">
        <f t="shared" si="37"/>
        <v>2.5759574718855482E-3</v>
      </c>
      <c r="BL132" s="18">
        <f t="shared" si="38"/>
        <v>9.1913344315464052E-3</v>
      </c>
      <c r="BM132" s="18">
        <f t="shared" si="39"/>
        <v>7.667152898915619E-3</v>
      </c>
      <c r="BN132" s="18">
        <f t="shared" si="40"/>
        <v>8.2252325771399182E-3</v>
      </c>
      <c r="BO132" s="18">
        <f t="shared" si="41"/>
        <v>1.8868948965636623E-2</v>
      </c>
      <c r="BP132" s="18">
        <f t="shared" si="42"/>
        <v>1.6153176463251206E-2</v>
      </c>
      <c r="BQ132" s="18">
        <f t="shared" si="43"/>
        <v>1.7108219913783085E-2</v>
      </c>
      <c r="BR132" s="18">
        <f t="shared" si="44"/>
        <v>2.0594477986032755E-2</v>
      </c>
      <c r="BS132" s="18">
        <f t="shared" si="45"/>
        <v>2.554141398948917E-2</v>
      </c>
      <c r="BT132" s="18">
        <f t="shared" si="46"/>
        <v>3.8522739561765995E-3</v>
      </c>
      <c r="BU132" s="18">
        <f t="shared" si="47"/>
        <v>3.3277975169687668E-3</v>
      </c>
      <c r="BV132" s="18">
        <f t="shared" si="48"/>
        <v>1.8186652450313812E-3</v>
      </c>
      <c r="BW132" s="18">
        <f t="shared" si="49"/>
        <v>3.2315734851669164E-2</v>
      </c>
      <c r="BX132" s="18">
        <f t="shared" si="50"/>
        <v>3.1411495866821237E-2</v>
      </c>
      <c r="BY132" s="18">
        <f t="shared" si="51"/>
        <v>4.2535275966643082E-2</v>
      </c>
      <c r="BZ132" s="18">
        <f t="shared" si="52"/>
        <v>4.3574976069905569E-2</v>
      </c>
      <c r="CA132" s="18">
        <f t="shared" si="53"/>
        <v>2.6422173713824826E-3</v>
      </c>
      <c r="CB132" s="18">
        <f t="shared" si="54"/>
        <v>9.3199836582804618E-3</v>
      </c>
      <c r="CC132" s="18">
        <f t="shared" si="55"/>
        <v>1.7899929342659826E-2</v>
      </c>
      <c r="CD132" s="18">
        <f t="shared" si="56"/>
        <v>3.7861921785165009E-3</v>
      </c>
      <c r="CE132" s="19">
        <v>127</v>
      </c>
      <c r="CF132" s="18">
        <f t="shared" si="62"/>
        <v>3.3720440022433351E-4</v>
      </c>
      <c r="CG132" s="18">
        <f t="shared" si="62"/>
        <v>3.3720440022433351E-4</v>
      </c>
      <c r="CH132" s="18">
        <f t="shared" si="62"/>
        <v>3.3720440022433351E-4</v>
      </c>
      <c r="CI132" s="18">
        <f t="shared" si="62"/>
        <v>0</v>
      </c>
      <c r="CJ132" s="18">
        <f t="shared" si="62"/>
        <v>0</v>
      </c>
      <c r="CK132" s="24">
        <f t="shared" si="62"/>
        <v>3.3720440022433351E-4</v>
      </c>
      <c r="CL132" s="24">
        <f t="shared" si="62"/>
        <v>0</v>
      </c>
    </row>
    <row r="133" spans="1:90" x14ac:dyDescent="0.2">
      <c r="A133" s="19">
        <v>128</v>
      </c>
      <c r="B133" s="16" cm="1">
        <f t="array" ref="B133">INDEX(asset_mu,1,B$3)+INDEX(asset_rets_norm,$A133,B$3)</f>
        <v>2.3021026882412612E-3</v>
      </c>
      <c r="C133" s="16" cm="1">
        <f t="array" ref="C133">INDEX(asset_mu,1,C$3)+INDEX(asset_rets_norm,$A133,C$3)</f>
        <v>7.3878512212144625E-4</v>
      </c>
      <c r="D133" s="16" cm="1">
        <f t="array" ref="D133">INDEX(asset_mu,1,D$3)+INDEX(asset_rets_norm,$A133,D$3)</f>
        <v>-7.2263096441116913E-4</v>
      </c>
      <c r="E133" s="16" cm="1">
        <f t="array" ref="E133">INDEX(asset_mu,1,E$3)+INDEX(asset_rets_norm,$A133,E$3)</f>
        <v>1.661352043917084E-3</v>
      </c>
      <c r="F133" s="16" cm="1">
        <f t="array" ref="F133">INDEX(asset_mu,1,F$3)+INDEX(asset_rets_norm,$A133,F$3)</f>
        <v>2.1494957457395807E-3</v>
      </c>
      <c r="G133" s="16" cm="1">
        <f t="array" ref="G133">INDEX(asset_mu,1,G$3)+INDEX(asset_rets_norm,$A133,G$3)</f>
        <v>1.4532578084557274E-3</v>
      </c>
      <c r="H133" s="16" cm="1">
        <f t="array" ref="H133">INDEX(asset_mu,1,H$3)+INDEX(asset_rets_norm,$A133,H$3)</f>
        <v>-2.5006367799538624E-3</v>
      </c>
      <c r="I133" s="16" cm="1">
        <f t="array" ref="I133">INDEX(asset_mu,1,I$3)+INDEX(asset_rets_norm,$A133,I$3)</f>
        <v>-8.7128068517328891E-3</v>
      </c>
      <c r="J133" s="16" cm="1">
        <f t="array" ref="J133">INDEX(asset_mu,1,J$3)+INDEX(asset_rets_norm,$A133,J$3)</f>
        <v>3.3329916677708894E-3</v>
      </c>
      <c r="K133" s="16" cm="1">
        <f t="array" ref="K133">INDEX(asset_mu,1,K$3)+INDEX(asset_rets_norm,$A133,K$3)</f>
        <v>1.9949565049216262E-3</v>
      </c>
      <c r="L133" s="16" cm="1">
        <f t="array" ref="L133">INDEX(asset_mu,1,L$3)+INDEX(asset_rets_norm,$A133,L$3)</f>
        <v>3.0524209596643199E-3</v>
      </c>
      <c r="M133" s="16" cm="1">
        <f t="array" ref="M133">INDEX(asset_mu,1,M$3)+INDEX(asset_rets_norm,$A133,M$3)</f>
        <v>4.3680506344128981E-3</v>
      </c>
      <c r="N133" s="16" cm="1">
        <f t="array" ref="N133">INDEX(asset_mu,1,N$3)+INDEX(asset_rets_norm,$A133,N$3)</f>
        <v>9.9864297322531971E-3</v>
      </c>
      <c r="O133" s="16" cm="1">
        <f t="array" ref="O133">INDEX(asset_mu,1,O$3)+INDEX(asset_rets_norm,$A133,O$3)</f>
        <v>2.8201266844930171E-4</v>
      </c>
      <c r="P133" s="16" cm="1">
        <f t="array" ref="P133">INDEX(asset_mu,1,P$3)+INDEX(asset_rets_norm,$A133,P$3)</f>
        <v>1.1837358142512016E-3</v>
      </c>
      <c r="Q133" s="16" cm="1">
        <f t="array" ref="Q133">INDEX(asset_mu,1,Q$3)+INDEX(asset_rets_norm,$A133,Q$3)</f>
        <v>3.2081448807664238E-3</v>
      </c>
      <c r="R133" s="16" cm="1">
        <f t="array" ref="R133">INDEX(asset_mu,1,R$3)+INDEX(asset_rets_norm,$A133,R$3)</f>
        <v>-1.2923262791970092E-3</v>
      </c>
      <c r="S133" s="16" cm="1">
        <f t="array" ref="S133">INDEX(asset_mu,1,S$3)+INDEX(asset_rets_norm,$A133,S$3)</f>
        <v>-2.9949361593397922E-2</v>
      </c>
      <c r="T133" s="16" cm="1">
        <f t="array" ref="T133">INDEX(asset_mu,1,T$3)+INDEX(asset_rets_norm,$A133,T$3)</f>
        <v>-9.8228527378078807E-3</v>
      </c>
      <c r="U133" s="16" cm="1">
        <f t="array" ref="U133">INDEX(asset_mu,1,U$3)+INDEX(asset_rets_norm,$A133,U$3)</f>
        <v>-7.9831559087416237E-2</v>
      </c>
      <c r="V133" s="16" cm="1">
        <f t="array" ref="V133">INDEX(asset_mu,1,V$3)+INDEX(asset_rets_norm,$A133,V$3)</f>
        <v>2.6430507047157745E-3</v>
      </c>
      <c r="W133" s="16" cm="1">
        <f t="array" ref="W133">INDEX(asset_mu,1,W$3)+INDEX(asset_rets_norm,$A133,W$3)</f>
        <v>2.1450523774394653E-3</v>
      </c>
      <c r="X133" s="16" cm="1">
        <f t="array" ref="X133">INDEX(asset_mu,1,X$3)+INDEX(asset_rets_norm,$A133,X$3)</f>
        <v>2.5128940821331435E-3</v>
      </c>
      <c r="Y133" s="16" cm="1">
        <f t="array" ref="Y133">INDEX(asset_mu,1,Y$3)+INDEX(asset_rets_norm,$A133,Y$3)</f>
        <v>4.7949364504473762E-5</v>
      </c>
      <c r="Z133" s="19">
        <v>128</v>
      </c>
      <c r="AA133" s="16" cm="1">
        <f t="array" ref="AA133">INDEX(fx_mu,1,AA$3)+INDEX(fx_rets_norm,$A133,AA$3)</f>
        <v>0</v>
      </c>
      <c r="AB133" s="16" cm="1">
        <f t="array" ref="AB133">INDEX(fx_mu,1,AB$3)+INDEX(fx_rets_norm,$A133,AB$3)</f>
        <v>2.4339458672420159E-2</v>
      </c>
      <c r="AC133" s="16" cm="1">
        <f t="array" ref="AC133">INDEX(fx_mu,1,AC$3)+INDEX(fx_rets_norm,$A133,AC$3)</f>
        <v>-1.4018169784783579E-2</v>
      </c>
      <c r="AD133" s="16" cm="1">
        <f t="array" ref="AD133">INDEX(fx_mu,1,AD$3)+INDEX(fx_rets_norm,$A133,AD$3)</f>
        <v>-1.5674800365348518E-2</v>
      </c>
      <c r="AE133" s="19">
        <v>128</v>
      </c>
      <c r="AF133" s="18" cm="1">
        <f t="array" ref="AF133">(1+B133)*(1+INDEX(fx_rets,$AE133,INDEX(fx_ix,1,AF$3)))-1</f>
        <v>2.3021026882412698E-3</v>
      </c>
      <c r="AG133" s="18" cm="1">
        <f t="array" ref="AG133">(1+C133)*(1+INDEX(fx_rets,$AE133,INDEX(fx_ix,1,AG$3)))-1</f>
        <v>7.3878512212144365E-4</v>
      </c>
      <c r="AH133" s="18" cm="1">
        <f t="array" ref="AH133">(1+D133)*(1+INDEX(fx_rets,$AE133,INDEX(fx_ix,1,AH$3)))-1</f>
        <v>-7.2263096441116392E-4</v>
      </c>
      <c r="AI133" s="18" cm="1">
        <f t="array" ref="AI133">(1+E133)*(1+INDEX(fx_rets,$AE133,INDEX(fx_ix,1,AI$3)))-1</f>
        <v>1.6613520439170415E-3</v>
      </c>
      <c r="AJ133" s="18" cm="1">
        <f t="array" ref="AJ133">(1+F133)*(1+INDEX(fx_rets,$AE133,INDEX(fx_ix,1,AJ$3)))-1</f>
        <v>2.149495745739527E-3</v>
      </c>
      <c r="AK133" s="18" cm="1">
        <f t="array" ref="AK133">(1+G133)*(1+INDEX(fx_rets,$AE133,INDEX(fx_ix,1,AK$3)))-1</f>
        <v>2.5828087989244963E-2</v>
      </c>
      <c r="AL133" s="18" cm="1">
        <f t="array" ref="AL133">(1+H133)*(1+INDEX(fx_rets,$AE133,INDEX(fx_ix,1,AL$3)))-1</f>
        <v>2.177795774690594E-2</v>
      </c>
      <c r="AM133" s="18" cm="1">
        <f t="array" ref="AM133">(1+I133)*(1+INDEX(fx_rets,$AE133,INDEX(fx_ix,1,AM$3)))-1</f>
        <v>1.5414586818398801E-2</v>
      </c>
      <c r="AN133" s="18" cm="1">
        <f t="array" ref="AN133">(1+J133)*(1+INDEX(fx_rets,$AE133,INDEX(fx_ix,1,AN$3)))-1</f>
        <v>-1.0731900560102758E-2</v>
      </c>
      <c r="AO133" s="18" cm="1">
        <f t="array" ref="AO133">(1+K133)*(1+INDEX(fx_rets,$AE133,INDEX(fx_ix,1,AO$3)))-1</f>
        <v>-1.2051178918861205E-2</v>
      </c>
      <c r="AP133" s="18" cm="1">
        <f t="array" ref="AP133">(1+L133)*(1+INDEX(fx_rets,$AE133,INDEX(fx_ix,1,AP$3)))-1</f>
        <v>-1.1008538180386496E-2</v>
      </c>
      <c r="AQ133" s="18" cm="1">
        <f t="array" ref="AQ133">(1+M133)*(1+INDEX(fx_rets,$AE133,INDEX(fx_ix,1,AQ$3)))-1</f>
        <v>-9.711351225792475E-3</v>
      </c>
      <c r="AR133" s="18" cm="1">
        <f t="array" ref="AR133">(1+N133)*(1+INDEX(fx_rets,$AE133,INDEX(fx_ix,1,AR$3)))-1</f>
        <v>-4.1717315200608951E-3</v>
      </c>
      <c r="AS133" s="18" cm="1">
        <f t="array" ref="AS133">(1+O133)*(1+INDEX(fx_rets,$AE133,INDEX(fx_ix,1,AS$3)))-1</f>
        <v>-1.5397208189177669E-2</v>
      </c>
      <c r="AT133" s="18" cm="1">
        <f t="array" ref="AT133">(1+P133)*(1+INDEX(fx_rets,$AE133,INDEX(fx_ix,1,AT$3)))-1</f>
        <v>-1.4509619373671012E-2</v>
      </c>
      <c r="AU133" s="18" cm="1">
        <f t="array" ref="AU133">(1+Q133)*(1+INDEX(fx_rets,$AE133,INDEX(fx_ix,1,AU$3)))-1</f>
        <v>-1.2516942515131246E-2</v>
      </c>
      <c r="AV133" s="18" cm="1">
        <f t="array" ref="AV133">(1+R133)*(1+INDEX(fx_rets,$AE133,INDEX(fx_ix,1,AV$3)))-1</f>
        <v>-1.2923262791970647E-3</v>
      </c>
      <c r="AW133" s="18" cm="1">
        <f t="array" ref="AW133">(1+S133)*(1+INDEX(fx_rets,$AE133,INDEX(fx_ix,1,AW$3)))-1</f>
        <v>-6.3388541697456668E-3</v>
      </c>
      <c r="AX133" s="18" cm="1">
        <f t="array" ref="AX133">(1+T133)*(1+INDEX(fx_rets,$AE133,INDEX(fx_ix,1,AX$3)))-1</f>
        <v>-2.3703324105141976E-2</v>
      </c>
      <c r="AY133" s="18" cm="1">
        <f t="array" ref="AY133">(1+U133)*(1+INDEX(fx_rets,$AE133,INDEX(fx_ix,1,AY$3)))-1</f>
        <v>-9.4255015701214973E-2</v>
      </c>
      <c r="AZ133" s="18" cm="1">
        <f t="array" ref="AZ133">(1+V133)*(1+INDEX(fx_rets,$AE133,INDEX(fx_ix,1,AZ$3)))-1</f>
        <v>2.6430507047157104E-3</v>
      </c>
      <c r="BA133" s="18" cm="1">
        <f t="array" ref="BA133">(1+W133)*(1+INDEX(fx_rets,$AE133,INDEX(fx_ix,1,BA$3)))-1</f>
        <v>2.6536720463550489E-2</v>
      </c>
      <c r="BB133" s="18" cm="1">
        <f t="array" ref="BB133">(1+X133)*(1+INDEX(fx_rets,$AE133,INDEX(fx_ix,1,BB$3)))-1</f>
        <v>-1.154050187854494E-2</v>
      </c>
      <c r="BC133" s="18" cm="1">
        <f t="array" ref="BC133">(1+Y133)*(1+INDEX(fx_rets,$AE133,INDEX(fx_ix,1,BC$3)))-1</f>
        <v>-1.5627602597560242E-2</v>
      </c>
      <c r="BD133" s="19">
        <v>128</v>
      </c>
      <c r="BE133" s="16">
        <f t="shared" si="32"/>
        <v>0</v>
      </c>
      <c r="BF133" s="19">
        <v>128</v>
      </c>
      <c r="BG133" s="18">
        <f t="shared" si="33"/>
        <v>2.3021026882412698E-3</v>
      </c>
      <c r="BH133" s="18">
        <f t="shared" si="34"/>
        <v>7.3878512212144365E-4</v>
      </c>
      <c r="BI133" s="18">
        <f t="shared" si="35"/>
        <v>-7.2263096441116392E-4</v>
      </c>
      <c r="BJ133" s="18">
        <f t="shared" si="36"/>
        <v>1.6613520439170415E-3</v>
      </c>
      <c r="BK133" s="18">
        <f t="shared" si="37"/>
        <v>2.149495745739527E-3</v>
      </c>
      <c r="BL133" s="18">
        <f t="shared" si="38"/>
        <v>2.5828087989244963E-2</v>
      </c>
      <c r="BM133" s="18">
        <f t="shared" si="39"/>
        <v>2.177795774690594E-2</v>
      </c>
      <c r="BN133" s="18">
        <f t="shared" si="40"/>
        <v>1.5414586818398801E-2</v>
      </c>
      <c r="BO133" s="18">
        <f t="shared" si="41"/>
        <v>-1.0731900560102758E-2</v>
      </c>
      <c r="BP133" s="18">
        <f t="shared" si="42"/>
        <v>-1.2051178918861205E-2</v>
      </c>
      <c r="BQ133" s="18">
        <f t="shared" si="43"/>
        <v>-1.1008538180386496E-2</v>
      </c>
      <c r="BR133" s="18">
        <f t="shared" si="44"/>
        <v>-9.711351225792475E-3</v>
      </c>
      <c r="BS133" s="18">
        <f t="shared" si="45"/>
        <v>-4.1717315200608951E-3</v>
      </c>
      <c r="BT133" s="18">
        <f t="shared" si="46"/>
        <v>-1.5397208189177669E-2</v>
      </c>
      <c r="BU133" s="18">
        <f t="shared" si="47"/>
        <v>-1.4509619373671012E-2</v>
      </c>
      <c r="BV133" s="18">
        <f t="shared" si="48"/>
        <v>-1.2516942515131246E-2</v>
      </c>
      <c r="BW133" s="18">
        <f t="shared" si="49"/>
        <v>-1.2923262791970647E-3</v>
      </c>
      <c r="BX133" s="18">
        <f t="shared" si="50"/>
        <v>-6.3388541697456668E-3</v>
      </c>
      <c r="BY133" s="18">
        <f t="shared" si="51"/>
        <v>-2.3703324105141976E-2</v>
      </c>
      <c r="BZ133" s="18">
        <f t="shared" si="52"/>
        <v>-9.4255015701214973E-2</v>
      </c>
      <c r="CA133" s="18">
        <f t="shared" si="53"/>
        <v>2.6430507047157104E-3</v>
      </c>
      <c r="CB133" s="18">
        <f t="shared" si="54"/>
        <v>2.6536720463550489E-2</v>
      </c>
      <c r="CC133" s="18">
        <f t="shared" si="55"/>
        <v>-1.154050187854494E-2</v>
      </c>
      <c r="CD133" s="18">
        <f t="shared" si="56"/>
        <v>-1.5627602597560242E-2</v>
      </c>
      <c r="CE133" s="19">
        <v>128</v>
      </c>
      <c r="CF133" s="18">
        <f t="shared" si="62"/>
        <v>7.3878512212144365E-4</v>
      </c>
      <c r="CG133" s="18">
        <f t="shared" si="62"/>
        <v>7.3878512212144365E-4</v>
      </c>
      <c r="CH133" s="18">
        <f t="shared" si="62"/>
        <v>7.3878512212144365E-4</v>
      </c>
      <c r="CI133" s="18">
        <f t="shared" si="62"/>
        <v>0</v>
      </c>
      <c r="CJ133" s="18">
        <f t="shared" si="62"/>
        <v>0</v>
      </c>
      <c r="CK133" s="24">
        <f t="shared" si="62"/>
        <v>7.3878512212144365E-4</v>
      </c>
      <c r="CL133" s="24">
        <f t="shared" si="62"/>
        <v>0</v>
      </c>
    </row>
    <row r="134" spans="1:90" x14ac:dyDescent="0.2">
      <c r="A134" s="19">
        <v>129</v>
      </c>
      <c r="B134" s="16" cm="1">
        <f t="array" ref="B134">INDEX(asset_mu,1,B$3)+INDEX(asset_rets_norm,$A134,B$3)</f>
        <v>2.5935105152836615E-3</v>
      </c>
      <c r="C134" s="16" cm="1">
        <f t="array" ref="C134">INDEX(asset_mu,1,C$3)+INDEX(asset_rets_norm,$A134,C$3)</f>
        <v>5.5725580953744939E-3</v>
      </c>
      <c r="D134" s="16" cm="1">
        <f t="array" ref="D134">INDEX(asset_mu,1,D$3)+INDEX(asset_rets_norm,$A134,D$3)</f>
        <v>1.2445830783649909E-2</v>
      </c>
      <c r="E134" s="16" cm="1">
        <f t="array" ref="E134">INDEX(asset_mu,1,E$3)+INDEX(asset_rets_norm,$A134,E$3)</f>
        <v>7.4068910921348133E-3</v>
      </c>
      <c r="F134" s="16" cm="1">
        <f t="array" ref="F134">INDEX(asset_mu,1,F$3)+INDEX(asset_rets_norm,$A134,F$3)</f>
        <v>1.4466963735641878E-2</v>
      </c>
      <c r="G134" s="16" cm="1">
        <f t="array" ref="G134">INDEX(asset_mu,1,G$3)+INDEX(asset_rets_norm,$A134,G$3)</f>
        <v>1.3546436650072552E-3</v>
      </c>
      <c r="H134" s="16" cm="1">
        <f t="array" ref="H134">INDEX(asset_mu,1,H$3)+INDEX(asset_rets_norm,$A134,H$3)</f>
        <v>1.5360051232248993E-3</v>
      </c>
      <c r="I134" s="16" cm="1">
        <f t="array" ref="I134">INDEX(asset_mu,1,I$3)+INDEX(asset_rets_norm,$A134,I$3)</f>
        <v>3.3287781034478168E-3</v>
      </c>
      <c r="J134" s="16" cm="1">
        <f t="array" ref="J134">INDEX(asset_mu,1,J$3)+INDEX(asset_rets_norm,$A134,J$3)</f>
        <v>4.90163523203767E-3</v>
      </c>
      <c r="K134" s="16" cm="1">
        <f t="array" ref="K134">INDEX(asset_mu,1,K$3)+INDEX(asset_rets_norm,$A134,K$3)</f>
        <v>6.7279322082916832E-3</v>
      </c>
      <c r="L134" s="16" cm="1">
        <f t="array" ref="L134">INDEX(asset_mu,1,L$3)+INDEX(asset_rets_norm,$A134,L$3)</f>
        <v>1.0799831195873716E-2</v>
      </c>
      <c r="M134" s="16" cm="1">
        <f t="array" ref="M134">INDEX(asset_mu,1,M$3)+INDEX(asset_rets_norm,$A134,M$3)</f>
        <v>1.0441156659051296E-2</v>
      </c>
      <c r="N134" s="16" cm="1">
        <f t="array" ref="N134">INDEX(asset_mu,1,N$3)+INDEX(asset_rets_norm,$A134,N$3)</f>
        <v>1.625141373657971E-2</v>
      </c>
      <c r="O134" s="16" cm="1">
        <f t="array" ref="O134">INDEX(asset_mu,1,O$3)+INDEX(asset_rets_norm,$A134,O$3)</f>
        <v>6.9065479352044986E-5</v>
      </c>
      <c r="P134" s="16" cm="1">
        <f t="array" ref="P134">INDEX(asset_mu,1,P$3)+INDEX(asset_rets_norm,$A134,P$3)</f>
        <v>3.2185645635647792E-4</v>
      </c>
      <c r="Q134" s="16" cm="1">
        <f t="array" ref="Q134">INDEX(asset_mu,1,Q$3)+INDEX(asset_rets_norm,$A134,Q$3)</f>
        <v>1.3728908822594988E-3</v>
      </c>
      <c r="R134" s="16" cm="1">
        <f t="array" ref="R134">INDEX(asset_mu,1,R$3)+INDEX(asset_rets_norm,$A134,R$3)</f>
        <v>2.8024845523181685E-2</v>
      </c>
      <c r="S134" s="16" cm="1">
        <f t="array" ref="S134">INDEX(asset_mu,1,S$3)+INDEX(asset_rets_norm,$A134,S$3)</f>
        <v>3.8432989191341832E-2</v>
      </c>
      <c r="T134" s="16" cm="1">
        <f t="array" ref="T134">INDEX(asset_mu,1,T$3)+INDEX(asset_rets_norm,$A134,T$3)</f>
        <v>3.1671052774220151E-2</v>
      </c>
      <c r="U134" s="16" cm="1">
        <f t="array" ref="U134">INDEX(asset_mu,1,U$3)+INDEX(asset_rets_norm,$A134,U$3)</f>
        <v>1.1664332459197294E-2</v>
      </c>
      <c r="V134" s="16" cm="1">
        <f t="array" ref="V134">INDEX(asset_mu,1,V$3)+INDEX(asset_rets_norm,$A134,V$3)</f>
        <v>2.6284257047157747E-3</v>
      </c>
      <c r="W134" s="16" cm="1">
        <f t="array" ref="W134">INDEX(asset_mu,1,W$3)+INDEX(asset_rets_norm,$A134,W$3)</f>
        <v>2.3180523774394652E-3</v>
      </c>
      <c r="X134" s="16" cm="1">
        <f t="array" ref="X134">INDEX(asset_mu,1,X$3)+INDEX(asset_rets_norm,$A134,X$3)</f>
        <v>2.5948107487998103E-3</v>
      </c>
      <c r="Y134" s="16" cm="1">
        <f t="array" ref="Y134">INDEX(asset_mu,1,Y$3)+INDEX(asset_rets_norm,$A134,Y$3)</f>
        <v>5.3699364504473766E-5</v>
      </c>
      <c r="Z134" s="19">
        <v>129</v>
      </c>
      <c r="AA134" s="16" cm="1">
        <f t="array" ref="AA134">INDEX(fx_mu,1,AA$3)+INDEX(fx_rets_norm,$A134,AA$3)</f>
        <v>0</v>
      </c>
      <c r="AB134" s="16" cm="1">
        <f t="array" ref="AB134">INDEX(fx_mu,1,AB$3)+INDEX(fx_rets_norm,$A134,AB$3)</f>
        <v>4.505331362787058E-2</v>
      </c>
      <c r="AC134" s="16" cm="1">
        <f t="array" ref="AC134">INDEX(fx_mu,1,AC$3)+INDEX(fx_rets_norm,$A134,AC$3)</f>
        <v>4.235194037287611E-2</v>
      </c>
      <c r="AD134" s="16" cm="1">
        <f t="array" ref="AD134">INDEX(fx_mu,1,AD$3)+INDEX(fx_rets_norm,$A134,AD$3)</f>
        <v>2.4459392615469255E-2</v>
      </c>
      <c r="AE134" s="19">
        <v>129</v>
      </c>
      <c r="AF134" s="18" cm="1">
        <f t="array" ref="AF134">(1+B134)*(1+INDEX(fx_rets,$AE134,INDEX(fx_ix,1,AF$3)))-1</f>
        <v>2.5935105152836702E-3</v>
      </c>
      <c r="AG134" s="18" cm="1">
        <f t="array" ref="AG134">(1+C134)*(1+INDEX(fx_rets,$AE134,INDEX(fx_ix,1,AG$3)))-1</f>
        <v>5.5725580953744913E-3</v>
      </c>
      <c r="AH134" s="18" cm="1">
        <f t="array" ref="AH134">(1+D134)*(1+INDEX(fx_rets,$AE134,INDEX(fx_ix,1,AH$3)))-1</f>
        <v>1.2445830783649914E-2</v>
      </c>
      <c r="AI134" s="18" cm="1">
        <f t="array" ref="AI134">(1+E134)*(1+INDEX(fx_rets,$AE134,INDEX(fx_ix,1,AI$3)))-1</f>
        <v>7.4068910921347708E-3</v>
      </c>
      <c r="AJ134" s="18" cm="1">
        <f t="array" ref="AJ134">(1+F134)*(1+INDEX(fx_rets,$AE134,INDEX(fx_ix,1,AJ$3)))-1</f>
        <v>1.4466963735641825E-2</v>
      </c>
      <c r="AK134" s="18" cm="1">
        <f t="array" ref="AK134">(1+G134)*(1+INDEX(fx_rets,$AE134,INDEX(fx_ix,1,AK$3)))-1</f>
        <v>4.6468988478771234E-2</v>
      </c>
      <c r="AL134" s="18" cm="1">
        <f t="array" ref="AL134">(1+H134)*(1+INDEX(fx_rets,$AE134,INDEX(fx_ix,1,AL$3)))-1</f>
        <v>4.6658520871646125E-2</v>
      </c>
      <c r="AM134" s="18" cm="1">
        <f t="array" ref="AM134">(1+I134)*(1+INDEX(fx_rets,$AE134,INDEX(fx_ix,1,AM$3)))-1</f>
        <v>4.8532064215210724E-2</v>
      </c>
      <c r="AN134" s="18" cm="1">
        <f t="array" ref="AN134">(1+J134)*(1+INDEX(fx_rets,$AE134,INDEX(fx_ix,1,AN$3)))-1</f>
        <v>4.7461169367990497E-2</v>
      </c>
      <c r="AO134" s="18" cm="1">
        <f t="array" ref="AO134">(1+K134)*(1+INDEX(fx_rets,$AE134,INDEX(fx_ix,1,AO$3)))-1</f>
        <v>4.9364813564885868E-2</v>
      </c>
      <c r="AP134" s="18" cm="1">
        <f t="array" ref="AP134">(1+L134)*(1+INDEX(fx_rets,$AE134,INDEX(fx_ix,1,AP$3)))-1</f>
        <v>5.360916537559457E-2</v>
      </c>
      <c r="AQ134" s="18" cm="1">
        <f t="array" ref="AQ134">(1+M134)*(1+INDEX(fx_rets,$AE134,INDEX(fx_ix,1,AQ$3)))-1</f>
        <v>5.3235300276175179E-2</v>
      </c>
      <c r="AR134" s="18" cm="1">
        <f t="array" ref="AR134">(1+N134)*(1+INDEX(fx_rets,$AE134,INDEX(fx_ix,1,AR$3)))-1</f>
        <v>5.9291633015002176E-2</v>
      </c>
      <c r="AS134" s="18" cm="1">
        <f t="array" ref="AS134">(1+O134)*(1+INDEX(fx_rets,$AE134,INDEX(fx_ix,1,AS$3)))-1</f>
        <v>2.4530147394496993E-2</v>
      </c>
      <c r="AT134" s="18" cm="1">
        <f t="array" ref="AT134">(1+P134)*(1+INDEX(fx_rets,$AE134,INDEX(fx_ix,1,AT$3)))-1</f>
        <v>2.4789121485257581E-2</v>
      </c>
      <c r="AU134" s="18" cm="1">
        <f t="array" ref="AU134">(1+Q134)*(1+INDEX(fx_rets,$AE134,INDEX(fx_ix,1,AU$3)))-1</f>
        <v>2.5865863574836112E-2</v>
      </c>
      <c r="AV134" s="18" cm="1">
        <f t="array" ref="AV134">(1+R134)*(1+INDEX(fx_rets,$AE134,INDEX(fx_ix,1,AV$3)))-1</f>
        <v>2.8024845523181741E-2</v>
      </c>
      <c r="AW134" s="18" cm="1">
        <f t="array" ref="AW134">(1+S134)*(1+INDEX(fx_rets,$AE134,INDEX(fx_ix,1,AW$3)))-1</f>
        <v>8.5217836334906316E-2</v>
      </c>
      <c r="AX134" s="18" cm="1">
        <f t="array" ref="AX134">(1+T134)*(1+INDEX(fx_rets,$AE134,INDEX(fx_ix,1,AX$3)))-1</f>
        <v>7.5364323685736201E-2</v>
      </c>
      <c r="AY134" s="18" cm="1">
        <f t="array" ref="AY134">(1+U134)*(1+INDEX(fx_rets,$AE134,INDEX(fx_ix,1,AY$3)))-1</f>
        <v>3.6409027561883578E-2</v>
      </c>
      <c r="AZ134" s="18" cm="1">
        <f t="array" ref="AZ134">(1+V134)*(1+INDEX(fx_rets,$AE134,INDEX(fx_ix,1,AZ$3)))-1</f>
        <v>2.6284257047157755E-3</v>
      </c>
      <c r="BA134" s="18" cm="1">
        <f t="array" ref="BA134">(1+W134)*(1+INDEX(fx_rets,$AE134,INDEX(fx_ix,1,BA$3)))-1</f>
        <v>4.7475801946076812E-2</v>
      </c>
      <c r="BB134" s="18" cm="1">
        <f t="array" ref="BB134">(1+X134)*(1+INDEX(fx_rets,$AE134,INDEX(fx_ix,1,BB$3)))-1</f>
        <v>4.5056646391787858E-2</v>
      </c>
      <c r="BC134" s="18" cm="1">
        <f t="array" ref="BC134">(1+Y134)*(1+INDEX(fx_rets,$AE134,INDEX(fx_ix,1,BC$3)))-1</f>
        <v>2.4514405433813335E-2</v>
      </c>
      <c r="BD134" s="19">
        <v>129</v>
      </c>
      <c r="BE134" s="16">
        <f t="shared" ref="BE134:BE197" si="63">SUMPRODUCT(base_fx_wts,AA134:AD134)</f>
        <v>0</v>
      </c>
      <c r="BF134" s="19">
        <v>129</v>
      </c>
      <c r="BG134" s="18">
        <f t="shared" ref="BG134:BG197" si="64">(1+AF134)/(1+$BE134)-1</f>
        <v>2.5935105152836702E-3</v>
      </c>
      <c r="BH134" s="18">
        <f t="shared" ref="BH134:BH197" si="65">(1+AG134)/(1+$BE134)-1</f>
        <v>5.5725580953744913E-3</v>
      </c>
      <c r="BI134" s="18">
        <f t="shared" ref="BI134:BI197" si="66">(1+AH134)/(1+$BE134)-1</f>
        <v>1.2445830783649914E-2</v>
      </c>
      <c r="BJ134" s="18">
        <f t="shared" ref="BJ134:BJ197" si="67">(1+AI134)/(1+$BE134)-1</f>
        <v>7.4068910921347708E-3</v>
      </c>
      <c r="BK134" s="18">
        <f t="shared" ref="BK134:BK197" si="68">(1+AJ134)/(1+$BE134)-1</f>
        <v>1.4466963735641825E-2</v>
      </c>
      <c r="BL134" s="18">
        <f t="shared" ref="BL134:BL197" si="69">(1+AK134)/(1+$BE134)-1</f>
        <v>4.6468988478771234E-2</v>
      </c>
      <c r="BM134" s="18">
        <f t="shared" ref="BM134:BM197" si="70">(1+AL134)/(1+$BE134)-1</f>
        <v>4.6658520871646125E-2</v>
      </c>
      <c r="BN134" s="18">
        <f t="shared" ref="BN134:BN197" si="71">(1+AM134)/(1+$BE134)-1</f>
        <v>4.8532064215210724E-2</v>
      </c>
      <c r="BO134" s="18">
        <f t="shared" ref="BO134:BO197" si="72">(1+AN134)/(1+$BE134)-1</f>
        <v>4.7461169367990497E-2</v>
      </c>
      <c r="BP134" s="18">
        <f t="shared" ref="BP134:BP197" si="73">(1+AO134)/(1+$BE134)-1</f>
        <v>4.9364813564885868E-2</v>
      </c>
      <c r="BQ134" s="18">
        <f t="shared" ref="BQ134:BQ197" si="74">(1+AP134)/(1+$BE134)-1</f>
        <v>5.360916537559457E-2</v>
      </c>
      <c r="BR134" s="18">
        <f t="shared" ref="BR134:BR197" si="75">(1+AQ134)/(1+$BE134)-1</f>
        <v>5.3235300276175179E-2</v>
      </c>
      <c r="BS134" s="18">
        <f t="shared" ref="BS134:BS197" si="76">(1+AR134)/(1+$BE134)-1</f>
        <v>5.9291633015002176E-2</v>
      </c>
      <c r="BT134" s="18">
        <f t="shared" ref="BT134:BT197" si="77">(1+AS134)/(1+$BE134)-1</f>
        <v>2.4530147394496993E-2</v>
      </c>
      <c r="BU134" s="18">
        <f t="shared" ref="BU134:BU197" si="78">(1+AT134)/(1+$BE134)-1</f>
        <v>2.4789121485257581E-2</v>
      </c>
      <c r="BV134" s="18">
        <f t="shared" ref="BV134:BV197" si="79">(1+AU134)/(1+$BE134)-1</f>
        <v>2.5865863574836112E-2</v>
      </c>
      <c r="BW134" s="18">
        <f t="shared" ref="BW134:BW197" si="80">(1+AV134)/(1+$BE134)-1</f>
        <v>2.8024845523181741E-2</v>
      </c>
      <c r="BX134" s="18">
        <f t="shared" ref="BX134:BX197" si="81">(1+AW134)/(1+$BE134)-1</f>
        <v>8.5217836334906316E-2</v>
      </c>
      <c r="BY134" s="18">
        <f t="shared" ref="BY134:BY197" si="82">(1+AX134)/(1+$BE134)-1</f>
        <v>7.5364323685736201E-2</v>
      </c>
      <c r="BZ134" s="18">
        <f t="shared" ref="BZ134:BZ197" si="83">(1+AY134)/(1+$BE134)-1</f>
        <v>3.6409027561883578E-2</v>
      </c>
      <c r="CA134" s="18">
        <f t="shared" ref="CA134:CA197" si="84">(1+AZ134)/(1+$BE134)-1</f>
        <v>2.6284257047157755E-3</v>
      </c>
      <c r="CB134" s="18">
        <f t="shared" ref="CB134:CB197" si="85">(1+BA134)/(1+$BE134)-1</f>
        <v>4.7475801946076812E-2</v>
      </c>
      <c r="CC134" s="18">
        <f t="shared" ref="CC134:CC197" si="86">(1+BB134)/(1+$BE134)-1</f>
        <v>4.5056646391787858E-2</v>
      </c>
      <c r="CD134" s="18">
        <f t="shared" ref="CD134:CD197" si="87">(1+BC134)/(1+$BE134)-1</f>
        <v>2.4514405433813335E-2</v>
      </c>
      <c r="CE134" s="19">
        <v>129</v>
      </c>
      <c r="CF134" s="18">
        <f t="shared" si="62"/>
        <v>5.5725580953744913E-3</v>
      </c>
      <c r="CG134" s="18">
        <f t="shared" si="62"/>
        <v>5.5725580953744913E-3</v>
      </c>
      <c r="CH134" s="18">
        <f t="shared" si="62"/>
        <v>5.5725580953744913E-3</v>
      </c>
      <c r="CI134" s="18">
        <f t="shared" si="62"/>
        <v>0</v>
      </c>
      <c r="CJ134" s="18">
        <f t="shared" si="62"/>
        <v>0</v>
      </c>
      <c r="CK134" s="24">
        <f t="shared" si="62"/>
        <v>5.5725580953744913E-3</v>
      </c>
      <c r="CL134" s="24">
        <f t="shared" si="62"/>
        <v>0</v>
      </c>
    </row>
    <row r="135" spans="1:90" x14ac:dyDescent="0.2">
      <c r="A135" s="19">
        <v>130</v>
      </c>
      <c r="B135" s="16" cm="1">
        <f t="array" ref="B135">INDEX(asset_mu,1,B$3)+INDEX(asset_rets_norm,$A135,B$3)</f>
        <v>2.3660961120133186E-3</v>
      </c>
      <c r="C135" s="16" cm="1">
        <f t="array" ref="C135">INDEX(asset_mu,1,C$3)+INDEX(asset_rets_norm,$A135,C$3)</f>
        <v>4.778879360032076E-3</v>
      </c>
      <c r="D135" s="16" cm="1">
        <f t="array" ref="D135">INDEX(asset_mu,1,D$3)+INDEX(asset_rets_norm,$A135,D$3)</f>
        <v>1.329400843453365E-2</v>
      </c>
      <c r="E135" s="16" cm="1">
        <f t="array" ref="E135">INDEX(asset_mu,1,E$3)+INDEX(asset_rets_norm,$A135,E$3)</f>
        <v>4.8725142360819687E-3</v>
      </c>
      <c r="F135" s="16" cm="1">
        <f t="array" ref="F135">INDEX(asset_mu,1,F$3)+INDEX(asset_rets_norm,$A135,F$3)</f>
        <v>1.0088341573177005E-2</v>
      </c>
      <c r="G135" s="16" cm="1">
        <f t="array" ref="G135">INDEX(asset_mu,1,G$3)+INDEX(asset_rets_norm,$A135,G$3)</f>
        <v>2.6214937444605183E-3</v>
      </c>
      <c r="H135" s="16" cm="1">
        <f t="array" ref="H135">INDEX(asset_mu,1,H$3)+INDEX(asset_rets_norm,$A135,H$3)</f>
        <v>5.7205282530536535E-3</v>
      </c>
      <c r="I135" s="16" cm="1">
        <f t="array" ref="I135">INDEX(asset_mu,1,I$3)+INDEX(asset_rets_norm,$A135,I$3)</f>
        <v>1.2730531412428116E-2</v>
      </c>
      <c r="J135" s="16" cm="1">
        <f t="array" ref="J135">INDEX(asset_mu,1,J$3)+INDEX(asset_rets_norm,$A135,J$3)</f>
        <v>4.5756489525123779E-3</v>
      </c>
      <c r="K135" s="16" cm="1">
        <f t="array" ref="K135">INDEX(asset_mu,1,K$3)+INDEX(asset_rets_norm,$A135,K$3)</f>
        <v>5.5629992290041359E-3</v>
      </c>
      <c r="L135" s="16" cm="1">
        <f t="array" ref="L135">INDEX(asset_mu,1,L$3)+INDEX(asset_rets_norm,$A135,L$3)</f>
        <v>1.0713724001253838E-2</v>
      </c>
      <c r="M135" s="16" cm="1">
        <f t="array" ref="M135">INDEX(asset_mu,1,M$3)+INDEX(asset_rets_norm,$A135,M$3)</f>
        <v>6.5007041417294046E-3</v>
      </c>
      <c r="N135" s="16" cm="1">
        <f t="array" ref="N135">INDEX(asset_mu,1,N$3)+INDEX(asset_rets_norm,$A135,N$3)</f>
        <v>8.6599596385679468E-3</v>
      </c>
      <c r="O135" s="16" cm="1">
        <f t="array" ref="O135">INDEX(asset_mu,1,O$3)+INDEX(asset_rets_norm,$A135,O$3)</f>
        <v>3.3035411619964581E-4</v>
      </c>
      <c r="P135" s="16" cm="1">
        <f t="array" ref="P135">INDEX(asset_mu,1,P$3)+INDEX(asset_rets_norm,$A135,P$3)</f>
        <v>8.5579796960373817E-4</v>
      </c>
      <c r="Q135" s="16" cm="1">
        <f t="array" ref="Q135">INDEX(asset_mu,1,Q$3)+INDEX(asset_rets_norm,$A135,Q$3)</f>
        <v>1.826042826632397E-3</v>
      </c>
      <c r="R135" s="16" cm="1">
        <f t="array" ref="R135">INDEX(asset_mu,1,R$3)+INDEX(asset_rets_norm,$A135,R$3)</f>
        <v>-1.3228786471856269E-2</v>
      </c>
      <c r="S135" s="16" cm="1">
        <f t="array" ref="S135">INDEX(asset_mu,1,S$3)+INDEX(asset_rets_norm,$A135,S$3)</f>
        <v>-4.5628032622416465E-2</v>
      </c>
      <c r="T135" s="16" cm="1">
        <f t="array" ref="T135">INDEX(asset_mu,1,T$3)+INDEX(asset_rets_norm,$A135,T$3)</f>
        <v>-8.7652821080249268E-3</v>
      </c>
      <c r="U135" s="16" cm="1">
        <f t="array" ref="U135">INDEX(asset_mu,1,U$3)+INDEX(asset_rets_norm,$A135,U$3)</f>
        <v>-1.3876256293980368E-2</v>
      </c>
      <c r="V135" s="16" cm="1">
        <f t="array" ref="V135">INDEX(asset_mu,1,V$3)+INDEX(asset_rets_norm,$A135,V$3)</f>
        <v>2.6007590380491079E-3</v>
      </c>
      <c r="W135" s="16" cm="1">
        <f t="array" ref="W135">INDEX(asset_mu,1,W$3)+INDEX(asset_rets_norm,$A135,W$3)</f>
        <v>2.5504690441061316E-3</v>
      </c>
      <c r="X135" s="16" cm="1">
        <f t="array" ref="X135">INDEX(asset_mu,1,X$3)+INDEX(asset_rets_norm,$A135,X$3)</f>
        <v>2.604727415466477E-3</v>
      </c>
      <c r="Y135" s="16" cm="1">
        <f t="array" ref="Y135">INDEX(asset_mu,1,Y$3)+INDEX(asset_rets_norm,$A135,Y$3)</f>
        <v>6.0366031171140428E-5</v>
      </c>
      <c r="Z135" s="19">
        <v>130</v>
      </c>
      <c r="AA135" s="16" cm="1">
        <f t="array" ref="AA135">INDEX(fx_mu,1,AA$3)+INDEX(fx_rets_norm,$A135,AA$3)</f>
        <v>0</v>
      </c>
      <c r="AB135" s="16" cm="1">
        <f t="array" ref="AB135">INDEX(fx_mu,1,AB$3)+INDEX(fx_rets_norm,$A135,AB$3)</f>
        <v>-2.8786068163135999E-2</v>
      </c>
      <c r="AC135" s="16" cm="1">
        <f t="array" ref="AC135">INDEX(fx_mu,1,AC$3)+INDEX(fx_rets_norm,$A135,AC$3)</f>
        <v>-1.5373871609468608E-2</v>
      </c>
      <c r="AD135" s="16" cm="1">
        <f t="array" ref="AD135">INDEX(fx_mu,1,AD$3)+INDEX(fx_rets_norm,$A135,AD$3)</f>
        <v>-3.4832620402946999E-3</v>
      </c>
      <c r="AE135" s="19">
        <v>130</v>
      </c>
      <c r="AF135" s="18" cm="1">
        <f t="array" ref="AF135">(1+B135)*(1+INDEX(fx_rets,$AE135,INDEX(fx_ix,1,AF$3)))-1</f>
        <v>2.3660961120133273E-3</v>
      </c>
      <c r="AG135" s="18" cm="1">
        <f t="array" ref="AG135">(1+C135)*(1+INDEX(fx_rets,$AE135,INDEX(fx_ix,1,AG$3)))-1</f>
        <v>4.7788793600320734E-3</v>
      </c>
      <c r="AH135" s="18" cm="1">
        <f t="array" ref="AH135">(1+D135)*(1+INDEX(fx_rets,$AE135,INDEX(fx_ix,1,AH$3)))-1</f>
        <v>1.3294008434533655E-2</v>
      </c>
      <c r="AI135" s="18" cm="1">
        <f t="array" ref="AI135">(1+E135)*(1+INDEX(fx_rets,$AE135,INDEX(fx_ix,1,AI$3)))-1</f>
        <v>4.8725142360819262E-3</v>
      </c>
      <c r="AJ135" s="18" cm="1">
        <f t="array" ref="AJ135">(1+F135)*(1+INDEX(fx_rets,$AE135,INDEX(fx_ix,1,AJ$3)))-1</f>
        <v>1.0088341573176951E-2</v>
      </c>
      <c r="AK135" s="18" cm="1">
        <f t="array" ref="AK135">(1+G135)*(1+INDEX(fx_rets,$AE135,INDEX(fx_ix,1,AK$3)))-1</f>
        <v>-2.6240036916292842E-2</v>
      </c>
      <c r="AL135" s="18" cm="1">
        <f t="array" ref="AL135">(1+H135)*(1+INDEX(fx_rets,$AE135,INDEX(fx_ix,1,AL$3)))-1</f>
        <v>-2.3230211426303882E-2</v>
      </c>
      <c r="AM135" s="18" cm="1">
        <f t="array" ref="AM135">(1+I135)*(1+INDEX(fx_rets,$AE135,INDEX(fx_ix,1,AM$3)))-1</f>
        <v>-1.6421998695698936E-2</v>
      </c>
      <c r="AN135" s="18" cm="1">
        <f t="array" ref="AN135">(1+J135)*(1+INDEX(fx_rets,$AE135,INDEX(fx_ix,1,AN$3)))-1</f>
        <v>-1.0868568096482067E-2</v>
      </c>
      <c r="AO135" s="18" cm="1">
        <f t="array" ref="AO135">(1+K135)*(1+INDEX(fx_rets,$AE135,INDEX(fx_ix,1,AO$3)))-1</f>
        <v>-9.8963972163748082E-3</v>
      </c>
      <c r="AP135" s="18" cm="1">
        <f t="array" ref="AP135">(1+L135)*(1+INDEX(fx_rets,$AE135,INDEX(fx_ix,1,AP$3)))-1</f>
        <v>-4.8248590254693635E-3</v>
      </c>
      <c r="AQ135" s="18" cm="1">
        <f t="array" ref="AQ135">(1+M135)*(1+INDEX(fx_rets,$AE135,INDEX(fx_ix,1,AQ$3)))-1</f>
        <v>-8.9731084585853438E-3</v>
      </c>
      <c r="AR135" s="18" cm="1">
        <f t="array" ref="AR135">(1+N135)*(1+INDEX(fx_rets,$AE135,INDEX(fx_ix,1,AR$3)))-1</f>
        <v>-6.8470490785271787E-3</v>
      </c>
      <c r="AS135" s="18" cm="1">
        <f t="array" ref="AS135">(1+O135)*(1+INDEX(fx_rets,$AE135,INDEX(fx_ix,1,AS$3)))-1</f>
        <v>-3.1540586340478294E-3</v>
      </c>
      <c r="AT135" s="18" cm="1">
        <f t="array" ref="AT135">(1+P135)*(1+INDEX(fx_rets,$AE135,INDEX(fx_ix,1,AT$3)))-1</f>
        <v>-2.6304450392725665E-3</v>
      </c>
      <c r="AU135" s="18" cm="1">
        <f t="array" ref="AU135">(1+Q135)*(1+INDEX(fx_rets,$AE135,INDEX(fx_ix,1,AU$3)))-1</f>
        <v>-1.6635797993242996E-3</v>
      </c>
      <c r="AV135" s="18" cm="1">
        <f t="array" ref="AV135">(1+R135)*(1+INDEX(fx_rets,$AE135,INDEX(fx_ix,1,AV$3)))-1</f>
        <v>-1.3228786471856324E-2</v>
      </c>
      <c r="AW135" s="18" cm="1">
        <f t="array" ref="AW135">(1+S135)*(1+INDEX(fx_rets,$AE135,INDEX(fx_ix,1,AW$3)))-1</f>
        <v>-7.3100649128333806E-2</v>
      </c>
      <c r="AX135" s="18" cm="1">
        <f t="array" ref="AX135">(1+T135)*(1+INDEX(fx_rets,$AE135,INDEX(fx_ix,1,AX$3)))-1</f>
        <v>-2.4004397395744004E-2</v>
      </c>
      <c r="AY135" s="18" cm="1">
        <f t="array" ref="AY135">(1+U135)*(1+INDEX(fx_rets,$AE135,INDEX(fx_ix,1,AY$3)))-1</f>
        <v>-1.7311183697464871E-2</v>
      </c>
      <c r="AZ135" s="18" cm="1">
        <f t="array" ref="AZ135">(1+V135)*(1+INDEX(fx_rets,$AE135,INDEX(fx_ix,1,AZ$3)))-1</f>
        <v>2.6007590380490164E-3</v>
      </c>
      <c r="BA135" s="18" cm="1">
        <f t="array" ref="BA135">(1+W135)*(1+INDEX(fx_rets,$AE135,INDEX(fx_ix,1,BA$3)))-1</f>
        <v>-2.6309017094781506E-2</v>
      </c>
      <c r="BB135" s="18" cm="1">
        <f t="array" ref="BB135">(1+X135)*(1+INDEX(fx_rets,$AE135,INDEX(fx_ix,1,BB$3)))-1</f>
        <v>-1.2809188938865068E-2</v>
      </c>
      <c r="BC135" s="18" cm="1">
        <f t="array" ref="BC135">(1+Y135)*(1+INDEX(fx_rets,$AE135,INDEX(fx_ix,1,BC$3)))-1</f>
        <v>-3.4231062798284473E-3</v>
      </c>
      <c r="BD135" s="19">
        <v>130</v>
      </c>
      <c r="BE135" s="16">
        <f t="shared" si="63"/>
        <v>0</v>
      </c>
      <c r="BF135" s="19">
        <v>130</v>
      </c>
      <c r="BG135" s="18">
        <f t="shared" si="64"/>
        <v>2.3660961120133273E-3</v>
      </c>
      <c r="BH135" s="18">
        <f t="shared" si="65"/>
        <v>4.7788793600320734E-3</v>
      </c>
      <c r="BI135" s="18">
        <f t="shared" si="66"/>
        <v>1.3294008434533655E-2</v>
      </c>
      <c r="BJ135" s="18">
        <f t="shared" si="67"/>
        <v>4.8725142360819262E-3</v>
      </c>
      <c r="BK135" s="18">
        <f t="shared" si="68"/>
        <v>1.0088341573176951E-2</v>
      </c>
      <c r="BL135" s="18">
        <f t="shared" si="69"/>
        <v>-2.6240036916292842E-2</v>
      </c>
      <c r="BM135" s="18">
        <f t="shared" si="70"/>
        <v>-2.3230211426303882E-2</v>
      </c>
      <c r="BN135" s="18">
        <f t="shared" si="71"/>
        <v>-1.6421998695698936E-2</v>
      </c>
      <c r="BO135" s="18">
        <f t="shared" si="72"/>
        <v>-1.0868568096482067E-2</v>
      </c>
      <c r="BP135" s="18">
        <f t="shared" si="73"/>
        <v>-9.8963972163748082E-3</v>
      </c>
      <c r="BQ135" s="18">
        <f t="shared" si="74"/>
        <v>-4.8248590254693635E-3</v>
      </c>
      <c r="BR135" s="18">
        <f t="shared" si="75"/>
        <v>-8.9731084585853438E-3</v>
      </c>
      <c r="BS135" s="18">
        <f t="shared" si="76"/>
        <v>-6.8470490785271787E-3</v>
      </c>
      <c r="BT135" s="18">
        <f t="shared" si="77"/>
        <v>-3.1540586340478294E-3</v>
      </c>
      <c r="BU135" s="18">
        <f t="shared" si="78"/>
        <v>-2.6304450392725665E-3</v>
      </c>
      <c r="BV135" s="18">
        <f t="shared" si="79"/>
        <v>-1.6635797993242996E-3</v>
      </c>
      <c r="BW135" s="18">
        <f t="shared" si="80"/>
        <v>-1.3228786471856324E-2</v>
      </c>
      <c r="BX135" s="18">
        <f t="shared" si="81"/>
        <v>-7.3100649128333806E-2</v>
      </c>
      <c r="BY135" s="18">
        <f t="shared" si="82"/>
        <v>-2.4004397395744004E-2</v>
      </c>
      <c r="BZ135" s="18">
        <f t="shared" si="83"/>
        <v>-1.7311183697464871E-2</v>
      </c>
      <c r="CA135" s="18">
        <f t="shared" si="84"/>
        <v>2.6007590380490164E-3</v>
      </c>
      <c r="CB135" s="18">
        <f t="shared" si="85"/>
        <v>-2.6309017094781506E-2</v>
      </c>
      <c r="CC135" s="18">
        <f t="shared" si="86"/>
        <v>-1.2809188938865068E-2</v>
      </c>
      <c r="CD135" s="18">
        <f t="shared" si="87"/>
        <v>-3.4231062798284473E-3</v>
      </c>
      <c r="CE135" s="19">
        <v>130</v>
      </c>
      <c r="CF135" s="18">
        <f t="shared" si="62"/>
        <v>4.7788793600320734E-3</v>
      </c>
      <c r="CG135" s="18">
        <f t="shared" si="62"/>
        <v>4.7788793600320734E-3</v>
      </c>
      <c r="CH135" s="18">
        <f t="shared" si="62"/>
        <v>4.7788793600320734E-3</v>
      </c>
      <c r="CI135" s="18">
        <f t="shared" si="62"/>
        <v>0</v>
      </c>
      <c r="CJ135" s="18">
        <f t="shared" si="62"/>
        <v>0</v>
      </c>
      <c r="CK135" s="24">
        <f t="shared" si="62"/>
        <v>4.7788793600320734E-3</v>
      </c>
      <c r="CL135" s="24">
        <f t="shared" si="62"/>
        <v>0</v>
      </c>
    </row>
    <row r="136" spans="1:90" x14ac:dyDescent="0.2">
      <c r="A136" s="19">
        <v>131</v>
      </c>
      <c r="B136" s="16" cm="1">
        <f t="array" ref="B136">INDEX(asset_mu,1,B$3)+INDEX(asset_rets_norm,$A136,B$3)</f>
        <v>2.2623443071654228E-3</v>
      </c>
      <c r="C136" s="16" cm="1">
        <f t="array" ref="C136">INDEX(asset_mu,1,C$3)+INDEX(asset_rets_norm,$A136,C$3)</f>
        <v>1.5775501184964761E-3</v>
      </c>
      <c r="D136" s="16" cm="1">
        <f t="array" ref="D136">INDEX(asset_mu,1,D$3)+INDEX(asset_rets_norm,$A136,D$3)</f>
        <v>6.7398819168439919E-4</v>
      </c>
      <c r="E136" s="16" cm="1">
        <f t="array" ref="E136">INDEX(asset_mu,1,E$3)+INDEX(asset_rets_norm,$A136,E$3)</f>
        <v>4.3956017088191222E-4</v>
      </c>
      <c r="F136" s="16" cm="1">
        <f t="array" ref="F136">INDEX(asset_mu,1,F$3)+INDEX(asset_rets_norm,$A136,F$3)</f>
        <v>-3.0923722382753555E-3</v>
      </c>
      <c r="G136" s="16" cm="1">
        <f t="array" ref="G136">INDEX(asset_mu,1,G$3)+INDEX(asset_rets_norm,$A136,G$3)</f>
        <v>1.8955710386560026E-3</v>
      </c>
      <c r="H136" s="16" cm="1">
        <f t="array" ref="H136">INDEX(asset_mu,1,H$3)+INDEX(asset_rets_norm,$A136,H$3)</f>
        <v>1.6705022243472432E-3</v>
      </c>
      <c r="I136" s="16" cm="1">
        <f t="array" ref="I136">INDEX(asset_mu,1,I$3)+INDEX(asset_rets_norm,$A136,I$3)</f>
        <v>2.3835281502956672E-3</v>
      </c>
      <c r="J136" s="16" cm="1">
        <f t="array" ref="J136">INDEX(asset_mu,1,J$3)+INDEX(asset_rets_norm,$A136,J$3)</f>
        <v>3.0667520441310814E-3</v>
      </c>
      <c r="K136" s="16" cm="1">
        <f t="array" ref="K136">INDEX(asset_mu,1,K$3)+INDEX(asset_rets_norm,$A136,K$3)</f>
        <v>3.8240481689194323E-3</v>
      </c>
      <c r="L136" s="16" cm="1">
        <f t="array" ref="L136">INDEX(asset_mu,1,L$3)+INDEX(asset_rets_norm,$A136,L$3)</f>
        <v>6.6271245286298186E-3</v>
      </c>
      <c r="M136" s="16" cm="1">
        <f t="array" ref="M136">INDEX(asset_mu,1,M$3)+INDEX(asset_rets_norm,$A136,M$3)</f>
        <v>1.7328986529968364E-3</v>
      </c>
      <c r="N136" s="16" cm="1">
        <f t="array" ref="N136">INDEX(asset_mu,1,N$3)+INDEX(asset_rets_norm,$A136,N$3)</f>
        <v>1.380900914223414E-3</v>
      </c>
      <c r="O136" s="16" cm="1">
        <f t="array" ref="O136">INDEX(asset_mu,1,O$3)+INDEX(asset_rets_norm,$A136,O$3)</f>
        <v>2.4321240130521158E-4</v>
      </c>
      <c r="P136" s="16" cm="1">
        <f t="array" ref="P136">INDEX(asset_mu,1,P$3)+INDEX(asset_rets_norm,$A136,P$3)</f>
        <v>4.563664319705168E-4</v>
      </c>
      <c r="Q136" s="16" cm="1">
        <f t="array" ref="Q136">INDEX(asset_mu,1,Q$3)+INDEX(asset_rets_norm,$A136,Q$3)</f>
        <v>5.3454110754019423E-4</v>
      </c>
      <c r="R136" s="16" cm="1">
        <f t="array" ref="R136">INDEX(asset_mu,1,R$3)+INDEX(asset_rets_norm,$A136,R$3)</f>
        <v>-1.8399183260625895E-2</v>
      </c>
      <c r="S136" s="16" cm="1">
        <f t="array" ref="S136">INDEX(asset_mu,1,S$3)+INDEX(asset_rets_norm,$A136,S$3)</f>
        <v>-7.1600833814469689E-4</v>
      </c>
      <c r="T136" s="16" cm="1">
        <f t="array" ref="T136">INDEX(asset_mu,1,T$3)+INDEX(asset_rets_norm,$A136,T$3)</f>
        <v>-2.9926534518805639E-3</v>
      </c>
      <c r="U136" s="16" cm="1">
        <f t="array" ref="U136">INDEX(asset_mu,1,U$3)+INDEX(asset_rets_norm,$A136,U$3)</f>
        <v>1.4585332600555726E-2</v>
      </c>
      <c r="V136" s="16" cm="1">
        <f t="array" ref="V136">INDEX(asset_mu,1,V$3)+INDEX(asset_rets_norm,$A136,V$3)</f>
        <v>2.5842423713824409E-3</v>
      </c>
      <c r="W136" s="16" cm="1">
        <f t="array" ref="W136">INDEX(asset_mu,1,W$3)+INDEX(asset_rets_norm,$A136,W$3)</f>
        <v>2.3773023774394651E-3</v>
      </c>
      <c r="X136" s="16" cm="1">
        <f t="array" ref="X136">INDEX(asset_mu,1,X$3)+INDEX(asset_rets_norm,$A136,X$3)</f>
        <v>2.5736440821331435E-3</v>
      </c>
      <c r="Y136" s="16" cm="1">
        <f t="array" ref="Y136">INDEX(asset_mu,1,Y$3)+INDEX(asset_rets_norm,$A136,Y$3)</f>
        <v>7.294936450447376E-5</v>
      </c>
      <c r="Z136" s="19">
        <v>131</v>
      </c>
      <c r="AA136" s="16" cm="1">
        <f t="array" ref="AA136">INDEX(fx_mu,1,AA$3)+INDEX(fx_rets_norm,$A136,AA$3)</f>
        <v>0</v>
      </c>
      <c r="AB136" s="16" cm="1">
        <f t="array" ref="AB136">INDEX(fx_mu,1,AB$3)+INDEX(fx_rets_norm,$A136,AB$3)</f>
        <v>6.2502878694468177E-3</v>
      </c>
      <c r="AC136" s="16" cm="1">
        <f t="array" ref="AC136">INDEX(fx_mu,1,AC$3)+INDEX(fx_rets_norm,$A136,AC$3)</f>
        <v>-2.3990391842635888E-2</v>
      </c>
      <c r="AD136" s="16" cm="1">
        <f t="array" ref="AD136">INDEX(fx_mu,1,AD$3)+INDEX(fx_rets_norm,$A136,AD$3)</f>
        <v>1.2481408231492575E-2</v>
      </c>
      <c r="AE136" s="19">
        <v>131</v>
      </c>
      <c r="AF136" s="18" cm="1">
        <f t="array" ref="AF136">(1+B136)*(1+INDEX(fx_rets,$AE136,INDEX(fx_ix,1,AF$3)))-1</f>
        <v>2.2623443071654314E-3</v>
      </c>
      <c r="AG136" s="18" cm="1">
        <f t="array" ref="AG136">(1+C136)*(1+INDEX(fx_rets,$AE136,INDEX(fx_ix,1,AG$3)))-1</f>
        <v>1.5775501184964735E-3</v>
      </c>
      <c r="AH136" s="18" cm="1">
        <f t="array" ref="AH136">(1+D136)*(1+INDEX(fx_rets,$AE136,INDEX(fx_ix,1,AH$3)))-1</f>
        <v>6.7398819168440482E-4</v>
      </c>
      <c r="AI136" s="18" cm="1">
        <f t="array" ref="AI136">(1+E136)*(1+INDEX(fx_rets,$AE136,INDEX(fx_ix,1,AI$3)))-1</f>
        <v>4.3956017088198074E-4</v>
      </c>
      <c r="AJ136" s="18" cm="1">
        <f t="array" ref="AJ136">(1+F136)*(1+INDEX(fx_rets,$AE136,INDEX(fx_ix,1,AJ$3)))-1</f>
        <v>-3.0923722382754093E-3</v>
      </c>
      <c r="AK136" s="18" cm="1">
        <f t="array" ref="AK136">(1+G136)*(1+INDEX(fx_rets,$AE136,INDEX(fx_ix,1,AK$3)))-1</f>
        <v>8.1577067727713892E-3</v>
      </c>
      <c r="AL136" s="18" cm="1">
        <f t="array" ref="AL136">(1+H136)*(1+INDEX(fx_rets,$AE136,INDEX(fx_ix,1,AL$3)))-1</f>
        <v>7.9312312135828567E-3</v>
      </c>
      <c r="AM136" s="18" cm="1">
        <f t="array" ref="AM136">(1+I136)*(1+INDEX(fx_rets,$AE136,INDEX(fx_ix,1,AM$3)))-1</f>
        <v>8.6487137568267425E-3</v>
      </c>
      <c r="AN136" s="18" cm="1">
        <f t="array" ref="AN136">(1+J136)*(1+INDEX(fx_rets,$AE136,INDEX(fx_ix,1,AN$3)))-1</f>
        <v>-2.0997212381727803E-2</v>
      </c>
      <c r="AO136" s="18" cm="1">
        <f t="array" ref="AO136">(1+K136)*(1+INDEX(fx_rets,$AE136,INDEX(fx_ix,1,AO$3)))-1</f>
        <v>-2.0258084087714012E-2</v>
      </c>
      <c r="AP136" s="18" cm="1">
        <f t="array" ref="AP136">(1+L136)*(1+INDEX(fx_rets,$AE136,INDEX(fx_ix,1,AP$3)))-1</f>
        <v>-1.7522254628237866E-2</v>
      </c>
      <c r="AQ136" s="18" cm="1">
        <f t="array" ref="AQ136">(1+M136)*(1+INDEX(fx_rets,$AE136,INDEX(fx_ix,1,AQ$3)))-1</f>
        <v>-2.2299066107348109E-2</v>
      </c>
      <c r="AR136" s="18" cm="1">
        <f t="array" ref="AR136">(1+N136)*(1+INDEX(fx_rets,$AE136,INDEX(fx_ix,1,AR$3)))-1</f>
        <v>-2.264261928244049E-2</v>
      </c>
      <c r="AS136" s="18" cm="1">
        <f t="array" ref="AS136">(1+O136)*(1+INDEX(fx_rets,$AE136,INDEX(fx_ix,1,AS$3)))-1</f>
        <v>1.2727656266065424E-2</v>
      </c>
      <c r="AT136" s="18" cm="1">
        <f t="array" ref="AT136">(1+P136)*(1+INDEX(fx_rets,$AE136,INDEX(fx_ix,1,AT$3)))-1</f>
        <v>1.2943470759203768E-2</v>
      </c>
      <c r="AU136" s="18" cm="1">
        <f t="array" ref="AU136">(1+Q136)*(1+INDEX(fx_rets,$AE136,INDEX(fx_ix,1,AU$3)))-1</f>
        <v>1.3022621164812342E-2</v>
      </c>
      <c r="AV136" s="18" cm="1">
        <f t="array" ref="AV136">(1+R136)*(1+INDEX(fx_rets,$AE136,INDEX(fx_ix,1,AV$3)))-1</f>
        <v>-1.839918326062584E-2</v>
      </c>
      <c r="AW136" s="18" cm="1">
        <f t="array" ref="AW136">(1+S136)*(1+INDEX(fx_rets,$AE136,INDEX(fx_ix,1,AW$3)))-1</f>
        <v>5.5298042730718144E-3</v>
      </c>
      <c r="AX136" s="18" cm="1">
        <f t="array" ref="AX136">(1+T136)*(1+INDEX(fx_rets,$AE136,INDEX(fx_ix,1,AX$3)))-1</f>
        <v>-2.6911250365556638E-2</v>
      </c>
      <c r="AY136" s="18" cm="1">
        <f t="array" ref="AY136">(1+U136)*(1+INDEX(fx_rets,$AE136,INDEX(fx_ix,1,AY$3)))-1</f>
        <v>2.7248786322427998E-2</v>
      </c>
      <c r="AZ136" s="18" cm="1">
        <f t="array" ref="AZ136">(1+V136)*(1+INDEX(fx_rets,$AE136,INDEX(fx_ix,1,AZ$3)))-1</f>
        <v>2.5842423713824392E-3</v>
      </c>
      <c r="BA136" s="18" cm="1">
        <f t="array" ref="BA136">(1+W136)*(1+INDEX(fx_rets,$AE136,INDEX(fx_ix,1,BA$3)))-1</f>
        <v>8.6424490710979018E-3</v>
      </c>
      <c r="BB136" s="18" cm="1">
        <f t="array" ref="BB136">(1+X136)*(1+INDEX(fx_rets,$AE136,INDEX(fx_ix,1,BB$3)))-1</f>
        <v>-2.1478490490496549E-2</v>
      </c>
      <c r="BC136" s="18" cm="1">
        <f t="array" ref="BC136">(1+Y136)*(1+INDEX(fx_rets,$AE136,INDEX(fx_ix,1,BC$3)))-1</f>
        <v>1.2555268106795525E-2</v>
      </c>
      <c r="BD136" s="19">
        <v>131</v>
      </c>
      <c r="BE136" s="16">
        <f t="shared" si="63"/>
        <v>0</v>
      </c>
      <c r="BF136" s="19">
        <v>131</v>
      </c>
      <c r="BG136" s="18">
        <f t="shared" si="64"/>
        <v>2.2623443071654314E-3</v>
      </c>
      <c r="BH136" s="18">
        <f t="shared" si="65"/>
        <v>1.5775501184964735E-3</v>
      </c>
      <c r="BI136" s="18">
        <f t="shared" si="66"/>
        <v>6.7398819168440482E-4</v>
      </c>
      <c r="BJ136" s="18">
        <f t="shared" si="67"/>
        <v>4.3956017088198074E-4</v>
      </c>
      <c r="BK136" s="18">
        <f t="shared" si="68"/>
        <v>-3.0923722382754093E-3</v>
      </c>
      <c r="BL136" s="18">
        <f t="shared" si="69"/>
        <v>8.1577067727713892E-3</v>
      </c>
      <c r="BM136" s="18">
        <f t="shared" si="70"/>
        <v>7.9312312135828567E-3</v>
      </c>
      <c r="BN136" s="18">
        <f t="shared" si="71"/>
        <v>8.6487137568267425E-3</v>
      </c>
      <c r="BO136" s="18">
        <f t="shared" si="72"/>
        <v>-2.0997212381727803E-2</v>
      </c>
      <c r="BP136" s="18">
        <f t="shared" si="73"/>
        <v>-2.0258084087714012E-2</v>
      </c>
      <c r="BQ136" s="18">
        <f t="shared" si="74"/>
        <v>-1.7522254628237866E-2</v>
      </c>
      <c r="BR136" s="18">
        <f t="shared" si="75"/>
        <v>-2.2299066107348109E-2</v>
      </c>
      <c r="BS136" s="18">
        <f t="shared" si="76"/>
        <v>-2.264261928244049E-2</v>
      </c>
      <c r="BT136" s="18">
        <f t="shared" si="77"/>
        <v>1.2727656266065424E-2</v>
      </c>
      <c r="BU136" s="18">
        <f t="shared" si="78"/>
        <v>1.2943470759203768E-2</v>
      </c>
      <c r="BV136" s="18">
        <f t="shared" si="79"/>
        <v>1.3022621164812342E-2</v>
      </c>
      <c r="BW136" s="18">
        <f t="shared" si="80"/>
        <v>-1.839918326062584E-2</v>
      </c>
      <c r="BX136" s="18">
        <f t="shared" si="81"/>
        <v>5.5298042730718144E-3</v>
      </c>
      <c r="BY136" s="18">
        <f t="shared" si="82"/>
        <v>-2.6911250365556638E-2</v>
      </c>
      <c r="BZ136" s="18">
        <f t="shared" si="83"/>
        <v>2.7248786322427998E-2</v>
      </c>
      <c r="CA136" s="18">
        <f t="shared" si="84"/>
        <v>2.5842423713824392E-3</v>
      </c>
      <c r="CB136" s="18">
        <f t="shared" si="85"/>
        <v>8.6424490710979018E-3</v>
      </c>
      <c r="CC136" s="18">
        <f t="shared" si="86"/>
        <v>-2.1478490490496549E-2</v>
      </c>
      <c r="CD136" s="18">
        <f t="shared" si="87"/>
        <v>1.2555268106795525E-2</v>
      </c>
      <c r="CE136" s="19">
        <v>131</v>
      </c>
      <c r="CF136" s="18">
        <f t="shared" ref="CF136:CL145" si="88">SUMPRODUCT(INDEX(port_wts,CF$3,),$BG136:$CD136)</f>
        <v>1.5775501184964735E-3</v>
      </c>
      <c r="CG136" s="18">
        <f t="shared" si="88"/>
        <v>1.5775501184964735E-3</v>
      </c>
      <c r="CH136" s="18">
        <f t="shared" si="88"/>
        <v>1.5775501184964735E-3</v>
      </c>
      <c r="CI136" s="18">
        <f t="shared" si="88"/>
        <v>0</v>
      </c>
      <c r="CJ136" s="18">
        <f t="shared" si="88"/>
        <v>0</v>
      </c>
      <c r="CK136" s="24">
        <f t="shared" si="88"/>
        <v>1.5775501184964735E-3</v>
      </c>
      <c r="CL136" s="24">
        <f t="shared" si="88"/>
        <v>0</v>
      </c>
    </row>
    <row r="137" spans="1:90" x14ac:dyDescent="0.2">
      <c r="A137" s="19">
        <v>132</v>
      </c>
      <c r="B137" s="16" cm="1">
        <f t="array" ref="B137">INDEX(asset_mu,1,B$3)+INDEX(asset_rets_norm,$A137,B$3)</f>
        <v>1.8378971083500199E-3</v>
      </c>
      <c r="C137" s="16" cm="1">
        <f t="array" ref="C137">INDEX(asset_mu,1,C$3)+INDEX(asset_rets_norm,$A137,C$3)</f>
        <v>3.9611109814796678E-3</v>
      </c>
      <c r="D137" s="16" cm="1">
        <f t="array" ref="D137">INDEX(asset_mu,1,D$3)+INDEX(asset_rets_norm,$A137,D$3)</f>
        <v>1.5366073172072831E-2</v>
      </c>
      <c r="E137" s="16" cm="1">
        <f t="array" ref="E137">INDEX(asset_mu,1,E$3)+INDEX(asset_rets_norm,$A137,E$3)</f>
        <v>4.9058442930046001E-3</v>
      </c>
      <c r="F137" s="16" cm="1">
        <f t="array" ref="F137">INDEX(asset_mu,1,F$3)+INDEX(asset_rets_norm,$A137,F$3)</f>
        <v>1.4392645947734426E-2</v>
      </c>
      <c r="G137" s="16" cm="1">
        <f t="array" ref="G137">INDEX(asset_mu,1,G$3)+INDEX(asset_rets_norm,$A137,G$3)</f>
        <v>3.6017516686465082E-3</v>
      </c>
      <c r="H137" s="16" cm="1">
        <f t="array" ref="H137">INDEX(asset_mu,1,H$3)+INDEX(asset_rets_norm,$A137,H$3)</f>
        <v>8.2777437735721167E-3</v>
      </c>
      <c r="I137" s="16" cm="1">
        <f t="array" ref="I137">INDEX(asset_mu,1,I$3)+INDEX(asset_rets_norm,$A137,I$3)</f>
        <v>1.9821307358127406E-2</v>
      </c>
      <c r="J137" s="16" cm="1">
        <f t="array" ref="J137">INDEX(asset_mu,1,J$3)+INDEX(asset_rets_norm,$A137,J$3)</f>
        <v>4.2796656953254398E-3</v>
      </c>
      <c r="K137" s="16" cm="1">
        <f t="array" ref="K137">INDEX(asset_mu,1,K$3)+INDEX(asset_rets_norm,$A137,K$3)</f>
        <v>7.7872029684794303E-3</v>
      </c>
      <c r="L137" s="16" cm="1">
        <f t="array" ref="L137">INDEX(asset_mu,1,L$3)+INDEX(asset_rets_norm,$A137,L$3)</f>
        <v>1.713145075797165E-2</v>
      </c>
      <c r="M137" s="16" cm="1">
        <f t="array" ref="M137">INDEX(asset_mu,1,M$3)+INDEX(asset_rets_norm,$A137,M$3)</f>
        <v>6.1528288247550715E-3</v>
      </c>
      <c r="N137" s="16" cm="1">
        <f t="array" ref="N137">INDEX(asset_mu,1,N$3)+INDEX(asset_rets_norm,$A137,N$3)</f>
        <v>1.056409101356318E-2</v>
      </c>
      <c r="O137" s="16" cm="1">
        <f t="array" ref="O137">INDEX(asset_mu,1,O$3)+INDEX(asset_rets_norm,$A137,O$3)</f>
        <v>2.2383579053709344E-4</v>
      </c>
      <c r="P137" s="16" cm="1">
        <f t="array" ref="P137">INDEX(asset_mu,1,P$3)+INDEX(asset_rets_norm,$A137,P$3)</f>
        <v>6.1161967761154618E-4</v>
      </c>
      <c r="Q137" s="16" cm="1">
        <f t="array" ref="Q137">INDEX(asset_mu,1,Q$3)+INDEX(asset_rets_norm,$A137,Q$3)</f>
        <v>2.2473022571969882E-3</v>
      </c>
      <c r="R137" s="16" cm="1">
        <f t="array" ref="R137">INDEX(asset_mu,1,R$3)+INDEX(asset_rets_norm,$A137,R$3)</f>
        <v>-2.1930244829159118E-2</v>
      </c>
      <c r="S137" s="16" cm="1">
        <f t="array" ref="S137">INDEX(asset_mu,1,S$3)+INDEX(asset_rets_norm,$A137,S$3)</f>
        <v>-5.8581871603899299E-2</v>
      </c>
      <c r="T137" s="16" cm="1">
        <f t="array" ref="T137">INDEX(asset_mu,1,T$3)+INDEX(asset_rets_norm,$A137,T$3)</f>
        <v>-1.7552282579389417E-2</v>
      </c>
      <c r="U137" s="16" cm="1">
        <f t="array" ref="U137">INDEX(asset_mu,1,U$3)+INDEX(asset_rets_norm,$A137,U$3)</f>
        <v>3.688478519865538E-3</v>
      </c>
      <c r="V137" s="16" cm="1">
        <f t="array" ref="V137">INDEX(asset_mu,1,V$3)+INDEX(asset_rets_norm,$A137,V$3)</f>
        <v>2.5801757047157745E-3</v>
      </c>
      <c r="W137" s="16" cm="1">
        <f t="array" ref="W137">INDEX(asset_mu,1,W$3)+INDEX(asset_rets_norm,$A137,W$3)</f>
        <v>2.5360523774394655E-3</v>
      </c>
      <c r="X137" s="16" cm="1">
        <f t="array" ref="X137">INDEX(asset_mu,1,X$3)+INDEX(asset_rets_norm,$A137,X$3)</f>
        <v>2.5765607487998102E-3</v>
      </c>
      <c r="Y137" s="16" cm="1">
        <f t="array" ref="Y137">INDEX(asset_mu,1,Y$3)+INDEX(asset_rets_norm,$A137,Y$3)</f>
        <v>2.0532697837807097E-5</v>
      </c>
      <c r="Z137" s="19">
        <v>132</v>
      </c>
      <c r="AA137" s="16" cm="1">
        <f t="array" ref="AA137">INDEX(fx_mu,1,AA$3)+INDEX(fx_rets_norm,$A137,AA$3)</f>
        <v>0</v>
      </c>
      <c r="AB137" s="16" cm="1">
        <f t="array" ref="AB137">INDEX(fx_mu,1,AB$3)+INDEX(fx_rets_norm,$A137,AB$3)</f>
        <v>-8.0557277421117127E-3</v>
      </c>
      <c r="AC137" s="16" cm="1">
        <f t="array" ref="AC137">INDEX(fx_mu,1,AC$3)+INDEX(fx_rets_norm,$A137,AC$3)</f>
        <v>2.3243166448807379E-2</v>
      </c>
      <c r="AD137" s="16" cm="1">
        <f t="array" ref="AD137">INDEX(fx_mu,1,AD$3)+INDEX(fx_rets_norm,$A137,AD$3)</f>
        <v>5.006977481393049E-2</v>
      </c>
      <c r="AE137" s="19">
        <v>132</v>
      </c>
      <c r="AF137" s="18" cm="1">
        <f t="array" ref="AF137">(1+B137)*(1+INDEX(fx_rets,$AE137,INDEX(fx_ix,1,AF$3)))-1</f>
        <v>1.8378971083499174E-3</v>
      </c>
      <c r="AG137" s="18" cm="1">
        <f t="array" ref="AG137">(1+C137)*(1+INDEX(fx_rets,$AE137,INDEX(fx_ix,1,AG$3)))-1</f>
        <v>3.9611109814796652E-3</v>
      </c>
      <c r="AH137" s="18" cm="1">
        <f t="array" ref="AH137">(1+D137)*(1+INDEX(fx_rets,$AE137,INDEX(fx_ix,1,AH$3)))-1</f>
        <v>1.5366073172072836E-2</v>
      </c>
      <c r="AI137" s="18" cm="1">
        <f t="array" ref="AI137">(1+E137)*(1+INDEX(fx_rets,$AE137,INDEX(fx_ix,1,AI$3)))-1</f>
        <v>4.9058442930045576E-3</v>
      </c>
      <c r="AJ137" s="18" cm="1">
        <f t="array" ref="AJ137">(1+F137)*(1+INDEX(fx_rets,$AE137,INDEX(fx_ix,1,AJ$3)))-1</f>
        <v>1.4392645947734373E-2</v>
      </c>
      <c r="AK137" s="18" cm="1">
        <f t="array" ref="AK137">(1+G137)*(1+INDEX(fx_rets,$AE137,INDEX(fx_ix,1,AK$3)))-1</f>
        <v>-4.482990804302589E-3</v>
      </c>
      <c r="AL137" s="18" cm="1">
        <f t="array" ref="AL137">(1+H137)*(1+INDEX(fx_rets,$AE137,INDEX(fx_ix,1,AL$3)))-1</f>
        <v>1.553327813015315E-4</v>
      </c>
      <c r="AM137" s="18" cm="1">
        <f t="array" ref="AM137">(1+I137)*(1+INDEX(fx_rets,$AE137,INDEX(fx_ix,1,AM$3)))-1</f>
        <v>1.1605904560445968E-2</v>
      </c>
      <c r="AN137" s="18" cm="1">
        <f t="array" ref="AN137">(1+J137)*(1+INDEX(fx_rets,$AE137,INDEX(fx_ix,1,AN$3)))-1</f>
        <v>2.7622305126234536E-2</v>
      </c>
      <c r="AO137" s="18" cm="1">
        <f t="array" ref="AO137">(1+K137)*(1+INDEX(fx_rets,$AE137,INDEX(fx_ix,1,AO$3)))-1</f>
        <v>3.1211368672053652E-2</v>
      </c>
      <c r="AP137" s="18" cm="1">
        <f t="array" ref="AP137">(1+L137)*(1+INDEX(fx_rets,$AE137,INDEX(fx_ix,1,AP$3)))-1</f>
        <v>4.0772806368255976E-2</v>
      </c>
      <c r="AQ137" s="18" cm="1">
        <f t="array" ref="AQ137">(1+M137)*(1+INDEX(fx_rets,$AE137,INDEX(fx_ix,1,AQ$3)))-1</f>
        <v>2.9539006498067177E-2</v>
      </c>
      <c r="AR137" s="18" cm="1">
        <f t="array" ref="AR137">(1+N137)*(1+INDEX(fx_rets,$AE137,INDEX(fx_ix,1,AR$3)))-1</f>
        <v>3.4052800388179039E-2</v>
      </c>
      <c r="AS137" s="18" cm="1">
        <f t="array" ref="AS137">(1+O137)*(1+INDEX(fx_rets,$AE137,INDEX(fx_ix,1,AS$3)))-1</f>
        <v>5.0304818012095076E-2</v>
      </c>
      <c r="AT137" s="18" cm="1">
        <f t="array" ref="AT137">(1+P137)*(1+INDEX(fx_rets,$AE137,INDEX(fx_ix,1,AT$3)))-1</f>
        <v>5.0712018151071847E-2</v>
      </c>
      <c r="AU137" s="18" cm="1">
        <f t="array" ref="AU137">(1+Q137)*(1+INDEX(fx_rets,$AE137,INDEX(fx_ix,1,AU$3)))-1</f>
        <v>5.242959898908417E-2</v>
      </c>
      <c r="AV137" s="18" cm="1">
        <f t="array" ref="AV137">(1+R137)*(1+INDEX(fx_rets,$AE137,INDEX(fx_ix,1,AV$3)))-1</f>
        <v>-2.1930244829159173E-2</v>
      </c>
      <c r="AW137" s="18" cm="1">
        <f t="array" ref="AW137">(1+S137)*(1+INDEX(fx_rets,$AE137,INDEX(fx_ix,1,AW$3)))-1</f>
        <v>-6.6165679737746674E-2</v>
      </c>
      <c r="AX137" s="18" cm="1">
        <f t="array" ref="AX137">(1+T137)*(1+INDEX(fx_rets,$AE137,INDEX(fx_ix,1,AX$3)))-1</f>
        <v>5.2829132438685367E-3</v>
      </c>
      <c r="AY137" s="18" cm="1">
        <f t="array" ref="AY137">(1+U137)*(1+INDEX(fx_rets,$AE137,INDEX(fx_ix,1,AY$3)))-1</f>
        <v>5.394293462269184E-2</v>
      </c>
      <c r="AZ137" s="18" cm="1">
        <f t="array" ref="AZ137">(1+V137)*(1+INDEX(fx_rets,$AE137,INDEX(fx_ix,1,AZ$3)))-1</f>
        <v>2.5801757047156926E-3</v>
      </c>
      <c r="BA137" s="18" cm="1">
        <f t="array" ref="BA137">(1+W137)*(1+INDEX(fx_rets,$AE137,INDEX(fx_ix,1,BA$3)))-1</f>
        <v>-5.5401051121647393E-3</v>
      </c>
      <c r="BB137" s="18" cm="1">
        <f t="array" ref="BB137">(1+X137)*(1+INDEX(fx_rets,$AE137,INDEX(fx_ix,1,BB$3)))-1</f>
        <v>2.5879614627956959E-2</v>
      </c>
      <c r="BC137" s="18" cm="1">
        <f t="array" ref="BC137">(1+Y137)*(1+INDEX(fx_rets,$AE137,INDEX(fx_ix,1,BC$3)))-1</f>
        <v>5.0091335579325325E-2</v>
      </c>
      <c r="BD137" s="19">
        <v>132</v>
      </c>
      <c r="BE137" s="16">
        <f t="shared" si="63"/>
        <v>0</v>
      </c>
      <c r="BF137" s="19">
        <v>132</v>
      </c>
      <c r="BG137" s="18">
        <f t="shared" si="64"/>
        <v>1.8378971083499174E-3</v>
      </c>
      <c r="BH137" s="18">
        <f t="shared" si="65"/>
        <v>3.9611109814796652E-3</v>
      </c>
      <c r="BI137" s="18">
        <f t="shared" si="66"/>
        <v>1.5366073172072836E-2</v>
      </c>
      <c r="BJ137" s="18">
        <f t="shared" si="67"/>
        <v>4.9058442930045576E-3</v>
      </c>
      <c r="BK137" s="18">
        <f t="shared" si="68"/>
        <v>1.4392645947734373E-2</v>
      </c>
      <c r="BL137" s="18">
        <f t="shared" si="69"/>
        <v>-4.482990804302589E-3</v>
      </c>
      <c r="BM137" s="18">
        <f t="shared" si="70"/>
        <v>1.553327813015315E-4</v>
      </c>
      <c r="BN137" s="18">
        <f t="shared" si="71"/>
        <v>1.1605904560445968E-2</v>
      </c>
      <c r="BO137" s="18">
        <f t="shared" si="72"/>
        <v>2.7622305126234536E-2</v>
      </c>
      <c r="BP137" s="18">
        <f t="shared" si="73"/>
        <v>3.1211368672053652E-2</v>
      </c>
      <c r="BQ137" s="18">
        <f t="shared" si="74"/>
        <v>4.0772806368255976E-2</v>
      </c>
      <c r="BR137" s="18">
        <f t="shared" si="75"/>
        <v>2.9539006498067177E-2</v>
      </c>
      <c r="BS137" s="18">
        <f t="shared" si="76"/>
        <v>3.4052800388179039E-2</v>
      </c>
      <c r="BT137" s="18">
        <f t="shared" si="77"/>
        <v>5.0304818012095076E-2</v>
      </c>
      <c r="BU137" s="18">
        <f t="shared" si="78"/>
        <v>5.0712018151071847E-2</v>
      </c>
      <c r="BV137" s="18">
        <f t="shared" si="79"/>
        <v>5.242959898908417E-2</v>
      </c>
      <c r="BW137" s="18">
        <f t="shared" si="80"/>
        <v>-2.1930244829159173E-2</v>
      </c>
      <c r="BX137" s="18">
        <f t="shared" si="81"/>
        <v>-6.6165679737746674E-2</v>
      </c>
      <c r="BY137" s="18">
        <f t="shared" si="82"/>
        <v>5.2829132438685367E-3</v>
      </c>
      <c r="BZ137" s="18">
        <f t="shared" si="83"/>
        <v>5.394293462269184E-2</v>
      </c>
      <c r="CA137" s="18">
        <f t="shared" si="84"/>
        <v>2.5801757047156926E-3</v>
      </c>
      <c r="CB137" s="18">
        <f t="shared" si="85"/>
        <v>-5.5401051121647393E-3</v>
      </c>
      <c r="CC137" s="18">
        <f t="shared" si="86"/>
        <v>2.5879614627956959E-2</v>
      </c>
      <c r="CD137" s="18">
        <f t="shared" si="87"/>
        <v>5.0091335579325325E-2</v>
      </c>
      <c r="CE137" s="19">
        <v>132</v>
      </c>
      <c r="CF137" s="18">
        <f t="shared" si="88"/>
        <v>3.9611109814796652E-3</v>
      </c>
      <c r="CG137" s="18">
        <f t="shared" si="88"/>
        <v>3.9611109814796652E-3</v>
      </c>
      <c r="CH137" s="18">
        <f t="shared" si="88"/>
        <v>3.9611109814796652E-3</v>
      </c>
      <c r="CI137" s="18">
        <f t="shared" si="88"/>
        <v>0</v>
      </c>
      <c r="CJ137" s="18">
        <f t="shared" si="88"/>
        <v>0</v>
      </c>
      <c r="CK137" s="24">
        <f t="shared" si="88"/>
        <v>3.9611109814796652E-3</v>
      </c>
      <c r="CL137" s="24">
        <f t="shared" si="88"/>
        <v>0</v>
      </c>
    </row>
    <row r="138" spans="1:90" x14ac:dyDescent="0.2">
      <c r="A138" s="19">
        <v>133</v>
      </c>
      <c r="B138" s="16" cm="1">
        <f t="array" ref="B138">INDEX(asset_mu,1,B$3)+INDEX(asset_rets_norm,$A138,B$3)</f>
        <v>2.9879390444973366E-3</v>
      </c>
      <c r="C138" s="16" cm="1">
        <f t="array" ref="C138">INDEX(asset_mu,1,C$3)+INDEX(asset_rets_norm,$A138,C$3)</f>
        <v>4.7764607386680006E-3</v>
      </c>
      <c r="D138" s="16" cm="1">
        <f t="array" ref="D138">INDEX(asset_mu,1,D$3)+INDEX(asset_rets_norm,$A138,D$3)</f>
        <v>1.4224369805003296E-2</v>
      </c>
      <c r="E138" s="16" cm="1">
        <f t="array" ref="E138">INDEX(asset_mu,1,E$3)+INDEX(asset_rets_norm,$A138,E$3)</f>
        <v>-3.3701210140145285E-3</v>
      </c>
      <c r="F138" s="16" cm="1">
        <f t="array" ref="F138">INDEX(asset_mu,1,F$3)+INDEX(asset_rets_norm,$A138,F$3)</f>
        <v>-5.6325538377357005E-3</v>
      </c>
      <c r="G138" s="16" cm="1">
        <f t="array" ref="G138">INDEX(asset_mu,1,G$3)+INDEX(asset_rets_norm,$A138,G$3)</f>
        <v>4.3316765278248407E-3</v>
      </c>
      <c r="H138" s="16" cm="1">
        <f t="array" ref="H138">INDEX(asset_mu,1,H$3)+INDEX(asset_rets_norm,$A138,H$3)</f>
        <v>1.0613490081944305E-2</v>
      </c>
      <c r="I138" s="16" cm="1">
        <f t="array" ref="I138">INDEX(asset_mu,1,I$3)+INDEX(asset_rets_norm,$A138,I$3)</f>
        <v>1.8652328619673288E-2</v>
      </c>
      <c r="J138" s="16" cm="1">
        <f t="array" ref="J138">INDEX(asset_mu,1,J$3)+INDEX(asset_rets_norm,$A138,J$3)</f>
        <v>3.4737367868919889E-3</v>
      </c>
      <c r="K138" s="16" cm="1">
        <f t="array" ref="K138">INDEX(asset_mu,1,K$3)+INDEX(asset_rets_norm,$A138,K$3)</f>
        <v>2.7816903152474166E-3</v>
      </c>
      <c r="L138" s="16" cm="1">
        <f t="array" ref="L138">INDEX(asset_mu,1,L$3)+INDEX(asset_rets_norm,$A138,L$3)</f>
        <v>7.0038744979357415E-3</v>
      </c>
      <c r="M138" s="16" cm="1">
        <f t="array" ref="M138">INDEX(asset_mu,1,M$3)+INDEX(asset_rets_norm,$A138,M$3)</f>
        <v>-1.0942374700195791E-2</v>
      </c>
      <c r="N138" s="16" cm="1">
        <f t="array" ref="N138">INDEX(asset_mu,1,N$3)+INDEX(asset_rets_norm,$A138,N$3)</f>
        <v>-2.3968025538307649E-2</v>
      </c>
      <c r="O138" s="16" cm="1">
        <f t="array" ref="O138">INDEX(asset_mu,1,O$3)+INDEX(asset_rets_norm,$A138,O$3)</f>
        <v>1.3676701230825526E-4</v>
      </c>
      <c r="P138" s="16" cm="1">
        <f t="array" ref="P138">INDEX(asset_mu,1,P$3)+INDEX(asset_rets_norm,$A138,P$3)</f>
        <v>6.9420283604544825E-4</v>
      </c>
      <c r="Q138" s="16" cm="1">
        <f t="array" ref="Q138">INDEX(asset_mu,1,Q$3)+INDEX(asset_rets_norm,$A138,Q$3)</f>
        <v>1.1566073324818472E-3</v>
      </c>
      <c r="R138" s="16" cm="1">
        <f t="array" ref="R138">INDEX(asset_mu,1,R$3)+INDEX(asset_rets_norm,$A138,R$3)</f>
        <v>-5.6319524962220757E-2</v>
      </c>
      <c r="S138" s="16" cm="1">
        <f t="array" ref="S138">INDEX(asset_mu,1,S$3)+INDEX(asset_rets_norm,$A138,S$3)</f>
        <v>-0.13395454855075609</v>
      </c>
      <c r="T138" s="16" cm="1">
        <f t="array" ref="T138">INDEX(asset_mu,1,T$3)+INDEX(asset_rets_norm,$A138,T$3)</f>
        <v>-6.7938455701955072E-2</v>
      </c>
      <c r="U138" s="16" cm="1">
        <f t="array" ref="U138">INDEX(asset_mu,1,U$3)+INDEX(asset_rets_norm,$A138,U$3)</f>
        <v>-8.7310860849844518E-2</v>
      </c>
      <c r="V138" s="16" cm="1">
        <f t="array" ref="V138">INDEX(asset_mu,1,V$3)+INDEX(asset_rets_norm,$A138,V$3)</f>
        <v>2.5848007047157744E-3</v>
      </c>
      <c r="W138" s="16" cm="1">
        <f t="array" ref="W138">INDEX(asset_mu,1,W$3)+INDEX(asset_rets_norm,$A138,W$3)</f>
        <v>2.3613023774394651E-3</v>
      </c>
      <c r="X138" s="16" cm="1">
        <f t="array" ref="X138">INDEX(asset_mu,1,X$3)+INDEX(asset_rets_norm,$A138,X$3)</f>
        <v>2.5230607487998101E-3</v>
      </c>
      <c r="Y138" s="16" cm="1">
        <f t="array" ref="Y138">INDEX(asset_mu,1,Y$3)+INDEX(asset_rets_norm,$A138,Y$3)</f>
        <v>-2.3355063549552628E-4</v>
      </c>
      <c r="Z138" s="19">
        <v>133</v>
      </c>
      <c r="AA138" s="16" cm="1">
        <f t="array" ref="AA138">INDEX(fx_mu,1,AA$3)+INDEX(fx_rets_norm,$A138,AA$3)</f>
        <v>0</v>
      </c>
      <c r="AB138" s="16" cm="1">
        <f t="array" ref="AB138">INDEX(fx_mu,1,AB$3)+INDEX(fx_rets_norm,$A138,AB$3)</f>
        <v>-2.7251735913597043E-3</v>
      </c>
      <c r="AC138" s="16" cm="1">
        <f t="array" ref="AC138">INDEX(fx_mu,1,AC$3)+INDEX(fx_rets_norm,$A138,AC$3)</f>
        <v>-1.0475581237780512E-2</v>
      </c>
      <c r="AD138" s="16" cm="1">
        <f t="array" ref="AD138">INDEX(fx_mu,1,AD$3)+INDEX(fx_rets_norm,$A138,AD$3)</f>
        <v>1.8692855763817731E-3</v>
      </c>
      <c r="AE138" s="19">
        <v>133</v>
      </c>
      <c r="AF138" s="18" cm="1">
        <f t="array" ref="AF138">(1+B138)*(1+INDEX(fx_rets,$AE138,INDEX(fx_ix,1,AF$3)))-1</f>
        <v>2.9879390444973453E-3</v>
      </c>
      <c r="AG138" s="18" cm="1">
        <f t="array" ref="AG138">(1+C138)*(1+INDEX(fx_rets,$AE138,INDEX(fx_ix,1,AG$3)))-1</f>
        <v>4.776460738667998E-3</v>
      </c>
      <c r="AH138" s="18" cm="1">
        <f t="array" ref="AH138">(1+D138)*(1+INDEX(fx_rets,$AE138,INDEX(fx_ix,1,AH$3)))-1</f>
        <v>1.4224369805003301E-2</v>
      </c>
      <c r="AI138" s="18" cm="1">
        <f t="array" ref="AI138">(1+E138)*(1+INDEX(fx_rets,$AE138,INDEX(fx_ix,1,AI$3)))-1</f>
        <v>-3.370121014014571E-3</v>
      </c>
      <c r="AJ138" s="18" cm="1">
        <f t="array" ref="AJ138">(1+F138)*(1+INDEX(fx_rets,$AE138,INDEX(fx_ix,1,AJ$3)))-1</f>
        <v>-5.6325538377357542E-3</v>
      </c>
      <c r="AK138" s="18" cm="1">
        <f t="array" ref="AK138">(1+G138)*(1+INDEX(fx_rets,$AE138,INDEX(fx_ix,1,AK$3)))-1</f>
        <v>1.5946983659851366E-3</v>
      </c>
      <c r="AL138" s="18" cm="1">
        <f t="array" ref="AL138">(1+H138)*(1+INDEX(fx_rets,$AE138,INDEX(fx_ix,1,AL$3)))-1</f>
        <v>7.8593928877010999E-3</v>
      </c>
      <c r="AM138" s="18" cm="1">
        <f t="array" ref="AM138">(1+I138)*(1+INDEX(fx_rets,$AE138,INDEX(fx_ix,1,AM$3)))-1</f>
        <v>1.5876324194942004E-2</v>
      </c>
      <c r="AN138" s="18" cm="1">
        <f t="array" ref="AN138">(1+J138)*(1+INDEX(fx_rets,$AE138,INDEX(fx_ix,1,AN$3)))-1</f>
        <v>-7.0382338627982266E-3</v>
      </c>
      <c r="AO138" s="18" cm="1">
        <f t="array" ref="AO138">(1+K138)*(1+INDEX(fx_rets,$AE138,INDEX(fx_ix,1,AO$3)))-1</f>
        <v>-7.7230307454088098E-3</v>
      </c>
      <c r="AP138" s="18" cm="1">
        <f t="array" ref="AP138">(1+L138)*(1+INDEX(fx_rets,$AE138,INDEX(fx_ix,1,AP$3)))-1</f>
        <v>-3.5450763961271115E-3</v>
      </c>
      <c r="AQ138" s="18" cm="1">
        <f t="array" ref="AQ138">(1+M138)*(1+INDEX(fx_rets,$AE138,INDEX(fx_ix,1,AQ$3)))-1</f>
        <v>-2.1303328202870064E-2</v>
      </c>
      <c r="AR138" s="18" cm="1">
        <f t="array" ref="AR138">(1+N138)*(1+INDEX(fx_rets,$AE138,INDEX(fx_ix,1,AR$3)))-1</f>
        <v>-3.4192527777452408E-2</v>
      </c>
      <c r="AS138" s="18" cm="1">
        <f t="array" ref="AS138">(1+O138)*(1+INDEX(fx_rets,$AE138,INDEX(fx_ix,1,AS$3)))-1</f>
        <v>2.0063082452934644E-3</v>
      </c>
      <c r="AT138" s="18" cm="1">
        <f t="array" ref="AT138">(1+P138)*(1+INDEX(fx_rets,$AE138,INDEX(fx_ix,1,AT$3)))-1</f>
        <v>2.5647860757758156E-3</v>
      </c>
      <c r="AU138" s="18" cm="1">
        <f t="array" ref="AU138">(1+Q138)*(1+INDEX(fx_rets,$AE138,INDEX(fx_ix,1,AU$3)))-1</f>
        <v>3.0280549382677435E-3</v>
      </c>
      <c r="AV138" s="18" cm="1">
        <f t="array" ref="AV138">(1+R138)*(1+INDEX(fx_rets,$AE138,INDEX(fx_ix,1,AV$3)))-1</f>
        <v>-5.6319524962220813E-2</v>
      </c>
      <c r="AW138" s="18" cm="1">
        <f t="array" ref="AW138">(1+S138)*(1+INDEX(fx_rets,$AE138,INDEX(fx_ix,1,AW$3)))-1</f>
        <v>-0.13631467274396269</v>
      </c>
      <c r="AX138" s="18" cm="1">
        <f t="array" ref="AX138">(1+T138)*(1+INDEX(fx_rets,$AE138,INDEX(fx_ix,1,AX$3)))-1</f>
        <v>-7.7702342127860424E-2</v>
      </c>
      <c r="AY138" s="18" cm="1">
        <f t="array" ref="AY138">(1+U138)*(1+INDEX(fx_rets,$AE138,INDEX(fx_ix,1,AY$3)))-1</f>
        <v>-8.5604784206310791E-2</v>
      </c>
      <c r="AZ138" s="18" cm="1">
        <f t="array" ref="AZ138">(1+V138)*(1+INDEX(fx_rets,$AE138,INDEX(fx_ix,1,AZ$3)))-1</f>
        <v>2.5848007047157839E-3</v>
      </c>
      <c r="BA138" s="18" cm="1">
        <f t="array" ref="BA138">(1+W138)*(1+INDEX(fx_rets,$AE138,INDEX(fx_ix,1,BA$3)))-1</f>
        <v>-3.7030617280053857E-4</v>
      </c>
      <c r="BB138" s="18" cm="1">
        <f t="array" ref="BB138">(1+X138)*(1+INDEX(fx_rets,$AE138,INDEX(fx_ix,1,BB$3)))-1</f>
        <v>-7.9789510168225553E-3</v>
      </c>
      <c r="BC138" s="18" cm="1">
        <f t="array" ref="BC138">(1+Y138)*(1+INDEX(fx_rets,$AE138,INDEX(fx_ix,1,BC$3)))-1</f>
        <v>1.635298368051874E-3</v>
      </c>
      <c r="BD138" s="19">
        <v>133</v>
      </c>
      <c r="BE138" s="16">
        <f t="shared" si="63"/>
        <v>0</v>
      </c>
      <c r="BF138" s="19">
        <v>133</v>
      </c>
      <c r="BG138" s="18">
        <f t="shared" si="64"/>
        <v>2.9879390444973453E-3</v>
      </c>
      <c r="BH138" s="18">
        <f t="shared" si="65"/>
        <v>4.776460738667998E-3</v>
      </c>
      <c r="BI138" s="18">
        <f t="shared" si="66"/>
        <v>1.4224369805003301E-2</v>
      </c>
      <c r="BJ138" s="18">
        <f t="shared" si="67"/>
        <v>-3.370121014014571E-3</v>
      </c>
      <c r="BK138" s="18">
        <f t="shared" si="68"/>
        <v>-5.6325538377357542E-3</v>
      </c>
      <c r="BL138" s="18">
        <f t="shared" si="69"/>
        <v>1.5946983659851366E-3</v>
      </c>
      <c r="BM138" s="18">
        <f t="shared" si="70"/>
        <v>7.8593928877010999E-3</v>
      </c>
      <c r="BN138" s="18">
        <f t="shared" si="71"/>
        <v>1.5876324194942004E-2</v>
      </c>
      <c r="BO138" s="18">
        <f t="shared" si="72"/>
        <v>-7.0382338627982266E-3</v>
      </c>
      <c r="BP138" s="18">
        <f t="shared" si="73"/>
        <v>-7.7230307454088098E-3</v>
      </c>
      <c r="BQ138" s="18">
        <f t="shared" si="74"/>
        <v>-3.5450763961271115E-3</v>
      </c>
      <c r="BR138" s="18">
        <f t="shared" si="75"/>
        <v>-2.1303328202870064E-2</v>
      </c>
      <c r="BS138" s="18">
        <f t="shared" si="76"/>
        <v>-3.4192527777452408E-2</v>
      </c>
      <c r="BT138" s="18">
        <f t="shared" si="77"/>
        <v>2.0063082452934644E-3</v>
      </c>
      <c r="BU138" s="18">
        <f t="shared" si="78"/>
        <v>2.5647860757758156E-3</v>
      </c>
      <c r="BV138" s="18">
        <f t="shared" si="79"/>
        <v>3.0280549382677435E-3</v>
      </c>
      <c r="BW138" s="18">
        <f t="shared" si="80"/>
        <v>-5.6319524962220813E-2</v>
      </c>
      <c r="BX138" s="18">
        <f t="shared" si="81"/>
        <v>-0.13631467274396269</v>
      </c>
      <c r="BY138" s="18">
        <f t="shared" si="82"/>
        <v>-7.7702342127860424E-2</v>
      </c>
      <c r="BZ138" s="18">
        <f t="shared" si="83"/>
        <v>-8.5604784206310791E-2</v>
      </c>
      <c r="CA138" s="18">
        <f t="shared" si="84"/>
        <v>2.5848007047157839E-3</v>
      </c>
      <c r="CB138" s="18">
        <f t="shared" si="85"/>
        <v>-3.7030617280053857E-4</v>
      </c>
      <c r="CC138" s="18">
        <f t="shared" si="86"/>
        <v>-7.9789510168225553E-3</v>
      </c>
      <c r="CD138" s="18">
        <f t="shared" si="87"/>
        <v>1.635298368051874E-3</v>
      </c>
      <c r="CE138" s="19">
        <v>133</v>
      </c>
      <c r="CF138" s="18">
        <f t="shared" si="88"/>
        <v>4.776460738667998E-3</v>
      </c>
      <c r="CG138" s="18">
        <f t="shared" si="88"/>
        <v>4.776460738667998E-3</v>
      </c>
      <c r="CH138" s="18">
        <f t="shared" si="88"/>
        <v>4.776460738667998E-3</v>
      </c>
      <c r="CI138" s="18">
        <f t="shared" si="88"/>
        <v>0</v>
      </c>
      <c r="CJ138" s="18">
        <f t="shared" si="88"/>
        <v>0</v>
      </c>
      <c r="CK138" s="24">
        <f t="shared" si="88"/>
        <v>4.776460738667998E-3</v>
      </c>
      <c r="CL138" s="24">
        <f t="shared" si="88"/>
        <v>0</v>
      </c>
    </row>
    <row r="139" spans="1:90" x14ac:dyDescent="0.2">
      <c r="A139" s="19">
        <v>134</v>
      </c>
      <c r="B139" s="16" cm="1">
        <f t="array" ref="B139">INDEX(asset_mu,1,B$3)+INDEX(asset_rets_norm,$A139,B$3)</f>
        <v>1.8922978188270405E-3</v>
      </c>
      <c r="C139" s="16" cm="1">
        <f t="array" ref="C139">INDEX(asset_mu,1,C$3)+INDEX(asset_rets_norm,$A139,C$3)</f>
        <v>-2.366234598072366E-4</v>
      </c>
      <c r="D139" s="16" cm="1">
        <f t="array" ref="D139">INDEX(asset_mu,1,D$3)+INDEX(asset_rets_norm,$A139,D$3)</f>
        <v>-1.1152419220006368E-3</v>
      </c>
      <c r="E139" s="16" cm="1">
        <f t="array" ref="E139">INDEX(asset_mu,1,E$3)+INDEX(asset_rets_norm,$A139,E$3)</f>
        <v>-5.0436907792850844E-3</v>
      </c>
      <c r="F139" s="16" cm="1">
        <f t="array" ref="F139">INDEX(asset_mu,1,F$3)+INDEX(asset_rets_norm,$A139,F$3)</f>
        <v>-1.4078434708150345E-2</v>
      </c>
      <c r="G139" s="16" cm="1">
        <f t="array" ref="G139">INDEX(asset_mu,1,G$3)+INDEX(asset_rets_norm,$A139,G$3)</f>
        <v>2.8830695518721142E-3</v>
      </c>
      <c r="H139" s="16" cm="1">
        <f t="array" ref="H139">INDEX(asset_mu,1,H$3)+INDEX(asset_rets_norm,$A139,H$3)</f>
        <v>3.6402322730437371E-3</v>
      </c>
      <c r="I139" s="16" cm="1">
        <f t="array" ref="I139">INDEX(asset_mu,1,I$3)+INDEX(asset_rets_norm,$A139,I$3)</f>
        <v>8.0041865954080596E-3</v>
      </c>
      <c r="J139" s="16" cm="1">
        <f t="array" ref="J139">INDEX(asset_mu,1,J$3)+INDEX(asset_rets_norm,$A139,J$3)</f>
        <v>3.1802959602538084E-3</v>
      </c>
      <c r="K139" s="16" cm="1">
        <f t="array" ref="K139">INDEX(asset_mu,1,K$3)+INDEX(asset_rets_norm,$A139,K$3)</f>
        <v>2.669994527507576E-3</v>
      </c>
      <c r="L139" s="16" cm="1">
        <f t="array" ref="L139">INDEX(asset_mu,1,L$3)+INDEX(asset_rets_norm,$A139,L$3)</f>
        <v>6.3518593141509705E-3</v>
      </c>
      <c r="M139" s="16" cm="1">
        <f t="array" ref="M139">INDEX(asset_mu,1,M$3)+INDEX(asset_rets_norm,$A139,M$3)</f>
        <v>-9.5087739409060144E-3</v>
      </c>
      <c r="N139" s="16" cm="1">
        <f t="array" ref="N139">INDEX(asset_mu,1,N$3)+INDEX(asset_rets_norm,$A139,N$3)</f>
        <v>-2.5540334395087152E-2</v>
      </c>
      <c r="O139" s="16" cm="1">
        <f t="array" ref="O139">INDEX(asset_mu,1,O$3)+INDEX(asset_rets_norm,$A139,O$3)</f>
        <v>1.5610441476910584E-4</v>
      </c>
      <c r="P139" s="16" cm="1">
        <f t="array" ref="P139">INDEX(asset_mu,1,P$3)+INDEX(asset_rets_norm,$A139,P$3)</f>
        <v>1.8172154974723184E-4</v>
      </c>
      <c r="Q139" s="16" cm="1">
        <f t="array" ref="Q139">INDEX(asset_mu,1,Q$3)+INDEX(asset_rets_norm,$A139,Q$3)</f>
        <v>-3.6540880215102801E-4</v>
      </c>
      <c r="R139" s="16" cm="1">
        <f t="array" ref="R139">INDEX(asset_mu,1,R$3)+INDEX(asset_rets_norm,$A139,R$3)</f>
        <v>-7.1992178084970881E-2</v>
      </c>
      <c r="S139" s="16" cm="1">
        <f t="array" ref="S139">INDEX(asset_mu,1,S$3)+INDEX(asset_rets_norm,$A139,S$3)</f>
        <v>-4.9215326638358287E-2</v>
      </c>
      <c r="T139" s="16" cm="1">
        <f t="array" ref="T139">INDEX(asset_mu,1,T$3)+INDEX(asset_rets_norm,$A139,T$3)</f>
        <v>-4.4918796884942234E-2</v>
      </c>
      <c r="U139" s="16" cm="1">
        <f t="array" ref="U139">INDEX(asset_mu,1,U$3)+INDEX(asset_rets_norm,$A139,U$3)</f>
        <v>-2.6502285435319184E-2</v>
      </c>
      <c r="V139" s="16" cm="1">
        <f t="array" ref="V139">INDEX(asset_mu,1,V$3)+INDEX(asset_rets_norm,$A139,V$3)</f>
        <v>2.6101340380491078E-3</v>
      </c>
      <c r="W139" s="16" cm="1">
        <f t="array" ref="W139">INDEX(asset_mu,1,W$3)+INDEX(asset_rets_norm,$A139,W$3)</f>
        <v>2.1148857107727986E-3</v>
      </c>
      <c r="X139" s="16" cm="1">
        <f t="array" ref="X139">INDEX(asset_mu,1,X$3)+INDEX(asset_rets_norm,$A139,X$3)</f>
        <v>2.5713107487998102E-3</v>
      </c>
      <c r="Y139" s="16" cm="1">
        <f t="array" ref="Y139">INDEX(asset_mu,1,Y$3)+INDEX(asset_rets_norm,$A139,Y$3)</f>
        <v>-3.6383968828859573E-5</v>
      </c>
      <c r="Z139" s="19">
        <v>134</v>
      </c>
      <c r="AA139" s="16" cm="1">
        <f t="array" ref="AA139">INDEX(fx_mu,1,AA$3)+INDEX(fx_rets_norm,$A139,AA$3)</f>
        <v>0</v>
      </c>
      <c r="AB139" s="16" cm="1">
        <f t="array" ref="AB139">INDEX(fx_mu,1,AB$3)+INDEX(fx_rets_norm,$A139,AB$3)</f>
        <v>-6.9425573376742711E-2</v>
      </c>
      <c r="AC139" s="16" cm="1">
        <f t="array" ref="AC139">INDEX(fx_mu,1,AC$3)+INDEX(fx_rets_norm,$A139,AC$3)</f>
        <v>-4.0898229195814248E-2</v>
      </c>
      <c r="AD139" s="16" cm="1">
        <f t="array" ref="AD139">INDEX(fx_mu,1,AD$3)+INDEX(fx_rets_norm,$A139,AD$3)</f>
        <v>-4.625936127524489E-3</v>
      </c>
      <c r="AE139" s="19">
        <v>134</v>
      </c>
      <c r="AF139" s="18" cm="1">
        <f t="array" ref="AF139">(1+B139)*(1+INDEX(fx_rets,$AE139,INDEX(fx_ix,1,AF$3)))-1</f>
        <v>1.8922978188269379E-3</v>
      </c>
      <c r="AG139" s="18" cm="1">
        <f t="array" ref="AG139">(1+C139)*(1+INDEX(fx_rets,$AE139,INDEX(fx_ix,1,AG$3)))-1</f>
        <v>-2.366234598072392E-4</v>
      </c>
      <c r="AH139" s="18" cm="1">
        <f t="array" ref="AH139">(1+D139)*(1+INDEX(fx_rets,$AE139,INDEX(fx_ix,1,AH$3)))-1</f>
        <v>-1.1152419220006315E-3</v>
      </c>
      <c r="AI139" s="18" cm="1">
        <f t="array" ref="AI139">(1+E139)*(1+INDEX(fx_rets,$AE139,INDEX(fx_ix,1,AI$3)))-1</f>
        <v>-5.043690779285126E-3</v>
      </c>
      <c r="AJ139" s="18" cm="1">
        <f t="array" ref="AJ139">(1+F139)*(1+INDEX(fx_rets,$AE139,INDEX(fx_ix,1,AJ$3)))-1</f>
        <v>-1.40784347081504E-2</v>
      </c>
      <c r="AK139" s="18" cm="1">
        <f t="array" ref="AK139">(1+G139)*(1+INDEX(fx_rets,$AE139,INDEX(fx_ix,1,AK$3)))-1</f>
        <v>-6.6742662581594447E-2</v>
      </c>
      <c r="AL139" s="18" cm="1">
        <f t="array" ref="AL139">(1+H139)*(1+INDEX(fx_rets,$AE139,INDEX(fx_ix,1,AL$3)))-1</f>
        <v>-6.6038066316479571E-2</v>
      </c>
      <c r="AM139" s="18" cm="1">
        <f t="array" ref="AM139">(1+I139)*(1+INDEX(fx_rets,$AE139,INDEX(fx_ix,1,AM$3)))-1</f>
        <v>-6.1977082025135188E-2</v>
      </c>
      <c r="AN139" s="18" cm="1">
        <f t="array" ref="AN139">(1+J139)*(1+INDEX(fx_rets,$AE139,INDEX(fx_ix,1,AN$3)))-1</f>
        <v>-3.7848001708653323E-2</v>
      </c>
      <c r="AO139" s="18" cm="1">
        <f t="array" ref="AO139">(1+K139)*(1+INDEX(fx_rets,$AE139,INDEX(fx_ix,1,AO$3)))-1</f>
        <v>-3.8337432716444297E-2</v>
      </c>
      <c r="AP139" s="18" cm="1">
        <f t="array" ref="AP139">(1+L139)*(1+INDEX(fx_rets,$AE139,INDEX(fx_ix,1,AP$3)))-1</f>
        <v>-3.4806149679712961E-2</v>
      </c>
      <c r="AQ139" s="18" cm="1">
        <f t="array" ref="AQ139">(1+M139)*(1+INDEX(fx_rets,$AE139,INDEX(fx_ix,1,AQ$3)))-1</f>
        <v>-5.001811112071386E-2</v>
      </c>
      <c r="AR139" s="18" cm="1">
        <f t="array" ref="AR139">(1+N139)*(1+INDEX(fx_rets,$AE139,INDEX(fx_ix,1,AR$3)))-1</f>
        <v>-6.5394009141073406E-2</v>
      </c>
      <c r="AS139" s="18" cm="1">
        <f t="array" ref="AS139">(1+O139)*(1+INDEX(fx_rets,$AE139,INDEX(fx_ix,1,AS$3)))-1</f>
        <v>-4.4705538418073898E-3</v>
      </c>
      <c r="AT139" s="18" cm="1">
        <f t="array" ref="AT139">(1+P139)*(1+INDEX(fx_rets,$AE139,INDEX(fx_ix,1,AT$3)))-1</f>
        <v>-4.4450552100593343E-3</v>
      </c>
      <c r="AU139" s="18" cm="1">
        <f t="array" ref="AU139">(1+Q139)*(1+INDEX(fx_rets,$AE139,INDEX(fx_ix,1,AU$3)))-1</f>
        <v>-4.9896545718963736E-3</v>
      </c>
      <c r="AV139" s="18" cm="1">
        <f t="array" ref="AV139">(1+R139)*(1+INDEX(fx_rets,$AE139,INDEX(fx_ix,1,AV$3)))-1</f>
        <v>-7.1992178084970826E-2</v>
      </c>
      <c r="AW139" s="18" cm="1">
        <f t="array" ref="AW139">(1+S139)*(1+INDEX(fx_rets,$AE139,INDEX(fx_ix,1,AW$3)))-1</f>
        <v>-0.11522409774430931</v>
      </c>
      <c r="AX139" s="18" cm="1">
        <f t="array" ref="AX139">(1+T139)*(1+INDEX(fx_rets,$AE139,INDEX(fx_ix,1,AX$3)))-1</f>
        <v>-8.3979926830555884E-2</v>
      </c>
      <c r="AY139" s="18" cm="1">
        <f t="array" ref="AY139">(1+U139)*(1+INDEX(fx_rets,$AE139,INDEX(fx_ix,1,AY$3)))-1</f>
        <v>-3.100562368318649E-2</v>
      </c>
      <c r="AZ139" s="18" cm="1">
        <f t="array" ref="AZ139">(1+V139)*(1+INDEX(fx_rets,$AE139,INDEX(fx_ix,1,AZ$3)))-1</f>
        <v>2.6101340380491056E-3</v>
      </c>
      <c r="BA139" s="18" cm="1">
        <f t="array" ref="BA139">(1+W139)*(1+INDEX(fx_rets,$AE139,INDEX(fx_ix,1,BA$3)))-1</f>
        <v>-6.7457514819066478E-2</v>
      </c>
      <c r="BB139" s="18" cm="1">
        <f t="array" ref="BB139">(1+X139)*(1+INDEX(fx_rets,$AE139,INDEX(fx_ix,1,BB$3)))-1</f>
        <v>-3.8432080503352339E-2</v>
      </c>
      <c r="BC139" s="18" cm="1">
        <f t="array" ref="BC139">(1+Y139)*(1+INDEX(fx_rets,$AE139,INDEX(fx_ix,1,BC$3)))-1</f>
        <v>-4.662151786437474E-3</v>
      </c>
      <c r="BD139" s="19">
        <v>134</v>
      </c>
      <c r="BE139" s="16">
        <f t="shared" si="63"/>
        <v>0</v>
      </c>
      <c r="BF139" s="19">
        <v>134</v>
      </c>
      <c r="BG139" s="18">
        <f t="shared" si="64"/>
        <v>1.8922978188269379E-3</v>
      </c>
      <c r="BH139" s="18">
        <f t="shared" si="65"/>
        <v>-2.366234598072392E-4</v>
      </c>
      <c r="BI139" s="18">
        <f t="shared" si="66"/>
        <v>-1.1152419220006315E-3</v>
      </c>
      <c r="BJ139" s="18">
        <f t="shared" si="67"/>
        <v>-5.043690779285126E-3</v>
      </c>
      <c r="BK139" s="18">
        <f t="shared" si="68"/>
        <v>-1.40784347081504E-2</v>
      </c>
      <c r="BL139" s="18">
        <f t="shared" si="69"/>
        <v>-6.6742662581594447E-2</v>
      </c>
      <c r="BM139" s="18">
        <f t="shared" si="70"/>
        <v>-6.6038066316479571E-2</v>
      </c>
      <c r="BN139" s="18">
        <f t="shared" si="71"/>
        <v>-6.1977082025135188E-2</v>
      </c>
      <c r="BO139" s="18">
        <f t="shared" si="72"/>
        <v>-3.7848001708653323E-2</v>
      </c>
      <c r="BP139" s="18">
        <f t="shared" si="73"/>
        <v>-3.8337432716444297E-2</v>
      </c>
      <c r="BQ139" s="18">
        <f t="shared" si="74"/>
        <v>-3.4806149679712961E-2</v>
      </c>
      <c r="BR139" s="18">
        <f t="shared" si="75"/>
        <v>-5.001811112071386E-2</v>
      </c>
      <c r="BS139" s="18">
        <f t="shared" si="76"/>
        <v>-6.5394009141073406E-2</v>
      </c>
      <c r="BT139" s="18">
        <f t="shared" si="77"/>
        <v>-4.4705538418073898E-3</v>
      </c>
      <c r="BU139" s="18">
        <f t="shared" si="78"/>
        <v>-4.4450552100593343E-3</v>
      </c>
      <c r="BV139" s="18">
        <f t="shared" si="79"/>
        <v>-4.9896545718963736E-3</v>
      </c>
      <c r="BW139" s="18">
        <f t="shared" si="80"/>
        <v>-7.1992178084970826E-2</v>
      </c>
      <c r="BX139" s="18">
        <f t="shared" si="81"/>
        <v>-0.11522409774430931</v>
      </c>
      <c r="BY139" s="18">
        <f t="shared" si="82"/>
        <v>-8.3979926830555884E-2</v>
      </c>
      <c r="BZ139" s="18">
        <f t="shared" si="83"/>
        <v>-3.100562368318649E-2</v>
      </c>
      <c r="CA139" s="18">
        <f t="shared" si="84"/>
        <v>2.6101340380491056E-3</v>
      </c>
      <c r="CB139" s="18">
        <f t="shared" si="85"/>
        <v>-6.7457514819066478E-2</v>
      </c>
      <c r="CC139" s="18">
        <f t="shared" si="86"/>
        <v>-3.8432080503352339E-2</v>
      </c>
      <c r="CD139" s="18">
        <f t="shared" si="87"/>
        <v>-4.662151786437474E-3</v>
      </c>
      <c r="CE139" s="19">
        <v>134</v>
      </c>
      <c r="CF139" s="18">
        <f t="shared" si="88"/>
        <v>-2.366234598072392E-4</v>
      </c>
      <c r="CG139" s="18">
        <f t="shared" si="88"/>
        <v>-2.366234598072392E-4</v>
      </c>
      <c r="CH139" s="18">
        <f t="shared" si="88"/>
        <v>-2.366234598072392E-4</v>
      </c>
      <c r="CI139" s="18">
        <f t="shared" si="88"/>
        <v>0</v>
      </c>
      <c r="CJ139" s="18">
        <f t="shared" si="88"/>
        <v>0</v>
      </c>
      <c r="CK139" s="24">
        <f t="shared" si="88"/>
        <v>-2.366234598072392E-4</v>
      </c>
      <c r="CL139" s="24">
        <f t="shared" si="88"/>
        <v>0</v>
      </c>
    </row>
    <row r="140" spans="1:90" x14ac:dyDescent="0.2">
      <c r="A140" s="19">
        <v>135</v>
      </c>
      <c r="B140" s="16" cm="1">
        <f t="array" ref="B140">INDEX(asset_mu,1,B$3)+INDEX(asset_rets_norm,$A140,B$3)</f>
        <v>2.3558987722269633E-3</v>
      </c>
      <c r="C140" s="16" cm="1">
        <f t="array" ref="C140">INDEX(asset_mu,1,C$3)+INDEX(asset_rets_norm,$A140,C$3)</f>
        <v>2.1236669410005264E-3</v>
      </c>
      <c r="D140" s="16" cm="1">
        <f t="array" ref="D140">INDEX(asset_mu,1,D$3)+INDEX(asset_rets_norm,$A140,D$3)</f>
        <v>1.5817979153080973E-3</v>
      </c>
      <c r="E140" s="16" cm="1">
        <f t="array" ref="E140">INDEX(asset_mu,1,E$3)+INDEX(asset_rets_norm,$A140,E$3)</f>
        <v>8.4671070031070855E-3</v>
      </c>
      <c r="F140" s="16" cm="1">
        <f t="array" ref="F140">INDEX(asset_mu,1,F$3)+INDEX(asset_rets_norm,$A140,F$3)</f>
        <v>1.4261647528351516E-2</v>
      </c>
      <c r="G140" s="16" cm="1">
        <f t="array" ref="G140">INDEX(asset_mu,1,G$3)+INDEX(asset_rets_norm,$A140,G$3)</f>
        <v>1.4996128715364326E-3</v>
      </c>
      <c r="H140" s="16" cm="1">
        <f t="array" ref="H140">INDEX(asset_mu,1,H$3)+INDEX(asset_rets_norm,$A140,H$3)</f>
        <v>8.6131689400433344E-4</v>
      </c>
      <c r="I140" s="16" cm="1">
        <f t="array" ref="I140">INDEX(asset_mu,1,I$3)+INDEX(asset_rets_norm,$A140,I$3)</f>
        <v>2.7006527780907381E-4</v>
      </c>
      <c r="J140" s="16" cm="1">
        <f t="array" ref="J140">INDEX(asset_mu,1,J$3)+INDEX(asset_rets_norm,$A140,J$3)</f>
        <v>4.0505824512597644E-3</v>
      </c>
      <c r="K140" s="16" cm="1">
        <f t="array" ref="K140">INDEX(asset_mu,1,K$3)+INDEX(asset_rets_norm,$A140,K$3)</f>
        <v>3.4582670738399785E-3</v>
      </c>
      <c r="L140" s="16" cm="1">
        <f t="array" ref="L140">INDEX(asset_mu,1,L$3)+INDEX(asset_rets_norm,$A140,L$3)</f>
        <v>4.918701183290547E-3</v>
      </c>
      <c r="M140" s="16" cm="1">
        <f t="array" ref="M140">INDEX(asset_mu,1,M$3)+INDEX(asset_rets_norm,$A140,M$3)</f>
        <v>8.7169731218642334E-3</v>
      </c>
      <c r="N140" s="16" cm="1">
        <f t="array" ref="N140">INDEX(asset_mu,1,N$3)+INDEX(asset_rets_norm,$A140,N$3)</f>
        <v>2.4428476636805505E-2</v>
      </c>
      <c r="O140" s="16" cm="1">
        <f t="array" ref="O140">INDEX(asset_mu,1,O$3)+INDEX(asset_rets_norm,$A140,O$3)</f>
        <v>1.8510729308563665E-4</v>
      </c>
      <c r="P140" s="16" cm="1">
        <f t="array" ref="P140">INDEX(asset_mu,1,P$3)+INDEX(asset_rets_norm,$A140,P$3)</f>
        <v>1.920643343275735E-4</v>
      </c>
      <c r="Q140" s="16" cm="1">
        <f t="array" ref="Q140">INDEX(asset_mu,1,Q$3)+INDEX(asset_rets_norm,$A140,Q$3)</f>
        <v>-3.5904219919118195E-5</v>
      </c>
      <c r="R140" s="16" cm="1">
        <f t="array" ref="R140">INDEX(asset_mu,1,R$3)+INDEX(asset_rets_norm,$A140,R$3)</f>
        <v>0.10756725242811499</v>
      </c>
      <c r="S140" s="16" cm="1">
        <f t="array" ref="S140">INDEX(asset_mu,1,S$3)+INDEX(asset_rets_norm,$A140,S$3)</f>
        <v>9.8270955526999021E-2</v>
      </c>
      <c r="T140" s="16" cm="1">
        <f t="array" ref="T140">INDEX(asset_mu,1,T$3)+INDEX(asset_rets_norm,$A140,T$3)</f>
        <v>8.5464634341883047E-2</v>
      </c>
      <c r="U140" s="16" cm="1">
        <f t="array" ref="U140">INDEX(asset_mu,1,U$3)+INDEX(asset_rets_norm,$A140,U$3)</f>
        <v>3.5076579205527536E-2</v>
      </c>
      <c r="V140" s="16" cm="1">
        <f t="array" ref="V140">INDEX(asset_mu,1,V$3)+INDEX(asset_rets_norm,$A140,V$3)</f>
        <v>2.6250840380491079E-3</v>
      </c>
      <c r="W140" s="16" cm="1">
        <f t="array" ref="W140">INDEX(asset_mu,1,W$3)+INDEX(asset_rets_norm,$A140,W$3)</f>
        <v>1.9808023774394654E-3</v>
      </c>
      <c r="X140" s="16" cm="1">
        <f t="array" ref="X140">INDEX(asset_mu,1,X$3)+INDEX(asset_rets_norm,$A140,X$3)</f>
        <v>2.543977415466477E-3</v>
      </c>
      <c r="Y140" s="16" cm="1">
        <f t="array" ref="Y140">INDEX(asset_mu,1,Y$3)+INDEX(asset_rets_norm,$A140,Y$3)</f>
        <v>-1.8738396882885959E-4</v>
      </c>
      <c r="Z140" s="19">
        <v>135</v>
      </c>
      <c r="AA140" s="16" cm="1">
        <f t="array" ref="AA140">INDEX(fx_mu,1,AA$3)+INDEX(fx_rets_norm,$A140,AA$3)</f>
        <v>0</v>
      </c>
      <c r="AB140" s="16" cm="1">
        <f t="array" ref="AB140">INDEX(fx_mu,1,AB$3)+INDEX(fx_rets_norm,$A140,AB$3)</f>
        <v>3.3922102501535274E-2</v>
      </c>
      <c r="AC140" s="16" cm="1">
        <f t="array" ref="AC140">INDEX(fx_mu,1,AC$3)+INDEX(fx_rets_norm,$A140,AC$3)</f>
        <v>3.2422562042228112E-2</v>
      </c>
      <c r="AD140" s="16" cm="1">
        <f t="array" ref="AD140">INDEX(fx_mu,1,AD$3)+INDEX(fx_rets_norm,$A140,AD$3)</f>
        <v>-1.3634996584278802E-2</v>
      </c>
      <c r="AE140" s="19">
        <v>135</v>
      </c>
      <c r="AF140" s="18" cm="1">
        <f t="array" ref="AF140">(1+B140)*(1+INDEX(fx_rets,$AE140,INDEX(fx_ix,1,AF$3)))-1</f>
        <v>2.355898772226972E-3</v>
      </c>
      <c r="AG140" s="18" cm="1">
        <f t="array" ref="AG140">(1+C140)*(1+INDEX(fx_rets,$AE140,INDEX(fx_ix,1,AG$3)))-1</f>
        <v>2.1236669410005238E-3</v>
      </c>
      <c r="AH140" s="18" cm="1">
        <f t="array" ref="AH140">(1+D140)*(1+INDEX(fx_rets,$AE140,INDEX(fx_ix,1,AH$3)))-1</f>
        <v>1.581797915308103E-3</v>
      </c>
      <c r="AI140" s="18" cm="1">
        <f t="array" ref="AI140">(1+E140)*(1+INDEX(fx_rets,$AE140,INDEX(fx_ix,1,AI$3)))-1</f>
        <v>8.4671070031070439E-3</v>
      </c>
      <c r="AJ140" s="18" cm="1">
        <f t="array" ref="AJ140">(1+F140)*(1+INDEX(fx_rets,$AE140,INDEX(fx_ix,1,AJ$3)))-1</f>
        <v>1.4261647528351462E-2</v>
      </c>
      <c r="AK140" s="18" cm="1">
        <f t="array" ref="AK140">(1+G140)*(1+INDEX(fx_rets,$AE140,INDEX(fx_ix,1,AK$3)))-1</f>
        <v>3.547258539461251E-2</v>
      </c>
      <c r="AL140" s="18" cm="1">
        <f t="array" ref="AL140">(1+H140)*(1+INDEX(fx_rets,$AE140,INDEX(fx_ix,1,AL$3)))-1</f>
        <v>3.4812637075504416E-2</v>
      </c>
      <c r="AM140" s="18" cm="1">
        <f t="array" ref="AM140">(1+I140)*(1+INDEX(fx_rets,$AE140,INDEX(fx_ix,1,AM$3)))-1</f>
        <v>3.4201328961380284E-2</v>
      </c>
      <c r="AN140" s="18" cm="1">
        <f t="array" ref="AN140">(1+J140)*(1+INDEX(fx_rets,$AE140,INDEX(fx_ix,1,AN$3)))-1</f>
        <v>3.6604474754321048E-2</v>
      </c>
      <c r="AO140" s="18" cm="1">
        <f t="array" ref="AO140">(1+K140)*(1+INDEX(fx_rets,$AE140,INDEX(fx_ix,1,AO$3)))-1</f>
        <v>3.599295499482813E-2</v>
      </c>
      <c r="AP140" s="18" cm="1">
        <f t="array" ref="AP140">(1+L140)*(1+INDEX(fx_rets,$AE140,INDEX(fx_ix,1,AP$3)))-1</f>
        <v>3.7500740119800868E-2</v>
      </c>
      <c r="AQ140" s="18" cm="1">
        <f t="array" ref="AQ140">(1+M140)*(1+INDEX(fx_rets,$AE140,INDEX(fx_ix,1,AQ$3)))-1</f>
        <v>4.1422161765956256E-2</v>
      </c>
      <c r="AR140" s="18" cm="1">
        <f t="array" ref="AR140">(1+N140)*(1+INDEX(fx_rets,$AE140,INDEX(fx_ix,1,AR$3)))-1</f>
        <v>5.7643072478387403E-2</v>
      </c>
      <c r="AS140" s="18" cm="1">
        <f t="array" ref="AS140">(1+O140)*(1+INDEX(fx_rets,$AE140,INDEX(fx_ix,1,AS$3)))-1</f>
        <v>-1.3452413228502103E-2</v>
      </c>
      <c r="AT140" s="18" cm="1">
        <f t="array" ref="AT140">(1+P140)*(1+INDEX(fx_rets,$AE140,INDEX(fx_ix,1,AT$3)))-1</f>
        <v>-1.3445551046493698E-2</v>
      </c>
      <c r="AU140" s="18" cm="1">
        <f t="array" ref="AU140">(1+Q140)*(1+INDEX(fx_rets,$AE140,INDEX(fx_ix,1,AU$3)))-1</f>
        <v>-1.3670411250282011E-2</v>
      </c>
      <c r="AV140" s="18" cm="1">
        <f t="array" ref="AV140">(1+R140)*(1+INDEX(fx_rets,$AE140,INDEX(fx_ix,1,AV$3)))-1</f>
        <v>0.10756725242811505</v>
      </c>
      <c r="AW140" s="18" cm="1">
        <f t="array" ref="AW140">(1+S140)*(1+INDEX(fx_rets,$AE140,INDEX(fx_ix,1,AW$3)))-1</f>
        <v>0.1355266154548449</v>
      </c>
      <c r="AX140" s="18" cm="1">
        <f t="array" ref="AX140">(1+T140)*(1+INDEX(fx_rets,$AE140,INDEX(fx_ix,1,AX$3)))-1</f>
        <v>0.12065817879347707</v>
      </c>
      <c r="AY140" s="18" cm="1">
        <f t="array" ref="AY140">(1+U140)*(1+INDEX(fx_rets,$AE140,INDEX(fx_ix,1,AY$3)))-1</f>
        <v>2.0963313583593379E-2</v>
      </c>
      <c r="AZ140" s="18" cm="1">
        <f t="array" ref="AZ140">(1+V140)*(1+INDEX(fx_rets,$AE140,INDEX(fx_ix,1,AZ$3)))-1</f>
        <v>2.6250840380490637E-3</v>
      </c>
      <c r="BA140" s="18" cm="1">
        <f t="array" ref="BA140">(1+W140)*(1+INDEX(fx_rets,$AE140,INDEX(fx_ix,1,BA$3)))-1</f>
        <v>3.5970097860257511E-2</v>
      </c>
      <c r="BB140" s="18" cm="1">
        <f t="array" ref="BB140">(1+X140)*(1+INDEX(fx_rets,$AE140,INDEX(fx_ix,1,BB$3)))-1</f>
        <v>3.5049021723281504E-2</v>
      </c>
      <c r="BC140" s="18" cm="1">
        <f t="array" ref="BC140">(1+Y140)*(1+INDEX(fx_rets,$AE140,INDEX(fx_ix,1,BC$3)))-1</f>
        <v>-1.3819825573332722E-2</v>
      </c>
      <c r="BD140" s="19">
        <v>135</v>
      </c>
      <c r="BE140" s="16">
        <f t="shared" si="63"/>
        <v>0</v>
      </c>
      <c r="BF140" s="19">
        <v>135</v>
      </c>
      <c r="BG140" s="18">
        <f t="shared" si="64"/>
        <v>2.355898772226972E-3</v>
      </c>
      <c r="BH140" s="18">
        <f t="shared" si="65"/>
        <v>2.1236669410005238E-3</v>
      </c>
      <c r="BI140" s="18">
        <f t="shared" si="66"/>
        <v>1.581797915308103E-3</v>
      </c>
      <c r="BJ140" s="18">
        <f t="shared" si="67"/>
        <v>8.4671070031070439E-3</v>
      </c>
      <c r="BK140" s="18">
        <f t="shared" si="68"/>
        <v>1.4261647528351462E-2</v>
      </c>
      <c r="BL140" s="18">
        <f t="shared" si="69"/>
        <v>3.547258539461251E-2</v>
      </c>
      <c r="BM140" s="18">
        <f t="shared" si="70"/>
        <v>3.4812637075504416E-2</v>
      </c>
      <c r="BN140" s="18">
        <f t="shared" si="71"/>
        <v>3.4201328961380284E-2</v>
      </c>
      <c r="BO140" s="18">
        <f t="shared" si="72"/>
        <v>3.6604474754321048E-2</v>
      </c>
      <c r="BP140" s="18">
        <f t="shared" si="73"/>
        <v>3.599295499482813E-2</v>
      </c>
      <c r="BQ140" s="18">
        <f t="shared" si="74"/>
        <v>3.7500740119800868E-2</v>
      </c>
      <c r="BR140" s="18">
        <f t="shared" si="75"/>
        <v>4.1422161765956256E-2</v>
      </c>
      <c r="BS140" s="18">
        <f t="shared" si="76"/>
        <v>5.7643072478387403E-2</v>
      </c>
      <c r="BT140" s="18">
        <f t="shared" si="77"/>
        <v>-1.3452413228502103E-2</v>
      </c>
      <c r="BU140" s="18">
        <f t="shared" si="78"/>
        <v>-1.3445551046493698E-2</v>
      </c>
      <c r="BV140" s="18">
        <f t="shared" si="79"/>
        <v>-1.3670411250282011E-2</v>
      </c>
      <c r="BW140" s="18">
        <f t="shared" si="80"/>
        <v>0.10756725242811505</v>
      </c>
      <c r="BX140" s="18">
        <f t="shared" si="81"/>
        <v>0.1355266154548449</v>
      </c>
      <c r="BY140" s="18">
        <f t="shared" si="82"/>
        <v>0.12065817879347707</v>
      </c>
      <c r="BZ140" s="18">
        <f t="shared" si="83"/>
        <v>2.0963313583593379E-2</v>
      </c>
      <c r="CA140" s="18">
        <f t="shared" si="84"/>
        <v>2.6250840380490637E-3</v>
      </c>
      <c r="CB140" s="18">
        <f t="shared" si="85"/>
        <v>3.5970097860257511E-2</v>
      </c>
      <c r="CC140" s="18">
        <f t="shared" si="86"/>
        <v>3.5049021723281504E-2</v>
      </c>
      <c r="CD140" s="18">
        <f t="shared" si="87"/>
        <v>-1.3819825573332722E-2</v>
      </c>
      <c r="CE140" s="19">
        <v>135</v>
      </c>
      <c r="CF140" s="18">
        <f t="shared" si="88"/>
        <v>2.1236669410005238E-3</v>
      </c>
      <c r="CG140" s="18">
        <f t="shared" si="88"/>
        <v>2.1236669410005238E-3</v>
      </c>
      <c r="CH140" s="18">
        <f t="shared" si="88"/>
        <v>2.1236669410005238E-3</v>
      </c>
      <c r="CI140" s="18">
        <f t="shared" si="88"/>
        <v>0</v>
      </c>
      <c r="CJ140" s="18">
        <f t="shared" si="88"/>
        <v>0</v>
      </c>
      <c r="CK140" s="24">
        <f t="shared" si="88"/>
        <v>2.1236669410005238E-3</v>
      </c>
      <c r="CL140" s="24">
        <f t="shared" si="88"/>
        <v>0</v>
      </c>
    </row>
    <row r="141" spans="1:90" x14ac:dyDescent="0.2">
      <c r="A141" s="19">
        <v>136</v>
      </c>
      <c r="B141" s="16" cm="1">
        <f t="array" ref="B141">INDEX(asset_mu,1,B$3)+INDEX(asset_rets_norm,$A141,B$3)</f>
        <v>2.257193813193439E-3</v>
      </c>
      <c r="C141" s="16" cm="1">
        <f t="array" ref="C141">INDEX(asset_mu,1,C$3)+INDEX(asset_rets_norm,$A141,C$3)</f>
        <v>1.7073122516690934E-3</v>
      </c>
      <c r="D141" s="16" cm="1">
        <f t="array" ref="D141">INDEX(asset_mu,1,D$3)+INDEX(asset_rets_norm,$A141,D$3)</f>
        <v>3.0845531163383676E-3</v>
      </c>
      <c r="E141" s="16" cm="1">
        <f t="array" ref="E141">INDEX(asset_mu,1,E$3)+INDEX(asset_rets_norm,$A141,E$3)</f>
        <v>-3.6863861748440271E-3</v>
      </c>
      <c r="F141" s="16" cm="1">
        <f t="array" ref="F141">INDEX(asset_mu,1,F$3)+INDEX(asset_rets_norm,$A141,F$3)</f>
        <v>-1.3365169408203814E-2</v>
      </c>
      <c r="G141" s="16" cm="1">
        <f t="array" ref="G141">INDEX(asset_mu,1,G$3)+INDEX(asset_rets_norm,$A141,G$3)</f>
        <v>2.6845553428592687E-3</v>
      </c>
      <c r="H141" s="16" cm="1">
        <f t="array" ref="H141">INDEX(asset_mu,1,H$3)+INDEX(asset_rets_norm,$A141,H$3)</f>
        <v>5.7455601909901129E-3</v>
      </c>
      <c r="I141" s="16" cm="1">
        <f t="array" ref="I141">INDEX(asset_mu,1,I$3)+INDEX(asset_rets_norm,$A141,I$3)</f>
        <v>4.1298885990147874E-3</v>
      </c>
      <c r="J141" s="16" cm="1">
        <f t="array" ref="J141">INDEX(asset_mu,1,J$3)+INDEX(asset_rets_norm,$A141,J$3)</f>
        <v>3.6338100154322695E-3</v>
      </c>
      <c r="K141" s="16" cm="1">
        <f t="array" ref="K141">INDEX(asset_mu,1,K$3)+INDEX(asset_rets_norm,$A141,K$3)</f>
        <v>3.3928329147901743E-3</v>
      </c>
      <c r="L141" s="16" cm="1">
        <f t="array" ref="L141">INDEX(asset_mu,1,L$3)+INDEX(asset_rets_norm,$A141,L$3)</f>
        <v>6.7357123040783506E-3</v>
      </c>
      <c r="M141" s="16" cm="1">
        <f t="array" ref="M141">INDEX(asset_mu,1,M$3)+INDEX(asset_rets_norm,$A141,M$3)</f>
        <v>-1.1171188849193683E-2</v>
      </c>
      <c r="N141" s="16" cm="1">
        <f t="array" ref="N141">INDEX(asset_mu,1,N$3)+INDEX(asset_rets_norm,$A141,N$3)</f>
        <v>-2.1274843162851855E-2</v>
      </c>
      <c r="O141" s="16" cm="1">
        <f t="array" ref="O141">INDEX(asset_mu,1,O$3)+INDEX(asset_rets_norm,$A141,O$3)</f>
        <v>1.3674868328151444E-4</v>
      </c>
      <c r="P141" s="16" cm="1">
        <f t="array" ref="P141">INDEX(asset_mu,1,P$3)+INDEX(asset_rets_norm,$A141,P$3)</f>
        <v>3.6275770794409962E-4</v>
      </c>
      <c r="Q141" s="16" cm="1">
        <f t="array" ref="Q141">INDEX(asset_mu,1,Q$3)+INDEX(asset_rets_norm,$A141,Q$3)</f>
        <v>8.3198837781235592E-5</v>
      </c>
      <c r="R141" s="16" cm="1">
        <f t="array" ref="R141">INDEX(asset_mu,1,R$3)+INDEX(asset_rets_norm,$A141,R$3)</f>
        <v>-4.318260235576743E-3</v>
      </c>
      <c r="S141" s="16" cm="1">
        <f t="array" ref="S141">INDEX(asset_mu,1,S$3)+INDEX(asset_rets_norm,$A141,S$3)</f>
        <v>-1.9007958533872854E-2</v>
      </c>
      <c r="T141" s="16" cm="1">
        <f t="array" ref="T141">INDEX(asset_mu,1,T$3)+INDEX(asset_rets_norm,$A141,T$3)</f>
        <v>-2.5985998655949274E-3</v>
      </c>
      <c r="U141" s="16" cm="1">
        <f t="array" ref="U141">INDEX(asset_mu,1,U$3)+INDEX(asset_rets_norm,$A141,U$3)</f>
        <v>-5.964784829920855E-2</v>
      </c>
      <c r="V141" s="16" cm="1">
        <f t="array" ref="V141">INDEX(asset_mu,1,V$3)+INDEX(asset_rets_norm,$A141,V$3)</f>
        <v>2.6299507047157743E-3</v>
      </c>
      <c r="W141" s="16" cm="1">
        <f t="array" ref="W141">INDEX(asset_mu,1,W$3)+INDEX(asset_rets_norm,$A141,W$3)</f>
        <v>2.0615523774394654E-3</v>
      </c>
      <c r="X141" s="16" cm="1">
        <f t="array" ref="X141">INDEX(asset_mu,1,X$3)+INDEX(asset_rets_norm,$A141,X$3)</f>
        <v>2.5538940821331433E-3</v>
      </c>
      <c r="Y141" s="16" cm="1">
        <f t="array" ref="Y141">INDEX(asset_mu,1,Y$3)+INDEX(asset_rets_norm,$A141,Y$3)</f>
        <v>-3.1205063549552618E-4</v>
      </c>
      <c r="Z141" s="19">
        <v>136</v>
      </c>
      <c r="AA141" s="16" cm="1">
        <f t="array" ref="AA141">INDEX(fx_mu,1,AA$3)+INDEX(fx_rets_norm,$A141,AA$3)</f>
        <v>0</v>
      </c>
      <c r="AB141" s="16" cm="1">
        <f t="array" ref="AB141">INDEX(fx_mu,1,AB$3)+INDEX(fx_rets_norm,$A141,AB$3)</f>
        <v>-3.0847025169696948E-2</v>
      </c>
      <c r="AC141" s="16" cm="1">
        <f t="array" ref="AC141">INDEX(fx_mu,1,AC$3)+INDEX(fx_rets_norm,$A141,AC$3)</f>
        <v>-2.3782692027347545E-2</v>
      </c>
      <c r="AD141" s="16" cm="1">
        <f t="array" ref="AD141">INDEX(fx_mu,1,AD$3)+INDEX(fx_rets_norm,$A141,AD$3)</f>
        <v>7.6506269470695267E-3</v>
      </c>
      <c r="AE141" s="19">
        <v>136</v>
      </c>
      <c r="AF141" s="18" cm="1">
        <f t="array" ref="AF141">(1+B141)*(1+INDEX(fx_rets,$AE141,INDEX(fx_ix,1,AF$3)))-1</f>
        <v>2.2571938131934477E-3</v>
      </c>
      <c r="AG141" s="18" cm="1">
        <f t="array" ref="AG141">(1+C141)*(1+INDEX(fx_rets,$AE141,INDEX(fx_ix,1,AG$3)))-1</f>
        <v>1.7073122516690908E-3</v>
      </c>
      <c r="AH141" s="18" cm="1">
        <f t="array" ref="AH141">(1+D141)*(1+INDEX(fx_rets,$AE141,INDEX(fx_ix,1,AH$3)))-1</f>
        <v>3.0845531163383733E-3</v>
      </c>
      <c r="AI141" s="18" cm="1">
        <f t="array" ref="AI141">(1+E141)*(1+INDEX(fx_rets,$AE141,INDEX(fx_ix,1,AI$3)))-1</f>
        <v>-3.6863861748440696E-3</v>
      </c>
      <c r="AJ141" s="18" cm="1">
        <f t="array" ref="AJ141">(1+F141)*(1+INDEX(fx_rets,$AE141,INDEX(fx_ix,1,AJ$3)))-1</f>
        <v>-1.3365169408203759E-2</v>
      </c>
      <c r="AK141" s="18" cm="1">
        <f t="array" ref="AK141">(1+G141)*(1+INDEX(fx_rets,$AE141,INDEX(fx_ix,1,AK$3)))-1</f>
        <v>-2.8245280373068393E-2</v>
      </c>
      <c r="AL141" s="18" cm="1">
        <f t="array" ref="AL141">(1+H141)*(1+INDEX(fx_rets,$AE141,INDEX(fx_ix,1,AL$3)))-1</f>
        <v>-2.5278698418532253E-2</v>
      </c>
      <c r="AM141" s="18" cm="1">
        <f t="array" ref="AM141">(1+I141)*(1+INDEX(fx_rets,$AE141,INDEX(fx_ix,1,AM$3)))-1</f>
        <v>-2.6844531348243938E-2</v>
      </c>
      <c r="AN141" s="18" cm="1">
        <f t="array" ref="AN141">(1+J141)*(1+INDEX(fx_rets,$AE141,INDEX(fx_ix,1,AN$3)))-1</f>
        <v>-2.0235303796398152E-2</v>
      </c>
      <c r="AO141" s="18" cm="1">
        <f t="array" ref="AO141">(1+K141)*(1+INDEX(fx_rets,$AE141,INDEX(fx_ix,1,AO$3)))-1</f>
        <v>-2.0470549812870109E-2</v>
      </c>
      <c r="AP141" s="18" cm="1">
        <f t="array" ref="AP141">(1+L141)*(1+INDEX(fx_rets,$AE141,INDEX(fx_ix,1,AP$3)))-1</f>
        <v>-1.7207173094581862E-2</v>
      </c>
      <c r="AQ141" s="18" cm="1">
        <f t="array" ref="AQ141">(1+M141)*(1+INDEX(fx_rets,$AE141,INDEX(fx_ix,1,AQ$3)))-1</f>
        <v>-3.4688199932561448E-2</v>
      </c>
      <c r="AR141" s="18" cm="1">
        <f t="array" ref="AR141">(1+N141)*(1+INDEX(fx_rets,$AE141,INDEX(fx_ix,1,AR$3)))-1</f>
        <v>-4.4551562147327139E-2</v>
      </c>
      <c r="AS141" s="18" cm="1">
        <f t="array" ref="AS141">(1+O141)*(1+INDEX(fx_rets,$AE141,INDEX(fx_ix,1,AS$3)))-1</f>
        <v>7.7884218435122499E-3</v>
      </c>
      <c r="AT141" s="18" cm="1">
        <f t="array" ref="AT141">(1+P141)*(1+INDEX(fx_rets,$AE141,INDEX(fx_ix,1,AT$3)))-1</f>
        <v>8.0161599789092541E-3</v>
      </c>
      <c r="AU141" s="18" cm="1">
        <f t="array" ref="AU141">(1+Q141)*(1+INDEX(fx_rets,$AE141,INDEX(fx_ix,1,AU$3)))-1</f>
        <v>7.7344623081210262E-3</v>
      </c>
      <c r="AV141" s="18" cm="1">
        <f t="array" ref="AV141">(1+R141)*(1+INDEX(fx_rets,$AE141,INDEX(fx_ix,1,AV$3)))-1</f>
        <v>-4.3182602355766875E-3</v>
      </c>
      <c r="AW141" s="18" cm="1">
        <f t="array" ref="AW141">(1+S141)*(1+INDEX(fx_rets,$AE141,INDEX(fx_ix,1,AW$3)))-1</f>
        <v>-4.9268644728250877E-2</v>
      </c>
      <c r="AX141" s="18" cm="1">
        <f t="array" ref="AX141">(1+T141)*(1+INDEX(fx_rets,$AE141,INDEX(fx_ix,1,AX$3)))-1</f>
        <v>-2.6319490192636685E-2</v>
      </c>
      <c r="AY141" s="18" cm="1">
        <f t="array" ref="AY141">(1+U141)*(1+INDEX(fx_rets,$AE141,INDEX(fx_ix,1,AY$3)))-1</f>
        <v>-5.2453564787671714E-2</v>
      </c>
      <c r="AZ141" s="18" cm="1">
        <f t="array" ref="AZ141">(1+V141)*(1+INDEX(fx_rets,$AE141,INDEX(fx_ix,1,AZ$3)))-1</f>
        <v>2.6299507047158333E-3</v>
      </c>
      <c r="BA141" s="18" cm="1">
        <f t="array" ref="BA141">(1+W141)*(1+INDEX(fx_rets,$AE141,INDEX(fx_ix,1,BA$3)))-1</f>
        <v>-2.8849065550333064E-2</v>
      </c>
      <c r="BB141" s="18" cm="1">
        <f t="array" ref="BB141">(1+X141)*(1+INDEX(fx_rets,$AE141,INDEX(fx_ix,1,BB$3)))-1</f>
        <v>-2.128953642164011E-2</v>
      </c>
      <c r="BC141" s="18" cm="1">
        <f t="array" ref="BC141">(1+Y141)*(1+INDEX(fx_rets,$AE141,INDEX(fx_ix,1,BC$3)))-1</f>
        <v>7.3361889285732396E-3</v>
      </c>
      <c r="BD141" s="19">
        <v>136</v>
      </c>
      <c r="BE141" s="16">
        <f t="shared" si="63"/>
        <v>0</v>
      </c>
      <c r="BF141" s="19">
        <v>136</v>
      </c>
      <c r="BG141" s="18">
        <f t="shared" si="64"/>
        <v>2.2571938131934477E-3</v>
      </c>
      <c r="BH141" s="18">
        <f t="shared" si="65"/>
        <v>1.7073122516690908E-3</v>
      </c>
      <c r="BI141" s="18">
        <f t="shared" si="66"/>
        <v>3.0845531163383733E-3</v>
      </c>
      <c r="BJ141" s="18">
        <f t="shared" si="67"/>
        <v>-3.6863861748440696E-3</v>
      </c>
      <c r="BK141" s="18">
        <f t="shared" si="68"/>
        <v>-1.3365169408203759E-2</v>
      </c>
      <c r="BL141" s="18">
        <f t="shared" si="69"/>
        <v>-2.8245280373068393E-2</v>
      </c>
      <c r="BM141" s="18">
        <f t="shared" si="70"/>
        <v>-2.5278698418532253E-2</v>
      </c>
      <c r="BN141" s="18">
        <f t="shared" si="71"/>
        <v>-2.6844531348243938E-2</v>
      </c>
      <c r="BO141" s="18">
        <f t="shared" si="72"/>
        <v>-2.0235303796398152E-2</v>
      </c>
      <c r="BP141" s="18">
        <f t="shared" si="73"/>
        <v>-2.0470549812870109E-2</v>
      </c>
      <c r="BQ141" s="18">
        <f t="shared" si="74"/>
        <v>-1.7207173094581862E-2</v>
      </c>
      <c r="BR141" s="18">
        <f t="shared" si="75"/>
        <v>-3.4688199932561448E-2</v>
      </c>
      <c r="BS141" s="18">
        <f t="shared" si="76"/>
        <v>-4.4551562147327139E-2</v>
      </c>
      <c r="BT141" s="18">
        <f t="shared" si="77"/>
        <v>7.7884218435122499E-3</v>
      </c>
      <c r="BU141" s="18">
        <f t="shared" si="78"/>
        <v>8.0161599789092541E-3</v>
      </c>
      <c r="BV141" s="18">
        <f t="shared" si="79"/>
        <v>7.7344623081210262E-3</v>
      </c>
      <c r="BW141" s="18">
        <f t="shared" si="80"/>
        <v>-4.3182602355766875E-3</v>
      </c>
      <c r="BX141" s="18">
        <f t="shared" si="81"/>
        <v>-4.9268644728250877E-2</v>
      </c>
      <c r="BY141" s="18">
        <f t="shared" si="82"/>
        <v>-2.6319490192636685E-2</v>
      </c>
      <c r="BZ141" s="18">
        <f t="shared" si="83"/>
        <v>-5.2453564787671714E-2</v>
      </c>
      <c r="CA141" s="18">
        <f t="shared" si="84"/>
        <v>2.6299507047158333E-3</v>
      </c>
      <c r="CB141" s="18">
        <f t="shared" si="85"/>
        <v>-2.8849065550333064E-2</v>
      </c>
      <c r="CC141" s="18">
        <f t="shared" si="86"/>
        <v>-2.128953642164011E-2</v>
      </c>
      <c r="CD141" s="18">
        <f t="shared" si="87"/>
        <v>7.3361889285732396E-3</v>
      </c>
      <c r="CE141" s="19">
        <v>136</v>
      </c>
      <c r="CF141" s="18">
        <f t="shared" si="88"/>
        <v>1.7073122516690908E-3</v>
      </c>
      <c r="CG141" s="18">
        <f t="shared" si="88"/>
        <v>1.7073122516690908E-3</v>
      </c>
      <c r="CH141" s="18">
        <f t="shared" si="88"/>
        <v>1.7073122516690908E-3</v>
      </c>
      <c r="CI141" s="18">
        <f t="shared" si="88"/>
        <v>0</v>
      </c>
      <c r="CJ141" s="18">
        <f t="shared" si="88"/>
        <v>0</v>
      </c>
      <c r="CK141" s="24">
        <f t="shared" si="88"/>
        <v>1.7073122516690908E-3</v>
      </c>
      <c r="CL141" s="24">
        <f t="shared" si="88"/>
        <v>0</v>
      </c>
    </row>
    <row r="142" spans="1:90" x14ac:dyDescent="0.2">
      <c r="A142" s="19">
        <v>137</v>
      </c>
      <c r="B142" s="16" cm="1">
        <f t="array" ref="B142">INDEX(asset_mu,1,B$3)+INDEX(asset_rets_norm,$A142,B$3)</f>
        <v>2.1141908773147835E-3</v>
      </c>
      <c r="C142" s="16" cm="1">
        <f t="array" ref="C142">INDEX(asset_mu,1,C$3)+INDEX(asset_rets_norm,$A142,C$3)</f>
        <v>1.7522274936305786E-3</v>
      </c>
      <c r="D142" s="16" cm="1">
        <f t="array" ref="D142">INDEX(asset_mu,1,D$3)+INDEX(asset_rets_norm,$A142,D$3)</f>
        <v>3.6150936263274979E-3</v>
      </c>
      <c r="E142" s="16" cm="1">
        <f t="array" ref="E142">INDEX(asset_mu,1,E$3)+INDEX(asset_rets_norm,$A142,E$3)</f>
        <v>3.5378769071359598E-3</v>
      </c>
      <c r="F142" s="16" cm="1">
        <f t="array" ref="F142">INDEX(asset_mu,1,F$3)+INDEX(asset_rets_norm,$A142,F$3)</f>
        <v>9.1526037791945219E-3</v>
      </c>
      <c r="G142" s="16" cm="1">
        <f t="array" ref="G142">INDEX(asset_mu,1,G$3)+INDEX(asset_rets_norm,$A142,G$3)</f>
        <v>1.5478017129900662E-3</v>
      </c>
      <c r="H142" s="16" cm="1">
        <f t="array" ref="H142">INDEX(asset_mu,1,H$3)+INDEX(asset_rets_norm,$A142,H$3)</f>
        <v>3.1330960933370795E-3</v>
      </c>
      <c r="I142" s="16" cm="1">
        <f t="array" ref="I142">INDEX(asset_mu,1,I$3)+INDEX(asset_rets_norm,$A142,I$3)</f>
        <v>1.1251138363383241E-2</v>
      </c>
      <c r="J142" s="16" cm="1">
        <f t="array" ref="J142">INDEX(asset_mu,1,J$3)+INDEX(asset_rets_norm,$A142,J$3)</f>
        <v>3.595718175697803E-3</v>
      </c>
      <c r="K142" s="16" cm="1">
        <f t="array" ref="K142">INDEX(asset_mu,1,K$3)+INDEX(asset_rets_norm,$A142,K$3)</f>
        <v>5.3168824046111191E-3</v>
      </c>
      <c r="L142" s="16" cm="1">
        <f t="array" ref="L142">INDEX(asset_mu,1,L$3)+INDEX(asset_rets_norm,$A142,L$3)</f>
        <v>1.0611732870961649E-2</v>
      </c>
      <c r="M142" s="16" cm="1">
        <f t="array" ref="M142">INDEX(asset_mu,1,M$3)+INDEX(asset_rets_norm,$A142,M$3)</f>
        <v>8.8420349236631758E-3</v>
      </c>
      <c r="N142" s="16" cm="1">
        <f t="array" ref="N142">INDEX(asset_mu,1,N$3)+INDEX(asset_rets_norm,$A142,N$3)</f>
        <v>1.7667867577775973E-2</v>
      </c>
      <c r="O142" s="16" cm="1">
        <f t="array" ref="O142">INDEX(asset_mu,1,O$3)+INDEX(asset_rets_norm,$A142,O$3)</f>
        <v>1.3674410257547774E-4</v>
      </c>
      <c r="P142" s="16" cm="1">
        <f t="array" ref="P142">INDEX(asset_mu,1,P$3)+INDEX(asset_rets_norm,$A142,P$3)</f>
        <v>3.8338683678525382E-4</v>
      </c>
      <c r="Q142" s="16" cm="1">
        <f t="array" ref="Q142">INDEX(asset_mu,1,Q$3)+INDEX(asset_rets_norm,$A142,Q$3)</f>
        <v>1.78608616728831E-3</v>
      </c>
      <c r="R142" s="16" cm="1">
        <f t="array" ref="R142">INDEX(asset_mu,1,R$3)+INDEX(asset_rets_norm,$A142,R$3)</f>
        <v>8.4686258993570962E-3</v>
      </c>
      <c r="S142" s="16" cm="1">
        <f t="array" ref="S142">INDEX(asset_mu,1,S$3)+INDEX(asset_rets_norm,$A142,S$3)</f>
        <v>-1.9933134588612511E-3</v>
      </c>
      <c r="T142" s="16" cm="1">
        <f t="array" ref="T142">INDEX(asset_mu,1,T$3)+INDEX(asset_rets_norm,$A142,T$3)</f>
        <v>1.6544075309702179E-2</v>
      </c>
      <c r="U142" s="16" cm="1">
        <f t="array" ref="U142">INDEX(asset_mu,1,U$3)+INDEX(asset_rets_norm,$A142,U$3)</f>
        <v>4.4216567698583988E-3</v>
      </c>
      <c r="V142" s="16" cm="1">
        <f t="array" ref="V142">INDEX(asset_mu,1,V$3)+INDEX(asset_rets_norm,$A142,V$3)</f>
        <v>2.6517507047157745E-3</v>
      </c>
      <c r="W142" s="16" cm="1">
        <f t="array" ref="W142">INDEX(asset_mu,1,W$3)+INDEX(asset_rets_norm,$A142,W$3)</f>
        <v>1.4818857107727985E-3</v>
      </c>
      <c r="X142" s="16" cm="1">
        <f t="array" ref="X142">INDEX(asset_mu,1,X$3)+INDEX(asset_rets_norm,$A142,X$3)</f>
        <v>2.5453940821331435E-3</v>
      </c>
      <c r="Y142" s="16" cm="1">
        <f t="array" ref="Y142">INDEX(asset_mu,1,Y$3)+INDEX(asset_rets_norm,$A142,Y$3)</f>
        <v>-5.7830063549552634E-4</v>
      </c>
      <c r="Z142" s="19">
        <v>137</v>
      </c>
      <c r="AA142" s="16" cm="1">
        <f t="array" ref="AA142">INDEX(fx_mu,1,AA$3)+INDEX(fx_rets_norm,$A142,AA$3)</f>
        <v>0</v>
      </c>
      <c r="AB142" s="16" cm="1">
        <f t="array" ref="AB142">INDEX(fx_mu,1,AB$3)+INDEX(fx_rets_norm,$A142,AB$3)</f>
        <v>-3.6779395106695027E-2</v>
      </c>
      <c r="AC142" s="16" cm="1">
        <f t="array" ref="AC142">INDEX(fx_mu,1,AC$3)+INDEX(fx_rets_norm,$A142,AC$3)</f>
        <v>-1.0325155705489458E-2</v>
      </c>
      <c r="AD142" s="16" cm="1">
        <f t="array" ref="AD142">INDEX(fx_mu,1,AD$3)+INDEX(fx_rets_norm,$A142,AD$3)</f>
        <v>9.7963936856733103E-3</v>
      </c>
      <c r="AE142" s="19">
        <v>137</v>
      </c>
      <c r="AF142" s="18" cm="1">
        <f t="array" ref="AF142">(1+B142)*(1+INDEX(fx_rets,$AE142,INDEX(fx_ix,1,AF$3)))-1</f>
        <v>2.1141908773147922E-3</v>
      </c>
      <c r="AG142" s="18" cm="1">
        <f t="array" ref="AG142">(1+C142)*(1+INDEX(fx_rets,$AE142,INDEX(fx_ix,1,AG$3)))-1</f>
        <v>1.7522274936305759E-3</v>
      </c>
      <c r="AH142" s="18" cm="1">
        <f t="array" ref="AH142">(1+D142)*(1+INDEX(fx_rets,$AE142,INDEX(fx_ix,1,AH$3)))-1</f>
        <v>3.6150936263275035E-3</v>
      </c>
      <c r="AI142" s="18" cm="1">
        <f t="array" ref="AI142">(1+E142)*(1+INDEX(fx_rets,$AE142,INDEX(fx_ix,1,AI$3)))-1</f>
        <v>3.5378769071359173E-3</v>
      </c>
      <c r="AJ142" s="18" cm="1">
        <f t="array" ref="AJ142">(1+F142)*(1+INDEX(fx_rets,$AE142,INDEX(fx_ix,1,AJ$3)))-1</f>
        <v>9.1526037791944681E-3</v>
      </c>
      <c r="AK142" s="18" cm="1">
        <f t="array" ref="AK142">(1+G142)*(1+INDEX(fx_rets,$AE142,INDEX(fx_ix,1,AK$3)))-1</f>
        <v>-3.5288520604453977E-2</v>
      </c>
      <c r="AL142" s="18" cm="1">
        <f t="array" ref="AL142">(1+H142)*(1+INDEX(fx_rets,$AE142,INDEX(fx_ix,1,AL$3)))-1</f>
        <v>-3.376153239248203E-2</v>
      </c>
      <c r="AM142" s="18" cm="1">
        <f t="array" ref="AM142">(1+I142)*(1+INDEX(fx_rets,$AE142,INDEX(fx_ix,1,AM$3)))-1</f>
        <v>-2.5942066806578734E-2</v>
      </c>
      <c r="AN142" s="18" cm="1">
        <f t="array" ref="AN142">(1+J142)*(1+INDEX(fx_rets,$AE142,INDEX(fx_ix,1,AN$3)))-1</f>
        <v>-6.7665638798287686E-3</v>
      </c>
      <c r="AO142" s="18" cm="1">
        <f t="array" ref="AO142">(1+K142)*(1+INDEX(fx_rets,$AE142,INDEX(fx_ix,1,AO$3)))-1</f>
        <v>-5.0631709395737579E-3</v>
      </c>
      <c r="AP142" s="18" cm="1">
        <f t="array" ref="AP142">(1+L142)*(1+INDEX(fx_rets,$AE142,INDEX(fx_ix,1,AP$3)))-1</f>
        <v>1.7700937127451688E-4</v>
      </c>
      <c r="AQ142" s="18" cm="1">
        <f t="array" ref="AQ142">(1+M142)*(1+INDEX(fx_rets,$AE142,INDEX(fx_ix,1,AQ$3)))-1</f>
        <v>-1.574416169166537E-3</v>
      </c>
      <c r="AR142" s="18" cm="1">
        <f t="array" ref="AR142">(1+N142)*(1+INDEX(fx_rets,$AE142,INDEX(fx_ix,1,AR$3)))-1</f>
        <v>7.160288388561975E-3</v>
      </c>
      <c r="AS142" s="18" cm="1">
        <f t="array" ref="AS142">(1+O142)*(1+INDEX(fx_rets,$AE142,INDEX(fx_ix,1,AS$3)))-1</f>
        <v>9.9344773873117909E-3</v>
      </c>
      <c r="AT142" s="18" cm="1">
        <f t="array" ref="AT142">(1+P142)*(1+INDEX(fx_rets,$AE142,INDEX(fx_ix,1,AT$3)))-1</f>
        <v>1.0183536330845566E-2</v>
      </c>
      <c r="AU142" s="18" cm="1">
        <f t="array" ref="AU142">(1+Q142)*(1+INDEX(fx_rets,$AE142,INDEX(fx_ix,1,AU$3)))-1</f>
        <v>1.1599977056212962E-2</v>
      </c>
      <c r="AV142" s="18" cm="1">
        <f t="array" ref="AV142">(1+R142)*(1+INDEX(fx_rets,$AE142,INDEX(fx_ix,1,AV$3)))-1</f>
        <v>8.4686258993571517E-3</v>
      </c>
      <c r="AW142" s="18" cm="1">
        <f t="array" ref="AW142">(1+S142)*(1+INDEX(fx_rets,$AE142,INDEX(fx_ix,1,AW$3)))-1</f>
        <v>-3.8699395702281314E-2</v>
      </c>
      <c r="AX142" s="18" cm="1">
        <f t="array" ref="AX142">(1+T142)*(1+INDEX(fx_rets,$AE142,INDEX(fx_ix,1,AX$3)))-1</f>
        <v>6.0480994506366681E-3</v>
      </c>
      <c r="AY142" s="18" cm="1">
        <f t="array" ref="AY142">(1+U142)*(1+INDEX(fx_rets,$AE142,INDEX(fx_ix,1,AY$3)))-1</f>
        <v>1.4261366745992321E-2</v>
      </c>
      <c r="AZ142" s="18" cm="1">
        <f t="array" ref="AZ142">(1+V142)*(1+INDEX(fx_rets,$AE142,INDEX(fx_ix,1,AZ$3)))-1</f>
        <v>2.651750704715683E-3</v>
      </c>
      <c r="BA142" s="18" cm="1">
        <f t="array" ref="BA142">(1+W142)*(1+INDEX(fx_rets,$AE142,INDEX(fx_ix,1,BA$3)))-1</f>
        <v>-3.5352012255981724E-2</v>
      </c>
      <c r="BB142" s="18" cm="1">
        <f t="array" ref="BB142">(1+X142)*(1+INDEX(fx_rets,$AE142,INDEX(fx_ix,1,BB$3)))-1</f>
        <v>-7.8060432135861335E-3</v>
      </c>
      <c r="BC142" s="18" cm="1">
        <f t="array" ref="BC142">(1+Y142)*(1+INDEX(fx_rets,$AE142,INDEX(fx_ix,1,BC$3)))-1</f>
        <v>9.2124277894838347E-3</v>
      </c>
      <c r="BD142" s="19">
        <v>137</v>
      </c>
      <c r="BE142" s="16">
        <f t="shared" si="63"/>
        <v>0</v>
      </c>
      <c r="BF142" s="19">
        <v>137</v>
      </c>
      <c r="BG142" s="18">
        <f t="shared" si="64"/>
        <v>2.1141908773147922E-3</v>
      </c>
      <c r="BH142" s="18">
        <f t="shared" si="65"/>
        <v>1.7522274936305759E-3</v>
      </c>
      <c r="BI142" s="18">
        <f t="shared" si="66"/>
        <v>3.6150936263275035E-3</v>
      </c>
      <c r="BJ142" s="18">
        <f t="shared" si="67"/>
        <v>3.5378769071359173E-3</v>
      </c>
      <c r="BK142" s="18">
        <f t="shared" si="68"/>
        <v>9.1526037791944681E-3</v>
      </c>
      <c r="BL142" s="18">
        <f t="shared" si="69"/>
        <v>-3.5288520604453977E-2</v>
      </c>
      <c r="BM142" s="18">
        <f t="shared" si="70"/>
        <v>-3.376153239248203E-2</v>
      </c>
      <c r="BN142" s="18">
        <f t="shared" si="71"/>
        <v>-2.5942066806578734E-2</v>
      </c>
      <c r="BO142" s="18">
        <f t="shared" si="72"/>
        <v>-6.7665638798287686E-3</v>
      </c>
      <c r="BP142" s="18">
        <f t="shared" si="73"/>
        <v>-5.0631709395737579E-3</v>
      </c>
      <c r="BQ142" s="18">
        <f t="shared" si="74"/>
        <v>1.7700937127451688E-4</v>
      </c>
      <c r="BR142" s="18">
        <f t="shared" si="75"/>
        <v>-1.574416169166537E-3</v>
      </c>
      <c r="BS142" s="18">
        <f t="shared" si="76"/>
        <v>7.160288388561975E-3</v>
      </c>
      <c r="BT142" s="18">
        <f t="shared" si="77"/>
        <v>9.9344773873117909E-3</v>
      </c>
      <c r="BU142" s="18">
        <f t="shared" si="78"/>
        <v>1.0183536330845566E-2</v>
      </c>
      <c r="BV142" s="18">
        <f t="shared" si="79"/>
        <v>1.1599977056212962E-2</v>
      </c>
      <c r="BW142" s="18">
        <f t="shared" si="80"/>
        <v>8.4686258993571517E-3</v>
      </c>
      <c r="BX142" s="18">
        <f t="shared" si="81"/>
        <v>-3.8699395702281314E-2</v>
      </c>
      <c r="BY142" s="18">
        <f t="shared" si="82"/>
        <v>6.0480994506366681E-3</v>
      </c>
      <c r="BZ142" s="18">
        <f t="shared" si="83"/>
        <v>1.4261366745992321E-2</v>
      </c>
      <c r="CA142" s="18">
        <f t="shared" si="84"/>
        <v>2.651750704715683E-3</v>
      </c>
      <c r="CB142" s="18">
        <f t="shared" si="85"/>
        <v>-3.5352012255981724E-2</v>
      </c>
      <c r="CC142" s="18">
        <f t="shared" si="86"/>
        <v>-7.8060432135861335E-3</v>
      </c>
      <c r="CD142" s="18">
        <f t="shared" si="87"/>
        <v>9.2124277894838347E-3</v>
      </c>
      <c r="CE142" s="19">
        <v>137</v>
      </c>
      <c r="CF142" s="18">
        <f t="shared" si="88"/>
        <v>1.7522274936305759E-3</v>
      </c>
      <c r="CG142" s="18">
        <f t="shared" si="88"/>
        <v>1.7522274936305759E-3</v>
      </c>
      <c r="CH142" s="18">
        <f t="shared" si="88"/>
        <v>1.7522274936305759E-3</v>
      </c>
      <c r="CI142" s="18">
        <f t="shared" si="88"/>
        <v>0</v>
      </c>
      <c r="CJ142" s="18">
        <f t="shared" si="88"/>
        <v>0</v>
      </c>
      <c r="CK142" s="24">
        <f t="shared" si="88"/>
        <v>1.7522274936305759E-3</v>
      </c>
      <c r="CL142" s="24">
        <f t="shared" si="88"/>
        <v>0</v>
      </c>
    </row>
    <row r="143" spans="1:90" x14ac:dyDescent="0.2">
      <c r="A143" s="19">
        <v>138</v>
      </c>
      <c r="B143" s="16" cm="1">
        <f t="array" ref="B143">INDEX(asset_mu,1,B$3)+INDEX(asset_rets_norm,$A143,B$3)</f>
        <v>2.1979877753166479E-3</v>
      </c>
      <c r="C143" s="16" cm="1">
        <f t="array" ref="C143">INDEX(asset_mu,1,C$3)+INDEX(asset_rets_norm,$A143,C$3)</f>
        <v>2.3440343194294248E-3</v>
      </c>
      <c r="D143" s="16" cm="1">
        <f t="array" ref="D143">INDEX(asset_mu,1,D$3)+INDEX(asset_rets_norm,$A143,D$3)</f>
        <v>6.3504608305235914E-3</v>
      </c>
      <c r="E143" s="16" cm="1">
        <f t="array" ref="E143">INDEX(asset_mu,1,E$3)+INDEX(asset_rets_norm,$A143,E$3)</f>
        <v>1.1503559170095198E-2</v>
      </c>
      <c r="F143" s="16" cm="1">
        <f t="array" ref="F143">INDEX(asset_mu,1,F$3)+INDEX(asset_rets_norm,$A143,F$3)</f>
        <v>2.1642926575009824E-2</v>
      </c>
      <c r="G143" s="16" cm="1">
        <f t="array" ref="G143">INDEX(asset_mu,1,G$3)+INDEX(asset_rets_norm,$A143,G$3)</f>
        <v>7.8229818799013307E-4</v>
      </c>
      <c r="H143" s="16" cm="1">
        <f t="array" ref="H143">INDEX(asset_mu,1,H$3)+INDEX(asset_rets_norm,$A143,H$3)</f>
        <v>-3.4767414960594966E-5</v>
      </c>
      <c r="I143" s="16" cm="1">
        <f t="array" ref="I143">INDEX(asset_mu,1,I$3)+INDEX(asset_rets_norm,$A143,I$3)</f>
        <v>2.2105214100864089E-3</v>
      </c>
      <c r="J143" s="16" cm="1">
        <f t="array" ref="J143">INDEX(asset_mu,1,J$3)+INDEX(asset_rets_norm,$A143,J$3)</f>
        <v>3.4538428267034561E-3</v>
      </c>
      <c r="K143" s="16" cm="1">
        <f t="array" ref="K143">INDEX(asset_mu,1,K$3)+INDEX(asset_rets_norm,$A143,K$3)</f>
        <v>7.3761553688597888E-4</v>
      </c>
      <c r="L143" s="16" cm="1">
        <f t="array" ref="L143">INDEX(asset_mu,1,L$3)+INDEX(asset_rets_norm,$A143,L$3)</f>
        <v>1.8409573448226186E-3</v>
      </c>
      <c r="M143" s="16" cm="1">
        <f t="array" ref="M143">INDEX(asset_mu,1,M$3)+INDEX(asset_rets_norm,$A143,M$3)</f>
        <v>1.2544917832354539E-2</v>
      </c>
      <c r="N143" s="16" cm="1">
        <f t="array" ref="N143">INDEX(asset_mu,1,N$3)+INDEX(asset_rets_norm,$A143,N$3)</f>
        <v>2.6905876384018455E-2</v>
      </c>
      <c r="O143" s="16" cm="1">
        <f t="array" ref="O143">INDEX(asset_mu,1,O$3)+INDEX(asset_rets_norm,$A143,O$3)</f>
        <v>2.2374900652311834E-4</v>
      </c>
      <c r="P143" s="16" cm="1">
        <f t="array" ref="P143">INDEX(asset_mu,1,P$3)+INDEX(asset_rets_norm,$A143,P$3)</f>
        <v>3.6263961011547214E-4</v>
      </c>
      <c r="Q143" s="16" cm="1">
        <f t="array" ref="Q143">INDEX(asset_mu,1,Q$3)+INDEX(asset_rets_norm,$A143,Q$3)</f>
        <v>4.3538913724333183E-4</v>
      </c>
      <c r="R143" s="16" cm="1">
        <f t="array" ref="R143">INDEX(asset_mu,1,R$3)+INDEX(asset_rets_norm,$A143,R$3)</f>
        <v>4.3191174330982463E-2</v>
      </c>
      <c r="S143" s="16" cm="1">
        <f t="array" ref="S143">INDEX(asset_mu,1,S$3)+INDEX(asset_rets_norm,$A143,S$3)</f>
        <v>4.7177794855084526E-2</v>
      </c>
      <c r="T143" s="16" cm="1">
        <f t="array" ref="T143">INDEX(asset_mu,1,T$3)+INDEX(asset_rets_norm,$A143,T$3)</f>
        <v>2.4020014367151881E-2</v>
      </c>
      <c r="U143" s="16" cm="1">
        <f t="array" ref="U143">INDEX(asset_mu,1,U$3)+INDEX(asset_rets_norm,$A143,U$3)</f>
        <v>4.302076882033179E-2</v>
      </c>
      <c r="V143" s="16" cm="1">
        <f t="array" ref="V143">INDEX(asset_mu,1,V$3)+INDEX(asset_rets_norm,$A143,V$3)</f>
        <v>2.6716340380491081E-3</v>
      </c>
      <c r="W143" s="16" cm="1">
        <f t="array" ref="W143">INDEX(asset_mu,1,W$3)+INDEX(asset_rets_norm,$A143,W$3)</f>
        <v>1.5948023774394653E-3</v>
      </c>
      <c r="X143" s="16" cm="1">
        <f t="array" ref="X143">INDEX(asset_mu,1,X$3)+INDEX(asset_rets_norm,$A143,X$3)</f>
        <v>2.5478107487998101E-3</v>
      </c>
      <c r="Y143" s="16" cm="1">
        <f t="array" ref="Y143">INDEX(asset_mu,1,Y$3)+INDEX(asset_rets_norm,$A143,Y$3)</f>
        <v>-1.7271730216219291E-4</v>
      </c>
      <c r="Z143" s="19">
        <v>138</v>
      </c>
      <c r="AA143" s="16" cm="1">
        <f t="array" ref="AA143">INDEX(fx_mu,1,AA$3)+INDEX(fx_rets_norm,$A143,AA$3)</f>
        <v>0</v>
      </c>
      <c r="AB143" s="16" cm="1">
        <f t="array" ref="AB143">INDEX(fx_mu,1,AB$3)+INDEX(fx_rets_norm,$A143,AB$3)</f>
        <v>8.2892538128376322E-3</v>
      </c>
      <c r="AC143" s="16" cm="1">
        <f t="array" ref="AC143">INDEX(fx_mu,1,AC$3)+INDEX(fx_rets_norm,$A143,AC$3)</f>
        <v>1.4271051869441404E-2</v>
      </c>
      <c r="AD143" s="16" cm="1">
        <f t="array" ref="AD143">INDEX(fx_mu,1,AD$3)+INDEX(fx_rets_norm,$A143,AD$3)</f>
        <v>8.9560659604175363E-3</v>
      </c>
      <c r="AE143" s="19">
        <v>138</v>
      </c>
      <c r="AF143" s="18" cm="1">
        <f t="array" ref="AF143">(1+B143)*(1+INDEX(fx_rets,$AE143,INDEX(fx_ix,1,AF$3)))-1</f>
        <v>2.1979877753166566E-3</v>
      </c>
      <c r="AG143" s="18" cm="1">
        <f t="array" ref="AG143">(1+C143)*(1+INDEX(fx_rets,$AE143,INDEX(fx_ix,1,AG$3)))-1</f>
        <v>2.3440343194294222E-3</v>
      </c>
      <c r="AH143" s="18" cm="1">
        <f t="array" ref="AH143">(1+D143)*(1+INDEX(fx_rets,$AE143,INDEX(fx_ix,1,AH$3)))-1</f>
        <v>6.3504608305235966E-3</v>
      </c>
      <c r="AI143" s="18" cm="1">
        <f t="array" ref="AI143">(1+E143)*(1+INDEX(fx_rets,$AE143,INDEX(fx_ix,1,AI$3)))-1</f>
        <v>1.1503559170095157E-2</v>
      </c>
      <c r="AJ143" s="18" cm="1">
        <f t="array" ref="AJ143">(1+F143)*(1+INDEX(fx_rets,$AE143,INDEX(fx_ix,1,AJ$3)))-1</f>
        <v>2.1642926575009769E-2</v>
      </c>
      <c r="AK143" s="18" cm="1">
        <f t="array" ref="AK143">(1+G143)*(1+INDEX(fx_rets,$AE143,INDEX(fx_ix,1,AK$3)))-1</f>
        <v>9.0780366690652592E-3</v>
      </c>
      <c r="AL143" s="18" cm="1">
        <f t="array" ref="AL143">(1+H143)*(1+INDEX(fx_rets,$AE143,INDEX(fx_ix,1,AL$3)))-1</f>
        <v>8.2541982019499471E-3</v>
      </c>
      <c r="AM143" s="18" cm="1">
        <f t="array" ref="AM143">(1+I143)*(1+INDEX(fx_rets,$AE143,INDEX(fx_ix,1,AM$3)))-1</f>
        <v>1.0518098795951003E-2</v>
      </c>
      <c r="AN143" s="18" cm="1">
        <f t="array" ref="AN143">(1+J143)*(1+INDEX(fx_rets,$AE143,INDEX(fx_ix,1,AN$3)))-1</f>
        <v>1.7774184666273563E-2</v>
      </c>
      <c r="AO143" s="18" cm="1">
        <f t="array" ref="AO143">(1+K143)*(1+INDEX(fx_rets,$AE143,INDEX(fx_ix,1,AO$3)))-1</f>
        <v>1.501919395591389E-2</v>
      </c>
      <c r="AP143" s="18" cm="1">
        <f t="array" ref="AP143">(1+L143)*(1+INDEX(fx_rets,$AE143,INDEX(fx_ix,1,AP$3)))-1</f>
        <v>1.6138281612021244E-2</v>
      </c>
      <c r="AQ143" s="18" cm="1">
        <f t="array" ref="AQ143">(1+M143)*(1+INDEX(fx_rets,$AE143,INDEX(fx_ix,1,AQ$3)))-1</f>
        <v>2.6994998874879217E-2</v>
      </c>
      <c r="AR143" s="18" cm="1">
        <f t="array" ref="AR143">(1+N143)*(1+INDEX(fx_rets,$AE143,INDEX(fx_ix,1,AR$3)))-1</f>
        <v>4.1560903410928773E-2</v>
      </c>
      <c r="AS143" s="18" cm="1">
        <f t="array" ref="AS143">(1+O143)*(1+INDEX(fx_rets,$AE143,INDEX(fx_ix,1,AS$3)))-1</f>
        <v>9.1818188778016729E-3</v>
      </c>
      <c r="AT143" s="18" cm="1">
        <f t="array" ref="AT143">(1+P143)*(1+INDEX(fx_rets,$AE143,INDEX(fx_ix,1,AT$3)))-1</f>
        <v>9.3219533948010191E-3</v>
      </c>
      <c r="AU143" s="18" cm="1">
        <f t="array" ref="AU143">(1+Q143)*(1+INDEX(fx_rets,$AE143,INDEX(fx_ix,1,AU$3)))-1</f>
        <v>9.3953544714924231E-3</v>
      </c>
      <c r="AV143" s="18" cm="1">
        <f t="array" ref="AV143">(1+R143)*(1+INDEX(fx_rets,$AE143,INDEX(fx_ix,1,AV$3)))-1</f>
        <v>4.3191174330982518E-2</v>
      </c>
      <c r="AW143" s="18" cm="1">
        <f t="array" ref="AW143">(1+S143)*(1+INDEX(fx_rets,$AE143,INDEX(fx_ix,1,AW$3)))-1</f>
        <v>5.585811738380575E-2</v>
      </c>
      <c r="AX143" s="18" cm="1">
        <f t="array" ref="AX143">(1+T143)*(1+INDEX(fx_rets,$AE143,INDEX(fx_ix,1,AX$3)))-1</f>
        <v>3.8633857107531533E-2</v>
      </c>
      <c r="AY143" s="18" cm="1">
        <f t="array" ref="AY143">(1+U143)*(1+INDEX(fx_rets,$AE143,INDEX(fx_ix,1,AY$3)))-1</f>
        <v>5.2362131623971964E-2</v>
      </c>
      <c r="AZ143" s="18" cm="1">
        <f t="array" ref="AZ143">(1+V143)*(1+INDEX(fx_rets,$AE143,INDEX(fx_ix,1,AZ$3)))-1</f>
        <v>2.6716340380490422E-3</v>
      </c>
      <c r="BA143" s="18" cm="1">
        <f t="array" ref="BA143">(1+W143)*(1+INDEX(fx_rets,$AE143,INDEX(fx_ix,1,BA$3)))-1</f>
        <v>9.8972759119650977E-3</v>
      </c>
      <c r="BB143" s="18" cm="1">
        <f t="array" ref="BB143">(1+X143)*(1+INDEX(fx_rets,$AE143,INDEX(fx_ix,1,BB$3)))-1</f>
        <v>1.6855222557590643E-2</v>
      </c>
      <c r="BC143" s="18" cm="1">
        <f t="array" ref="BC143">(1+Y143)*(1+INDEX(fx_rets,$AE143,INDEX(fx_ix,1,BC$3)))-1</f>
        <v>8.7818017907046464E-3</v>
      </c>
      <c r="BD143" s="19">
        <v>138</v>
      </c>
      <c r="BE143" s="16">
        <f t="shared" si="63"/>
        <v>0</v>
      </c>
      <c r="BF143" s="19">
        <v>138</v>
      </c>
      <c r="BG143" s="18">
        <f t="shared" si="64"/>
        <v>2.1979877753166566E-3</v>
      </c>
      <c r="BH143" s="18">
        <f t="shared" si="65"/>
        <v>2.3440343194294222E-3</v>
      </c>
      <c r="BI143" s="18">
        <f t="shared" si="66"/>
        <v>6.3504608305235966E-3</v>
      </c>
      <c r="BJ143" s="18">
        <f t="shared" si="67"/>
        <v>1.1503559170095157E-2</v>
      </c>
      <c r="BK143" s="18">
        <f t="shared" si="68"/>
        <v>2.1642926575009769E-2</v>
      </c>
      <c r="BL143" s="18">
        <f t="shared" si="69"/>
        <v>9.0780366690652592E-3</v>
      </c>
      <c r="BM143" s="18">
        <f t="shared" si="70"/>
        <v>8.2541982019499471E-3</v>
      </c>
      <c r="BN143" s="18">
        <f t="shared" si="71"/>
        <v>1.0518098795951003E-2</v>
      </c>
      <c r="BO143" s="18">
        <f t="shared" si="72"/>
        <v>1.7774184666273563E-2</v>
      </c>
      <c r="BP143" s="18">
        <f t="shared" si="73"/>
        <v>1.501919395591389E-2</v>
      </c>
      <c r="BQ143" s="18">
        <f t="shared" si="74"/>
        <v>1.6138281612021244E-2</v>
      </c>
      <c r="BR143" s="18">
        <f t="shared" si="75"/>
        <v>2.6994998874879217E-2</v>
      </c>
      <c r="BS143" s="18">
        <f t="shared" si="76"/>
        <v>4.1560903410928773E-2</v>
      </c>
      <c r="BT143" s="18">
        <f t="shared" si="77"/>
        <v>9.1818188778016729E-3</v>
      </c>
      <c r="BU143" s="18">
        <f t="shared" si="78"/>
        <v>9.3219533948010191E-3</v>
      </c>
      <c r="BV143" s="18">
        <f t="shared" si="79"/>
        <v>9.3953544714924231E-3</v>
      </c>
      <c r="BW143" s="18">
        <f t="shared" si="80"/>
        <v>4.3191174330982518E-2</v>
      </c>
      <c r="BX143" s="18">
        <f t="shared" si="81"/>
        <v>5.585811738380575E-2</v>
      </c>
      <c r="BY143" s="18">
        <f t="shared" si="82"/>
        <v>3.8633857107531533E-2</v>
      </c>
      <c r="BZ143" s="18">
        <f t="shared" si="83"/>
        <v>5.2362131623971964E-2</v>
      </c>
      <c r="CA143" s="18">
        <f t="shared" si="84"/>
        <v>2.6716340380490422E-3</v>
      </c>
      <c r="CB143" s="18">
        <f t="shared" si="85"/>
        <v>9.8972759119650977E-3</v>
      </c>
      <c r="CC143" s="18">
        <f t="shared" si="86"/>
        <v>1.6855222557590643E-2</v>
      </c>
      <c r="CD143" s="18">
        <f t="shared" si="87"/>
        <v>8.7818017907046464E-3</v>
      </c>
      <c r="CE143" s="19">
        <v>138</v>
      </c>
      <c r="CF143" s="18">
        <f t="shared" si="88"/>
        <v>2.3440343194294222E-3</v>
      </c>
      <c r="CG143" s="18">
        <f t="shared" si="88"/>
        <v>2.3440343194294222E-3</v>
      </c>
      <c r="CH143" s="18">
        <f t="shared" si="88"/>
        <v>2.3440343194294222E-3</v>
      </c>
      <c r="CI143" s="18">
        <f t="shared" si="88"/>
        <v>0</v>
      </c>
      <c r="CJ143" s="18">
        <f t="shared" si="88"/>
        <v>0</v>
      </c>
      <c r="CK143" s="24">
        <f t="shared" si="88"/>
        <v>2.3440343194294222E-3</v>
      </c>
      <c r="CL143" s="24">
        <f t="shared" si="88"/>
        <v>0</v>
      </c>
    </row>
    <row r="144" spans="1:90" x14ac:dyDescent="0.2">
      <c r="A144" s="19">
        <v>139</v>
      </c>
      <c r="B144" s="16" cm="1">
        <f t="array" ref="B144">INDEX(asset_mu,1,B$3)+INDEX(asset_rets_norm,$A144,B$3)</f>
        <v>1.9416733535803003E-3</v>
      </c>
      <c r="C144" s="16" cm="1">
        <f t="array" ref="C144">INDEX(asset_mu,1,C$3)+INDEX(asset_rets_norm,$A144,C$3)</f>
        <v>-1.9801098219307273E-4</v>
      </c>
      <c r="D144" s="16" cm="1">
        <f t="array" ref="D144">INDEX(asset_mu,1,D$3)+INDEX(asset_rets_norm,$A144,D$3)</f>
        <v>-4.9699966012851701E-3</v>
      </c>
      <c r="E144" s="16" cm="1">
        <f t="array" ref="E144">INDEX(asset_mu,1,E$3)+INDEX(asset_rets_norm,$A144,E$3)</f>
        <v>5.4711773100562392E-3</v>
      </c>
      <c r="F144" s="16" cm="1">
        <f t="array" ref="F144">INDEX(asset_mu,1,F$3)+INDEX(asset_rets_norm,$A144,F$3)</f>
        <v>8.8603192364163346E-3</v>
      </c>
      <c r="G144" s="16" cm="1">
        <f t="array" ref="G144">INDEX(asset_mu,1,G$3)+INDEX(asset_rets_norm,$A144,G$3)</f>
        <v>8.7957682086314327E-4</v>
      </c>
      <c r="H144" s="16" cm="1">
        <f t="array" ref="H144">INDEX(asset_mu,1,H$3)+INDEX(asset_rets_norm,$A144,H$3)</f>
        <v>8.3485686927804248E-5</v>
      </c>
      <c r="I144" s="16" cm="1">
        <f t="array" ref="I144">INDEX(asset_mu,1,I$3)+INDEX(asset_rets_norm,$A144,I$3)</f>
        <v>-1.5195559259136753E-4</v>
      </c>
      <c r="J144" s="16" cm="1">
        <f t="array" ref="J144">INDEX(asset_mu,1,J$3)+INDEX(asset_rets_norm,$A144,J$3)</f>
        <v>3.2460904429709603E-3</v>
      </c>
      <c r="K144" s="16" cm="1">
        <f t="array" ref="K144">INDEX(asset_mu,1,K$3)+INDEX(asset_rets_norm,$A144,K$3)</f>
        <v>1.607868488707493E-4</v>
      </c>
      <c r="L144" s="16" cm="1">
        <f t="array" ref="L144">INDEX(asset_mu,1,L$3)+INDEX(asset_rets_norm,$A144,L$3)</f>
        <v>4.0743913919796771E-4</v>
      </c>
      <c r="M144" s="16" cm="1">
        <f t="array" ref="M144">INDEX(asset_mu,1,M$3)+INDEX(asset_rets_norm,$A144,M$3)</f>
        <v>1.2184027410375584E-2</v>
      </c>
      <c r="N144" s="16" cm="1">
        <f t="array" ref="N144">INDEX(asset_mu,1,N$3)+INDEX(asset_rets_norm,$A144,N$3)</f>
        <v>1.7555648579473258E-2</v>
      </c>
      <c r="O144" s="16" cm="1">
        <f t="array" ref="O144">INDEX(asset_mu,1,O$3)+INDEX(asset_rets_norm,$A144,O$3)</f>
        <v>1.560615065334746E-4</v>
      </c>
      <c r="P144" s="16" cm="1">
        <f t="array" ref="P144">INDEX(asset_mu,1,P$3)+INDEX(asset_rets_norm,$A144,P$3)</f>
        <v>8.0193674799229836E-4</v>
      </c>
      <c r="Q144" s="16" cm="1">
        <f t="array" ref="Q144">INDEX(asset_mu,1,Q$3)+INDEX(asset_rets_norm,$A144,Q$3)</f>
        <v>2.0387943347602256E-3</v>
      </c>
      <c r="R144" s="16" cm="1">
        <f t="array" ref="R144">INDEX(asset_mu,1,R$3)+INDEX(asset_rets_norm,$A144,R$3)</f>
        <v>4.1190319741534809E-2</v>
      </c>
      <c r="S144" s="16" cm="1">
        <f t="array" ref="S144">INDEX(asset_mu,1,S$3)+INDEX(asset_rets_norm,$A144,S$3)</f>
        <v>4.3459329593933921E-2</v>
      </c>
      <c r="T144" s="16" cm="1">
        <f t="array" ref="T144">INDEX(asset_mu,1,T$3)+INDEX(asset_rets_norm,$A144,T$3)</f>
        <v>3.7823304065073317E-2</v>
      </c>
      <c r="U144" s="16" cm="1">
        <f t="array" ref="U144">INDEX(asset_mu,1,U$3)+INDEX(asset_rets_norm,$A144,U$3)</f>
        <v>0.10656131519612566</v>
      </c>
      <c r="V144" s="16" cm="1">
        <f t="array" ref="V144">INDEX(asset_mu,1,V$3)+INDEX(asset_rets_norm,$A144,V$3)</f>
        <v>2.6461757047157742E-3</v>
      </c>
      <c r="W144" s="16" cm="1">
        <f t="array" ref="W144">INDEX(asset_mu,1,W$3)+INDEX(asset_rets_norm,$A144,W$3)</f>
        <v>1.7209690441061319E-3</v>
      </c>
      <c r="X144" s="16" cm="1">
        <f t="array" ref="X144">INDEX(asset_mu,1,X$3)+INDEX(asset_rets_norm,$A144,X$3)</f>
        <v>2.5063940821331435E-3</v>
      </c>
      <c r="Y144" s="16" cm="1">
        <f t="array" ref="Y144">INDEX(asset_mu,1,Y$3)+INDEX(asset_rets_norm,$A144,Y$3)</f>
        <v>-7.5883968828859577E-5</v>
      </c>
      <c r="Z144" s="19">
        <v>139</v>
      </c>
      <c r="AA144" s="16" cm="1">
        <f t="array" ref="AA144">INDEX(fx_mu,1,AA$3)+INDEX(fx_rets_norm,$A144,AA$3)</f>
        <v>0</v>
      </c>
      <c r="AB144" s="16" cm="1">
        <f t="array" ref="AB144">INDEX(fx_mu,1,AB$3)+INDEX(fx_rets_norm,$A144,AB$3)</f>
        <v>1.7387449328706065E-2</v>
      </c>
      <c r="AC144" s="16" cm="1">
        <f t="array" ref="AC144">INDEX(fx_mu,1,AC$3)+INDEX(fx_rets_norm,$A144,AC$3)</f>
        <v>9.9545522075144728E-3</v>
      </c>
      <c r="AD144" s="16" cm="1">
        <f t="array" ref="AD144">INDEX(fx_mu,1,AD$3)+INDEX(fx_rets_norm,$A144,AD$3)</f>
        <v>-5.957072712905509E-2</v>
      </c>
      <c r="AE144" s="19">
        <v>139</v>
      </c>
      <c r="AF144" s="18" cm="1">
        <f t="array" ref="AF144">(1+B144)*(1+INDEX(fx_rets,$AE144,INDEX(fx_ix,1,AF$3)))-1</f>
        <v>1.9416733535801978E-3</v>
      </c>
      <c r="AG144" s="18" cm="1">
        <f t="array" ref="AG144">(1+C144)*(1+INDEX(fx_rets,$AE144,INDEX(fx_ix,1,AG$3)))-1</f>
        <v>-1.9801098219307534E-4</v>
      </c>
      <c r="AH144" s="18" cm="1">
        <f t="array" ref="AH144">(1+D144)*(1+INDEX(fx_rets,$AE144,INDEX(fx_ix,1,AH$3)))-1</f>
        <v>-4.9699966012851649E-3</v>
      </c>
      <c r="AI144" s="18" cm="1">
        <f t="array" ref="AI144">(1+E144)*(1+INDEX(fx_rets,$AE144,INDEX(fx_ix,1,AI$3)))-1</f>
        <v>5.4711773100561967E-3</v>
      </c>
      <c r="AJ144" s="18" cm="1">
        <f t="array" ref="AJ144">(1+F144)*(1+INDEX(fx_rets,$AE144,INDEX(fx_ix,1,AJ$3)))-1</f>
        <v>8.8603192364162808E-3</v>
      </c>
      <c r="AK144" s="18" cm="1">
        <f t="array" ref="AK144">(1+G144)*(1+INDEX(fx_rets,$AE144,INDEX(fx_ix,1,AK$3)))-1</f>
        <v>1.8282319746972586E-2</v>
      </c>
      <c r="AL144" s="18" cm="1">
        <f t="array" ref="AL144">(1+H144)*(1+INDEX(fx_rets,$AE144,INDEX(fx_ix,1,AL$3)))-1</f>
        <v>1.7472386618785141E-2</v>
      </c>
      <c r="AM144" s="18" cm="1">
        <f t="array" ref="AM144">(1+I144)*(1+INDEX(fx_rets,$AE144,INDEX(fx_ix,1,AM$3)))-1</f>
        <v>1.7232851615948341E-2</v>
      </c>
      <c r="AN144" s="18" cm="1">
        <f t="array" ref="AN144">(1+J144)*(1+INDEX(fx_rets,$AE144,INDEX(fx_ix,1,AN$3)))-1</f>
        <v>1.3232956027270149E-2</v>
      </c>
      <c r="AO144" s="18" cm="1">
        <f t="array" ref="AO144">(1+K144)*(1+INDEX(fx_rets,$AE144,INDEX(fx_ix,1,AO$3)))-1</f>
        <v>1.0116939617466514E-2</v>
      </c>
      <c r="AP144" s="18" cm="1">
        <f t="array" ref="AP144">(1+L144)*(1+INDEX(fx_rets,$AE144,INDEX(fx_ix,1,AP$3)))-1</f>
        <v>1.0366047220894847E-2</v>
      </c>
      <c r="AQ144" s="18" cm="1">
        <f t="array" ref="AQ144">(1+M144)*(1+INDEX(fx_rets,$AE144,INDEX(fx_ix,1,AQ$3)))-1</f>
        <v>2.2259866154844321E-2</v>
      </c>
      <c r="AR144" s="18" cm="1">
        <f t="array" ref="AR144">(1+N144)*(1+INDEX(fx_rets,$AE144,INDEX(fx_ix,1,AR$3)))-1</f>
        <v>2.7684959407308751E-2</v>
      </c>
      <c r="AS144" s="18" cm="1">
        <f t="array" ref="AS144">(1+O144)*(1+INDEX(fx_rets,$AE144,INDEX(fx_ix,1,AS$3)))-1</f>
        <v>-5.9423962319942625E-2</v>
      </c>
      <c r="AT144" s="18" cm="1">
        <f t="array" ref="AT144">(1+P144)*(1+INDEX(fx_rets,$AE144,INDEX(fx_ix,1,AT$3)))-1</f>
        <v>-5.8816562336252209E-2</v>
      </c>
      <c r="AU144" s="18" cm="1">
        <f t="array" ref="AU144">(1+Q144)*(1+INDEX(fx_rets,$AE144,INDEX(fx_ix,1,AU$3)))-1</f>
        <v>-5.7653385255283185E-2</v>
      </c>
      <c r="AV144" s="18" cm="1">
        <f t="array" ref="AV144">(1+R144)*(1+INDEX(fx_rets,$AE144,INDEX(fx_ix,1,AV$3)))-1</f>
        <v>4.1190319741534864E-2</v>
      </c>
      <c r="AW144" s="18" cm="1">
        <f t="array" ref="AW144">(1+S144)*(1+INDEX(fx_rets,$AE144,INDEX(fx_ix,1,AW$3)))-1</f>
        <v>6.1602425813813921E-2</v>
      </c>
      <c r="AX144" s="18" cm="1">
        <f t="array" ref="AX144">(1+T144)*(1+INDEX(fx_rets,$AE144,INDEX(fx_ix,1,AX$3)))-1</f>
        <v>4.81543703275642E-2</v>
      </c>
      <c r="AY144" s="18" cm="1">
        <f t="array" ref="AY144">(1+U144)*(1+INDEX(fx_rets,$AE144,INDEX(fx_ix,1,AY$3)))-1</f>
        <v>4.064265303700898E-2</v>
      </c>
      <c r="AZ144" s="18" cm="1">
        <f t="array" ref="AZ144">(1+V144)*(1+INDEX(fx_rets,$AE144,INDEX(fx_ix,1,AZ$3)))-1</f>
        <v>2.6461757047158141E-3</v>
      </c>
      <c r="BA144" s="18" cm="1">
        <f t="array" ref="BA144">(1+W144)*(1+INDEX(fx_rets,$AE144,INDEX(fx_ix,1,BA$3)))-1</f>
        <v>1.9138341634862943E-2</v>
      </c>
      <c r="BB144" s="18" cm="1">
        <f t="array" ref="BB144">(1+X144)*(1+INDEX(fx_rets,$AE144,INDEX(fx_ix,1,BB$3)))-1</f>
        <v>1.2485896320390655E-2</v>
      </c>
      <c r="BC144" s="18" cm="1">
        <f t="array" ref="BC144">(1+Y144)*(1+INDEX(fx_rets,$AE144,INDEX(fx_ix,1,BC$3)))-1</f>
        <v>-5.9642090634683398E-2</v>
      </c>
      <c r="BD144" s="19">
        <v>139</v>
      </c>
      <c r="BE144" s="16">
        <f t="shared" si="63"/>
        <v>0</v>
      </c>
      <c r="BF144" s="19">
        <v>139</v>
      </c>
      <c r="BG144" s="18">
        <f t="shared" si="64"/>
        <v>1.9416733535801978E-3</v>
      </c>
      <c r="BH144" s="18">
        <f t="shared" si="65"/>
        <v>-1.9801098219307534E-4</v>
      </c>
      <c r="BI144" s="18">
        <f t="shared" si="66"/>
        <v>-4.9699966012851649E-3</v>
      </c>
      <c r="BJ144" s="18">
        <f t="shared" si="67"/>
        <v>5.4711773100561967E-3</v>
      </c>
      <c r="BK144" s="18">
        <f t="shared" si="68"/>
        <v>8.8603192364162808E-3</v>
      </c>
      <c r="BL144" s="18">
        <f t="shared" si="69"/>
        <v>1.8282319746972586E-2</v>
      </c>
      <c r="BM144" s="18">
        <f t="shared" si="70"/>
        <v>1.7472386618785141E-2</v>
      </c>
      <c r="BN144" s="18">
        <f t="shared" si="71"/>
        <v>1.7232851615948341E-2</v>
      </c>
      <c r="BO144" s="18">
        <f t="shared" si="72"/>
        <v>1.3232956027270149E-2</v>
      </c>
      <c r="BP144" s="18">
        <f t="shared" si="73"/>
        <v>1.0116939617466514E-2</v>
      </c>
      <c r="BQ144" s="18">
        <f t="shared" si="74"/>
        <v>1.0366047220894847E-2</v>
      </c>
      <c r="BR144" s="18">
        <f t="shared" si="75"/>
        <v>2.2259866154844321E-2</v>
      </c>
      <c r="BS144" s="18">
        <f t="shared" si="76"/>
        <v>2.7684959407308751E-2</v>
      </c>
      <c r="BT144" s="18">
        <f t="shared" si="77"/>
        <v>-5.9423962319942625E-2</v>
      </c>
      <c r="BU144" s="18">
        <f t="shared" si="78"/>
        <v>-5.8816562336252209E-2</v>
      </c>
      <c r="BV144" s="18">
        <f t="shared" si="79"/>
        <v>-5.7653385255283185E-2</v>
      </c>
      <c r="BW144" s="18">
        <f t="shared" si="80"/>
        <v>4.1190319741534864E-2</v>
      </c>
      <c r="BX144" s="18">
        <f t="shared" si="81"/>
        <v>6.1602425813813921E-2</v>
      </c>
      <c r="BY144" s="18">
        <f t="shared" si="82"/>
        <v>4.81543703275642E-2</v>
      </c>
      <c r="BZ144" s="18">
        <f t="shared" si="83"/>
        <v>4.064265303700898E-2</v>
      </c>
      <c r="CA144" s="18">
        <f t="shared" si="84"/>
        <v>2.6461757047158141E-3</v>
      </c>
      <c r="CB144" s="18">
        <f t="shared" si="85"/>
        <v>1.9138341634862943E-2</v>
      </c>
      <c r="CC144" s="18">
        <f t="shared" si="86"/>
        <v>1.2485896320390655E-2</v>
      </c>
      <c r="CD144" s="18">
        <f t="shared" si="87"/>
        <v>-5.9642090634683398E-2</v>
      </c>
      <c r="CE144" s="19">
        <v>139</v>
      </c>
      <c r="CF144" s="18">
        <f t="shared" si="88"/>
        <v>-1.9801098219307534E-4</v>
      </c>
      <c r="CG144" s="18">
        <f t="shared" si="88"/>
        <v>-1.9801098219307534E-4</v>
      </c>
      <c r="CH144" s="18">
        <f t="shared" si="88"/>
        <v>-1.9801098219307534E-4</v>
      </c>
      <c r="CI144" s="18">
        <f t="shared" si="88"/>
        <v>0</v>
      </c>
      <c r="CJ144" s="18">
        <f t="shared" si="88"/>
        <v>0</v>
      </c>
      <c r="CK144" s="24">
        <f t="shared" si="88"/>
        <v>-1.9801098219307534E-4</v>
      </c>
      <c r="CL144" s="24">
        <f t="shared" si="88"/>
        <v>0</v>
      </c>
    </row>
    <row r="145" spans="1:90" x14ac:dyDescent="0.2">
      <c r="A145" s="19">
        <v>140</v>
      </c>
      <c r="B145" s="16" cm="1">
        <f t="array" ref="B145">INDEX(asset_mu,1,B$3)+INDEX(asset_rets_norm,$A145,B$3)</f>
        <v>2.1388320752257963E-3</v>
      </c>
      <c r="C145" s="16" cm="1">
        <f t="array" ref="C145">INDEX(asset_mu,1,C$3)+INDEX(asset_rets_norm,$A145,C$3)</f>
        <v>6.4723248336873412E-4</v>
      </c>
      <c r="D145" s="16" cm="1">
        <f t="array" ref="D145">INDEX(asset_mu,1,D$3)+INDEX(asset_rets_norm,$A145,D$3)</f>
        <v>-4.0484170183940956E-3</v>
      </c>
      <c r="E145" s="16" cm="1">
        <f t="array" ref="E145">INDEX(asset_mu,1,E$3)+INDEX(asset_rets_norm,$A145,E$3)</f>
        <v>3.6981750074787526E-3</v>
      </c>
      <c r="F145" s="16" cm="1">
        <f t="array" ref="F145">INDEX(asset_mu,1,F$3)+INDEX(asset_rets_norm,$A145,F$3)</f>
        <v>2.6457157742041919E-3</v>
      </c>
      <c r="G145" s="16" cm="1">
        <f t="array" ref="G145">INDEX(asset_mu,1,G$3)+INDEX(asset_rets_norm,$A145,G$3)</f>
        <v>1.4017111031056023E-3</v>
      </c>
      <c r="H145" s="16" cm="1">
        <f t="array" ref="H145">INDEX(asset_mu,1,H$3)+INDEX(asset_rets_norm,$A145,H$3)</f>
        <v>5.351860985178434E-4</v>
      </c>
      <c r="I145" s="16" cm="1">
        <f t="array" ref="I145">INDEX(asset_mu,1,I$3)+INDEX(asset_rets_norm,$A145,I$3)</f>
        <v>1.3486399542520606E-4</v>
      </c>
      <c r="J145" s="16" cm="1">
        <f t="array" ref="J145">INDEX(asset_mu,1,J$3)+INDEX(asset_rets_norm,$A145,J$3)</f>
        <v>3.2649320114157433E-3</v>
      </c>
      <c r="K145" s="16" cm="1">
        <f t="array" ref="K145">INDEX(asset_mu,1,K$3)+INDEX(asset_rets_norm,$A145,K$3)</f>
        <v>1.3394618835730083E-3</v>
      </c>
      <c r="L145" s="16" cm="1">
        <f t="array" ref="L145">INDEX(asset_mu,1,L$3)+INDEX(asset_rets_norm,$A145,L$3)</f>
        <v>-1.0131792067932842E-4</v>
      </c>
      <c r="M145" s="16" cm="1">
        <f t="array" ref="M145">INDEX(asset_mu,1,M$3)+INDEX(asset_rets_norm,$A145,M$3)</f>
        <v>5.8002106273538937E-3</v>
      </c>
      <c r="N145" s="16" cm="1">
        <f t="array" ref="N145">INDEX(asset_mu,1,N$3)+INDEX(asset_rets_norm,$A145,N$3)</f>
        <v>6.3923204181260173E-3</v>
      </c>
      <c r="O145" s="16" cm="1">
        <f t="array" ref="O145">INDEX(asset_mu,1,O$3)+INDEX(asset_rets_norm,$A145,O$3)</f>
        <v>1.7538470766776602E-4</v>
      </c>
      <c r="P145" s="16" cm="1">
        <f t="array" ref="P145">INDEX(asset_mu,1,P$3)+INDEX(asset_rets_norm,$A145,P$3)</f>
        <v>7.8326862898286362E-5</v>
      </c>
      <c r="Q145" s="16" cm="1">
        <f t="array" ref="Q145">INDEX(asset_mu,1,Q$3)+INDEX(asset_rets_norm,$A145,Q$3)</f>
        <v>-6.792183445675649E-5</v>
      </c>
      <c r="R145" s="16" cm="1">
        <f t="array" ref="R145">INDEX(asset_mu,1,R$3)+INDEX(asset_rets_norm,$A145,R$3)</f>
        <v>3.1180006603724608E-2</v>
      </c>
      <c r="S145" s="16" cm="1">
        <f t="array" ref="S145">INDEX(asset_mu,1,S$3)+INDEX(asset_rets_norm,$A145,S$3)</f>
        <v>-9.9021698077438602E-3</v>
      </c>
      <c r="T145" s="16" cm="1">
        <f t="array" ref="T145">INDEX(asset_mu,1,T$3)+INDEX(asset_rets_norm,$A145,T$3)</f>
        <v>-1.3152875200471887E-2</v>
      </c>
      <c r="U145" s="16" cm="1">
        <f t="array" ref="U145">INDEX(asset_mu,1,U$3)+INDEX(asset_rets_norm,$A145,U$3)</f>
        <v>3.9020346783715687E-2</v>
      </c>
      <c r="V145" s="16" cm="1">
        <f t="array" ref="V145">INDEX(asset_mu,1,V$3)+INDEX(asset_rets_norm,$A145,V$3)</f>
        <v>2.6284673713824411E-3</v>
      </c>
      <c r="W145" s="16" cm="1">
        <f t="array" ref="W145">INDEX(asset_mu,1,W$3)+INDEX(asset_rets_norm,$A145,W$3)</f>
        <v>1.6459690441061319E-3</v>
      </c>
      <c r="X145" s="16" cm="1">
        <f t="array" ref="X145">INDEX(asset_mu,1,X$3)+INDEX(asset_rets_norm,$A145,X$3)</f>
        <v>2.4618940821331437E-3</v>
      </c>
      <c r="Y145" s="16" cm="1">
        <f t="array" ref="Y145">INDEX(asset_mu,1,Y$3)+INDEX(asset_rets_norm,$A145,Y$3)</f>
        <v>-3.1633968828859572E-5</v>
      </c>
      <c r="Z145" s="19">
        <v>140</v>
      </c>
      <c r="AA145" s="16" cm="1">
        <f t="array" ref="AA145">INDEX(fx_mu,1,AA$3)+INDEX(fx_rets_norm,$A145,AA$3)</f>
        <v>0</v>
      </c>
      <c r="AB145" s="16" cm="1">
        <f t="array" ref="AB145">INDEX(fx_mu,1,AB$3)+INDEX(fx_rets_norm,$A145,AB$3)</f>
        <v>3.3393063825304836E-4</v>
      </c>
      <c r="AC145" s="16" cm="1">
        <f t="array" ref="AC145">INDEX(fx_mu,1,AC$3)+INDEX(fx_rets_norm,$A145,AC$3)</f>
        <v>6.0104459327055713E-3</v>
      </c>
      <c r="AD145" s="16" cm="1">
        <f t="array" ref="AD145">INDEX(fx_mu,1,AD$3)+INDEX(fx_rets_norm,$A145,AD$3)</f>
        <v>-2.0190575705253178E-2</v>
      </c>
      <c r="AE145" s="19">
        <v>140</v>
      </c>
      <c r="AF145" s="18" cm="1">
        <f t="array" ref="AF145">(1+B145)*(1+INDEX(fx_rets,$AE145,INDEX(fx_ix,1,AF$3)))-1</f>
        <v>2.138832075225805E-3</v>
      </c>
      <c r="AG145" s="18" cm="1">
        <f t="array" ref="AG145">(1+C145)*(1+INDEX(fx_rets,$AE145,INDEX(fx_ix,1,AG$3)))-1</f>
        <v>6.4723248336884254E-4</v>
      </c>
      <c r="AH145" s="18" cm="1">
        <f t="array" ref="AH145">(1+D145)*(1+INDEX(fx_rets,$AE145,INDEX(fx_ix,1,AH$3)))-1</f>
        <v>-4.0484170183940904E-3</v>
      </c>
      <c r="AI145" s="18" cm="1">
        <f t="array" ref="AI145">(1+E145)*(1+INDEX(fx_rets,$AE145,INDEX(fx_ix,1,AI$3)))-1</f>
        <v>3.6981750074787101E-3</v>
      </c>
      <c r="AJ145" s="18" cm="1">
        <f t="array" ref="AJ145">(1+F145)*(1+INDEX(fx_rets,$AE145,INDEX(fx_ix,1,AJ$3)))-1</f>
        <v>2.6457157742041382E-3</v>
      </c>
      <c r="AK145" s="18" cm="1">
        <f t="array" ref="AK145">(1+G145)*(1+INDEX(fx_rets,$AE145,INDEX(fx_ix,1,AK$3)))-1</f>
        <v>1.7361098156418731E-3</v>
      </c>
      <c r="AL145" s="18" cm="1">
        <f t="array" ref="AL145">(1+H145)*(1+INDEX(fx_rets,$AE145,INDEX(fx_ix,1,AL$3)))-1</f>
        <v>8.6929545180636225E-4</v>
      </c>
      <c r="AM145" s="18" cm="1">
        <f t="array" ref="AM145">(1+I145)*(1+INDEX(fx_rets,$AE145,INDEX(fx_ix,1,AM$3)))-1</f>
        <v>4.6883966889832429E-4</v>
      </c>
      <c r="AN145" s="18" cm="1">
        <f t="array" ref="AN145">(1+J145)*(1+INDEX(fx_rets,$AE145,INDEX(fx_ix,1,AN$3)))-1</f>
        <v>9.2950016414499181E-3</v>
      </c>
      <c r="AO145" s="18" cm="1">
        <f t="array" ref="AO145">(1+K145)*(1+INDEX(fx_rets,$AE145,INDEX(fx_ix,1,AO$3)))-1</f>
        <v>7.3579585795084945E-3</v>
      </c>
      <c r="AP145" s="18" cm="1">
        <f t="array" ref="AP145">(1+L145)*(1+INDEX(fx_rets,$AE145,INDEX(fx_ix,1,AP$3)))-1</f>
        <v>5.9085190461418691E-3</v>
      </c>
      <c r="AQ145" s="18" cm="1">
        <f t="array" ref="AQ145">(1+M145)*(1+INDEX(fx_rets,$AE145,INDEX(fx_ix,1,AQ$3)))-1</f>
        <v>1.1845518412433309E-2</v>
      </c>
      <c r="AR145" s="18" cm="1">
        <f t="array" ref="AR145">(1+N145)*(1+INDEX(fx_rets,$AE145,INDEX(fx_ix,1,AR$3)))-1</f>
        <v>1.2441187047089075E-2</v>
      </c>
      <c r="AS145" s="18" cm="1">
        <f t="array" ref="AS145">(1+O145)*(1+INDEX(fx_rets,$AE145,INDEX(fx_ix,1,AS$3)))-1</f>
        <v>-2.0018732115803184E-2</v>
      </c>
      <c r="AT145" s="18" cm="1">
        <f t="array" ref="AT145">(1+P145)*(1+INDEX(fx_rets,$AE145,INDEX(fx_ix,1,AT$3)))-1</f>
        <v>-2.011383030680991E-2</v>
      </c>
      <c r="AU145" s="18" cm="1">
        <f t="array" ref="AU145">(1+Q145)*(1+INDEX(fx_rets,$AE145,INDEX(fx_ix,1,AU$3)))-1</f>
        <v>-2.0257126158769401E-2</v>
      </c>
      <c r="AV145" s="18" cm="1">
        <f t="array" ref="AV145">(1+R145)*(1+INDEX(fx_rets,$AE145,INDEX(fx_ix,1,AV$3)))-1</f>
        <v>3.1180006603724664E-2</v>
      </c>
      <c r="AW145" s="18" cm="1">
        <f t="array" ref="AW145">(1+S145)*(1+INDEX(fx_rets,$AE145,INDEX(fx_ix,1,AW$3)))-1</f>
        <v>-9.5715458073747373E-3</v>
      </c>
      <c r="AX145" s="18" cm="1">
        <f t="array" ref="AX145">(1+T145)*(1+INDEX(fx_rets,$AE145,INDEX(fx_ix,1,AX$3)))-1</f>
        <v>-7.2214839130184671E-3</v>
      </c>
      <c r="AY145" s="18" cm="1">
        <f t="array" ref="AY145">(1+U145)*(1+INDEX(fx_rets,$AE145,INDEX(fx_ix,1,AY$3)))-1</f>
        <v>1.804192781268088E-2</v>
      </c>
      <c r="AZ145" s="18" cm="1">
        <f t="array" ref="AZ145">(1+V145)*(1+INDEX(fx_rets,$AE145,INDEX(fx_ix,1,AZ$3)))-1</f>
        <v>2.628467371382337E-3</v>
      </c>
      <c r="BA145" s="18" cm="1">
        <f t="array" ref="BA145">(1+W145)*(1+INDEX(fx_rets,$AE145,INDEX(fx_ix,1,BA$3)))-1</f>
        <v>1.9804493218527064E-3</v>
      </c>
      <c r="BB145" s="18" cm="1">
        <f t="array" ref="BB145">(1+X145)*(1+INDEX(fx_rets,$AE145,INDEX(fx_ix,1,BB$3)))-1</f>
        <v>8.4871370961112635E-3</v>
      </c>
      <c r="BC145" s="18" cm="1">
        <f t="array" ref="BC145">(1+Y145)*(1+INDEX(fx_rets,$AE145,INDEX(fx_ix,1,BC$3)))-1</f>
        <v>-2.0221570966039604E-2</v>
      </c>
      <c r="BD145" s="19">
        <v>140</v>
      </c>
      <c r="BE145" s="16">
        <f t="shared" si="63"/>
        <v>0</v>
      </c>
      <c r="BF145" s="19">
        <v>140</v>
      </c>
      <c r="BG145" s="18">
        <f t="shared" si="64"/>
        <v>2.138832075225805E-3</v>
      </c>
      <c r="BH145" s="18">
        <f t="shared" si="65"/>
        <v>6.4723248336884254E-4</v>
      </c>
      <c r="BI145" s="18">
        <f t="shared" si="66"/>
        <v>-4.0484170183940904E-3</v>
      </c>
      <c r="BJ145" s="18">
        <f t="shared" si="67"/>
        <v>3.6981750074787101E-3</v>
      </c>
      <c r="BK145" s="18">
        <f t="shared" si="68"/>
        <v>2.6457157742041382E-3</v>
      </c>
      <c r="BL145" s="18">
        <f t="shared" si="69"/>
        <v>1.7361098156418731E-3</v>
      </c>
      <c r="BM145" s="18">
        <f t="shared" si="70"/>
        <v>8.6929545180636225E-4</v>
      </c>
      <c r="BN145" s="18">
        <f t="shared" si="71"/>
        <v>4.6883966889832429E-4</v>
      </c>
      <c r="BO145" s="18">
        <f t="shared" si="72"/>
        <v>9.2950016414499181E-3</v>
      </c>
      <c r="BP145" s="18">
        <f t="shared" si="73"/>
        <v>7.3579585795084945E-3</v>
      </c>
      <c r="BQ145" s="18">
        <f t="shared" si="74"/>
        <v>5.9085190461418691E-3</v>
      </c>
      <c r="BR145" s="18">
        <f t="shared" si="75"/>
        <v>1.1845518412433309E-2</v>
      </c>
      <c r="BS145" s="18">
        <f t="shared" si="76"/>
        <v>1.2441187047089075E-2</v>
      </c>
      <c r="BT145" s="18">
        <f t="shared" si="77"/>
        <v>-2.0018732115803184E-2</v>
      </c>
      <c r="BU145" s="18">
        <f t="shared" si="78"/>
        <v>-2.011383030680991E-2</v>
      </c>
      <c r="BV145" s="18">
        <f t="shared" si="79"/>
        <v>-2.0257126158769401E-2</v>
      </c>
      <c r="BW145" s="18">
        <f t="shared" si="80"/>
        <v>3.1180006603724664E-2</v>
      </c>
      <c r="BX145" s="18">
        <f t="shared" si="81"/>
        <v>-9.5715458073747373E-3</v>
      </c>
      <c r="BY145" s="18">
        <f t="shared" si="82"/>
        <v>-7.2214839130184671E-3</v>
      </c>
      <c r="BZ145" s="18">
        <f t="shared" si="83"/>
        <v>1.804192781268088E-2</v>
      </c>
      <c r="CA145" s="18">
        <f t="shared" si="84"/>
        <v>2.628467371382337E-3</v>
      </c>
      <c r="CB145" s="18">
        <f t="shared" si="85"/>
        <v>1.9804493218527064E-3</v>
      </c>
      <c r="CC145" s="18">
        <f t="shared" si="86"/>
        <v>8.4871370961112635E-3</v>
      </c>
      <c r="CD145" s="18">
        <f t="shared" si="87"/>
        <v>-2.0221570966039604E-2</v>
      </c>
      <c r="CE145" s="19">
        <v>140</v>
      </c>
      <c r="CF145" s="18">
        <f t="shared" si="88"/>
        <v>6.4723248336884254E-4</v>
      </c>
      <c r="CG145" s="18">
        <f t="shared" si="88"/>
        <v>6.4723248336884254E-4</v>
      </c>
      <c r="CH145" s="18">
        <f t="shared" si="88"/>
        <v>6.4723248336884254E-4</v>
      </c>
      <c r="CI145" s="18">
        <f t="shared" si="88"/>
        <v>0</v>
      </c>
      <c r="CJ145" s="18">
        <f t="shared" si="88"/>
        <v>0</v>
      </c>
      <c r="CK145" s="24">
        <f t="shared" si="88"/>
        <v>6.4723248336884254E-4</v>
      </c>
      <c r="CL145" s="24">
        <f t="shared" si="88"/>
        <v>0</v>
      </c>
    </row>
    <row r="146" spans="1:90" x14ac:dyDescent="0.2">
      <c r="A146" s="19">
        <v>141</v>
      </c>
      <c r="B146" s="16" cm="1">
        <f t="array" ref="B146">INDEX(asset_mu,1,B$3)+INDEX(asset_rets_norm,$A146,B$3)</f>
        <v>2.2817624668516247E-3</v>
      </c>
      <c r="C146" s="16" cm="1">
        <f t="array" ref="C146">INDEX(asset_mu,1,C$3)+INDEX(asset_rets_norm,$A146,C$3)</f>
        <v>3.3158188775133128E-3</v>
      </c>
      <c r="D146" s="16" cm="1">
        <f t="array" ref="D146">INDEX(asset_mu,1,D$3)+INDEX(asset_rets_norm,$A146,D$3)</f>
        <v>9.1286432383268449E-3</v>
      </c>
      <c r="E146" s="16" cm="1">
        <f t="array" ref="E146">INDEX(asset_mu,1,E$3)+INDEX(asset_rets_norm,$A146,E$3)</f>
        <v>2.8130591454520884E-3</v>
      </c>
      <c r="F146" s="16" cm="1">
        <f t="array" ref="F146">INDEX(asset_mu,1,F$3)+INDEX(asset_rets_norm,$A146,F$3)</f>
        <v>6.3945446209619488E-3</v>
      </c>
      <c r="G146" s="16" cm="1">
        <f t="array" ref="G146">INDEX(asset_mu,1,G$3)+INDEX(asset_rets_norm,$A146,G$3)</f>
        <v>1.4852113605802136E-3</v>
      </c>
      <c r="H146" s="16" cm="1">
        <f t="array" ref="H146">INDEX(asset_mu,1,H$3)+INDEX(asset_rets_norm,$A146,H$3)</f>
        <v>2.8240258363160971E-3</v>
      </c>
      <c r="I146" s="16" cm="1">
        <f t="array" ref="I146">INDEX(asset_mu,1,I$3)+INDEX(asset_rets_norm,$A146,I$3)</f>
        <v>7.052377836365066E-3</v>
      </c>
      <c r="J146" s="16" cm="1">
        <f t="array" ref="J146">INDEX(asset_mu,1,J$3)+INDEX(asset_rets_norm,$A146,J$3)</f>
        <v>3.5573326860629407E-3</v>
      </c>
      <c r="K146" s="16" cm="1">
        <f t="array" ref="K146">INDEX(asset_mu,1,K$3)+INDEX(asset_rets_norm,$A146,K$3)</f>
        <v>1.0929474578969828E-3</v>
      </c>
      <c r="L146" s="16" cm="1">
        <f t="array" ref="L146">INDEX(asset_mu,1,L$3)+INDEX(asset_rets_norm,$A146,L$3)</f>
        <v>-3.7884204373869789E-4</v>
      </c>
      <c r="M146" s="16" cm="1">
        <f t="array" ref="M146">INDEX(asset_mu,1,M$3)+INDEX(asset_rets_norm,$A146,M$3)</f>
        <v>-5.2094045136244233E-4</v>
      </c>
      <c r="N146" s="16" cm="1">
        <f t="array" ref="N146">INDEX(asset_mu,1,N$3)+INDEX(asset_rets_norm,$A146,N$3)</f>
        <v>-5.5969761758519442E-3</v>
      </c>
      <c r="O146" s="16" cm="1">
        <f t="array" ref="O146">INDEX(asset_mu,1,O$3)+INDEX(asset_rets_norm,$A146,O$3)</f>
        <v>1.9470211886197451E-4</v>
      </c>
      <c r="P146" s="16" cm="1">
        <f t="array" ref="P146">INDEX(asset_mu,1,P$3)+INDEX(asset_rets_norm,$A146,P$3)</f>
        <v>5.6905759830079778E-4</v>
      </c>
      <c r="Q146" s="16" cm="1">
        <f t="array" ref="Q146">INDEX(asset_mu,1,Q$3)+INDEX(asset_rets_norm,$A146,Q$3)</f>
        <v>2.3461697282148265E-3</v>
      </c>
      <c r="R146" s="16" cm="1">
        <f t="array" ref="R146">INDEX(asset_mu,1,R$3)+INDEX(asset_rets_norm,$A146,R$3)</f>
        <v>-7.8956003193765834E-3</v>
      </c>
      <c r="S146" s="16" cm="1">
        <f t="array" ref="S146">INDEX(asset_mu,1,S$3)+INDEX(asset_rets_norm,$A146,S$3)</f>
        <v>-6.5004101092322492E-2</v>
      </c>
      <c r="T146" s="16" cm="1">
        <f t="array" ref="T146">INDEX(asset_mu,1,T$3)+INDEX(asset_rets_norm,$A146,T$3)</f>
        <v>-9.1717345729010625E-4</v>
      </c>
      <c r="U146" s="16" cm="1">
        <f t="array" ref="U146">INDEX(asset_mu,1,U$3)+INDEX(asset_rets_norm,$A146,U$3)</f>
        <v>-5.3837988636160516E-2</v>
      </c>
      <c r="V146" s="16" cm="1">
        <f t="array" ref="V146">INDEX(asset_mu,1,V$3)+INDEX(asset_rets_norm,$A146,V$3)</f>
        <v>2.6265923713824409E-3</v>
      </c>
      <c r="W146" s="16" cm="1">
        <f t="array" ref="W146">INDEX(asset_mu,1,W$3)+INDEX(asset_rets_norm,$A146,W$3)</f>
        <v>1.6256357107727985E-3</v>
      </c>
      <c r="X146" s="16" cm="1">
        <f t="array" ref="X146">INDEX(asset_mu,1,X$3)+INDEX(asset_rets_norm,$A146,X$3)</f>
        <v>2.44581074879981E-3</v>
      </c>
      <c r="Y146" s="16" cm="1">
        <f t="array" ref="Y146">INDEX(asset_mu,1,Y$3)+INDEX(asset_rets_norm,$A146,Y$3)</f>
        <v>-2.5633968828859569E-5</v>
      </c>
      <c r="Z146" s="19">
        <v>141</v>
      </c>
      <c r="AA146" s="16" cm="1">
        <f t="array" ref="AA146">INDEX(fx_mu,1,AA$3)+INDEX(fx_rets_norm,$A146,AA$3)</f>
        <v>0</v>
      </c>
      <c r="AB146" s="16" cm="1">
        <f t="array" ref="AB146">INDEX(fx_mu,1,AB$3)+INDEX(fx_rets_norm,$A146,AB$3)</f>
        <v>-8.8107237363955707E-3</v>
      </c>
      <c r="AC146" s="16" cm="1">
        <f t="array" ref="AC146">INDEX(fx_mu,1,AC$3)+INDEX(fx_rets_norm,$A146,AC$3)</f>
        <v>1.4047693667359768E-2</v>
      </c>
      <c r="AD146" s="16" cm="1">
        <f t="array" ref="AD146">INDEX(fx_mu,1,AD$3)+INDEX(fx_rets_norm,$A146,AD$3)</f>
        <v>3.8775799011940393E-2</v>
      </c>
      <c r="AE146" s="19">
        <v>141</v>
      </c>
      <c r="AF146" s="18" cm="1">
        <f t="array" ref="AF146">(1+B146)*(1+INDEX(fx_rets,$AE146,INDEX(fx_ix,1,AF$3)))-1</f>
        <v>2.2817624668516334E-3</v>
      </c>
      <c r="AG146" s="18" cm="1">
        <f t="array" ref="AG146">(1+C146)*(1+INDEX(fx_rets,$AE146,INDEX(fx_ix,1,AG$3)))-1</f>
        <v>3.3158188775133102E-3</v>
      </c>
      <c r="AH146" s="18" cm="1">
        <f t="array" ref="AH146">(1+D146)*(1+INDEX(fx_rets,$AE146,INDEX(fx_ix,1,AH$3)))-1</f>
        <v>9.1286432383268501E-3</v>
      </c>
      <c r="AI146" s="18" cm="1">
        <f t="array" ref="AI146">(1+E146)*(1+INDEX(fx_rets,$AE146,INDEX(fx_ix,1,AI$3)))-1</f>
        <v>2.8130591454520459E-3</v>
      </c>
      <c r="AJ146" s="18" cm="1">
        <f t="array" ref="AJ146">(1+F146)*(1+INDEX(fx_rets,$AE146,INDEX(fx_ix,1,AJ$3)))-1</f>
        <v>6.394544620961895E-3</v>
      </c>
      <c r="AK146" s="18" cm="1">
        <f t="array" ref="AK146">(1+G146)*(1+INDEX(fx_rets,$AE146,INDEX(fx_ix,1,AK$3)))-1</f>
        <v>-7.3385981628036889E-3</v>
      </c>
      <c r="AL146" s="18" cm="1">
        <f t="array" ref="AL146">(1+H146)*(1+INDEX(fx_rets,$AE146,INDEX(fx_ix,1,AL$3)))-1</f>
        <v>-6.011579611547635E-3</v>
      </c>
      <c r="AM146" s="18" cm="1">
        <f t="array" ref="AM146">(1+I146)*(1+INDEX(fx_rets,$AE146,INDEX(fx_ix,1,AM$3)))-1</f>
        <v>-1.8204824528312846E-3</v>
      </c>
      <c r="AN146" s="18" cm="1">
        <f t="array" ref="AN146">(1+J146)*(1+INDEX(fx_rets,$AE146,INDEX(fx_ix,1,AN$3)))-1</f>
        <v>1.7654998673269251E-2</v>
      </c>
      <c r="AO146" s="18" cm="1">
        <f t="array" ref="AO146">(1+K146)*(1+INDEX(fx_rets,$AE146,INDEX(fx_ix,1,AO$3)))-1</f>
        <v>1.5155994516339755E-2</v>
      </c>
      <c r="AP146" s="18" cm="1">
        <f t="array" ref="AP146">(1+L146)*(1+INDEX(fx_rets,$AE146,INDEX(fx_ix,1,AP$3)))-1</f>
        <v>1.3663529766642313E-2</v>
      </c>
      <c r="AQ146" s="18" cm="1">
        <f t="array" ref="AQ146">(1+M146)*(1+INDEX(fx_rets,$AE146,INDEX(fx_ix,1,AQ$3)))-1</f>
        <v>1.3519435204117691E-2</v>
      </c>
      <c r="AR146" s="18" cm="1">
        <f t="array" ref="AR146">(1+N146)*(1+INDEX(fx_rets,$AE146,INDEX(fx_ix,1,AR$3)))-1</f>
        <v>8.3720928847257348E-3</v>
      </c>
      <c r="AS146" s="18" cm="1">
        <f t="array" ref="AS146">(1+O146)*(1+INDEX(fx_rets,$AE146,INDEX(fx_ix,1,AS$3)))-1</f>
        <v>3.8978050861030455E-2</v>
      </c>
      <c r="AT146" s="18" cm="1">
        <f t="array" ref="AT146">(1+P146)*(1+INDEX(fx_rets,$AE146,INDEX(fx_ix,1,AT$3)))-1</f>
        <v>3.9366922273299076E-2</v>
      </c>
      <c r="AU146" s="18" cm="1">
        <f t="array" ref="AU146">(1+Q146)*(1+INDEX(fx_rets,$AE146,INDEX(fx_ix,1,AU$3)))-1</f>
        <v>4.1212943345984243E-2</v>
      </c>
      <c r="AV146" s="18" cm="1">
        <f t="array" ref="AV146">(1+R146)*(1+INDEX(fx_rets,$AE146,INDEX(fx_ix,1,AV$3)))-1</f>
        <v>-7.8956003193766389E-3</v>
      </c>
      <c r="AW146" s="18" cm="1">
        <f t="array" ref="AW146">(1+S146)*(1+INDEX(fx_rets,$AE146,INDEX(fx_ix,1,AW$3)))-1</f>
        <v>-7.324209165226081E-2</v>
      </c>
      <c r="AX146" s="18" cm="1">
        <f t="array" ref="AX146">(1+T146)*(1+INDEX(fx_rets,$AE146,INDEX(fx_ix,1,AX$3)))-1</f>
        <v>1.3117636038301628E-2</v>
      </c>
      <c r="AY146" s="18" cm="1">
        <f t="array" ref="AY146">(1+U146)*(1+INDEX(fx_rets,$AE146,INDEX(fx_ix,1,AY$3)))-1</f>
        <v>-1.7149800650782976E-2</v>
      </c>
      <c r="AZ146" s="18" cm="1">
        <f t="array" ref="AZ146">(1+V146)*(1+INDEX(fx_rets,$AE146,INDEX(fx_ix,1,AZ$3)))-1</f>
        <v>2.626592371382408E-3</v>
      </c>
      <c r="BA146" s="18" cm="1">
        <f t="array" ref="BA146">(1+W146)*(1+INDEX(fx_rets,$AE146,INDEX(fx_ix,1,BA$3)))-1</f>
        <v>-7.1994110527663358E-3</v>
      </c>
      <c r="BB146" s="18" cm="1">
        <f t="array" ref="BB146">(1+X146)*(1+INDEX(fx_rets,$AE146,INDEX(fx_ix,1,BB$3)))-1</f>
        <v>1.6527862416326977E-2</v>
      </c>
      <c r="BC146" s="18" cm="1">
        <f t="array" ref="BC146">(1+Y146)*(1+INDEX(fx_rets,$AE146,INDEX(fx_ix,1,BC$3)))-1</f>
        <v>3.8749171065488364E-2</v>
      </c>
      <c r="BD146" s="19">
        <v>141</v>
      </c>
      <c r="BE146" s="16">
        <f t="shared" si="63"/>
        <v>0</v>
      </c>
      <c r="BF146" s="19">
        <v>141</v>
      </c>
      <c r="BG146" s="18">
        <f t="shared" si="64"/>
        <v>2.2817624668516334E-3</v>
      </c>
      <c r="BH146" s="18">
        <f t="shared" si="65"/>
        <v>3.3158188775133102E-3</v>
      </c>
      <c r="BI146" s="18">
        <f t="shared" si="66"/>
        <v>9.1286432383268501E-3</v>
      </c>
      <c r="BJ146" s="18">
        <f t="shared" si="67"/>
        <v>2.8130591454520459E-3</v>
      </c>
      <c r="BK146" s="18">
        <f t="shared" si="68"/>
        <v>6.394544620961895E-3</v>
      </c>
      <c r="BL146" s="18">
        <f t="shared" si="69"/>
        <v>-7.3385981628036889E-3</v>
      </c>
      <c r="BM146" s="18">
        <f t="shared" si="70"/>
        <v>-6.011579611547635E-3</v>
      </c>
      <c r="BN146" s="18">
        <f t="shared" si="71"/>
        <v>-1.8204824528312846E-3</v>
      </c>
      <c r="BO146" s="18">
        <f t="shared" si="72"/>
        <v>1.7654998673269251E-2</v>
      </c>
      <c r="BP146" s="18">
        <f t="shared" si="73"/>
        <v>1.5155994516339755E-2</v>
      </c>
      <c r="BQ146" s="18">
        <f t="shared" si="74"/>
        <v>1.3663529766642313E-2</v>
      </c>
      <c r="BR146" s="18">
        <f t="shared" si="75"/>
        <v>1.3519435204117691E-2</v>
      </c>
      <c r="BS146" s="18">
        <f t="shared" si="76"/>
        <v>8.3720928847257348E-3</v>
      </c>
      <c r="BT146" s="18">
        <f t="shared" si="77"/>
        <v>3.8978050861030455E-2</v>
      </c>
      <c r="BU146" s="18">
        <f t="shared" si="78"/>
        <v>3.9366922273299076E-2</v>
      </c>
      <c r="BV146" s="18">
        <f t="shared" si="79"/>
        <v>4.1212943345984243E-2</v>
      </c>
      <c r="BW146" s="18">
        <f t="shared" si="80"/>
        <v>-7.8956003193766389E-3</v>
      </c>
      <c r="BX146" s="18">
        <f t="shared" si="81"/>
        <v>-7.324209165226081E-2</v>
      </c>
      <c r="BY146" s="18">
        <f t="shared" si="82"/>
        <v>1.3117636038301628E-2</v>
      </c>
      <c r="BZ146" s="18">
        <f t="shared" si="83"/>
        <v>-1.7149800650782976E-2</v>
      </c>
      <c r="CA146" s="18">
        <f t="shared" si="84"/>
        <v>2.626592371382408E-3</v>
      </c>
      <c r="CB146" s="18">
        <f t="shared" si="85"/>
        <v>-7.1994110527663358E-3</v>
      </c>
      <c r="CC146" s="18">
        <f t="shared" si="86"/>
        <v>1.6527862416326977E-2</v>
      </c>
      <c r="CD146" s="18">
        <f t="shared" si="87"/>
        <v>3.8749171065488364E-2</v>
      </c>
      <c r="CE146" s="19">
        <v>141</v>
      </c>
      <c r="CF146" s="18">
        <f t="shared" ref="CF146:CL155" si="89">SUMPRODUCT(INDEX(port_wts,CF$3,),$BG146:$CD146)</f>
        <v>3.3158188775133102E-3</v>
      </c>
      <c r="CG146" s="18">
        <f t="shared" si="89"/>
        <v>3.3158188775133102E-3</v>
      </c>
      <c r="CH146" s="18">
        <f t="shared" si="89"/>
        <v>3.3158188775133102E-3</v>
      </c>
      <c r="CI146" s="18">
        <f t="shared" si="89"/>
        <v>0</v>
      </c>
      <c r="CJ146" s="18">
        <f t="shared" si="89"/>
        <v>0</v>
      </c>
      <c r="CK146" s="24">
        <f t="shared" si="89"/>
        <v>3.3158188775133102E-3</v>
      </c>
      <c r="CL146" s="24">
        <f t="shared" si="89"/>
        <v>0</v>
      </c>
    </row>
    <row r="147" spans="1:90" x14ac:dyDescent="0.2">
      <c r="A147" s="19">
        <v>142</v>
      </c>
      <c r="B147" s="16" cm="1">
        <f t="array" ref="B147">INDEX(asset_mu,1,B$3)+INDEX(asset_rets_norm,$A147,B$3)</f>
        <v>2.2669277956204239E-3</v>
      </c>
      <c r="C147" s="16" cm="1">
        <f t="array" ref="C147">INDEX(asset_mu,1,C$3)+INDEX(asset_rets_norm,$A147,C$3)</f>
        <v>1.6213113290317631E-3</v>
      </c>
      <c r="D147" s="16" cm="1">
        <f t="array" ref="D147">INDEX(asset_mu,1,D$3)+INDEX(asset_rets_norm,$A147,D$3)</f>
        <v>4.3402123601354817E-3</v>
      </c>
      <c r="E147" s="16" cm="1">
        <f t="array" ref="E147">INDEX(asset_mu,1,E$3)+INDEX(asset_rets_norm,$A147,E$3)</f>
        <v>-1.0016147052965404E-3</v>
      </c>
      <c r="F147" s="16" cm="1">
        <f t="array" ref="F147">INDEX(asset_mu,1,F$3)+INDEX(asset_rets_norm,$A147,F$3)</f>
        <v>-1.9011965251662395E-3</v>
      </c>
      <c r="G147" s="16" cm="1">
        <f t="array" ref="G147">INDEX(asset_mu,1,G$3)+INDEX(asset_rets_norm,$A147,G$3)</f>
        <v>1.6800033491571836E-3</v>
      </c>
      <c r="H147" s="16" cm="1">
        <f t="array" ref="H147">INDEX(asset_mu,1,H$3)+INDEX(asset_rets_norm,$A147,H$3)</f>
        <v>2.133886721328488E-3</v>
      </c>
      <c r="I147" s="16" cm="1">
        <f t="array" ref="I147">INDEX(asset_mu,1,I$3)+INDEX(asset_rets_norm,$A147,I$3)</f>
        <v>8.6198854232301461E-3</v>
      </c>
      <c r="J147" s="16" cm="1">
        <f t="array" ref="J147">INDEX(asset_mu,1,J$3)+INDEX(asset_rets_norm,$A147,J$3)</f>
        <v>4.1134059641398813E-3</v>
      </c>
      <c r="K147" s="16" cm="1">
        <f t="array" ref="K147">INDEX(asset_mu,1,K$3)+INDEX(asset_rets_norm,$A147,K$3)</f>
        <v>6.139732082872747E-3</v>
      </c>
      <c r="L147" s="16" cm="1">
        <f t="array" ref="L147">INDEX(asset_mu,1,L$3)+INDEX(asset_rets_norm,$A147,L$3)</f>
        <v>1.5391027454613654E-2</v>
      </c>
      <c r="M147" s="16" cm="1">
        <f t="array" ref="M147">INDEX(asset_mu,1,M$3)+INDEX(asset_rets_norm,$A147,M$3)</f>
        <v>-1.5415115116054453E-3</v>
      </c>
      <c r="N147" s="16" cm="1">
        <f t="array" ref="N147">INDEX(asset_mu,1,N$3)+INDEX(asset_rets_norm,$A147,N$3)</f>
        <v>-8.6540262688584828E-5</v>
      </c>
      <c r="O147" s="16" cm="1">
        <f t="array" ref="O147">INDEX(asset_mu,1,O$3)+INDEX(asset_rets_norm,$A147,O$3)</f>
        <v>1.4637062207657135E-4</v>
      </c>
      <c r="P147" s="16" cm="1">
        <f t="array" ref="P147">INDEX(asset_mu,1,P$3)+INDEX(asset_rets_norm,$A147,P$3)</f>
        <v>3.7781765464602263E-4</v>
      </c>
      <c r="Q147" s="16" cm="1">
        <f t="array" ref="Q147">INDEX(asset_mu,1,Q$3)+INDEX(asset_rets_norm,$A147,Q$3)</f>
        <v>1.7804363213063624E-3</v>
      </c>
      <c r="R147" s="16" cm="1">
        <f t="array" ref="R147">INDEX(asset_mu,1,R$3)+INDEX(asset_rets_norm,$A147,R$3)</f>
        <v>-6.212166671652114E-2</v>
      </c>
      <c r="S147" s="16" cm="1">
        <f t="array" ref="S147">INDEX(asset_mu,1,S$3)+INDEX(asset_rets_norm,$A147,S$3)</f>
        <v>-7.7327463455581974E-2</v>
      </c>
      <c r="T147" s="16" cm="1">
        <f t="array" ref="T147">INDEX(asset_mu,1,T$3)+INDEX(asset_rets_norm,$A147,T$3)</f>
        <v>-6.8262569739101678E-2</v>
      </c>
      <c r="U147" s="16" cm="1">
        <f t="array" ref="U147">INDEX(asset_mu,1,U$3)+INDEX(asset_rets_norm,$A147,U$3)</f>
        <v>-0.10077555395273918</v>
      </c>
      <c r="V147" s="16" cm="1">
        <f t="array" ref="V147">INDEX(asset_mu,1,V$3)+INDEX(asset_rets_norm,$A147,V$3)</f>
        <v>2.6245090380491078E-3</v>
      </c>
      <c r="W147" s="16" cm="1">
        <f t="array" ref="W147">INDEX(asset_mu,1,W$3)+INDEX(asset_rets_norm,$A147,W$3)</f>
        <v>1.643219044106132E-3</v>
      </c>
      <c r="X147" s="16" cm="1">
        <f t="array" ref="X147">INDEX(asset_mu,1,X$3)+INDEX(asset_rets_norm,$A147,X$3)</f>
        <v>2.4298940821331433E-3</v>
      </c>
      <c r="Y147" s="16" cm="1">
        <f t="array" ref="Y147">INDEX(asset_mu,1,Y$3)+INDEX(asset_rets_norm,$A147,Y$3)</f>
        <v>-4.2467302162192909E-5</v>
      </c>
      <c r="Z147" s="19">
        <v>142</v>
      </c>
      <c r="AA147" s="16" cm="1">
        <f t="array" ref="AA147">INDEX(fx_mu,1,AA$3)+INDEX(fx_rets_norm,$A147,AA$3)</f>
        <v>0</v>
      </c>
      <c r="AB147" s="16" cm="1">
        <f t="array" ref="AB147">INDEX(fx_mu,1,AB$3)+INDEX(fx_rets_norm,$A147,AB$3)</f>
        <v>-6.6908539982076354E-2</v>
      </c>
      <c r="AC147" s="16" cm="1">
        <f t="array" ref="AC147">INDEX(fx_mu,1,AC$3)+INDEX(fx_rets_norm,$A147,AC$3)</f>
        <v>-5.0907028855534039E-2</v>
      </c>
      <c r="AD147" s="16" cm="1">
        <f t="array" ref="AD147">INDEX(fx_mu,1,AD$3)+INDEX(fx_rets_norm,$A147,AD$3)</f>
        <v>1.9717020437369115E-2</v>
      </c>
      <c r="AE147" s="19">
        <v>142</v>
      </c>
      <c r="AF147" s="18" cm="1">
        <f t="array" ref="AF147">(1+B147)*(1+INDEX(fx_rets,$AE147,INDEX(fx_ix,1,AF$3)))-1</f>
        <v>2.2669277956204326E-3</v>
      </c>
      <c r="AG147" s="18" cm="1">
        <f t="array" ref="AG147">(1+C147)*(1+INDEX(fx_rets,$AE147,INDEX(fx_ix,1,AG$3)))-1</f>
        <v>1.6213113290317605E-3</v>
      </c>
      <c r="AH147" s="18" cm="1">
        <f t="array" ref="AH147">(1+D147)*(1+INDEX(fx_rets,$AE147,INDEX(fx_ix,1,AH$3)))-1</f>
        <v>4.3402123601354869E-3</v>
      </c>
      <c r="AI147" s="18" cm="1">
        <f t="array" ref="AI147">(1+E147)*(1+INDEX(fx_rets,$AE147,INDEX(fx_ix,1,AI$3)))-1</f>
        <v>-1.0016147052965829E-3</v>
      </c>
      <c r="AJ147" s="18" cm="1">
        <f t="array" ref="AJ147">(1+F147)*(1+INDEX(fx_rets,$AE147,INDEX(fx_ix,1,AJ$3)))-1</f>
        <v>-1.9011965251662932E-3</v>
      </c>
      <c r="AK147" s="18" cm="1">
        <f t="array" ref="AK147">(1+G147)*(1+INDEX(fx_rets,$AE147,INDEX(fx_ix,1,AK$3)))-1</f>
        <v>-6.5340943204176383E-2</v>
      </c>
      <c r="AL147" s="18" cm="1">
        <f t="array" ref="AL147">(1+H147)*(1+INDEX(fx_rets,$AE147,INDEX(fx_ix,1,AL$3)))-1</f>
        <v>-6.4917428505759101E-2</v>
      </c>
      <c r="AM147" s="18" cm="1">
        <f t="array" ref="AM147">(1+I147)*(1+INDEX(fx_rets,$AE147,INDEX(fx_ix,1,AM$3)))-1</f>
        <v>-5.8865398507327193E-2</v>
      </c>
      <c r="AN147" s="18" cm="1">
        <f t="array" ref="AN147">(1+J147)*(1+INDEX(fx_rets,$AE147,INDEX(fx_ix,1,AN$3)))-1</f>
        <v>-4.7003024167505125E-2</v>
      </c>
      <c r="AO147" s="18" cm="1">
        <f t="array" ref="AO147">(1+K147)*(1+INDEX(fx_rets,$AE147,INDEX(fx_ix,1,AO$3)))-1</f>
        <v>-4.5079852290969336E-2</v>
      </c>
      <c r="AP147" s="18" cm="1">
        <f t="array" ref="AP147">(1+L147)*(1+INDEX(fx_rets,$AE147,INDEX(fx_ix,1,AP$3)))-1</f>
        <v>-3.6299512879668705E-2</v>
      </c>
      <c r="AQ147" s="18" cm="1">
        <f t="array" ref="AQ147">(1+M147)*(1+INDEX(fx_rets,$AE147,INDEX(fx_ix,1,AQ$3)))-1</f>
        <v>-5.2370066596136966E-2</v>
      </c>
      <c r="AR147" s="18" cm="1">
        <f t="array" ref="AR147">(1+N147)*(1+INDEX(fx_rets,$AE147,INDEX(fx_ix,1,AR$3)))-1</f>
        <v>-5.0989163610572708E-2</v>
      </c>
      <c r="AS147" s="18" cm="1">
        <f t="array" ref="AS147">(1+O147)*(1+INDEX(fx_rets,$AE147,INDEX(fx_ix,1,AS$3)))-1</f>
        <v>1.986627705199262E-2</v>
      </c>
      <c r="AT147" s="18" cm="1">
        <f t="array" ref="AT147">(1+P147)*(1+INDEX(fx_rets,$AE147,INDEX(fx_ix,1,AT$3)))-1</f>
        <v>2.0102287530433527E-2</v>
      </c>
      <c r="AU147" s="18" cm="1">
        <f t="array" ref="AU147">(1+Q147)*(1+INDEX(fx_rets,$AE147,INDEX(fx_ix,1,AU$3)))-1</f>
        <v>2.1532561658009985E-2</v>
      </c>
      <c r="AV147" s="18" cm="1">
        <f t="array" ref="AV147">(1+R147)*(1+INDEX(fx_rets,$AE147,INDEX(fx_ix,1,AV$3)))-1</f>
        <v>-6.2121666716521196E-2</v>
      </c>
      <c r="AW147" s="18" cm="1">
        <f t="array" ref="AW147">(1+S147)*(1+INDEX(fx_rets,$AE147,INDEX(fx_ix,1,AW$3)))-1</f>
        <v>-0.13906213575732795</v>
      </c>
      <c r="AX147" s="18" cm="1">
        <f t="array" ref="AX147">(1+T147)*(1+INDEX(fx_rets,$AE147,INDEX(fx_ix,1,AX$3)))-1</f>
        <v>-0.11569455398717432</v>
      </c>
      <c r="AY147" s="18" cm="1">
        <f t="array" ref="AY147">(1+U147)*(1+INDEX(fx_rets,$AE147,INDEX(fx_ix,1,AY$3)))-1</f>
        <v>-8.304552717224345E-2</v>
      </c>
      <c r="AZ147" s="18" cm="1">
        <f t="array" ref="AZ147">(1+V147)*(1+INDEX(fx_rets,$AE147,INDEX(fx_ix,1,AZ$3)))-1</f>
        <v>2.6245090380490055E-3</v>
      </c>
      <c r="BA147" s="18" cm="1">
        <f t="array" ref="BA147">(1+W147)*(1+INDEX(fx_rets,$AE147,INDEX(fx_ix,1,BA$3)))-1</f>
        <v>-6.5375266325082171E-2</v>
      </c>
      <c r="BB147" s="18" cm="1">
        <f t="array" ref="BB147">(1+X147)*(1+INDEX(fx_rets,$AE147,INDEX(fx_ix,1,BB$3)))-1</f>
        <v>-4.8600833461555859E-2</v>
      </c>
      <c r="BC147" s="18" cm="1">
        <f t="array" ref="BC147">(1+Y147)*(1+INDEX(fx_rets,$AE147,INDEX(fx_ix,1,BC$3)))-1</f>
        <v>1.9673715806542313E-2</v>
      </c>
      <c r="BD147" s="19">
        <v>142</v>
      </c>
      <c r="BE147" s="16">
        <f t="shared" si="63"/>
        <v>0</v>
      </c>
      <c r="BF147" s="19">
        <v>142</v>
      </c>
      <c r="BG147" s="18">
        <f t="shared" si="64"/>
        <v>2.2669277956204326E-3</v>
      </c>
      <c r="BH147" s="18">
        <f t="shared" si="65"/>
        <v>1.6213113290317605E-3</v>
      </c>
      <c r="BI147" s="18">
        <f t="shared" si="66"/>
        <v>4.3402123601354869E-3</v>
      </c>
      <c r="BJ147" s="18">
        <f t="shared" si="67"/>
        <v>-1.0016147052965829E-3</v>
      </c>
      <c r="BK147" s="18">
        <f t="shared" si="68"/>
        <v>-1.9011965251662932E-3</v>
      </c>
      <c r="BL147" s="18">
        <f t="shared" si="69"/>
        <v>-6.5340943204176383E-2</v>
      </c>
      <c r="BM147" s="18">
        <f t="shared" si="70"/>
        <v>-6.4917428505759101E-2</v>
      </c>
      <c r="BN147" s="18">
        <f t="shared" si="71"/>
        <v>-5.8865398507327193E-2</v>
      </c>
      <c r="BO147" s="18">
        <f t="shared" si="72"/>
        <v>-4.7003024167505125E-2</v>
      </c>
      <c r="BP147" s="18">
        <f t="shared" si="73"/>
        <v>-4.5079852290969336E-2</v>
      </c>
      <c r="BQ147" s="18">
        <f t="shared" si="74"/>
        <v>-3.6299512879668705E-2</v>
      </c>
      <c r="BR147" s="18">
        <f t="shared" si="75"/>
        <v>-5.2370066596136966E-2</v>
      </c>
      <c r="BS147" s="18">
        <f t="shared" si="76"/>
        <v>-5.0989163610572708E-2</v>
      </c>
      <c r="BT147" s="18">
        <f t="shared" si="77"/>
        <v>1.986627705199262E-2</v>
      </c>
      <c r="BU147" s="18">
        <f t="shared" si="78"/>
        <v>2.0102287530433527E-2</v>
      </c>
      <c r="BV147" s="18">
        <f t="shared" si="79"/>
        <v>2.1532561658009985E-2</v>
      </c>
      <c r="BW147" s="18">
        <f t="shared" si="80"/>
        <v>-6.2121666716521196E-2</v>
      </c>
      <c r="BX147" s="18">
        <f t="shared" si="81"/>
        <v>-0.13906213575732795</v>
      </c>
      <c r="BY147" s="18">
        <f t="shared" si="82"/>
        <v>-0.11569455398717432</v>
      </c>
      <c r="BZ147" s="18">
        <f t="shared" si="83"/>
        <v>-8.304552717224345E-2</v>
      </c>
      <c r="CA147" s="18">
        <f t="shared" si="84"/>
        <v>2.6245090380490055E-3</v>
      </c>
      <c r="CB147" s="18">
        <f t="shared" si="85"/>
        <v>-6.5375266325082171E-2</v>
      </c>
      <c r="CC147" s="18">
        <f t="shared" si="86"/>
        <v>-4.8600833461555859E-2</v>
      </c>
      <c r="CD147" s="18">
        <f t="shared" si="87"/>
        <v>1.9673715806542313E-2</v>
      </c>
      <c r="CE147" s="19">
        <v>142</v>
      </c>
      <c r="CF147" s="18">
        <f t="shared" si="89"/>
        <v>1.6213113290317605E-3</v>
      </c>
      <c r="CG147" s="18">
        <f t="shared" si="89"/>
        <v>1.6213113290317605E-3</v>
      </c>
      <c r="CH147" s="18">
        <f t="shared" si="89"/>
        <v>1.6213113290317605E-3</v>
      </c>
      <c r="CI147" s="18">
        <f t="shared" si="89"/>
        <v>0</v>
      </c>
      <c r="CJ147" s="18">
        <f t="shared" si="89"/>
        <v>0</v>
      </c>
      <c r="CK147" s="24">
        <f t="shared" si="89"/>
        <v>1.6213113290317605E-3</v>
      </c>
      <c r="CL147" s="24">
        <f t="shared" si="89"/>
        <v>0</v>
      </c>
    </row>
    <row r="148" spans="1:90" x14ac:dyDescent="0.2">
      <c r="A148" s="19">
        <v>143</v>
      </c>
      <c r="B148" s="16" cm="1">
        <f t="array" ref="B148">INDEX(asset_mu,1,B$3)+INDEX(asset_rets_norm,$A148,B$3)</f>
        <v>2.0599608714846254E-3</v>
      </c>
      <c r="C148" s="16" cm="1">
        <f t="array" ref="C148">INDEX(asset_mu,1,C$3)+INDEX(asset_rets_norm,$A148,C$3)</f>
        <v>6.3242566425103768E-4</v>
      </c>
      <c r="D148" s="16" cm="1">
        <f t="array" ref="D148">INDEX(asset_mu,1,D$3)+INDEX(asset_rets_norm,$A148,D$3)</f>
        <v>-1.1202831201179205E-3</v>
      </c>
      <c r="E148" s="16" cm="1">
        <f t="array" ref="E148">INDEX(asset_mu,1,E$3)+INDEX(asset_rets_norm,$A148,E$3)</f>
        <v>4.0640285047988537E-3</v>
      </c>
      <c r="F148" s="16" cm="1">
        <f t="array" ref="F148">INDEX(asset_mu,1,F$3)+INDEX(asset_rets_norm,$A148,F$3)</f>
        <v>6.1773200600359606E-3</v>
      </c>
      <c r="G148" s="16" cm="1">
        <f t="array" ref="G148">INDEX(asset_mu,1,G$3)+INDEX(asset_rets_norm,$A148,G$3)</f>
        <v>1.2554309227280575E-3</v>
      </c>
      <c r="H148" s="16" cm="1">
        <f t="array" ref="H148">INDEX(asset_mu,1,H$3)+INDEX(asset_rets_norm,$A148,H$3)</f>
        <v>-1.5253517849015789E-3</v>
      </c>
      <c r="I148" s="16" cm="1">
        <f t="array" ref="I148">INDEX(asset_mu,1,I$3)+INDEX(asset_rets_norm,$A148,I$3)</f>
        <v>-8.731282562713237E-3</v>
      </c>
      <c r="J148" s="16" cm="1">
        <f t="array" ref="J148">INDEX(asset_mu,1,J$3)+INDEX(asset_rets_norm,$A148,J$3)</f>
        <v>3.0385513521291475E-3</v>
      </c>
      <c r="K148" s="16" cm="1">
        <f t="array" ref="K148">INDEX(asset_mu,1,K$3)+INDEX(asset_rets_norm,$A148,K$3)</f>
        <v>-2.3398983386227305E-4</v>
      </c>
      <c r="L148" s="16" cm="1">
        <f t="array" ref="L148">INDEX(asset_mu,1,L$3)+INDEX(asset_rets_norm,$A148,L$3)</f>
        <v>-3.1835339074362812E-3</v>
      </c>
      <c r="M148" s="16" cm="1">
        <f t="array" ref="M148">INDEX(asset_mu,1,M$3)+INDEX(asset_rets_norm,$A148,M$3)</f>
        <v>6.0783881710629621E-3</v>
      </c>
      <c r="N148" s="16" cm="1">
        <f t="array" ref="N148">INDEX(asset_mu,1,N$3)+INDEX(asset_rets_norm,$A148,N$3)</f>
        <v>1.0408157516925729E-2</v>
      </c>
      <c r="O148" s="16" cm="1">
        <f t="array" ref="O148">INDEX(asset_mu,1,O$3)+INDEX(asset_rets_norm,$A148,O$3)</f>
        <v>1.6568943822892966E-4</v>
      </c>
      <c r="P148" s="16" cm="1">
        <f t="array" ref="P148">INDEX(asset_mu,1,P$3)+INDEX(asset_rets_norm,$A148,P$3)</f>
        <v>2.2289337037957821E-4</v>
      </c>
      <c r="Q148" s="16" cm="1">
        <f t="array" ref="Q148">INDEX(asset_mu,1,Q$3)+INDEX(asset_rets_norm,$A148,Q$3)</f>
        <v>3.8818026134928706E-4</v>
      </c>
      <c r="R148" s="16" cm="1">
        <f t="array" ref="R148">INDEX(asset_mu,1,R$3)+INDEX(asset_rets_norm,$A148,R$3)</f>
        <v>3.945463294003354E-2</v>
      </c>
      <c r="S148" s="16" cm="1">
        <f t="array" ref="S148">INDEX(asset_mu,1,S$3)+INDEX(asset_rets_norm,$A148,S$3)</f>
        <v>7.2761219131995819E-2</v>
      </c>
      <c r="T148" s="16" cm="1">
        <f t="array" ref="T148">INDEX(asset_mu,1,T$3)+INDEX(asset_rets_norm,$A148,T$3)</f>
        <v>5.1439067793015693E-2</v>
      </c>
      <c r="U148" s="16" cm="1">
        <f t="array" ref="U148">INDEX(asset_mu,1,U$3)+INDEX(asset_rets_norm,$A148,U$3)</f>
        <v>5.6283783042117119E-2</v>
      </c>
      <c r="V148" s="16" cm="1">
        <f t="array" ref="V148">INDEX(asset_mu,1,V$3)+INDEX(asset_rets_norm,$A148,V$3)</f>
        <v>2.6245090380491078E-3</v>
      </c>
      <c r="W148" s="16" cm="1">
        <f t="array" ref="W148">INDEX(asset_mu,1,W$3)+INDEX(asset_rets_norm,$A148,W$3)</f>
        <v>1.6243857107727986E-3</v>
      </c>
      <c r="X148" s="16" cm="1">
        <f t="array" ref="X148">INDEX(asset_mu,1,X$3)+INDEX(asset_rets_norm,$A148,X$3)</f>
        <v>2.3902274154664772E-3</v>
      </c>
      <c r="Y148" s="16" cm="1">
        <f t="array" ref="Y148">INDEX(asset_mu,1,Y$3)+INDEX(asset_rets_norm,$A148,Y$3)</f>
        <v>-9.1633968828859581E-5</v>
      </c>
      <c r="Z148" s="19">
        <v>143</v>
      </c>
      <c r="AA148" s="16" cm="1">
        <f t="array" ref="AA148">INDEX(fx_mu,1,AA$3)+INDEX(fx_rets_norm,$A148,AA$3)</f>
        <v>0</v>
      </c>
      <c r="AB148" s="16" cm="1">
        <f t="array" ref="AB148">INDEX(fx_mu,1,AB$3)+INDEX(fx_rets_norm,$A148,AB$3)</f>
        <v>2.2800188896596522E-2</v>
      </c>
      <c r="AC148" s="16" cm="1">
        <f t="array" ref="AC148">INDEX(fx_mu,1,AC$3)+INDEX(fx_rets_norm,$A148,AC$3)</f>
        <v>1.9562074841392125E-2</v>
      </c>
      <c r="AD148" s="16" cm="1">
        <f t="array" ref="AD148">INDEX(fx_mu,1,AD$3)+INDEX(fx_rets_norm,$A148,AD$3)</f>
        <v>-1.7858537004593389E-2</v>
      </c>
      <c r="AE148" s="19">
        <v>143</v>
      </c>
      <c r="AF148" s="18" cm="1">
        <f t="array" ref="AF148">(1+B148)*(1+INDEX(fx_rets,$AE148,INDEX(fx_ix,1,AF$3)))-1</f>
        <v>2.059960871484634E-3</v>
      </c>
      <c r="AG148" s="18" cm="1">
        <f t="array" ref="AG148">(1+C148)*(1+INDEX(fx_rets,$AE148,INDEX(fx_ix,1,AG$3)))-1</f>
        <v>6.324256642511461E-4</v>
      </c>
      <c r="AH148" s="18" cm="1">
        <f t="array" ref="AH148">(1+D148)*(1+INDEX(fx_rets,$AE148,INDEX(fx_ix,1,AH$3)))-1</f>
        <v>-1.1202831201179153E-3</v>
      </c>
      <c r="AI148" s="18" cm="1">
        <f t="array" ref="AI148">(1+E148)*(1+INDEX(fx_rets,$AE148,INDEX(fx_ix,1,AI$3)))-1</f>
        <v>4.0640285047988112E-3</v>
      </c>
      <c r="AJ148" s="18" cm="1">
        <f t="array" ref="AJ148">(1+F148)*(1+INDEX(fx_rets,$AE148,INDEX(fx_ix,1,AJ$3)))-1</f>
        <v>6.1773200600359068E-3</v>
      </c>
      <c r="AK148" s="18" cm="1">
        <f t="array" ref="AK148">(1+G148)*(1+INDEX(fx_rets,$AE148,INDEX(fx_ix,1,AK$3)))-1</f>
        <v>2.4084243881509204E-2</v>
      </c>
      <c r="AL148" s="18" cm="1">
        <f t="array" ref="AL148">(1+H148)*(1+INDEX(fx_rets,$AE148,INDEX(fx_ix,1,AL$3)))-1</f>
        <v>2.1240058802865391E-2</v>
      </c>
      <c r="AM148" s="18" cm="1">
        <f t="array" ref="AM148">(1+I148)*(1+INDEX(fx_rets,$AE148,INDEX(fx_ix,1,AM$3)))-1</f>
        <v>1.3869831442143932E-2</v>
      </c>
      <c r="AN148" s="18" cm="1">
        <f t="array" ref="AN148">(1+J148)*(1+INDEX(fx_rets,$AE148,INDEX(fx_ix,1,AN$3)))-1</f>
        <v>2.2660066562480985E-2</v>
      </c>
      <c r="AO148" s="18" cm="1">
        <f t="array" ref="AO148">(1+K148)*(1+INDEX(fx_rets,$AE148,INDEX(fx_ix,1,AO$3)))-1</f>
        <v>1.9323507680887753E-2</v>
      </c>
      <c r="AP148" s="18" cm="1">
        <f t="array" ref="AP148">(1+L148)*(1+INDEX(fx_rets,$AE148,INDEX(fx_ix,1,AP$3)))-1</f>
        <v>1.6316264405398462E-2</v>
      </c>
      <c r="AQ148" s="18" cm="1">
        <f t="array" ref="AQ148">(1+M148)*(1+INDEX(fx_rets,$AE148,INDEX(fx_ix,1,AQ$3)))-1</f>
        <v>2.5759368896772328E-2</v>
      </c>
      <c r="AR148" s="18" cm="1">
        <f t="array" ref="AR148">(1+N148)*(1+INDEX(fx_rets,$AE148,INDEX(fx_ix,1,AR$3)))-1</f>
        <v>3.0173837514624768E-2</v>
      </c>
      <c r="AS148" s="18" cm="1">
        <f t="array" ref="AS148">(1+O148)*(1+INDEX(fx_rets,$AE148,INDEX(fx_ix,1,AS$3)))-1</f>
        <v>-1.7695806537328385E-2</v>
      </c>
      <c r="AT148" s="18" cm="1">
        <f t="array" ref="AT148">(1+P148)*(1+INDEX(fx_rets,$AE148,INDEX(fx_ix,1,AT$3)))-1</f>
        <v>-1.7639624183716784E-2</v>
      </c>
      <c r="AU148" s="18" cm="1">
        <f t="array" ref="AU148">(1+Q148)*(1+INDEX(fx_rets,$AE148,INDEX(fx_ix,1,AU$3)))-1</f>
        <v>-1.7477289074805946E-2</v>
      </c>
      <c r="AV148" s="18" cm="1">
        <f t="array" ref="AV148">(1+R148)*(1+INDEX(fx_rets,$AE148,INDEX(fx_ix,1,AV$3)))-1</f>
        <v>3.9454632940033596E-2</v>
      </c>
      <c r="AW148" s="18" cm="1">
        <f t="array" ref="AW148">(1+S148)*(1+INDEX(fx_rets,$AE148,INDEX(fx_ix,1,AW$3)))-1</f>
        <v>9.7220377569148475E-2</v>
      </c>
      <c r="AX148" s="18" cm="1">
        <f t="array" ref="AX148">(1+T148)*(1+INDEX(fx_rets,$AE148,INDEX(fx_ix,1,AX$3)))-1</f>
        <v>7.2007397528346173E-2</v>
      </c>
      <c r="AY148" s="18" cm="1">
        <f t="array" ref="AY148">(1+U148)*(1+INDEX(fx_rets,$AE148,INDEX(fx_ix,1,AY$3)))-1</f>
        <v>3.7420100015307378E-2</v>
      </c>
      <c r="AZ148" s="18" cm="1">
        <f t="array" ref="AZ148">(1+V148)*(1+INDEX(fx_rets,$AE148,INDEX(fx_ix,1,AZ$3)))-1</f>
        <v>2.6245090380490055E-3</v>
      </c>
      <c r="BA148" s="18" cm="1">
        <f t="array" ref="BA148">(1+W148)*(1+INDEX(fx_rets,$AE148,INDEX(fx_ix,1,BA$3)))-1</f>
        <v>2.4461610908415699E-2</v>
      </c>
      <c r="BB148" s="18" cm="1">
        <f t="array" ref="BB148">(1+X148)*(1+INDEX(fx_rets,$AE148,INDEX(fx_ix,1,BB$3)))-1</f>
        <v>2.1999060064447962E-2</v>
      </c>
      <c r="BC148" s="18" cm="1">
        <f t="array" ref="BC148">(1+Y148)*(1+INDEX(fx_rets,$AE148,INDEX(fx_ix,1,BC$3)))-1</f>
        <v>-1.7948534524799054E-2</v>
      </c>
      <c r="BD148" s="19">
        <v>143</v>
      </c>
      <c r="BE148" s="16">
        <f t="shared" si="63"/>
        <v>0</v>
      </c>
      <c r="BF148" s="19">
        <v>143</v>
      </c>
      <c r="BG148" s="18">
        <f t="shared" si="64"/>
        <v>2.059960871484634E-3</v>
      </c>
      <c r="BH148" s="18">
        <f t="shared" si="65"/>
        <v>6.324256642511461E-4</v>
      </c>
      <c r="BI148" s="18">
        <f t="shared" si="66"/>
        <v>-1.1202831201179153E-3</v>
      </c>
      <c r="BJ148" s="18">
        <f t="shared" si="67"/>
        <v>4.0640285047988112E-3</v>
      </c>
      <c r="BK148" s="18">
        <f t="shared" si="68"/>
        <v>6.1773200600359068E-3</v>
      </c>
      <c r="BL148" s="18">
        <f t="shared" si="69"/>
        <v>2.4084243881509204E-2</v>
      </c>
      <c r="BM148" s="18">
        <f t="shared" si="70"/>
        <v>2.1240058802865391E-2</v>
      </c>
      <c r="BN148" s="18">
        <f t="shared" si="71"/>
        <v>1.3869831442143932E-2</v>
      </c>
      <c r="BO148" s="18">
        <f t="shared" si="72"/>
        <v>2.2660066562480985E-2</v>
      </c>
      <c r="BP148" s="18">
        <f t="shared" si="73"/>
        <v>1.9323507680887753E-2</v>
      </c>
      <c r="BQ148" s="18">
        <f t="shared" si="74"/>
        <v>1.6316264405398462E-2</v>
      </c>
      <c r="BR148" s="18">
        <f t="shared" si="75"/>
        <v>2.5759368896772328E-2</v>
      </c>
      <c r="BS148" s="18">
        <f t="shared" si="76"/>
        <v>3.0173837514624768E-2</v>
      </c>
      <c r="BT148" s="18">
        <f t="shared" si="77"/>
        <v>-1.7695806537328385E-2</v>
      </c>
      <c r="BU148" s="18">
        <f t="shared" si="78"/>
        <v>-1.7639624183716784E-2</v>
      </c>
      <c r="BV148" s="18">
        <f t="shared" si="79"/>
        <v>-1.7477289074805946E-2</v>
      </c>
      <c r="BW148" s="18">
        <f t="shared" si="80"/>
        <v>3.9454632940033596E-2</v>
      </c>
      <c r="BX148" s="18">
        <f t="shared" si="81"/>
        <v>9.7220377569148475E-2</v>
      </c>
      <c r="BY148" s="18">
        <f t="shared" si="82"/>
        <v>7.2007397528346173E-2</v>
      </c>
      <c r="BZ148" s="18">
        <f t="shared" si="83"/>
        <v>3.7420100015307378E-2</v>
      </c>
      <c r="CA148" s="18">
        <f t="shared" si="84"/>
        <v>2.6245090380490055E-3</v>
      </c>
      <c r="CB148" s="18">
        <f t="shared" si="85"/>
        <v>2.4461610908415699E-2</v>
      </c>
      <c r="CC148" s="18">
        <f t="shared" si="86"/>
        <v>2.1999060064447962E-2</v>
      </c>
      <c r="CD148" s="18">
        <f t="shared" si="87"/>
        <v>-1.7948534524799054E-2</v>
      </c>
      <c r="CE148" s="19">
        <v>143</v>
      </c>
      <c r="CF148" s="18">
        <f t="shared" si="89"/>
        <v>6.324256642511461E-4</v>
      </c>
      <c r="CG148" s="18">
        <f t="shared" si="89"/>
        <v>6.324256642511461E-4</v>
      </c>
      <c r="CH148" s="18">
        <f t="shared" si="89"/>
        <v>6.324256642511461E-4</v>
      </c>
      <c r="CI148" s="18">
        <f t="shared" si="89"/>
        <v>0</v>
      </c>
      <c r="CJ148" s="18">
        <f t="shared" si="89"/>
        <v>0</v>
      </c>
      <c r="CK148" s="24">
        <f t="shared" si="89"/>
        <v>6.324256642511461E-4</v>
      </c>
      <c r="CL148" s="24">
        <f t="shared" si="89"/>
        <v>0</v>
      </c>
    </row>
    <row r="149" spans="1:90" x14ac:dyDescent="0.2">
      <c r="A149" s="19">
        <v>144</v>
      </c>
      <c r="B149" s="16" cm="1">
        <f t="array" ref="B149">INDEX(asset_mu,1,B$3)+INDEX(asset_rets_norm,$A149,B$3)</f>
        <v>2.4146825877135927E-3</v>
      </c>
      <c r="C149" s="16" cm="1">
        <f t="array" ref="C149">INDEX(asset_mu,1,C$3)+INDEX(asset_rets_norm,$A149,C$3)</f>
        <v>3.5981887532932104E-3</v>
      </c>
      <c r="D149" s="16" cm="1">
        <f t="array" ref="D149">INDEX(asset_mu,1,D$3)+INDEX(asset_rets_norm,$A149,D$3)</f>
        <v>6.7562132332625816E-3</v>
      </c>
      <c r="E149" s="16" cm="1">
        <f t="array" ref="E149">INDEX(asset_mu,1,E$3)+INDEX(asset_rets_norm,$A149,E$3)</f>
        <v>8.4218168772931951E-3</v>
      </c>
      <c r="F149" s="16" cm="1">
        <f t="array" ref="F149">INDEX(asset_mu,1,F$3)+INDEX(asset_rets_norm,$A149,F$3)</f>
        <v>1.5219807174443654E-2</v>
      </c>
      <c r="G149" s="16" cm="1">
        <f t="array" ref="G149">INDEX(asset_mu,1,G$3)+INDEX(asset_rets_norm,$A149,G$3)</f>
        <v>1.8258229287716427E-3</v>
      </c>
      <c r="H149" s="16" cm="1">
        <f t="array" ref="H149">INDEX(asset_mu,1,H$3)+INDEX(asset_rets_norm,$A149,H$3)</f>
        <v>4.0714989075984649E-3</v>
      </c>
      <c r="I149" s="16" cm="1">
        <f t="array" ref="I149">INDEX(asset_mu,1,I$3)+INDEX(asset_rets_norm,$A149,I$3)</f>
        <v>1.0659116940387715E-2</v>
      </c>
      <c r="J149" s="16" cm="1">
        <f t="array" ref="J149">INDEX(asset_mu,1,J$3)+INDEX(asset_rets_norm,$A149,J$3)</f>
        <v>4.3195988855828527E-3</v>
      </c>
      <c r="K149" s="16" cm="1">
        <f t="array" ref="K149">INDEX(asset_mu,1,K$3)+INDEX(asset_rets_norm,$A149,K$3)</f>
        <v>5.7210624926094817E-3</v>
      </c>
      <c r="L149" s="16" cm="1">
        <f t="array" ref="L149">INDEX(asset_mu,1,L$3)+INDEX(asset_rets_norm,$A149,L$3)</f>
        <v>1.0707938668629763E-2</v>
      </c>
      <c r="M149" s="16" cm="1">
        <f t="array" ref="M149">INDEX(asset_mu,1,M$3)+INDEX(asset_rets_norm,$A149,M$3)</f>
        <v>1.4151989010008002E-2</v>
      </c>
      <c r="N149" s="16" cm="1">
        <f t="array" ref="N149">INDEX(asset_mu,1,N$3)+INDEX(asset_rets_norm,$A149,N$3)</f>
        <v>2.4643349671754664E-2</v>
      </c>
      <c r="O149" s="16" cm="1">
        <f t="array" ref="O149">INDEX(asset_mu,1,O$3)+INDEX(asset_rets_norm,$A149,O$3)</f>
        <v>1.6568010294127565E-4</v>
      </c>
      <c r="P149" s="16" cm="1">
        <f t="array" ref="P149">INDEX(asset_mu,1,P$3)+INDEX(asset_rets_norm,$A149,P$3)</f>
        <v>2.3320675887835094E-4</v>
      </c>
      <c r="Q149" s="16" cm="1">
        <f t="array" ref="Q149">INDEX(asset_mu,1,Q$3)+INDEX(asset_rets_norm,$A149,Q$3)</f>
        <v>7.2999543431678381E-4</v>
      </c>
      <c r="R149" s="16" cm="1">
        <f t="array" ref="R149">INDEX(asset_mu,1,R$3)+INDEX(asset_rets_norm,$A149,R$3)</f>
        <v>1.224950528113794E-2</v>
      </c>
      <c r="S149" s="16" cm="1">
        <f t="array" ref="S149">INDEX(asset_mu,1,S$3)+INDEX(asset_rets_norm,$A149,S$3)</f>
        <v>3.0897565942703847E-2</v>
      </c>
      <c r="T149" s="16" cm="1">
        <f t="array" ref="T149">INDEX(asset_mu,1,T$3)+INDEX(asset_rets_norm,$A149,T$3)</f>
        <v>1.5910767798398097E-2</v>
      </c>
      <c r="U149" s="16" cm="1">
        <f t="array" ref="U149">INDEX(asset_mu,1,U$3)+INDEX(asset_rets_norm,$A149,U$3)</f>
        <v>-3.2646742606886825E-2</v>
      </c>
      <c r="V149" s="16" cm="1">
        <f t="array" ref="V149">INDEX(asset_mu,1,V$3)+INDEX(asset_rets_norm,$A149,V$3)</f>
        <v>2.6303423713824412E-3</v>
      </c>
      <c r="W149" s="16" cm="1">
        <f t="array" ref="W149">INDEX(asset_mu,1,W$3)+INDEX(asset_rets_norm,$A149,W$3)</f>
        <v>1.5228023774394653E-3</v>
      </c>
      <c r="X149" s="16" cm="1">
        <f t="array" ref="X149">INDEX(asset_mu,1,X$3)+INDEX(asset_rets_norm,$A149,X$3)</f>
        <v>2.3206440821331433E-3</v>
      </c>
      <c r="Y149" s="16" cm="1">
        <f t="array" ref="Y149">INDEX(asset_mu,1,Y$3)+INDEX(asset_rets_norm,$A149,Y$3)</f>
        <v>-2.1155063549552623E-4</v>
      </c>
      <c r="Z149" s="19">
        <v>144</v>
      </c>
      <c r="AA149" s="16" cm="1">
        <f t="array" ref="AA149">INDEX(fx_mu,1,AA$3)+INDEX(fx_rets_norm,$A149,AA$3)</f>
        <v>0</v>
      </c>
      <c r="AB149" s="16" cm="1">
        <f t="array" ref="AB149">INDEX(fx_mu,1,AB$3)+INDEX(fx_rets_norm,$A149,AB$3)</f>
        <v>-2.9174504775382078E-2</v>
      </c>
      <c r="AC149" s="16" cm="1">
        <f t="array" ref="AC149">INDEX(fx_mu,1,AC$3)+INDEX(fx_rets_norm,$A149,AC$3)</f>
        <v>-1.6380238763069985E-3</v>
      </c>
      <c r="AD149" s="16" cm="1">
        <f t="array" ref="AD149">INDEX(fx_mu,1,AD$3)+INDEX(fx_rets_norm,$A149,AD$3)</f>
        <v>2.1942192470442601E-2</v>
      </c>
      <c r="AE149" s="19">
        <v>144</v>
      </c>
      <c r="AF149" s="18" cm="1">
        <f t="array" ref="AF149">(1+B149)*(1+INDEX(fx_rets,$AE149,INDEX(fx_ix,1,AF$3)))-1</f>
        <v>2.4146825877136013E-3</v>
      </c>
      <c r="AG149" s="18" cm="1">
        <f t="array" ref="AG149">(1+C149)*(1+INDEX(fx_rets,$AE149,INDEX(fx_ix,1,AG$3)))-1</f>
        <v>3.5981887532932078E-3</v>
      </c>
      <c r="AH149" s="18" cm="1">
        <f t="array" ref="AH149">(1+D149)*(1+INDEX(fx_rets,$AE149,INDEX(fx_ix,1,AH$3)))-1</f>
        <v>6.7562132332625868E-3</v>
      </c>
      <c r="AI149" s="18" cm="1">
        <f t="array" ref="AI149">(1+E149)*(1+INDEX(fx_rets,$AE149,INDEX(fx_ix,1,AI$3)))-1</f>
        <v>8.4218168772931534E-3</v>
      </c>
      <c r="AJ149" s="18" cm="1">
        <f t="array" ref="AJ149">(1+F149)*(1+INDEX(fx_rets,$AE149,INDEX(fx_ix,1,AJ$3)))-1</f>
        <v>1.52198071744436E-2</v>
      </c>
      <c r="AK149" s="18" cm="1">
        <f t="array" ref="AK149">(1+G149)*(1+INDEX(fx_rets,$AE149,INDEX(fx_ix,1,AK$3)))-1</f>
        <v>-2.7401949326364972E-2</v>
      </c>
      <c r="AL149" s="18" cm="1">
        <f t="array" ref="AL149">(1+H149)*(1+INDEX(fx_rets,$AE149,INDEX(fx_ix,1,AL$3)))-1</f>
        <v>-2.5221789832106323E-2</v>
      </c>
      <c r="AM149" s="18" cm="1">
        <f t="array" ref="AM149">(1+I149)*(1+INDEX(fx_rets,$AE149,INDEX(fx_ix,1,AM$3)))-1</f>
        <v>-1.8826362293072996E-2</v>
      </c>
      <c r="AN149" s="18" cm="1">
        <f t="array" ref="AN149">(1+J149)*(1+INDEX(fx_rets,$AE149,INDEX(fx_ix,1,AN$3)))-1</f>
        <v>2.6744994031653313E-3</v>
      </c>
      <c r="AO149" s="18" cm="1">
        <f t="array" ref="AO149">(1+K149)*(1+INDEX(fx_rets,$AE149,INDEX(fx_ix,1,AO$3)))-1</f>
        <v>4.0736673793417832E-3</v>
      </c>
      <c r="AP149" s="18" cm="1">
        <f t="array" ref="AP149">(1+L149)*(1+INDEX(fx_rets,$AE149,INDEX(fx_ix,1,AP$3)))-1</f>
        <v>9.0523749331175019E-3</v>
      </c>
      <c r="AQ149" s="18" cm="1">
        <f t="array" ref="AQ149">(1+M149)*(1+INDEX(fx_rets,$AE149,INDEX(fx_ix,1,AQ$3)))-1</f>
        <v>1.2490783837805219E-2</v>
      </c>
      <c r="AR149" s="18" cm="1">
        <f t="array" ref="AR149">(1+N149)*(1+INDEX(fx_rets,$AE149,INDEX(fx_ix,1,AR$3)))-1</f>
        <v>2.2964959400293194E-2</v>
      </c>
      <c r="AS149" s="18" cm="1">
        <f t="array" ref="AS149">(1+O149)*(1+INDEX(fx_rets,$AE149,INDEX(fx_ix,1,AS$3)))-1</f>
        <v>2.2111507958091137E-2</v>
      </c>
      <c r="AT149" s="18" cm="1">
        <f t="array" ref="AT149">(1+P149)*(1+INDEX(fx_rets,$AE149,INDEX(fx_ix,1,AT$3)))-1</f>
        <v>2.2180516296909758E-2</v>
      </c>
      <c r="AU149" s="18" cm="1">
        <f t="array" ref="AU149">(1+Q149)*(1+INDEX(fx_rets,$AE149,INDEX(fx_ix,1,AU$3)))-1</f>
        <v>2.2688205605081668E-2</v>
      </c>
      <c r="AV149" s="18" cm="1">
        <f t="array" ref="AV149">(1+R149)*(1+INDEX(fx_rets,$AE149,INDEX(fx_ix,1,AV$3)))-1</f>
        <v>1.2249505281137996E-2</v>
      </c>
      <c r="AW149" s="18" cm="1">
        <f t="array" ref="AW149">(1+S149)*(1+INDEX(fx_rets,$AE149,INDEX(fx_ix,1,AW$3)))-1</f>
        <v>8.2163998217854584E-4</v>
      </c>
      <c r="AX149" s="18" cm="1">
        <f t="array" ref="AX149">(1+T149)*(1+INDEX(fx_rets,$AE149,INDEX(fx_ix,1,AX$3)))-1</f>
        <v>1.4246681704547015E-2</v>
      </c>
      <c r="AY149" s="18" cm="1">
        <f t="array" ref="AY149">(1+U149)*(1+INDEX(fx_rets,$AE149,INDEX(fx_ix,1,AY$3)))-1</f>
        <v>-1.1420891246257558E-2</v>
      </c>
      <c r="AZ149" s="18" cm="1">
        <f t="array" ref="AZ149">(1+V149)*(1+INDEX(fx_rets,$AE149,INDEX(fx_ix,1,AZ$3)))-1</f>
        <v>2.6303423713824881E-3</v>
      </c>
      <c r="BA149" s="18" cm="1">
        <f t="array" ref="BA149">(1+W149)*(1+INDEX(fx_rets,$AE149,INDEX(fx_ix,1,BA$3)))-1</f>
        <v>-2.7696129403175229E-2</v>
      </c>
      <c r="BB149" s="18" cm="1">
        <f t="array" ref="BB149">(1+X149)*(1+INDEX(fx_rets,$AE149,INDEX(fx_ix,1,BB$3)))-1</f>
        <v>6.788189354112184E-4</v>
      </c>
      <c r="BC149" s="18" cm="1">
        <f t="array" ref="BC149">(1+Y149)*(1+INDEX(fx_rets,$AE149,INDEX(fx_ix,1,BC$3)))-1</f>
        <v>2.1725999950185759E-2</v>
      </c>
      <c r="BD149" s="19">
        <v>144</v>
      </c>
      <c r="BE149" s="16">
        <f t="shared" si="63"/>
        <v>0</v>
      </c>
      <c r="BF149" s="19">
        <v>144</v>
      </c>
      <c r="BG149" s="18">
        <f t="shared" si="64"/>
        <v>2.4146825877136013E-3</v>
      </c>
      <c r="BH149" s="18">
        <f t="shared" si="65"/>
        <v>3.5981887532932078E-3</v>
      </c>
      <c r="BI149" s="18">
        <f t="shared" si="66"/>
        <v>6.7562132332625868E-3</v>
      </c>
      <c r="BJ149" s="18">
        <f t="shared" si="67"/>
        <v>8.4218168772931534E-3</v>
      </c>
      <c r="BK149" s="18">
        <f t="shared" si="68"/>
        <v>1.52198071744436E-2</v>
      </c>
      <c r="BL149" s="18">
        <f t="shared" si="69"/>
        <v>-2.7401949326364972E-2</v>
      </c>
      <c r="BM149" s="18">
        <f t="shared" si="70"/>
        <v>-2.5221789832106323E-2</v>
      </c>
      <c r="BN149" s="18">
        <f t="shared" si="71"/>
        <v>-1.8826362293072996E-2</v>
      </c>
      <c r="BO149" s="18">
        <f t="shared" si="72"/>
        <v>2.6744994031653313E-3</v>
      </c>
      <c r="BP149" s="18">
        <f t="shared" si="73"/>
        <v>4.0736673793417832E-3</v>
      </c>
      <c r="BQ149" s="18">
        <f t="shared" si="74"/>
        <v>9.0523749331175019E-3</v>
      </c>
      <c r="BR149" s="18">
        <f t="shared" si="75"/>
        <v>1.2490783837805219E-2</v>
      </c>
      <c r="BS149" s="18">
        <f t="shared" si="76"/>
        <v>2.2964959400293194E-2</v>
      </c>
      <c r="BT149" s="18">
        <f t="shared" si="77"/>
        <v>2.2111507958091137E-2</v>
      </c>
      <c r="BU149" s="18">
        <f t="shared" si="78"/>
        <v>2.2180516296909758E-2</v>
      </c>
      <c r="BV149" s="18">
        <f t="shared" si="79"/>
        <v>2.2688205605081668E-2</v>
      </c>
      <c r="BW149" s="18">
        <f t="shared" si="80"/>
        <v>1.2249505281137996E-2</v>
      </c>
      <c r="BX149" s="18">
        <f t="shared" si="81"/>
        <v>8.2163998217854584E-4</v>
      </c>
      <c r="BY149" s="18">
        <f t="shared" si="82"/>
        <v>1.4246681704547015E-2</v>
      </c>
      <c r="BZ149" s="18">
        <f t="shared" si="83"/>
        <v>-1.1420891246257558E-2</v>
      </c>
      <c r="CA149" s="18">
        <f t="shared" si="84"/>
        <v>2.6303423713824881E-3</v>
      </c>
      <c r="CB149" s="18">
        <f t="shared" si="85"/>
        <v>-2.7696129403175229E-2</v>
      </c>
      <c r="CC149" s="18">
        <f t="shared" si="86"/>
        <v>6.788189354112184E-4</v>
      </c>
      <c r="CD149" s="18">
        <f t="shared" si="87"/>
        <v>2.1725999950185759E-2</v>
      </c>
      <c r="CE149" s="19">
        <v>144</v>
      </c>
      <c r="CF149" s="18">
        <f t="shared" si="89"/>
        <v>3.5981887532932078E-3</v>
      </c>
      <c r="CG149" s="18">
        <f t="shared" si="89"/>
        <v>3.5981887532932078E-3</v>
      </c>
      <c r="CH149" s="18">
        <f t="shared" si="89"/>
        <v>3.5981887532932078E-3</v>
      </c>
      <c r="CI149" s="18">
        <f t="shared" si="89"/>
        <v>0</v>
      </c>
      <c r="CJ149" s="18">
        <f t="shared" si="89"/>
        <v>0</v>
      </c>
      <c r="CK149" s="24">
        <f t="shared" si="89"/>
        <v>3.5981887532932078E-3</v>
      </c>
      <c r="CL149" s="24">
        <f t="shared" si="89"/>
        <v>0</v>
      </c>
    </row>
    <row r="150" spans="1:90" x14ac:dyDescent="0.2">
      <c r="A150" s="19">
        <v>145</v>
      </c>
      <c r="B150" s="16" cm="1">
        <f t="array" ref="B150">INDEX(asset_mu,1,B$3)+INDEX(asset_rets_norm,$A150,B$3)</f>
        <v>2.1436827091842938E-3</v>
      </c>
      <c r="C150" s="16" cm="1">
        <f t="array" ref="C150">INDEX(asset_mu,1,C$3)+INDEX(asset_rets_norm,$A150,C$3)</f>
        <v>1.2975972669682116E-3</v>
      </c>
      <c r="D150" s="16" cm="1">
        <f t="array" ref="D150">INDEX(asset_mu,1,D$3)+INDEX(asset_rets_norm,$A150,D$3)</f>
        <v>1.3342297259879509E-3</v>
      </c>
      <c r="E150" s="16" cm="1">
        <f t="array" ref="E150">INDEX(asset_mu,1,E$3)+INDEX(asset_rets_norm,$A150,E$3)</f>
        <v>4.6853960953264088E-3</v>
      </c>
      <c r="F150" s="16" cm="1">
        <f t="array" ref="F150">INDEX(asset_mu,1,F$3)+INDEX(asset_rets_norm,$A150,F$3)</f>
        <v>7.6980535291071833E-3</v>
      </c>
      <c r="G150" s="16" cm="1">
        <f t="array" ref="G150">INDEX(asset_mu,1,G$3)+INDEX(asset_rets_norm,$A150,G$3)</f>
        <v>8.3134017655394688E-4</v>
      </c>
      <c r="H150" s="16" cm="1">
        <f t="array" ref="H150">INDEX(asset_mu,1,H$3)+INDEX(asset_rets_norm,$A150,H$3)</f>
        <v>-3.309707959725898E-4</v>
      </c>
      <c r="I150" s="16" cm="1">
        <f t="array" ref="I150">INDEX(asset_mu,1,I$3)+INDEX(asset_rets_norm,$A150,I$3)</f>
        <v>-1.4662711295348675E-3</v>
      </c>
      <c r="J150" s="16" cm="1">
        <f t="array" ref="J150">INDEX(asset_mu,1,J$3)+INDEX(asset_rets_norm,$A150,J$3)</f>
        <v>2.7657710952104664E-3</v>
      </c>
      <c r="K150" s="16" cm="1">
        <f t="array" ref="K150">INDEX(asset_mu,1,K$3)+INDEX(asset_rets_norm,$A150,K$3)</f>
        <v>3.6879042022095083E-4</v>
      </c>
      <c r="L150" s="16" cm="1">
        <f t="array" ref="L150">INDEX(asset_mu,1,L$3)+INDEX(asset_rets_norm,$A150,L$3)</f>
        <v>3.7198296221710404E-4</v>
      </c>
      <c r="M150" s="16" cm="1">
        <f t="array" ref="M150">INDEX(asset_mu,1,M$3)+INDEX(asset_rets_norm,$A150,M$3)</f>
        <v>7.4094417366164815E-3</v>
      </c>
      <c r="N150" s="16" cm="1">
        <f t="array" ref="N150">INDEX(asset_mu,1,N$3)+INDEX(asset_rets_norm,$A150,N$3)</f>
        <v>1.2147200995050986E-2</v>
      </c>
      <c r="O150" s="16" cm="1">
        <f t="array" ref="O150">INDEX(asset_mu,1,O$3)+INDEX(asset_rets_norm,$A150,O$3)</f>
        <v>1.1736812440488953E-4</v>
      </c>
      <c r="P150" s="16" cm="1">
        <f t="array" ref="P150">INDEX(asset_mu,1,P$3)+INDEX(asset_rets_norm,$A150,P$3)</f>
        <v>2.5899973161798645E-4</v>
      </c>
      <c r="Q150" s="16" cm="1">
        <f t="array" ref="Q150">INDEX(asset_mu,1,Q$3)+INDEX(asset_rets_norm,$A150,Q$3)</f>
        <v>-4.7285607212027992E-4</v>
      </c>
      <c r="R150" s="16" cm="1">
        <f t="array" ref="R150">INDEX(asset_mu,1,R$3)+INDEX(asset_rets_norm,$A150,R$3)</f>
        <v>2.0437956195369311E-2</v>
      </c>
      <c r="S150" s="16" cm="1">
        <f t="array" ref="S150">INDEX(asset_mu,1,S$3)+INDEX(asset_rets_norm,$A150,S$3)</f>
        <v>5.3405422125399088E-2</v>
      </c>
      <c r="T150" s="16" cm="1">
        <f t="array" ref="T150">INDEX(asset_mu,1,T$3)+INDEX(asset_rets_norm,$A150,T$3)</f>
        <v>1.7921633966985019E-2</v>
      </c>
      <c r="U150" s="16" cm="1">
        <f t="array" ref="U150">INDEX(asset_mu,1,U$3)+INDEX(asset_rets_norm,$A150,U$3)</f>
        <v>1.8621624941448926E-2</v>
      </c>
      <c r="V150" s="16" cm="1">
        <f t="array" ref="V150">INDEX(asset_mu,1,V$3)+INDEX(asset_rets_norm,$A150,V$3)</f>
        <v>2.6303007047157748E-3</v>
      </c>
      <c r="W150" s="16" cm="1">
        <f t="array" ref="W150">INDEX(asset_mu,1,W$3)+INDEX(asset_rets_norm,$A150,W$3)</f>
        <v>1.4272190441061319E-3</v>
      </c>
      <c r="X150" s="16" cm="1">
        <f t="array" ref="X150">INDEX(asset_mu,1,X$3)+INDEX(asset_rets_norm,$A150,X$3)</f>
        <v>2.2686440821331434E-3</v>
      </c>
      <c r="Y150" s="16" cm="1">
        <f t="array" ref="Y150">INDEX(asset_mu,1,Y$3)+INDEX(asset_rets_norm,$A150,Y$3)</f>
        <v>-8.330063549552623E-5</v>
      </c>
      <c r="Z150" s="19">
        <v>145</v>
      </c>
      <c r="AA150" s="16" cm="1">
        <f t="array" ref="AA150">INDEX(fx_mu,1,AA$3)+INDEX(fx_rets_norm,$A150,AA$3)</f>
        <v>0</v>
      </c>
      <c r="AB150" s="16" cm="1">
        <f t="array" ref="AB150">INDEX(fx_mu,1,AB$3)+INDEX(fx_rets_norm,$A150,AB$3)</f>
        <v>2.1132504603727179E-2</v>
      </c>
      <c r="AC150" s="16" cm="1">
        <f t="array" ref="AC150">INDEX(fx_mu,1,AC$3)+INDEX(fx_rets_norm,$A150,AC$3)</f>
        <v>1.1985750375050081E-2</v>
      </c>
      <c r="AD150" s="16" cm="1">
        <f t="array" ref="AD150">INDEX(fx_mu,1,AD$3)+INDEX(fx_rets_norm,$A150,AD$3)</f>
        <v>-2.879492558271691E-3</v>
      </c>
      <c r="AE150" s="19">
        <v>145</v>
      </c>
      <c r="AF150" s="18" cm="1">
        <f t="array" ref="AF150">(1+B150)*(1+INDEX(fx_rets,$AE150,INDEX(fx_ix,1,AF$3)))-1</f>
        <v>2.1436827091843025E-3</v>
      </c>
      <c r="AG150" s="18" cm="1">
        <f t="array" ref="AG150">(1+C150)*(1+INDEX(fx_rets,$AE150,INDEX(fx_ix,1,AG$3)))-1</f>
        <v>1.297597266968209E-3</v>
      </c>
      <c r="AH150" s="18" cm="1">
        <f t="array" ref="AH150">(1+D150)*(1+INDEX(fx_rets,$AE150,INDEX(fx_ix,1,AH$3)))-1</f>
        <v>1.3342297259879565E-3</v>
      </c>
      <c r="AI150" s="18" cm="1">
        <f t="array" ref="AI150">(1+E150)*(1+INDEX(fx_rets,$AE150,INDEX(fx_ix,1,AI$3)))-1</f>
        <v>4.6853960953263663E-3</v>
      </c>
      <c r="AJ150" s="18" cm="1">
        <f t="array" ref="AJ150">(1+F150)*(1+INDEX(fx_rets,$AE150,INDEX(fx_ix,1,AJ$3)))-1</f>
        <v>7.6980535291071295E-3</v>
      </c>
      <c r="AK150" s="18" cm="1">
        <f t="array" ref="AK150">(1+G150)*(1+INDEX(fx_rets,$AE150,INDEX(fx_ix,1,AK$3)))-1</f>
        <v>2.1981413080389256E-2</v>
      </c>
      <c r="AL150" s="18" cm="1">
        <f t="array" ref="AL150">(1+H150)*(1+INDEX(fx_rets,$AE150,INDEX(fx_ix,1,AL$3)))-1</f>
        <v>2.0794539565885062E-2</v>
      </c>
      <c r="AM150" s="18" cm="1">
        <f t="array" ref="AM150">(1+I150)*(1+INDEX(fx_rets,$AE150,INDEX(fx_ix,1,AM$3)))-1</f>
        <v>1.9635247492796992E-2</v>
      </c>
      <c r="AN150" s="18" cm="1">
        <f t="array" ref="AN150">(1+J150)*(1+INDEX(fx_rets,$AE150,INDEX(fx_ix,1,AN$3)))-1</f>
        <v>1.478467131220218E-2</v>
      </c>
      <c r="AO150" s="18" cm="1">
        <f t="array" ref="AO150">(1+K150)*(1+INDEX(fx_rets,$AE150,INDEX(fx_ix,1,AO$3)))-1</f>
        <v>1.2358961025188409E-2</v>
      </c>
      <c r="AP150" s="18" cm="1">
        <f t="array" ref="AP150">(1+L150)*(1+INDEX(fx_rets,$AE150,INDEX(fx_ix,1,AP$3)))-1</f>
        <v>1.236219183219589E-2</v>
      </c>
      <c r="AQ150" s="18" cm="1">
        <f t="array" ref="AQ150">(1+M150)*(1+INDEX(fx_rets,$AE150,INDEX(fx_ix,1,AQ$3)))-1</f>
        <v>1.9483999830739895E-2</v>
      </c>
      <c r="AR150" s="18" cm="1">
        <f t="array" ref="AR150">(1+N150)*(1+INDEX(fx_rets,$AE150,INDEX(fx_ix,1,AR$3)))-1</f>
        <v>2.4278544688983272E-2</v>
      </c>
      <c r="AS150" s="18" cm="1">
        <f t="array" ref="AS150">(1+O150)*(1+INDEX(fx_rets,$AE150,INDEX(fx_ix,1,AS$3)))-1</f>
        <v>-2.7624623945076143E-3</v>
      </c>
      <c r="AT150" s="18" cm="1">
        <f t="array" ref="AT150">(1+P150)*(1+INDEX(fx_rets,$AE150,INDEX(fx_ix,1,AT$3)))-1</f>
        <v>-2.6212386144534028E-3</v>
      </c>
      <c r="AU150" s="18" cm="1">
        <f t="array" ref="AU150">(1+Q150)*(1+INDEX(fx_rets,$AE150,INDEX(fx_ix,1,AU$3)))-1</f>
        <v>-3.3509870448512613E-3</v>
      </c>
      <c r="AV150" s="18" cm="1">
        <f t="array" ref="AV150">(1+R150)*(1+INDEX(fx_rets,$AE150,INDEX(fx_ix,1,AV$3)))-1</f>
        <v>2.0437956195369367E-2</v>
      </c>
      <c r="AW150" s="18" cm="1">
        <f t="array" ref="AW150">(1+S150)*(1+INDEX(fx_rets,$AE150,INDEX(fx_ix,1,AW$3)))-1</f>
        <v>7.5666517058055272E-2</v>
      </c>
      <c r="AX150" s="18" cm="1">
        <f t="array" ref="AX150">(1+T150)*(1+INDEX(fx_rets,$AE150,INDEX(fx_ix,1,AX$3)))-1</f>
        <v>3.0122188573076247E-2</v>
      </c>
      <c r="AY150" s="18" cm="1">
        <f t="array" ref="AY150">(1+U150)*(1+INDEX(fx_rets,$AE150,INDEX(fx_ix,1,AY$3)))-1</f>
        <v>1.5688511552735429E-2</v>
      </c>
      <c r="AZ150" s="18" cm="1">
        <f t="array" ref="AZ150">(1+V150)*(1+INDEX(fx_rets,$AE150,INDEX(fx_ix,1,AZ$3)))-1</f>
        <v>2.6303007047157045E-3</v>
      </c>
      <c r="BA150" s="18" cm="1">
        <f t="array" ref="BA150">(1+W150)*(1+INDEX(fx_rets,$AE150,INDEX(fx_ix,1,BA$3)))-1</f>
        <v>2.2589884360853407E-2</v>
      </c>
      <c r="BB150" s="18" cm="1">
        <f t="array" ref="BB150">(1+X150)*(1+INDEX(fx_rets,$AE150,INDEX(fx_ix,1,BB$3)))-1</f>
        <v>1.4281585858841428E-2</v>
      </c>
      <c r="BC150" s="18" cm="1">
        <f t="array" ref="BC150">(1+Y150)*(1+INDEX(fx_rets,$AE150,INDEX(fx_ix,1,BC$3)))-1</f>
        <v>-2.9625533302072293E-3</v>
      </c>
      <c r="BD150" s="19">
        <v>145</v>
      </c>
      <c r="BE150" s="16">
        <f t="shared" si="63"/>
        <v>0</v>
      </c>
      <c r="BF150" s="19">
        <v>145</v>
      </c>
      <c r="BG150" s="18">
        <f t="shared" si="64"/>
        <v>2.1436827091843025E-3</v>
      </c>
      <c r="BH150" s="18">
        <f t="shared" si="65"/>
        <v>1.297597266968209E-3</v>
      </c>
      <c r="BI150" s="18">
        <f t="shared" si="66"/>
        <v>1.3342297259879565E-3</v>
      </c>
      <c r="BJ150" s="18">
        <f t="shared" si="67"/>
        <v>4.6853960953263663E-3</v>
      </c>
      <c r="BK150" s="18">
        <f t="shared" si="68"/>
        <v>7.6980535291071295E-3</v>
      </c>
      <c r="BL150" s="18">
        <f t="shared" si="69"/>
        <v>2.1981413080389256E-2</v>
      </c>
      <c r="BM150" s="18">
        <f t="shared" si="70"/>
        <v>2.0794539565885062E-2</v>
      </c>
      <c r="BN150" s="18">
        <f t="shared" si="71"/>
        <v>1.9635247492796992E-2</v>
      </c>
      <c r="BO150" s="18">
        <f t="shared" si="72"/>
        <v>1.478467131220218E-2</v>
      </c>
      <c r="BP150" s="18">
        <f t="shared" si="73"/>
        <v>1.2358961025188409E-2</v>
      </c>
      <c r="BQ150" s="18">
        <f t="shared" si="74"/>
        <v>1.236219183219589E-2</v>
      </c>
      <c r="BR150" s="18">
        <f t="shared" si="75"/>
        <v>1.9483999830739895E-2</v>
      </c>
      <c r="BS150" s="18">
        <f t="shared" si="76"/>
        <v>2.4278544688983272E-2</v>
      </c>
      <c r="BT150" s="18">
        <f t="shared" si="77"/>
        <v>-2.7624623945076143E-3</v>
      </c>
      <c r="BU150" s="18">
        <f t="shared" si="78"/>
        <v>-2.6212386144534028E-3</v>
      </c>
      <c r="BV150" s="18">
        <f t="shared" si="79"/>
        <v>-3.3509870448512613E-3</v>
      </c>
      <c r="BW150" s="18">
        <f t="shared" si="80"/>
        <v>2.0437956195369367E-2</v>
      </c>
      <c r="BX150" s="18">
        <f t="shared" si="81"/>
        <v>7.5666517058055272E-2</v>
      </c>
      <c r="BY150" s="18">
        <f t="shared" si="82"/>
        <v>3.0122188573076247E-2</v>
      </c>
      <c r="BZ150" s="18">
        <f t="shared" si="83"/>
        <v>1.5688511552735429E-2</v>
      </c>
      <c r="CA150" s="18">
        <f t="shared" si="84"/>
        <v>2.6303007047157045E-3</v>
      </c>
      <c r="CB150" s="18">
        <f t="shared" si="85"/>
        <v>2.2589884360853407E-2</v>
      </c>
      <c r="CC150" s="18">
        <f t="shared" si="86"/>
        <v>1.4281585858841428E-2</v>
      </c>
      <c r="CD150" s="18">
        <f t="shared" si="87"/>
        <v>-2.9625533302072293E-3</v>
      </c>
      <c r="CE150" s="19">
        <v>145</v>
      </c>
      <c r="CF150" s="18">
        <f t="shared" si="89"/>
        <v>1.297597266968209E-3</v>
      </c>
      <c r="CG150" s="18">
        <f t="shared" si="89"/>
        <v>1.297597266968209E-3</v>
      </c>
      <c r="CH150" s="18">
        <f t="shared" si="89"/>
        <v>1.297597266968209E-3</v>
      </c>
      <c r="CI150" s="18">
        <f t="shared" si="89"/>
        <v>0</v>
      </c>
      <c r="CJ150" s="18">
        <f t="shared" si="89"/>
        <v>0</v>
      </c>
      <c r="CK150" s="24">
        <f t="shared" si="89"/>
        <v>1.297597266968209E-3</v>
      </c>
      <c r="CL150" s="24">
        <f t="shared" si="89"/>
        <v>0</v>
      </c>
    </row>
    <row r="151" spans="1:90" x14ac:dyDescent="0.2">
      <c r="A151" s="19">
        <v>146</v>
      </c>
      <c r="B151" s="16" cm="1">
        <f t="array" ref="B151">INDEX(asset_mu,1,B$3)+INDEX(asset_rets_norm,$A151,B$3)</f>
        <v>2.2914093428867324E-3</v>
      </c>
      <c r="C151" s="16" cm="1">
        <f t="array" ref="C151">INDEX(asset_mu,1,C$3)+INDEX(asset_rets_norm,$A151,C$3)</f>
        <v>1.2958258445241481E-3</v>
      </c>
      <c r="D151" s="16" cm="1">
        <f t="array" ref="D151">INDEX(asset_mu,1,D$3)+INDEX(asset_rets_norm,$A151,D$3)</f>
        <v>2.8803419344768924E-4</v>
      </c>
      <c r="E151" s="16" cm="1">
        <f t="array" ref="E151">INDEX(asset_mu,1,E$3)+INDEX(asset_rets_norm,$A151,E$3)</f>
        <v>5.3649463736722839E-3</v>
      </c>
      <c r="F151" s="16" cm="1">
        <f t="array" ref="F151">INDEX(asset_mu,1,F$3)+INDEX(asset_rets_norm,$A151,F$3)</f>
        <v>8.2651932531008759E-3</v>
      </c>
      <c r="G151" s="16" cm="1">
        <f t="array" ref="G151">INDEX(asset_mu,1,G$3)+INDEX(asset_rets_norm,$A151,G$3)</f>
        <v>1.3388644831434599E-3</v>
      </c>
      <c r="H151" s="16" cm="1">
        <f t="array" ref="H151">INDEX(asset_mu,1,H$3)+INDEX(asset_rets_norm,$A151,H$3)</f>
        <v>-5.31478339549845E-4</v>
      </c>
      <c r="I151" s="16" cm="1">
        <f t="array" ref="I151">INDEX(asset_mu,1,I$3)+INDEX(asset_rets_norm,$A151,I$3)</f>
        <v>-2.3662499901874953E-3</v>
      </c>
      <c r="J151" s="16" cm="1">
        <f t="array" ref="J151">INDEX(asset_mu,1,J$3)+INDEX(asset_rets_norm,$A151,J$3)</f>
        <v>3.1232813521915193E-3</v>
      </c>
      <c r="K151" s="16" cm="1">
        <f t="array" ref="K151">INDEX(asset_mu,1,K$3)+INDEX(asset_rets_norm,$A151,K$3)</f>
        <v>-1.9802947419447596E-4</v>
      </c>
      <c r="L151" s="16" cm="1">
        <f t="array" ref="L151">INDEX(asset_mu,1,L$3)+INDEX(asset_rets_norm,$A151,L$3)</f>
        <v>-1.8782820208463613E-3</v>
      </c>
      <c r="M151" s="16" cm="1">
        <f t="array" ref="M151">INDEX(asset_mu,1,M$3)+INDEX(asset_rets_norm,$A151,M$3)</f>
        <v>9.1956812283243462E-3</v>
      </c>
      <c r="N151" s="16" cm="1">
        <f t="array" ref="N151">INDEX(asset_mu,1,N$3)+INDEX(asset_rets_norm,$A151,N$3)</f>
        <v>1.3037221127120389E-2</v>
      </c>
      <c r="O151" s="16" cm="1">
        <f t="array" ref="O151">INDEX(asset_mu,1,O$3)+INDEX(asset_rets_norm,$A151,O$3)</f>
        <v>1.7532616579597136E-4</v>
      </c>
      <c r="P151" s="16" cm="1">
        <f t="array" ref="P151">INDEX(asset_mu,1,P$3)+INDEX(asset_rets_norm,$A151,P$3)</f>
        <v>2.2285996724465349E-4</v>
      </c>
      <c r="Q151" s="16" cm="1">
        <f t="array" ref="Q151">INDEX(asset_mu,1,Q$3)+INDEX(asset_rets_norm,$A151,Q$3)</f>
        <v>4.7412998801404504E-4</v>
      </c>
      <c r="R151" s="16" cm="1">
        <f t="array" ref="R151">INDEX(asset_mu,1,R$3)+INDEX(asset_rets_norm,$A151,R$3)</f>
        <v>2.4105756585353466E-2</v>
      </c>
      <c r="S151" s="16" cm="1">
        <f t="array" ref="S151">INDEX(asset_mu,1,S$3)+INDEX(asset_rets_norm,$A151,S$3)</f>
        <v>9.5143321590215046E-3</v>
      </c>
      <c r="T151" s="16" cm="1">
        <f t="array" ref="T151">INDEX(asset_mu,1,T$3)+INDEX(asset_rets_norm,$A151,T$3)</f>
        <v>9.755559160417298E-3</v>
      </c>
      <c r="U151" s="16" cm="1">
        <f t="array" ref="U151">INDEX(asset_mu,1,U$3)+INDEX(asset_rets_norm,$A151,U$3)</f>
        <v>5.3847210119423207E-3</v>
      </c>
      <c r="V151" s="16" cm="1">
        <f t="array" ref="V151">INDEX(asset_mu,1,V$3)+INDEX(asset_rets_norm,$A151,V$3)</f>
        <v>2.6176340380491079E-3</v>
      </c>
      <c r="W151" s="16" cm="1">
        <f t="array" ref="W151">INDEX(asset_mu,1,W$3)+INDEX(asset_rets_norm,$A151,W$3)</f>
        <v>1.4496357107727986E-3</v>
      </c>
      <c r="X151" s="16" cm="1">
        <f t="array" ref="X151">INDEX(asset_mu,1,X$3)+INDEX(asset_rets_norm,$A151,X$3)</f>
        <v>2.3513940821331437E-3</v>
      </c>
      <c r="Y151" s="16" cm="1">
        <f t="array" ref="Y151">INDEX(asset_mu,1,Y$3)+INDEX(asset_rets_norm,$A151,Y$3)</f>
        <v>-2.3050635495526236E-5</v>
      </c>
      <c r="Z151" s="19">
        <v>146</v>
      </c>
      <c r="AA151" s="16" cm="1">
        <f t="array" ref="AA151">INDEX(fx_mu,1,AA$3)+INDEX(fx_rets_norm,$A151,AA$3)</f>
        <v>0</v>
      </c>
      <c r="AB151" s="16" cm="1">
        <f t="array" ref="AB151">INDEX(fx_mu,1,AB$3)+INDEX(fx_rets_norm,$A151,AB$3)</f>
        <v>2.1501958048065543E-2</v>
      </c>
      <c r="AC151" s="16" cm="1">
        <f t="array" ref="AC151">INDEX(fx_mu,1,AC$3)+INDEX(fx_rets_norm,$A151,AC$3)</f>
        <v>1.916507022774357E-2</v>
      </c>
      <c r="AD151" s="16" cm="1">
        <f t="array" ref="AD151">INDEX(fx_mu,1,AD$3)+INDEX(fx_rets_norm,$A151,AD$3)</f>
        <v>6.0804733696762083E-3</v>
      </c>
      <c r="AE151" s="19">
        <v>146</v>
      </c>
      <c r="AF151" s="18" cm="1">
        <f t="array" ref="AF151">(1+B151)*(1+INDEX(fx_rets,$AE151,INDEX(fx_ix,1,AF$3)))-1</f>
        <v>2.291409342886741E-3</v>
      </c>
      <c r="AG151" s="18" cm="1">
        <f t="array" ref="AG151">(1+C151)*(1+INDEX(fx_rets,$AE151,INDEX(fx_ix,1,AG$3)))-1</f>
        <v>1.2958258445241455E-3</v>
      </c>
      <c r="AH151" s="18" cm="1">
        <f t="array" ref="AH151">(1+D151)*(1+INDEX(fx_rets,$AE151,INDEX(fx_ix,1,AH$3)))-1</f>
        <v>2.8803419344769488E-4</v>
      </c>
      <c r="AI151" s="18" cm="1">
        <f t="array" ref="AI151">(1+E151)*(1+INDEX(fx_rets,$AE151,INDEX(fx_ix,1,AI$3)))-1</f>
        <v>5.3649463736722414E-3</v>
      </c>
      <c r="AJ151" s="18" cm="1">
        <f t="array" ref="AJ151">(1+F151)*(1+INDEX(fx_rets,$AE151,INDEX(fx_ix,1,AJ$3)))-1</f>
        <v>8.2651932531008221E-3</v>
      </c>
      <c r="AK151" s="18" cm="1">
        <f t="array" ref="AK151">(1+G151)*(1+INDEX(fx_rets,$AE151,INDEX(fx_ix,1,AK$3)))-1</f>
        <v>2.2869610739157498E-2</v>
      </c>
      <c r="AL151" s="18" cm="1">
        <f t="array" ref="AL151">(1+H151)*(1+INDEX(fx_rets,$AE151,INDEX(fx_ix,1,AL$3)))-1</f>
        <v>2.095905188355518E-2</v>
      </c>
      <c r="AM151" s="18" cm="1">
        <f t="array" ref="AM151">(1+I151)*(1+INDEX(fx_rets,$AE151,INDEX(fx_ix,1,AM$3)))-1</f>
        <v>1.9084829049857754E-2</v>
      </c>
      <c r="AN151" s="18" cm="1">
        <f t="array" ref="AN151">(1+J151)*(1+INDEX(fx_rets,$AE151,INDEX(fx_ix,1,AN$3)))-1</f>
        <v>2.2348209486390713E-2</v>
      </c>
      <c r="AO151" s="18" cm="1">
        <f t="array" ref="AO151">(1+K151)*(1+INDEX(fx_rets,$AE151,INDEX(fx_ix,1,AO$3)))-1</f>
        <v>1.8963245504769022E-2</v>
      </c>
      <c r="AP151" s="18" cm="1">
        <f t="array" ref="AP151">(1+L151)*(1+INDEX(fx_rets,$AE151,INDEX(fx_ix,1,AP$3)))-1</f>
        <v>1.725079080006009E-2</v>
      </c>
      <c r="AQ151" s="18" cm="1">
        <f t="array" ref="AQ151">(1+M151)*(1+INDEX(fx_rets,$AE151,INDEX(fx_ix,1,AQ$3)))-1</f>
        <v>2.8536987332600461E-2</v>
      </c>
      <c r="AR151" s="18" cm="1">
        <f t="array" ref="AR151">(1+N151)*(1+INDEX(fx_rets,$AE151,INDEX(fx_ix,1,AR$3)))-1</f>
        <v>3.2452150613339725E-2</v>
      </c>
      <c r="AS151" s="18" cm="1">
        <f t="array" ref="AS151">(1+O151)*(1+INDEX(fx_rets,$AE151,INDEX(fx_ix,1,AS$3)))-1</f>
        <v>6.2568656015542512E-3</v>
      </c>
      <c r="AT151" s="18" cm="1">
        <f t="array" ref="AT151">(1+P151)*(1+INDEX(fx_rets,$AE151,INDEX(fx_ix,1,AT$3)))-1</f>
        <v>6.3046884310169471E-3</v>
      </c>
      <c r="AU151" s="18" cm="1">
        <f t="array" ref="AU151">(1+Q151)*(1+INDEX(fx_rets,$AE151,INDEX(fx_ix,1,AU$3)))-1</f>
        <v>6.5574862924560051E-3</v>
      </c>
      <c r="AV151" s="18" cm="1">
        <f t="array" ref="AV151">(1+R151)*(1+INDEX(fx_rets,$AE151,INDEX(fx_ix,1,AV$3)))-1</f>
        <v>2.4105756585353522E-2</v>
      </c>
      <c r="AW151" s="18" cm="1">
        <f t="array" ref="AW151">(1+S151)*(1+INDEX(fx_rets,$AE151,INDEX(fx_ix,1,AW$3)))-1</f>
        <v>3.1220866978025619E-2</v>
      </c>
      <c r="AX151" s="18" cm="1">
        <f t="array" ref="AX151">(1+T151)*(1+INDEX(fx_rets,$AE151,INDEX(fx_ix,1,AX$3)))-1</f>
        <v>2.9107595364580963E-2</v>
      </c>
      <c r="AY151" s="18" cm="1">
        <f t="array" ref="AY151">(1+U151)*(1+INDEX(fx_rets,$AE151,INDEX(fx_ix,1,AY$3)))-1</f>
        <v>1.1497936034334799E-2</v>
      </c>
      <c r="AZ151" s="18" cm="1">
        <f t="array" ref="AZ151">(1+V151)*(1+INDEX(fx_rets,$AE151,INDEX(fx_ix,1,AZ$3)))-1</f>
        <v>2.6176340380490437E-3</v>
      </c>
      <c r="BA151" s="18" cm="1">
        <f t="array" ref="BA151">(1+W151)*(1+INDEX(fx_rets,$AE151,INDEX(fx_ix,1,BA$3)))-1</f>
        <v>2.2982763765076353E-2</v>
      </c>
      <c r="BB151" s="18" cm="1">
        <f t="array" ref="BB151">(1+X151)*(1+INDEX(fx_rets,$AE151,INDEX(fx_ix,1,BB$3)))-1</f>
        <v>2.1561528942593888E-2</v>
      </c>
      <c r="BC151" s="18" cm="1">
        <f t="array" ref="BC151">(1+Y151)*(1+INDEX(fx_rets,$AE151,INDEX(fx_ix,1,BC$3)))-1</f>
        <v>6.0572825754052761E-3</v>
      </c>
      <c r="BD151" s="19">
        <v>146</v>
      </c>
      <c r="BE151" s="16">
        <f t="shared" si="63"/>
        <v>0</v>
      </c>
      <c r="BF151" s="19">
        <v>146</v>
      </c>
      <c r="BG151" s="18">
        <f t="shared" si="64"/>
        <v>2.291409342886741E-3</v>
      </c>
      <c r="BH151" s="18">
        <f t="shared" si="65"/>
        <v>1.2958258445241455E-3</v>
      </c>
      <c r="BI151" s="18">
        <f t="shared" si="66"/>
        <v>2.8803419344769488E-4</v>
      </c>
      <c r="BJ151" s="18">
        <f t="shared" si="67"/>
        <v>5.3649463736722414E-3</v>
      </c>
      <c r="BK151" s="18">
        <f t="shared" si="68"/>
        <v>8.2651932531008221E-3</v>
      </c>
      <c r="BL151" s="18">
        <f t="shared" si="69"/>
        <v>2.2869610739157498E-2</v>
      </c>
      <c r="BM151" s="18">
        <f t="shared" si="70"/>
        <v>2.095905188355518E-2</v>
      </c>
      <c r="BN151" s="18">
        <f t="shared" si="71"/>
        <v>1.9084829049857754E-2</v>
      </c>
      <c r="BO151" s="18">
        <f t="shared" si="72"/>
        <v>2.2348209486390713E-2</v>
      </c>
      <c r="BP151" s="18">
        <f t="shared" si="73"/>
        <v>1.8963245504769022E-2</v>
      </c>
      <c r="BQ151" s="18">
        <f t="shared" si="74"/>
        <v>1.725079080006009E-2</v>
      </c>
      <c r="BR151" s="18">
        <f t="shared" si="75"/>
        <v>2.8536987332600461E-2</v>
      </c>
      <c r="BS151" s="18">
        <f t="shared" si="76"/>
        <v>3.2452150613339725E-2</v>
      </c>
      <c r="BT151" s="18">
        <f t="shared" si="77"/>
        <v>6.2568656015542512E-3</v>
      </c>
      <c r="BU151" s="18">
        <f t="shared" si="78"/>
        <v>6.3046884310169471E-3</v>
      </c>
      <c r="BV151" s="18">
        <f t="shared" si="79"/>
        <v>6.5574862924560051E-3</v>
      </c>
      <c r="BW151" s="18">
        <f t="shared" si="80"/>
        <v>2.4105756585353522E-2</v>
      </c>
      <c r="BX151" s="18">
        <f t="shared" si="81"/>
        <v>3.1220866978025619E-2</v>
      </c>
      <c r="BY151" s="18">
        <f t="shared" si="82"/>
        <v>2.9107595364580963E-2</v>
      </c>
      <c r="BZ151" s="18">
        <f t="shared" si="83"/>
        <v>1.1497936034334799E-2</v>
      </c>
      <c r="CA151" s="18">
        <f t="shared" si="84"/>
        <v>2.6176340380490437E-3</v>
      </c>
      <c r="CB151" s="18">
        <f t="shared" si="85"/>
        <v>2.2982763765076353E-2</v>
      </c>
      <c r="CC151" s="18">
        <f t="shared" si="86"/>
        <v>2.1561528942593888E-2</v>
      </c>
      <c r="CD151" s="18">
        <f t="shared" si="87"/>
        <v>6.0572825754052761E-3</v>
      </c>
      <c r="CE151" s="19">
        <v>146</v>
      </c>
      <c r="CF151" s="18">
        <f t="shared" si="89"/>
        <v>1.2958258445241455E-3</v>
      </c>
      <c r="CG151" s="18">
        <f t="shared" si="89"/>
        <v>1.2958258445241455E-3</v>
      </c>
      <c r="CH151" s="18">
        <f t="shared" si="89"/>
        <v>1.2958258445241455E-3</v>
      </c>
      <c r="CI151" s="18">
        <f t="shared" si="89"/>
        <v>0</v>
      </c>
      <c r="CJ151" s="18">
        <f t="shared" si="89"/>
        <v>0</v>
      </c>
      <c r="CK151" s="24">
        <f t="shared" si="89"/>
        <v>1.2958258445241455E-3</v>
      </c>
      <c r="CL151" s="24">
        <f t="shared" si="89"/>
        <v>0</v>
      </c>
    </row>
    <row r="152" spans="1:90" x14ac:dyDescent="0.2">
      <c r="A152" s="19">
        <v>147</v>
      </c>
      <c r="B152" s="16" cm="1">
        <f t="array" ref="B152">INDEX(asset_mu,1,B$3)+INDEX(asset_rets_norm,$A152,B$3)</f>
        <v>2.1190373072961146E-3</v>
      </c>
      <c r="C152" s="16" cm="1">
        <f t="array" ref="C152">INDEX(asset_mu,1,C$3)+INDEX(asset_rets_norm,$A152,C$3)</f>
        <v>6.5473240221558798E-4</v>
      </c>
      <c r="D152" s="16" cm="1">
        <f t="array" ref="D152">INDEX(asset_mu,1,D$3)+INDEX(asset_rets_norm,$A152,D$3)</f>
        <v>-1.9682407992132108E-3</v>
      </c>
      <c r="E152" s="16" cm="1">
        <f t="array" ref="E152">INDEX(asset_mu,1,E$3)+INDEX(asset_rets_norm,$A152,E$3)</f>
        <v>3.7546891923503781E-3</v>
      </c>
      <c r="F152" s="16" cm="1">
        <f t="array" ref="F152">INDEX(asset_mu,1,F$3)+INDEX(asset_rets_norm,$A152,F$3)</f>
        <v>5.9364686441583641E-3</v>
      </c>
      <c r="G152" s="16" cm="1">
        <f t="array" ref="G152">INDEX(asset_mu,1,G$3)+INDEX(asset_rets_norm,$A152,G$3)</f>
        <v>1.0120409386442603E-3</v>
      </c>
      <c r="H152" s="16" cm="1">
        <f t="array" ref="H152">INDEX(asset_mu,1,H$3)+INDEX(asset_rets_norm,$A152,H$3)</f>
        <v>1.2311428946450522E-4</v>
      </c>
      <c r="I152" s="16" cm="1">
        <f t="array" ref="I152">INDEX(asset_mu,1,I$3)+INDEX(asset_rets_norm,$A152,I$3)</f>
        <v>-3.3665795159828387E-4</v>
      </c>
      <c r="J152" s="16" cm="1">
        <f t="array" ref="J152">INDEX(asset_mu,1,J$3)+INDEX(asset_rets_norm,$A152,J$3)</f>
        <v>3.2644330242295062E-3</v>
      </c>
      <c r="K152" s="16" cm="1">
        <f t="array" ref="K152">INDEX(asset_mu,1,K$3)+INDEX(asset_rets_norm,$A152,K$3)</f>
        <v>-4.2887474331834534E-4</v>
      </c>
      <c r="L152" s="16" cm="1">
        <f t="array" ref="L152">INDEX(asset_mu,1,L$3)+INDEX(asset_rets_norm,$A152,L$3)</f>
        <v>-2.7527327931239076E-3</v>
      </c>
      <c r="M152" s="16" cm="1">
        <f t="array" ref="M152">INDEX(asset_mu,1,M$3)+INDEX(asset_rets_norm,$A152,M$3)</f>
        <v>7.3561017783908304E-3</v>
      </c>
      <c r="N152" s="16" cm="1">
        <f t="array" ref="N152">INDEX(asset_mu,1,N$3)+INDEX(asset_rets_norm,$A152,N$3)</f>
        <v>1.201337693785923E-2</v>
      </c>
      <c r="O152" s="16" cm="1">
        <f t="array" ref="O152">INDEX(asset_mu,1,O$3)+INDEX(asset_rets_norm,$A152,O$3)</f>
        <v>1.5599680360579225E-4</v>
      </c>
      <c r="P152" s="16" cm="1">
        <f t="array" ref="P152">INDEX(asset_mu,1,P$3)+INDEX(asset_rets_norm,$A152,P$3)</f>
        <v>2.176906096802039E-4</v>
      </c>
      <c r="Q152" s="16" cm="1">
        <f t="array" ref="Q152">INDEX(asset_mu,1,Q$3)+INDEX(asset_rets_norm,$A152,Q$3)</f>
        <v>-5.3880421548344699E-6</v>
      </c>
      <c r="R152" s="16" cm="1">
        <f t="array" ref="R152">INDEX(asset_mu,1,R$3)+INDEX(asset_rets_norm,$A152,R$3)</f>
        <v>-2.0119163283279839E-2</v>
      </c>
      <c r="S152" s="16" cm="1">
        <f t="array" ref="S152">INDEX(asset_mu,1,S$3)+INDEX(asset_rets_norm,$A152,S$3)</f>
        <v>2.4082786586434451E-2</v>
      </c>
      <c r="T152" s="16" cm="1">
        <f t="array" ref="T152">INDEX(asset_mu,1,T$3)+INDEX(asset_rets_norm,$A152,T$3)</f>
        <v>1.147552489382812E-2</v>
      </c>
      <c r="U152" s="16" cm="1">
        <f t="array" ref="U152">INDEX(asset_mu,1,U$3)+INDEX(asset_rets_norm,$A152,U$3)</f>
        <v>8.5161735549236263E-3</v>
      </c>
      <c r="V152" s="16" cm="1">
        <f t="array" ref="V152">INDEX(asset_mu,1,V$3)+INDEX(asset_rets_norm,$A152,V$3)</f>
        <v>2.604092371382441E-3</v>
      </c>
      <c r="W152" s="16" cm="1">
        <f t="array" ref="W152">INDEX(asset_mu,1,W$3)+INDEX(asset_rets_norm,$A152,W$3)</f>
        <v>1.4403023774394652E-3</v>
      </c>
      <c r="X152" s="16" cm="1">
        <f t="array" ref="X152">INDEX(asset_mu,1,X$3)+INDEX(asset_rets_norm,$A152,X$3)</f>
        <v>2.3212274154664767E-3</v>
      </c>
      <c r="Y152" s="16" cm="1">
        <f t="array" ref="Y152">INDEX(asset_mu,1,Y$3)+INDEX(asset_rets_norm,$A152,Y$3)</f>
        <v>-5.7883968828859573E-5</v>
      </c>
      <c r="Z152" s="19">
        <v>147</v>
      </c>
      <c r="AA152" s="16" cm="1">
        <f t="array" ref="AA152">INDEX(fx_mu,1,AA$3)+INDEX(fx_rets_norm,$A152,AA$3)</f>
        <v>0</v>
      </c>
      <c r="AB152" s="16" cm="1">
        <f t="array" ref="AB152">INDEX(fx_mu,1,AB$3)+INDEX(fx_rets_norm,$A152,AB$3)</f>
        <v>6.5136344974825499E-3</v>
      </c>
      <c r="AC152" s="16" cm="1">
        <f t="array" ref="AC152">INDEX(fx_mu,1,AC$3)+INDEX(fx_rets_norm,$A152,AC$3)</f>
        <v>-2.3327001323887706E-3</v>
      </c>
      <c r="AD152" s="16" cm="1">
        <f t="array" ref="AD152">INDEX(fx_mu,1,AD$3)+INDEX(fx_rets_norm,$A152,AD$3)</f>
        <v>-2.212541010508795E-2</v>
      </c>
      <c r="AE152" s="19">
        <v>147</v>
      </c>
      <c r="AF152" s="18" cm="1">
        <f t="array" ref="AF152">(1+B152)*(1+INDEX(fx_rets,$AE152,INDEX(fx_ix,1,AF$3)))-1</f>
        <v>2.1190373072961233E-3</v>
      </c>
      <c r="AG152" s="18" cm="1">
        <f t="array" ref="AG152">(1+C152)*(1+INDEX(fx_rets,$AE152,INDEX(fx_ix,1,AG$3)))-1</f>
        <v>6.547324022156964E-4</v>
      </c>
      <c r="AH152" s="18" cm="1">
        <f t="array" ref="AH152">(1+D152)*(1+INDEX(fx_rets,$AE152,INDEX(fx_ix,1,AH$3)))-1</f>
        <v>-1.9682407992132056E-3</v>
      </c>
      <c r="AI152" s="18" cm="1">
        <f t="array" ref="AI152">(1+E152)*(1+INDEX(fx_rets,$AE152,INDEX(fx_ix,1,AI$3)))-1</f>
        <v>3.7546891923503356E-3</v>
      </c>
      <c r="AJ152" s="18" cm="1">
        <f t="array" ref="AJ152">(1+F152)*(1+INDEX(fx_rets,$AE152,INDEX(fx_ix,1,AJ$3)))-1</f>
        <v>5.9364686441583103E-3</v>
      </c>
      <c r="AK152" s="18" cm="1">
        <f t="array" ref="AK152">(1+G152)*(1+INDEX(fx_rets,$AE152,INDEX(fx_ix,1,AK$3)))-1</f>
        <v>7.5322675008975271E-3</v>
      </c>
      <c r="AL152" s="18" cm="1">
        <f t="array" ref="AL152">(1+H152)*(1+INDEX(fx_rets,$AE152,INDEX(fx_ix,1,AL$3)))-1</f>
        <v>6.6375507084299734E-3</v>
      </c>
      <c r="AM152" s="18" cm="1">
        <f t="array" ref="AM152">(1+I152)*(1+INDEX(fx_rets,$AE152,INDEX(fx_ix,1,AM$3)))-1</f>
        <v>6.1747836790368993E-3</v>
      </c>
      <c r="AN152" s="18" cm="1">
        <f t="array" ref="AN152">(1+J152)*(1+INDEX(fx_rets,$AE152,INDEX(fx_ix,1,AN$3)))-1</f>
        <v>9.2411794849289741E-4</v>
      </c>
      <c r="AO152" s="18" cm="1">
        <f t="array" ref="AO152">(1+K152)*(1+INDEX(fx_rets,$AE152,INDEX(fx_ix,1,AO$3)))-1</f>
        <v>-2.7605744395365894E-3</v>
      </c>
      <c r="AP152" s="18" cm="1">
        <f t="array" ref="AP152">(1+L152)*(1+INDEX(fx_rets,$AE152,INDEX(fx_ix,1,AP$3)))-1</f>
        <v>-5.079011625361729E-3</v>
      </c>
      <c r="AQ152" s="18" cm="1">
        <f t="array" ref="AQ152">(1+M152)*(1+INDEX(fx_rets,$AE152,INDEX(fx_ix,1,AQ$3)))-1</f>
        <v>5.0062420664096496E-3</v>
      </c>
      <c r="AR152" s="18" cm="1">
        <f t="array" ref="AR152">(1+N152)*(1+INDEX(fx_rets,$AE152,INDEX(fx_ix,1,AR$3)))-1</f>
        <v>9.6526531994971521E-3</v>
      </c>
      <c r="AS152" s="18" cm="1">
        <f t="array" ref="AS152">(1+O152)*(1+INDEX(fx_rets,$AE152,INDEX(fx_ix,1,AS$3)))-1</f>
        <v>-2.1972864794737035E-2</v>
      </c>
      <c r="AT152" s="18" cm="1">
        <f t="array" ref="AT152">(1+P152)*(1+INDEX(fx_rets,$AE152,INDEX(fx_ix,1,AT$3)))-1</f>
        <v>-2.1912535989422888E-2</v>
      </c>
      <c r="AU152" s="18" cm="1">
        <f t="array" ref="AU152">(1+Q152)*(1+INDEX(fx_rets,$AE152,INDEX(fx_ix,1,AU$3)))-1</f>
        <v>-2.2130678934600523E-2</v>
      </c>
      <c r="AV152" s="18" cm="1">
        <f t="array" ref="AV152">(1+R152)*(1+INDEX(fx_rets,$AE152,INDEX(fx_ix,1,AV$3)))-1</f>
        <v>-2.0119163283279784E-2</v>
      </c>
      <c r="AW152" s="18" cm="1">
        <f t="array" ref="AW152">(1+S152)*(1+INDEX(fx_rets,$AE152,INDEX(fx_ix,1,AW$3)))-1</f>
        <v>3.0753287553421771E-2</v>
      </c>
      <c r="AX152" s="18" cm="1">
        <f t="array" ref="AX152">(1+T152)*(1+INDEX(fx_rets,$AE152,INDEX(fx_ix,1,AX$3)))-1</f>
        <v>9.1160558030003447E-3</v>
      </c>
      <c r="AY152" s="18" cm="1">
        <f t="array" ref="AY152">(1+U152)*(1+INDEX(fx_rets,$AE152,INDEX(fx_ix,1,AY$3)))-1</f>
        <v>-1.3797660382593002E-2</v>
      </c>
      <c r="AZ152" s="18" cm="1">
        <f t="array" ref="AZ152">(1+V152)*(1+INDEX(fx_rets,$AE152,INDEX(fx_ix,1,AZ$3)))-1</f>
        <v>2.6040923713823716E-3</v>
      </c>
      <c r="BA152" s="18" cm="1">
        <f t="array" ref="BA152">(1+W152)*(1+INDEX(fx_rets,$AE152,INDEX(fx_ix,1,BA$3)))-1</f>
        <v>7.9633184781744415E-3</v>
      </c>
      <c r="BB152" s="18" cm="1">
        <f t="array" ref="BB152">(1+X152)*(1+INDEX(fx_rets,$AE152,INDEX(fx_ix,1,BB$3)))-1</f>
        <v>-1.6887444421631592E-5</v>
      </c>
      <c r="BC152" s="18" cm="1">
        <f t="array" ref="BC152">(1+Y152)*(1+INDEX(fx_rets,$AE152,INDEX(fx_ix,1,BC$3)))-1</f>
        <v>-2.2182013367368025E-2</v>
      </c>
      <c r="BD152" s="19">
        <v>147</v>
      </c>
      <c r="BE152" s="16">
        <f t="shared" si="63"/>
        <v>0</v>
      </c>
      <c r="BF152" s="19">
        <v>147</v>
      </c>
      <c r="BG152" s="18">
        <f t="shared" si="64"/>
        <v>2.1190373072961233E-3</v>
      </c>
      <c r="BH152" s="18">
        <f t="shared" si="65"/>
        <v>6.547324022156964E-4</v>
      </c>
      <c r="BI152" s="18">
        <f t="shared" si="66"/>
        <v>-1.9682407992132056E-3</v>
      </c>
      <c r="BJ152" s="18">
        <f t="shared" si="67"/>
        <v>3.7546891923503356E-3</v>
      </c>
      <c r="BK152" s="18">
        <f t="shared" si="68"/>
        <v>5.9364686441583103E-3</v>
      </c>
      <c r="BL152" s="18">
        <f t="shared" si="69"/>
        <v>7.5322675008975271E-3</v>
      </c>
      <c r="BM152" s="18">
        <f t="shared" si="70"/>
        <v>6.6375507084299734E-3</v>
      </c>
      <c r="BN152" s="18">
        <f t="shared" si="71"/>
        <v>6.1747836790368993E-3</v>
      </c>
      <c r="BO152" s="18">
        <f t="shared" si="72"/>
        <v>9.2411794849289741E-4</v>
      </c>
      <c r="BP152" s="18">
        <f t="shared" si="73"/>
        <v>-2.7605744395365894E-3</v>
      </c>
      <c r="BQ152" s="18">
        <f t="shared" si="74"/>
        <v>-5.079011625361729E-3</v>
      </c>
      <c r="BR152" s="18">
        <f t="shared" si="75"/>
        <v>5.0062420664096496E-3</v>
      </c>
      <c r="BS152" s="18">
        <f t="shared" si="76"/>
        <v>9.6526531994971521E-3</v>
      </c>
      <c r="BT152" s="18">
        <f t="shared" si="77"/>
        <v>-2.1972864794737035E-2</v>
      </c>
      <c r="BU152" s="18">
        <f t="shared" si="78"/>
        <v>-2.1912535989422888E-2</v>
      </c>
      <c r="BV152" s="18">
        <f t="shared" si="79"/>
        <v>-2.2130678934600523E-2</v>
      </c>
      <c r="BW152" s="18">
        <f t="shared" si="80"/>
        <v>-2.0119163283279784E-2</v>
      </c>
      <c r="BX152" s="18">
        <f t="shared" si="81"/>
        <v>3.0753287553421771E-2</v>
      </c>
      <c r="BY152" s="18">
        <f t="shared" si="82"/>
        <v>9.1160558030003447E-3</v>
      </c>
      <c r="BZ152" s="18">
        <f t="shared" si="83"/>
        <v>-1.3797660382593002E-2</v>
      </c>
      <c r="CA152" s="18">
        <f t="shared" si="84"/>
        <v>2.6040923713823716E-3</v>
      </c>
      <c r="CB152" s="18">
        <f t="shared" si="85"/>
        <v>7.9633184781744415E-3</v>
      </c>
      <c r="CC152" s="18">
        <f t="shared" si="86"/>
        <v>-1.6887444421631592E-5</v>
      </c>
      <c r="CD152" s="18">
        <f t="shared" si="87"/>
        <v>-2.2182013367368025E-2</v>
      </c>
      <c r="CE152" s="19">
        <v>147</v>
      </c>
      <c r="CF152" s="18">
        <f t="shared" si="89"/>
        <v>6.547324022156964E-4</v>
      </c>
      <c r="CG152" s="18">
        <f t="shared" si="89"/>
        <v>6.547324022156964E-4</v>
      </c>
      <c r="CH152" s="18">
        <f t="shared" si="89"/>
        <v>6.547324022156964E-4</v>
      </c>
      <c r="CI152" s="18">
        <f t="shared" si="89"/>
        <v>0</v>
      </c>
      <c r="CJ152" s="18">
        <f t="shared" si="89"/>
        <v>0</v>
      </c>
      <c r="CK152" s="24">
        <f t="shared" si="89"/>
        <v>6.547324022156964E-4</v>
      </c>
      <c r="CL152" s="24">
        <f t="shared" si="89"/>
        <v>0</v>
      </c>
    </row>
    <row r="153" spans="1:90" x14ac:dyDescent="0.2">
      <c r="A153" s="19">
        <v>148</v>
      </c>
      <c r="B153" s="16" cm="1">
        <f t="array" ref="B153">INDEX(asset_mu,1,B$3)+INDEX(asset_rets_norm,$A153,B$3)</f>
        <v>2.2765693460060545E-3</v>
      </c>
      <c r="C153" s="16" cm="1">
        <f t="array" ref="C153">INDEX(asset_mu,1,C$3)+INDEX(asset_rets_norm,$A153,C$3)</f>
        <v>2.1005366925677142E-3</v>
      </c>
      <c r="D153" s="16" cm="1">
        <f t="array" ref="D153">INDEX(asset_mu,1,D$3)+INDEX(asset_rets_norm,$A153,D$3)</f>
        <v>4.1722765809162291E-3</v>
      </c>
      <c r="E153" s="16" cm="1">
        <f t="array" ref="E153">INDEX(asset_mu,1,E$3)+INDEX(asset_rets_norm,$A153,E$3)</f>
        <v>1.6188796588887814E-3</v>
      </c>
      <c r="F153" s="16" cm="1">
        <f t="array" ref="F153">INDEX(asset_mu,1,F$3)+INDEX(asset_rets_norm,$A153,F$3)</f>
        <v>2.5989461460352286E-3</v>
      </c>
      <c r="G153" s="16" cm="1">
        <f t="array" ref="G153">INDEX(asset_mu,1,G$3)+INDEX(asset_rets_norm,$A153,G$3)</f>
        <v>1.1858703499959494E-3</v>
      </c>
      <c r="H153" s="16" cm="1">
        <f t="array" ref="H153">INDEX(asset_mu,1,H$3)+INDEX(asset_rets_norm,$A153,H$3)</f>
        <v>8.7738047451964654E-4</v>
      </c>
      <c r="I153" s="16" cm="1">
        <f t="array" ref="I153">INDEX(asset_mu,1,I$3)+INDEX(asset_rets_norm,$A153,I$3)</f>
        <v>2.726514155919769E-3</v>
      </c>
      <c r="J153" s="16" cm="1">
        <f t="array" ref="J153">INDEX(asset_mu,1,J$3)+INDEX(asset_rets_norm,$A153,J$3)</f>
        <v>3.0009599362352691E-3</v>
      </c>
      <c r="K153" s="16" cm="1">
        <f t="array" ref="K153">INDEX(asset_mu,1,K$3)+INDEX(asset_rets_norm,$A153,K$3)</f>
        <v>5.3408828463927423E-4</v>
      </c>
      <c r="L153" s="16" cm="1">
        <f t="array" ref="L153">INDEX(asset_mu,1,L$3)+INDEX(asset_rets_norm,$A153,L$3)</f>
        <v>8.0149999089365554E-4</v>
      </c>
      <c r="M153" s="16" cm="1">
        <f t="array" ref="M153">INDEX(asset_mu,1,M$3)+INDEX(asset_rets_norm,$A153,M$3)</f>
        <v>5.277370606579043E-3</v>
      </c>
      <c r="N153" s="16" cm="1">
        <f t="array" ref="N153">INDEX(asset_mu,1,N$3)+INDEX(asset_rets_norm,$A153,N$3)</f>
        <v>1.029919725475795E-2</v>
      </c>
      <c r="O153" s="16" cm="1">
        <f t="array" ref="O153">INDEX(asset_mu,1,O$3)+INDEX(asset_rets_norm,$A153,O$3)</f>
        <v>1.0769826506563318E-4</v>
      </c>
      <c r="P153" s="16" cm="1">
        <f t="array" ref="P153">INDEX(asset_mu,1,P$3)+INDEX(asset_rets_norm,$A153,P$3)</f>
        <v>1.6608931905044919E-4</v>
      </c>
      <c r="Q153" s="16" cm="1">
        <f t="array" ref="Q153">INDEX(asset_mu,1,Q$3)+INDEX(asset_rets_norm,$A153,Q$3)</f>
        <v>4.1087621100471393E-4</v>
      </c>
      <c r="R153" s="16" cm="1">
        <f t="array" ref="R153">INDEX(asset_mu,1,R$3)+INDEX(asset_rets_norm,$A153,R$3)</f>
        <v>3.6632473182986458E-3</v>
      </c>
      <c r="S153" s="16" cm="1">
        <f t="array" ref="S153">INDEX(asset_mu,1,S$3)+INDEX(asset_rets_norm,$A153,S$3)</f>
        <v>3.2565023884652516E-2</v>
      </c>
      <c r="T153" s="16" cm="1">
        <f t="array" ref="T153">INDEX(asset_mu,1,T$3)+INDEX(asset_rets_norm,$A153,T$3)</f>
        <v>1.8946517405723763E-2</v>
      </c>
      <c r="U153" s="16" cm="1">
        <f t="array" ref="U153">INDEX(asset_mu,1,U$3)+INDEX(asset_rets_norm,$A153,U$3)</f>
        <v>5.9949208204879478E-2</v>
      </c>
      <c r="V153" s="16" cm="1">
        <f t="array" ref="V153">INDEX(asset_mu,1,V$3)+INDEX(asset_rets_norm,$A153,V$3)</f>
        <v>2.6022173713824413E-3</v>
      </c>
      <c r="W153" s="16" cm="1">
        <f t="array" ref="W153">INDEX(asset_mu,1,W$3)+INDEX(asset_rets_norm,$A153,W$3)</f>
        <v>1.470219044106132E-3</v>
      </c>
      <c r="X153" s="16" cm="1">
        <f t="array" ref="X153">INDEX(asset_mu,1,X$3)+INDEX(asset_rets_norm,$A153,X$3)</f>
        <v>2.3278940821331437E-3</v>
      </c>
      <c r="Y153" s="16" cm="1">
        <f t="array" ref="Y153">INDEX(asset_mu,1,Y$3)+INDEX(asset_rets_norm,$A153,Y$3)</f>
        <v>-5.29673021621929E-5</v>
      </c>
      <c r="Z153" s="19">
        <v>148</v>
      </c>
      <c r="AA153" s="16" cm="1">
        <f t="array" ref="AA153">INDEX(fx_mu,1,AA$3)+INDEX(fx_rets_norm,$A153,AA$3)</f>
        <v>0</v>
      </c>
      <c r="AB153" s="16" cm="1">
        <f t="array" ref="AB153">INDEX(fx_mu,1,AB$3)+INDEX(fx_rets_norm,$A153,AB$3)</f>
        <v>1.5974477892724038E-3</v>
      </c>
      <c r="AC153" s="16" cm="1">
        <f t="array" ref="AC153">INDEX(fx_mu,1,AC$3)+INDEX(fx_rets_norm,$A153,AC$3)</f>
        <v>-7.1191099053686093E-3</v>
      </c>
      <c r="AD153" s="16" cm="1">
        <f t="array" ref="AD153">INDEX(fx_mu,1,AD$3)+INDEX(fx_rets_norm,$A153,AD$3)</f>
        <v>-3.2291625729615747E-2</v>
      </c>
      <c r="AE153" s="19">
        <v>148</v>
      </c>
      <c r="AF153" s="18" cm="1">
        <f t="array" ref="AF153">(1+B153)*(1+INDEX(fx_rets,$AE153,INDEX(fx_ix,1,AF$3)))-1</f>
        <v>2.2765693460060632E-3</v>
      </c>
      <c r="AG153" s="18" cm="1">
        <f t="array" ref="AG153">(1+C153)*(1+INDEX(fx_rets,$AE153,INDEX(fx_ix,1,AG$3)))-1</f>
        <v>2.1005366925677116E-3</v>
      </c>
      <c r="AH153" s="18" cm="1">
        <f t="array" ref="AH153">(1+D153)*(1+INDEX(fx_rets,$AE153,INDEX(fx_ix,1,AH$3)))-1</f>
        <v>4.1722765809162343E-3</v>
      </c>
      <c r="AI153" s="18" cm="1">
        <f t="array" ref="AI153">(1+E153)*(1+INDEX(fx_rets,$AE153,INDEX(fx_ix,1,AI$3)))-1</f>
        <v>1.6188796588887389E-3</v>
      </c>
      <c r="AJ153" s="18" cm="1">
        <f t="array" ref="AJ153">(1+F153)*(1+INDEX(fx_rets,$AE153,INDEX(fx_ix,1,AJ$3)))-1</f>
        <v>2.5989461460351748E-3</v>
      </c>
      <c r="AK153" s="18" cm="1">
        <f t="array" ref="AK153">(1+G153)*(1+INDEX(fx_rets,$AE153,INDEX(fx_ix,1,AK$3)))-1</f>
        <v>2.7852125052372223E-3</v>
      </c>
      <c r="AL153" s="18" cm="1">
        <f t="array" ref="AL153">(1+H153)*(1+INDEX(fx_rets,$AE153,INDEX(fx_ix,1,AL$3)))-1</f>
        <v>2.4762298332914323E-3</v>
      </c>
      <c r="AM153" s="18" cm="1">
        <f t="array" ref="AM153">(1+I153)*(1+INDEX(fx_rets,$AE153,INDEX(fx_ix,1,AM$3)))-1</f>
        <v>4.3283174092030308E-3</v>
      </c>
      <c r="AN153" s="18" cm="1">
        <f t="array" ref="AN153">(1+J153)*(1+INDEX(fx_rets,$AE153,INDEX(fx_ix,1,AN$3)))-1</f>
        <v>-4.1395141327409402E-3</v>
      </c>
      <c r="AO153" s="18" cm="1">
        <f t="array" ref="AO153">(1+K153)*(1+INDEX(fx_rets,$AE153,INDEX(fx_ix,1,AO$3)))-1</f>
        <v>-6.5888238539268951E-3</v>
      </c>
      <c r="AP153" s="18" cm="1">
        <f t="array" ref="AP153">(1+L153)*(1+INDEX(fx_rets,$AE153,INDEX(fx_ix,1,AP$3)))-1</f>
        <v>-6.323315880999214E-3</v>
      </c>
      <c r="AQ153" s="18" cm="1">
        <f t="array" ref="AQ153">(1+M153)*(1+INDEX(fx_rets,$AE153,INDEX(fx_ix,1,AQ$3)))-1</f>
        <v>-1.8793094801492494E-3</v>
      </c>
      <c r="AR153" s="18" cm="1">
        <f t="array" ref="AR153">(1+N153)*(1+INDEX(fx_rets,$AE153,INDEX(fx_ix,1,AR$3)))-1</f>
        <v>3.1067662321957457E-3</v>
      </c>
      <c r="AS153" s="18" cm="1">
        <f t="array" ref="AS153">(1+O153)*(1+INDEX(fx_rets,$AE153,INDEX(fx_ix,1,AS$3)))-1</f>
        <v>-3.2187405216617337E-2</v>
      </c>
      <c r="AT153" s="18" cm="1">
        <f t="array" ref="AT153">(1+P153)*(1+INDEX(fx_rets,$AE153,INDEX(fx_ix,1,AT$3)))-1</f>
        <v>-3.2130899704693738E-2</v>
      </c>
      <c r="AU153" s="18" cm="1">
        <f t="array" ref="AU153">(1+Q153)*(1+INDEX(fx_rets,$AE153,INDEX(fx_ix,1,AU$3)))-1</f>
        <v>-3.1894017379438089E-2</v>
      </c>
      <c r="AV153" s="18" cm="1">
        <f t="array" ref="AV153">(1+R153)*(1+INDEX(fx_rets,$AE153,INDEX(fx_ix,1,AV$3)))-1</f>
        <v>3.6632473182987013E-3</v>
      </c>
      <c r="AW153" s="18" cm="1">
        <f t="array" ref="AW153">(1+S153)*(1+INDEX(fx_rets,$AE153,INDEX(fx_ix,1,AW$3)))-1</f>
        <v>3.4214492599337065E-2</v>
      </c>
      <c r="AX153" s="18" cm="1">
        <f t="array" ref="AX153">(1+T153)*(1+INDEX(fx_rets,$AE153,INDEX(fx_ix,1,AX$3)))-1</f>
        <v>1.1692525160619915E-2</v>
      </c>
      <c r="AY153" s="18" cm="1">
        <f t="array" ref="AY153">(1+U153)*(1+INDEX(fx_rets,$AE153,INDEX(fx_ix,1,AY$3)))-1</f>
        <v>2.5721725081125024E-2</v>
      </c>
      <c r="AZ153" s="18" cm="1">
        <f t="array" ref="AZ153">(1+V153)*(1+INDEX(fx_rets,$AE153,INDEX(fx_ix,1,AZ$3)))-1</f>
        <v>2.6022173713824426E-3</v>
      </c>
      <c r="BA153" s="18" cm="1">
        <f t="array" ref="BA153">(1+W153)*(1+INDEX(fx_rets,$AE153,INDEX(fx_ix,1,BA$3)))-1</f>
        <v>3.070015431540174E-3</v>
      </c>
      <c r="BB153" s="18" cm="1">
        <f t="array" ref="BB153">(1+X153)*(1+INDEX(fx_rets,$AE153,INDEX(fx_ix,1,BB$3)))-1</f>
        <v>-4.807788357054199E-3</v>
      </c>
      <c r="BC153" s="18" cm="1">
        <f t="array" ref="BC153">(1+Y153)*(1+INDEX(fx_rets,$AE153,INDEX(fx_ix,1,BC$3)))-1</f>
        <v>-3.2342882631480663E-2</v>
      </c>
      <c r="BD153" s="19">
        <v>148</v>
      </c>
      <c r="BE153" s="16">
        <f t="shared" si="63"/>
        <v>0</v>
      </c>
      <c r="BF153" s="19">
        <v>148</v>
      </c>
      <c r="BG153" s="18">
        <f t="shared" si="64"/>
        <v>2.2765693460060632E-3</v>
      </c>
      <c r="BH153" s="18">
        <f t="shared" si="65"/>
        <v>2.1005366925677116E-3</v>
      </c>
      <c r="BI153" s="18">
        <f t="shared" si="66"/>
        <v>4.1722765809162343E-3</v>
      </c>
      <c r="BJ153" s="18">
        <f t="shared" si="67"/>
        <v>1.6188796588887389E-3</v>
      </c>
      <c r="BK153" s="18">
        <f t="shared" si="68"/>
        <v>2.5989461460351748E-3</v>
      </c>
      <c r="BL153" s="18">
        <f t="shared" si="69"/>
        <v>2.7852125052372223E-3</v>
      </c>
      <c r="BM153" s="18">
        <f t="shared" si="70"/>
        <v>2.4762298332914323E-3</v>
      </c>
      <c r="BN153" s="18">
        <f t="shared" si="71"/>
        <v>4.3283174092030308E-3</v>
      </c>
      <c r="BO153" s="18">
        <f t="shared" si="72"/>
        <v>-4.1395141327409402E-3</v>
      </c>
      <c r="BP153" s="18">
        <f t="shared" si="73"/>
        <v>-6.5888238539268951E-3</v>
      </c>
      <c r="BQ153" s="18">
        <f t="shared" si="74"/>
        <v>-6.323315880999214E-3</v>
      </c>
      <c r="BR153" s="18">
        <f t="shared" si="75"/>
        <v>-1.8793094801492494E-3</v>
      </c>
      <c r="BS153" s="18">
        <f t="shared" si="76"/>
        <v>3.1067662321957457E-3</v>
      </c>
      <c r="BT153" s="18">
        <f t="shared" si="77"/>
        <v>-3.2187405216617337E-2</v>
      </c>
      <c r="BU153" s="18">
        <f t="shared" si="78"/>
        <v>-3.2130899704693738E-2</v>
      </c>
      <c r="BV153" s="18">
        <f t="shared" si="79"/>
        <v>-3.1894017379438089E-2</v>
      </c>
      <c r="BW153" s="18">
        <f t="shared" si="80"/>
        <v>3.6632473182987013E-3</v>
      </c>
      <c r="BX153" s="18">
        <f t="shared" si="81"/>
        <v>3.4214492599337065E-2</v>
      </c>
      <c r="BY153" s="18">
        <f t="shared" si="82"/>
        <v>1.1692525160619915E-2</v>
      </c>
      <c r="BZ153" s="18">
        <f t="shared" si="83"/>
        <v>2.5721725081125024E-2</v>
      </c>
      <c r="CA153" s="18">
        <f t="shared" si="84"/>
        <v>2.6022173713824426E-3</v>
      </c>
      <c r="CB153" s="18">
        <f t="shared" si="85"/>
        <v>3.070015431540174E-3</v>
      </c>
      <c r="CC153" s="18">
        <f t="shared" si="86"/>
        <v>-4.807788357054199E-3</v>
      </c>
      <c r="CD153" s="18">
        <f t="shared" si="87"/>
        <v>-3.2342882631480663E-2</v>
      </c>
      <c r="CE153" s="19">
        <v>148</v>
      </c>
      <c r="CF153" s="18">
        <f t="shared" si="89"/>
        <v>2.1005366925677116E-3</v>
      </c>
      <c r="CG153" s="18">
        <f t="shared" si="89"/>
        <v>2.1005366925677116E-3</v>
      </c>
      <c r="CH153" s="18">
        <f t="shared" si="89"/>
        <v>2.1005366925677116E-3</v>
      </c>
      <c r="CI153" s="18">
        <f t="shared" si="89"/>
        <v>0</v>
      </c>
      <c r="CJ153" s="18">
        <f t="shared" si="89"/>
        <v>0</v>
      </c>
      <c r="CK153" s="24">
        <f t="shared" si="89"/>
        <v>2.1005366925677116E-3</v>
      </c>
      <c r="CL153" s="24">
        <f t="shared" si="89"/>
        <v>0</v>
      </c>
    </row>
    <row r="154" spans="1:90" x14ac:dyDescent="0.2">
      <c r="A154" s="19">
        <v>149</v>
      </c>
      <c r="B154" s="16" cm="1">
        <f t="array" ref="B154">INDEX(asset_mu,1,B$3)+INDEX(asset_rets_norm,$A154,B$3)</f>
        <v>2.3208175035684866E-3</v>
      </c>
      <c r="C154" s="16" cm="1">
        <f t="array" ref="C154">INDEX(asset_mu,1,C$3)+INDEX(asset_rets_norm,$A154,C$3)</f>
        <v>1.5479073832993543E-3</v>
      </c>
      <c r="D154" s="16" cm="1">
        <f t="array" ref="D154">INDEX(asset_mu,1,D$3)+INDEX(asset_rets_norm,$A154,D$3)</f>
        <v>-1.2588929918910859E-3</v>
      </c>
      <c r="E154" s="16" cm="1">
        <f t="array" ref="E154">INDEX(asset_mu,1,E$3)+INDEX(asset_rets_norm,$A154,E$3)</f>
        <v>2.7098663829459449E-3</v>
      </c>
      <c r="F154" s="16" cm="1">
        <f t="array" ref="F154">INDEX(asset_mu,1,F$3)+INDEX(asset_rets_norm,$A154,F$3)</f>
        <v>8.9467317982522103E-4</v>
      </c>
      <c r="G154" s="16" cm="1">
        <f t="array" ref="G154">INDEX(asset_mu,1,G$3)+INDEX(asset_rets_norm,$A154,G$3)</f>
        <v>1.1858701565279301E-3</v>
      </c>
      <c r="H154" s="16" cm="1">
        <f t="array" ref="H154">INDEX(asset_mu,1,H$3)+INDEX(asset_rets_norm,$A154,H$3)</f>
        <v>7.8939609935898083E-4</v>
      </c>
      <c r="I154" s="16" cm="1">
        <f t="array" ref="I154">INDEX(asset_mu,1,I$3)+INDEX(asset_rets_norm,$A154,I$3)</f>
        <v>2.5561038316969441E-3</v>
      </c>
      <c r="J154" s="16" cm="1">
        <f t="array" ref="J154">INDEX(asset_mu,1,J$3)+INDEX(asset_rets_norm,$A154,J$3)</f>
        <v>3.4525957048891932E-3</v>
      </c>
      <c r="K154" s="16" cm="1">
        <f t="array" ref="K154">INDEX(asset_mu,1,K$3)+INDEX(asset_rets_norm,$A154,K$3)</f>
        <v>1.4389036191807276E-3</v>
      </c>
      <c r="L154" s="16" cm="1">
        <f t="array" ref="L154">INDEX(asset_mu,1,L$3)+INDEX(asset_rets_norm,$A154,L$3)</f>
        <v>1.1114322806352007E-4</v>
      </c>
      <c r="M154" s="16" cm="1">
        <f t="array" ref="M154">INDEX(asset_mu,1,M$3)+INDEX(asset_rets_norm,$A154,M$3)</f>
        <v>4.8421409722379819E-3</v>
      </c>
      <c r="N154" s="16" cm="1">
        <f t="array" ref="N154">INDEX(asset_mu,1,N$3)+INDEX(asset_rets_norm,$A154,N$3)</f>
        <v>8.248048666657435E-3</v>
      </c>
      <c r="O154" s="16" cm="1">
        <f t="array" ref="O154">INDEX(asset_mu,1,O$3)+INDEX(asset_rets_norm,$A154,O$3)</f>
        <v>9.8038949311492926E-5</v>
      </c>
      <c r="P154" s="16" cm="1">
        <f t="array" ref="P154">INDEX(asset_mu,1,P$3)+INDEX(asset_rets_norm,$A154,P$3)</f>
        <v>1.4545140107387553E-4</v>
      </c>
      <c r="Q154" s="16" cm="1">
        <f t="array" ref="Q154">INDEX(asset_mu,1,Q$3)+INDEX(asset_rets_norm,$A154,Q$3)</f>
        <v>-1.7236548952974449E-5</v>
      </c>
      <c r="R154" s="16" cm="1">
        <f t="array" ref="R154">INDEX(asset_mu,1,R$3)+INDEX(asset_rets_norm,$A154,R$3)</f>
        <v>7.2438865892747173E-3</v>
      </c>
      <c r="S154" s="16" cm="1">
        <f t="array" ref="S154">INDEX(asset_mu,1,S$3)+INDEX(asset_rets_norm,$A154,S$3)</f>
        <v>2.7525429810490637E-2</v>
      </c>
      <c r="T154" s="16" cm="1">
        <f t="array" ref="T154">INDEX(asset_mu,1,T$3)+INDEX(asset_rets_norm,$A154,T$3)</f>
        <v>9.6819277283404608E-3</v>
      </c>
      <c r="U154" s="16" cm="1">
        <f t="array" ref="U154">INDEX(asset_mu,1,U$3)+INDEX(asset_rets_norm,$A154,U$3)</f>
        <v>0.10244643676223142</v>
      </c>
      <c r="V154" s="16" cm="1">
        <f t="array" ref="V154">INDEX(asset_mu,1,V$3)+INDEX(asset_rets_norm,$A154,V$3)</f>
        <v>2.6043007047157748E-3</v>
      </c>
      <c r="W154" s="16" cm="1">
        <f t="array" ref="W154">INDEX(asset_mu,1,W$3)+INDEX(asset_rets_norm,$A154,W$3)</f>
        <v>1.4068857107727986E-3</v>
      </c>
      <c r="X154" s="16" cm="1">
        <f t="array" ref="X154">INDEX(asset_mu,1,X$3)+INDEX(asset_rets_norm,$A154,X$3)</f>
        <v>2.3062274154664769E-3</v>
      </c>
      <c r="Y154" s="16" cm="1">
        <f t="array" ref="Y154">INDEX(asset_mu,1,Y$3)+INDEX(asset_rets_norm,$A154,Y$3)</f>
        <v>-1.8205063549552622E-4</v>
      </c>
      <c r="Z154" s="19">
        <v>149</v>
      </c>
      <c r="AA154" s="16" cm="1">
        <f t="array" ref="AA154">INDEX(fx_mu,1,AA$3)+INDEX(fx_rets_norm,$A154,AA$3)</f>
        <v>0</v>
      </c>
      <c r="AB154" s="16" cm="1">
        <f t="array" ref="AB154">INDEX(fx_mu,1,AB$3)+INDEX(fx_rets_norm,$A154,AB$3)</f>
        <v>1.4698916266314926E-2</v>
      </c>
      <c r="AC154" s="16" cm="1">
        <f t="array" ref="AC154">INDEX(fx_mu,1,AC$3)+INDEX(fx_rets_norm,$A154,AC$3)</f>
        <v>1.4873785028062986E-2</v>
      </c>
      <c r="AD154" s="16" cm="1">
        <f t="array" ref="AD154">INDEX(fx_mu,1,AD$3)+INDEX(fx_rets_norm,$A154,AD$3)</f>
        <v>-4.8657077698410101E-2</v>
      </c>
      <c r="AE154" s="19">
        <v>149</v>
      </c>
      <c r="AF154" s="18" cm="1">
        <f t="array" ref="AF154">(1+B154)*(1+INDEX(fx_rets,$AE154,INDEX(fx_ix,1,AF$3)))-1</f>
        <v>2.3208175035684953E-3</v>
      </c>
      <c r="AG154" s="18" cm="1">
        <f t="array" ref="AG154">(1+C154)*(1+INDEX(fx_rets,$AE154,INDEX(fx_ix,1,AG$3)))-1</f>
        <v>1.5479073832993517E-3</v>
      </c>
      <c r="AH154" s="18" cm="1">
        <f t="array" ref="AH154">(1+D154)*(1+INDEX(fx_rets,$AE154,INDEX(fx_ix,1,AH$3)))-1</f>
        <v>-1.2588929918910807E-3</v>
      </c>
      <c r="AI154" s="18" cm="1">
        <f t="array" ref="AI154">(1+E154)*(1+INDEX(fx_rets,$AE154,INDEX(fx_ix,1,AI$3)))-1</f>
        <v>2.7098663829459024E-3</v>
      </c>
      <c r="AJ154" s="18" cm="1">
        <f t="array" ref="AJ154">(1+F154)*(1+INDEX(fx_rets,$AE154,INDEX(fx_ix,1,AJ$3)))-1</f>
        <v>8.9467317982516725E-4</v>
      </c>
      <c r="AK154" s="18" cm="1">
        <f t="array" ref="AK154">(1+G154)*(1+INDEX(fx_rets,$AE154,INDEX(fx_ix,1,AK$3)))-1</f>
        <v>1.5902217428976462E-2</v>
      </c>
      <c r="AL154" s="18" cm="1">
        <f t="array" ref="AL154">(1+H154)*(1+INDEX(fx_rets,$AE154,INDEX(fx_ix,1,AL$3)))-1</f>
        <v>1.5499915632839478E-2</v>
      </c>
      <c r="AM154" s="18" cm="1">
        <f t="array" ref="AM154">(1+I154)*(1+INDEX(fx_rets,$AE154,INDEX(fx_ix,1,AM$3)))-1</f>
        <v>1.7292592054201972E-2</v>
      </c>
      <c r="AN154" s="18" cm="1">
        <f t="array" ref="AN154">(1+J154)*(1+INDEX(fx_rets,$AE154,INDEX(fx_ix,1,AN$3)))-1</f>
        <v>1.8377733899255455E-2</v>
      </c>
      <c r="AO154" s="18" cm="1">
        <f t="array" ref="AO154">(1+K154)*(1+INDEX(fx_rets,$AE154,INDEX(fx_ix,1,AO$3)))-1</f>
        <v>1.6334090590351291E-2</v>
      </c>
      <c r="AP154" s="18" cm="1">
        <f t="array" ref="AP154">(1+L154)*(1+INDEX(fx_rets,$AE154,INDEX(fx_ix,1,AP$3)))-1</f>
        <v>1.4986581376608132E-2</v>
      </c>
      <c r="AQ154" s="18" cm="1">
        <f t="array" ref="AQ154">(1+M154)*(1+INDEX(fx_rets,$AE154,INDEX(fx_ix,1,AQ$3)))-1</f>
        <v>1.97879469641975E-2</v>
      </c>
      <c r="AR154" s="18" cm="1">
        <f t="array" ref="AR154">(1+N154)*(1+INDEX(fx_rets,$AE154,INDEX(fx_ix,1,AR$3)))-1</f>
        <v>2.324451339748923E-2</v>
      </c>
      <c r="AS154" s="18" cm="1">
        <f t="array" ref="AS154">(1+O154)*(1+INDEX(fx_rets,$AE154,INDEX(fx_ix,1,AS$3)))-1</f>
        <v>-4.8563809037872718E-2</v>
      </c>
      <c r="AT154" s="18" cm="1">
        <f t="array" ref="AT154">(1+P154)*(1+INDEX(fx_rets,$AE154,INDEX(fx_ix,1,AT$3)))-1</f>
        <v>-4.8518703537459573E-2</v>
      </c>
      <c r="AU154" s="18" cm="1">
        <f t="array" ref="AU154">(1+Q154)*(1+INDEX(fx_rets,$AE154,INDEX(fx_ix,1,AU$3)))-1</f>
        <v>-4.8673475567261426E-2</v>
      </c>
      <c r="AV154" s="18" cm="1">
        <f t="array" ref="AV154">(1+R154)*(1+INDEX(fx_rets,$AE154,INDEX(fx_ix,1,AV$3)))-1</f>
        <v>7.2438865892747728E-3</v>
      </c>
      <c r="AW154" s="18" cm="1">
        <f t="array" ref="AW154">(1+S154)*(1+INDEX(fx_rets,$AE154,INDEX(fx_ix,1,AW$3)))-1</f>
        <v>4.2628940064784127E-2</v>
      </c>
      <c r="AX154" s="18" cm="1">
        <f t="array" ref="AX154">(1+T154)*(1+INDEX(fx_rets,$AE154,INDEX(fx_ix,1,AX$3)))-1</f>
        <v>2.4699719668091813E-2</v>
      </c>
      <c r="AY154" s="18" cm="1">
        <f t="array" ref="AY154">(1+U154)*(1+INDEX(fx_rets,$AE154,INDEX(fx_ix,1,AY$3)))-1</f>
        <v>4.880461483035603E-2</v>
      </c>
      <c r="AZ154" s="18" cm="1">
        <f t="array" ref="AZ154">(1+V154)*(1+INDEX(fx_rets,$AE154,INDEX(fx_ix,1,AZ$3)))-1</f>
        <v>2.6043007047158451E-3</v>
      </c>
      <c r="BA154" s="18" cm="1">
        <f t="array" ref="BA154">(1+W154)*(1+INDEX(fx_rets,$AE154,INDEX(fx_ix,1,BA$3)))-1</f>
        <v>1.6126481672346538E-2</v>
      </c>
      <c r="BB154" s="18" cm="1">
        <f t="array" ref="BB154">(1+X154)*(1+INDEX(fx_rets,$AE154,INDEX(fx_ix,1,BB$3)))-1</f>
        <v>1.7214314774332662E-2</v>
      </c>
      <c r="BC154" s="18" cm="1">
        <f t="array" ref="BC154">(1+Y154)*(1+INDEX(fx_rets,$AE154,INDEX(fx_ix,1,BC$3)))-1</f>
        <v>-4.8830270281989274E-2</v>
      </c>
      <c r="BD154" s="19">
        <v>149</v>
      </c>
      <c r="BE154" s="16">
        <f t="shared" si="63"/>
        <v>0</v>
      </c>
      <c r="BF154" s="19">
        <v>149</v>
      </c>
      <c r="BG154" s="18">
        <f t="shared" si="64"/>
        <v>2.3208175035684953E-3</v>
      </c>
      <c r="BH154" s="18">
        <f t="shared" si="65"/>
        <v>1.5479073832993517E-3</v>
      </c>
      <c r="BI154" s="18">
        <f t="shared" si="66"/>
        <v>-1.2588929918910807E-3</v>
      </c>
      <c r="BJ154" s="18">
        <f t="shared" si="67"/>
        <v>2.7098663829459024E-3</v>
      </c>
      <c r="BK154" s="18">
        <f t="shared" si="68"/>
        <v>8.9467317982516725E-4</v>
      </c>
      <c r="BL154" s="18">
        <f t="shared" si="69"/>
        <v>1.5902217428976462E-2</v>
      </c>
      <c r="BM154" s="18">
        <f t="shared" si="70"/>
        <v>1.5499915632839478E-2</v>
      </c>
      <c r="BN154" s="18">
        <f t="shared" si="71"/>
        <v>1.7292592054201972E-2</v>
      </c>
      <c r="BO154" s="18">
        <f t="shared" si="72"/>
        <v>1.8377733899255455E-2</v>
      </c>
      <c r="BP154" s="18">
        <f t="shared" si="73"/>
        <v>1.6334090590351291E-2</v>
      </c>
      <c r="BQ154" s="18">
        <f t="shared" si="74"/>
        <v>1.4986581376608132E-2</v>
      </c>
      <c r="BR154" s="18">
        <f t="shared" si="75"/>
        <v>1.97879469641975E-2</v>
      </c>
      <c r="BS154" s="18">
        <f t="shared" si="76"/>
        <v>2.324451339748923E-2</v>
      </c>
      <c r="BT154" s="18">
        <f t="shared" si="77"/>
        <v>-4.8563809037872718E-2</v>
      </c>
      <c r="BU154" s="18">
        <f t="shared" si="78"/>
        <v>-4.8518703537459573E-2</v>
      </c>
      <c r="BV154" s="18">
        <f t="shared" si="79"/>
        <v>-4.8673475567261426E-2</v>
      </c>
      <c r="BW154" s="18">
        <f t="shared" si="80"/>
        <v>7.2438865892747728E-3</v>
      </c>
      <c r="BX154" s="18">
        <f t="shared" si="81"/>
        <v>4.2628940064784127E-2</v>
      </c>
      <c r="BY154" s="18">
        <f t="shared" si="82"/>
        <v>2.4699719668091813E-2</v>
      </c>
      <c r="BZ154" s="18">
        <f t="shared" si="83"/>
        <v>4.880461483035603E-2</v>
      </c>
      <c r="CA154" s="18">
        <f t="shared" si="84"/>
        <v>2.6043007047158451E-3</v>
      </c>
      <c r="CB154" s="18">
        <f t="shared" si="85"/>
        <v>1.6126481672346538E-2</v>
      </c>
      <c r="CC154" s="18">
        <f t="shared" si="86"/>
        <v>1.7214314774332662E-2</v>
      </c>
      <c r="CD154" s="18">
        <f t="shared" si="87"/>
        <v>-4.8830270281989274E-2</v>
      </c>
      <c r="CE154" s="19">
        <v>149</v>
      </c>
      <c r="CF154" s="18">
        <f t="shared" si="89"/>
        <v>1.5479073832993517E-3</v>
      </c>
      <c r="CG154" s="18">
        <f t="shared" si="89"/>
        <v>1.5479073832993517E-3</v>
      </c>
      <c r="CH154" s="18">
        <f t="shared" si="89"/>
        <v>1.5479073832993517E-3</v>
      </c>
      <c r="CI154" s="18">
        <f t="shared" si="89"/>
        <v>0</v>
      </c>
      <c r="CJ154" s="18">
        <f t="shared" si="89"/>
        <v>0</v>
      </c>
      <c r="CK154" s="24">
        <f t="shared" si="89"/>
        <v>1.5479073832993517E-3</v>
      </c>
      <c r="CL154" s="24">
        <f t="shared" si="89"/>
        <v>0</v>
      </c>
    </row>
    <row r="155" spans="1:90" x14ac:dyDescent="0.2">
      <c r="A155" s="19">
        <v>150</v>
      </c>
      <c r="B155" s="16" cm="1">
        <f t="array" ref="B155">INDEX(asset_mu,1,B$3)+INDEX(asset_rets_norm,$A155,B$3)</f>
        <v>2.2912232454201844E-3</v>
      </c>
      <c r="C155" s="16" cm="1">
        <f t="array" ref="C155">INDEX(asset_mu,1,C$3)+INDEX(asset_rets_norm,$A155,C$3)</f>
        <v>1.3204355843268204E-3</v>
      </c>
      <c r="D155" s="16" cm="1">
        <f t="array" ref="D155">INDEX(asset_mu,1,D$3)+INDEX(asset_rets_norm,$A155,D$3)</f>
        <v>-2.8120970523016816E-3</v>
      </c>
      <c r="E155" s="16" cm="1">
        <f t="array" ref="E155">INDEX(asset_mu,1,E$3)+INDEX(asset_rets_norm,$A155,E$3)</f>
        <v>2.7842548597838837E-3</v>
      </c>
      <c r="F155" s="16" cm="1">
        <f t="array" ref="F155">INDEX(asset_mu,1,F$3)+INDEX(asset_rets_norm,$A155,F$3)</f>
        <v>8.2728059727804441E-4</v>
      </c>
      <c r="G155" s="16" cm="1">
        <f t="array" ref="G155">INDEX(asset_mu,1,G$3)+INDEX(asset_rets_norm,$A155,G$3)</f>
        <v>8.1726662197844691E-4</v>
      </c>
      <c r="H155" s="16" cm="1">
        <f t="array" ref="H155">INDEX(asset_mu,1,H$3)+INDEX(asset_rets_norm,$A155,H$3)</f>
        <v>-4.0998394969920353E-3</v>
      </c>
      <c r="I155" s="16" cm="1">
        <f t="array" ref="I155">INDEX(asset_mu,1,I$3)+INDEX(asset_rets_norm,$A155,I$3)</f>
        <v>-1.3287294423043515E-2</v>
      </c>
      <c r="J155" s="16" cm="1">
        <f t="array" ref="J155">INDEX(asset_mu,1,J$3)+INDEX(asset_rets_norm,$A155,J$3)</f>
        <v>3.3113692569870391E-3</v>
      </c>
      <c r="K155" s="16" cm="1">
        <f t="array" ref="K155">INDEX(asset_mu,1,K$3)+INDEX(asset_rets_norm,$A155,K$3)</f>
        <v>-6.6523482728645875E-5</v>
      </c>
      <c r="L155" s="16" cm="1">
        <f t="array" ref="L155">INDEX(asset_mu,1,L$3)+INDEX(asset_rets_norm,$A155,L$3)</f>
        <v>-3.3108718938843207E-3</v>
      </c>
      <c r="M155" s="16" cm="1">
        <f t="array" ref="M155">INDEX(asset_mu,1,M$3)+INDEX(asset_rets_norm,$A155,M$3)</f>
        <v>3.2571451291324187E-3</v>
      </c>
      <c r="N155" s="16" cm="1">
        <f t="array" ref="N155">INDEX(asset_mu,1,N$3)+INDEX(asset_rets_norm,$A155,N$3)</f>
        <v>3.8986740032063471E-3</v>
      </c>
      <c r="O155" s="16" cm="1">
        <f t="array" ref="O155">INDEX(asset_mu,1,O$3)+INDEX(asset_rets_norm,$A155,O$3)</f>
        <v>3.1050406703282061E-4</v>
      </c>
      <c r="P155" s="16" cm="1">
        <f t="array" ref="P155">INDEX(asset_mu,1,P$3)+INDEX(asset_rets_norm,$A155,P$3)</f>
        <v>8.2127305345976393E-4</v>
      </c>
      <c r="Q155" s="16" cm="1">
        <f t="array" ref="Q155">INDEX(asset_mu,1,Q$3)+INDEX(asset_rets_norm,$A155,Q$3)</f>
        <v>1.4427273702837763E-3</v>
      </c>
      <c r="R155" s="16" cm="1">
        <f t="array" ref="R155">INDEX(asset_mu,1,R$3)+INDEX(asset_rets_norm,$A155,R$3)</f>
        <v>5.0133271632867682E-2</v>
      </c>
      <c r="S155" s="16" cm="1">
        <f t="array" ref="S155">INDEX(asset_mu,1,S$3)+INDEX(asset_rets_norm,$A155,S$3)</f>
        <v>2.9399611472663206E-2</v>
      </c>
      <c r="T155" s="16" cm="1">
        <f t="array" ref="T155">INDEX(asset_mu,1,T$3)+INDEX(asset_rets_norm,$A155,T$3)</f>
        <v>6.8672689235583159E-2</v>
      </c>
      <c r="U155" s="16" cm="1">
        <f t="array" ref="U155">INDEX(asset_mu,1,U$3)+INDEX(asset_rets_norm,$A155,U$3)</f>
        <v>7.3484349524843284E-2</v>
      </c>
      <c r="V155" s="16" cm="1">
        <f t="array" ref="V155">INDEX(asset_mu,1,V$3)+INDEX(asset_rets_norm,$A155,V$3)</f>
        <v>2.5994673713824411E-3</v>
      </c>
      <c r="W155" s="16" cm="1">
        <f t="array" ref="W155">INDEX(asset_mu,1,W$3)+INDEX(asset_rets_norm,$A155,W$3)</f>
        <v>1.473719044106132E-3</v>
      </c>
      <c r="X155" s="16" cm="1">
        <f t="array" ref="X155">INDEX(asset_mu,1,X$3)+INDEX(asset_rets_norm,$A155,X$3)</f>
        <v>2.30531074879981E-3</v>
      </c>
      <c r="Y155" s="16" cm="1">
        <f t="array" ref="Y155">INDEX(asset_mu,1,Y$3)+INDEX(asset_rets_norm,$A155,Y$3)</f>
        <v>-5.438396882885957E-5</v>
      </c>
      <c r="Z155" s="19">
        <v>150</v>
      </c>
      <c r="AA155" s="16" cm="1">
        <f t="array" ref="AA155">INDEX(fx_mu,1,AA$3)+INDEX(fx_rets_norm,$A155,AA$3)</f>
        <v>0</v>
      </c>
      <c r="AB155" s="16" cm="1">
        <f t="array" ref="AB155">INDEX(fx_mu,1,AB$3)+INDEX(fx_rets_norm,$A155,AB$3)</f>
        <v>2.8191832738182269E-2</v>
      </c>
      <c r="AC155" s="16" cm="1">
        <f t="array" ref="AC155">INDEX(fx_mu,1,AC$3)+INDEX(fx_rets_norm,$A155,AC$3)</f>
        <v>-2.4017373203606345E-2</v>
      </c>
      <c r="AD155" s="16" cm="1">
        <f t="array" ref="AD155">INDEX(fx_mu,1,AD$3)+INDEX(fx_rets_norm,$A155,AD$3)</f>
        <v>-5.3518699833337902E-2</v>
      </c>
      <c r="AE155" s="19">
        <v>150</v>
      </c>
      <c r="AF155" s="18" cm="1">
        <f t="array" ref="AF155">(1+B155)*(1+INDEX(fx_rets,$AE155,INDEX(fx_ix,1,AF$3)))-1</f>
        <v>2.2912232454201931E-3</v>
      </c>
      <c r="AG155" s="18" cm="1">
        <f t="array" ref="AG155">(1+C155)*(1+INDEX(fx_rets,$AE155,INDEX(fx_ix,1,AG$3)))-1</f>
        <v>1.3204355843268178E-3</v>
      </c>
      <c r="AH155" s="18" cm="1">
        <f t="array" ref="AH155">(1+D155)*(1+INDEX(fx_rets,$AE155,INDEX(fx_ix,1,AH$3)))-1</f>
        <v>-2.8120970523016764E-3</v>
      </c>
      <c r="AI155" s="18" cm="1">
        <f t="array" ref="AI155">(1+E155)*(1+INDEX(fx_rets,$AE155,INDEX(fx_ix,1,AI$3)))-1</f>
        <v>2.7842548597838412E-3</v>
      </c>
      <c r="AJ155" s="18" cm="1">
        <f t="array" ref="AJ155">(1+F155)*(1+INDEX(fx_rets,$AE155,INDEX(fx_ix,1,AJ$3)))-1</f>
        <v>8.2728059727799064E-4</v>
      </c>
      <c r="AK155" s="18" cm="1">
        <f t="array" ref="AK155">(1+G155)*(1+INDEX(fx_rets,$AE155,INDEX(fx_ix,1,AK$3)))-1</f>
        <v>2.9032139604070029E-2</v>
      </c>
      <c r="AL155" s="18" cm="1">
        <f t="array" ref="AL155">(1+H155)*(1+INDEX(fx_rets,$AE155,INDEX(fx_ix,1,AL$3)))-1</f>
        <v>2.3976411251837693E-2</v>
      </c>
      <c r="AM155" s="18" cm="1">
        <f t="array" ref="AM155">(1+I155)*(1+INDEX(fx_rets,$AE155,INDEX(fx_ix,1,AM$3)))-1</f>
        <v>1.4529945133221256E-2</v>
      </c>
      <c r="AN155" s="18" cm="1">
        <f t="array" ref="AN155">(1+J155)*(1+INDEX(fx_rets,$AE155,INDEX(fx_ix,1,AN$3)))-1</f>
        <v>-2.0785534337879219E-2</v>
      </c>
      <c r="AO155" s="18" cm="1">
        <f t="array" ref="AO155">(1+K155)*(1+INDEX(fx_rets,$AE155,INDEX(fx_ix,1,AO$3)))-1</f>
        <v>-2.4082298967023408E-2</v>
      </c>
      <c r="AP155" s="18" cm="1">
        <f t="array" ref="AP155">(1+L155)*(1+INDEX(fx_rets,$AE155,INDEX(fx_ix,1,AP$3)))-1</f>
        <v>-2.7248726651585953E-2</v>
      </c>
      <c r="AQ155" s="18" cm="1">
        <f t="array" ref="AQ155">(1+M155)*(1+INDEX(fx_rets,$AE155,INDEX(fx_ix,1,AQ$3)))-1</f>
        <v>-2.0838456144618656E-2</v>
      </c>
      <c r="AR155" s="18" cm="1">
        <f t="array" ref="AR155">(1+N155)*(1+INDEX(fx_rets,$AE155,INDEX(fx_ix,1,AR$3)))-1</f>
        <v>-2.0212335108934165E-2</v>
      </c>
      <c r="AS155" s="18" cm="1">
        <f t="array" ref="AS155">(1+O155)*(1+INDEX(fx_rets,$AE155,INDEX(fx_ix,1,AS$3)))-1</f>
        <v>-5.3224813540265647E-2</v>
      </c>
      <c r="AT155" s="18" cm="1">
        <f t="array" ref="AT155">(1+P155)*(1+INDEX(fx_rets,$AE155,INDEX(fx_ix,1,AT$3)))-1</f>
        <v>-5.2741380245907465E-2</v>
      </c>
      <c r="AU155" s="18" cm="1">
        <f t="array" ref="AU155">(1+Q155)*(1+INDEX(fx_rets,$AE155,INDEX(fx_ix,1,AU$3)))-1</f>
        <v>-5.2153185356125786E-2</v>
      </c>
      <c r="AV155" s="18" cm="1">
        <f t="array" ref="AV155">(1+R155)*(1+INDEX(fx_rets,$AE155,INDEX(fx_ix,1,AV$3)))-1</f>
        <v>5.0133271632867737E-2</v>
      </c>
      <c r="AW155" s="18" cm="1">
        <f t="array" ref="AW155">(1+S155)*(1+INDEX(fx_rets,$AE155,INDEX(fx_ix,1,AW$3)))-1</f>
        <v>5.8420273140050272E-2</v>
      </c>
      <c r="AX155" s="18" cm="1">
        <f t="array" ref="AX155">(1+T155)*(1+INDEX(fx_rets,$AE155,INDEX(fx_ix,1,AX$3)))-1</f>
        <v>4.3005978425710634E-2</v>
      </c>
      <c r="AY155" s="18" cm="1">
        <f t="array" ref="AY155">(1+U155)*(1+INDEX(fx_rets,$AE155,INDEX(fx_ix,1,AY$3)))-1</f>
        <v>1.6032862846837359E-2</v>
      </c>
      <c r="AZ155" s="18" cm="1">
        <f t="array" ref="AZ155">(1+V155)*(1+INDEX(fx_rets,$AE155,INDEX(fx_ix,1,AZ$3)))-1</f>
        <v>2.5994673713825023E-3</v>
      </c>
      <c r="BA155" s="18" cm="1">
        <f t="array" ref="BA155">(1+W155)*(1+INDEX(fx_rets,$AE155,INDEX(fx_ix,1,BA$3)))-1</f>
        <v>2.9707098623082961E-2</v>
      </c>
      <c r="BB155" s="18" cm="1">
        <f t="array" ref="BB155">(1+X155)*(1+INDEX(fx_rets,$AE155,INDEX(fx_ix,1,BB$3)))-1</f>
        <v>-2.1767429963410745E-2</v>
      </c>
      <c r="BC155" s="18" cm="1">
        <f t="array" ref="BC155">(1+Y155)*(1+INDEX(fx_rets,$AE155,INDEX(fx_ix,1,BC$3)))-1</f>
        <v>-5.3570173242863284E-2</v>
      </c>
      <c r="BD155" s="19">
        <v>150</v>
      </c>
      <c r="BE155" s="16">
        <f t="shared" si="63"/>
        <v>0</v>
      </c>
      <c r="BF155" s="19">
        <v>150</v>
      </c>
      <c r="BG155" s="18">
        <f t="shared" si="64"/>
        <v>2.2912232454201931E-3</v>
      </c>
      <c r="BH155" s="18">
        <f t="shared" si="65"/>
        <v>1.3204355843268178E-3</v>
      </c>
      <c r="BI155" s="18">
        <f t="shared" si="66"/>
        <v>-2.8120970523016764E-3</v>
      </c>
      <c r="BJ155" s="18">
        <f t="shared" si="67"/>
        <v>2.7842548597838412E-3</v>
      </c>
      <c r="BK155" s="18">
        <f t="shared" si="68"/>
        <v>8.2728059727799064E-4</v>
      </c>
      <c r="BL155" s="18">
        <f t="shared" si="69"/>
        <v>2.9032139604070029E-2</v>
      </c>
      <c r="BM155" s="18">
        <f t="shared" si="70"/>
        <v>2.3976411251837693E-2</v>
      </c>
      <c r="BN155" s="18">
        <f t="shared" si="71"/>
        <v>1.4529945133221256E-2</v>
      </c>
      <c r="BO155" s="18">
        <f t="shared" si="72"/>
        <v>-2.0785534337879219E-2</v>
      </c>
      <c r="BP155" s="18">
        <f t="shared" si="73"/>
        <v>-2.4082298967023408E-2</v>
      </c>
      <c r="BQ155" s="18">
        <f t="shared" si="74"/>
        <v>-2.7248726651585953E-2</v>
      </c>
      <c r="BR155" s="18">
        <f t="shared" si="75"/>
        <v>-2.0838456144618656E-2</v>
      </c>
      <c r="BS155" s="18">
        <f t="shared" si="76"/>
        <v>-2.0212335108934165E-2</v>
      </c>
      <c r="BT155" s="18">
        <f t="shared" si="77"/>
        <v>-5.3224813540265647E-2</v>
      </c>
      <c r="BU155" s="18">
        <f t="shared" si="78"/>
        <v>-5.2741380245907465E-2</v>
      </c>
      <c r="BV155" s="18">
        <f t="shared" si="79"/>
        <v>-5.2153185356125786E-2</v>
      </c>
      <c r="BW155" s="18">
        <f t="shared" si="80"/>
        <v>5.0133271632867737E-2</v>
      </c>
      <c r="BX155" s="18">
        <f t="shared" si="81"/>
        <v>5.8420273140050272E-2</v>
      </c>
      <c r="BY155" s="18">
        <f t="shared" si="82"/>
        <v>4.3005978425710634E-2</v>
      </c>
      <c r="BZ155" s="18">
        <f t="shared" si="83"/>
        <v>1.6032862846837359E-2</v>
      </c>
      <c r="CA155" s="18">
        <f t="shared" si="84"/>
        <v>2.5994673713825023E-3</v>
      </c>
      <c r="CB155" s="18">
        <f t="shared" si="85"/>
        <v>2.9707098623082961E-2</v>
      </c>
      <c r="CC155" s="18">
        <f t="shared" si="86"/>
        <v>-2.1767429963410745E-2</v>
      </c>
      <c r="CD155" s="18">
        <f t="shared" si="87"/>
        <v>-5.3570173242863284E-2</v>
      </c>
      <c r="CE155" s="19">
        <v>150</v>
      </c>
      <c r="CF155" s="18">
        <f t="shared" si="89"/>
        <v>1.3204355843268178E-3</v>
      </c>
      <c r="CG155" s="18">
        <f t="shared" si="89"/>
        <v>1.3204355843268178E-3</v>
      </c>
      <c r="CH155" s="18">
        <f t="shared" si="89"/>
        <v>1.3204355843268178E-3</v>
      </c>
      <c r="CI155" s="18">
        <f t="shared" si="89"/>
        <v>0</v>
      </c>
      <c r="CJ155" s="18">
        <f t="shared" si="89"/>
        <v>0</v>
      </c>
      <c r="CK155" s="24">
        <f t="shared" si="89"/>
        <v>1.3204355843268178E-3</v>
      </c>
      <c r="CL155" s="24">
        <f t="shared" si="89"/>
        <v>0</v>
      </c>
    </row>
    <row r="156" spans="1:90" x14ac:dyDescent="0.2">
      <c r="A156" s="19">
        <v>151</v>
      </c>
      <c r="B156" s="16" cm="1">
        <f t="array" ref="B156">INDEX(asset_mu,1,B$3)+INDEX(asset_rets_norm,$A156,B$3)</f>
        <v>2.1337452620169197E-3</v>
      </c>
      <c r="C156" s="16" cm="1">
        <f t="array" ref="C156">INDEX(asset_mu,1,C$3)+INDEX(asset_rets_norm,$A156,C$3)</f>
        <v>2.0411918013949508E-3</v>
      </c>
      <c r="D156" s="16" cm="1">
        <f t="array" ref="D156">INDEX(asset_mu,1,D$3)+INDEX(asset_rets_norm,$A156,D$3)</f>
        <v>4.6890177880964893E-3</v>
      </c>
      <c r="E156" s="16" cm="1">
        <f t="array" ref="E156">INDEX(asset_mu,1,E$3)+INDEX(asset_rets_norm,$A156,E$3)</f>
        <v>2.9835603672439407E-3</v>
      </c>
      <c r="F156" s="16" cm="1">
        <f t="array" ref="F156">INDEX(asset_mu,1,F$3)+INDEX(asset_rets_norm,$A156,F$3)</f>
        <v>6.3492147603388376E-3</v>
      </c>
      <c r="G156" s="16" cm="1">
        <f t="array" ref="G156">INDEX(asset_mu,1,G$3)+INDEX(asset_rets_norm,$A156,G$3)</f>
        <v>1.742459946942771E-3</v>
      </c>
      <c r="H156" s="16" cm="1">
        <f t="array" ref="H156">INDEX(asset_mu,1,H$3)+INDEX(asset_rets_norm,$A156,H$3)</f>
        <v>4.9808869200602297E-3</v>
      </c>
      <c r="I156" s="16" cm="1">
        <f t="array" ref="I156">INDEX(asset_mu,1,I$3)+INDEX(asset_rets_norm,$A156,I$3)</f>
        <v>1.1288892248053108E-2</v>
      </c>
      <c r="J156" s="16" cm="1">
        <f t="array" ref="J156">INDEX(asset_mu,1,J$3)+INDEX(asset_rets_norm,$A156,J$3)</f>
        <v>3.3865415418801049E-3</v>
      </c>
      <c r="K156" s="16" cm="1">
        <f t="array" ref="K156">INDEX(asset_mu,1,K$3)+INDEX(asset_rets_norm,$A156,K$3)</f>
        <v>4.5354021154478692E-3</v>
      </c>
      <c r="L156" s="16" cm="1">
        <f t="array" ref="L156">INDEX(asset_mu,1,L$3)+INDEX(asset_rets_norm,$A156,L$3)</f>
        <v>8.7051740987465209E-3</v>
      </c>
      <c r="M156" s="16" cm="1">
        <f t="array" ref="M156">INDEX(asset_mu,1,M$3)+INDEX(asset_rets_norm,$A156,M$3)</f>
        <v>6.6189564358204193E-3</v>
      </c>
      <c r="N156" s="16" cm="1">
        <f t="array" ref="N156">INDEX(asset_mu,1,N$3)+INDEX(asset_rets_norm,$A156,N$3)</f>
        <v>9.1364196682340061E-3</v>
      </c>
      <c r="O156" s="16" cm="1">
        <f t="array" ref="O156">INDEX(asset_mu,1,O$3)+INDEX(asset_rets_norm,$A156,O$3)</f>
        <v>1.6561760301604043E-4</v>
      </c>
      <c r="P156" s="16" cm="1">
        <f t="array" ref="P156">INDEX(asset_mu,1,P$3)+INDEX(asset_rets_norm,$A156,P$3)</f>
        <v>5.3208836377578944E-4</v>
      </c>
      <c r="Q156" s="16" cm="1">
        <f t="array" ref="Q156">INDEX(asset_mu,1,Q$3)+INDEX(asset_rets_norm,$A156,Q$3)</f>
        <v>7.7805779270750518E-4</v>
      </c>
      <c r="R156" s="16" cm="1">
        <f t="array" ref="R156">INDEX(asset_mu,1,R$3)+INDEX(asset_rets_norm,$A156,R$3)</f>
        <v>1.1564252932012076E-2</v>
      </c>
      <c r="S156" s="16" cm="1">
        <f t="array" ref="S156">INDEX(asset_mu,1,S$3)+INDEX(asset_rets_norm,$A156,S$3)</f>
        <v>-2.1723795655244654E-2</v>
      </c>
      <c r="T156" s="16" cm="1">
        <f t="array" ref="T156">INDEX(asset_mu,1,T$3)+INDEX(asset_rets_norm,$A156,T$3)</f>
        <v>1.7770972167632494E-2</v>
      </c>
      <c r="U156" s="16" cm="1">
        <f t="array" ref="U156">INDEX(asset_mu,1,U$3)+INDEX(asset_rets_norm,$A156,U$3)</f>
        <v>3.9732095133467538E-2</v>
      </c>
      <c r="V156" s="16" cm="1">
        <f t="array" ref="V156">INDEX(asset_mu,1,V$3)+INDEX(asset_rets_norm,$A156,V$3)</f>
        <v>2.591967371382441E-3</v>
      </c>
      <c r="W156" s="16" cm="1">
        <f t="array" ref="W156">INDEX(asset_mu,1,W$3)+INDEX(asset_rets_norm,$A156,W$3)</f>
        <v>1.5492190441061318E-3</v>
      </c>
      <c r="X156" s="16" cm="1">
        <f t="array" ref="X156">INDEX(asset_mu,1,X$3)+INDEX(asset_rets_norm,$A156,X$3)</f>
        <v>2.3880607487998104E-3</v>
      </c>
      <c r="Y156" s="16" cm="1">
        <f t="array" ref="Y156">INDEX(asset_mu,1,Y$3)+INDEX(asset_rets_norm,$A156,Y$3)</f>
        <v>-1.7550635495526238E-5</v>
      </c>
      <c r="Z156" s="19">
        <v>151</v>
      </c>
      <c r="AA156" s="16" cm="1">
        <f t="array" ref="AA156">INDEX(fx_mu,1,AA$3)+INDEX(fx_rets_norm,$A156,AA$3)</f>
        <v>0</v>
      </c>
      <c r="AB156" s="16" cm="1">
        <f t="array" ref="AB156">INDEX(fx_mu,1,AB$3)+INDEX(fx_rets_norm,$A156,AB$3)</f>
        <v>-3.9135332009789685E-2</v>
      </c>
      <c r="AC156" s="16" cm="1">
        <f t="array" ref="AC156">INDEX(fx_mu,1,AC$3)+INDEX(fx_rets_norm,$A156,AC$3)</f>
        <v>-4.3589414447455274E-2</v>
      </c>
      <c r="AD156" s="16" cm="1">
        <f t="array" ref="AD156">INDEX(fx_mu,1,AD$3)+INDEX(fx_rets_norm,$A156,AD$3)</f>
        <v>-8.6184081789584255E-3</v>
      </c>
      <c r="AE156" s="19">
        <v>151</v>
      </c>
      <c r="AF156" s="18" cm="1">
        <f t="array" ref="AF156">(1+B156)*(1+INDEX(fx_rets,$AE156,INDEX(fx_ix,1,AF$3)))-1</f>
        <v>2.1337452620169284E-3</v>
      </c>
      <c r="AG156" s="18" cm="1">
        <f t="array" ref="AG156">(1+C156)*(1+INDEX(fx_rets,$AE156,INDEX(fx_ix,1,AG$3)))-1</f>
        <v>2.0411918013949482E-3</v>
      </c>
      <c r="AH156" s="18" cm="1">
        <f t="array" ref="AH156">(1+D156)*(1+INDEX(fx_rets,$AE156,INDEX(fx_ix,1,AH$3)))-1</f>
        <v>4.6890177880964945E-3</v>
      </c>
      <c r="AI156" s="18" cm="1">
        <f t="array" ref="AI156">(1+E156)*(1+INDEX(fx_rets,$AE156,INDEX(fx_ix,1,AI$3)))-1</f>
        <v>2.9835603672438982E-3</v>
      </c>
      <c r="AJ156" s="18" cm="1">
        <f t="array" ref="AJ156">(1+F156)*(1+INDEX(fx_rets,$AE156,INDEX(fx_ix,1,AJ$3)))-1</f>
        <v>6.3492147603387838E-3</v>
      </c>
      <c r="AK156" s="18" cm="1">
        <f t="array" ref="AK156">(1+G156)*(1+INDEX(fx_rets,$AE156,INDEX(fx_ix,1,AK$3)))-1</f>
        <v>-3.7461063811384365E-2</v>
      </c>
      <c r="AL156" s="18" cm="1">
        <f t="array" ref="AL156">(1+H156)*(1+INDEX(fx_rets,$AE156,INDEX(fx_ix,1,AL$3)))-1</f>
        <v>-3.434937375304925E-2</v>
      </c>
      <c r="AM156" s="18" cm="1">
        <f t="array" ref="AM156">(1+I156)*(1+INDEX(fx_rets,$AE156,INDEX(fx_ix,1,AM$3)))-1</f>
        <v>-2.828823430788685E-2</v>
      </c>
      <c r="AN156" s="18" cm="1">
        <f t="array" ref="AN156">(1+J156)*(1+INDEX(fx_rets,$AE156,INDEX(fx_ix,1,AN$3)))-1</f>
        <v>-4.0350490268387662E-2</v>
      </c>
      <c r="AO156" s="18" cm="1">
        <f t="array" ref="AO156">(1+K156)*(1+INDEX(fx_rets,$AE156,INDEX(fx_ix,1,AO$3)))-1</f>
        <v>-3.9251707854503604E-2</v>
      </c>
      <c r="AP156" s="18" cm="1">
        <f t="array" ref="AP156">(1+L156)*(1+INDEX(fx_rets,$AE156,INDEX(fx_ix,1,AP$3)))-1</f>
        <v>-3.5263693790336226E-2</v>
      </c>
      <c r="AQ156" s="18" cm="1">
        <f t="array" ref="AQ156">(1+M156)*(1+INDEX(fx_rets,$AE156,INDEX(fx_ix,1,AQ$3)))-1</f>
        <v>-3.7258974446925497E-2</v>
      </c>
      <c r="AR156" s="18" cm="1">
        <f t="array" ref="AR156">(1+N156)*(1+INDEX(fx_rets,$AE156,INDEX(fx_ix,1,AR$3)))-1</f>
        <v>-3.4851245962705835E-2</v>
      </c>
      <c r="AS156" s="18" cm="1">
        <f t="array" ref="AS156">(1+O156)*(1+INDEX(fx_rets,$AE156,INDEX(fx_ix,1,AS$3)))-1</f>
        <v>-8.4542179360468372E-3</v>
      </c>
      <c r="AT156" s="18" cm="1">
        <f t="array" ref="AT156">(1+P156)*(1+INDEX(fx_rets,$AE156,INDEX(fx_ix,1,AT$3)))-1</f>
        <v>-8.0909055698888954E-3</v>
      </c>
      <c r="AU156" s="18" cm="1">
        <f t="array" ref="AU156">(1+Q156)*(1+INDEX(fx_rets,$AE156,INDEX(fx_ix,1,AU$3)))-1</f>
        <v>-7.8470560058953032E-3</v>
      </c>
      <c r="AV156" s="18" cm="1">
        <f t="array" ref="AV156">(1+R156)*(1+INDEX(fx_rets,$AE156,INDEX(fx_ix,1,AV$3)))-1</f>
        <v>1.1564252932012131E-2</v>
      </c>
      <c r="AW156" s="18" cm="1">
        <f t="array" ref="AW156">(1+S156)*(1+INDEX(fx_rets,$AE156,INDEX(fx_ix,1,AW$3)))-1</f>
        <v>-6.0008959709553444E-2</v>
      </c>
      <c r="AX156" s="18" cm="1">
        <f t="array" ref="AX156">(1+T156)*(1+INDEX(fx_rets,$AE156,INDEX(fx_ix,1,AX$3)))-1</f>
        <v>-2.6593068550771926E-2</v>
      </c>
      <c r="AY156" s="18" cm="1">
        <f t="array" ref="AY156">(1+U156)*(1+INDEX(fx_rets,$AE156,INDEX(fx_ix,1,AY$3)))-1</f>
        <v>3.0771259540843809E-2</v>
      </c>
      <c r="AZ156" s="18" cm="1">
        <f t="array" ref="AZ156">(1+V156)*(1+INDEX(fx_rets,$AE156,INDEX(fx_ix,1,AZ$3)))-1</f>
        <v>2.5919673713823421E-3</v>
      </c>
      <c r="BA156" s="18" cm="1">
        <f t="array" ref="BA156">(1+W156)*(1+INDEX(fx_rets,$AE156,INDEX(fx_ix,1,BA$3)))-1</f>
        <v>-3.7646742167330438E-2</v>
      </c>
      <c r="BB156" s="18" cm="1">
        <f t="array" ref="BB156">(1+X156)*(1+INDEX(fx_rets,$AE156,INDEX(fx_ix,1,BB$3)))-1</f>
        <v>-4.1305447868360545E-2</v>
      </c>
      <c r="BC156" s="18" cm="1">
        <f t="array" ref="BC156">(1+Y156)*(1+INDEX(fx_rets,$AE156,INDEX(fx_ix,1,BC$3)))-1</f>
        <v>-8.6358075559135328E-3</v>
      </c>
      <c r="BD156" s="19">
        <v>151</v>
      </c>
      <c r="BE156" s="16">
        <f t="shared" si="63"/>
        <v>0</v>
      </c>
      <c r="BF156" s="19">
        <v>151</v>
      </c>
      <c r="BG156" s="18">
        <f t="shared" si="64"/>
        <v>2.1337452620169284E-3</v>
      </c>
      <c r="BH156" s="18">
        <f t="shared" si="65"/>
        <v>2.0411918013949482E-3</v>
      </c>
      <c r="BI156" s="18">
        <f t="shared" si="66"/>
        <v>4.6890177880964945E-3</v>
      </c>
      <c r="BJ156" s="18">
        <f t="shared" si="67"/>
        <v>2.9835603672438982E-3</v>
      </c>
      <c r="BK156" s="18">
        <f t="shared" si="68"/>
        <v>6.3492147603387838E-3</v>
      </c>
      <c r="BL156" s="18">
        <f t="shared" si="69"/>
        <v>-3.7461063811384365E-2</v>
      </c>
      <c r="BM156" s="18">
        <f t="shared" si="70"/>
        <v>-3.434937375304925E-2</v>
      </c>
      <c r="BN156" s="18">
        <f t="shared" si="71"/>
        <v>-2.828823430788685E-2</v>
      </c>
      <c r="BO156" s="18">
        <f t="shared" si="72"/>
        <v>-4.0350490268387662E-2</v>
      </c>
      <c r="BP156" s="18">
        <f t="shared" si="73"/>
        <v>-3.9251707854503604E-2</v>
      </c>
      <c r="BQ156" s="18">
        <f t="shared" si="74"/>
        <v>-3.5263693790336226E-2</v>
      </c>
      <c r="BR156" s="18">
        <f t="shared" si="75"/>
        <v>-3.7258974446925497E-2</v>
      </c>
      <c r="BS156" s="18">
        <f t="shared" si="76"/>
        <v>-3.4851245962705835E-2</v>
      </c>
      <c r="BT156" s="18">
        <f t="shared" si="77"/>
        <v>-8.4542179360468372E-3</v>
      </c>
      <c r="BU156" s="18">
        <f t="shared" si="78"/>
        <v>-8.0909055698888954E-3</v>
      </c>
      <c r="BV156" s="18">
        <f t="shared" si="79"/>
        <v>-7.8470560058953032E-3</v>
      </c>
      <c r="BW156" s="18">
        <f t="shared" si="80"/>
        <v>1.1564252932012131E-2</v>
      </c>
      <c r="BX156" s="18">
        <f t="shared" si="81"/>
        <v>-6.0008959709553444E-2</v>
      </c>
      <c r="BY156" s="18">
        <f t="shared" si="82"/>
        <v>-2.6593068550771926E-2</v>
      </c>
      <c r="BZ156" s="18">
        <f t="shared" si="83"/>
        <v>3.0771259540843809E-2</v>
      </c>
      <c r="CA156" s="18">
        <f t="shared" si="84"/>
        <v>2.5919673713823421E-3</v>
      </c>
      <c r="CB156" s="18">
        <f t="shared" si="85"/>
        <v>-3.7646742167330438E-2</v>
      </c>
      <c r="CC156" s="18">
        <f t="shared" si="86"/>
        <v>-4.1305447868360545E-2</v>
      </c>
      <c r="CD156" s="18">
        <f t="shared" si="87"/>
        <v>-8.6358075559135328E-3</v>
      </c>
      <c r="CE156" s="19">
        <v>151</v>
      </c>
      <c r="CF156" s="18">
        <f t="shared" ref="CF156:CL165" si="90">SUMPRODUCT(INDEX(port_wts,CF$3,),$BG156:$CD156)</f>
        <v>2.0411918013949482E-3</v>
      </c>
      <c r="CG156" s="18">
        <f t="shared" si="90"/>
        <v>2.0411918013949482E-3</v>
      </c>
      <c r="CH156" s="18">
        <f t="shared" si="90"/>
        <v>2.0411918013949482E-3</v>
      </c>
      <c r="CI156" s="18">
        <f t="shared" si="90"/>
        <v>0</v>
      </c>
      <c r="CJ156" s="18">
        <f t="shared" si="90"/>
        <v>0</v>
      </c>
      <c r="CK156" s="24">
        <f t="shared" si="90"/>
        <v>2.0411918013949482E-3</v>
      </c>
      <c r="CL156" s="24">
        <f t="shared" si="90"/>
        <v>0</v>
      </c>
    </row>
    <row r="157" spans="1:90" x14ac:dyDescent="0.2">
      <c r="A157" s="19">
        <v>152</v>
      </c>
      <c r="B157" s="16" cm="1">
        <f t="array" ref="B157">INDEX(asset_mu,1,B$3)+INDEX(asset_rets_norm,$A157,B$3)</f>
        <v>2.2813107746186747E-3</v>
      </c>
      <c r="C157" s="16" cm="1">
        <f t="array" ref="C157">INDEX(asset_mu,1,C$3)+INDEX(asset_rets_norm,$A157,C$3)</f>
        <v>1.4444688842925072E-3</v>
      </c>
      <c r="D157" s="16" cm="1">
        <f t="array" ref="D157">INDEX(asset_mu,1,D$3)+INDEX(asset_rets_norm,$A157,D$3)</f>
        <v>9.2891433687291572E-4</v>
      </c>
      <c r="E157" s="16" cm="1">
        <f t="array" ref="E157">INDEX(asset_mu,1,E$3)+INDEX(asset_rets_norm,$A157,E$3)</f>
        <v>2.0302127481575541E-3</v>
      </c>
      <c r="F157" s="16" cm="1">
        <f t="array" ref="F157">INDEX(asset_mu,1,F$3)+INDEX(asset_rets_norm,$A157,F$3)</f>
        <v>1.796783604281647E-3</v>
      </c>
      <c r="G157" s="16" cm="1">
        <f t="array" ref="G157">INDEX(asset_mu,1,G$3)+INDEX(asset_rets_norm,$A157,G$3)</f>
        <v>1.2484551970798291E-3</v>
      </c>
      <c r="H157" s="16" cm="1">
        <f t="array" ref="H157">INDEX(asset_mu,1,H$3)+INDEX(asset_rets_norm,$A157,H$3)</f>
        <v>1.287897009983847E-3</v>
      </c>
      <c r="I157" s="16" cm="1">
        <f t="array" ref="I157">INDEX(asset_mu,1,I$3)+INDEX(asset_rets_norm,$A157,I$3)</f>
        <v>4.2829175894340335E-3</v>
      </c>
      <c r="J157" s="16" cm="1">
        <f t="array" ref="J157">INDEX(asset_mu,1,J$3)+INDEX(asset_rets_norm,$A157,J$3)</f>
        <v>3.6214584849030163E-3</v>
      </c>
      <c r="K157" s="16" cm="1">
        <f t="array" ref="K157">INDEX(asset_mu,1,K$3)+INDEX(asset_rets_norm,$A157,K$3)</f>
        <v>2.3558464405704933E-3</v>
      </c>
      <c r="L157" s="16" cm="1">
        <f t="array" ref="L157">INDEX(asset_mu,1,L$3)+INDEX(asset_rets_norm,$A157,L$3)</f>
        <v>6.2655365424258147E-3</v>
      </c>
      <c r="M157" s="16" cm="1">
        <f t="array" ref="M157">INDEX(asset_mu,1,M$3)+INDEX(asset_rets_norm,$A157,M$3)</f>
        <v>6.1147680246550233E-3</v>
      </c>
      <c r="N157" s="16" cm="1">
        <f t="array" ref="N157">INDEX(asset_mu,1,N$3)+INDEX(asset_rets_norm,$A157,N$3)</f>
        <v>8.2452511126409923E-3</v>
      </c>
      <c r="O157" s="16" cm="1">
        <f t="array" ref="O157">INDEX(asset_mu,1,O$3)+INDEX(asset_rets_norm,$A157,O$3)</f>
        <v>1.9457112227883809E-4</v>
      </c>
      <c r="P157" s="16" cm="1">
        <f t="array" ref="P157">INDEX(asset_mu,1,P$3)+INDEX(asset_rets_norm,$A157,P$3)</f>
        <v>1.0420215502256411E-4</v>
      </c>
      <c r="Q157" s="16" cm="1">
        <f t="array" ref="Q157">INDEX(asset_mu,1,Q$3)+INDEX(asset_rets_norm,$A157,Q$3)</f>
        <v>-4.2074535273390202E-4</v>
      </c>
      <c r="R157" s="16" cm="1">
        <f t="array" ref="R157">INDEX(asset_mu,1,R$3)+INDEX(asset_rets_norm,$A157,R$3)</f>
        <v>3.5794143447244575E-2</v>
      </c>
      <c r="S157" s="16" cm="1">
        <f t="array" ref="S157">INDEX(asset_mu,1,S$3)+INDEX(asset_rets_norm,$A157,S$3)</f>
        <v>3.439793120018908E-4</v>
      </c>
      <c r="T157" s="16" cm="1">
        <f t="array" ref="T157">INDEX(asset_mu,1,T$3)+INDEX(asset_rets_norm,$A157,T$3)</f>
        <v>1.2406521319388502E-2</v>
      </c>
      <c r="U157" s="16" cm="1">
        <f t="array" ref="U157">INDEX(asset_mu,1,U$3)+INDEX(asset_rets_norm,$A157,U$3)</f>
        <v>7.4505684025384933E-2</v>
      </c>
      <c r="V157" s="16" cm="1">
        <f t="array" ref="V157">INDEX(asset_mu,1,V$3)+INDEX(asset_rets_norm,$A157,V$3)</f>
        <v>2.5953007047157745E-3</v>
      </c>
      <c r="W157" s="16" cm="1">
        <f t="array" ref="W157">INDEX(asset_mu,1,W$3)+INDEX(asset_rets_norm,$A157,W$3)</f>
        <v>1.5141357107727985E-3</v>
      </c>
      <c r="X157" s="16" cm="1">
        <f t="array" ref="X157">INDEX(asset_mu,1,X$3)+INDEX(asset_rets_norm,$A157,X$3)</f>
        <v>2.3918107487998102E-3</v>
      </c>
      <c r="Y157" s="16" cm="1">
        <f t="array" ref="Y157">INDEX(asset_mu,1,Y$3)+INDEX(asset_rets_norm,$A157,Y$3)</f>
        <v>-9.5506354955262398E-6</v>
      </c>
      <c r="Z157" s="19">
        <v>152</v>
      </c>
      <c r="AA157" s="16" cm="1">
        <f t="array" ref="AA157">INDEX(fx_mu,1,AA$3)+INDEX(fx_rets_norm,$A157,AA$3)</f>
        <v>0</v>
      </c>
      <c r="AB157" s="16" cm="1">
        <f t="array" ref="AB157">INDEX(fx_mu,1,AB$3)+INDEX(fx_rets_norm,$A157,AB$3)</f>
        <v>-1.9585270387672101E-2</v>
      </c>
      <c r="AC157" s="16" cm="1">
        <f t="array" ref="AC157">INDEX(fx_mu,1,AC$3)+INDEX(fx_rets_norm,$A157,AC$3)</f>
        <v>2.2143142807887375E-3</v>
      </c>
      <c r="AD157" s="16" cm="1">
        <f t="array" ref="AD157">INDEX(fx_mu,1,AD$3)+INDEX(fx_rets_norm,$A157,AD$3)</f>
        <v>-1.7053515736308977E-2</v>
      </c>
      <c r="AE157" s="19">
        <v>152</v>
      </c>
      <c r="AF157" s="18" cm="1">
        <f t="array" ref="AF157">(1+B157)*(1+INDEX(fx_rets,$AE157,INDEX(fx_ix,1,AF$3)))-1</f>
        <v>2.2813107746186834E-3</v>
      </c>
      <c r="AG157" s="18" cm="1">
        <f t="array" ref="AG157">(1+C157)*(1+INDEX(fx_rets,$AE157,INDEX(fx_ix,1,AG$3)))-1</f>
        <v>1.4444688842925046E-3</v>
      </c>
      <c r="AH157" s="18" cm="1">
        <f t="array" ref="AH157">(1+D157)*(1+INDEX(fx_rets,$AE157,INDEX(fx_ix,1,AH$3)))-1</f>
        <v>9.2891433687292135E-4</v>
      </c>
      <c r="AI157" s="18" cm="1">
        <f t="array" ref="AI157">(1+E157)*(1+INDEX(fx_rets,$AE157,INDEX(fx_ix,1,AI$3)))-1</f>
        <v>2.0302127481575116E-3</v>
      </c>
      <c r="AJ157" s="18" cm="1">
        <f t="array" ref="AJ157">(1+F157)*(1+INDEX(fx_rets,$AE157,INDEX(fx_ix,1,AJ$3)))-1</f>
        <v>1.7967836042815932E-3</v>
      </c>
      <c r="AK157" s="18" cm="1">
        <f t="array" ref="AK157">(1+G157)*(1+INDEX(fx_rets,$AE157,INDEX(fx_ix,1,AK$3)))-1</f>
        <v>-1.8361266523194031E-2</v>
      </c>
      <c r="AL157" s="18" cm="1">
        <f t="array" ref="AL157">(1+H157)*(1+INDEX(fx_rets,$AE157,INDEX(fx_ix,1,AL$3)))-1</f>
        <v>-1.8322597188860201E-2</v>
      </c>
      <c r="AM157" s="18" cm="1">
        <f t="array" ref="AM157">(1+I157)*(1+INDEX(fx_rets,$AE157,INDEX(fx_ix,1,AM$3)))-1</f>
        <v>-1.5386234897275197E-2</v>
      </c>
      <c r="AN157" s="18" cm="1">
        <f t="array" ref="AN157">(1+J157)*(1+INDEX(fx_rets,$AE157,INDEX(fx_ix,1,AN$3)))-1</f>
        <v>5.8437918129321531E-3</v>
      </c>
      <c r="AO157" s="18" cm="1">
        <f t="array" ref="AO157">(1+K157)*(1+INDEX(fx_rets,$AE157,INDEX(fx_ix,1,AO$3)))-1</f>
        <v>4.5753773057757297E-3</v>
      </c>
      <c r="AP157" s="18" cm="1">
        <f t="array" ref="AP157">(1+L157)*(1+INDEX(fx_rets,$AE157,INDEX(fx_ix,1,AP$3)))-1</f>
        <v>8.4937246902572205E-3</v>
      </c>
      <c r="AQ157" s="18" cm="1">
        <f t="array" ref="AQ157">(1+M157)*(1+INDEX(fx_rets,$AE157,INDEX(fx_ix,1,AQ$3)))-1</f>
        <v>8.3426223236042762E-3</v>
      </c>
      <c r="AR157" s="18" cm="1">
        <f t="array" ref="AR157">(1+N157)*(1+INDEX(fx_rets,$AE157,INDEX(fx_ix,1,AR$3)))-1</f>
        <v>1.0477822970716977E-2</v>
      </c>
      <c r="AS157" s="18" cm="1">
        <f t="array" ref="AS157">(1+O157)*(1+INDEX(fx_rets,$AE157,INDEX(fx_ix,1,AS$3)))-1</f>
        <v>-1.6862262735725775E-2</v>
      </c>
      <c r="AT157" s="18" cm="1">
        <f t="array" ref="AT157">(1+P157)*(1+INDEX(fx_rets,$AE157,INDEX(fx_ix,1,AT$3)))-1</f>
        <v>-1.6951090594376828E-2</v>
      </c>
      <c r="AU157" s="18" cm="1">
        <f t="array" ref="AU157">(1+Q157)*(1+INDEX(fx_rets,$AE157,INDEX(fx_ix,1,AU$3)))-1</f>
        <v>-1.7467085901549106E-2</v>
      </c>
      <c r="AV157" s="18" cm="1">
        <f t="array" ref="AV157">(1+R157)*(1+INDEX(fx_rets,$AE157,INDEX(fx_ix,1,AV$3)))-1</f>
        <v>3.5794143447244631E-2</v>
      </c>
      <c r="AW157" s="18" cm="1">
        <f t="array" ref="AW157">(1+S157)*(1+INDEX(fx_rets,$AE157,INDEX(fx_ix,1,AW$3)))-1</f>
        <v>-1.9248028003503559E-2</v>
      </c>
      <c r="AX157" s="18" cm="1">
        <f t="array" ref="AX157">(1+T157)*(1+INDEX(fx_rets,$AE157,INDEX(fx_ix,1,AX$3)))-1</f>
        <v>1.4648307537509453E-2</v>
      </c>
      <c r="AY157" s="18" cm="1">
        <f t="array" ref="AY157">(1+U157)*(1+INDEX(fx_rets,$AE157,INDEX(fx_ix,1,AY$3)))-1</f>
        <v>5.6181584434104703E-2</v>
      </c>
      <c r="AZ157" s="18" cm="1">
        <f t="array" ref="AZ157">(1+V157)*(1+INDEX(fx_rets,$AE157,INDEX(fx_ix,1,AZ$3)))-1</f>
        <v>2.5953007047156973E-3</v>
      </c>
      <c r="BA157" s="18" cm="1">
        <f t="array" ref="BA157">(1+W157)*(1+INDEX(fx_rets,$AE157,INDEX(fx_ix,1,BA$3)))-1</f>
        <v>-1.810078943419835E-2</v>
      </c>
      <c r="BB157" s="18" cm="1">
        <f t="array" ref="BB157">(1+X157)*(1+INDEX(fx_rets,$AE157,INDEX(fx_ix,1,BB$3)))-1</f>
        <v>4.6114212502865737E-3</v>
      </c>
      <c r="BC157" s="18" cm="1">
        <f t="array" ref="BC157">(1+Y157)*(1+INDEX(fx_rets,$AE157,INDEX(fx_ix,1,BC$3)))-1</f>
        <v>-1.7062903499891813E-2</v>
      </c>
      <c r="BD157" s="19">
        <v>152</v>
      </c>
      <c r="BE157" s="16">
        <f t="shared" si="63"/>
        <v>0</v>
      </c>
      <c r="BF157" s="19">
        <v>152</v>
      </c>
      <c r="BG157" s="18">
        <f t="shared" si="64"/>
        <v>2.2813107746186834E-3</v>
      </c>
      <c r="BH157" s="18">
        <f t="shared" si="65"/>
        <v>1.4444688842925046E-3</v>
      </c>
      <c r="BI157" s="18">
        <f t="shared" si="66"/>
        <v>9.2891433687292135E-4</v>
      </c>
      <c r="BJ157" s="18">
        <f t="shared" si="67"/>
        <v>2.0302127481575116E-3</v>
      </c>
      <c r="BK157" s="18">
        <f t="shared" si="68"/>
        <v>1.7967836042815932E-3</v>
      </c>
      <c r="BL157" s="18">
        <f t="shared" si="69"/>
        <v>-1.8361266523194031E-2</v>
      </c>
      <c r="BM157" s="18">
        <f t="shared" si="70"/>
        <v>-1.8322597188860201E-2</v>
      </c>
      <c r="BN157" s="18">
        <f t="shared" si="71"/>
        <v>-1.5386234897275197E-2</v>
      </c>
      <c r="BO157" s="18">
        <f t="shared" si="72"/>
        <v>5.8437918129321531E-3</v>
      </c>
      <c r="BP157" s="18">
        <f t="shared" si="73"/>
        <v>4.5753773057757297E-3</v>
      </c>
      <c r="BQ157" s="18">
        <f t="shared" si="74"/>
        <v>8.4937246902572205E-3</v>
      </c>
      <c r="BR157" s="18">
        <f t="shared" si="75"/>
        <v>8.3426223236042762E-3</v>
      </c>
      <c r="BS157" s="18">
        <f t="shared" si="76"/>
        <v>1.0477822970716977E-2</v>
      </c>
      <c r="BT157" s="18">
        <f t="shared" si="77"/>
        <v>-1.6862262735725775E-2</v>
      </c>
      <c r="BU157" s="18">
        <f t="shared" si="78"/>
        <v>-1.6951090594376828E-2</v>
      </c>
      <c r="BV157" s="18">
        <f t="shared" si="79"/>
        <v>-1.7467085901549106E-2</v>
      </c>
      <c r="BW157" s="18">
        <f t="shared" si="80"/>
        <v>3.5794143447244631E-2</v>
      </c>
      <c r="BX157" s="18">
        <f t="shared" si="81"/>
        <v>-1.9248028003503559E-2</v>
      </c>
      <c r="BY157" s="18">
        <f t="shared" si="82"/>
        <v>1.4648307537509453E-2</v>
      </c>
      <c r="BZ157" s="18">
        <f t="shared" si="83"/>
        <v>5.6181584434104703E-2</v>
      </c>
      <c r="CA157" s="18">
        <f t="shared" si="84"/>
        <v>2.5953007047156973E-3</v>
      </c>
      <c r="CB157" s="18">
        <f t="shared" si="85"/>
        <v>-1.810078943419835E-2</v>
      </c>
      <c r="CC157" s="18">
        <f t="shared" si="86"/>
        <v>4.6114212502865737E-3</v>
      </c>
      <c r="CD157" s="18">
        <f t="shared" si="87"/>
        <v>-1.7062903499891813E-2</v>
      </c>
      <c r="CE157" s="19">
        <v>152</v>
      </c>
      <c r="CF157" s="18">
        <f t="shared" si="90"/>
        <v>1.4444688842925046E-3</v>
      </c>
      <c r="CG157" s="18">
        <f t="shared" si="90"/>
        <v>1.4444688842925046E-3</v>
      </c>
      <c r="CH157" s="18">
        <f t="shared" si="90"/>
        <v>1.4444688842925046E-3</v>
      </c>
      <c r="CI157" s="18">
        <f t="shared" si="90"/>
        <v>0</v>
      </c>
      <c r="CJ157" s="18">
        <f t="shared" si="90"/>
        <v>0</v>
      </c>
      <c r="CK157" s="24">
        <f t="shared" si="90"/>
        <v>1.4444688842925046E-3</v>
      </c>
      <c r="CL157" s="24">
        <f t="shared" si="90"/>
        <v>0</v>
      </c>
    </row>
    <row r="158" spans="1:90" x14ac:dyDescent="0.2">
      <c r="A158" s="19">
        <v>153</v>
      </c>
      <c r="B158" s="16" cm="1">
        <f t="array" ref="B158">INDEX(asset_mu,1,B$3)+INDEX(asset_rets_norm,$A158,B$3)</f>
        <v>2.310767249709569E-3</v>
      </c>
      <c r="C158" s="16" cm="1">
        <f t="array" ref="C158">INDEX(asset_mu,1,C$3)+INDEX(asset_rets_norm,$A158,C$3)</f>
        <v>2.2233886060618628E-3</v>
      </c>
      <c r="D158" s="16" cm="1">
        <f t="array" ref="D158">INDEX(asset_mu,1,D$3)+INDEX(asset_rets_norm,$A158,D$3)</f>
        <v>4.2377392634631531E-3</v>
      </c>
      <c r="E158" s="16" cm="1">
        <f t="array" ref="E158">INDEX(asset_mu,1,E$3)+INDEX(asset_rets_norm,$A158,E$3)</f>
        <v>3.8178102658946037E-3</v>
      </c>
      <c r="F158" s="16" cm="1">
        <f t="array" ref="F158">INDEX(asset_mu,1,F$3)+INDEX(asset_rets_norm,$A158,F$3)</f>
        <v>6.6396861496643127E-3</v>
      </c>
      <c r="G158" s="16" cm="1">
        <f t="array" ref="G158">INDEX(asset_mu,1,G$3)+INDEX(asset_rets_norm,$A158,G$3)</f>
        <v>1.3110327911601777E-3</v>
      </c>
      <c r="H158" s="16" cm="1">
        <f t="array" ref="H158">INDEX(asset_mu,1,H$3)+INDEX(asset_rets_norm,$A158,H$3)</f>
        <v>-6.536280335604403E-5</v>
      </c>
      <c r="I158" s="16" cm="1">
        <f t="array" ref="I158">INDEX(asset_mu,1,I$3)+INDEX(asset_rets_norm,$A158,I$3)</f>
        <v>-1.2379324251824077E-3</v>
      </c>
      <c r="J158" s="16" cm="1">
        <f t="array" ref="J158">INDEX(asset_mu,1,J$3)+INDEX(asset_rets_norm,$A158,J$3)</f>
        <v>3.1701818994071974E-3</v>
      </c>
      <c r="K158" s="16" cm="1">
        <f t="array" ref="K158">INDEX(asset_mu,1,K$3)+INDEX(asset_rets_norm,$A158,K$3)</f>
        <v>9.1469827568732738E-4</v>
      </c>
      <c r="L158" s="16" cm="1">
        <f t="array" ref="L158">INDEX(asset_mu,1,L$3)+INDEX(asset_rets_norm,$A158,L$3)</f>
        <v>1.4514092669939689E-3</v>
      </c>
      <c r="M158" s="16" cm="1">
        <f t="array" ref="M158">INDEX(asset_mu,1,M$3)+INDEX(asset_rets_norm,$A158,M$3)</f>
        <v>9.3810958592547046E-3</v>
      </c>
      <c r="N158" s="16" cm="1">
        <f t="array" ref="N158">INDEX(asset_mu,1,N$3)+INDEX(asset_rets_norm,$A158,N$3)</f>
        <v>1.5051020043733297E-2</v>
      </c>
      <c r="O158" s="16" cm="1">
        <f t="array" ref="O158">INDEX(asset_mu,1,O$3)+INDEX(asset_rets_norm,$A158,O$3)</f>
        <v>-8.5383620016524903E-5</v>
      </c>
      <c r="P158" s="16" cm="1">
        <f t="array" ref="P158">INDEX(asset_mu,1,P$3)+INDEX(asset_rets_norm,$A158,P$3)</f>
        <v>-1.2047527553715027E-3</v>
      </c>
      <c r="Q158" s="16" cm="1">
        <f t="array" ref="Q158">INDEX(asset_mu,1,Q$3)+INDEX(asset_rets_norm,$A158,Q$3)</f>
        <v>-4.0707428549851586E-3</v>
      </c>
      <c r="R158" s="16" cm="1">
        <f t="array" ref="R158">INDEX(asset_mu,1,R$3)+INDEX(asset_rets_norm,$A158,R$3)</f>
        <v>1.7657802260303279E-2</v>
      </c>
      <c r="S158" s="16" cm="1">
        <f t="array" ref="S158">INDEX(asset_mu,1,S$3)+INDEX(asset_rets_norm,$A158,S$3)</f>
        <v>3.7491376773948953E-2</v>
      </c>
      <c r="T158" s="16" cm="1">
        <f t="array" ref="T158">INDEX(asset_mu,1,T$3)+INDEX(asset_rets_norm,$A158,T$3)</f>
        <v>7.2662959737319994E-3</v>
      </c>
      <c r="U158" s="16" cm="1">
        <f t="array" ref="U158">INDEX(asset_mu,1,U$3)+INDEX(asset_rets_norm,$A158,U$3)</f>
        <v>0.11996246784482067</v>
      </c>
      <c r="V158" s="16" cm="1">
        <f t="array" ref="V158">INDEX(asset_mu,1,V$3)+INDEX(asset_rets_norm,$A158,V$3)</f>
        <v>2.5953007047157745E-3</v>
      </c>
      <c r="W158" s="16" cm="1">
        <f t="array" ref="W158">INDEX(asset_mu,1,W$3)+INDEX(asset_rets_norm,$A158,W$3)</f>
        <v>1.5952190441061319E-3</v>
      </c>
      <c r="X158" s="16" cm="1">
        <f t="array" ref="X158">INDEX(asset_mu,1,X$3)+INDEX(asset_rets_norm,$A158,X$3)</f>
        <v>2.4878107487998104E-3</v>
      </c>
      <c r="Y158" s="16" cm="1">
        <f t="array" ref="Y158">INDEX(asset_mu,1,Y$3)+INDEX(asset_rets_norm,$A158,Y$3)</f>
        <v>4.8699364504473767E-5</v>
      </c>
      <c r="Z158" s="19">
        <v>153</v>
      </c>
      <c r="AA158" s="16" cm="1">
        <f t="array" ref="AA158">INDEX(fx_mu,1,AA$3)+INDEX(fx_rets_norm,$A158,AA$3)</f>
        <v>0</v>
      </c>
      <c r="AB158" s="16" cm="1">
        <f t="array" ref="AB158">INDEX(fx_mu,1,AB$3)+INDEX(fx_rets_norm,$A158,AB$3)</f>
        <v>2.6389752595231689E-2</v>
      </c>
      <c r="AC158" s="16" cm="1">
        <f t="array" ref="AC158">INDEX(fx_mu,1,AC$3)+INDEX(fx_rets_norm,$A158,AC$3)</f>
        <v>2.1984464925299003E-2</v>
      </c>
      <c r="AD158" s="16" cm="1">
        <f t="array" ref="AD158">INDEX(fx_mu,1,AD$3)+INDEX(fx_rets_norm,$A158,AD$3)</f>
        <v>-3.2580378349153949E-2</v>
      </c>
      <c r="AE158" s="19">
        <v>153</v>
      </c>
      <c r="AF158" s="18" cm="1">
        <f t="array" ref="AF158">(1+B158)*(1+INDEX(fx_rets,$AE158,INDEX(fx_ix,1,AF$3)))-1</f>
        <v>2.3107672497095777E-3</v>
      </c>
      <c r="AG158" s="18" cm="1">
        <f t="array" ref="AG158">(1+C158)*(1+INDEX(fx_rets,$AE158,INDEX(fx_ix,1,AG$3)))-1</f>
        <v>2.2233886060618602E-3</v>
      </c>
      <c r="AH158" s="18" cm="1">
        <f t="array" ref="AH158">(1+D158)*(1+INDEX(fx_rets,$AE158,INDEX(fx_ix,1,AH$3)))-1</f>
        <v>4.2377392634631583E-3</v>
      </c>
      <c r="AI158" s="18" cm="1">
        <f t="array" ref="AI158">(1+E158)*(1+INDEX(fx_rets,$AE158,INDEX(fx_ix,1,AI$3)))-1</f>
        <v>3.8178102658945612E-3</v>
      </c>
      <c r="AJ158" s="18" cm="1">
        <f t="array" ref="AJ158">(1+F158)*(1+INDEX(fx_rets,$AE158,INDEX(fx_ix,1,AJ$3)))-1</f>
        <v>6.639686149664259E-3</v>
      </c>
      <c r="AK158" s="18" cm="1">
        <f t="array" ref="AK158">(1+G158)*(1+INDEX(fx_rets,$AE158,INDEX(fx_ix,1,AK$3)))-1</f>
        <v>2.7735383217394771E-2</v>
      </c>
      <c r="AL158" s="18" cm="1">
        <f t="array" ref="AL158">(1+H158)*(1+INDEX(fx_rets,$AE158,INDEX(fx_ix,1,AL$3)))-1</f>
        <v>2.632266488366608E-2</v>
      </c>
      <c r="AM158" s="18" cm="1">
        <f t="array" ref="AM158">(1+I158)*(1+INDEX(fx_rets,$AE158,INDEX(fx_ix,1,AM$3)))-1</f>
        <v>2.5119151439618959E-2</v>
      </c>
      <c r="AN158" s="18" cm="1">
        <f t="array" ref="AN158">(1+J158)*(1+INDEX(fx_rets,$AE158,INDEX(fx_ix,1,AN$3)))-1</f>
        <v>2.5224341577480436E-2</v>
      </c>
      <c r="AO158" s="18" cm="1">
        <f t="array" ref="AO158">(1+K158)*(1+INDEX(fx_rets,$AE158,INDEX(fx_ix,1,AO$3)))-1</f>
        <v>2.2919272353145281E-2</v>
      </c>
      <c r="AP158" s="18" cm="1">
        <f t="array" ref="AP158">(1+L158)*(1+INDEX(fx_rets,$AE158,INDEX(fx_ix,1,AP$3)))-1</f>
        <v>2.3467782648415314E-2</v>
      </c>
      <c r="AQ158" s="18" cm="1">
        <f t="array" ref="AQ158">(1+M158)*(1+INDEX(fx_rets,$AE158,INDEX(fx_ix,1,AQ$3)))-1</f>
        <v>3.1571799157432245E-2</v>
      </c>
      <c r="AR158" s="18" cm="1">
        <f t="array" ref="AR158">(1+N158)*(1+INDEX(fx_rets,$AE158,INDEX(fx_ix,1,AR$3)))-1</f>
        <v>3.7366373591273705E-2</v>
      </c>
      <c r="AS158" s="18" cm="1">
        <f t="array" ref="AS158">(1+O158)*(1+INDEX(fx_rets,$AE158,INDEX(fx_ix,1,AS$3)))-1</f>
        <v>-3.2662980138525533E-2</v>
      </c>
      <c r="AT158" s="18" cm="1">
        <f t="array" ref="AT158">(1+P158)*(1+INDEX(fx_rets,$AE158,INDEX(fx_ix,1,AT$3)))-1</f>
        <v>-3.3745879803938172E-2</v>
      </c>
      <c r="AU158" s="18" cm="1">
        <f t="array" ref="AU158">(1+Q158)*(1+INDEX(fx_rets,$AE158,INDEX(fx_ix,1,AU$3)))-1</f>
        <v>-3.6518494861761619E-2</v>
      </c>
      <c r="AV158" s="18" cm="1">
        <f t="array" ref="AV158">(1+R158)*(1+INDEX(fx_rets,$AE158,INDEX(fx_ix,1,AV$3)))-1</f>
        <v>1.7657802260303335E-2</v>
      </c>
      <c r="AW158" s="18" cm="1">
        <f t="array" ref="AW158">(1+S158)*(1+INDEX(fx_rets,$AE158,INDEX(fx_ix,1,AW$3)))-1</f>
        <v>6.48705175266997E-2</v>
      </c>
      <c r="AX158" s="18" cm="1">
        <f t="array" ref="AX158">(1+T158)*(1+INDEX(fx_rets,$AE158,INDEX(fx_ix,1,AX$3)))-1</f>
        <v>2.9410506528002145E-2</v>
      </c>
      <c r="AY158" s="18" cm="1">
        <f t="array" ref="AY158">(1+U158)*(1+INDEX(fx_rets,$AE158,INDEX(fx_ix,1,AY$3)))-1</f>
        <v>8.3473666905584443E-2</v>
      </c>
      <c r="AZ158" s="18" cm="1">
        <f t="array" ref="AZ158">(1+V158)*(1+INDEX(fx_rets,$AE158,INDEX(fx_ix,1,AZ$3)))-1</f>
        <v>2.5953007047156973E-3</v>
      </c>
      <c r="BA158" s="18" cm="1">
        <f t="array" ref="BA158">(1+W158)*(1+INDEX(fx_rets,$AE158,INDEX(fx_ix,1,BA$3)))-1</f>
        <v>2.8027069075247102E-2</v>
      </c>
      <c r="BB158" s="18" cm="1">
        <f t="array" ref="BB158">(1+X158)*(1+INDEX(fx_rets,$AE158,INDEX(fx_ix,1,BB$3)))-1</f>
        <v>2.4526968862246479E-2</v>
      </c>
      <c r="BC158" s="18" cm="1">
        <f t="array" ref="BC158">(1+Y158)*(1+INDEX(fx_rets,$AE158,INDEX(fx_ix,1,BC$3)))-1</f>
        <v>-3.2533265628370334E-2</v>
      </c>
      <c r="BD158" s="19">
        <v>153</v>
      </c>
      <c r="BE158" s="16">
        <f t="shared" si="63"/>
        <v>0</v>
      </c>
      <c r="BF158" s="19">
        <v>153</v>
      </c>
      <c r="BG158" s="18">
        <f t="shared" si="64"/>
        <v>2.3107672497095777E-3</v>
      </c>
      <c r="BH158" s="18">
        <f t="shared" si="65"/>
        <v>2.2233886060618602E-3</v>
      </c>
      <c r="BI158" s="18">
        <f t="shared" si="66"/>
        <v>4.2377392634631583E-3</v>
      </c>
      <c r="BJ158" s="18">
        <f t="shared" si="67"/>
        <v>3.8178102658945612E-3</v>
      </c>
      <c r="BK158" s="18">
        <f t="shared" si="68"/>
        <v>6.639686149664259E-3</v>
      </c>
      <c r="BL158" s="18">
        <f t="shared" si="69"/>
        <v>2.7735383217394771E-2</v>
      </c>
      <c r="BM158" s="18">
        <f t="shared" si="70"/>
        <v>2.632266488366608E-2</v>
      </c>
      <c r="BN158" s="18">
        <f t="shared" si="71"/>
        <v>2.5119151439618959E-2</v>
      </c>
      <c r="BO158" s="18">
        <f t="shared" si="72"/>
        <v>2.5224341577480436E-2</v>
      </c>
      <c r="BP158" s="18">
        <f t="shared" si="73"/>
        <v>2.2919272353145281E-2</v>
      </c>
      <c r="BQ158" s="18">
        <f t="shared" si="74"/>
        <v>2.3467782648415314E-2</v>
      </c>
      <c r="BR158" s="18">
        <f t="shared" si="75"/>
        <v>3.1571799157432245E-2</v>
      </c>
      <c r="BS158" s="18">
        <f t="shared" si="76"/>
        <v>3.7366373591273705E-2</v>
      </c>
      <c r="BT158" s="18">
        <f t="shared" si="77"/>
        <v>-3.2662980138525533E-2</v>
      </c>
      <c r="BU158" s="18">
        <f t="shared" si="78"/>
        <v>-3.3745879803938172E-2</v>
      </c>
      <c r="BV158" s="18">
        <f t="shared" si="79"/>
        <v>-3.6518494861761619E-2</v>
      </c>
      <c r="BW158" s="18">
        <f t="shared" si="80"/>
        <v>1.7657802260303335E-2</v>
      </c>
      <c r="BX158" s="18">
        <f t="shared" si="81"/>
        <v>6.48705175266997E-2</v>
      </c>
      <c r="BY158" s="18">
        <f t="shared" si="82"/>
        <v>2.9410506528002145E-2</v>
      </c>
      <c r="BZ158" s="18">
        <f t="shared" si="83"/>
        <v>8.3473666905584443E-2</v>
      </c>
      <c r="CA158" s="18">
        <f t="shared" si="84"/>
        <v>2.5953007047156973E-3</v>
      </c>
      <c r="CB158" s="18">
        <f t="shared" si="85"/>
        <v>2.8027069075247102E-2</v>
      </c>
      <c r="CC158" s="18">
        <f t="shared" si="86"/>
        <v>2.4526968862246479E-2</v>
      </c>
      <c r="CD158" s="18">
        <f t="shared" si="87"/>
        <v>-3.2533265628370334E-2</v>
      </c>
      <c r="CE158" s="19">
        <v>153</v>
      </c>
      <c r="CF158" s="18">
        <f t="shared" si="90"/>
        <v>2.2233886060618602E-3</v>
      </c>
      <c r="CG158" s="18">
        <f t="shared" si="90"/>
        <v>2.2233886060618602E-3</v>
      </c>
      <c r="CH158" s="18">
        <f t="shared" si="90"/>
        <v>2.2233886060618602E-3</v>
      </c>
      <c r="CI158" s="18">
        <f t="shared" si="90"/>
        <v>0</v>
      </c>
      <c r="CJ158" s="18">
        <f t="shared" si="90"/>
        <v>0</v>
      </c>
      <c r="CK158" s="24">
        <f t="shared" si="90"/>
        <v>2.2233886060618602E-3</v>
      </c>
      <c r="CL158" s="24">
        <f t="shared" si="90"/>
        <v>0</v>
      </c>
    </row>
    <row r="159" spans="1:90" x14ac:dyDescent="0.2">
      <c r="A159" s="19">
        <v>154</v>
      </c>
      <c r="B159" s="16" cm="1">
        <f t="array" ref="B159">INDEX(asset_mu,1,B$3)+INDEX(asset_rets_norm,$A159,B$3)</f>
        <v>2.0943676503168886E-3</v>
      </c>
      <c r="C159" s="16" cm="1">
        <f t="array" ref="C159">INDEX(asset_mu,1,C$3)+INDEX(asset_rets_norm,$A159,C$3)</f>
        <v>-2.229878480265431E-4</v>
      </c>
      <c r="D159" s="16" cm="1">
        <f t="array" ref="D159">INDEX(asset_mu,1,D$3)+INDEX(asset_rets_norm,$A159,D$3)</f>
        <v>-9.7276777069685901E-3</v>
      </c>
      <c r="E159" s="16" cm="1">
        <f t="array" ref="E159">INDEX(asset_mu,1,E$3)+INDEX(asset_rets_norm,$A159,E$3)</f>
        <v>-4.4471287168130948E-4</v>
      </c>
      <c r="F159" s="16" cm="1">
        <f t="array" ref="F159">INDEX(asset_mu,1,F$3)+INDEX(asset_rets_norm,$A159,F$3)</f>
        <v>-8.8162142193387045E-3</v>
      </c>
      <c r="G159" s="16" cm="1">
        <f t="array" ref="G159">INDEX(asset_mu,1,G$3)+INDEX(asset_rets_norm,$A159,G$3)</f>
        <v>1.1997795230954628E-3</v>
      </c>
      <c r="H159" s="16" cm="1">
        <f t="array" ref="H159">INDEX(asset_mu,1,H$3)+INDEX(asset_rets_norm,$A159,H$3)</f>
        <v>-7.5028607027642288E-4</v>
      </c>
      <c r="I159" s="16" cm="1">
        <f t="array" ref="I159">INDEX(asset_mu,1,I$3)+INDEX(asset_rets_norm,$A159,I$3)</f>
        <v>-5.2565301735313028E-3</v>
      </c>
      <c r="J159" s="16" cm="1">
        <f t="array" ref="J159">INDEX(asset_mu,1,J$3)+INDEX(asset_rets_norm,$A159,J$3)</f>
        <v>2.3528495724724919E-3</v>
      </c>
      <c r="K159" s="16" cm="1">
        <f t="array" ref="K159">INDEX(asset_mu,1,K$3)+INDEX(asset_rets_norm,$A159,K$3)</f>
        <v>-1.7310372544286062E-3</v>
      </c>
      <c r="L159" s="16" cm="1">
        <f t="array" ref="L159">INDEX(asset_mu,1,L$3)+INDEX(asset_rets_norm,$A159,L$3)</f>
        <v>-7.9604624049065265E-3</v>
      </c>
      <c r="M159" s="16" cm="1">
        <f t="array" ref="M159">INDEX(asset_mu,1,M$3)+INDEX(asset_rets_norm,$A159,M$3)</f>
        <v>1.2524184962508815E-3</v>
      </c>
      <c r="N159" s="16" cm="1">
        <f t="array" ref="N159">INDEX(asset_mu,1,N$3)+INDEX(asset_rets_norm,$A159,N$3)</f>
        <v>-2.4666904739397378E-3</v>
      </c>
      <c r="O159" s="16" cm="1">
        <f t="array" ref="O159">INDEX(asset_mu,1,O$3)+INDEX(asset_rets_norm,$A159,O$3)</f>
        <v>1.1733827859506596E-4</v>
      </c>
      <c r="P159" s="16" cm="1">
        <f t="array" ref="P159">INDEX(asset_mu,1,P$3)+INDEX(asset_rets_norm,$A159,P$3)</f>
        <v>-5.0632462936390284E-5</v>
      </c>
      <c r="Q159" s="16" cm="1">
        <f t="array" ref="Q159">INDEX(asset_mu,1,Q$3)+INDEX(asset_rets_norm,$A159,Q$3)</f>
        <v>-2.3957684811857826E-3</v>
      </c>
      <c r="R159" s="16" cm="1">
        <f t="array" ref="R159">INDEX(asset_mu,1,R$3)+INDEX(asset_rets_norm,$A159,R$3)</f>
        <v>2.1350437943479628E-2</v>
      </c>
      <c r="S159" s="16" cm="1">
        <f t="array" ref="S159">INDEX(asset_mu,1,S$3)+INDEX(asset_rets_norm,$A159,S$3)</f>
        <v>2.5216356229124631E-2</v>
      </c>
      <c r="T159" s="16" cm="1">
        <f t="array" ref="T159">INDEX(asset_mu,1,T$3)+INDEX(asset_rets_norm,$A159,T$3)</f>
        <v>2.8189282105842522E-2</v>
      </c>
      <c r="U159" s="16" cm="1">
        <f t="array" ref="U159">INDEX(asset_mu,1,U$3)+INDEX(asset_rets_norm,$A159,U$3)</f>
        <v>-4.2648673393541579E-3</v>
      </c>
      <c r="V159" s="16" cm="1">
        <f t="array" ref="V159">INDEX(asset_mu,1,V$3)+INDEX(asset_rets_norm,$A159,V$3)</f>
        <v>2.5907173713824411E-3</v>
      </c>
      <c r="W159" s="16" cm="1">
        <f t="array" ref="W159">INDEX(asset_mu,1,W$3)+INDEX(asset_rets_norm,$A159,W$3)</f>
        <v>1.5938857107727987E-3</v>
      </c>
      <c r="X159" s="16" cm="1">
        <f t="array" ref="X159">INDEX(asset_mu,1,X$3)+INDEX(asset_rets_norm,$A159,X$3)</f>
        <v>2.4781440821331434E-3</v>
      </c>
      <c r="Y159" s="16" cm="1">
        <f t="array" ref="Y159">INDEX(asset_mu,1,Y$3)+INDEX(asset_rets_norm,$A159,Y$3)</f>
        <v>9.7449364504473759E-5</v>
      </c>
      <c r="Z159" s="19">
        <v>154</v>
      </c>
      <c r="AA159" s="16" cm="1">
        <f t="array" ref="AA159">INDEX(fx_mu,1,AA$3)+INDEX(fx_rets_norm,$A159,AA$3)</f>
        <v>0</v>
      </c>
      <c r="AB159" s="16" cm="1">
        <f t="array" ref="AB159">INDEX(fx_mu,1,AB$3)+INDEX(fx_rets_norm,$A159,AB$3)</f>
        <v>-1.3997432806018612E-2</v>
      </c>
      <c r="AC159" s="16" cm="1">
        <f t="array" ref="AC159">INDEX(fx_mu,1,AC$3)+INDEX(fx_rets_norm,$A159,AC$3)</f>
        <v>-2.1193175055041074E-2</v>
      </c>
      <c r="AD159" s="16" cm="1">
        <f t="array" ref="AD159">INDEX(fx_mu,1,AD$3)+INDEX(fx_rets_norm,$A159,AD$3)</f>
        <v>-2.9300780459615816E-2</v>
      </c>
      <c r="AE159" s="19">
        <v>154</v>
      </c>
      <c r="AF159" s="18" cm="1">
        <f t="array" ref="AF159">(1+B159)*(1+INDEX(fx_rets,$AE159,INDEX(fx_ix,1,AF$3)))-1</f>
        <v>2.0943676503168973E-3</v>
      </c>
      <c r="AG159" s="18" cm="1">
        <f t="array" ref="AG159">(1+C159)*(1+INDEX(fx_rets,$AE159,INDEX(fx_ix,1,AG$3)))-1</f>
        <v>-2.229878480265457E-4</v>
      </c>
      <c r="AH159" s="18" cm="1">
        <f t="array" ref="AH159">(1+D159)*(1+INDEX(fx_rets,$AE159,INDEX(fx_ix,1,AH$3)))-1</f>
        <v>-9.7276777069685849E-3</v>
      </c>
      <c r="AI159" s="18" cm="1">
        <f t="array" ref="AI159">(1+E159)*(1+INDEX(fx_rets,$AE159,INDEX(fx_ix,1,AI$3)))-1</f>
        <v>-4.4471287168135198E-4</v>
      </c>
      <c r="AJ159" s="18" cm="1">
        <f t="array" ref="AJ159">(1+F159)*(1+INDEX(fx_rets,$AE159,INDEX(fx_ix,1,AJ$3)))-1</f>
        <v>-8.8162142193387583E-3</v>
      </c>
      <c r="AK159" s="18" cm="1">
        <f t="array" ref="AK159">(1+G159)*(1+INDEX(fx_rets,$AE159,INDEX(fx_ix,1,AK$3)))-1</f>
        <v>-1.281444711617985E-2</v>
      </c>
      <c r="AL159" s="18" cm="1">
        <f t="array" ref="AL159">(1+H159)*(1+INDEX(fx_rets,$AE159,INDEX(fx_ix,1,AL$3)))-1</f>
        <v>-1.4737216797441E-2</v>
      </c>
      <c r="AM159" s="18" cm="1">
        <f t="array" ref="AM159">(1+I159)*(1+INDEX(fx_rets,$AE159,INDEX(fx_ix,1,AM$3)))-1</f>
        <v>-1.9180385051653093E-2</v>
      </c>
      <c r="AN159" s="18" cm="1">
        <f t="array" ref="AN159">(1+J159)*(1+INDEX(fx_rets,$AE159,INDEX(fx_ix,1,AN$3)))-1</f>
        <v>-1.8890189835436111E-2</v>
      </c>
      <c r="AO159" s="18" cm="1">
        <f t="array" ref="AO159">(1+K159)*(1+INDEX(fx_rets,$AE159,INDEX(fx_ix,1,AO$3)))-1</f>
        <v>-2.2887526133909764E-2</v>
      </c>
      <c r="AP159" s="18" cm="1">
        <f t="array" ref="AP159">(1+L159)*(1+INDEX(fx_rets,$AE159,INDEX(fx_ix,1,AP$3)))-1</f>
        <v>-2.898492998668134E-2</v>
      </c>
      <c r="AQ159" s="18" cm="1">
        <f t="array" ref="AQ159">(1+M159)*(1+INDEX(fx_rets,$AE159,INDEX(fx_ix,1,AQ$3)))-1</f>
        <v>-1.9967299283223494E-2</v>
      </c>
      <c r="AR159" s="18" cm="1">
        <f t="array" ref="AR159">(1+N159)*(1+INDEX(fx_rets,$AE159,INDEX(fx_ix,1,AR$3)))-1</f>
        <v>-2.360758852596001E-2</v>
      </c>
      <c r="AS159" s="18" cm="1">
        <f t="array" ref="AS159">(1+O159)*(1+INDEX(fx_rets,$AE159,INDEX(fx_ix,1,AS$3)))-1</f>
        <v>-2.9186880284161387E-2</v>
      </c>
      <c r="AT159" s="18" cm="1">
        <f t="array" ref="AT159">(1+P159)*(1+INDEX(fx_rets,$AE159,INDEX(fx_ix,1,AT$3)))-1</f>
        <v>-2.9349929351871529E-2</v>
      </c>
      <c r="AU159" s="18" cm="1">
        <f t="array" ref="AU159">(1+Q159)*(1+INDEX(fx_rets,$AE159,INDEX(fx_ix,1,AU$3)))-1</f>
        <v>-3.16263510545024E-2</v>
      </c>
      <c r="AV159" s="18" cm="1">
        <f t="array" ref="AV159">(1+R159)*(1+INDEX(fx_rets,$AE159,INDEX(fx_ix,1,AV$3)))-1</f>
        <v>2.1350437943479683E-2</v>
      </c>
      <c r="AW159" s="18" cm="1">
        <f t="array" ref="AW159">(1+S159)*(1+INDEX(fx_rets,$AE159,INDEX(fx_ix,1,AW$3)))-1</f>
        <v>1.0865959171176165E-2</v>
      </c>
      <c r="AX159" s="18" cm="1">
        <f t="array" ref="AX159">(1+T159)*(1+INDEX(fx_rets,$AE159,INDEX(fx_ix,1,AX$3)))-1</f>
        <v>6.3986866604563986E-3</v>
      </c>
      <c r="AY159" s="18" cm="1">
        <f t="array" ref="AY159">(1+U159)*(1+INDEX(fx_rets,$AE159,INDEX(fx_ix,1,AY$3)))-1</f>
        <v>-3.3440683857370201E-2</v>
      </c>
      <c r="AZ159" s="18" cm="1">
        <f t="array" ref="AZ159">(1+V159)*(1+INDEX(fx_rets,$AE159,INDEX(fx_ix,1,AZ$3)))-1</f>
        <v>2.5907173713823894E-3</v>
      </c>
      <c r="BA159" s="18" cm="1">
        <f t="array" ref="BA159">(1+W159)*(1+INDEX(fx_rets,$AE159,INDEX(fx_ix,1,BA$3)))-1</f>
        <v>-1.2425857403382756E-2</v>
      </c>
      <c r="BB159" s="18" cm="1">
        <f t="array" ref="BB159">(1+X159)*(1+INDEX(fx_rets,$AE159,INDEX(fx_ix,1,BB$3)))-1</f>
        <v>-1.8767550714252179E-2</v>
      </c>
      <c r="BC159" s="18" cm="1">
        <f t="array" ref="BC159">(1+Y159)*(1+INDEX(fx_rets,$AE159,INDEX(fx_ix,1,BC$3)))-1</f>
        <v>-2.9206186437546577E-2</v>
      </c>
      <c r="BD159" s="19">
        <v>154</v>
      </c>
      <c r="BE159" s="16">
        <f t="shared" si="63"/>
        <v>0</v>
      </c>
      <c r="BF159" s="19">
        <v>154</v>
      </c>
      <c r="BG159" s="18">
        <f t="shared" si="64"/>
        <v>2.0943676503168973E-3</v>
      </c>
      <c r="BH159" s="18">
        <f t="shared" si="65"/>
        <v>-2.229878480265457E-4</v>
      </c>
      <c r="BI159" s="18">
        <f t="shared" si="66"/>
        <v>-9.7276777069685849E-3</v>
      </c>
      <c r="BJ159" s="18">
        <f t="shared" si="67"/>
        <v>-4.4471287168135198E-4</v>
      </c>
      <c r="BK159" s="18">
        <f t="shared" si="68"/>
        <v>-8.8162142193387583E-3</v>
      </c>
      <c r="BL159" s="18">
        <f t="shared" si="69"/>
        <v>-1.281444711617985E-2</v>
      </c>
      <c r="BM159" s="18">
        <f t="shared" si="70"/>
        <v>-1.4737216797441E-2</v>
      </c>
      <c r="BN159" s="18">
        <f t="shared" si="71"/>
        <v>-1.9180385051653093E-2</v>
      </c>
      <c r="BO159" s="18">
        <f t="shared" si="72"/>
        <v>-1.8890189835436111E-2</v>
      </c>
      <c r="BP159" s="18">
        <f t="shared" si="73"/>
        <v>-2.2887526133909764E-2</v>
      </c>
      <c r="BQ159" s="18">
        <f t="shared" si="74"/>
        <v>-2.898492998668134E-2</v>
      </c>
      <c r="BR159" s="18">
        <f t="shared" si="75"/>
        <v>-1.9967299283223494E-2</v>
      </c>
      <c r="BS159" s="18">
        <f t="shared" si="76"/>
        <v>-2.360758852596001E-2</v>
      </c>
      <c r="BT159" s="18">
        <f t="shared" si="77"/>
        <v>-2.9186880284161387E-2</v>
      </c>
      <c r="BU159" s="18">
        <f t="shared" si="78"/>
        <v>-2.9349929351871529E-2</v>
      </c>
      <c r="BV159" s="18">
        <f t="shared" si="79"/>
        <v>-3.16263510545024E-2</v>
      </c>
      <c r="BW159" s="18">
        <f t="shared" si="80"/>
        <v>2.1350437943479683E-2</v>
      </c>
      <c r="BX159" s="18">
        <f t="shared" si="81"/>
        <v>1.0865959171176165E-2</v>
      </c>
      <c r="BY159" s="18">
        <f t="shared" si="82"/>
        <v>6.3986866604563986E-3</v>
      </c>
      <c r="BZ159" s="18">
        <f t="shared" si="83"/>
        <v>-3.3440683857370201E-2</v>
      </c>
      <c r="CA159" s="18">
        <f t="shared" si="84"/>
        <v>2.5907173713823894E-3</v>
      </c>
      <c r="CB159" s="18">
        <f t="shared" si="85"/>
        <v>-1.2425857403382756E-2</v>
      </c>
      <c r="CC159" s="18">
        <f t="shared" si="86"/>
        <v>-1.8767550714252179E-2</v>
      </c>
      <c r="CD159" s="18">
        <f t="shared" si="87"/>
        <v>-2.9206186437546577E-2</v>
      </c>
      <c r="CE159" s="19">
        <v>154</v>
      </c>
      <c r="CF159" s="18">
        <f t="shared" si="90"/>
        <v>-2.229878480265457E-4</v>
      </c>
      <c r="CG159" s="18">
        <f t="shared" si="90"/>
        <v>-2.229878480265457E-4</v>
      </c>
      <c r="CH159" s="18">
        <f t="shared" si="90"/>
        <v>-2.229878480265457E-4</v>
      </c>
      <c r="CI159" s="18">
        <f t="shared" si="90"/>
        <v>0</v>
      </c>
      <c r="CJ159" s="18">
        <f t="shared" si="90"/>
        <v>0</v>
      </c>
      <c r="CK159" s="24">
        <f t="shared" si="90"/>
        <v>-2.229878480265457E-4</v>
      </c>
      <c r="CL159" s="24">
        <f t="shared" si="90"/>
        <v>0</v>
      </c>
    </row>
    <row r="160" spans="1:90" x14ac:dyDescent="0.2">
      <c r="A160" s="19">
        <v>155</v>
      </c>
      <c r="B160" s="16" cm="1">
        <f t="array" ref="B160">INDEX(asset_mu,1,B$3)+INDEX(asset_rets_norm,$A160,B$3)</f>
        <v>2.1386145434965E-3</v>
      </c>
      <c r="C160" s="16" cm="1">
        <f t="array" ref="C160">INDEX(asset_mu,1,C$3)+INDEX(asset_rets_norm,$A160,C$3)</f>
        <v>5.0142395054986449E-4</v>
      </c>
      <c r="D160" s="16" cm="1">
        <f t="array" ref="D160">INDEX(asset_mu,1,D$3)+INDEX(asset_rets_norm,$A160,D$3)</f>
        <v>-8.0847599424838153E-3</v>
      </c>
      <c r="E160" s="16" cm="1">
        <f t="array" ref="E160">INDEX(asset_mu,1,E$3)+INDEX(asset_rets_norm,$A160,E$3)</f>
        <v>-3.3562832291175867E-3</v>
      </c>
      <c r="F160" s="16" cm="1">
        <f t="array" ref="F160">INDEX(asset_mu,1,F$3)+INDEX(asset_rets_norm,$A160,F$3)</f>
        <v>-1.6537407550905769E-2</v>
      </c>
      <c r="G160" s="16" cm="1">
        <f t="array" ref="G160">INDEX(asset_mu,1,G$3)+INDEX(asset_rets_norm,$A160,G$3)</f>
        <v>1.2762576364498907E-3</v>
      </c>
      <c r="H160" s="16" cm="1">
        <f t="array" ref="H160">INDEX(asset_mu,1,H$3)+INDEX(asset_rets_norm,$A160,H$3)</f>
        <v>-1.2917291322251216E-3</v>
      </c>
      <c r="I160" s="16" cm="1">
        <f t="array" ref="I160">INDEX(asset_mu,1,I$3)+INDEX(asset_rets_norm,$A160,I$3)</f>
        <v>-6.7116077880653088E-3</v>
      </c>
      <c r="J160" s="16" cm="1">
        <f t="array" ref="J160">INDEX(asset_mu,1,J$3)+INDEX(asset_rets_norm,$A160,J$3)</f>
        <v>3.6967152075617505E-3</v>
      </c>
      <c r="K160" s="16" cm="1">
        <f t="array" ref="K160">INDEX(asset_mu,1,K$3)+INDEX(asset_rets_norm,$A160,K$3)</f>
        <v>2.599768354014393E-4</v>
      </c>
      <c r="L160" s="16" cm="1">
        <f t="array" ref="L160">INDEX(asset_mu,1,L$3)+INDEX(asset_rets_norm,$A160,L$3)</f>
        <v>-9.1969767746195863E-3</v>
      </c>
      <c r="M160" s="16" cm="1">
        <f t="array" ref="M160">INDEX(asset_mu,1,M$3)+INDEX(asset_rets_norm,$A160,M$3)</f>
        <v>-7.615595394397625E-3</v>
      </c>
      <c r="N160" s="16" cm="1">
        <f t="array" ref="N160">INDEX(asset_mu,1,N$3)+INDEX(asset_rets_norm,$A160,N$3)</f>
        <v>-1.9250355622043327E-2</v>
      </c>
      <c r="O160" s="16" cm="1">
        <f t="array" ref="O160">INDEX(asset_mu,1,O$3)+INDEX(asset_rets_norm,$A160,O$3)</f>
        <v>1.945686989923777E-4</v>
      </c>
      <c r="P160" s="16" cm="1">
        <f t="array" ref="P160">INDEX(asset_mu,1,P$3)+INDEX(asset_rets_norm,$A160,P$3)</f>
        <v>5.583501480789948E-4</v>
      </c>
      <c r="Q160" s="16" cm="1">
        <f t="array" ref="Q160">INDEX(asset_mu,1,Q$3)+INDEX(asset_rets_norm,$A160,Q$3)</f>
        <v>2.4067106937273831E-3</v>
      </c>
      <c r="R160" s="16" cm="1">
        <f t="array" ref="R160">INDEX(asset_mu,1,R$3)+INDEX(asset_rets_norm,$A160,R$3)</f>
        <v>-1.5157893636680464E-2</v>
      </c>
      <c r="S160" s="16" cm="1">
        <f t="array" ref="S160">INDEX(asset_mu,1,S$3)+INDEX(asset_rets_norm,$A160,S$3)</f>
        <v>-5.6352029025591804E-2</v>
      </c>
      <c r="T160" s="16" cm="1">
        <f t="array" ref="T160">INDEX(asset_mu,1,T$3)+INDEX(asset_rets_norm,$A160,T$3)</f>
        <v>-5.1443397307977277E-2</v>
      </c>
      <c r="U160" s="16" cm="1">
        <f t="array" ref="U160">INDEX(asset_mu,1,U$3)+INDEX(asset_rets_norm,$A160,U$3)</f>
        <v>-5.0952084691652209E-3</v>
      </c>
      <c r="V160" s="16" cm="1">
        <f t="array" ref="V160">INDEX(asset_mu,1,V$3)+INDEX(asset_rets_norm,$A160,V$3)</f>
        <v>2.5874507047157743E-3</v>
      </c>
      <c r="W160" s="16" cm="1">
        <f t="array" ref="W160">INDEX(asset_mu,1,W$3)+INDEX(asset_rets_norm,$A160,W$3)</f>
        <v>1.6318857107727985E-3</v>
      </c>
      <c r="X160" s="16" cm="1">
        <f t="array" ref="X160">INDEX(asset_mu,1,X$3)+INDEX(asset_rets_norm,$A160,X$3)</f>
        <v>2.490227415466477E-3</v>
      </c>
      <c r="Y160" s="16" cm="1">
        <f t="array" ref="Y160">INDEX(asset_mu,1,Y$3)+INDEX(asset_rets_norm,$A160,Y$3)</f>
        <v>1.2278269783780712E-4</v>
      </c>
      <c r="Z160" s="19">
        <v>155</v>
      </c>
      <c r="AA160" s="16" cm="1">
        <f t="array" ref="AA160">INDEX(fx_mu,1,AA$3)+INDEX(fx_rets_norm,$A160,AA$3)</f>
        <v>0</v>
      </c>
      <c r="AB160" s="16" cm="1">
        <f t="array" ref="AB160">INDEX(fx_mu,1,AB$3)+INDEX(fx_rets_norm,$A160,AB$3)</f>
        <v>-8.9663843406912911E-5</v>
      </c>
      <c r="AC160" s="16" cm="1">
        <f t="array" ref="AC160">INDEX(fx_mu,1,AC$3)+INDEX(fx_rets_norm,$A160,AC$3)</f>
        <v>8.4722665642729693E-4</v>
      </c>
      <c r="AD160" s="16" cm="1">
        <f t="array" ref="AD160">INDEX(fx_mu,1,AD$3)+INDEX(fx_rets_norm,$A160,AD$3)</f>
        <v>1.3778461599494252E-2</v>
      </c>
      <c r="AE160" s="19">
        <v>155</v>
      </c>
      <c r="AF160" s="18" cm="1">
        <f t="array" ref="AF160">(1+B160)*(1+INDEX(fx_rets,$AE160,INDEX(fx_ix,1,AF$3)))-1</f>
        <v>2.1386145434965087E-3</v>
      </c>
      <c r="AG160" s="18" cm="1">
        <f t="array" ref="AG160">(1+C160)*(1+INDEX(fx_rets,$AE160,INDEX(fx_ix,1,AG$3)))-1</f>
        <v>5.0142395054986189E-4</v>
      </c>
      <c r="AH160" s="18" cm="1">
        <f t="array" ref="AH160">(1+D160)*(1+INDEX(fx_rets,$AE160,INDEX(fx_ix,1,AH$3)))-1</f>
        <v>-8.0847599424838101E-3</v>
      </c>
      <c r="AI160" s="18" cm="1">
        <f t="array" ref="AI160">(1+E160)*(1+INDEX(fx_rets,$AE160,INDEX(fx_ix,1,AI$3)))-1</f>
        <v>-3.3562832291176292E-3</v>
      </c>
      <c r="AJ160" s="18" cm="1">
        <f t="array" ref="AJ160">(1+F160)*(1+INDEX(fx_rets,$AE160,INDEX(fx_ix,1,AJ$3)))-1</f>
        <v>-1.6537407550905714E-2</v>
      </c>
      <c r="AK160" s="18" cm="1">
        <f t="array" ref="AK160">(1+G160)*(1+INDEX(fx_rets,$AE160,INDEX(fx_ix,1,AK$3)))-1</f>
        <v>1.1864793588780564E-3</v>
      </c>
      <c r="AL160" s="18" cm="1">
        <f t="array" ref="AL160">(1+H160)*(1+INDEX(fx_rets,$AE160,INDEX(fx_ix,1,AL$3)))-1</f>
        <v>-1.3812771542334179E-3</v>
      </c>
      <c r="AM160" s="18" cm="1">
        <f t="array" ref="AM160">(1+I160)*(1+INDEX(fx_rets,$AE160,INDEX(fx_ix,1,AM$3)))-1</f>
        <v>-6.800669842922491E-3</v>
      </c>
      <c r="AN160" s="18" cm="1">
        <f t="array" ref="AN160">(1+J160)*(1+INDEX(fx_rets,$AE160,INDEX(fx_ix,1,AN$3)))-1</f>
        <v>4.5470738196540239E-3</v>
      </c>
      <c r="AO160" s="18" cm="1">
        <f t="array" ref="AO160">(1+K160)*(1+INDEX(fx_rets,$AE160,INDEX(fx_ix,1,AO$3)))-1</f>
        <v>1.1074237511337071E-3</v>
      </c>
      <c r="AP160" s="18" cm="1">
        <f t="array" ref="AP160">(1+L160)*(1+INDEX(fx_rets,$AE160,INDEX(fx_ix,1,AP$3)))-1</f>
        <v>-8.3575420420743951E-3</v>
      </c>
      <c r="AQ160" s="18" cm="1">
        <f t="array" ref="AQ160">(1+M160)*(1+INDEX(fx_rets,$AE160,INDEX(fx_ix,1,AQ$3)))-1</f>
        <v>-6.7748208733930948E-3</v>
      </c>
      <c r="AR160" s="18" cm="1">
        <f t="array" ref="AR160">(1+N160)*(1+INDEX(fx_rets,$AE160,INDEX(fx_ix,1,AR$3)))-1</f>
        <v>-1.8419438380044784E-2</v>
      </c>
      <c r="AS160" s="18" cm="1">
        <f t="array" ref="AS160">(1+O160)*(1+INDEX(fx_rets,$AE160,INDEX(fx_ix,1,AS$3)))-1</f>
        <v>1.397571115583407E-2</v>
      </c>
      <c r="AT160" s="18" cm="1">
        <f t="array" ref="AT160">(1+P160)*(1+INDEX(fx_rets,$AE160,INDEX(fx_ix,1,AT$3)))-1</f>
        <v>1.4344504953647697E-2</v>
      </c>
      <c r="AU160" s="18" cm="1">
        <f t="array" ref="AU160">(1+Q160)*(1+INDEX(fx_rets,$AE160,INDEX(fx_ix,1,AU$3)))-1</f>
        <v>1.6218333064096147E-2</v>
      </c>
      <c r="AV160" s="18" cm="1">
        <f t="array" ref="AV160">(1+R160)*(1+INDEX(fx_rets,$AE160,INDEX(fx_ix,1,AV$3)))-1</f>
        <v>-1.5157893636680519E-2</v>
      </c>
      <c r="AW160" s="18" cm="1">
        <f t="array" ref="AW160">(1+S160)*(1+INDEX(fx_rets,$AE160,INDEX(fx_ix,1,AW$3)))-1</f>
        <v>-5.6436640129492455E-2</v>
      </c>
      <c r="AX160" s="18" cm="1">
        <f t="array" ref="AX160">(1+T160)*(1+INDEX(fx_rets,$AE160,INDEX(fx_ix,1,AX$3)))-1</f>
        <v>-5.0639754869046594E-2</v>
      </c>
      <c r="AY160" s="18" cm="1">
        <f t="array" ref="AY160">(1+U160)*(1+INDEX(fx_rets,$AE160,INDEX(fx_ix,1,AY$3)))-1</f>
        <v>8.6130489960951628E-3</v>
      </c>
      <c r="AZ160" s="18" cm="1">
        <f t="array" ref="AZ160">(1+V160)*(1+INDEX(fx_rets,$AE160,INDEX(fx_ix,1,AZ$3)))-1</f>
        <v>2.5874507047156659E-3</v>
      </c>
      <c r="BA160" s="18" cm="1">
        <f t="array" ref="BA160">(1+W160)*(1+INDEX(fx_rets,$AE160,INDEX(fx_ix,1,BA$3)))-1</f>
        <v>1.542075546221211E-3</v>
      </c>
      <c r="BB160" s="18" cm="1">
        <f t="array" ref="BB160">(1+X160)*(1+INDEX(fx_rets,$AE160,INDEX(fx_ix,1,BB$3)))-1</f>
        <v>3.3395638589406307E-3</v>
      </c>
      <c r="BC160" s="18" cm="1">
        <f t="array" ref="BC160">(1+Y160)*(1+INDEX(fx_rets,$AE160,INDEX(fx_ix,1,BC$3)))-1</f>
        <v>1.3902936054019266E-2</v>
      </c>
      <c r="BD160" s="19">
        <v>155</v>
      </c>
      <c r="BE160" s="16">
        <f t="shared" si="63"/>
        <v>0</v>
      </c>
      <c r="BF160" s="19">
        <v>155</v>
      </c>
      <c r="BG160" s="18">
        <f t="shared" si="64"/>
        <v>2.1386145434965087E-3</v>
      </c>
      <c r="BH160" s="18">
        <f t="shared" si="65"/>
        <v>5.0142395054986189E-4</v>
      </c>
      <c r="BI160" s="18">
        <f t="shared" si="66"/>
        <v>-8.0847599424838101E-3</v>
      </c>
      <c r="BJ160" s="18">
        <f t="shared" si="67"/>
        <v>-3.3562832291176292E-3</v>
      </c>
      <c r="BK160" s="18">
        <f t="shared" si="68"/>
        <v>-1.6537407550905714E-2</v>
      </c>
      <c r="BL160" s="18">
        <f t="shared" si="69"/>
        <v>1.1864793588780564E-3</v>
      </c>
      <c r="BM160" s="18">
        <f t="shared" si="70"/>
        <v>-1.3812771542334179E-3</v>
      </c>
      <c r="BN160" s="18">
        <f t="shared" si="71"/>
        <v>-6.800669842922491E-3</v>
      </c>
      <c r="BO160" s="18">
        <f t="shared" si="72"/>
        <v>4.5470738196540239E-3</v>
      </c>
      <c r="BP160" s="18">
        <f t="shared" si="73"/>
        <v>1.1074237511337071E-3</v>
      </c>
      <c r="BQ160" s="18">
        <f t="shared" si="74"/>
        <v>-8.3575420420743951E-3</v>
      </c>
      <c r="BR160" s="18">
        <f t="shared" si="75"/>
        <v>-6.7748208733930948E-3</v>
      </c>
      <c r="BS160" s="18">
        <f t="shared" si="76"/>
        <v>-1.8419438380044784E-2</v>
      </c>
      <c r="BT160" s="18">
        <f t="shared" si="77"/>
        <v>1.397571115583407E-2</v>
      </c>
      <c r="BU160" s="18">
        <f t="shared" si="78"/>
        <v>1.4344504953647697E-2</v>
      </c>
      <c r="BV160" s="18">
        <f t="shared" si="79"/>
        <v>1.6218333064096147E-2</v>
      </c>
      <c r="BW160" s="18">
        <f t="shared" si="80"/>
        <v>-1.5157893636680519E-2</v>
      </c>
      <c r="BX160" s="18">
        <f t="shared" si="81"/>
        <v>-5.6436640129492455E-2</v>
      </c>
      <c r="BY160" s="18">
        <f t="shared" si="82"/>
        <v>-5.0639754869046594E-2</v>
      </c>
      <c r="BZ160" s="18">
        <f t="shared" si="83"/>
        <v>8.6130489960951628E-3</v>
      </c>
      <c r="CA160" s="18">
        <f t="shared" si="84"/>
        <v>2.5874507047156659E-3</v>
      </c>
      <c r="CB160" s="18">
        <f t="shared" si="85"/>
        <v>1.542075546221211E-3</v>
      </c>
      <c r="CC160" s="18">
        <f t="shared" si="86"/>
        <v>3.3395638589406307E-3</v>
      </c>
      <c r="CD160" s="18">
        <f t="shared" si="87"/>
        <v>1.3902936054019266E-2</v>
      </c>
      <c r="CE160" s="19">
        <v>155</v>
      </c>
      <c r="CF160" s="18">
        <f t="shared" si="90"/>
        <v>5.0142395054986189E-4</v>
      </c>
      <c r="CG160" s="18">
        <f t="shared" si="90"/>
        <v>5.0142395054986189E-4</v>
      </c>
      <c r="CH160" s="18">
        <f t="shared" si="90"/>
        <v>5.0142395054986189E-4</v>
      </c>
      <c r="CI160" s="18">
        <f t="shared" si="90"/>
        <v>0</v>
      </c>
      <c r="CJ160" s="18">
        <f t="shared" si="90"/>
        <v>0</v>
      </c>
      <c r="CK160" s="24">
        <f t="shared" si="90"/>
        <v>5.0142395054986189E-4</v>
      </c>
      <c r="CL160" s="24">
        <f t="shared" si="90"/>
        <v>0</v>
      </c>
    </row>
    <row r="161" spans="1:90" x14ac:dyDescent="0.2">
      <c r="A161" s="19">
        <v>156</v>
      </c>
      <c r="B161" s="16" cm="1">
        <f t="array" ref="B161">INDEX(asset_mu,1,B$3)+INDEX(asset_rets_norm,$A161,B$3)</f>
        <v>2.3696634345926528E-3</v>
      </c>
      <c r="C161" s="16" cm="1">
        <f t="array" ref="C161">INDEX(asset_mu,1,C$3)+INDEX(asset_rets_norm,$A161,C$3)</f>
        <v>2.7999540054930465E-3</v>
      </c>
      <c r="D161" s="16" cm="1">
        <f t="array" ref="D161">INDEX(asset_mu,1,D$3)+INDEX(asset_rets_norm,$A161,D$3)</f>
        <v>3.5416974568238612E-3</v>
      </c>
      <c r="E161" s="16" cm="1">
        <f t="array" ref="E161">INDEX(asset_mu,1,E$3)+INDEX(asset_rets_norm,$A161,E$3)</f>
        <v>4.94468094379412E-3</v>
      </c>
      <c r="F161" s="16" cm="1">
        <f t="array" ref="F161">INDEX(asset_mu,1,F$3)+INDEX(asset_rets_norm,$A161,F$3)</f>
        <v>8.5007817167058169E-3</v>
      </c>
      <c r="G161" s="16" cm="1">
        <f t="array" ref="G161">INDEX(asset_mu,1,G$3)+INDEX(asset_rets_norm,$A161,G$3)</f>
        <v>1.3040598843226897E-3</v>
      </c>
      <c r="H161" s="16" cm="1">
        <f t="array" ref="H161">INDEX(asset_mu,1,H$3)+INDEX(asset_rets_norm,$A161,H$3)</f>
        <v>1.2735402949610351E-3</v>
      </c>
      <c r="I161" s="16" cm="1">
        <f t="array" ref="I161">INDEX(asset_mu,1,I$3)+INDEX(asset_rets_norm,$A161,I$3)</f>
        <v>2.8321845631348662E-3</v>
      </c>
      <c r="J161" s="16" cm="1">
        <f t="array" ref="J161">INDEX(asset_mu,1,J$3)+INDEX(asset_rets_norm,$A161,J$3)</f>
        <v>3.4802340815487266E-3</v>
      </c>
      <c r="K161" s="16" cm="1">
        <f t="array" ref="K161">INDEX(asset_mu,1,K$3)+INDEX(asset_rets_norm,$A161,K$3)</f>
        <v>3.3816111462821891E-3</v>
      </c>
      <c r="L161" s="16" cm="1">
        <f t="array" ref="L161">INDEX(asset_mu,1,L$3)+INDEX(asset_rets_norm,$A161,L$3)</f>
        <v>8.303929035048202E-3</v>
      </c>
      <c r="M161" s="16" cm="1">
        <f t="array" ref="M161">INDEX(asset_mu,1,M$3)+INDEX(asset_rets_norm,$A161,M$3)</f>
        <v>1.0710545165938477E-2</v>
      </c>
      <c r="N161" s="16" cm="1">
        <f t="array" ref="N161">INDEX(asset_mu,1,N$3)+INDEX(asset_rets_norm,$A161,N$3)</f>
        <v>1.6016632994652089E-2</v>
      </c>
      <c r="O161" s="16" cm="1">
        <f t="array" ref="O161">INDEX(asset_mu,1,O$3)+INDEX(asset_rets_norm,$A161,O$3)</f>
        <v>1.5594142050812874E-4</v>
      </c>
      <c r="P161" s="16" cm="1">
        <f t="array" ref="P161">INDEX(asset_mu,1,P$3)+INDEX(asset_rets_norm,$A161,P$3)</f>
        <v>4.8593776190082811E-4</v>
      </c>
      <c r="Q161" s="16" cm="1">
        <f t="array" ref="Q161">INDEX(asset_mu,1,Q$3)+INDEX(asset_rets_norm,$A161,Q$3)</f>
        <v>5.4501477436535572E-4</v>
      </c>
      <c r="R161" s="16" cm="1">
        <f t="array" ref="R161">INDEX(asset_mu,1,R$3)+INDEX(asset_rets_norm,$A161,R$3)</f>
        <v>4.9206009795976724E-2</v>
      </c>
      <c r="S161" s="16" cm="1">
        <f t="array" ref="S161">INDEX(asset_mu,1,S$3)+INDEX(asset_rets_norm,$A161,S$3)</f>
        <v>6.7576223103739425E-2</v>
      </c>
      <c r="T161" s="16" cm="1">
        <f t="array" ref="T161">INDEX(asset_mu,1,T$3)+INDEX(asset_rets_norm,$A161,T$3)</f>
        <v>6.9654599807604842E-2</v>
      </c>
      <c r="U161" s="16" cm="1">
        <f t="array" ref="U161">INDEX(asset_mu,1,U$3)+INDEX(asset_rets_norm,$A161,U$3)</f>
        <v>1.3047168235088592E-3</v>
      </c>
      <c r="V161" s="16" cm="1">
        <f t="array" ref="V161">INDEX(asset_mu,1,V$3)+INDEX(asset_rets_norm,$A161,V$3)</f>
        <v>2.5877590380491079E-3</v>
      </c>
      <c r="W161" s="16" cm="1">
        <f t="array" ref="W161">INDEX(asset_mu,1,W$3)+INDEX(asset_rets_norm,$A161,W$3)</f>
        <v>1.6637190441061319E-3</v>
      </c>
      <c r="X161" s="16" cm="1">
        <f t="array" ref="X161">INDEX(asset_mu,1,X$3)+INDEX(asset_rets_norm,$A161,X$3)</f>
        <v>2.4856440821331436E-3</v>
      </c>
      <c r="Y161" s="16" cm="1">
        <f t="array" ref="Y161">INDEX(asset_mu,1,Y$3)+INDEX(asset_rets_norm,$A161,Y$3)</f>
        <v>1.2561603117114043E-4</v>
      </c>
      <c r="Z161" s="19">
        <v>156</v>
      </c>
      <c r="AA161" s="16" cm="1">
        <f t="array" ref="AA161">INDEX(fx_mu,1,AA$3)+INDEX(fx_rets_norm,$A161,AA$3)</f>
        <v>0</v>
      </c>
      <c r="AB161" s="16" cm="1">
        <f t="array" ref="AB161">INDEX(fx_mu,1,AB$3)+INDEX(fx_rets_norm,$A161,AB$3)</f>
        <v>2.1615112904857629E-2</v>
      </c>
      <c r="AC161" s="16" cm="1">
        <f t="array" ref="AC161">INDEX(fx_mu,1,AC$3)+INDEX(fx_rets_norm,$A161,AC$3)</f>
        <v>-2.1748154672056021E-4</v>
      </c>
      <c r="AD161" s="16" cm="1">
        <f t="array" ref="AD161">INDEX(fx_mu,1,AD$3)+INDEX(fx_rets_norm,$A161,AD$3)</f>
        <v>1.3437729917573193E-2</v>
      </c>
      <c r="AE161" s="19">
        <v>156</v>
      </c>
      <c r="AF161" s="18" cm="1">
        <f t="array" ref="AF161">(1+B161)*(1+INDEX(fx_rets,$AE161,INDEX(fx_ix,1,AF$3)))-1</f>
        <v>2.3696634345926615E-3</v>
      </c>
      <c r="AG161" s="18" cm="1">
        <f t="array" ref="AG161">(1+C161)*(1+INDEX(fx_rets,$AE161,INDEX(fx_ix,1,AG$3)))-1</f>
        <v>2.7999540054930439E-3</v>
      </c>
      <c r="AH161" s="18" cm="1">
        <f t="array" ref="AH161">(1+D161)*(1+INDEX(fx_rets,$AE161,INDEX(fx_ix,1,AH$3)))-1</f>
        <v>3.5416974568238668E-3</v>
      </c>
      <c r="AI161" s="18" cm="1">
        <f t="array" ref="AI161">(1+E161)*(1+INDEX(fx_rets,$AE161,INDEX(fx_ix,1,AI$3)))-1</f>
        <v>4.9446809437940775E-3</v>
      </c>
      <c r="AJ161" s="18" cm="1">
        <f t="array" ref="AJ161">(1+F161)*(1+INDEX(fx_rets,$AE161,INDEX(fx_ix,1,AJ$3)))-1</f>
        <v>8.5007817167057631E-3</v>
      </c>
      <c r="AK161" s="18" cm="1">
        <f t="array" ref="AK161">(1+G161)*(1+INDEX(fx_rets,$AE161,INDEX(fx_ix,1,AK$3)))-1</f>
        <v>2.2947360190814559E-2</v>
      </c>
      <c r="AL161" s="18" cm="1">
        <f t="array" ref="AL161">(1+H161)*(1+INDEX(fx_rets,$AE161,INDEX(fx_ix,1,AL$3)))-1</f>
        <v>2.2916180917083251E-2</v>
      </c>
      <c r="AM161" s="18" cm="1">
        <f t="array" ref="AM161">(1+I161)*(1+INDEX(fx_rets,$AE161,INDEX(fx_ix,1,AM$3)))-1</f>
        <v>2.4508515457092095E-2</v>
      </c>
      <c r="AN161" s="18" cm="1">
        <f t="array" ref="AN161">(1+J161)*(1+INDEX(fx_rets,$AE161,INDEX(fx_ix,1,AN$3)))-1</f>
        <v>3.2619956481372281E-3</v>
      </c>
      <c r="AO161" s="18" cm="1">
        <f t="array" ref="AO161">(1+K161)*(1+INDEX(fx_rets,$AE161,INDEX(fx_ix,1,AO$3)))-1</f>
        <v>3.1633941615389904E-3</v>
      </c>
      <c r="AP161" s="18" cm="1">
        <f t="array" ref="AP161">(1+L161)*(1+INDEX(fx_rets,$AE161,INDEX(fx_ix,1,AP$3)))-1</f>
        <v>8.0846415369972835E-3</v>
      </c>
      <c r="AQ161" s="18" cm="1">
        <f t="array" ref="AQ161">(1+M161)*(1+INDEX(fx_rets,$AE161,INDEX(fx_ix,1,AQ$3)))-1</f>
        <v>1.0490734273288949E-2</v>
      </c>
      <c r="AR161" s="18" cm="1">
        <f t="array" ref="AR161">(1+N161)*(1+INDEX(fx_rets,$AE161,INDEX(fx_ix,1,AR$3)))-1</f>
        <v>1.5795668125814677E-2</v>
      </c>
      <c r="AS161" s="18" cm="1">
        <f t="array" ref="AS161">(1+O161)*(1+INDEX(fx_rets,$AE161,INDEX(fx_ix,1,AS$3)))-1</f>
        <v>1.3595766836772993E-2</v>
      </c>
      <c r="AT161" s="18" cm="1">
        <f t="array" ref="AT161">(1+P161)*(1+INDEX(fx_rets,$AE161,INDEX(fx_ix,1,AT$3)))-1</f>
        <v>1.3930197579875125E-2</v>
      </c>
      <c r="AU161" s="18" cm="1">
        <f t="array" ref="AU161">(1+Q161)*(1+INDEX(fx_rets,$AE161,INDEX(fx_ix,1,AU$3)))-1</f>
        <v>1.3990068453277438E-2</v>
      </c>
      <c r="AV161" s="18" cm="1">
        <f t="array" ref="AV161">(1+R161)*(1+INDEX(fx_rets,$AE161,INDEX(fx_ix,1,AV$3)))-1</f>
        <v>4.9206009795976779E-2</v>
      </c>
      <c r="AW161" s="18" cm="1">
        <f t="array" ref="AW161">(1+S161)*(1+INDEX(fx_rets,$AE161,INDEX(fx_ix,1,AW$3)))-1</f>
        <v>9.0652003700668171E-2</v>
      </c>
      <c r="AX161" s="18" cm="1">
        <f t="array" ref="AX161">(1+T161)*(1+INDEX(fx_rets,$AE161,INDEX(fx_ix,1,AX$3)))-1</f>
        <v>6.9421969670781847E-2</v>
      </c>
      <c r="AY161" s="18" cm="1">
        <f t="array" ref="AY161">(1+U161)*(1+INDEX(fx_rets,$AE161,INDEX(fx_ix,1,AY$3)))-1</f>
        <v>1.4759979173375459E-2</v>
      </c>
      <c r="AZ161" s="18" cm="1">
        <f t="array" ref="AZ161">(1+V161)*(1+INDEX(fx_rets,$AE161,INDEX(fx_ix,1,AZ$3)))-1</f>
        <v>2.5877590380491977E-3</v>
      </c>
      <c r="BA161" s="18" cm="1">
        <f t="array" ref="BA161">(1+W161)*(1+INDEX(fx_rets,$AE161,INDEX(fx_ix,1,BA$3)))-1</f>
        <v>2.3314793423944158E-2</v>
      </c>
      <c r="BB161" s="18" cm="1">
        <f t="array" ref="BB161">(1+X161)*(1+INDEX(fx_rets,$AE161,INDEX(fx_ix,1,BB$3)))-1</f>
        <v>2.2676219536932329E-3</v>
      </c>
      <c r="BC161" s="18" cm="1">
        <f t="array" ref="BC161">(1+Y161)*(1+INDEX(fx_rets,$AE161,INDEX(fx_ix,1,BC$3)))-1</f>
        <v>1.3565033943044424E-2</v>
      </c>
      <c r="BD161" s="19">
        <v>156</v>
      </c>
      <c r="BE161" s="16">
        <f t="shared" si="63"/>
        <v>0</v>
      </c>
      <c r="BF161" s="19">
        <v>156</v>
      </c>
      <c r="BG161" s="18">
        <f t="shared" si="64"/>
        <v>2.3696634345926615E-3</v>
      </c>
      <c r="BH161" s="18">
        <f t="shared" si="65"/>
        <v>2.7999540054930439E-3</v>
      </c>
      <c r="BI161" s="18">
        <f t="shared" si="66"/>
        <v>3.5416974568238668E-3</v>
      </c>
      <c r="BJ161" s="18">
        <f t="shared" si="67"/>
        <v>4.9446809437940775E-3</v>
      </c>
      <c r="BK161" s="18">
        <f t="shared" si="68"/>
        <v>8.5007817167057631E-3</v>
      </c>
      <c r="BL161" s="18">
        <f t="shared" si="69"/>
        <v>2.2947360190814559E-2</v>
      </c>
      <c r="BM161" s="18">
        <f t="shared" si="70"/>
        <v>2.2916180917083251E-2</v>
      </c>
      <c r="BN161" s="18">
        <f t="shared" si="71"/>
        <v>2.4508515457092095E-2</v>
      </c>
      <c r="BO161" s="18">
        <f t="shared" si="72"/>
        <v>3.2619956481372281E-3</v>
      </c>
      <c r="BP161" s="18">
        <f t="shared" si="73"/>
        <v>3.1633941615389904E-3</v>
      </c>
      <c r="BQ161" s="18">
        <f t="shared" si="74"/>
        <v>8.0846415369972835E-3</v>
      </c>
      <c r="BR161" s="18">
        <f t="shared" si="75"/>
        <v>1.0490734273288949E-2</v>
      </c>
      <c r="BS161" s="18">
        <f t="shared" si="76"/>
        <v>1.5795668125814677E-2</v>
      </c>
      <c r="BT161" s="18">
        <f t="shared" si="77"/>
        <v>1.3595766836772993E-2</v>
      </c>
      <c r="BU161" s="18">
        <f t="shared" si="78"/>
        <v>1.3930197579875125E-2</v>
      </c>
      <c r="BV161" s="18">
        <f t="shared" si="79"/>
        <v>1.3990068453277438E-2</v>
      </c>
      <c r="BW161" s="18">
        <f t="shared" si="80"/>
        <v>4.9206009795976779E-2</v>
      </c>
      <c r="BX161" s="18">
        <f t="shared" si="81"/>
        <v>9.0652003700668171E-2</v>
      </c>
      <c r="BY161" s="18">
        <f t="shared" si="82"/>
        <v>6.9421969670781847E-2</v>
      </c>
      <c r="BZ161" s="18">
        <f t="shared" si="83"/>
        <v>1.4759979173375459E-2</v>
      </c>
      <c r="CA161" s="18">
        <f t="shared" si="84"/>
        <v>2.5877590380491977E-3</v>
      </c>
      <c r="CB161" s="18">
        <f t="shared" si="85"/>
        <v>2.3314793423944158E-2</v>
      </c>
      <c r="CC161" s="18">
        <f t="shared" si="86"/>
        <v>2.2676219536932329E-3</v>
      </c>
      <c r="CD161" s="18">
        <f t="shared" si="87"/>
        <v>1.3565033943044424E-2</v>
      </c>
      <c r="CE161" s="19">
        <v>156</v>
      </c>
      <c r="CF161" s="18">
        <f t="shared" si="90"/>
        <v>2.7999540054930439E-3</v>
      </c>
      <c r="CG161" s="18">
        <f t="shared" si="90"/>
        <v>2.7999540054930439E-3</v>
      </c>
      <c r="CH161" s="18">
        <f t="shared" si="90"/>
        <v>2.7999540054930439E-3</v>
      </c>
      <c r="CI161" s="18">
        <f t="shared" si="90"/>
        <v>0</v>
      </c>
      <c r="CJ161" s="18">
        <f t="shared" si="90"/>
        <v>0</v>
      </c>
      <c r="CK161" s="24">
        <f t="shared" si="90"/>
        <v>2.7999540054930439E-3</v>
      </c>
      <c r="CL161" s="24">
        <f t="shared" si="90"/>
        <v>0</v>
      </c>
    </row>
    <row r="162" spans="1:90" x14ac:dyDescent="0.2">
      <c r="A162" s="19">
        <v>157</v>
      </c>
      <c r="B162" s="16" cm="1">
        <f t="array" ref="B162">INDEX(asset_mu,1,B$3)+INDEX(asset_rets_norm,$A162,B$3)</f>
        <v>2.1287521996000616E-3</v>
      </c>
      <c r="C162" s="16" cm="1">
        <f t="array" ref="C162">INDEX(asset_mu,1,C$3)+INDEX(asset_rets_norm,$A162,C$3)</f>
        <v>2.9969422940168394E-4</v>
      </c>
      <c r="D162" s="16" cm="1">
        <f t="array" ref="D162">INDEX(asset_mu,1,D$3)+INDEX(asset_rets_norm,$A162,D$3)</f>
        <v>-5.0907136526926518E-3</v>
      </c>
      <c r="E162" s="16" cm="1">
        <f t="array" ref="E162">INDEX(asset_mu,1,E$3)+INDEX(asset_rets_norm,$A162,E$3)</f>
        <v>9.2618385509583932E-4</v>
      </c>
      <c r="F162" s="16" cm="1">
        <f t="array" ref="F162">INDEX(asset_mu,1,F$3)+INDEX(asset_rets_norm,$A162,F$3)</f>
        <v>-3.4348651684653082E-3</v>
      </c>
      <c r="G162" s="16" cm="1">
        <f t="array" ref="G162">INDEX(asset_mu,1,G$3)+INDEX(asset_rets_norm,$A162,G$3)</f>
        <v>1.0955100351280839E-3</v>
      </c>
      <c r="H162" s="16" cm="1">
        <f t="array" ref="H162">INDEX(asset_mu,1,H$3)+INDEX(asset_rets_norm,$A162,H$3)</f>
        <v>-5.7131198699248917E-4</v>
      </c>
      <c r="I162" s="16" cm="1">
        <f t="array" ref="I162">INDEX(asset_mu,1,I$3)+INDEX(asset_rets_norm,$A162,I$3)</f>
        <v>-4.9937947448496986E-3</v>
      </c>
      <c r="J162" s="16" cm="1">
        <f t="array" ref="J162">INDEX(asset_mu,1,J$3)+INDEX(asset_rets_norm,$A162,J$3)</f>
        <v>3.2734535348741701E-3</v>
      </c>
      <c r="K162" s="16" cm="1">
        <f t="array" ref="K162">INDEX(asset_mu,1,K$3)+INDEX(asset_rets_norm,$A162,K$3)</f>
        <v>-5.0671012082772852E-4</v>
      </c>
      <c r="L162" s="16" cm="1">
        <f t="array" ref="L162">INDEX(asset_mu,1,L$3)+INDEX(asset_rets_norm,$A162,L$3)</f>
        <v>-8.150647952176765E-3</v>
      </c>
      <c r="M162" s="16" cm="1">
        <f t="array" ref="M162">INDEX(asset_mu,1,M$3)+INDEX(asset_rets_norm,$A162,M$3)</f>
        <v>6.659312118567377E-4</v>
      </c>
      <c r="N162" s="16" cm="1">
        <f t="array" ref="N162">INDEX(asset_mu,1,N$3)+INDEX(asset_rets_norm,$A162,N$3)</f>
        <v>-2.267744272500284E-3</v>
      </c>
      <c r="O162" s="16" cm="1">
        <f t="array" ref="O162">INDEX(asset_mu,1,O$3)+INDEX(asset_rets_norm,$A162,O$3)</f>
        <v>1.3662978609386354E-4</v>
      </c>
      <c r="P162" s="16" cm="1">
        <f t="array" ref="P162">INDEX(asset_mu,1,P$3)+INDEX(asset_rets_norm,$A162,P$3)</f>
        <v>2.9499722979716087E-4</v>
      </c>
      <c r="Q162" s="16" cm="1">
        <f t="array" ref="Q162">INDEX(asset_mu,1,Q$3)+INDEX(asset_rets_norm,$A162,Q$3)</f>
        <v>9.3739148970555929E-4</v>
      </c>
      <c r="R162" s="16" cm="1">
        <f t="array" ref="R162">INDEX(asset_mu,1,R$3)+INDEX(asset_rets_norm,$A162,R$3)</f>
        <v>-3.0916890114388529E-2</v>
      </c>
      <c r="S162" s="16" cm="1">
        <f t="array" ref="S162">INDEX(asset_mu,1,S$3)+INDEX(asset_rets_norm,$A162,S$3)</f>
        <v>-1.2936704314116448E-2</v>
      </c>
      <c r="T162" s="16" cm="1">
        <f t="array" ref="T162">INDEX(asset_mu,1,T$3)+INDEX(asset_rets_norm,$A162,T$3)</f>
        <v>-2.7034864290077919E-2</v>
      </c>
      <c r="U162" s="16" cm="1">
        <f t="array" ref="U162">INDEX(asset_mu,1,U$3)+INDEX(asset_rets_norm,$A162,U$3)</f>
        <v>-1.8483078766061031E-2</v>
      </c>
      <c r="V162" s="16" cm="1">
        <f t="array" ref="V162">INDEX(asset_mu,1,V$3)+INDEX(asset_rets_norm,$A162,V$3)</f>
        <v>2.5811590380491077E-3</v>
      </c>
      <c r="W162" s="16" cm="1">
        <f t="array" ref="W162">INDEX(asset_mu,1,W$3)+INDEX(asset_rets_norm,$A162,W$3)</f>
        <v>1.6812190441061318E-3</v>
      </c>
      <c r="X162" s="16" cm="1">
        <f t="array" ref="X162">INDEX(asset_mu,1,X$3)+INDEX(asset_rets_norm,$A162,X$3)</f>
        <v>2.4891440821331436E-3</v>
      </c>
      <c r="Y162" s="16" cm="1">
        <f t="array" ref="Y162">INDEX(asset_mu,1,Y$3)+INDEX(asset_rets_norm,$A162,Y$3)</f>
        <v>7.6449364504473764E-5</v>
      </c>
      <c r="Z162" s="19">
        <v>157</v>
      </c>
      <c r="AA162" s="16" cm="1">
        <f t="array" ref="AA162">INDEX(fx_mu,1,AA$3)+INDEX(fx_rets_norm,$A162,AA$3)</f>
        <v>0</v>
      </c>
      <c r="AB162" s="16" cm="1">
        <f t="array" ref="AB162">INDEX(fx_mu,1,AB$3)+INDEX(fx_rets_norm,$A162,AB$3)</f>
        <v>-7.2139357517849679E-3</v>
      </c>
      <c r="AC162" s="16" cm="1">
        <f t="array" ref="AC162">INDEX(fx_mu,1,AC$3)+INDEX(fx_rets_norm,$A162,AC$3)</f>
        <v>1.9463495506196821E-2</v>
      </c>
      <c r="AD162" s="16" cm="1">
        <f t="array" ref="AD162">INDEX(fx_mu,1,AD$3)+INDEX(fx_rets_norm,$A162,AD$3)</f>
        <v>-2.3892349660330501E-3</v>
      </c>
      <c r="AE162" s="19">
        <v>157</v>
      </c>
      <c r="AF162" s="18" cm="1">
        <f t="array" ref="AF162">(1+B162)*(1+INDEX(fx_rets,$AE162,INDEX(fx_ix,1,AF$3)))-1</f>
        <v>2.1287521996000702E-3</v>
      </c>
      <c r="AG162" s="18" cm="1">
        <f t="array" ref="AG162">(1+C162)*(1+INDEX(fx_rets,$AE162,INDEX(fx_ix,1,AG$3)))-1</f>
        <v>2.9969422940179236E-4</v>
      </c>
      <c r="AH162" s="18" cm="1">
        <f t="array" ref="AH162">(1+D162)*(1+INDEX(fx_rets,$AE162,INDEX(fx_ix,1,AH$3)))-1</f>
        <v>-5.0907136526926466E-3</v>
      </c>
      <c r="AI162" s="18" cm="1">
        <f t="array" ref="AI162">(1+E162)*(1+INDEX(fx_rets,$AE162,INDEX(fx_ix,1,AI$3)))-1</f>
        <v>9.2618385509579682E-4</v>
      </c>
      <c r="AJ162" s="18" cm="1">
        <f t="array" ref="AJ162">(1+F162)*(1+INDEX(fx_rets,$AE162,INDEX(fx_ix,1,AJ$3)))-1</f>
        <v>-3.4348651684653619E-3</v>
      </c>
      <c r="AK162" s="18" cm="1">
        <f t="array" ref="AK162">(1+G162)*(1+INDEX(fx_rets,$AE162,INDEX(fx_ix,1,AK$3)))-1</f>
        <v>-6.1263286556658691E-3</v>
      </c>
      <c r="AL162" s="18" cm="1">
        <f t="array" ref="AL162">(1+H162)*(1+INDEX(fx_rets,$AE162,INDEX(fx_ix,1,AL$3)))-1</f>
        <v>-7.7811263308090739E-3</v>
      </c>
      <c r="AM162" s="18" cm="1">
        <f t="array" ref="AM162">(1+I162)*(1+INDEX(fx_rets,$AE162,INDEX(fx_ix,1,AM$3)))-1</f>
        <v>-1.217170558218772E-2</v>
      </c>
      <c r="AN162" s="18" cm="1">
        <f t="array" ref="AN162">(1+J162)*(1+INDEX(fx_rets,$AE162,INDEX(fx_ix,1,AN$3)))-1</f>
        <v>2.2800661889236684E-2</v>
      </c>
      <c r="AO162" s="18" cm="1">
        <f t="array" ref="AO162">(1+K162)*(1+INDEX(fx_rets,$AE162,INDEX(fx_ix,1,AO$3)))-1</f>
        <v>1.8946923035209284E-2</v>
      </c>
      <c r="AP162" s="18" cm="1">
        <f t="array" ref="AP162">(1+L162)*(1+INDEX(fx_rets,$AE162,INDEX(fx_ix,1,AP$3)))-1</f>
        <v>1.1154207454230125E-2</v>
      </c>
      <c r="AQ162" s="18" cm="1">
        <f t="array" ref="AQ162">(1+M162)*(1+INDEX(fx_rets,$AE162,INDEX(fx_ix,1,AQ$3)))-1</f>
        <v>2.0142388067202699E-2</v>
      </c>
      <c r="AR162" s="18" cm="1">
        <f t="array" ref="AR162">(1+N162)*(1+INDEX(fx_rets,$AE162,INDEX(fx_ix,1,AR$3)))-1</f>
        <v>1.7151613003239419E-2</v>
      </c>
      <c r="AS162" s="18" cm="1">
        <f t="array" ref="AS162">(1+O162)*(1+INDEX(fx_rets,$AE162,INDEX(fx_ix,1,AS$3)))-1</f>
        <v>-2.2529316206015837E-3</v>
      </c>
      <c r="AT162" s="18" cm="1">
        <f t="array" ref="AT162">(1+P162)*(1+INDEX(fx_rets,$AE162,INDEX(fx_ix,1,AT$3)))-1</f>
        <v>-2.0949425539321664E-3</v>
      </c>
      <c r="AU162" s="18" cm="1">
        <f t="array" ref="AU162">(1+Q162)*(1+INDEX(fx_rets,$AE162,INDEX(fx_ix,1,AU$3)))-1</f>
        <v>-1.4540831248516239E-3</v>
      </c>
      <c r="AV162" s="18" cm="1">
        <f t="array" ref="AV162">(1+R162)*(1+INDEX(fx_rets,$AE162,INDEX(fx_ix,1,AV$3)))-1</f>
        <v>-3.0916890114388584E-2</v>
      </c>
      <c r="AW162" s="18" cm="1">
        <f t="array" ref="AW162">(1+S162)*(1+INDEX(fx_rets,$AE162,INDEX(fx_ix,1,AW$3)))-1</f>
        <v>-2.0057315512139517E-2</v>
      </c>
      <c r="AX162" s="18" cm="1">
        <f t="array" ref="AX162">(1+T162)*(1+INDEX(fx_rets,$AE162,INDEX(fx_ix,1,AX$3)))-1</f>
        <v>-8.0975617435017355E-3</v>
      </c>
      <c r="AY162" s="18" cm="1">
        <f t="array" ref="AY162">(1+U162)*(1+INDEX(fx_rets,$AE162,INDEX(fx_ix,1,AY$3)))-1</f>
        <v>-2.0828153314026321E-2</v>
      </c>
      <c r="AZ162" s="18" cm="1">
        <f t="array" ref="AZ162">(1+V162)*(1+INDEX(fx_rets,$AE162,INDEX(fx_ix,1,AZ$3)))-1</f>
        <v>2.5811590380491189E-3</v>
      </c>
      <c r="BA162" s="18" cm="1">
        <f t="array" ref="BA162">(1+W162)*(1+INDEX(fx_rets,$AE162,INDEX(fx_ix,1,BA$3)))-1</f>
        <v>-5.5448449138475464E-3</v>
      </c>
      <c r="BB162" s="18" cm="1">
        <f t="array" ref="BB162">(1+X162)*(1+INDEX(fx_rets,$AE162,INDEX(fx_ix,1,BB$3)))-1</f>
        <v>2.2001087032986755E-2</v>
      </c>
      <c r="BC162" s="18" cm="1">
        <f t="array" ref="BC162">(1+Y162)*(1+INDEX(fx_rets,$AE162,INDEX(fx_ix,1,BC$3)))-1</f>
        <v>-2.3129682570234289E-3</v>
      </c>
      <c r="BD162" s="19">
        <v>157</v>
      </c>
      <c r="BE162" s="16">
        <f t="shared" si="63"/>
        <v>0</v>
      </c>
      <c r="BF162" s="19">
        <v>157</v>
      </c>
      <c r="BG162" s="18">
        <f t="shared" si="64"/>
        <v>2.1287521996000702E-3</v>
      </c>
      <c r="BH162" s="18">
        <f t="shared" si="65"/>
        <v>2.9969422940179236E-4</v>
      </c>
      <c r="BI162" s="18">
        <f t="shared" si="66"/>
        <v>-5.0907136526926466E-3</v>
      </c>
      <c r="BJ162" s="18">
        <f t="shared" si="67"/>
        <v>9.2618385509579682E-4</v>
      </c>
      <c r="BK162" s="18">
        <f t="shared" si="68"/>
        <v>-3.4348651684653619E-3</v>
      </c>
      <c r="BL162" s="18">
        <f t="shared" si="69"/>
        <v>-6.1263286556658691E-3</v>
      </c>
      <c r="BM162" s="18">
        <f t="shared" si="70"/>
        <v>-7.7811263308090739E-3</v>
      </c>
      <c r="BN162" s="18">
        <f t="shared" si="71"/>
        <v>-1.217170558218772E-2</v>
      </c>
      <c r="BO162" s="18">
        <f t="shared" si="72"/>
        <v>2.2800661889236684E-2</v>
      </c>
      <c r="BP162" s="18">
        <f t="shared" si="73"/>
        <v>1.8946923035209284E-2</v>
      </c>
      <c r="BQ162" s="18">
        <f t="shared" si="74"/>
        <v>1.1154207454230125E-2</v>
      </c>
      <c r="BR162" s="18">
        <f t="shared" si="75"/>
        <v>2.0142388067202699E-2</v>
      </c>
      <c r="BS162" s="18">
        <f t="shared" si="76"/>
        <v>1.7151613003239419E-2</v>
      </c>
      <c r="BT162" s="18">
        <f t="shared" si="77"/>
        <v>-2.2529316206015837E-3</v>
      </c>
      <c r="BU162" s="18">
        <f t="shared" si="78"/>
        <v>-2.0949425539321664E-3</v>
      </c>
      <c r="BV162" s="18">
        <f t="shared" si="79"/>
        <v>-1.4540831248516239E-3</v>
      </c>
      <c r="BW162" s="18">
        <f t="shared" si="80"/>
        <v>-3.0916890114388584E-2</v>
      </c>
      <c r="BX162" s="18">
        <f t="shared" si="81"/>
        <v>-2.0057315512139517E-2</v>
      </c>
      <c r="BY162" s="18">
        <f t="shared" si="82"/>
        <v>-8.0975617435017355E-3</v>
      </c>
      <c r="BZ162" s="18">
        <f t="shared" si="83"/>
        <v>-2.0828153314026321E-2</v>
      </c>
      <c r="CA162" s="18">
        <f t="shared" si="84"/>
        <v>2.5811590380491189E-3</v>
      </c>
      <c r="CB162" s="18">
        <f t="shared" si="85"/>
        <v>-5.5448449138475464E-3</v>
      </c>
      <c r="CC162" s="18">
        <f t="shared" si="86"/>
        <v>2.2001087032986755E-2</v>
      </c>
      <c r="CD162" s="18">
        <f t="shared" si="87"/>
        <v>-2.3129682570234289E-3</v>
      </c>
      <c r="CE162" s="19">
        <v>157</v>
      </c>
      <c r="CF162" s="18">
        <f t="shared" si="90"/>
        <v>2.9969422940179236E-4</v>
      </c>
      <c r="CG162" s="18">
        <f t="shared" si="90"/>
        <v>2.9969422940179236E-4</v>
      </c>
      <c r="CH162" s="18">
        <f t="shared" si="90"/>
        <v>2.9969422940179236E-4</v>
      </c>
      <c r="CI162" s="18">
        <f t="shared" si="90"/>
        <v>0</v>
      </c>
      <c r="CJ162" s="18">
        <f t="shared" si="90"/>
        <v>0</v>
      </c>
      <c r="CK162" s="24">
        <f t="shared" si="90"/>
        <v>2.9969422940179236E-4</v>
      </c>
      <c r="CL162" s="24">
        <f t="shared" si="90"/>
        <v>0</v>
      </c>
    </row>
    <row r="163" spans="1:90" x14ac:dyDescent="0.2">
      <c r="A163" s="19">
        <v>158</v>
      </c>
      <c r="B163" s="16" cm="1">
        <f t="array" ref="B163">INDEX(asset_mu,1,B$3)+INDEX(asset_rets_norm,$A163,B$3)</f>
        <v>2.3302278976799953E-3</v>
      </c>
      <c r="C163" s="16" cm="1">
        <f t="array" ref="C163">INDEX(asset_mu,1,C$3)+INDEX(asset_rets_norm,$A163,C$3)</f>
        <v>3.4707725743758936E-3</v>
      </c>
      <c r="D163" s="16" cm="1">
        <f t="array" ref="D163">INDEX(asset_mu,1,D$3)+INDEX(asset_rets_norm,$A163,D$3)</f>
        <v>9.2250914318106007E-3</v>
      </c>
      <c r="E163" s="16" cm="1">
        <f t="array" ref="E163">INDEX(asset_mu,1,E$3)+INDEX(asset_rets_norm,$A163,E$3)</f>
        <v>4.8050186601380921E-3</v>
      </c>
      <c r="F163" s="16" cm="1">
        <f t="array" ref="F163">INDEX(asset_mu,1,F$3)+INDEX(asset_rets_norm,$A163,F$3)</f>
        <v>1.1019004587498325E-2</v>
      </c>
      <c r="G163" s="16" cm="1">
        <f t="array" ref="G163">INDEX(asset_mu,1,G$3)+INDEX(asset_rets_norm,$A163,G$3)</f>
        <v>1.3457720288135805E-3</v>
      </c>
      <c r="H163" s="16" cm="1">
        <f t="array" ref="H163">INDEX(asset_mu,1,H$3)+INDEX(asset_rets_norm,$A163,H$3)</f>
        <v>1.7020725493203835E-3</v>
      </c>
      <c r="I163" s="16" cm="1">
        <f t="array" ref="I163">INDEX(asset_mu,1,I$3)+INDEX(asset_rets_norm,$A163,I$3)</f>
        <v>5.2751577653808238E-3</v>
      </c>
      <c r="J163" s="16" cm="1">
        <f t="array" ref="J163">INDEX(asset_mu,1,J$3)+INDEX(asset_rets_norm,$A163,J$3)</f>
        <v>3.4330420554142694E-3</v>
      </c>
      <c r="K163" s="16" cm="1">
        <f t="array" ref="K163">INDEX(asset_mu,1,K$3)+INDEX(asset_rets_norm,$A163,K$3)</f>
        <v>1.3438437669209564E-3</v>
      </c>
      <c r="L163" s="16" cm="1">
        <f t="array" ref="L163">INDEX(asset_mu,1,L$3)+INDEX(asset_rets_norm,$A163,L$3)</f>
        <v>2.1330328386260085E-3</v>
      </c>
      <c r="M163" s="16" cm="1">
        <f t="array" ref="M163">INDEX(asset_mu,1,M$3)+INDEX(asset_rets_norm,$A163,M$3)</f>
        <v>4.9593599603866305E-3</v>
      </c>
      <c r="N163" s="16" cm="1">
        <f t="array" ref="N163">INDEX(asset_mu,1,N$3)+INDEX(asset_rets_norm,$A163,N$3)</f>
        <v>4.7748217257830615E-3</v>
      </c>
      <c r="O163" s="16" cm="1">
        <f t="array" ref="O163">INDEX(asset_mu,1,O$3)+INDEX(asset_rets_norm,$A163,O$3)</f>
        <v>1.9453357185095986E-4</v>
      </c>
      <c r="P163" s="16" cm="1">
        <f t="array" ref="P163">INDEX(asset_mu,1,P$3)+INDEX(asset_rets_norm,$A163,P$3)</f>
        <v>3.9809135535225299E-4</v>
      </c>
      <c r="Q163" s="16" cm="1">
        <f t="array" ref="Q163">INDEX(asset_mu,1,Q$3)+INDEX(asset_rets_norm,$A163,Q$3)</f>
        <v>9.9906058862658364E-4</v>
      </c>
      <c r="R163" s="16" cm="1">
        <f t="array" ref="R163">INDEX(asset_mu,1,R$3)+INDEX(asset_rets_norm,$A163,R$3)</f>
        <v>2.9621425143328162E-2</v>
      </c>
      <c r="S163" s="16" cm="1">
        <f t="array" ref="S163">INDEX(asset_mu,1,S$3)+INDEX(asset_rets_norm,$A163,S$3)</f>
        <v>6.7085287300553048E-2</v>
      </c>
      <c r="T163" s="16" cm="1">
        <f t="array" ref="T163">INDEX(asset_mu,1,T$3)+INDEX(asset_rets_norm,$A163,T$3)</f>
        <v>1.2085713732276997E-2</v>
      </c>
      <c r="U163" s="16" cm="1">
        <f t="array" ref="U163">INDEX(asset_mu,1,U$3)+INDEX(asset_rets_norm,$A163,U$3)</f>
        <v>8.1651377143993398E-2</v>
      </c>
      <c r="V163" s="16" cm="1">
        <f t="array" ref="V163">INDEX(asset_mu,1,V$3)+INDEX(asset_rets_norm,$A163,V$3)</f>
        <v>2.5772673713824411E-3</v>
      </c>
      <c r="W163" s="16" cm="1">
        <f t="array" ref="W163">INDEX(asset_mu,1,W$3)+INDEX(asset_rets_norm,$A163,W$3)</f>
        <v>1.6761357107727985E-3</v>
      </c>
      <c r="X163" s="16" cm="1">
        <f t="array" ref="X163">INDEX(asset_mu,1,X$3)+INDEX(asset_rets_norm,$A163,X$3)</f>
        <v>2.5066440821331437E-3</v>
      </c>
      <c r="Y163" s="16" cm="1">
        <f t="array" ref="Y163">INDEX(asset_mu,1,Y$3)+INDEX(asset_rets_norm,$A163,Y$3)</f>
        <v>9.1616031171140428E-5</v>
      </c>
      <c r="Z163" s="19">
        <v>158</v>
      </c>
      <c r="AA163" s="16" cm="1">
        <f t="array" ref="AA163">INDEX(fx_mu,1,AA$3)+INDEX(fx_rets_norm,$A163,AA$3)</f>
        <v>0</v>
      </c>
      <c r="AB163" s="16" cm="1">
        <f t="array" ref="AB163">INDEX(fx_mu,1,AB$3)+INDEX(fx_rets_norm,$A163,AB$3)</f>
        <v>2.2129695649365292E-2</v>
      </c>
      <c r="AC163" s="16" cm="1">
        <f t="array" ref="AC163">INDEX(fx_mu,1,AC$3)+INDEX(fx_rets_norm,$A163,AC$3)</f>
        <v>4.4275712653876712E-2</v>
      </c>
      <c r="AD163" s="16" cm="1">
        <f t="array" ref="AD163">INDEX(fx_mu,1,AD$3)+INDEX(fx_rets_norm,$A163,AD$3)</f>
        <v>-4.5278023998740556E-4</v>
      </c>
      <c r="AE163" s="19">
        <v>158</v>
      </c>
      <c r="AF163" s="18" cm="1">
        <f t="array" ref="AF163">(1+B163)*(1+INDEX(fx_rets,$AE163,INDEX(fx_ix,1,AF$3)))-1</f>
        <v>2.3302278976800039E-3</v>
      </c>
      <c r="AG163" s="18" cm="1">
        <f t="array" ref="AG163">(1+C163)*(1+INDEX(fx_rets,$AE163,INDEX(fx_ix,1,AG$3)))-1</f>
        <v>3.470772574375891E-3</v>
      </c>
      <c r="AH163" s="18" cm="1">
        <f t="array" ref="AH163">(1+D163)*(1+INDEX(fx_rets,$AE163,INDEX(fx_ix,1,AH$3)))-1</f>
        <v>9.2250914318106059E-3</v>
      </c>
      <c r="AI163" s="18" cm="1">
        <f t="array" ref="AI163">(1+E163)*(1+INDEX(fx_rets,$AE163,INDEX(fx_ix,1,AI$3)))-1</f>
        <v>4.8050186601380496E-3</v>
      </c>
      <c r="AJ163" s="18" cm="1">
        <f t="array" ref="AJ163">(1+F163)*(1+INDEX(fx_rets,$AE163,INDEX(fx_ix,1,AJ$3)))-1</f>
        <v>1.1019004587498271E-2</v>
      </c>
      <c r="AK163" s="18" cm="1">
        <f t="array" ref="AK163">(1+G163)*(1+INDEX(fx_rets,$AE163,INDEX(fx_ix,1,AK$3)))-1</f>
        <v>2.3505249203589873E-2</v>
      </c>
      <c r="AL163" s="18" cm="1">
        <f t="array" ref="AL163">(1+H163)*(1+INDEX(fx_rets,$AE163,INDEX(fx_ix,1,AL$3)))-1</f>
        <v>2.3869434546175405E-2</v>
      </c>
      <c r="AM163" s="18" cm="1">
        <f t="array" ref="AM163">(1+I163)*(1+INDEX(fx_rets,$AE163,INDEX(fx_ix,1,AM$3)))-1</f>
        <v>2.7521591050596372E-2</v>
      </c>
      <c r="AN163" s="18" cm="1">
        <f t="array" ref="AN163">(1+J163)*(1+INDEX(fx_rets,$AE163,INDEX(fx_ix,1,AN$3)))-1</f>
        <v>4.7860755092865137E-2</v>
      </c>
      <c r="AO163" s="18" cm="1">
        <f t="array" ref="AO163">(1+K163)*(1+INDEX(fx_rets,$AE163,INDEX(fx_ix,1,AO$3)))-1</f>
        <v>4.5679056061273426E-2</v>
      </c>
      <c r="AP163" s="18" cm="1">
        <f t="array" ref="AP163">(1+L163)*(1+INDEX(fx_rets,$AE163,INDEX(fx_ix,1,AP$3)))-1</f>
        <v>4.6503187041546878E-2</v>
      </c>
      <c r="AQ163" s="18" cm="1">
        <f t="array" ref="AQ163">(1+M163)*(1+INDEX(fx_rets,$AE163,INDEX(fx_ix,1,AQ$3)))-1</f>
        <v>4.9454651810816319E-2</v>
      </c>
      <c r="AR163" s="18" cm="1">
        <f t="array" ref="AR163">(1+N163)*(1+INDEX(fx_rets,$AE163,INDEX(fx_ix,1,AR$3)))-1</f>
        <v>4.9261943014363929E-2</v>
      </c>
      <c r="AS163" s="18" cm="1">
        <f t="array" ref="AS163">(1+O163)*(1+INDEX(fx_rets,$AE163,INDEX(fx_ix,1,AS$3)))-1</f>
        <v>-2.583347490937582E-4</v>
      </c>
      <c r="AT163" s="18" cm="1">
        <f t="array" ref="AT163">(1+P163)*(1+INDEX(fx_rets,$AE163,INDEX(fx_ix,1,AT$3)))-1</f>
        <v>-5.4869132534496323E-5</v>
      </c>
      <c r="AU163" s="18" cm="1">
        <f t="array" ref="AU163">(1+Q163)*(1+INDEX(fx_rets,$AE163,INDEX(fx_ix,1,AU$3)))-1</f>
        <v>5.4582799374602864E-4</v>
      </c>
      <c r="AV163" s="18" cm="1">
        <f t="array" ref="AV163">(1+R163)*(1+INDEX(fx_rets,$AE163,INDEX(fx_ix,1,AV$3)))-1</f>
        <v>2.9621425143328217E-2</v>
      </c>
      <c r="AW163" s="18" cm="1">
        <f t="array" ref="AW163">(1+S163)*(1+INDEX(fx_rets,$AE163,INDEX(fx_ix,1,AW$3)))-1</f>
        <v>9.0699559940429664E-2</v>
      </c>
      <c r="AX163" s="18" cm="1">
        <f t="array" ref="AX163">(1+T163)*(1+INDEX(fx_rets,$AE163,INDEX(fx_ix,1,AX$3)))-1</f>
        <v>5.6896529974580945E-2</v>
      </c>
      <c r="AY163" s="18" cm="1">
        <f t="array" ref="AY163">(1+U163)*(1+INDEX(fx_rets,$AE163,INDEX(fx_ix,1,AY$3)))-1</f>
        <v>8.116162677386729E-2</v>
      </c>
      <c r="AZ163" s="18" cm="1">
        <f t="array" ref="AZ163">(1+V163)*(1+INDEX(fx_rets,$AE163,INDEX(fx_ix,1,AZ$3)))-1</f>
        <v>2.577267371382419E-3</v>
      </c>
      <c r="BA163" s="18" cm="1">
        <f t="array" ref="BA163">(1+W163)*(1+INDEX(fx_rets,$AE163,INDEX(fx_ix,1,BA$3)))-1</f>
        <v>2.3842923733284671E-2</v>
      </c>
      <c r="BB163" s="18" cm="1">
        <f t="array" ref="BB163">(1+X163)*(1+INDEX(fx_rets,$AE163,INDEX(fx_ix,1,BB$3)))-1</f>
        <v>4.689334018911584E-2</v>
      </c>
      <c r="BC163" s="18" cm="1">
        <f t="array" ref="BC163">(1+Y163)*(1+INDEX(fx_rets,$AE163,INDEX(fx_ix,1,BC$3)))-1</f>
        <v>-3.6120569074471476E-4</v>
      </c>
      <c r="BD163" s="19">
        <v>158</v>
      </c>
      <c r="BE163" s="16">
        <f t="shared" si="63"/>
        <v>0</v>
      </c>
      <c r="BF163" s="19">
        <v>158</v>
      </c>
      <c r="BG163" s="18">
        <f t="shared" si="64"/>
        <v>2.3302278976800039E-3</v>
      </c>
      <c r="BH163" s="18">
        <f t="shared" si="65"/>
        <v>3.470772574375891E-3</v>
      </c>
      <c r="BI163" s="18">
        <f t="shared" si="66"/>
        <v>9.2250914318106059E-3</v>
      </c>
      <c r="BJ163" s="18">
        <f t="shared" si="67"/>
        <v>4.8050186601380496E-3</v>
      </c>
      <c r="BK163" s="18">
        <f t="shared" si="68"/>
        <v>1.1019004587498271E-2</v>
      </c>
      <c r="BL163" s="18">
        <f t="shared" si="69"/>
        <v>2.3505249203589873E-2</v>
      </c>
      <c r="BM163" s="18">
        <f t="shared" si="70"/>
        <v>2.3869434546175405E-2</v>
      </c>
      <c r="BN163" s="18">
        <f t="shared" si="71"/>
        <v>2.7521591050596372E-2</v>
      </c>
      <c r="BO163" s="18">
        <f t="shared" si="72"/>
        <v>4.7860755092865137E-2</v>
      </c>
      <c r="BP163" s="18">
        <f t="shared" si="73"/>
        <v>4.5679056061273426E-2</v>
      </c>
      <c r="BQ163" s="18">
        <f t="shared" si="74"/>
        <v>4.6503187041546878E-2</v>
      </c>
      <c r="BR163" s="18">
        <f t="shared" si="75"/>
        <v>4.9454651810816319E-2</v>
      </c>
      <c r="BS163" s="18">
        <f t="shared" si="76"/>
        <v>4.9261943014363929E-2</v>
      </c>
      <c r="BT163" s="18">
        <f t="shared" si="77"/>
        <v>-2.583347490937582E-4</v>
      </c>
      <c r="BU163" s="18">
        <f t="shared" si="78"/>
        <v>-5.4869132534496323E-5</v>
      </c>
      <c r="BV163" s="18">
        <f t="shared" si="79"/>
        <v>5.4582799374602864E-4</v>
      </c>
      <c r="BW163" s="18">
        <f t="shared" si="80"/>
        <v>2.9621425143328217E-2</v>
      </c>
      <c r="BX163" s="18">
        <f t="shared" si="81"/>
        <v>9.0699559940429664E-2</v>
      </c>
      <c r="BY163" s="18">
        <f t="shared" si="82"/>
        <v>5.6896529974580945E-2</v>
      </c>
      <c r="BZ163" s="18">
        <f t="shared" si="83"/>
        <v>8.116162677386729E-2</v>
      </c>
      <c r="CA163" s="18">
        <f t="shared" si="84"/>
        <v>2.577267371382419E-3</v>
      </c>
      <c r="CB163" s="18">
        <f t="shared" si="85"/>
        <v>2.3842923733284671E-2</v>
      </c>
      <c r="CC163" s="18">
        <f t="shared" si="86"/>
        <v>4.689334018911584E-2</v>
      </c>
      <c r="CD163" s="18">
        <f t="shared" si="87"/>
        <v>-3.6120569074471476E-4</v>
      </c>
      <c r="CE163" s="19">
        <v>158</v>
      </c>
      <c r="CF163" s="18">
        <f t="shared" si="90"/>
        <v>3.470772574375891E-3</v>
      </c>
      <c r="CG163" s="18">
        <f t="shared" si="90"/>
        <v>3.470772574375891E-3</v>
      </c>
      <c r="CH163" s="18">
        <f t="shared" si="90"/>
        <v>3.470772574375891E-3</v>
      </c>
      <c r="CI163" s="18">
        <f t="shared" si="90"/>
        <v>0</v>
      </c>
      <c r="CJ163" s="18">
        <f t="shared" si="90"/>
        <v>0</v>
      </c>
      <c r="CK163" s="24">
        <f t="shared" si="90"/>
        <v>3.470772574375891E-3</v>
      </c>
      <c r="CL163" s="24">
        <f t="shared" si="90"/>
        <v>0</v>
      </c>
    </row>
    <row r="164" spans="1:90" x14ac:dyDescent="0.2">
      <c r="A164" s="19">
        <v>159</v>
      </c>
      <c r="B164" s="16" cm="1">
        <f t="array" ref="B164">INDEX(asset_mu,1,B$3)+INDEX(asset_rets_norm,$A164,B$3)</f>
        <v>1.996080292683047E-3</v>
      </c>
      <c r="C164" s="16" cm="1">
        <f t="array" ref="C164">INDEX(asset_mu,1,C$3)+INDEX(asset_rets_norm,$A164,C$3)</f>
        <v>2.23649844236862E-3</v>
      </c>
      <c r="D164" s="16" cm="1">
        <f t="array" ref="D164">INDEX(asset_mu,1,D$3)+INDEX(asset_rets_norm,$A164,D$3)</f>
        <v>4.7412420708208228E-3</v>
      </c>
      <c r="E164" s="16" cm="1">
        <f t="array" ref="E164">INDEX(asset_mu,1,E$3)+INDEX(asset_rets_norm,$A164,E$3)</f>
        <v>4.6531239367376001E-3</v>
      </c>
      <c r="F164" s="16" cm="1">
        <f t="array" ref="F164">INDEX(asset_mu,1,F$3)+INDEX(asset_rets_norm,$A164,F$3)</f>
        <v>1.0234418695008572E-2</v>
      </c>
      <c r="G164" s="16" cm="1">
        <f t="array" ref="G164">INDEX(asset_mu,1,G$3)+INDEX(asset_rets_norm,$A164,G$3)</f>
        <v>1.2414855788146445E-3</v>
      </c>
      <c r="H164" s="16" cm="1">
        <f t="array" ref="H164">INDEX(asset_mu,1,H$3)+INDEX(asset_rets_norm,$A164,H$3)</f>
        <v>1.1873592863771052E-3</v>
      </c>
      <c r="I164" s="16" cm="1">
        <f t="array" ref="I164">INDEX(asset_mu,1,I$3)+INDEX(asset_rets_norm,$A164,I$3)</f>
        <v>3.8227192863572799E-3</v>
      </c>
      <c r="J164" s="16" cm="1">
        <f t="array" ref="J164">INDEX(asset_mu,1,J$3)+INDEX(asset_rets_norm,$A164,J$3)</f>
        <v>3.5267797690503467E-3</v>
      </c>
      <c r="K164" s="16" cm="1">
        <f t="array" ref="K164">INDEX(asset_mu,1,K$3)+INDEX(asset_rets_norm,$A164,K$3)</f>
        <v>2.3559812732306413E-3</v>
      </c>
      <c r="L164" s="16" cm="1">
        <f t="array" ref="L164">INDEX(asset_mu,1,L$3)+INDEX(asset_rets_norm,$A164,L$3)</f>
        <v>4.0940678724517288E-3</v>
      </c>
      <c r="M164" s="16" cm="1">
        <f t="array" ref="M164">INDEX(asset_mu,1,M$3)+INDEX(asset_rets_norm,$A164,M$3)</f>
        <v>9.2530124338773036E-3</v>
      </c>
      <c r="N164" s="16" cm="1">
        <f t="array" ref="N164">INDEX(asset_mu,1,N$3)+INDEX(asset_rets_norm,$A164,N$3)</f>
        <v>1.0758315938875582E-2</v>
      </c>
      <c r="O164" s="16" cm="1">
        <f t="array" ref="O164">INDEX(asset_mu,1,O$3)+INDEX(asset_rets_norm,$A164,O$3)</f>
        <v>1.4626692687925367E-4</v>
      </c>
      <c r="P164" s="16" cm="1">
        <f t="array" ref="P164">INDEX(asset_mu,1,P$3)+INDEX(asset_rets_norm,$A164,P$3)</f>
        <v>2.8976704125845349E-4</v>
      </c>
      <c r="Q164" s="16" cm="1">
        <f t="array" ref="Q164">INDEX(asset_mu,1,Q$3)+INDEX(asset_rets_norm,$A164,Q$3)</f>
        <v>8.9590045379522442E-4</v>
      </c>
      <c r="R164" s="16" cm="1">
        <f t="array" ref="R164">INDEX(asset_mu,1,R$3)+INDEX(asset_rets_norm,$A164,R$3)</f>
        <v>4.4302101233232249E-2</v>
      </c>
      <c r="S164" s="16" cm="1">
        <f t="array" ref="S164">INDEX(asset_mu,1,S$3)+INDEX(asset_rets_norm,$A164,S$3)</f>
        <v>6.4381243823190853E-2</v>
      </c>
      <c r="T164" s="16" cm="1">
        <f t="array" ref="T164">INDEX(asset_mu,1,T$3)+INDEX(asset_rets_norm,$A164,T$3)</f>
        <v>4.6058737765646098E-2</v>
      </c>
      <c r="U164" s="16" cm="1">
        <f t="array" ref="U164">INDEX(asset_mu,1,U$3)+INDEX(asset_rets_norm,$A164,U$3)</f>
        <v>-6.8821522360087393E-3</v>
      </c>
      <c r="V164" s="16" cm="1">
        <f t="array" ref="V164">INDEX(asset_mu,1,V$3)+INDEX(asset_rets_norm,$A164,V$3)</f>
        <v>2.574592371382441E-3</v>
      </c>
      <c r="W164" s="16" cm="1">
        <f t="array" ref="W164">INDEX(asset_mu,1,W$3)+INDEX(asset_rets_norm,$A164,W$3)</f>
        <v>1.6893857107727985E-3</v>
      </c>
      <c r="X164" s="16" cm="1">
        <f t="array" ref="X164">INDEX(asset_mu,1,X$3)+INDEX(asset_rets_norm,$A164,X$3)</f>
        <v>2.4931440821331437E-3</v>
      </c>
      <c r="Y164" s="16" cm="1">
        <f t="array" ref="Y164">INDEX(asset_mu,1,Y$3)+INDEX(asset_rets_norm,$A164,Y$3)</f>
        <v>4.9366031171140418E-5</v>
      </c>
      <c r="Z164" s="19">
        <v>159</v>
      </c>
      <c r="AA164" s="16" cm="1">
        <f t="array" ref="AA164">INDEX(fx_mu,1,AA$3)+INDEX(fx_rets_norm,$A164,AA$3)</f>
        <v>0</v>
      </c>
      <c r="AB164" s="16" cm="1">
        <f t="array" ref="AB164">INDEX(fx_mu,1,AB$3)+INDEX(fx_rets_norm,$A164,AB$3)</f>
        <v>3.2105201023149331E-3</v>
      </c>
      <c r="AC164" s="16" cm="1">
        <f t="array" ref="AC164">INDEX(fx_mu,1,AC$3)+INDEX(fx_rets_norm,$A164,AC$3)</f>
        <v>-9.0552859512574128E-3</v>
      </c>
      <c r="AD164" s="16" cm="1">
        <f t="array" ref="AD164">INDEX(fx_mu,1,AD$3)+INDEX(fx_rets_norm,$A164,AD$3)</f>
        <v>-3.5018178115975372E-4</v>
      </c>
      <c r="AE164" s="19">
        <v>159</v>
      </c>
      <c r="AF164" s="18" cm="1">
        <f t="array" ref="AF164">(1+B164)*(1+INDEX(fx_rets,$AE164,INDEX(fx_ix,1,AF$3)))-1</f>
        <v>1.9960802926830556E-3</v>
      </c>
      <c r="AG164" s="18" cm="1">
        <f t="array" ref="AG164">(1+C164)*(1+INDEX(fx_rets,$AE164,INDEX(fx_ix,1,AG$3)))-1</f>
        <v>2.2364984423686174E-3</v>
      </c>
      <c r="AH164" s="18" cm="1">
        <f t="array" ref="AH164">(1+D164)*(1+INDEX(fx_rets,$AE164,INDEX(fx_ix,1,AH$3)))-1</f>
        <v>4.741242070820828E-3</v>
      </c>
      <c r="AI164" s="18" cm="1">
        <f t="array" ref="AI164">(1+E164)*(1+INDEX(fx_rets,$AE164,INDEX(fx_ix,1,AI$3)))-1</f>
        <v>4.6531239367375576E-3</v>
      </c>
      <c r="AJ164" s="18" cm="1">
        <f t="array" ref="AJ164">(1+F164)*(1+INDEX(fx_rets,$AE164,INDEX(fx_ix,1,AJ$3)))-1</f>
        <v>1.0234418695008518E-2</v>
      </c>
      <c r="AK164" s="18" cm="1">
        <f t="array" ref="AK164">(1+G164)*(1+INDEX(fx_rets,$AE164,INDEX(fx_ix,1,AK$3)))-1</f>
        <v>4.4559914955368818E-3</v>
      </c>
      <c r="AL164" s="18" cm="1">
        <f t="array" ref="AL164">(1+H164)*(1+INDEX(fx_rets,$AE164,INDEX(fx_ix,1,AL$3)))-1</f>
        <v>4.4016914295497145E-3</v>
      </c>
      <c r="AM164" s="18" cm="1">
        <f t="array" ref="AM164">(1+I164)*(1+INDEX(fx_rets,$AE164,INDEX(fx_ix,1,AM$3)))-1</f>
        <v>7.0455123057866498E-3</v>
      </c>
      <c r="AN164" s="18" cm="1">
        <f t="array" ref="AN164">(1+J164)*(1+INDEX(fx_rets,$AE164,INDEX(fx_ix,1,AN$3)))-1</f>
        <v>-5.5604421815028671E-3</v>
      </c>
      <c r="AO164" s="18" cm="1">
        <f t="array" ref="AO164">(1+K164)*(1+INDEX(fx_rets,$AE164,INDEX(fx_ix,1,AO$3)))-1</f>
        <v>-6.7206387621516761E-3</v>
      </c>
      <c r="AP164" s="18" cm="1">
        <f t="array" ref="AP164">(1+L164)*(1+INDEX(fx_rets,$AE164,INDEX(fx_ix,1,AP$3)))-1</f>
        <v>-4.9982910340945486E-3</v>
      </c>
      <c r="AQ164" s="18" cm="1">
        <f t="array" ref="AQ164">(1+M164)*(1+INDEX(fx_rets,$AE164,INDEX(fx_ix,1,AQ$3)))-1</f>
        <v>1.1393780912061224E-4</v>
      </c>
      <c r="AR164" s="18" cm="1">
        <f t="array" ref="AR164">(1+N164)*(1+INDEX(fx_rets,$AE164,INDEX(fx_ix,1,AR$3)))-1</f>
        <v>1.6056103604376037E-3</v>
      </c>
      <c r="AS164" s="18" cm="1">
        <f t="array" ref="AS164">(1+O164)*(1+INDEX(fx_rets,$AE164,INDEX(fx_ix,1,AS$3)))-1</f>
        <v>-2.0396607429351565E-4</v>
      </c>
      <c r="AT164" s="18" cm="1">
        <f t="array" ref="AT164">(1+P164)*(1+INDEX(fx_rets,$AE164,INDEX(fx_ix,1,AT$3)))-1</f>
        <v>-6.0516211039862711E-5</v>
      </c>
      <c r="AU164" s="18" cm="1">
        <f t="array" ref="AU164">(1+Q164)*(1+INDEX(fx_rets,$AE164,INDEX(fx_ix,1,AU$3)))-1</f>
        <v>5.4540494461874367E-4</v>
      </c>
      <c r="AV164" s="18" cm="1">
        <f t="array" ref="AV164">(1+R164)*(1+INDEX(fx_rets,$AE164,INDEX(fx_ix,1,AV$3)))-1</f>
        <v>4.4302101233232305E-2</v>
      </c>
      <c r="AW164" s="18" cm="1">
        <f t="array" ref="AW164">(1+S164)*(1+INDEX(fx_rets,$AE164,INDEX(fx_ix,1,AW$3)))-1</f>
        <v>6.7798461203012028E-2</v>
      </c>
      <c r="AX164" s="18" cm="1">
        <f t="array" ref="AX164">(1+T164)*(1+INDEX(fx_rets,$AE164,INDEX(fx_ix,1,AX$3)))-1</f>
        <v>3.6586376773366736E-2</v>
      </c>
      <c r="AY164" s="18" cm="1">
        <f t="array" ref="AY164">(1+U164)*(1+INDEX(fx_rets,$AE164,INDEX(fx_ix,1,AY$3)))-1</f>
        <v>-7.2299240128402831E-3</v>
      </c>
      <c r="AZ164" s="18" cm="1">
        <f t="array" ref="AZ164">(1+V164)*(1+INDEX(fx_rets,$AE164,INDEX(fx_ix,1,AZ$3)))-1</f>
        <v>2.574592371382467E-3</v>
      </c>
      <c r="BA164" s="18" cm="1">
        <f t="array" ref="BA164">(1+W164)*(1+INDEX(fx_rets,$AE164,INDEX(fx_ix,1,BA$3)))-1</f>
        <v>4.905329619872667E-3</v>
      </c>
      <c r="BB164" s="18" cm="1">
        <f t="array" ref="BB164">(1+X164)*(1+INDEX(fx_rets,$AE164,INDEX(fx_ix,1,BB$3)))-1</f>
        <v>-6.5847180017055695E-3</v>
      </c>
      <c r="BC164" s="18" cm="1">
        <f t="array" ref="BC164">(1+Y164)*(1+INDEX(fx_rets,$AE164,INDEX(fx_ix,1,BC$3)))-1</f>
        <v>-3.0083303707340026E-4</v>
      </c>
      <c r="BD164" s="19">
        <v>159</v>
      </c>
      <c r="BE164" s="16">
        <f t="shared" si="63"/>
        <v>0</v>
      </c>
      <c r="BF164" s="19">
        <v>159</v>
      </c>
      <c r="BG164" s="18">
        <f t="shared" si="64"/>
        <v>1.9960802926830556E-3</v>
      </c>
      <c r="BH164" s="18">
        <f t="shared" si="65"/>
        <v>2.2364984423686174E-3</v>
      </c>
      <c r="BI164" s="18">
        <f t="shared" si="66"/>
        <v>4.741242070820828E-3</v>
      </c>
      <c r="BJ164" s="18">
        <f t="shared" si="67"/>
        <v>4.6531239367375576E-3</v>
      </c>
      <c r="BK164" s="18">
        <f t="shared" si="68"/>
        <v>1.0234418695008518E-2</v>
      </c>
      <c r="BL164" s="18">
        <f t="shared" si="69"/>
        <v>4.4559914955368818E-3</v>
      </c>
      <c r="BM164" s="18">
        <f t="shared" si="70"/>
        <v>4.4016914295497145E-3</v>
      </c>
      <c r="BN164" s="18">
        <f t="shared" si="71"/>
        <v>7.0455123057866498E-3</v>
      </c>
      <c r="BO164" s="18">
        <f t="shared" si="72"/>
        <v>-5.5604421815028671E-3</v>
      </c>
      <c r="BP164" s="18">
        <f t="shared" si="73"/>
        <v>-6.7206387621516761E-3</v>
      </c>
      <c r="BQ164" s="18">
        <f t="shared" si="74"/>
        <v>-4.9982910340945486E-3</v>
      </c>
      <c r="BR164" s="18">
        <f t="shared" si="75"/>
        <v>1.1393780912061224E-4</v>
      </c>
      <c r="BS164" s="18">
        <f t="shared" si="76"/>
        <v>1.6056103604376037E-3</v>
      </c>
      <c r="BT164" s="18">
        <f t="shared" si="77"/>
        <v>-2.0396607429351565E-4</v>
      </c>
      <c r="BU164" s="18">
        <f t="shared" si="78"/>
        <v>-6.0516211039862711E-5</v>
      </c>
      <c r="BV164" s="18">
        <f t="shared" si="79"/>
        <v>5.4540494461874367E-4</v>
      </c>
      <c r="BW164" s="18">
        <f t="shared" si="80"/>
        <v>4.4302101233232305E-2</v>
      </c>
      <c r="BX164" s="18">
        <f t="shared" si="81"/>
        <v>6.7798461203012028E-2</v>
      </c>
      <c r="BY164" s="18">
        <f t="shared" si="82"/>
        <v>3.6586376773366736E-2</v>
      </c>
      <c r="BZ164" s="18">
        <f t="shared" si="83"/>
        <v>-7.2299240128402831E-3</v>
      </c>
      <c r="CA164" s="18">
        <f t="shared" si="84"/>
        <v>2.574592371382467E-3</v>
      </c>
      <c r="CB164" s="18">
        <f t="shared" si="85"/>
        <v>4.905329619872667E-3</v>
      </c>
      <c r="CC164" s="18">
        <f t="shared" si="86"/>
        <v>-6.5847180017055695E-3</v>
      </c>
      <c r="CD164" s="18">
        <f t="shared" si="87"/>
        <v>-3.0083303707340026E-4</v>
      </c>
      <c r="CE164" s="19">
        <v>159</v>
      </c>
      <c r="CF164" s="18">
        <f t="shared" si="90"/>
        <v>2.2364984423686174E-3</v>
      </c>
      <c r="CG164" s="18">
        <f t="shared" si="90"/>
        <v>2.2364984423686174E-3</v>
      </c>
      <c r="CH164" s="18">
        <f t="shared" si="90"/>
        <v>2.2364984423686174E-3</v>
      </c>
      <c r="CI164" s="18">
        <f t="shared" si="90"/>
        <v>0</v>
      </c>
      <c r="CJ164" s="18">
        <f t="shared" si="90"/>
        <v>0</v>
      </c>
      <c r="CK164" s="24">
        <f t="shared" si="90"/>
        <v>2.2364984423686174E-3</v>
      </c>
      <c r="CL164" s="24">
        <f t="shared" si="90"/>
        <v>0</v>
      </c>
    </row>
    <row r="165" spans="1:90" x14ac:dyDescent="0.2">
      <c r="A165" s="19">
        <v>160</v>
      </c>
      <c r="B165" s="16" cm="1">
        <f t="array" ref="B165">INDEX(asset_mu,1,B$3)+INDEX(asset_rets_norm,$A165,B$3)</f>
        <v>2.0206423750249638E-3</v>
      </c>
      <c r="C165" s="16" cm="1">
        <f t="array" ref="C165">INDEX(asset_mu,1,C$3)+INDEX(asset_rets_norm,$A165,C$3)</f>
        <v>2.142409183441221E-3</v>
      </c>
      <c r="D165" s="16" cm="1">
        <f t="array" ref="D165">INDEX(asset_mu,1,D$3)+INDEX(asset_rets_norm,$A165,D$3)</f>
        <v>1.8162946004147639E-3</v>
      </c>
      <c r="E165" s="16" cm="1">
        <f t="array" ref="E165">INDEX(asset_mu,1,E$3)+INDEX(asset_rets_norm,$A165,E$3)</f>
        <v>3.127865305265585E-3</v>
      </c>
      <c r="F165" s="16" cm="1">
        <f t="array" ref="F165">INDEX(asset_mu,1,F$3)+INDEX(asset_rets_norm,$A165,F$3)</f>
        <v>3.6381359887661096E-3</v>
      </c>
      <c r="G165" s="16" cm="1">
        <f t="array" ref="G165">INDEX(asset_mu,1,G$3)+INDEX(asset_rets_norm,$A165,G$3)</f>
        <v>1.2275824006932007E-3</v>
      </c>
      <c r="H165" s="16" cm="1">
        <f t="array" ref="H165">INDEX(asset_mu,1,H$3)+INDEX(asset_rets_norm,$A165,H$3)</f>
        <v>8.7698423496336921E-4</v>
      </c>
      <c r="I165" s="16" cm="1">
        <f t="array" ref="I165">INDEX(asset_mu,1,I$3)+INDEX(asset_rets_norm,$A165,I$3)</f>
        <v>1.3807856111972645E-4</v>
      </c>
      <c r="J165" s="16" cm="1">
        <f t="array" ref="J165">INDEX(asset_mu,1,J$3)+INDEX(asset_rets_norm,$A165,J$3)</f>
        <v>3.0762278429408031E-3</v>
      </c>
      <c r="K165" s="16" cm="1">
        <f t="array" ref="K165">INDEX(asset_mu,1,K$3)+INDEX(asset_rets_norm,$A165,K$3)</f>
        <v>8.6190084693324627E-4</v>
      </c>
      <c r="L165" s="16" cm="1">
        <f t="array" ref="L165">INDEX(asset_mu,1,L$3)+INDEX(asset_rets_norm,$A165,L$3)</f>
        <v>-1.0583432808401738E-3</v>
      </c>
      <c r="M165" s="16" cm="1">
        <f t="array" ref="M165">INDEX(asset_mu,1,M$3)+INDEX(asset_rets_norm,$A165,M$3)</f>
        <v>2.6406516746551893E-3</v>
      </c>
      <c r="N165" s="16" cm="1">
        <f t="array" ref="N165">INDEX(asset_mu,1,N$3)+INDEX(asset_rets_norm,$A165,N$3)</f>
        <v>1.1952866506253256E-3</v>
      </c>
      <c r="O165" s="16" cm="1">
        <f t="array" ref="O165">INDEX(asset_mu,1,O$3)+INDEX(asset_rets_norm,$A165,O$3)</f>
        <v>1.6555983925670912E-4</v>
      </c>
      <c r="P165" s="16" cm="1">
        <f t="array" ref="P165">INDEX(asset_mu,1,P$3)+INDEX(asset_rets_norm,$A165,P$3)</f>
        <v>4.8043396325266269E-4</v>
      </c>
      <c r="Q165" s="16" cm="1">
        <f t="array" ref="Q165">INDEX(asset_mu,1,Q$3)+INDEX(asset_rets_norm,$A165,Q$3)</f>
        <v>8.2047312140192806E-4</v>
      </c>
      <c r="R165" s="16" cm="1">
        <f t="array" ref="R165">INDEX(asset_mu,1,R$3)+INDEX(asset_rets_norm,$A165,R$3)</f>
        <v>2.8492909052856674E-2</v>
      </c>
      <c r="S165" s="16" cm="1">
        <f t="array" ref="S165">INDEX(asset_mu,1,S$3)+INDEX(asset_rets_norm,$A165,S$3)</f>
        <v>1.0054684754687487E-2</v>
      </c>
      <c r="T165" s="16" cm="1">
        <f t="array" ref="T165">INDEX(asset_mu,1,T$3)+INDEX(asset_rets_norm,$A165,T$3)</f>
        <v>-7.612627025534854E-3</v>
      </c>
      <c r="U165" s="16" cm="1">
        <f t="array" ref="U165">INDEX(asset_mu,1,U$3)+INDEX(asset_rets_norm,$A165,U$3)</f>
        <v>9.5062655741860236E-2</v>
      </c>
      <c r="V165" s="16" cm="1">
        <f t="array" ref="V165">INDEX(asset_mu,1,V$3)+INDEX(asset_rets_norm,$A165,V$3)</f>
        <v>2.5655507047157742E-3</v>
      </c>
      <c r="W165" s="16" cm="1">
        <f t="array" ref="W165">INDEX(asset_mu,1,W$3)+INDEX(asset_rets_norm,$A165,W$3)</f>
        <v>1.6920523774394652E-3</v>
      </c>
      <c r="X165" s="16" cm="1">
        <f t="array" ref="X165">INDEX(asset_mu,1,X$3)+INDEX(asset_rets_norm,$A165,X$3)</f>
        <v>2.4761440821331436E-3</v>
      </c>
      <c r="Y165" s="16" cm="1">
        <f t="array" ref="Y165">INDEX(asset_mu,1,Y$3)+INDEX(asset_rets_norm,$A165,Y$3)</f>
        <v>6.5116031171140421E-5</v>
      </c>
      <c r="Z165" s="19">
        <v>160</v>
      </c>
      <c r="AA165" s="16" cm="1">
        <f t="array" ref="AA165">INDEX(fx_mu,1,AA$3)+INDEX(fx_rets_norm,$A165,AA$3)</f>
        <v>0</v>
      </c>
      <c r="AB165" s="16" cm="1">
        <f t="array" ref="AB165">INDEX(fx_mu,1,AB$3)+INDEX(fx_rets_norm,$A165,AB$3)</f>
        <v>-4.5666619163497557E-4</v>
      </c>
      <c r="AC165" s="16" cm="1">
        <f t="array" ref="AC165">INDEX(fx_mu,1,AC$3)+INDEX(fx_rets_norm,$A165,AC$3)</f>
        <v>2.0544919845437121E-2</v>
      </c>
      <c r="AD165" s="16" cm="1">
        <f t="array" ref="AD165">INDEX(fx_mu,1,AD$3)+INDEX(fx_rets_norm,$A165,AD$3)</f>
        <v>-3.9263367793575088E-2</v>
      </c>
      <c r="AE165" s="19">
        <v>160</v>
      </c>
      <c r="AF165" s="18" cm="1">
        <f t="array" ref="AF165">(1+B165)*(1+INDEX(fx_rets,$AE165,INDEX(fx_ix,1,AF$3)))-1</f>
        <v>2.0206423750248614E-3</v>
      </c>
      <c r="AG165" s="18" cm="1">
        <f t="array" ref="AG165">(1+C165)*(1+INDEX(fx_rets,$AE165,INDEX(fx_ix,1,AG$3)))-1</f>
        <v>2.1424091834412184E-3</v>
      </c>
      <c r="AH165" s="18" cm="1">
        <f t="array" ref="AH165">(1+D165)*(1+INDEX(fx_rets,$AE165,INDEX(fx_ix,1,AH$3)))-1</f>
        <v>1.8162946004147695E-3</v>
      </c>
      <c r="AI165" s="18" cm="1">
        <f t="array" ref="AI165">(1+E165)*(1+INDEX(fx_rets,$AE165,INDEX(fx_ix,1,AI$3)))-1</f>
        <v>3.1278653052655425E-3</v>
      </c>
      <c r="AJ165" s="18" cm="1">
        <f t="array" ref="AJ165">(1+F165)*(1+INDEX(fx_rets,$AE165,INDEX(fx_ix,1,AJ$3)))-1</f>
        <v>3.6381359887660558E-3</v>
      </c>
      <c r="AK165" s="18" cm="1">
        <f t="array" ref="AK165">(1+G165)*(1+INDEX(fx_rets,$AE165,INDEX(fx_ix,1,AK$3)))-1</f>
        <v>7.703556136782197E-4</v>
      </c>
      <c r="AL165" s="18" cm="1">
        <f t="array" ref="AL165">(1+H165)*(1+INDEX(fx_rets,$AE165,INDEX(fx_ix,1,AL$3)))-1</f>
        <v>4.1991755427761568E-4</v>
      </c>
      <c r="AM165" s="18" cm="1">
        <f t="array" ref="AM165">(1+I165)*(1+INDEX(fx_rets,$AE165,INDEX(fx_ix,1,AM$3)))-1</f>
        <v>-3.1865068632586091E-4</v>
      </c>
      <c r="AN165" s="18" cm="1">
        <f t="array" ref="AN165">(1+J165)*(1+INDEX(fx_rets,$AE165,INDEX(fx_ix,1,AN$3)))-1</f>
        <v>2.3684348542837297E-2</v>
      </c>
      <c r="AO165" s="18" cm="1">
        <f t="array" ref="AO165">(1+K165)*(1+INDEX(fx_rets,$AE165,INDEX(fx_ix,1,AO$3)))-1</f>
        <v>2.1424528376185359E-2</v>
      </c>
      <c r="AP165" s="18" cm="1">
        <f t="array" ref="AP165">(1+L165)*(1+INDEX(fx_rets,$AE165,INDEX(fx_ix,1,AP$3)))-1</f>
        <v>1.946483298672308E-2</v>
      </c>
      <c r="AQ165" s="18" cm="1">
        <f t="array" ref="AQ165">(1+M165)*(1+INDEX(fx_rets,$AE165,INDEX(fx_ix,1,AQ$3)))-1</f>
        <v>2.3239823497087642E-2</v>
      </c>
      <c r="AR165" s="18" cm="1">
        <f t="array" ref="AR165">(1+N165)*(1+INDEX(fx_rets,$AE165,INDEX(fx_ix,1,AR$3)))-1</f>
        <v>2.1764763564491751E-2</v>
      </c>
      <c r="AS165" s="18" cm="1">
        <f t="array" ref="AS165">(1+O165)*(1+INDEX(fx_rets,$AE165,INDEX(fx_ix,1,AS$3)))-1</f>
        <v>-3.9104308391178955E-2</v>
      </c>
      <c r="AT165" s="18" cm="1">
        <f t="array" ref="AT165">(1+P165)*(1+INDEX(fx_rets,$AE165,INDEX(fx_ix,1,AT$3)))-1</f>
        <v>-3.8801797285722084E-2</v>
      </c>
      <c r="AU165" s="18" cm="1">
        <f t="array" ref="AU165">(1+Q165)*(1+INDEX(fx_rets,$AE165,INDEX(fx_ix,1,AU$3)))-1</f>
        <v>-3.8475109210103553E-2</v>
      </c>
      <c r="AV165" s="18" cm="1">
        <f t="array" ref="AV165">(1+R165)*(1+INDEX(fx_rets,$AE165,INDEX(fx_ix,1,AV$3)))-1</f>
        <v>2.849290905285673E-2</v>
      </c>
      <c r="AW165" s="18" cm="1">
        <f t="array" ref="AW165">(1+S165)*(1+INDEX(fx_rets,$AE165,INDEX(fx_ix,1,AW$3)))-1</f>
        <v>9.5934269284574381E-3</v>
      </c>
      <c r="AX165" s="18" cm="1">
        <f t="array" ref="AX165">(1+T165)*(1+INDEX(fx_rets,$AE165,INDEX(fx_ix,1,AX$3)))-1</f>
        <v>1.2775892007849343E-2</v>
      </c>
      <c r="AY165" s="18" cm="1">
        <f t="array" ref="AY165">(1+U165)*(1+INDEX(fx_rets,$AE165,INDEX(fx_ix,1,AY$3)))-1</f>
        <v>5.2066807932458659E-2</v>
      </c>
      <c r="AZ165" s="18" cm="1">
        <f t="array" ref="AZ165">(1+V165)*(1+INDEX(fx_rets,$AE165,INDEX(fx_ix,1,AZ$3)))-1</f>
        <v>2.5655507047157577E-3</v>
      </c>
      <c r="BA165" s="18" cm="1">
        <f t="array" ref="BA165">(1+W165)*(1+INDEX(fx_rets,$AE165,INDEX(fx_ix,1,BA$3)))-1</f>
        <v>1.234613482689273E-3</v>
      </c>
      <c r="BB165" s="18" cm="1">
        <f t="array" ref="BB165">(1+X165)*(1+INDEX(fx_rets,$AE165,INDEX(fx_ix,1,BB$3)))-1</f>
        <v>2.307193610926328E-2</v>
      </c>
      <c r="BC165" s="18" cm="1">
        <f t="array" ref="BC165">(1+Y165)*(1+INDEX(fx_rets,$AE165,INDEX(fx_ix,1,BC$3)))-1</f>
        <v>-3.9200808437085066E-2</v>
      </c>
      <c r="BD165" s="19">
        <v>160</v>
      </c>
      <c r="BE165" s="16">
        <f t="shared" si="63"/>
        <v>0</v>
      </c>
      <c r="BF165" s="19">
        <v>160</v>
      </c>
      <c r="BG165" s="18">
        <f t="shared" si="64"/>
        <v>2.0206423750248614E-3</v>
      </c>
      <c r="BH165" s="18">
        <f t="shared" si="65"/>
        <v>2.1424091834412184E-3</v>
      </c>
      <c r="BI165" s="18">
        <f t="shared" si="66"/>
        <v>1.8162946004147695E-3</v>
      </c>
      <c r="BJ165" s="18">
        <f t="shared" si="67"/>
        <v>3.1278653052655425E-3</v>
      </c>
      <c r="BK165" s="18">
        <f t="shared" si="68"/>
        <v>3.6381359887660558E-3</v>
      </c>
      <c r="BL165" s="18">
        <f t="shared" si="69"/>
        <v>7.703556136782197E-4</v>
      </c>
      <c r="BM165" s="18">
        <f t="shared" si="70"/>
        <v>4.1991755427761568E-4</v>
      </c>
      <c r="BN165" s="18">
        <f t="shared" si="71"/>
        <v>-3.1865068632586091E-4</v>
      </c>
      <c r="BO165" s="18">
        <f t="shared" si="72"/>
        <v>2.3684348542837297E-2</v>
      </c>
      <c r="BP165" s="18">
        <f t="shared" si="73"/>
        <v>2.1424528376185359E-2</v>
      </c>
      <c r="BQ165" s="18">
        <f t="shared" si="74"/>
        <v>1.946483298672308E-2</v>
      </c>
      <c r="BR165" s="18">
        <f t="shared" si="75"/>
        <v>2.3239823497087642E-2</v>
      </c>
      <c r="BS165" s="18">
        <f t="shared" si="76"/>
        <v>2.1764763564491751E-2</v>
      </c>
      <c r="BT165" s="18">
        <f t="shared" si="77"/>
        <v>-3.9104308391178955E-2</v>
      </c>
      <c r="BU165" s="18">
        <f t="shared" si="78"/>
        <v>-3.8801797285722084E-2</v>
      </c>
      <c r="BV165" s="18">
        <f t="shared" si="79"/>
        <v>-3.8475109210103553E-2</v>
      </c>
      <c r="BW165" s="18">
        <f t="shared" si="80"/>
        <v>2.849290905285673E-2</v>
      </c>
      <c r="BX165" s="18">
        <f t="shared" si="81"/>
        <v>9.5934269284574381E-3</v>
      </c>
      <c r="BY165" s="18">
        <f t="shared" si="82"/>
        <v>1.2775892007849343E-2</v>
      </c>
      <c r="BZ165" s="18">
        <f t="shared" si="83"/>
        <v>5.2066807932458659E-2</v>
      </c>
      <c r="CA165" s="18">
        <f t="shared" si="84"/>
        <v>2.5655507047157577E-3</v>
      </c>
      <c r="CB165" s="18">
        <f t="shared" si="85"/>
        <v>1.234613482689273E-3</v>
      </c>
      <c r="CC165" s="18">
        <f t="shared" si="86"/>
        <v>2.307193610926328E-2</v>
      </c>
      <c r="CD165" s="18">
        <f t="shared" si="87"/>
        <v>-3.9200808437085066E-2</v>
      </c>
      <c r="CE165" s="19">
        <v>160</v>
      </c>
      <c r="CF165" s="18">
        <f t="shared" si="90"/>
        <v>2.1424091834412184E-3</v>
      </c>
      <c r="CG165" s="18">
        <f t="shared" si="90"/>
        <v>2.1424091834412184E-3</v>
      </c>
      <c r="CH165" s="18">
        <f t="shared" si="90"/>
        <v>2.1424091834412184E-3</v>
      </c>
      <c r="CI165" s="18">
        <f t="shared" si="90"/>
        <v>0</v>
      </c>
      <c r="CJ165" s="18">
        <f t="shared" si="90"/>
        <v>0</v>
      </c>
      <c r="CK165" s="24">
        <f t="shared" si="90"/>
        <v>2.1424091834412184E-3</v>
      </c>
      <c r="CL165" s="24">
        <f t="shared" si="90"/>
        <v>0</v>
      </c>
    </row>
    <row r="166" spans="1:90" x14ac:dyDescent="0.2">
      <c r="A166" s="19">
        <v>161</v>
      </c>
      <c r="B166" s="16" cm="1">
        <f t="array" ref="B166">INDEX(asset_mu,1,B$3)+INDEX(asset_rets_norm,$A166,B$3)</f>
        <v>2.2663052220623838E-3</v>
      </c>
      <c r="C166" s="16" cm="1">
        <f t="array" ref="C166">INDEX(asset_mu,1,C$3)+INDEX(asset_rets_norm,$A166,C$3)</f>
        <v>-1.5240892675549584E-4</v>
      </c>
      <c r="D166" s="16" cm="1">
        <f t="array" ref="D166">INDEX(asset_mu,1,D$3)+INDEX(asset_rets_norm,$A166,D$3)</f>
        <v>-9.1702011249916778E-3</v>
      </c>
      <c r="E166" s="16" cm="1">
        <f t="array" ref="E166">INDEX(asset_mu,1,E$3)+INDEX(asset_rets_norm,$A166,E$3)</f>
        <v>4.6546408870278087E-4</v>
      </c>
      <c r="F166" s="16" cm="1">
        <f t="array" ref="F166">INDEX(asset_mu,1,F$3)+INDEX(asset_rets_norm,$A166,F$3)</f>
        <v>-5.3904590425611371E-3</v>
      </c>
      <c r="G166" s="16" cm="1">
        <f t="array" ref="G166">INDEX(asset_mu,1,G$3)+INDEX(asset_rets_norm,$A166,G$3)</f>
        <v>1.116373209237515E-3</v>
      </c>
      <c r="H166" s="16" cm="1">
        <f t="array" ref="H166">INDEX(asset_mu,1,H$3)+INDEX(asset_rets_norm,$A166,H$3)</f>
        <v>-1.2381445024554454E-3</v>
      </c>
      <c r="I166" s="16" cm="1">
        <f t="array" ref="I166">INDEX(asset_mu,1,I$3)+INDEX(asset_rets_norm,$A166,I$3)</f>
        <v>-8.1786667859505488E-3</v>
      </c>
      <c r="J166" s="16" cm="1">
        <f t="array" ref="J166">INDEX(asset_mu,1,J$3)+INDEX(asset_rets_norm,$A166,J$3)</f>
        <v>3.6203995760339825E-3</v>
      </c>
      <c r="K166" s="16" cm="1">
        <f t="array" ref="K166">INDEX(asset_mu,1,K$3)+INDEX(asset_rets_norm,$A166,K$3)</f>
        <v>-1.1494561408228725E-3</v>
      </c>
      <c r="L166" s="16" cm="1">
        <f t="array" ref="L166">INDEX(asset_mu,1,L$3)+INDEX(asset_rets_norm,$A166,L$3)</f>
        <v>-9.4211636793295195E-3</v>
      </c>
      <c r="M166" s="16" cm="1">
        <f t="array" ref="M166">INDEX(asset_mu,1,M$3)+INDEX(asset_rets_norm,$A166,M$3)</f>
        <v>1.2097025085434391E-3</v>
      </c>
      <c r="N166" s="16" cm="1">
        <f t="array" ref="N166">INDEX(asset_mu,1,N$3)+INDEX(asset_rets_norm,$A166,N$3)</f>
        <v>-4.8854429369785367E-3</v>
      </c>
      <c r="O166" s="16" cm="1">
        <f t="array" ref="O166">INDEX(asset_mu,1,O$3)+INDEX(asset_rets_norm,$A166,O$3)</f>
        <v>8.8362489280243591E-5</v>
      </c>
      <c r="P166" s="16" cm="1">
        <f t="array" ref="P166">INDEX(asset_mu,1,P$3)+INDEX(asset_rets_norm,$A166,P$3)</f>
        <v>-3.4898770873187986E-5</v>
      </c>
      <c r="Q166" s="16" cm="1">
        <f t="array" ref="Q166">INDEX(asset_mu,1,Q$3)+INDEX(asset_rets_norm,$A166,Q$3)</f>
        <v>-1.3124468810710764E-3</v>
      </c>
      <c r="R166" s="16" cm="1">
        <f t="array" ref="R166">INDEX(asset_mu,1,R$3)+INDEX(asset_rets_norm,$A166,R$3)</f>
        <v>2.3534147982058939E-2</v>
      </c>
      <c r="S166" s="16" cm="1">
        <f t="array" ref="S166">INDEX(asset_mu,1,S$3)+INDEX(asset_rets_norm,$A166,S$3)</f>
        <v>1.1206791972868974E-2</v>
      </c>
      <c r="T166" s="16" cm="1">
        <f t="array" ref="T166">INDEX(asset_mu,1,T$3)+INDEX(asset_rets_norm,$A166,T$3)</f>
        <v>1.9213447265922036E-2</v>
      </c>
      <c r="U166" s="16" cm="1">
        <f t="array" ref="U166">INDEX(asset_mu,1,U$3)+INDEX(asset_rets_norm,$A166,U$3)</f>
        <v>4.2152066522520237E-2</v>
      </c>
      <c r="V166" s="16" cm="1">
        <f t="array" ref="V166">INDEX(asset_mu,1,V$3)+INDEX(asset_rets_norm,$A166,V$3)</f>
        <v>2.5657590380491081E-3</v>
      </c>
      <c r="W166" s="16" cm="1">
        <f t="array" ref="W166">INDEX(asset_mu,1,W$3)+INDEX(asset_rets_norm,$A166,W$3)</f>
        <v>1.7641357107727985E-3</v>
      </c>
      <c r="X166" s="16" cm="1">
        <f t="array" ref="X166">INDEX(asset_mu,1,X$3)+INDEX(asset_rets_norm,$A166,X$3)</f>
        <v>2.4667274154664769E-3</v>
      </c>
      <c r="Y166" s="16" cm="1">
        <f t="array" ref="Y166">INDEX(asset_mu,1,Y$3)+INDEX(asset_rets_norm,$A166,Y$3)</f>
        <v>-5.7133968828859569E-5</v>
      </c>
      <c r="Z166" s="19">
        <v>161</v>
      </c>
      <c r="AA166" s="16" cm="1">
        <f t="array" ref="AA166">INDEX(fx_mu,1,AA$3)+INDEX(fx_rets_norm,$A166,AA$3)</f>
        <v>0</v>
      </c>
      <c r="AB166" s="16" cm="1">
        <f t="array" ref="AB166">INDEX(fx_mu,1,AB$3)+INDEX(fx_rets_norm,$A166,AB$3)</f>
        <v>1.0130668383713686E-2</v>
      </c>
      <c r="AC166" s="16" cm="1">
        <f t="array" ref="AC166">INDEX(fx_mu,1,AC$3)+INDEX(fx_rets_norm,$A166,AC$3)</f>
        <v>1.1676058679830865E-2</v>
      </c>
      <c r="AD166" s="16" cm="1">
        <f t="array" ref="AD166">INDEX(fx_mu,1,AD$3)+INDEX(fx_rets_norm,$A166,AD$3)</f>
        <v>-2.6688048152869182E-2</v>
      </c>
      <c r="AE166" s="19">
        <v>161</v>
      </c>
      <c r="AF166" s="18" cm="1">
        <f t="array" ref="AF166">(1+B166)*(1+INDEX(fx_rets,$AE166,INDEX(fx_ix,1,AF$3)))-1</f>
        <v>2.2663052220623925E-3</v>
      </c>
      <c r="AG166" s="18" cm="1">
        <f t="array" ref="AG166">(1+C166)*(1+INDEX(fx_rets,$AE166,INDEX(fx_ix,1,AG$3)))-1</f>
        <v>-1.5240892675549844E-4</v>
      </c>
      <c r="AH166" s="18" cm="1">
        <f t="array" ref="AH166">(1+D166)*(1+INDEX(fx_rets,$AE166,INDEX(fx_ix,1,AH$3)))-1</f>
        <v>-9.1702011249916726E-3</v>
      </c>
      <c r="AI166" s="18" cm="1">
        <f t="array" ref="AI166">(1+E166)*(1+INDEX(fx_rets,$AE166,INDEX(fx_ix,1,AI$3)))-1</f>
        <v>4.6546408870273837E-4</v>
      </c>
      <c r="AJ166" s="18" cm="1">
        <f t="array" ref="AJ166">(1+F166)*(1+INDEX(fx_rets,$AE166,INDEX(fx_ix,1,AJ$3)))-1</f>
        <v>-5.3904590425611909E-3</v>
      </c>
      <c r="AK166" s="18" cm="1">
        <f t="array" ref="AK166">(1+G166)*(1+INDEX(fx_rets,$AE166,INDEX(fx_ix,1,AK$3)))-1</f>
        <v>1.1258351199726402E-2</v>
      </c>
      <c r="AL166" s="18" cm="1">
        <f t="array" ref="AL166">(1+H166)*(1+INDEX(fx_rets,$AE166,INDEX(fx_ix,1,AL$3)))-1</f>
        <v>8.8799806498927047E-3</v>
      </c>
      <c r="AM166" s="18" cm="1">
        <f t="array" ref="AM166">(1+I166)*(1+INDEX(fx_rets,$AE166,INDEX(fx_ix,1,AM$3)))-1</f>
        <v>1.8691462367337319E-3</v>
      </c>
      <c r="AN166" s="18" cm="1">
        <f t="array" ref="AN166">(1+J166)*(1+INDEX(fx_rets,$AE166,INDEX(fx_ix,1,AN$3)))-1</f>
        <v>1.5338730253759092E-2</v>
      </c>
      <c r="AO166" s="18" cm="1">
        <f t="array" ref="AO166">(1+K166)*(1+INDEX(fx_rets,$AE166,INDEX(fx_ix,1,AO$3)))-1</f>
        <v>1.0513181421657913E-2</v>
      </c>
      <c r="AP166" s="18" cm="1">
        <f t="array" ref="AP166">(1+L166)*(1+INDEX(fx_rets,$AE166,INDEX(fx_ix,1,AP$3)))-1</f>
        <v>2.1448929405492034E-3</v>
      </c>
      <c r="AQ166" s="18" cm="1">
        <f t="array" ref="AQ166">(1+M166)*(1+INDEX(fx_rets,$AE166,INDEX(fx_ix,1,AQ$3)))-1</f>
        <v>1.2899885745849105E-2</v>
      </c>
      <c r="AR166" s="18" cm="1">
        <f t="array" ref="AR166">(1+N166)*(1+INDEX(fx_rets,$AE166,INDEX(fx_ix,1,AR$3)))-1</f>
        <v>6.7335730244431069E-3</v>
      </c>
      <c r="AS166" s="18" cm="1">
        <f t="array" ref="AS166">(1+O166)*(1+INDEX(fx_rets,$AE166,INDEX(fx_ix,1,AS$3)))-1</f>
        <v>-2.6602043885957771E-2</v>
      </c>
      <c r="AT166" s="18" cm="1">
        <f t="array" ref="AT166">(1+P166)*(1+INDEX(fx_rets,$AE166,INDEX(fx_ix,1,AT$3)))-1</f>
        <v>-2.6722015543664823E-2</v>
      </c>
      <c r="AU166" s="18" cm="1">
        <f t="array" ref="AU166">(1+Q166)*(1+INDEX(fx_rets,$AE166,INDEX(fx_ix,1,AU$3)))-1</f>
        <v>-2.796546838838021E-2</v>
      </c>
      <c r="AV166" s="18" cm="1">
        <f t="array" ref="AV166">(1+R166)*(1+INDEX(fx_rets,$AE166,INDEX(fx_ix,1,AV$3)))-1</f>
        <v>2.3534147982058995E-2</v>
      </c>
      <c r="AW166" s="18" cm="1">
        <f t="array" ref="AW166">(1+S166)*(1+INDEX(fx_rets,$AE166,INDEX(fx_ix,1,AW$3)))-1</f>
        <v>2.145099264970507E-2</v>
      </c>
      <c r="AX166" s="18" cm="1">
        <f t="array" ref="AX166">(1+T166)*(1+INDEX(fx_rets,$AE166,INDEX(fx_ix,1,AX$3)))-1</f>
        <v>3.1113843283471443E-2</v>
      </c>
      <c r="AY166" s="18" cm="1">
        <f t="array" ref="AY166">(1+U166)*(1+INDEX(fx_rets,$AE166,INDEX(fx_ix,1,AY$3)))-1</f>
        <v>1.4339061988555057E-2</v>
      </c>
      <c r="AZ166" s="18" cm="1">
        <f t="array" ref="AZ166">(1+V166)*(1+INDEX(fx_rets,$AE166,INDEX(fx_ix,1,AZ$3)))-1</f>
        <v>2.5657590380490092E-3</v>
      </c>
      <c r="BA166" s="18" cm="1">
        <f t="array" ref="BA166">(1+W166)*(1+INDEX(fx_rets,$AE166,INDEX(fx_ix,1,BA$3)))-1</f>
        <v>1.1912675968356101E-2</v>
      </c>
      <c r="BB166" s="18" cm="1">
        <f t="array" ref="BB166">(1+X166)*(1+INDEX(fx_rets,$AE166,INDEX(fx_ix,1,BB$3)))-1</f>
        <v>1.4171587749347347E-2</v>
      </c>
      <c r="BC166" s="18" cm="1">
        <f t="array" ref="BC166">(1+Y166)*(1+INDEX(fx_rets,$AE166,INDEX(fx_ix,1,BC$3)))-1</f>
        <v>-2.6743657327586767E-2</v>
      </c>
      <c r="BD166" s="19">
        <v>161</v>
      </c>
      <c r="BE166" s="16">
        <f t="shared" si="63"/>
        <v>0</v>
      </c>
      <c r="BF166" s="19">
        <v>161</v>
      </c>
      <c r="BG166" s="18">
        <f t="shared" si="64"/>
        <v>2.2663052220623925E-3</v>
      </c>
      <c r="BH166" s="18">
        <f t="shared" si="65"/>
        <v>-1.5240892675549844E-4</v>
      </c>
      <c r="BI166" s="18">
        <f t="shared" si="66"/>
        <v>-9.1702011249916726E-3</v>
      </c>
      <c r="BJ166" s="18">
        <f t="shared" si="67"/>
        <v>4.6546408870273837E-4</v>
      </c>
      <c r="BK166" s="18">
        <f t="shared" si="68"/>
        <v>-5.3904590425611909E-3</v>
      </c>
      <c r="BL166" s="18">
        <f t="shared" si="69"/>
        <v>1.1258351199726402E-2</v>
      </c>
      <c r="BM166" s="18">
        <f t="shared" si="70"/>
        <v>8.8799806498927047E-3</v>
      </c>
      <c r="BN166" s="18">
        <f t="shared" si="71"/>
        <v>1.8691462367337319E-3</v>
      </c>
      <c r="BO166" s="18">
        <f t="shared" si="72"/>
        <v>1.5338730253759092E-2</v>
      </c>
      <c r="BP166" s="18">
        <f t="shared" si="73"/>
        <v>1.0513181421657913E-2</v>
      </c>
      <c r="BQ166" s="18">
        <f t="shared" si="74"/>
        <v>2.1448929405492034E-3</v>
      </c>
      <c r="BR166" s="18">
        <f t="shared" si="75"/>
        <v>1.2899885745849105E-2</v>
      </c>
      <c r="BS166" s="18">
        <f t="shared" si="76"/>
        <v>6.7335730244431069E-3</v>
      </c>
      <c r="BT166" s="18">
        <f t="shared" si="77"/>
        <v>-2.6602043885957771E-2</v>
      </c>
      <c r="BU166" s="18">
        <f t="shared" si="78"/>
        <v>-2.6722015543664823E-2</v>
      </c>
      <c r="BV166" s="18">
        <f t="shared" si="79"/>
        <v>-2.796546838838021E-2</v>
      </c>
      <c r="BW166" s="18">
        <f t="shared" si="80"/>
        <v>2.3534147982058995E-2</v>
      </c>
      <c r="BX166" s="18">
        <f t="shared" si="81"/>
        <v>2.145099264970507E-2</v>
      </c>
      <c r="BY166" s="18">
        <f t="shared" si="82"/>
        <v>3.1113843283471443E-2</v>
      </c>
      <c r="BZ166" s="18">
        <f t="shared" si="83"/>
        <v>1.4339061988555057E-2</v>
      </c>
      <c r="CA166" s="18">
        <f t="shared" si="84"/>
        <v>2.5657590380490092E-3</v>
      </c>
      <c r="CB166" s="18">
        <f t="shared" si="85"/>
        <v>1.1912675968356101E-2</v>
      </c>
      <c r="CC166" s="18">
        <f t="shared" si="86"/>
        <v>1.4171587749347347E-2</v>
      </c>
      <c r="CD166" s="18">
        <f t="shared" si="87"/>
        <v>-2.6743657327586767E-2</v>
      </c>
      <c r="CE166" s="19">
        <v>161</v>
      </c>
      <c r="CF166" s="18">
        <f t="shared" ref="CF166:CL175" si="91">SUMPRODUCT(INDEX(port_wts,CF$3,),$BG166:$CD166)</f>
        <v>-1.5240892675549844E-4</v>
      </c>
      <c r="CG166" s="18">
        <f t="shared" si="91"/>
        <v>-1.5240892675549844E-4</v>
      </c>
      <c r="CH166" s="18">
        <f t="shared" si="91"/>
        <v>-1.5240892675549844E-4</v>
      </c>
      <c r="CI166" s="18">
        <f t="shared" si="91"/>
        <v>0</v>
      </c>
      <c r="CJ166" s="18">
        <f t="shared" si="91"/>
        <v>0</v>
      </c>
      <c r="CK166" s="24">
        <f t="shared" si="91"/>
        <v>-1.5240892675549844E-4</v>
      </c>
      <c r="CL166" s="24">
        <f t="shared" si="91"/>
        <v>0</v>
      </c>
    </row>
    <row r="167" spans="1:90" x14ac:dyDescent="0.2">
      <c r="A167" s="19">
        <v>162</v>
      </c>
      <c r="B167" s="16" cm="1">
        <f t="array" ref="B167">INDEX(asset_mu,1,B$3)+INDEX(asset_rets_norm,$A167,B$3)</f>
        <v>2.1336300408947208E-3</v>
      </c>
      <c r="C167" s="16" cm="1">
        <f t="array" ref="C167">INDEX(asset_mu,1,C$3)+INDEX(asset_rets_norm,$A167,C$3)</f>
        <v>2.7917194945537042E-3</v>
      </c>
      <c r="D167" s="16" cm="1">
        <f t="array" ref="D167">INDEX(asset_mu,1,D$3)+INDEX(asset_rets_norm,$A167,D$3)</f>
        <v>8.4552348486637233E-3</v>
      </c>
      <c r="E167" s="16" cm="1">
        <f t="array" ref="E167">INDEX(asset_mu,1,E$3)+INDEX(asset_rets_norm,$A167,E$3)</f>
        <v>3.7224742361459543E-3</v>
      </c>
      <c r="F167" s="16" cm="1">
        <f t="array" ref="F167">INDEX(asset_mu,1,F$3)+INDEX(asset_rets_norm,$A167,F$3)</f>
        <v>1.0187187238768934E-2</v>
      </c>
      <c r="G167" s="16" cm="1">
        <f t="array" ref="G167">INDEX(asset_mu,1,G$3)+INDEX(asset_rets_norm,$A167,G$3)</f>
        <v>1.5056281836173197E-3</v>
      </c>
      <c r="H167" s="16" cm="1">
        <f t="array" ref="H167">INDEX(asset_mu,1,H$3)+INDEX(asset_rets_norm,$A167,H$3)</f>
        <v>2.8668746978381572E-3</v>
      </c>
      <c r="I167" s="16" cm="1">
        <f t="array" ref="I167">INDEX(asset_mu,1,I$3)+INDEX(asset_rets_norm,$A167,I$3)</f>
        <v>1.136952068630951E-2</v>
      </c>
      <c r="J167" s="16" cm="1">
        <f t="array" ref="J167">INDEX(asset_mu,1,J$3)+INDEX(asset_rets_norm,$A167,J$3)</f>
        <v>3.2262625384642408E-3</v>
      </c>
      <c r="K167" s="16" cm="1">
        <f t="array" ref="K167">INDEX(asset_mu,1,K$3)+INDEX(asset_rets_norm,$A167,K$3)</f>
        <v>3.3691244097547608E-3</v>
      </c>
      <c r="L167" s="16" cm="1">
        <f t="array" ref="L167">INDEX(asset_mu,1,L$3)+INDEX(asset_rets_norm,$A167,L$3)</f>
        <v>9.1699184414269219E-3</v>
      </c>
      <c r="M167" s="16" cm="1">
        <f t="array" ref="M167">INDEX(asset_mu,1,M$3)+INDEX(asset_rets_norm,$A167,M$3)</f>
        <v>6.414136011558466E-3</v>
      </c>
      <c r="N167" s="16" cm="1">
        <f t="array" ref="N167">INDEX(asset_mu,1,N$3)+INDEX(asset_rets_norm,$A167,N$3)</f>
        <v>1.2016027362488333E-2</v>
      </c>
      <c r="O167" s="16" cm="1">
        <f t="array" ref="O167">INDEX(asset_mu,1,O$3)+INDEX(asset_rets_norm,$A167,O$3)</f>
        <v>1.8484530471752568E-4</v>
      </c>
      <c r="P167" s="16" cm="1">
        <f t="array" ref="P167">INDEX(asset_mu,1,P$3)+INDEX(asset_rets_norm,$A167,P$3)</f>
        <v>5.0097587418225726E-4</v>
      </c>
      <c r="Q167" s="16" cm="1">
        <f t="array" ref="Q167">INDEX(asset_mu,1,Q$3)+INDEX(asset_rets_norm,$A167,Q$3)</f>
        <v>1.341629339640933E-3</v>
      </c>
      <c r="R167" s="16" cm="1">
        <f t="array" ref="R167">INDEX(asset_mu,1,R$3)+INDEX(asset_rets_norm,$A167,R$3)</f>
        <v>-3.6131044947951663E-2</v>
      </c>
      <c r="S167" s="16" cm="1">
        <f t="array" ref="S167">INDEX(asset_mu,1,S$3)+INDEX(asset_rets_norm,$A167,S$3)</f>
        <v>-2.6606645978757865E-2</v>
      </c>
      <c r="T167" s="16" cm="1">
        <f t="array" ref="T167">INDEX(asset_mu,1,T$3)+INDEX(asset_rets_norm,$A167,T$3)</f>
        <v>-3.0960643227439154E-2</v>
      </c>
      <c r="U167" s="16" cm="1">
        <f t="array" ref="U167">INDEX(asset_mu,1,U$3)+INDEX(asset_rets_norm,$A167,U$3)</f>
        <v>-8.2547344966770964E-2</v>
      </c>
      <c r="V167" s="16" cm="1">
        <f t="array" ref="V167">INDEX(asset_mu,1,V$3)+INDEX(asset_rets_norm,$A167,V$3)</f>
        <v>2.5653007047157744E-3</v>
      </c>
      <c r="W167" s="16" cm="1">
        <f t="array" ref="W167">INDEX(asset_mu,1,W$3)+INDEX(asset_rets_norm,$A167,W$3)</f>
        <v>1.7765523774394654E-3</v>
      </c>
      <c r="X167" s="16" cm="1">
        <f t="array" ref="X167">INDEX(asset_mu,1,X$3)+INDEX(asset_rets_norm,$A167,X$3)</f>
        <v>2.450727415466477E-3</v>
      </c>
      <c r="Y167" s="16" cm="1">
        <f t="array" ref="Y167">INDEX(asset_mu,1,Y$3)+INDEX(asset_rets_norm,$A167,Y$3)</f>
        <v>6.2949364504473747E-5</v>
      </c>
      <c r="Z167" s="19">
        <v>162</v>
      </c>
      <c r="AA167" s="16" cm="1">
        <f t="array" ref="AA167">INDEX(fx_mu,1,AA$3)+INDEX(fx_rets_norm,$A167,AA$3)</f>
        <v>0</v>
      </c>
      <c r="AB167" s="16" cm="1">
        <f t="array" ref="AB167">INDEX(fx_mu,1,AB$3)+INDEX(fx_rets_norm,$A167,AB$3)</f>
        <v>-1.9611215980058879E-2</v>
      </c>
      <c r="AC167" s="16" cm="1">
        <f t="array" ref="AC167">INDEX(fx_mu,1,AC$3)+INDEX(fx_rets_norm,$A167,AC$3)</f>
        <v>-6.9822257802811096E-3</v>
      </c>
      <c r="AD167" s="16" cm="1">
        <f t="array" ref="AD167">INDEX(fx_mu,1,AD$3)+INDEX(fx_rets_norm,$A167,AD$3)</f>
        <v>3.2611080688931926E-2</v>
      </c>
      <c r="AE167" s="19">
        <v>162</v>
      </c>
      <c r="AF167" s="18" cm="1">
        <f t="array" ref="AF167">(1+B167)*(1+INDEX(fx_rets,$AE167,INDEX(fx_ix,1,AF$3)))-1</f>
        <v>2.1336300408947295E-3</v>
      </c>
      <c r="AG167" s="18" cm="1">
        <f t="array" ref="AG167">(1+C167)*(1+INDEX(fx_rets,$AE167,INDEX(fx_ix,1,AG$3)))-1</f>
        <v>2.7917194945537016E-3</v>
      </c>
      <c r="AH167" s="18" cm="1">
        <f t="array" ref="AH167">(1+D167)*(1+INDEX(fx_rets,$AE167,INDEX(fx_ix,1,AH$3)))-1</f>
        <v>8.4552348486637285E-3</v>
      </c>
      <c r="AI167" s="18" cm="1">
        <f t="array" ref="AI167">(1+E167)*(1+INDEX(fx_rets,$AE167,INDEX(fx_ix,1,AI$3)))-1</f>
        <v>3.7224742361459118E-3</v>
      </c>
      <c r="AJ167" s="18" cm="1">
        <f t="array" ref="AJ167">(1+F167)*(1+INDEX(fx_rets,$AE167,INDEX(fx_ix,1,AJ$3)))-1</f>
        <v>1.018718723876888E-2</v>
      </c>
      <c r="AK167" s="18" cm="1">
        <f t="array" ref="AK167">(1+G167)*(1+INDEX(fx_rets,$AE167,INDEX(fx_ix,1,AK$3)))-1</f>
        <v>-1.813511499593623E-2</v>
      </c>
      <c r="AL167" s="18" cm="1">
        <f t="array" ref="AL167">(1+H167)*(1+INDEX(fx_rets,$AE167,INDEX(fx_ix,1,AL$3)))-1</f>
        <v>-1.6800564181107758E-2</v>
      </c>
      <c r="AM167" s="18" cm="1">
        <f t="array" ref="AM167">(1+I167)*(1+INDEX(fx_rets,$AE167,INDEX(fx_ix,1,AM$3)))-1</f>
        <v>-8.4646654195182913E-3</v>
      </c>
      <c r="AN167" s="18" cm="1">
        <f t="array" ref="AN167">(1+J167)*(1+INDEX(fx_rets,$AE167,INDEX(fx_ix,1,AN$3)))-1</f>
        <v>-3.7784897352868274E-3</v>
      </c>
      <c r="AO167" s="18" cm="1">
        <f t="array" ref="AO167">(1+K167)*(1+INDEX(fx_rets,$AE167,INDEX(fx_ix,1,AO$3)))-1</f>
        <v>-3.6366253578371532E-3</v>
      </c>
      <c r="AP167" s="18" cm="1">
        <f t="array" ref="AP167">(1+L167)*(1+INDEX(fx_rets,$AE167,INDEX(fx_ix,1,AP$3)))-1</f>
        <v>2.1236662202011036E-3</v>
      </c>
      <c r="AQ167" s="18" cm="1">
        <f t="array" ref="AQ167">(1+M167)*(1+INDEX(fx_rets,$AE167,INDEX(fx_ix,1,AQ$3)))-1</f>
        <v>-6.128747145408564E-4</v>
      </c>
      <c r="AR167" s="18" cm="1">
        <f t="array" ref="AR167">(1+N167)*(1+INDEX(fx_rets,$AE167,INDEX(fx_ix,1,AR$3)))-1</f>
        <v>4.949902966180364E-3</v>
      </c>
      <c r="AS167" s="18" cm="1">
        <f t="array" ref="AS167">(1+O167)*(1+INDEX(fx_rets,$AE167,INDEX(fx_ix,1,AS$3)))-1</f>
        <v>3.2801953998796485E-2</v>
      </c>
      <c r="AT167" s="18" cm="1">
        <f t="array" ref="AT167">(1+P167)*(1+INDEX(fx_rets,$AE167,INDEX(fx_ix,1,AT$3)))-1</f>
        <v>3.312839392777045E-2</v>
      </c>
      <c r="AU167" s="18" cm="1">
        <f t="array" ref="AU167">(1+Q167)*(1+INDEX(fx_rets,$AE167,INDEX(fx_ix,1,AU$3)))-1</f>
        <v>3.3996462011222528E-2</v>
      </c>
      <c r="AV167" s="18" cm="1">
        <f t="array" ref="AV167">(1+R167)*(1+INDEX(fx_rets,$AE167,INDEX(fx_ix,1,AV$3)))-1</f>
        <v>-3.6131044947951718E-2</v>
      </c>
      <c r="AW167" s="18" cm="1">
        <f t="array" ref="AW167">(1+S167)*(1+INDEX(fx_rets,$AE167,INDEX(fx_ix,1,AW$3)))-1</f>
        <v>-4.5696073278022387E-2</v>
      </c>
      <c r="AX167" s="18" cm="1">
        <f t="array" ref="AX167">(1+T167)*(1+INDEX(fx_rets,$AE167,INDEX(fx_ix,1,AX$3)))-1</f>
        <v>-3.772669480640356E-2</v>
      </c>
      <c r="AY167" s="18" cm="1">
        <f t="array" ref="AY167">(1+U167)*(1+INDEX(fx_rets,$AE167,INDEX(fx_ix,1,AY$3)))-1</f>
        <v>-5.2628222405207481E-2</v>
      </c>
      <c r="AZ167" s="18" cm="1">
        <f t="array" ref="AZ167">(1+V167)*(1+INDEX(fx_rets,$AE167,INDEX(fx_ix,1,AZ$3)))-1</f>
        <v>2.5653007047157228E-3</v>
      </c>
      <c r="BA167" s="18" cm="1">
        <f t="array" ref="BA167">(1+W167)*(1+INDEX(fx_rets,$AE167,INDEX(fx_ix,1,BA$3)))-1</f>
        <v>-1.7869503954993204E-2</v>
      </c>
      <c r="BB167" s="18" cm="1">
        <f t="array" ref="BB167">(1+X167)*(1+INDEX(fx_rets,$AE167,INDEX(fx_ix,1,BB$3)))-1</f>
        <v>-4.5486098969553801E-3</v>
      </c>
      <c r="BC167" s="18" cm="1">
        <f t="array" ref="BC167">(1+Y167)*(1+INDEX(fx_rets,$AE167,INDEX(fx_ix,1,BC$3)))-1</f>
        <v>3.267608290024171E-2</v>
      </c>
      <c r="BD167" s="19">
        <v>162</v>
      </c>
      <c r="BE167" s="16">
        <f t="shared" si="63"/>
        <v>0</v>
      </c>
      <c r="BF167" s="19">
        <v>162</v>
      </c>
      <c r="BG167" s="18">
        <f t="shared" si="64"/>
        <v>2.1336300408947295E-3</v>
      </c>
      <c r="BH167" s="18">
        <f t="shared" si="65"/>
        <v>2.7917194945537016E-3</v>
      </c>
      <c r="BI167" s="18">
        <f t="shared" si="66"/>
        <v>8.4552348486637285E-3</v>
      </c>
      <c r="BJ167" s="18">
        <f t="shared" si="67"/>
        <v>3.7224742361459118E-3</v>
      </c>
      <c r="BK167" s="18">
        <f t="shared" si="68"/>
        <v>1.018718723876888E-2</v>
      </c>
      <c r="BL167" s="18">
        <f t="shared" si="69"/>
        <v>-1.813511499593623E-2</v>
      </c>
      <c r="BM167" s="18">
        <f t="shared" si="70"/>
        <v>-1.6800564181107758E-2</v>
      </c>
      <c r="BN167" s="18">
        <f t="shared" si="71"/>
        <v>-8.4646654195182913E-3</v>
      </c>
      <c r="BO167" s="18">
        <f t="shared" si="72"/>
        <v>-3.7784897352868274E-3</v>
      </c>
      <c r="BP167" s="18">
        <f t="shared" si="73"/>
        <v>-3.6366253578371532E-3</v>
      </c>
      <c r="BQ167" s="18">
        <f t="shared" si="74"/>
        <v>2.1236662202011036E-3</v>
      </c>
      <c r="BR167" s="18">
        <f t="shared" si="75"/>
        <v>-6.128747145408564E-4</v>
      </c>
      <c r="BS167" s="18">
        <f t="shared" si="76"/>
        <v>4.949902966180364E-3</v>
      </c>
      <c r="BT167" s="18">
        <f t="shared" si="77"/>
        <v>3.2801953998796485E-2</v>
      </c>
      <c r="BU167" s="18">
        <f t="shared" si="78"/>
        <v>3.312839392777045E-2</v>
      </c>
      <c r="BV167" s="18">
        <f t="shared" si="79"/>
        <v>3.3996462011222528E-2</v>
      </c>
      <c r="BW167" s="18">
        <f t="shared" si="80"/>
        <v>-3.6131044947951718E-2</v>
      </c>
      <c r="BX167" s="18">
        <f t="shared" si="81"/>
        <v>-4.5696073278022387E-2</v>
      </c>
      <c r="BY167" s="18">
        <f t="shared" si="82"/>
        <v>-3.772669480640356E-2</v>
      </c>
      <c r="BZ167" s="18">
        <f t="shared" si="83"/>
        <v>-5.2628222405207481E-2</v>
      </c>
      <c r="CA167" s="18">
        <f t="shared" si="84"/>
        <v>2.5653007047157228E-3</v>
      </c>
      <c r="CB167" s="18">
        <f t="shared" si="85"/>
        <v>-1.7869503954993204E-2</v>
      </c>
      <c r="CC167" s="18">
        <f t="shared" si="86"/>
        <v>-4.5486098969553801E-3</v>
      </c>
      <c r="CD167" s="18">
        <f t="shared" si="87"/>
        <v>3.267608290024171E-2</v>
      </c>
      <c r="CE167" s="19">
        <v>162</v>
      </c>
      <c r="CF167" s="18">
        <f t="shared" si="91"/>
        <v>2.7917194945537016E-3</v>
      </c>
      <c r="CG167" s="18">
        <f t="shared" si="91"/>
        <v>2.7917194945537016E-3</v>
      </c>
      <c r="CH167" s="18">
        <f t="shared" si="91"/>
        <v>2.7917194945537016E-3</v>
      </c>
      <c r="CI167" s="18">
        <f t="shared" si="91"/>
        <v>0</v>
      </c>
      <c r="CJ167" s="18">
        <f t="shared" si="91"/>
        <v>0</v>
      </c>
      <c r="CK167" s="24">
        <f t="shared" si="91"/>
        <v>2.7917194945537016E-3</v>
      </c>
      <c r="CL167" s="24">
        <f t="shared" si="91"/>
        <v>0</v>
      </c>
    </row>
    <row r="168" spans="1:90" x14ac:dyDescent="0.2">
      <c r="A168" s="19">
        <v>163</v>
      </c>
      <c r="B168" s="16" cm="1">
        <f t="array" ref="B168">INDEX(asset_mu,1,B$3)+INDEX(asset_rets_norm,$A168,B$3)</f>
        <v>2.177830574646036E-3</v>
      </c>
      <c r="C168" s="16" cm="1">
        <f t="array" ref="C168">INDEX(asset_mu,1,C$3)+INDEX(asset_rets_norm,$A168,C$3)</f>
        <v>2.1141616982436355E-3</v>
      </c>
      <c r="D168" s="16" cm="1">
        <f t="array" ref="D168">INDEX(asset_mu,1,D$3)+INDEX(asset_rets_norm,$A168,D$3)</f>
        <v>2.431717890587931E-3</v>
      </c>
      <c r="E168" s="16" cm="1">
        <f t="array" ref="E168">INDEX(asset_mu,1,E$3)+INDEX(asset_rets_norm,$A168,E$3)</f>
        <v>3.4204797163950732E-3</v>
      </c>
      <c r="F168" s="16" cm="1">
        <f t="array" ref="F168">INDEX(asset_mu,1,F$3)+INDEX(asset_rets_norm,$A168,F$3)</f>
        <v>5.7883018280447378E-3</v>
      </c>
      <c r="G168" s="16" cm="1">
        <f t="array" ref="G168">INDEX(asset_mu,1,G$3)+INDEX(asset_rets_norm,$A168,G$3)</f>
        <v>1.08859583374254E-3</v>
      </c>
      <c r="H168" s="16" cm="1">
        <f t="array" ref="H168">INDEX(asset_mu,1,H$3)+INDEX(asset_rets_norm,$A168,H$3)</f>
        <v>-3.3623422599230943E-4</v>
      </c>
      <c r="I168" s="16" cm="1">
        <f t="array" ref="I168">INDEX(asset_mu,1,I$3)+INDEX(asset_rets_norm,$A168,I$3)</f>
        <v>-8.7106416326750884E-4</v>
      </c>
      <c r="J168" s="16" cm="1">
        <f t="array" ref="J168">INDEX(asset_mu,1,J$3)+INDEX(asset_rets_norm,$A168,J$3)</f>
        <v>3.5637674555342048E-3</v>
      </c>
      <c r="K168" s="16" cm="1">
        <f t="array" ref="K168">INDEX(asset_mu,1,K$3)+INDEX(asset_rets_norm,$A168,K$3)</f>
        <v>1.5957201473556244E-3</v>
      </c>
      <c r="L168" s="16" cm="1">
        <f t="array" ref="L168">INDEX(asset_mu,1,L$3)+INDEX(asset_rets_norm,$A168,L$3)</f>
        <v>2.021191576440345E-3</v>
      </c>
      <c r="M168" s="16" cm="1">
        <f t="array" ref="M168">INDEX(asset_mu,1,M$3)+INDEX(asset_rets_norm,$A168,M$3)</f>
        <v>4.2619954517005591E-3</v>
      </c>
      <c r="N168" s="16" cm="1">
        <f t="array" ref="N168">INDEX(asset_mu,1,N$3)+INDEX(asset_rets_norm,$A168,N$3)</f>
        <v>3.6914022010774749E-3</v>
      </c>
      <c r="O168" s="16" cm="1">
        <f t="array" ref="O168">INDEX(asset_mu,1,O$3)+INDEX(asset_rets_norm,$A168,O$3)</f>
        <v>1.5589029581409495E-4</v>
      </c>
      <c r="P168" s="16" cm="1">
        <f t="array" ref="P168">INDEX(asset_mu,1,P$3)+INDEX(asset_rets_norm,$A168,P$3)</f>
        <v>4.3387209941166344E-4</v>
      </c>
      <c r="Q168" s="16" cm="1">
        <f t="array" ref="Q168">INDEX(asset_mu,1,Q$3)+INDEX(asset_rets_norm,$A168,Q$3)</f>
        <v>8.1543015376666771E-4</v>
      </c>
      <c r="R168" s="16" cm="1">
        <f t="array" ref="R168">INDEX(asset_mu,1,R$3)+INDEX(asset_rets_norm,$A168,R$3)</f>
        <v>4.3699790059584298E-2</v>
      </c>
      <c r="S168" s="16" cm="1">
        <f t="array" ref="S168">INDEX(asset_mu,1,S$3)+INDEX(asset_rets_norm,$A168,S$3)</f>
        <v>4.8843821948036353E-2</v>
      </c>
      <c r="T168" s="16" cm="1">
        <f t="array" ref="T168">INDEX(asset_mu,1,T$3)+INDEX(asset_rets_norm,$A168,T$3)</f>
        <v>5.0365850680708792E-2</v>
      </c>
      <c r="U168" s="16" cm="1">
        <f t="array" ref="U168">INDEX(asset_mu,1,U$3)+INDEX(asset_rets_norm,$A168,U$3)</f>
        <v>-2.9626577811600018E-3</v>
      </c>
      <c r="V168" s="16" cm="1">
        <f t="array" ref="V168">INDEX(asset_mu,1,V$3)+INDEX(asset_rets_norm,$A168,V$3)</f>
        <v>2.5559673713824414E-3</v>
      </c>
      <c r="W168" s="16" cm="1">
        <f t="array" ref="W168">INDEX(asset_mu,1,W$3)+INDEX(asset_rets_norm,$A168,W$3)</f>
        <v>1.7448857107727985E-3</v>
      </c>
      <c r="X168" s="16" cm="1">
        <f t="array" ref="X168">INDEX(asset_mu,1,X$3)+INDEX(asset_rets_norm,$A168,X$3)</f>
        <v>2.4733107487998102E-3</v>
      </c>
      <c r="Y168" s="16" cm="1">
        <f t="array" ref="Y168">INDEX(asset_mu,1,Y$3)+INDEX(asset_rets_norm,$A168,Y$3)</f>
        <v>6.0616031171140434E-5</v>
      </c>
      <c r="Z168" s="19">
        <v>163</v>
      </c>
      <c r="AA168" s="16" cm="1">
        <f t="array" ref="AA168">INDEX(fx_mu,1,AA$3)+INDEX(fx_rets_norm,$A168,AA$3)</f>
        <v>0</v>
      </c>
      <c r="AB168" s="16" cm="1">
        <f t="array" ref="AB168">INDEX(fx_mu,1,AB$3)+INDEX(fx_rets_norm,$A168,AB$3)</f>
        <v>2.2322920630108992E-2</v>
      </c>
      <c r="AC168" s="16" cm="1">
        <f t="array" ref="AC168">INDEX(fx_mu,1,AC$3)+INDEX(fx_rets_norm,$A168,AC$3)</f>
        <v>1.8673392817506313E-2</v>
      </c>
      <c r="AD168" s="16" cm="1">
        <f t="array" ref="AD168">INDEX(fx_mu,1,AD$3)+INDEX(fx_rets_norm,$A168,AD$3)</f>
        <v>2.9223881695685785E-3</v>
      </c>
      <c r="AE168" s="19">
        <v>163</v>
      </c>
      <c r="AF168" s="18" cm="1">
        <f t="array" ref="AF168">(1+B168)*(1+INDEX(fx_rets,$AE168,INDEX(fx_ix,1,AF$3)))-1</f>
        <v>2.1778305746460447E-3</v>
      </c>
      <c r="AG168" s="18" cm="1">
        <f t="array" ref="AG168">(1+C168)*(1+INDEX(fx_rets,$AE168,INDEX(fx_ix,1,AG$3)))-1</f>
        <v>2.1141616982436329E-3</v>
      </c>
      <c r="AH168" s="18" cm="1">
        <f t="array" ref="AH168">(1+D168)*(1+INDEX(fx_rets,$AE168,INDEX(fx_ix,1,AH$3)))-1</f>
        <v>2.4317178905879366E-3</v>
      </c>
      <c r="AI168" s="18" cm="1">
        <f t="array" ref="AI168">(1+E168)*(1+INDEX(fx_rets,$AE168,INDEX(fx_ix,1,AI$3)))-1</f>
        <v>3.4204797163950307E-3</v>
      </c>
      <c r="AJ168" s="18" cm="1">
        <f t="array" ref="AJ168">(1+F168)*(1+INDEX(fx_rets,$AE168,INDEX(fx_ix,1,AJ$3)))-1</f>
        <v>5.7883018280446841E-3</v>
      </c>
      <c r="AK168" s="18" cm="1">
        <f t="array" ref="AK168">(1+G168)*(1+INDEX(fx_rets,$AE168,INDEX(fx_ix,1,AK$3)))-1</f>
        <v>2.3435817102246403E-2</v>
      </c>
      <c r="AL168" s="18" cm="1">
        <f t="array" ref="AL168">(1+H168)*(1+INDEX(fx_rets,$AE168,INDEX(fx_ix,1,AL$3)))-1</f>
        <v>2.1979180674176702E-2</v>
      </c>
      <c r="AM168" s="18" cm="1">
        <f t="array" ref="AM168">(1+I168)*(1+INDEX(fx_rets,$AE168,INDEX(fx_ix,1,AM$3)))-1</f>
        <v>2.143241177066102E-2</v>
      </c>
      <c r="AN168" s="18" cm="1">
        <f t="array" ref="AN168">(1+J168)*(1+INDEX(fx_rets,$AE168,INDEX(fx_ix,1,AN$3)))-1</f>
        <v>2.2303707902647796E-2</v>
      </c>
      <c r="AO168" s="18" cm="1">
        <f t="array" ref="AO168">(1+K168)*(1+INDEX(fx_rets,$AE168,INDEX(fx_ix,1,AO$3)))-1</f>
        <v>2.029891047400012E-2</v>
      </c>
      <c r="AP168" s="18" cm="1">
        <f t="array" ref="AP168">(1+L168)*(1+INDEX(fx_rets,$AE168,INDEX(fx_ix,1,AP$3)))-1</f>
        <v>2.0732326898212916E-2</v>
      </c>
      <c r="AQ168" s="18" cm="1">
        <f t="array" ref="AQ168">(1+M168)*(1+INDEX(fx_rets,$AE168,INDEX(fx_ix,1,AQ$3)))-1</f>
        <v>2.3014974184462744E-2</v>
      </c>
      <c r="AR168" s="18" cm="1">
        <f t="array" ref="AR168">(1+N168)*(1+INDEX(fx_rets,$AE168,INDEX(fx_ix,1,AR$3)))-1</f>
        <v>2.2433726021931832E-2</v>
      </c>
      <c r="AS168" s="18" cm="1">
        <f t="array" ref="AS168">(1+O168)*(1+INDEX(fx_rets,$AE168,INDEX(fx_ix,1,AS$3)))-1</f>
        <v>3.0787340373388261E-3</v>
      </c>
      <c r="AT168" s="18" cm="1">
        <f t="array" ref="AT168">(1+P168)*(1+INDEX(fx_rets,$AE168,INDEX(fx_ix,1,AT$3)))-1</f>
        <v>3.3575282116706795E-3</v>
      </c>
      <c r="AU168" s="18" cm="1">
        <f t="array" ref="AU168">(1+Q168)*(1+INDEX(fx_rets,$AE168,INDEX(fx_ix,1,AU$3)))-1</f>
        <v>3.7402013267697765E-3</v>
      </c>
      <c r="AV168" s="18" cm="1">
        <f t="array" ref="AV168">(1+R168)*(1+INDEX(fx_rets,$AE168,INDEX(fx_ix,1,AV$3)))-1</f>
        <v>4.3699790059584354E-2</v>
      </c>
      <c r="AW168" s="18" cm="1">
        <f t="array" ref="AW168">(1+S168)*(1+INDEX(fx_rets,$AE168,INDEX(fx_ix,1,AW$3)))-1</f>
        <v>7.2257079338762464E-2</v>
      </c>
      <c r="AX168" s="18" cm="1">
        <f t="array" ref="AX168">(1+T168)*(1+INDEX(fx_rets,$AE168,INDEX(fx_ix,1,AX$3)))-1</f>
        <v>6.9979744812563638E-2</v>
      </c>
      <c r="AY168" s="18" cm="1">
        <f t="array" ref="AY168">(1+U168)*(1+INDEX(fx_rets,$AE168,INDEX(fx_ix,1,AY$3)))-1</f>
        <v>-4.8927647641527905E-5</v>
      </c>
      <c r="AZ168" s="18" cm="1">
        <f t="array" ref="AZ168">(1+V168)*(1+INDEX(fx_rets,$AE168,INDEX(fx_ix,1,AZ$3)))-1</f>
        <v>2.5559673713824171E-3</v>
      </c>
      <c r="BA168" s="18" cm="1">
        <f t="array" ref="BA168">(1+W168)*(1+INDEX(fx_rets,$AE168,INDEX(fx_ix,1,BA$3)))-1</f>
        <v>2.410675728611178E-2</v>
      </c>
      <c r="BB168" s="18" cm="1">
        <f t="array" ref="BB168">(1+X168)*(1+INDEX(fx_rets,$AE168,INDEX(fx_ix,1,BB$3)))-1</f>
        <v>2.1192888669478105E-2</v>
      </c>
      <c r="BC168" s="18" cm="1">
        <f t="array" ref="BC168">(1+Y168)*(1+INDEX(fx_rets,$AE168,INDEX(fx_ix,1,BC$3)))-1</f>
        <v>2.9831813443121913E-3</v>
      </c>
      <c r="BD168" s="19">
        <v>163</v>
      </c>
      <c r="BE168" s="16">
        <f t="shared" si="63"/>
        <v>0</v>
      </c>
      <c r="BF168" s="19">
        <v>163</v>
      </c>
      <c r="BG168" s="18">
        <f t="shared" si="64"/>
        <v>2.1778305746460447E-3</v>
      </c>
      <c r="BH168" s="18">
        <f t="shared" si="65"/>
        <v>2.1141616982436329E-3</v>
      </c>
      <c r="BI168" s="18">
        <f t="shared" si="66"/>
        <v>2.4317178905879366E-3</v>
      </c>
      <c r="BJ168" s="18">
        <f t="shared" si="67"/>
        <v>3.4204797163950307E-3</v>
      </c>
      <c r="BK168" s="18">
        <f t="shared" si="68"/>
        <v>5.7883018280446841E-3</v>
      </c>
      <c r="BL168" s="18">
        <f t="shared" si="69"/>
        <v>2.3435817102246403E-2</v>
      </c>
      <c r="BM168" s="18">
        <f t="shared" si="70"/>
        <v>2.1979180674176702E-2</v>
      </c>
      <c r="BN168" s="18">
        <f t="shared" si="71"/>
        <v>2.143241177066102E-2</v>
      </c>
      <c r="BO168" s="18">
        <f t="shared" si="72"/>
        <v>2.2303707902647796E-2</v>
      </c>
      <c r="BP168" s="18">
        <f t="shared" si="73"/>
        <v>2.029891047400012E-2</v>
      </c>
      <c r="BQ168" s="18">
        <f t="shared" si="74"/>
        <v>2.0732326898212916E-2</v>
      </c>
      <c r="BR168" s="18">
        <f t="shared" si="75"/>
        <v>2.3014974184462744E-2</v>
      </c>
      <c r="BS168" s="18">
        <f t="shared" si="76"/>
        <v>2.2433726021931832E-2</v>
      </c>
      <c r="BT168" s="18">
        <f t="shared" si="77"/>
        <v>3.0787340373388261E-3</v>
      </c>
      <c r="BU168" s="18">
        <f t="shared" si="78"/>
        <v>3.3575282116706795E-3</v>
      </c>
      <c r="BV168" s="18">
        <f t="shared" si="79"/>
        <v>3.7402013267697765E-3</v>
      </c>
      <c r="BW168" s="18">
        <f t="shared" si="80"/>
        <v>4.3699790059584354E-2</v>
      </c>
      <c r="BX168" s="18">
        <f t="shared" si="81"/>
        <v>7.2257079338762464E-2</v>
      </c>
      <c r="BY168" s="18">
        <f t="shared" si="82"/>
        <v>6.9979744812563638E-2</v>
      </c>
      <c r="BZ168" s="18">
        <f t="shared" si="83"/>
        <v>-4.8927647641527905E-5</v>
      </c>
      <c r="CA168" s="18">
        <f t="shared" si="84"/>
        <v>2.5559673713824171E-3</v>
      </c>
      <c r="CB168" s="18">
        <f t="shared" si="85"/>
        <v>2.410675728611178E-2</v>
      </c>
      <c r="CC168" s="18">
        <f t="shared" si="86"/>
        <v>2.1192888669478105E-2</v>
      </c>
      <c r="CD168" s="18">
        <f t="shared" si="87"/>
        <v>2.9831813443121913E-3</v>
      </c>
      <c r="CE168" s="19">
        <v>163</v>
      </c>
      <c r="CF168" s="18">
        <f t="shared" si="91"/>
        <v>2.1141616982436329E-3</v>
      </c>
      <c r="CG168" s="18">
        <f t="shared" si="91"/>
        <v>2.1141616982436329E-3</v>
      </c>
      <c r="CH168" s="18">
        <f t="shared" si="91"/>
        <v>2.1141616982436329E-3</v>
      </c>
      <c r="CI168" s="18">
        <f t="shared" si="91"/>
        <v>0</v>
      </c>
      <c r="CJ168" s="18">
        <f t="shared" si="91"/>
        <v>0</v>
      </c>
      <c r="CK168" s="24">
        <f t="shared" si="91"/>
        <v>2.1141616982436329E-3</v>
      </c>
      <c r="CL168" s="24">
        <f t="shared" si="91"/>
        <v>0</v>
      </c>
    </row>
    <row r="169" spans="1:90" x14ac:dyDescent="0.2">
      <c r="A169" s="19">
        <v>164</v>
      </c>
      <c r="B169" s="16" cm="1">
        <f t="array" ref="B169">INDEX(asset_mu,1,B$3)+INDEX(asset_rets_norm,$A169,B$3)</f>
        <v>2.3644431361080544E-3</v>
      </c>
      <c r="C169" s="16" cm="1">
        <f t="array" ref="C169">INDEX(asset_mu,1,C$3)+INDEX(asset_rets_norm,$A169,C$3)</f>
        <v>1.0313056716016161E-4</v>
      </c>
      <c r="D169" s="16" cm="1">
        <f t="array" ref="D169">INDEX(asset_mu,1,D$3)+INDEX(asset_rets_norm,$A169,D$3)</f>
        <v>-5.761530197080705E-3</v>
      </c>
      <c r="E169" s="16" cm="1">
        <f t="array" ref="E169">INDEX(asset_mu,1,E$3)+INDEX(asset_rets_norm,$A169,E$3)</f>
        <v>4.6701348455306744E-4</v>
      </c>
      <c r="F169" s="16" cm="1">
        <f t="array" ref="F169">INDEX(asset_mu,1,F$3)+INDEX(asset_rets_norm,$A169,F$3)</f>
        <v>-3.6974243246957212E-3</v>
      </c>
      <c r="G169" s="16" cm="1">
        <f t="array" ref="G169">INDEX(asset_mu,1,G$3)+INDEX(asset_rets_norm,$A169,G$3)</f>
        <v>1.3248750822031313E-3</v>
      </c>
      <c r="H169" s="16" cm="1">
        <f t="array" ref="H169">INDEX(asset_mu,1,H$3)+INDEX(asset_rets_norm,$A169,H$3)</f>
        <v>3.0693235382213782E-4</v>
      </c>
      <c r="I169" s="16" cm="1">
        <f t="array" ref="I169">INDEX(asset_mu,1,I$3)+INDEX(asset_rets_norm,$A169,I$3)</f>
        <v>9.3582399134631939E-4</v>
      </c>
      <c r="J169" s="16" cm="1">
        <f t="array" ref="J169">INDEX(asset_mu,1,J$3)+INDEX(asset_rets_norm,$A169,J$3)</f>
        <v>3.4229619821968139E-3</v>
      </c>
      <c r="K169" s="16" cm="1">
        <f t="array" ref="K169">INDEX(asset_mu,1,K$3)+INDEX(asset_rets_norm,$A169,K$3)</f>
        <v>1.0226613721217755E-4</v>
      </c>
      <c r="L169" s="16" cm="1">
        <f t="array" ref="L169">INDEX(asset_mu,1,L$3)+INDEX(asset_rets_norm,$A169,L$3)</f>
        <v>-9.9624312742149779E-4</v>
      </c>
      <c r="M169" s="16" cm="1">
        <f t="array" ref="M169">INDEX(asset_mu,1,M$3)+INDEX(asset_rets_norm,$A169,M$3)</f>
        <v>2.1328289705052376E-3</v>
      </c>
      <c r="N169" s="16" cm="1">
        <f t="array" ref="N169">INDEX(asset_mu,1,N$3)+INDEX(asset_rets_norm,$A169,N$3)</f>
        <v>1.0313257504960139E-4</v>
      </c>
      <c r="O169" s="16" cm="1">
        <f t="array" ref="O169">INDEX(asset_mu,1,O$3)+INDEX(asset_rets_norm,$A169,O$3)</f>
        <v>2.1376094363146568E-4</v>
      </c>
      <c r="P169" s="16" cm="1">
        <f t="array" ref="P169">INDEX(asset_mu,1,P$3)+INDEX(asset_rets_norm,$A169,P$3)</f>
        <v>1.0421775816989385E-4</v>
      </c>
      <c r="Q169" s="16" cm="1">
        <f t="array" ref="Q169">INDEX(asset_mu,1,Q$3)+INDEX(asset_rets_norm,$A169,Q$3)</f>
        <v>-2.9902412368160581E-4</v>
      </c>
      <c r="R169" s="16" cm="1">
        <f t="array" ref="R169">INDEX(asset_mu,1,R$3)+INDEX(asset_rets_norm,$A169,R$3)</f>
        <v>6.7114322497849321E-3</v>
      </c>
      <c r="S169" s="16" cm="1">
        <f t="array" ref="S169">INDEX(asset_mu,1,S$3)+INDEX(asset_rets_norm,$A169,S$3)</f>
        <v>7.8906132046346611E-3</v>
      </c>
      <c r="T169" s="16" cm="1">
        <f t="array" ref="T169">INDEX(asset_mu,1,T$3)+INDEX(asset_rets_norm,$A169,T$3)</f>
        <v>-2.6633993131859067E-2</v>
      </c>
      <c r="U169" s="16" cm="1">
        <f t="array" ref="U169">INDEX(asset_mu,1,U$3)+INDEX(asset_rets_norm,$A169,U$3)</f>
        <v>1.0706215069483695E-3</v>
      </c>
      <c r="V169" s="16" cm="1">
        <f t="array" ref="V169">INDEX(asset_mu,1,V$3)+INDEX(asset_rets_norm,$A169,V$3)</f>
        <v>2.5551340380491078E-3</v>
      </c>
      <c r="W169" s="16" cm="1">
        <f t="array" ref="W169">INDEX(asset_mu,1,W$3)+INDEX(asset_rets_norm,$A169,W$3)</f>
        <v>1.7702190441061319E-3</v>
      </c>
      <c r="X169" s="16" cm="1">
        <f t="array" ref="X169">INDEX(asset_mu,1,X$3)+INDEX(asset_rets_norm,$A169,X$3)</f>
        <v>2.4731440821331436E-3</v>
      </c>
      <c r="Y169" s="16" cm="1">
        <f t="array" ref="Y169">INDEX(asset_mu,1,Y$3)+INDEX(asset_rets_norm,$A169,Y$3)</f>
        <v>5.5616031171140434E-5</v>
      </c>
      <c r="Z169" s="19">
        <v>164</v>
      </c>
      <c r="AA169" s="16" cm="1">
        <f t="array" ref="AA169">INDEX(fx_mu,1,AA$3)+INDEX(fx_rets_norm,$A169,AA$3)</f>
        <v>0</v>
      </c>
      <c r="AB169" s="16" cm="1">
        <f t="array" ref="AB169">INDEX(fx_mu,1,AB$3)+INDEX(fx_rets_norm,$A169,AB$3)</f>
        <v>-3.3409227703755607E-3</v>
      </c>
      <c r="AC169" s="16" cm="1">
        <f t="array" ref="AC169">INDEX(fx_mu,1,AC$3)+INDEX(fx_rets_norm,$A169,AC$3)</f>
        <v>-4.7458732056939014E-3</v>
      </c>
      <c r="AD169" s="16" cm="1">
        <f t="array" ref="AD169">INDEX(fx_mu,1,AD$3)+INDEX(fx_rets_norm,$A169,AD$3)</f>
        <v>-1.3287737920778087E-2</v>
      </c>
      <c r="AE169" s="19">
        <v>164</v>
      </c>
      <c r="AF169" s="18" cm="1">
        <f t="array" ref="AF169">(1+B169)*(1+INDEX(fx_rets,$AE169,INDEX(fx_ix,1,AF$3)))-1</f>
        <v>2.3644431361080631E-3</v>
      </c>
      <c r="AG169" s="18" cm="1">
        <f t="array" ref="AG169">(1+C169)*(1+INDEX(fx_rets,$AE169,INDEX(fx_ix,1,AG$3)))-1</f>
        <v>1.03130567160159E-4</v>
      </c>
      <c r="AH169" s="18" cm="1">
        <f t="array" ref="AH169">(1+D169)*(1+INDEX(fx_rets,$AE169,INDEX(fx_ix,1,AH$3)))-1</f>
        <v>-5.7615301970806998E-3</v>
      </c>
      <c r="AI169" s="18" cm="1">
        <f t="array" ref="AI169">(1+E169)*(1+INDEX(fx_rets,$AE169,INDEX(fx_ix,1,AI$3)))-1</f>
        <v>4.6701348455302494E-4</v>
      </c>
      <c r="AJ169" s="18" cm="1">
        <f t="array" ref="AJ169">(1+F169)*(1+INDEX(fx_rets,$AE169,INDEX(fx_ix,1,AJ$3)))-1</f>
        <v>-3.697424324695775E-3</v>
      </c>
      <c r="AK169" s="18" cm="1">
        <f t="array" ref="AK169">(1+G169)*(1+INDEX(fx_rets,$AE169,INDEX(fx_ix,1,AK$3)))-1</f>
        <v>-2.0204739935025806E-3</v>
      </c>
      <c r="AL169" s="18" cm="1">
        <f t="array" ref="AL169">(1+H169)*(1+INDEX(fx_rets,$AE169,INDEX(fx_ix,1,AL$3)))-1</f>
        <v>-3.0350158538433591E-3</v>
      </c>
      <c r="AM169" s="18" cm="1">
        <f t="array" ref="AM169">(1+I169)*(1+INDEX(fx_rets,$AE169,INDEX(fx_ix,1,AM$3)))-1</f>
        <v>-2.4082252947109639E-3</v>
      </c>
      <c r="AN169" s="18" cm="1">
        <f t="array" ref="AN169">(1+J169)*(1+INDEX(fx_rets,$AE169,INDEX(fx_ix,1,AN$3)))-1</f>
        <v>-1.339156167052491E-3</v>
      </c>
      <c r="AO169" s="18" cm="1">
        <f t="array" ref="AO169">(1+K169)*(1+INDEX(fx_rets,$AE169,INDEX(fx_ix,1,AO$3)))-1</f>
        <v>-4.644092410602263E-3</v>
      </c>
      <c r="AP169" s="18" cm="1">
        <f t="array" ref="AP169">(1+L169)*(1+INDEX(fx_rets,$AE169,INDEX(fx_ix,1,AP$3)))-1</f>
        <v>-5.7373882895506156E-3</v>
      </c>
      <c r="AQ169" s="18" cm="1">
        <f t="array" ref="AQ169">(1+M169)*(1+INDEX(fx_rets,$AE169,INDEX(fx_ix,1,AQ$3)))-1</f>
        <v>-2.6231663710521991E-3</v>
      </c>
      <c r="AR169" s="18" cm="1">
        <f t="array" ref="AR169">(1+N169)*(1+INDEX(fx_rets,$AE169,INDEX(fx_ix,1,AR$3)))-1</f>
        <v>-4.6432300847688568E-3</v>
      </c>
      <c r="AS169" s="18" cm="1">
        <f t="array" ref="AS169">(1+O169)*(1+INDEX(fx_rets,$AE169,INDEX(fx_ix,1,AS$3)))-1</f>
        <v>-1.3076817376543315E-2</v>
      </c>
      <c r="AT169" s="18" cm="1">
        <f t="array" ref="AT169">(1+P169)*(1+INDEX(fx_rets,$AE169,INDEX(fx_ix,1,AT$3)))-1</f>
        <v>-1.3184904980865553E-2</v>
      </c>
      <c r="AU169" s="18" cm="1">
        <f t="array" ref="AU169">(1+Q169)*(1+INDEX(fx_rets,$AE169,INDEX(fx_ix,1,AU$3)))-1</f>
        <v>-1.3582788690272296E-2</v>
      </c>
      <c r="AV169" s="18" cm="1">
        <f t="array" ref="AV169">(1+R169)*(1+INDEX(fx_rets,$AE169,INDEX(fx_ix,1,AV$3)))-1</f>
        <v>6.7114322497849876E-3</v>
      </c>
      <c r="AW169" s="18" cm="1">
        <f t="array" ref="AW169">(1+S169)*(1+INDEX(fx_rets,$AE169,INDEX(fx_ix,1,AW$3)))-1</f>
        <v>4.5233285049313121E-3</v>
      </c>
      <c r="AX169" s="18" cm="1">
        <f t="array" ref="AX169">(1+T169)*(1+INDEX(fx_rets,$AE169,INDEX(fx_ix,1,AX$3)))-1</f>
        <v>-3.1253464783187801E-2</v>
      </c>
      <c r="AY169" s="18" cm="1">
        <f t="array" ref="AY169">(1+U169)*(1+INDEX(fx_rets,$AE169,INDEX(fx_ix,1,AY$3)))-1</f>
        <v>-1.2231342551826341E-2</v>
      </c>
      <c r="AZ169" s="18" cm="1">
        <f t="array" ref="AZ169">(1+V169)*(1+INDEX(fx_rets,$AE169,INDEX(fx_ix,1,AZ$3)))-1</f>
        <v>2.5551340380491894E-3</v>
      </c>
      <c r="BA169" s="18" cm="1">
        <f t="array" ref="BA169">(1+W169)*(1+INDEX(fx_rets,$AE169,INDEX(fx_ix,1,BA$3)))-1</f>
        <v>-1.5766178913823037E-3</v>
      </c>
      <c r="BB169" s="18" cm="1">
        <f t="array" ref="BB169">(1+X169)*(1+INDEX(fx_rets,$AE169,INDEX(fx_ix,1,BB$3)))-1</f>
        <v>-2.2844663517940234E-3</v>
      </c>
      <c r="BC169" s="18" cm="1">
        <f t="array" ref="BC169">(1+Y169)*(1+INDEX(fx_rets,$AE169,INDEX(fx_ix,1,BC$3)))-1</f>
        <v>-1.3232860900853405E-2</v>
      </c>
      <c r="BD169" s="19">
        <v>164</v>
      </c>
      <c r="BE169" s="16">
        <f t="shared" si="63"/>
        <v>0</v>
      </c>
      <c r="BF169" s="19">
        <v>164</v>
      </c>
      <c r="BG169" s="18">
        <f t="shared" si="64"/>
        <v>2.3644431361080631E-3</v>
      </c>
      <c r="BH169" s="18">
        <f t="shared" si="65"/>
        <v>1.03130567160159E-4</v>
      </c>
      <c r="BI169" s="18">
        <f t="shared" si="66"/>
        <v>-5.7615301970806998E-3</v>
      </c>
      <c r="BJ169" s="18">
        <f t="shared" si="67"/>
        <v>4.6701348455302494E-4</v>
      </c>
      <c r="BK169" s="18">
        <f t="shared" si="68"/>
        <v>-3.697424324695775E-3</v>
      </c>
      <c r="BL169" s="18">
        <f t="shared" si="69"/>
        <v>-2.0204739935025806E-3</v>
      </c>
      <c r="BM169" s="18">
        <f t="shared" si="70"/>
        <v>-3.0350158538433591E-3</v>
      </c>
      <c r="BN169" s="18">
        <f t="shared" si="71"/>
        <v>-2.4082252947109639E-3</v>
      </c>
      <c r="BO169" s="18">
        <f t="shared" si="72"/>
        <v>-1.339156167052491E-3</v>
      </c>
      <c r="BP169" s="18">
        <f t="shared" si="73"/>
        <v>-4.644092410602263E-3</v>
      </c>
      <c r="BQ169" s="18">
        <f t="shared" si="74"/>
        <v>-5.7373882895506156E-3</v>
      </c>
      <c r="BR169" s="18">
        <f t="shared" si="75"/>
        <v>-2.6231663710521991E-3</v>
      </c>
      <c r="BS169" s="18">
        <f t="shared" si="76"/>
        <v>-4.6432300847688568E-3</v>
      </c>
      <c r="BT169" s="18">
        <f t="shared" si="77"/>
        <v>-1.3076817376543315E-2</v>
      </c>
      <c r="BU169" s="18">
        <f t="shared" si="78"/>
        <v>-1.3184904980865553E-2</v>
      </c>
      <c r="BV169" s="18">
        <f t="shared" si="79"/>
        <v>-1.3582788690272296E-2</v>
      </c>
      <c r="BW169" s="18">
        <f t="shared" si="80"/>
        <v>6.7114322497849876E-3</v>
      </c>
      <c r="BX169" s="18">
        <f t="shared" si="81"/>
        <v>4.5233285049313121E-3</v>
      </c>
      <c r="BY169" s="18">
        <f t="shared" si="82"/>
        <v>-3.1253464783187801E-2</v>
      </c>
      <c r="BZ169" s="18">
        <f t="shared" si="83"/>
        <v>-1.2231342551826341E-2</v>
      </c>
      <c r="CA169" s="18">
        <f t="shared" si="84"/>
        <v>2.5551340380491894E-3</v>
      </c>
      <c r="CB169" s="18">
        <f t="shared" si="85"/>
        <v>-1.5766178913823037E-3</v>
      </c>
      <c r="CC169" s="18">
        <f t="shared" si="86"/>
        <v>-2.2844663517940234E-3</v>
      </c>
      <c r="CD169" s="18">
        <f t="shared" si="87"/>
        <v>-1.3232860900853405E-2</v>
      </c>
      <c r="CE169" s="19">
        <v>164</v>
      </c>
      <c r="CF169" s="18">
        <f t="shared" si="91"/>
        <v>1.03130567160159E-4</v>
      </c>
      <c r="CG169" s="18">
        <f t="shared" si="91"/>
        <v>1.03130567160159E-4</v>
      </c>
      <c r="CH169" s="18">
        <f t="shared" si="91"/>
        <v>1.03130567160159E-4</v>
      </c>
      <c r="CI169" s="18">
        <f t="shared" si="91"/>
        <v>0</v>
      </c>
      <c r="CJ169" s="18">
        <f t="shared" si="91"/>
        <v>0</v>
      </c>
      <c r="CK169" s="24">
        <f t="shared" si="91"/>
        <v>1.03130567160159E-4</v>
      </c>
      <c r="CL169" s="24">
        <f t="shared" si="91"/>
        <v>0</v>
      </c>
    </row>
    <row r="170" spans="1:90" x14ac:dyDescent="0.2">
      <c r="A170" s="19">
        <v>165</v>
      </c>
      <c r="B170" s="16" cm="1">
        <f t="array" ref="B170">INDEX(asset_mu,1,B$3)+INDEX(asset_rets_norm,$A170,B$3)</f>
        <v>2.2465138030673872E-3</v>
      </c>
      <c r="C170" s="16" cm="1">
        <f t="array" ref="C170">INDEX(asset_mu,1,C$3)+INDEX(asset_rets_norm,$A170,C$3)</f>
        <v>2.5343725917992303E-3</v>
      </c>
      <c r="D170" s="16" cm="1">
        <f t="array" ref="D170">INDEX(asset_mu,1,D$3)+INDEX(asset_rets_norm,$A170,D$3)</f>
        <v>4.3010210464342561E-3</v>
      </c>
      <c r="E170" s="16" cm="1">
        <f t="array" ref="E170">INDEX(asset_mu,1,E$3)+INDEX(asset_rets_norm,$A170,E$3)</f>
        <v>3.1968113910239441E-3</v>
      </c>
      <c r="F170" s="16" cm="1">
        <f t="array" ref="F170">INDEX(asset_mu,1,F$3)+INDEX(asset_rets_norm,$A170,F$3)</f>
        <v>6.1010321013451035E-3</v>
      </c>
      <c r="G170" s="16" cm="1">
        <f t="array" ref="G170">INDEX(asset_mu,1,G$3)+INDEX(asset_rets_norm,$A170,G$3)</f>
        <v>1.0816484949386313E-3</v>
      </c>
      <c r="H170" s="16" cm="1">
        <f t="array" ref="H170">INDEX(asset_mu,1,H$3)+INDEX(asset_rets_norm,$A170,H$3)</f>
        <v>3.5349445914175195E-4</v>
      </c>
      <c r="I170" s="16" cm="1">
        <f t="array" ref="I170">INDEX(asset_mu,1,I$3)+INDEX(asset_rets_norm,$A170,I$3)</f>
        <v>1.5554038466708896E-3</v>
      </c>
      <c r="J170" s="16" cm="1">
        <f t="array" ref="J170">INDEX(asset_mu,1,J$3)+INDEX(asset_rets_norm,$A170,J$3)</f>
        <v>3.6008327498702076E-3</v>
      </c>
      <c r="K170" s="16" cm="1">
        <f t="array" ref="K170">INDEX(asset_mu,1,K$3)+INDEX(asset_rets_norm,$A170,K$3)</f>
        <v>2.2076929792017325E-3</v>
      </c>
      <c r="L170" s="16" cm="1">
        <f t="array" ref="L170">INDEX(asset_mu,1,L$3)+INDEX(asset_rets_norm,$A170,L$3)</f>
        <v>2.4638051244285915E-3</v>
      </c>
      <c r="M170" s="16" cm="1">
        <f t="array" ref="M170">INDEX(asset_mu,1,M$3)+INDEX(asset_rets_norm,$A170,M$3)</f>
        <v>5.645717848545259E-3</v>
      </c>
      <c r="N170" s="16" cm="1">
        <f t="array" ref="N170">INDEX(asset_mu,1,N$3)+INDEX(asset_rets_norm,$A170,N$3)</f>
        <v>6.3394035637290057E-3</v>
      </c>
      <c r="O170" s="16" cm="1">
        <f t="array" ref="O170">INDEX(asset_mu,1,O$3)+INDEX(asset_rets_norm,$A170,O$3)</f>
        <v>1.1729032286256979E-4</v>
      </c>
      <c r="P170" s="16" cm="1">
        <f t="array" ref="P170">INDEX(asset_mu,1,P$3)+INDEX(asset_rets_norm,$A170,P$3)</f>
        <v>1.7630981826584566E-4</v>
      </c>
      <c r="Q170" s="16" cm="1">
        <f t="array" ref="Q170">INDEX(asset_mu,1,Q$3)+INDEX(asset_rets_norm,$A170,Q$3)</f>
        <v>3.105924312028454E-4</v>
      </c>
      <c r="R170" s="16" cm="1">
        <f t="array" ref="R170">INDEX(asset_mu,1,R$3)+INDEX(asset_rets_norm,$A170,R$3)</f>
        <v>5.7800968849778811E-3</v>
      </c>
      <c r="S170" s="16" cm="1">
        <f t="array" ref="S170">INDEX(asset_mu,1,S$3)+INDEX(asset_rets_norm,$A170,S$3)</f>
        <v>1.5599182071385304E-2</v>
      </c>
      <c r="T170" s="16" cm="1">
        <f t="array" ref="T170">INDEX(asset_mu,1,T$3)+INDEX(asset_rets_norm,$A170,T$3)</f>
        <v>3.1930721180748953E-2</v>
      </c>
      <c r="U170" s="16" cm="1">
        <f t="array" ref="U170">INDEX(asset_mu,1,U$3)+INDEX(asset_rets_norm,$A170,U$3)</f>
        <v>-3.3357329963704441E-2</v>
      </c>
      <c r="V170" s="16" cm="1">
        <f t="array" ref="V170">INDEX(asset_mu,1,V$3)+INDEX(asset_rets_norm,$A170,V$3)</f>
        <v>2.5522173713824411E-3</v>
      </c>
      <c r="W170" s="16" cm="1">
        <f t="array" ref="W170">INDEX(asset_mu,1,W$3)+INDEX(asset_rets_norm,$A170,W$3)</f>
        <v>1.8124690441061319E-3</v>
      </c>
      <c r="X170" s="16" cm="1">
        <f t="array" ref="X170">INDEX(asset_mu,1,X$3)+INDEX(asset_rets_norm,$A170,X$3)</f>
        <v>2.4668107487998102E-3</v>
      </c>
      <c r="Y170" s="16" cm="1">
        <f t="array" ref="Y170">INDEX(asset_mu,1,Y$3)+INDEX(asset_rets_norm,$A170,Y$3)</f>
        <v>3.5949364504473762E-5</v>
      </c>
      <c r="Z170" s="19">
        <v>165</v>
      </c>
      <c r="AA170" s="16" cm="1">
        <f t="array" ref="AA170">INDEX(fx_mu,1,AA$3)+INDEX(fx_rets_norm,$A170,AA$3)</f>
        <v>0</v>
      </c>
      <c r="AB170" s="16" cm="1">
        <f t="array" ref="AB170">INDEX(fx_mu,1,AB$3)+INDEX(fx_rets_norm,$A170,AB$3)</f>
        <v>6.2109129263574524E-3</v>
      </c>
      <c r="AC170" s="16" cm="1">
        <f t="array" ref="AC170">INDEX(fx_mu,1,AC$3)+INDEX(fx_rets_norm,$A170,AC$3)</f>
        <v>1.2571891757105231E-2</v>
      </c>
      <c r="AD170" s="16" cm="1">
        <f t="array" ref="AD170">INDEX(fx_mu,1,AD$3)+INDEX(fx_rets_norm,$A170,AD$3)</f>
        <v>1.0247922910430418E-2</v>
      </c>
      <c r="AE170" s="19">
        <v>165</v>
      </c>
      <c r="AF170" s="18" cm="1">
        <f t="array" ref="AF170">(1+B170)*(1+INDEX(fx_rets,$AE170,INDEX(fx_ix,1,AF$3)))-1</f>
        <v>2.2465138030673959E-3</v>
      </c>
      <c r="AG170" s="18" cm="1">
        <f t="array" ref="AG170">(1+C170)*(1+INDEX(fx_rets,$AE170,INDEX(fx_ix,1,AG$3)))-1</f>
        <v>2.5343725917992277E-3</v>
      </c>
      <c r="AH170" s="18" cm="1">
        <f t="array" ref="AH170">(1+D170)*(1+INDEX(fx_rets,$AE170,INDEX(fx_ix,1,AH$3)))-1</f>
        <v>4.3010210464342613E-3</v>
      </c>
      <c r="AI170" s="18" cm="1">
        <f t="array" ref="AI170">(1+E170)*(1+INDEX(fx_rets,$AE170,INDEX(fx_ix,1,AI$3)))-1</f>
        <v>3.1968113910239015E-3</v>
      </c>
      <c r="AJ170" s="18" cm="1">
        <f t="array" ref="AJ170">(1+F170)*(1+INDEX(fx_rets,$AE170,INDEX(fx_ix,1,AJ$3)))-1</f>
        <v>6.1010321013450497E-3</v>
      </c>
      <c r="AK170" s="18" cm="1">
        <f t="array" ref="AK170">(1+G170)*(1+INDEX(fx_rets,$AE170,INDEX(fx_ix,1,AK$3)))-1</f>
        <v>7.299279445915019E-3</v>
      </c>
      <c r="AL170" s="18" cm="1">
        <f t="array" ref="AL170">(1+H170)*(1+INDEX(fx_rets,$AE170,INDEX(fx_ix,1,AL$3)))-1</f>
        <v>6.5666029088047306E-3</v>
      </c>
      <c r="AM170" s="18" cm="1">
        <f t="array" ref="AM170">(1+I170)*(1+INDEX(fx_rets,$AE170,INDEX(fx_ix,1,AM$3)))-1</f>
        <v>7.775977250885413E-3</v>
      </c>
      <c r="AN170" s="18" cm="1">
        <f t="array" ref="AN170">(1+J170)*(1+INDEX(fx_rets,$AE170,INDEX(fx_ix,1,AN$3)))-1</f>
        <v>1.6217993786542095E-2</v>
      </c>
      <c r="AO170" s="18" cm="1">
        <f t="array" ref="AO170">(1+K170)*(1+INDEX(fx_rets,$AE170,INDEX(fx_ix,1,AO$3)))-1</f>
        <v>1.4807339613474246E-2</v>
      </c>
      <c r="AP170" s="18" cm="1">
        <f t="array" ref="AP170">(1+L170)*(1+INDEX(fx_rets,$AE170,INDEX(fx_ix,1,AP$3)))-1</f>
        <v>1.5066671572868673E-2</v>
      </c>
      <c r="AQ170" s="18" cm="1">
        <f t="array" ref="AQ170">(1+M170)*(1+INDEX(fx_rets,$AE170,INDEX(fx_ix,1,AQ$3)))-1</f>
        <v>1.8288586959333442E-2</v>
      </c>
      <c r="AR170" s="18" cm="1">
        <f t="array" ref="AR170">(1+N170)*(1+INDEX(fx_rets,$AE170,INDEX(fx_ix,1,AR$3)))-1</f>
        <v>1.8990993616242013E-2</v>
      </c>
      <c r="AS170" s="18" cm="1">
        <f t="array" ref="AS170">(1+O170)*(1+INDEX(fx_rets,$AE170,INDEX(fx_ix,1,AS$3)))-1</f>
        <v>1.0366415215479874E-2</v>
      </c>
      <c r="AT170" s="18" cm="1">
        <f t="array" ref="AT170">(1+P170)*(1+INDEX(fx_rets,$AE170,INDEX(fx_ix,1,AT$3)))-1</f>
        <v>1.0426039538122156E-2</v>
      </c>
      <c r="AU170" s="18" cm="1">
        <f t="array" ref="AU170">(1+Q170)*(1+INDEX(fx_rets,$AE170,INDEX(fx_ix,1,AU$3)))-1</f>
        <v>1.0561698268924724E-2</v>
      </c>
      <c r="AV170" s="18" cm="1">
        <f t="array" ref="AV170">(1+R170)*(1+INDEX(fx_rets,$AE170,INDEX(fx_ix,1,AV$3)))-1</f>
        <v>5.7800968849779366E-3</v>
      </c>
      <c r="AW170" s="18" cm="1">
        <f t="array" ref="AW170">(1+S170)*(1+INDEX(fx_rets,$AE170,INDEX(fx_ix,1,AW$3)))-1</f>
        <v>2.1906980159310363E-2</v>
      </c>
      <c r="AX170" s="18" cm="1">
        <f t="array" ref="AX170">(1+T170)*(1+INDEX(fx_rets,$AE170,INDEX(fx_ix,1,AX$3)))-1</f>
        <v>4.4904042508264741E-2</v>
      </c>
      <c r="AY170" s="18" cm="1">
        <f t="array" ref="AY170">(1+U170)*(1+INDEX(fx_rets,$AE170,INDEX(fx_ix,1,AY$3)))-1</f>
        <v>-2.3451250399239898E-2</v>
      </c>
      <c r="AZ170" s="18" cm="1">
        <f t="array" ref="AZ170">(1+V170)*(1+INDEX(fx_rets,$AE170,INDEX(fx_ix,1,AZ$3)))-1</f>
        <v>2.5522173713823371E-3</v>
      </c>
      <c r="BA170" s="18" cm="1">
        <f t="array" ref="BA170">(1+W170)*(1+INDEX(fx_rets,$AE170,INDEX(fx_ix,1,BA$3)))-1</f>
        <v>8.0346390578782678E-3</v>
      </c>
      <c r="BB170" s="18" cm="1">
        <f t="array" ref="BB170">(1+X170)*(1+INDEX(fx_rets,$AE170,INDEX(fx_ix,1,BB$3)))-1</f>
        <v>1.5069714983624083E-2</v>
      </c>
      <c r="BC170" s="18" cm="1">
        <f t="array" ref="BC170">(1+Y170)*(1+INDEX(fx_rets,$AE170,INDEX(fx_ix,1,BC$3)))-1</f>
        <v>1.0284240681251111E-2</v>
      </c>
      <c r="BD170" s="19">
        <v>165</v>
      </c>
      <c r="BE170" s="16">
        <f t="shared" si="63"/>
        <v>0</v>
      </c>
      <c r="BF170" s="19">
        <v>165</v>
      </c>
      <c r="BG170" s="18">
        <f t="shared" si="64"/>
        <v>2.2465138030673959E-3</v>
      </c>
      <c r="BH170" s="18">
        <f t="shared" si="65"/>
        <v>2.5343725917992277E-3</v>
      </c>
      <c r="BI170" s="18">
        <f t="shared" si="66"/>
        <v>4.3010210464342613E-3</v>
      </c>
      <c r="BJ170" s="18">
        <f t="shared" si="67"/>
        <v>3.1968113910239015E-3</v>
      </c>
      <c r="BK170" s="18">
        <f t="shared" si="68"/>
        <v>6.1010321013450497E-3</v>
      </c>
      <c r="BL170" s="18">
        <f t="shared" si="69"/>
        <v>7.299279445915019E-3</v>
      </c>
      <c r="BM170" s="18">
        <f t="shared" si="70"/>
        <v>6.5666029088047306E-3</v>
      </c>
      <c r="BN170" s="18">
        <f t="shared" si="71"/>
        <v>7.775977250885413E-3</v>
      </c>
      <c r="BO170" s="18">
        <f t="shared" si="72"/>
        <v>1.6217993786542095E-2</v>
      </c>
      <c r="BP170" s="18">
        <f t="shared" si="73"/>
        <v>1.4807339613474246E-2</v>
      </c>
      <c r="BQ170" s="18">
        <f t="shared" si="74"/>
        <v>1.5066671572868673E-2</v>
      </c>
      <c r="BR170" s="18">
        <f t="shared" si="75"/>
        <v>1.8288586959333442E-2</v>
      </c>
      <c r="BS170" s="18">
        <f t="shared" si="76"/>
        <v>1.8990993616242013E-2</v>
      </c>
      <c r="BT170" s="18">
        <f t="shared" si="77"/>
        <v>1.0366415215479874E-2</v>
      </c>
      <c r="BU170" s="18">
        <f t="shared" si="78"/>
        <v>1.0426039538122156E-2</v>
      </c>
      <c r="BV170" s="18">
        <f t="shared" si="79"/>
        <v>1.0561698268924724E-2</v>
      </c>
      <c r="BW170" s="18">
        <f t="shared" si="80"/>
        <v>5.7800968849779366E-3</v>
      </c>
      <c r="BX170" s="18">
        <f t="shared" si="81"/>
        <v>2.1906980159310363E-2</v>
      </c>
      <c r="BY170" s="18">
        <f t="shared" si="82"/>
        <v>4.4904042508264741E-2</v>
      </c>
      <c r="BZ170" s="18">
        <f t="shared" si="83"/>
        <v>-2.3451250399239898E-2</v>
      </c>
      <c r="CA170" s="18">
        <f t="shared" si="84"/>
        <v>2.5522173713823371E-3</v>
      </c>
      <c r="CB170" s="18">
        <f t="shared" si="85"/>
        <v>8.0346390578782678E-3</v>
      </c>
      <c r="CC170" s="18">
        <f t="shared" si="86"/>
        <v>1.5069714983624083E-2</v>
      </c>
      <c r="CD170" s="18">
        <f t="shared" si="87"/>
        <v>1.0284240681251111E-2</v>
      </c>
      <c r="CE170" s="19">
        <v>165</v>
      </c>
      <c r="CF170" s="18">
        <f t="shared" si="91"/>
        <v>2.5343725917992277E-3</v>
      </c>
      <c r="CG170" s="18">
        <f t="shared" si="91"/>
        <v>2.5343725917992277E-3</v>
      </c>
      <c r="CH170" s="18">
        <f t="shared" si="91"/>
        <v>2.5343725917992277E-3</v>
      </c>
      <c r="CI170" s="18">
        <f t="shared" si="91"/>
        <v>0</v>
      </c>
      <c r="CJ170" s="18">
        <f t="shared" si="91"/>
        <v>0</v>
      </c>
      <c r="CK170" s="24">
        <f t="shared" si="91"/>
        <v>2.5343725917992277E-3</v>
      </c>
      <c r="CL170" s="24">
        <f t="shared" si="91"/>
        <v>0</v>
      </c>
    </row>
    <row r="171" spans="1:90" x14ac:dyDescent="0.2">
      <c r="A171" s="19">
        <v>166</v>
      </c>
      <c r="B171" s="16" cm="1">
        <f t="array" ref="B171">INDEX(asset_mu,1,B$3)+INDEX(asset_rets_norm,$A171,B$3)</f>
        <v>2.099213307739314E-3</v>
      </c>
      <c r="C171" s="16" cm="1">
        <f t="array" ref="C171">INDEX(asset_mu,1,C$3)+INDEX(asset_rets_norm,$A171,C$3)</f>
        <v>3.0475461840417965E-3</v>
      </c>
      <c r="D171" s="16" cm="1">
        <f t="array" ref="D171">INDEX(asset_mu,1,D$3)+INDEX(asset_rets_norm,$A171,D$3)</f>
        <v>7.3877050853647878E-3</v>
      </c>
      <c r="E171" s="16" cm="1">
        <f t="array" ref="E171">INDEX(asset_mu,1,E$3)+INDEX(asset_rets_norm,$A171,E$3)</f>
        <v>4.3881477475771627E-3</v>
      </c>
      <c r="F171" s="16" cm="1">
        <f t="array" ref="F171">INDEX(asset_mu,1,F$3)+INDEX(asset_rets_norm,$A171,F$3)</f>
        <v>9.4913556778995472E-3</v>
      </c>
      <c r="G171" s="16" cm="1">
        <f t="array" ref="G171">INDEX(asset_mu,1,G$3)+INDEX(asset_rets_norm,$A171,G$3)</f>
        <v>1.7349068069422108E-3</v>
      </c>
      <c r="H171" s="16" cm="1">
        <f t="array" ref="H171">INDEX(asset_mu,1,H$3)+INDEX(asset_rets_norm,$A171,H$3)</f>
        <v>2.1970315988634921E-3</v>
      </c>
      <c r="I171" s="16" cm="1">
        <f t="array" ref="I171">INDEX(asset_mu,1,I$3)+INDEX(asset_rets_norm,$A171,I$3)</f>
        <v>5.6437819929539348E-3</v>
      </c>
      <c r="J171" s="16" cm="1">
        <f t="array" ref="J171">INDEX(asset_mu,1,J$3)+INDEX(asset_rets_norm,$A171,J$3)</f>
        <v>3.3477557962753191E-3</v>
      </c>
      <c r="K171" s="16" cm="1">
        <f t="array" ref="K171">INDEX(asset_mu,1,K$3)+INDEX(asset_rets_norm,$A171,K$3)</f>
        <v>2.1305338050408868E-3</v>
      </c>
      <c r="L171" s="16" cm="1">
        <f t="array" ref="L171">INDEX(asset_mu,1,L$3)+INDEX(asset_rets_norm,$A171,L$3)</f>
        <v>4.2566953488574477E-3</v>
      </c>
      <c r="M171" s="16" cm="1">
        <f t="array" ref="M171">INDEX(asset_mu,1,M$3)+INDEX(asset_rets_norm,$A171,M$3)</f>
        <v>4.2668536953323925E-3</v>
      </c>
      <c r="N171" s="16" cm="1">
        <f t="array" ref="N171">INDEX(asset_mu,1,N$3)+INDEX(asset_rets_norm,$A171,N$3)</f>
        <v>7.1537248961755272E-3</v>
      </c>
      <c r="O171" s="16" cm="1">
        <f t="array" ref="O171">INDEX(asset_mu,1,O$3)+INDEX(asset_rets_norm,$A171,O$3)</f>
        <v>1.076434937414904E-4</v>
      </c>
      <c r="P171" s="16" cm="1">
        <f t="array" ref="P171">INDEX(asset_mu,1,P$3)+INDEX(asset_rets_norm,$A171,P$3)</f>
        <v>2.6384353291604651E-4</v>
      </c>
      <c r="Q171" s="16" cm="1">
        <f t="array" ref="Q171">INDEX(asset_mu,1,Q$3)+INDEX(asset_rets_norm,$A171,Q$3)</f>
        <v>4.9400504915558384E-4</v>
      </c>
      <c r="R171" s="16" cm="1">
        <f t="array" ref="R171">INDEX(asset_mu,1,R$3)+INDEX(asset_rets_norm,$A171,R$3)</f>
        <v>2.148674241547982E-2</v>
      </c>
      <c r="S171" s="16" cm="1">
        <f t="array" ref="S171">INDEX(asset_mu,1,S$3)+INDEX(asset_rets_norm,$A171,S$3)</f>
        <v>1.8410563010207909E-2</v>
      </c>
      <c r="T171" s="16" cm="1">
        <f t="array" ref="T171">INDEX(asset_mu,1,T$3)+INDEX(asset_rets_norm,$A171,T$3)</f>
        <v>1.3909961826346776E-2</v>
      </c>
      <c r="U171" s="16" cm="1">
        <f t="array" ref="U171">INDEX(asset_mu,1,U$3)+INDEX(asset_rets_norm,$A171,U$3)</f>
        <v>2.4912088595836605E-2</v>
      </c>
      <c r="V171" s="16" cm="1">
        <f t="array" ref="V171">INDEX(asset_mu,1,V$3)+INDEX(asset_rets_norm,$A171,V$3)</f>
        <v>2.5509673713824412E-3</v>
      </c>
      <c r="W171" s="16" cm="1">
        <f t="array" ref="W171">INDEX(asset_mu,1,W$3)+INDEX(asset_rets_norm,$A171,W$3)</f>
        <v>1.8112190441061319E-3</v>
      </c>
      <c r="X171" s="16" cm="1">
        <f t="array" ref="X171">INDEX(asset_mu,1,X$3)+INDEX(asset_rets_norm,$A171,X$3)</f>
        <v>2.4726440821331436E-3</v>
      </c>
      <c r="Y171" s="16" cm="1">
        <f t="array" ref="Y171">INDEX(asset_mu,1,Y$3)+INDEX(asset_rets_norm,$A171,Y$3)</f>
        <v>1.2366031171140427E-5</v>
      </c>
      <c r="Z171" s="19">
        <v>166</v>
      </c>
      <c r="AA171" s="16" cm="1">
        <f t="array" ref="AA171">INDEX(fx_mu,1,AA$3)+INDEX(fx_rets_norm,$A171,AA$3)</f>
        <v>0</v>
      </c>
      <c r="AB171" s="16" cm="1">
        <f t="array" ref="AB171">INDEX(fx_mu,1,AB$3)+INDEX(fx_rets_norm,$A171,AB$3)</f>
        <v>-1.7905540984046394E-2</v>
      </c>
      <c r="AC171" s="16" cm="1">
        <f t="array" ref="AC171">INDEX(fx_mu,1,AC$3)+INDEX(fx_rets_norm,$A171,AC$3)</f>
        <v>-6.6168814089800189E-3</v>
      </c>
      <c r="AD171" s="16" cm="1">
        <f t="array" ref="AD171">INDEX(fx_mu,1,AD$3)+INDEX(fx_rets_norm,$A171,AD$3)</f>
        <v>5.1830811725706019E-3</v>
      </c>
      <c r="AE171" s="19">
        <v>166</v>
      </c>
      <c r="AF171" s="18" cm="1">
        <f t="array" ref="AF171">(1+B171)*(1+INDEX(fx_rets,$AE171,INDEX(fx_ix,1,AF$3)))-1</f>
        <v>2.0992133077393227E-3</v>
      </c>
      <c r="AG171" s="18" cm="1">
        <f t="array" ref="AG171">(1+C171)*(1+INDEX(fx_rets,$AE171,INDEX(fx_ix,1,AG$3)))-1</f>
        <v>3.0475461840417939E-3</v>
      </c>
      <c r="AH171" s="18" cm="1">
        <f t="array" ref="AH171">(1+D171)*(1+INDEX(fx_rets,$AE171,INDEX(fx_ix,1,AH$3)))-1</f>
        <v>7.387705085364793E-3</v>
      </c>
      <c r="AI171" s="18" cm="1">
        <f t="array" ref="AI171">(1+E171)*(1+INDEX(fx_rets,$AE171,INDEX(fx_ix,1,AI$3)))-1</f>
        <v>4.3881477475771202E-3</v>
      </c>
      <c r="AJ171" s="18" cm="1">
        <f t="array" ref="AJ171">(1+F171)*(1+INDEX(fx_rets,$AE171,INDEX(fx_ix,1,AJ$3)))-1</f>
        <v>9.4913556778994934E-3</v>
      </c>
      <c r="AK171" s="18" cm="1">
        <f t="array" ref="AK171">(1+G171)*(1+INDEX(fx_rets,$AE171,INDEX(fx_ix,1,AK$3)))-1</f>
        <v>-1.6201698622039462E-2</v>
      </c>
      <c r="AL171" s="18" cm="1">
        <f t="array" ref="AL171">(1+H171)*(1+INDEX(fx_rets,$AE171,INDEX(fx_ix,1,AL$3)))-1</f>
        <v>-1.5747848424519595E-2</v>
      </c>
      <c r="AM171" s="18" cm="1">
        <f t="array" ref="AM171">(1+I171)*(1+INDEX(fx_rets,$AE171,INDEX(fx_ix,1,AM$3)))-1</f>
        <v>-1.2362813960872243E-2</v>
      </c>
      <c r="AN171" s="18" cm="1">
        <f t="array" ref="AN171">(1+J171)*(1+INDEX(fx_rets,$AE171,INDEX(fx_ix,1,AN$3)))-1</f>
        <v>-3.2912773157948161E-3</v>
      </c>
      <c r="AO171" s="18" cm="1">
        <f t="array" ref="AO171">(1+K171)*(1+INDEX(fx_rets,$AE171,INDEX(fx_ix,1,AO$3)))-1</f>
        <v>-4.5004450934649221E-3</v>
      </c>
      <c r="AP171" s="18" cm="1">
        <f t="array" ref="AP171">(1+L171)*(1+INDEX(fx_rets,$AE171,INDEX(fx_ix,1,AP$3)))-1</f>
        <v>-2.3883521084401282E-3</v>
      </c>
      <c r="AQ171" s="18" cm="1">
        <f t="array" ref="AQ171">(1+M171)*(1+INDEX(fx_rets,$AE171,INDEX(fx_ix,1,AQ$3)))-1</f>
        <v>-2.378260978539104E-3</v>
      </c>
      <c r="AR171" s="18" cm="1">
        <f t="array" ref="AR171">(1+N171)*(1+INDEX(fx_rets,$AE171,INDEX(fx_ix,1,AR$3)))-1</f>
        <v>4.8950813792503212E-4</v>
      </c>
      <c r="AS171" s="18" cm="1">
        <f t="array" ref="AS171">(1+O171)*(1+INDEX(fx_rets,$AE171,INDEX(fx_ix,1,AS$3)))-1</f>
        <v>5.2912825912778683E-3</v>
      </c>
      <c r="AT171" s="18" cm="1">
        <f t="array" ref="AT171">(1+P171)*(1+INDEX(fx_rets,$AE171,INDEX(fx_ix,1,AT$3)))-1</f>
        <v>5.4482922279346369E-3</v>
      </c>
      <c r="AU171" s="18" cm="1">
        <f t="array" ref="AU171">(1+Q171)*(1+INDEX(fx_rets,$AE171,INDEX(fx_ix,1,AU$3)))-1</f>
        <v>5.6796466899955433E-3</v>
      </c>
      <c r="AV171" s="18" cm="1">
        <f t="array" ref="AV171">(1+R171)*(1+INDEX(fx_rets,$AE171,INDEX(fx_ix,1,AV$3)))-1</f>
        <v>2.1486742415479876E-2</v>
      </c>
      <c r="AW171" s="18" cm="1">
        <f t="array" ref="AW171">(1+S171)*(1+INDEX(fx_rets,$AE171,INDEX(fx_ix,1,AW$3)))-1</f>
        <v>1.7537093564268247E-4</v>
      </c>
      <c r="AX171" s="18" cm="1">
        <f t="array" ref="AX171">(1+T171)*(1+INDEX(fx_rets,$AE171,INDEX(fx_ix,1,AX$3)))-1</f>
        <v>7.2010398495583328E-3</v>
      </c>
      <c r="AY171" s="18" cm="1">
        <f t="array" ref="AY171">(1+U171)*(1+INDEX(fx_rets,$AE171,INDEX(fx_ix,1,AY$3)))-1</f>
        <v>3.0224291145777737E-2</v>
      </c>
      <c r="AZ171" s="18" cm="1">
        <f t="array" ref="AZ171">(1+V171)*(1+INDEX(fx_rets,$AE171,INDEX(fx_ix,1,AZ$3)))-1</f>
        <v>2.5509673713823844E-3</v>
      </c>
      <c r="BA171" s="18" cm="1">
        <f t="array" ref="BA171">(1+W171)*(1+INDEX(fx_rets,$AE171,INDEX(fx_ix,1,BA$3)))-1</f>
        <v>-1.6126752796765564E-2</v>
      </c>
      <c r="BB171" s="18" cm="1">
        <f t="array" ref="BB171">(1+X171)*(1+INDEX(fx_rets,$AE171,INDEX(fx_ix,1,BB$3)))-1</f>
        <v>-4.1605985195048989E-3</v>
      </c>
      <c r="BC171" s="18" cm="1">
        <f t="array" ref="BC171">(1+Y171)*(1+INDEX(fx_rets,$AE171,INDEX(fx_ix,1,BC$3)))-1</f>
        <v>5.1955112978849805E-3</v>
      </c>
      <c r="BD171" s="19">
        <v>166</v>
      </c>
      <c r="BE171" s="16">
        <f t="shared" si="63"/>
        <v>0</v>
      </c>
      <c r="BF171" s="19">
        <v>166</v>
      </c>
      <c r="BG171" s="18">
        <f t="shared" si="64"/>
        <v>2.0992133077393227E-3</v>
      </c>
      <c r="BH171" s="18">
        <f t="shared" si="65"/>
        <v>3.0475461840417939E-3</v>
      </c>
      <c r="BI171" s="18">
        <f t="shared" si="66"/>
        <v>7.387705085364793E-3</v>
      </c>
      <c r="BJ171" s="18">
        <f t="shared" si="67"/>
        <v>4.3881477475771202E-3</v>
      </c>
      <c r="BK171" s="18">
        <f t="shared" si="68"/>
        <v>9.4913556778994934E-3</v>
      </c>
      <c r="BL171" s="18">
        <f t="shared" si="69"/>
        <v>-1.6201698622039462E-2</v>
      </c>
      <c r="BM171" s="18">
        <f t="shared" si="70"/>
        <v>-1.5747848424519595E-2</v>
      </c>
      <c r="BN171" s="18">
        <f t="shared" si="71"/>
        <v>-1.2362813960872243E-2</v>
      </c>
      <c r="BO171" s="18">
        <f t="shared" si="72"/>
        <v>-3.2912773157948161E-3</v>
      </c>
      <c r="BP171" s="18">
        <f t="shared" si="73"/>
        <v>-4.5004450934649221E-3</v>
      </c>
      <c r="BQ171" s="18">
        <f t="shared" si="74"/>
        <v>-2.3883521084401282E-3</v>
      </c>
      <c r="BR171" s="18">
        <f t="shared" si="75"/>
        <v>-2.378260978539104E-3</v>
      </c>
      <c r="BS171" s="18">
        <f t="shared" si="76"/>
        <v>4.8950813792503212E-4</v>
      </c>
      <c r="BT171" s="18">
        <f t="shared" si="77"/>
        <v>5.2912825912778683E-3</v>
      </c>
      <c r="BU171" s="18">
        <f t="shared" si="78"/>
        <v>5.4482922279346369E-3</v>
      </c>
      <c r="BV171" s="18">
        <f t="shared" si="79"/>
        <v>5.6796466899955433E-3</v>
      </c>
      <c r="BW171" s="18">
        <f t="shared" si="80"/>
        <v>2.1486742415479876E-2</v>
      </c>
      <c r="BX171" s="18">
        <f t="shared" si="81"/>
        <v>1.7537093564268247E-4</v>
      </c>
      <c r="BY171" s="18">
        <f t="shared" si="82"/>
        <v>7.2010398495583328E-3</v>
      </c>
      <c r="BZ171" s="18">
        <f t="shared" si="83"/>
        <v>3.0224291145777737E-2</v>
      </c>
      <c r="CA171" s="18">
        <f t="shared" si="84"/>
        <v>2.5509673713823844E-3</v>
      </c>
      <c r="CB171" s="18">
        <f t="shared" si="85"/>
        <v>-1.6126752796765564E-2</v>
      </c>
      <c r="CC171" s="18">
        <f t="shared" si="86"/>
        <v>-4.1605985195048989E-3</v>
      </c>
      <c r="CD171" s="18">
        <f t="shared" si="87"/>
        <v>5.1955112978849805E-3</v>
      </c>
      <c r="CE171" s="19">
        <v>166</v>
      </c>
      <c r="CF171" s="18">
        <f t="shared" si="91"/>
        <v>3.0475461840417939E-3</v>
      </c>
      <c r="CG171" s="18">
        <f t="shared" si="91"/>
        <v>3.0475461840417939E-3</v>
      </c>
      <c r="CH171" s="18">
        <f t="shared" si="91"/>
        <v>3.0475461840417939E-3</v>
      </c>
      <c r="CI171" s="18">
        <f t="shared" si="91"/>
        <v>0</v>
      </c>
      <c r="CJ171" s="18">
        <f t="shared" si="91"/>
        <v>0</v>
      </c>
      <c r="CK171" s="24">
        <f t="shared" si="91"/>
        <v>3.0475461840417939E-3</v>
      </c>
      <c r="CL171" s="24">
        <f t="shared" si="91"/>
        <v>0</v>
      </c>
    </row>
    <row r="172" spans="1:90" x14ac:dyDescent="0.2">
      <c r="A172" s="19">
        <v>167</v>
      </c>
      <c r="B172" s="16" cm="1">
        <f t="array" ref="B172">INDEX(asset_mu,1,B$3)+INDEX(asset_rets_norm,$A172,B$3)</f>
        <v>2.1482971334243397E-3</v>
      </c>
      <c r="C172" s="16" cm="1">
        <f t="array" ref="C172">INDEX(asset_mu,1,C$3)+INDEX(asset_rets_norm,$A172,C$3)</f>
        <v>7.6623069101855717E-4</v>
      </c>
      <c r="D172" s="16" cm="1">
        <f t="array" ref="D172">INDEX(asset_mu,1,D$3)+INDEX(asset_rets_norm,$A172,D$3)</f>
        <v>-1.5052812293959768E-3</v>
      </c>
      <c r="E172" s="16" cm="1">
        <f t="array" ref="E172">INDEX(asset_mu,1,E$3)+INDEX(asset_rets_norm,$A172,E$3)</f>
        <v>1.2494495397144404E-3</v>
      </c>
      <c r="F172" s="16" cm="1">
        <f t="array" ref="F172">INDEX(asset_mu,1,F$3)+INDEX(asset_rets_norm,$A172,F$3)</f>
        <v>6.9960173508182115E-4</v>
      </c>
      <c r="G172" s="16" cm="1">
        <f t="array" ref="G172">INDEX(asset_mu,1,G$3)+INDEX(asset_rets_norm,$A172,G$3)</f>
        <v>1.602646826940885E-3</v>
      </c>
      <c r="H172" s="16" cm="1">
        <f t="array" ref="H172">INDEX(asset_mu,1,H$3)+INDEX(asset_rets_norm,$A172,H$3)</f>
        <v>1.1820274440079335E-3</v>
      </c>
      <c r="I172" s="16" cm="1">
        <f t="array" ref="I172">INDEX(asset_mu,1,I$3)+INDEX(asset_rets_norm,$A172,I$3)</f>
        <v>1.9940111693654071E-3</v>
      </c>
      <c r="J172" s="16" cm="1">
        <f t="array" ref="J172">INDEX(asset_mu,1,J$3)+INDEX(asset_rets_norm,$A172,J$3)</f>
        <v>3.0949488254181524E-3</v>
      </c>
      <c r="K172" s="16" cm="1">
        <f t="array" ref="K172">INDEX(asset_mu,1,K$3)+INDEX(asset_rets_norm,$A172,K$3)</f>
        <v>-1.7801846447409713E-3</v>
      </c>
      <c r="L172" s="16" cm="1">
        <f t="array" ref="L172">INDEX(asset_mu,1,L$3)+INDEX(asset_rets_norm,$A172,L$3)</f>
        <v>-5.3572991653741686E-3</v>
      </c>
      <c r="M172" s="16" cm="1">
        <f t="array" ref="M172">INDEX(asset_mu,1,M$3)+INDEX(asset_rets_norm,$A172,M$3)</f>
        <v>4.860664763288473E-4</v>
      </c>
      <c r="N172" s="16" cm="1">
        <f t="array" ref="N172">INDEX(asset_mu,1,N$3)+INDEX(asset_rets_norm,$A172,N$3)</f>
        <v>-2.4940409373518059E-3</v>
      </c>
      <c r="O172" s="16" cm="1">
        <f t="array" ref="O172">INDEX(asset_mu,1,O$3)+INDEX(asset_rets_norm,$A172,O$3)</f>
        <v>1.6550679481165052E-4</v>
      </c>
      <c r="P172" s="16" cm="1">
        <f t="array" ref="P172">INDEX(asset_mu,1,P$3)+INDEX(asset_rets_norm,$A172,P$3)</f>
        <v>4.3887260245485888E-4</v>
      </c>
      <c r="Q172" s="16" cm="1">
        <f t="array" ref="Q172">INDEX(asset_mu,1,Q$3)+INDEX(asset_rets_norm,$A172,Q$3)</f>
        <v>7.473847337303121E-4</v>
      </c>
      <c r="R172" s="16" cm="1">
        <f t="array" ref="R172">INDEX(asset_mu,1,R$3)+INDEX(asset_rets_norm,$A172,R$3)</f>
        <v>1.8921809407896617E-2</v>
      </c>
      <c r="S172" s="16" cm="1">
        <f t="array" ref="S172">INDEX(asset_mu,1,S$3)+INDEX(asset_rets_norm,$A172,S$3)</f>
        <v>-1.0795550894683592E-3</v>
      </c>
      <c r="T172" s="16" cm="1">
        <f t="array" ref="T172">INDEX(asset_mu,1,T$3)+INDEX(asset_rets_norm,$A172,T$3)</f>
        <v>-1.029384867423529E-2</v>
      </c>
      <c r="U172" s="16" cm="1">
        <f t="array" ref="U172">INDEX(asset_mu,1,U$3)+INDEX(asset_rets_norm,$A172,U$3)</f>
        <v>3.8164643374430374E-2</v>
      </c>
      <c r="V172" s="16" cm="1">
        <f t="array" ref="V172">INDEX(asset_mu,1,V$3)+INDEX(asset_rets_norm,$A172,V$3)</f>
        <v>2.5513840380491076E-3</v>
      </c>
      <c r="W172" s="16" cm="1">
        <f t="array" ref="W172">INDEX(asset_mu,1,W$3)+INDEX(asset_rets_norm,$A172,W$3)</f>
        <v>1.8038023774394653E-3</v>
      </c>
      <c r="X172" s="16" cm="1">
        <f t="array" ref="X172">INDEX(asset_mu,1,X$3)+INDEX(asset_rets_norm,$A172,X$3)</f>
        <v>2.4717274154664771E-3</v>
      </c>
      <c r="Y172" s="16" cm="1">
        <f t="array" ref="Y172">INDEX(asset_mu,1,Y$3)+INDEX(asset_rets_norm,$A172,Y$3)</f>
        <v>1.0282697837807096E-5</v>
      </c>
      <c r="Z172" s="19">
        <v>167</v>
      </c>
      <c r="AA172" s="16" cm="1">
        <f t="array" ref="AA172">INDEX(fx_mu,1,AA$3)+INDEX(fx_rets_norm,$A172,AA$3)</f>
        <v>0</v>
      </c>
      <c r="AB172" s="16" cm="1">
        <f t="array" ref="AB172">INDEX(fx_mu,1,AB$3)+INDEX(fx_rets_norm,$A172,AB$3)</f>
        <v>3.1064840037411433E-3</v>
      </c>
      <c r="AC172" s="16" cm="1">
        <f t="array" ref="AC172">INDEX(fx_mu,1,AC$3)+INDEX(fx_rets_norm,$A172,AC$3)</f>
        <v>2.0784567809297123E-2</v>
      </c>
      <c r="AD172" s="16" cm="1">
        <f t="array" ref="AD172">INDEX(fx_mu,1,AD$3)+INDEX(fx_rets_norm,$A172,AD$3)</f>
        <v>4.9070724191473394E-3</v>
      </c>
      <c r="AE172" s="19">
        <v>167</v>
      </c>
      <c r="AF172" s="18" cm="1">
        <f t="array" ref="AF172">(1+B172)*(1+INDEX(fx_rets,$AE172,INDEX(fx_ix,1,AF$3)))-1</f>
        <v>2.1482971334243484E-3</v>
      </c>
      <c r="AG172" s="18" cm="1">
        <f t="array" ref="AG172">(1+C172)*(1+INDEX(fx_rets,$AE172,INDEX(fx_ix,1,AG$3)))-1</f>
        <v>7.6623069101855457E-4</v>
      </c>
      <c r="AH172" s="18" cm="1">
        <f t="array" ref="AH172">(1+D172)*(1+INDEX(fx_rets,$AE172,INDEX(fx_ix,1,AH$3)))-1</f>
        <v>-1.5052812293959716E-3</v>
      </c>
      <c r="AI172" s="18" cm="1">
        <f t="array" ref="AI172">(1+E172)*(1+INDEX(fx_rets,$AE172,INDEX(fx_ix,1,AI$3)))-1</f>
        <v>1.2494495397143979E-3</v>
      </c>
      <c r="AJ172" s="18" cm="1">
        <f t="array" ref="AJ172">(1+F172)*(1+INDEX(fx_rets,$AE172,INDEX(fx_ix,1,AJ$3)))-1</f>
        <v>6.9960173508176737E-4</v>
      </c>
      <c r="AK172" s="18" cm="1">
        <f t="array" ref="AK172">(1+G172)*(1+INDEX(fx_rets,$AE172,INDEX(fx_ix,1,AK$3)))-1</f>
        <v>4.7141094274134598E-3</v>
      </c>
      <c r="AL172" s="18" cm="1">
        <f t="array" ref="AL172">(1+H172)*(1+INDEX(fx_rets,$AE172,INDEX(fx_ix,1,AL$3)))-1</f>
        <v>4.2921833970959167E-3</v>
      </c>
      <c r="AM172" s="18" cm="1">
        <f t="array" ref="AM172">(1+I172)*(1+INDEX(fx_rets,$AE172,INDEX(fx_ix,1,AM$3)))-1</f>
        <v>5.1066895369076271E-3</v>
      </c>
      <c r="AN172" s="18" cm="1">
        <f t="array" ref="AN172">(1+J172)*(1+INDEX(fx_rets,$AE172,INDEX(fx_ix,1,AN$3)))-1</f>
        <v>2.3943843808443388E-2</v>
      </c>
      <c r="AO172" s="18" cm="1">
        <f t="array" ref="AO172">(1+K172)*(1+INDEX(fx_rets,$AE172,INDEX(fx_ix,1,AO$3)))-1</f>
        <v>1.8967382796094334E-2</v>
      </c>
      <c r="AP172" s="18" cm="1">
        <f t="array" ref="AP172">(1+L172)*(1+INDEX(fx_rets,$AE172,INDEX(fx_ix,1,AP$3)))-1</f>
        <v>1.5315919496145414E-2</v>
      </c>
      <c r="AQ172" s="18" cm="1">
        <f t="array" ref="AQ172">(1+M172)*(1+INDEX(fx_rets,$AE172,INDEX(fx_ix,1,AQ$3)))-1</f>
        <v>2.1280736967262959E-2</v>
      </c>
      <c r="AR172" s="18" cm="1">
        <f t="array" ref="AR172">(1+N172)*(1+INDEX(fx_rets,$AE172,INDEX(fx_ix,1,AR$3)))-1</f>
        <v>1.8238689308963663E-2</v>
      </c>
      <c r="AS172" s="18" cm="1">
        <f t="array" ref="AS172">(1+O172)*(1+INDEX(fx_rets,$AE172,INDEX(fx_ix,1,AS$3)))-1</f>
        <v>5.0733913677869502E-3</v>
      </c>
      <c r="AT172" s="18" cm="1">
        <f t="array" ref="AT172">(1+P172)*(1+INDEX(fx_rets,$AE172,INDEX(fx_ix,1,AT$3)))-1</f>
        <v>5.3480986012452991E-3</v>
      </c>
      <c r="AU172" s="18" cm="1">
        <f t="array" ref="AU172">(1+Q172)*(1+INDEX(fx_rets,$AE172,INDEX(fx_ix,1,AU$3)))-1</f>
        <v>5.6581246238909255E-3</v>
      </c>
      <c r="AV172" s="18" cm="1">
        <f t="array" ref="AV172">(1+R172)*(1+INDEX(fx_rets,$AE172,INDEX(fx_ix,1,AV$3)))-1</f>
        <v>1.8921809407896673E-2</v>
      </c>
      <c r="AW172" s="18" cm="1">
        <f t="array" ref="AW172">(1+S172)*(1+INDEX(fx_rets,$AE172,INDEX(fx_ix,1,AW$3)))-1</f>
        <v>2.0235752936561546E-3</v>
      </c>
      <c r="AX172" s="18" cm="1">
        <f t="array" ref="AX172">(1+T172)*(1+INDEX(fx_rets,$AE172,INDEX(fx_ix,1,AX$3)))-1</f>
        <v>1.0276765939273513E-2</v>
      </c>
      <c r="AY172" s="18" cm="1">
        <f t="array" ref="AY172">(1+U172)*(1+INDEX(fx_rets,$AE172,INDEX(fx_ix,1,AY$3)))-1</f>
        <v>4.3258992462466894E-2</v>
      </c>
      <c r="AZ172" s="18" cm="1">
        <f t="array" ref="AZ172">(1+V172)*(1+INDEX(fx_rets,$AE172,INDEX(fx_ix,1,AZ$3)))-1</f>
        <v>2.5513840380491093E-3</v>
      </c>
      <c r="BA172" s="18" cm="1">
        <f t="array" ref="BA172">(1+W172)*(1+INDEX(fx_rets,$AE172,INDEX(fx_ix,1,BA$3)))-1</f>
        <v>4.9158898644119375E-3</v>
      </c>
      <c r="BB172" s="18" cm="1">
        <f t="array" ref="BB172">(1+X172)*(1+INDEX(fx_rets,$AE172,INDEX(fx_ix,1,BB$3)))-1</f>
        <v>2.3307669010836252E-2</v>
      </c>
      <c r="BC172" s="18" cm="1">
        <f t="array" ref="BC172">(1+Y172)*(1+INDEX(fx_rets,$AE172,INDEX(fx_ix,1,BC$3)))-1</f>
        <v>4.9174055749281465E-3</v>
      </c>
      <c r="BD172" s="19">
        <v>167</v>
      </c>
      <c r="BE172" s="16">
        <f t="shared" si="63"/>
        <v>0</v>
      </c>
      <c r="BF172" s="19">
        <v>167</v>
      </c>
      <c r="BG172" s="18">
        <f t="shared" si="64"/>
        <v>2.1482971334243484E-3</v>
      </c>
      <c r="BH172" s="18">
        <f t="shared" si="65"/>
        <v>7.6623069101855457E-4</v>
      </c>
      <c r="BI172" s="18">
        <f t="shared" si="66"/>
        <v>-1.5052812293959716E-3</v>
      </c>
      <c r="BJ172" s="18">
        <f t="shared" si="67"/>
        <v>1.2494495397143979E-3</v>
      </c>
      <c r="BK172" s="18">
        <f t="shared" si="68"/>
        <v>6.9960173508176737E-4</v>
      </c>
      <c r="BL172" s="18">
        <f t="shared" si="69"/>
        <v>4.7141094274134598E-3</v>
      </c>
      <c r="BM172" s="18">
        <f t="shared" si="70"/>
        <v>4.2921833970959167E-3</v>
      </c>
      <c r="BN172" s="18">
        <f t="shared" si="71"/>
        <v>5.1066895369076271E-3</v>
      </c>
      <c r="BO172" s="18">
        <f t="shared" si="72"/>
        <v>2.3943843808443388E-2</v>
      </c>
      <c r="BP172" s="18">
        <f t="shared" si="73"/>
        <v>1.8967382796094334E-2</v>
      </c>
      <c r="BQ172" s="18">
        <f t="shared" si="74"/>
        <v>1.5315919496145414E-2</v>
      </c>
      <c r="BR172" s="18">
        <f t="shared" si="75"/>
        <v>2.1280736967262959E-2</v>
      </c>
      <c r="BS172" s="18">
        <f t="shared" si="76"/>
        <v>1.8238689308963663E-2</v>
      </c>
      <c r="BT172" s="18">
        <f t="shared" si="77"/>
        <v>5.0733913677869502E-3</v>
      </c>
      <c r="BU172" s="18">
        <f t="shared" si="78"/>
        <v>5.3480986012452991E-3</v>
      </c>
      <c r="BV172" s="18">
        <f t="shared" si="79"/>
        <v>5.6581246238909255E-3</v>
      </c>
      <c r="BW172" s="18">
        <f t="shared" si="80"/>
        <v>1.8921809407896673E-2</v>
      </c>
      <c r="BX172" s="18">
        <f t="shared" si="81"/>
        <v>2.0235752936561546E-3</v>
      </c>
      <c r="BY172" s="18">
        <f t="shared" si="82"/>
        <v>1.0276765939273513E-2</v>
      </c>
      <c r="BZ172" s="18">
        <f t="shared" si="83"/>
        <v>4.3258992462466894E-2</v>
      </c>
      <c r="CA172" s="18">
        <f t="shared" si="84"/>
        <v>2.5513840380491093E-3</v>
      </c>
      <c r="CB172" s="18">
        <f t="shared" si="85"/>
        <v>4.9158898644119375E-3</v>
      </c>
      <c r="CC172" s="18">
        <f t="shared" si="86"/>
        <v>2.3307669010836252E-2</v>
      </c>
      <c r="CD172" s="18">
        <f t="shared" si="87"/>
        <v>4.9174055749281465E-3</v>
      </c>
      <c r="CE172" s="19">
        <v>167</v>
      </c>
      <c r="CF172" s="18">
        <f t="shared" si="91"/>
        <v>7.6623069101855457E-4</v>
      </c>
      <c r="CG172" s="18">
        <f t="shared" si="91"/>
        <v>7.6623069101855457E-4</v>
      </c>
      <c r="CH172" s="18">
        <f t="shared" si="91"/>
        <v>7.6623069101855457E-4</v>
      </c>
      <c r="CI172" s="18">
        <f t="shared" si="91"/>
        <v>0</v>
      </c>
      <c r="CJ172" s="18">
        <f t="shared" si="91"/>
        <v>0</v>
      </c>
      <c r="CK172" s="24">
        <f t="shared" si="91"/>
        <v>7.6623069101855457E-4</v>
      </c>
      <c r="CL172" s="24">
        <f t="shared" si="91"/>
        <v>0</v>
      </c>
    </row>
    <row r="173" spans="1:90" x14ac:dyDescent="0.2">
      <c r="A173" s="19">
        <v>168</v>
      </c>
      <c r="B173" s="16" cm="1">
        <f t="array" ref="B173">INDEX(asset_mu,1,B$3)+INDEX(asset_rets_norm,$A173,B$3)</f>
        <v>2.1482884362524681E-3</v>
      </c>
      <c r="C173" s="16" cm="1">
        <f t="array" ref="C173">INDEX(asset_mu,1,C$3)+INDEX(asset_rets_norm,$A173,C$3)</f>
        <v>4.293492800440139E-4</v>
      </c>
      <c r="D173" s="16" cm="1">
        <f t="array" ref="D173">INDEX(asset_mu,1,D$3)+INDEX(asset_rets_norm,$A173,D$3)</f>
        <v>-4.0847834249789824E-3</v>
      </c>
      <c r="E173" s="16" cm="1">
        <f t="array" ref="E173">INDEX(asset_mu,1,E$3)+INDEX(asset_rets_norm,$A173,E$3)</f>
        <v>-1.3980019253208211E-4</v>
      </c>
      <c r="F173" s="16" cm="1">
        <f t="array" ref="F173">INDEX(asset_mu,1,F$3)+INDEX(asset_rets_norm,$A173,F$3)</f>
        <v>-3.3672908774589633E-3</v>
      </c>
      <c r="G173" s="16" cm="1">
        <f t="array" ref="G173">INDEX(asset_mu,1,G$3)+INDEX(asset_rets_norm,$A173,G$3)</f>
        <v>1.102574851716604E-3</v>
      </c>
      <c r="H173" s="16" cm="1">
        <f t="array" ref="H173">INDEX(asset_mu,1,H$3)+INDEX(asset_rets_norm,$A173,H$3)</f>
        <v>3.7540824483036175E-4</v>
      </c>
      <c r="I173" s="16" cm="1">
        <f t="array" ref="I173">INDEX(asset_mu,1,I$3)+INDEX(asset_rets_norm,$A173,I$3)</f>
        <v>3.7398242845224734E-4</v>
      </c>
      <c r="J173" s="16" cm="1">
        <f t="array" ref="J173">INDEX(asset_mu,1,J$3)+INDEX(asset_rets_norm,$A173,J$3)</f>
        <v>3.6191261711881906E-3</v>
      </c>
      <c r="K173" s="16" cm="1">
        <f t="array" ref="K173">INDEX(asset_mu,1,K$3)+INDEX(asset_rets_norm,$A173,K$3)</f>
        <v>2.0224027048053334E-3</v>
      </c>
      <c r="L173" s="16" cm="1">
        <f t="array" ref="L173">INDEX(asset_mu,1,L$3)+INDEX(asset_rets_norm,$A173,L$3)</f>
        <v>2.823330085969938E-3</v>
      </c>
      <c r="M173" s="16" cm="1">
        <f t="array" ref="M173">INDEX(asset_mu,1,M$3)+INDEX(asset_rets_norm,$A173,M$3)</f>
        <v>2.0551294078402253E-3</v>
      </c>
      <c r="N173" s="16" cm="1">
        <f t="array" ref="N173">INDEX(asset_mu,1,N$3)+INDEX(asset_rets_norm,$A173,N$3)</f>
        <v>1.9648034672521729E-3</v>
      </c>
      <c r="O173" s="16" cm="1">
        <f t="array" ref="O173">INDEX(asset_mu,1,O$3)+INDEX(asset_rets_norm,$A173,O$3)</f>
        <v>2.1371350249577912E-4</v>
      </c>
      <c r="P173" s="16" cm="1">
        <f t="array" ref="P173">INDEX(asset_mu,1,P$3)+INDEX(asset_rets_norm,$A173,P$3)</f>
        <v>2.5348683198274597E-4</v>
      </c>
      <c r="Q173" s="16" cm="1">
        <f t="array" ref="Q173">INDEX(asset_mu,1,Q$3)+INDEX(asset_rets_norm,$A173,Q$3)</f>
        <v>3.5267855686865323E-4</v>
      </c>
      <c r="R173" s="16" cm="1">
        <f t="array" ref="R173">INDEX(asset_mu,1,R$3)+INDEX(asset_rets_norm,$A173,R$3)</f>
        <v>-1.543014056938169E-2</v>
      </c>
      <c r="S173" s="16" cm="1">
        <f t="array" ref="S173">INDEX(asset_mu,1,S$3)+INDEX(asset_rets_norm,$A173,S$3)</f>
        <v>-3.0957287471412603E-2</v>
      </c>
      <c r="T173" s="16" cm="1">
        <f t="array" ref="T173">INDEX(asset_mu,1,T$3)+INDEX(asset_rets_norm,$A173,T$3)</f>
        <v>2.3489494347655277E-3</v>
      </c>
      <c r="U173" s="16" cm="1">
        <f t="array" ref="U173">INDEX(asset_mu,1,U$3)+INDEX(asset_rets_norm,$A173,U$3)</f>
        <v>3.2213827062324119E-2</v>
      </c>
      <c r="V173" s="16" cm="1">
        <f t="array" ref="V173">INDEX(asset_mu,1,V$3)+INDEX(asset_rets_norm,$A173,V$3)</f>
        <v>2.5548840380491076E-3</v>
      </c>
      <c r="W173" s="16" cm="1">
        <f t="array" ref="W173">INDEX(asset_mu,1,W$3)+INDEX(asset_rets_norm,$A173,W$3)</f>
        <v>1.6363857107727987E-3</v>
      </c>
      <c r="X173" s="16" cm="1">
        <f t="array" ref="X173">INDEX(asset_mu,1,X$3)+INDEX(asset_rets_norm,$A173,X$3)</f>
        <v>2.4731440821331436E-3</v>
      </c>
      <c r="Y173" s="16" cm="1">
        <f t="array" ref="Y173">INDEX(asset_mu,1,Y$3)+INDEX(asset_rets_norm,$A173,Y$3)</f>
        <v>-2.263396882885957E-5</v>
      </c>
      <c r="Z173" s="19">
        <v>168</v>
      </c>
      <c r="AA173" s="16" cm="1">
        <f t="array" ref="AA173">INDEX(fx_mu,1,AA$3)+INDEX(fx_rets_norm,$A173,AA$3)</f>
        <v>0</v>
      </c>
      <c r="AB173" s="16" cm="1">
        <f t="array" ref="AB173">INDEX(fx_mu,1,AB$3)+INDEX(fx_rets_norm,$A173,AB$3)</f>
        <v>-2.2564717572081557E-2</v>
      </c>
      <c r="AC173" s="16" cm="1">
        <f t="array" ref="AC173">INDEX(fx_mu,1,AC$3)+INDEX(fx_rets_norm,$A173,AC$3)</f>
        <v>-1.2746847488883366E-2</v>
      </c>
      <c r="AD173" s="16" cm="1">
        <f t="array" ref="AD173">INDEX(fx_mu,1,AD$3)+INDEX(fx_rets_norm,$A173,AD$3)</f>
        <v>-1.3734786576060642E-2</v>
      </c>
      <c r="AE173" s="19">
        <v>168</v>
      </c>
      <c r="AF173" s="18" cm="1">
        <f t="array" ref="AF173">(1+B173)*(1+INDEX(fx_rets,$AE173,INDEX(fx_ix,1,AF$3)))-1</f>
        <v>2.1482884362524768E-3</v>
      </c>
      <c r="AG173" s="18" cm="1">
        <f t="array" ref="AG173">(1+C173)*(1+INDEX(fx_rets,$AE173,INDEX(fx_ix,1,AG$3)))-1</f>
        <v>4.2934928004401129E-4</v>
      </c>
      <c r="AH173" s="18" cm="1">
        <f t="array" ref="AH173">(1+D173)*(1+INDEX(fx_rets,$AE173,INDEX(fx_ix,1,AH$3)))-1</f>
        <v>-4.0847834249789772E-3</v>
      </c>
      <c r="AI173" s="18" cm="1">
        <f t="array" ref="AI173">(1+E173)*(1+INDEX(fx_rets,$AE173,INDEX(fx_ix,1,AI$3)))-1</f>
        <v>-1.3980019253212461E-4</v>
      </c>
      <c r="AJ173" s="18" cm="1">
        <f t="array" ref="AJ173">(1+F173)*(1+INDEX(fx_rets,$AE173,INDEX(fx_ix,1,AJ$3)))-1</f>
        <v>-3.3672908774590171E-3</v>
      </c>
      <c r="AK173" s="18" cm="1">
        <f t="array" ref="AK173">(1+G173)*(1+INDEX(fx_rets,$AE173,INDEX(fx_ix,1,AK$3)))-1</f>
        <v>-2.1487022010496015E-2</v>
      </c>
      <c r="AL173" s="18" cm="1">
        <f t="array" ref="AL173">(1+H173)*(1+INDEX(fx_rets,$AE173,INDEX(fx_ix,1,AL$3)))-1</f>
        <v>-2.2197780308270021E-2</v>
      </c>
      <c r="AM173" s="18" cm="1">
        <f t="array" ref="AM173">(1+I173)*(1+INDEX(fx_rets,$AE173,INDEX(fx_ix,1,AM$3)))-1</f>
        <v>-2.219917395150417E-2</v>
      </c>
      <c r="AN173" s="18" cm="1">
        <f t="array" ref="AN173">(1+J173)*(1+INDEX(fx_rets,$AE173,INDEX(fx_ix,1,AN$3)))-1</f>
        <v>-9.1738537670422726E-3</v>
      </c>
      <c r="AO173" s="18" cm="1">
        <f t="array" ref="AO173">(1+K173)*(1+INDEX(fx_rets,$AE173,INDEX(fx_ix,1,AO$3)))-1</f>
        <v>-1.0750224042917367E-2</v>
      </c>
      <c r="AP173" s="18" cm="1">
        <f t="array" ref="AP173">(1+L173)*(1+INDEX(fx_rets,$AE173,INDEX(fx_ix,1,AP$3)))-1</f>
        <v>-9.9595059609300929E-3</v>
      </c>
      <c r="AQ173" s="18" cm="1">
        <f t="array" ref="AQ173">(1+M173)*(1+INDEX(fx_rets,$AE173,INDEX(fx_ix,1,AQ$3)))-1</f>
        <v>-1.0717914502174852E-2</v>
      </c>
      <c r="AR173" s="18" cm="1">
        <f t="array" ref="AR173">(1+N173)*(1+INDEX(fx_rets,$AE173,INDEX(fx_ix,1,AR$3)))-1</f>
        <v>-1.0807089071773857E-2</v>
      </c>
      <c r="AS173" s="18" cm="1">
        <f t="array" ref="AS173">(1+O173)*(1+INDEX(fx_rets,$AE173,INDEX(fx_ix,1,AS$3)))-1</f>
        <v>-1.3524008382910124E-2</v>
      </c>
      <c r="AT173" s="18" cm="1">
        <f t="array" ref="AT173">(1+P173)*(1+INDEX(fx_rets,$AE173,INDEX(fx_ix,1,AT$3)))-1</f>
        <v>-1.3484781331615014E-2</v>
      </c>
      <c r="AU173" s="18" cm="1">
        <f t="array" ref="AU173">(1+Q173)*(1+INDEX(fx_rets,$AE173,INDEX(fx_ix,1,AU$3)))-1</f>
        <v>-1.3386951983900608E-2</v>
      </c>
      <c r="AV173" s="18" cm="1">
        <f t="array" ref="AV173">(1+R173)*(1+INDEX(fx_rets,$AE173,INDEX(fx_ix,1,AV$3)))-1</f>
        <v>-1.5430140569381745E-2</v>
      </c>
      <c r="AW173" s="18" cm="1">
        <f t="array" ref="AW173">(1+S173)*(1+INDEX(fx_rets,$AE173,INDEX(fx_ix,1,AW$3)))-1</f>
        <v>-5.2823462594904003E-2</v>
      </c>
      <c r="AX173" s="18" cm="1">
        <f t="array" ref="AX173">(1+T173)*(1+INDEX(fx_rets,$AE173,INDEX(fx_ix,1,AX$3)))-1</f>
        <v>-1.0427839754321933E-2</v>
      </c>
      <c r="AY173" s="18" cm="1">
        <f t="array" ref="AY173">(1+U173)*(1+INDEX(fx_rets,$AE173,INDEX(fx_ix,1,AY$3)))-1</f>
        <v>1.8036590446764311E-2</v>
      </c>
      <c r="AZ173" s="18" cm="1">
        <f t="array" ref="AZ173">(1+V173)*(1+INDEX(fx_rets,$AE173,INDEX(fx_ix,1,AZ$3)))-1</f>
        <v>2.5548840380491544E-3</v>
      </c>
      <c r="BA173" s="18" cm="1">
        <f t="array" ref="BA173">(1+W173)*(1+INDEX(fx_rets,$AE173,INDEX(fx_ix,1,BA$3)))-1</f>
        <v>-2.09652564427113E-2</v>
      </c>
      <c r="BB173" s="18" cm="1">
        <f t="array" ref="BB173">(1+X173)*(1+INDEX(fx_rets,$AE173,INDEX(fx_ix,1,BB$3)))-1</f>
        <v>-1.0305228197183269E-2</v>
      </c>
      <c r="BC173" s="18" cm="1">
        <f t="array" ref="BC173">(1+Y173)*(1+INDEX(fx_rets,$AE173,INDEX(fx_ix,1,BC$3)))-1</f>
        <v>-1.3757109672158263E-2</v>
      </c>
      <c r="BD173" s="19">
        <v>168</v>
      </c>
      <c r="BE173" s="16">
        <f t="shared" si="63"/>
        <v>0</v>
      </c>
      <c r="BF173" s="19">
        <v>168</v>
      </c>
      <c r="BG173" s="18">
        <f t="shared" si="64"/>
        <v>2.1482884362524768E-3</v>
      </c>
      <c r="BH173" s="18">
        <f t="shared" si="65"/>
        <v>4.2934928004401129E-4</v>
      </c>
      <c r="BI173" s="18">
        <f t="shared" si="66"/>
        <v>-4.0847834249789772E-3</v>
      </c>
      <c r="BJ173" s="18">
        <f t="shared" si="67"/>
        <v>-1.3980019253212461E-4</v>
      </c>
      <c r="BK173" s="18">
        <f t="shared" si="68"/>
        <v>-3.3672908774590171E-3</v>
      </c>
      <c r="BL173" s="18">
        <f t="shared" si="69"/>
        <v>-2.1487022010496015E-2</v>
      </c>
      <c r="BM173" s="18">
        <f t="shared" si="70"/>
        <v>-2.2197780308270021E-2</v>
      </c>
      <c r="BN173" s="18">
        <f t="shared" si="71"/>
        <v>-2.219917395150417E-2</v>
      </c>
      <c r="BO173" s="18">
        <f t="shared" si="72"/>
        <v>-9.1738537670422726E-3</v>
      </c>
      <c r="BP173" s="18">
        <f t="shared" si="73"/>
        <v>-1.0750224042917367E-2</v>
      </c>
      <c r="BQ173" s="18">
        <f t="shared" si="74"/>
        <v>-9.9595059609300929E-3</v>
      </c>
      <c r="BR173" s="18">
        <f t="shared" si="75"/>
        <v>-1.0717914502174852E-2</v>
      </c>
      <c r="BS173" s="18">
        <f t="shared" si="76"/>
        <v>-1.0807089071773857E-2</v>
      </c>
      <c r="BT173" s="18">
        <f t="shared" si="77"/>
        <v>-1.3524008382910124E-2</v>
      </c>
      <c r="BU173" s="18">
        <f t="shared" si="78"/>
        <v>-1.3484781331615014E-2</v>
      </c>
      <c r="BV173" s="18">
        <f t="shared" si="79"/>
        <v>-1.3386951983900608E-2</v>
      </c>
      <c r="BW173" s="18">
        <f t="shared" si="80"/>
        <v>-1.5430140569381745E-2</v>
      </c>
      <c r="BX173" s="18">
        <f t="shared" si="81"/>
        <v>-5.2823462594904003E-2</v>
      </c>
      <c r="BY173" s="18">
        <f t="shared" si="82"/>
        <v>-1.0427839754321933E-2</v>
      </c>
      <c r="BZ173" s="18">
        <f t="shared" si="83"/>
        <v>1.8036590446764311E-2</v>
      </c>
      <c r="CA173" s="18">
        <f t="shared" si="84"/>
        <v>2.5548840380491544E-3</v>
      </c>
      <c r="CB173" s="18">
        <f t="shared" si="85"/>
        <v>-2.09652564427113E-2</v>
      </c>
      <c r="CC173" s="18">
        <f t="shared" si="86"/>
        <v>-1.0305228197183269E-2</v>
      </c>
      <c r="CD173" s="18">
        <f t="shared" si="87"/>
        <v>-1.3757109672158263E-2</v>
      </c>
      <c r="CE173" s="19">
        <v>168</v>
      </c>
      <c r="CF173" s="18">
        <f t="shared" si="91"/>
        <v>4.2934928004401129E-4</v>
      </c>
      <c r="CG173" s="18">
        <f t="shared" si="91"/>
        <v>4.2934928004401129E-4</v>
      </c>
      <c r="CH173" s="18">
        <f t="shared" si="91"/>
        <v>4.2934928004401129E-4</v>
      </c>
      <c r="CI173" s="18">
        <f t="shared" si="91"/>
        <v>0</v>
      </c>
      <c r="CJ173" s="18">
        <f t="shared" si="91"/>
        <v>0</v>
      </c>
      <c r="CK173" s="24">
        <f t="shared" si="91"/>
        <v>4.2934928004401129E-4</v>
      </c>
      <c r="CL173" s="24">
        <f t="shared" si="91"/>
        <v>0</v>
      </c>
    </row>
    <row r="174" spans="1:90" x14ac:dyDescent="0.2">
      <c r="A174" s="19">
        <v>169</v>
      </c>
      <c r="B174" s="16" cm="1">
        <f t="array" ref="B174">INDEX(asset_mu,1,B$3)+INDEX(asset_rets_norm,$A174,B$3)</f>
        <v>2.1875410393681263E-3</v>
      </c>
      <c r="C174" s="16" cm="1">
        <f t="array" ref="C174">INDEX(asset_mu,1,C$3)+INDEX(asset_rets_norm,$A174,C$3)</f>
        <v>2.8775142104386945E-3</v>
      </c>
      <c r="D174" s="16" cm="1">
        <f t="array" ref="D174">INDEX(asset_mu,1,D$3)+INDEX(asset_rets_norm,$A174,D$3)</f>
        <v>6.3914752808942269E-3</v>
      </c>
      <c r="E174" s="16" cm="1">
        <f t="array" ref="E174">INDEX(asset_mu,1,E$3)+INDEX(asset_rets_norm,$A174,E$3)</f>
        <v>2.890921041928827E-3</v>
      </c>
      <c r="F174" s="16" cm="1">
        <f t="array" ref="F174">INDEX(asset_mu,1,F$3)+INDEX(asset_rets_norm,$A174,F$3)</f>
        <v>5.8999893647720385E-3</v>
      </c>
      <c r="G174" s="16" cm="1">
        <f t="array" ref="G174">INDEX(asset_mu,1,G$3)+INDEX(asset_rets_norm,$A174,G$3)</f>
        <v>1.4428148257091772E-3</v>
      </c>
      <c r="H174" s="16" cm="1">
        <f t="array" ref="H174">INDEX(asset_mu,1,H$3)+INDEX(asset_rets_norm,$A174,H$3)</f>
        <v>1.3398390530671887E-3</v>
      </c>
      <c r="I174" s="16" cm="1">
        <f t="array" ref="I174">INDEX(asset_mu,1,I$3)+INDEX(asset_rets_norm,$A174,I$3)</f>
        <v>4.3317471241643216E-3</v>
      </c>
      <c r="J174" s="16" cm="1">
        <f t="array" ref="J174">INDEX(asset_mu,1,J$3)+INDEX(asset_rets_norm,$A174,J$3)</f>
        <v>3.871422993185979E-3</v>
      </c>
      <c r="K174" s="16" cm="1">
        <f t="array" ref="K174">INDEX(asset_mu,1,K$3)+INDEX(asset_rets_norm,$A174,K$3)</f>
        <v>4.6594450989068965E-3</v>
      </c>
      <c r="L174" s="16" cm="1">
        <f t="array" ref="L174">INDEX(asset_mu,1,L$3)+INDEX(asset_rets_norm,$A174,L$3)</f>
        <v>1.193531573462539E-2</v>
      </c>
      <c r="M174" s="16" cm="1">
        <f t="array" ref="M174">INDEX(asset_mu,1,M$3)+INDEX(asset_rets_norm,$A174,M$3)</f>
        <v>5.0998987735549643E-3</v>
      </c>
      <c r="N174" s="16" cm="1">
        <f t="array" ref="N174">INDEX(asset_mu,1,N$3)+INDEX(asset_rets_norm,$A174,N$3)</f>
        <v>9.8915015269945041E-3</v>
      </c>
      <c r="O174" s="16" cm="1">
        <f t="array" ref="O174">INDEX(asset_mu,1,O$3)+INDEX(asset_rets_norm,$A174,O$3)</f>
        <v>1.2691632059969802E-4</v>
      </c>
      <c r="P174" s="16" cm="1">
        <f t="array" ref="P174">INDEX(asset_mu,1,P$3)+INDEX(asset_rets_norm,$A174,P$3)</f>
        <v>2.277392594924482E-4</v>
      </c>
      <c r="Q174" s="16" cm="1">
        <f t="array" ref="Q174">INDEX(asset_mu,1,Q$3)+INDEX(asset_rets_norm,$A174,Q$3)</f>
        <v>-1.5437658251055565E-4</v>
      </c>
      <c r="R174" s="16" cm="1">
        <f t="array" ref="R174">INDEX(asset_mu,1,R$3)+INDEX(asset_rets_norm,$A174,R$3)</f>
        <v>3.8042623760614125E-2</v>
      </c>
      <c r="S174" s="16" cm="1">
        <f t="array" ref="S174">INDEX(asset_mu,1,S$3)+INDEX(asset_rets_norm,$A174,S$3)</f>
        <v>2.2296745838295745E-2</v>
      </c>
      <c r="T174" s="16" cm="1">
        <f t="array" ref="T174">INDEX(asset_mu,1,T$3)+INDEX(asset_rets_norm,$A174,T$3)</f>
        <v>1.7718926805752967E-2</v>
      </c>
      <c r="U174" s="16" cm="1">
        <f t="array" ref="U174">INDEX(asset_mu,1,U$3)+INDEX(asset_rets_norm,$A174,U$3)</f>
        <v>-1.0596179479392617E-2</v>
      </c>
      <c r="V174" s="16" cm="1">
        <f t="array" ref="V174">INDEX(asset_mu,1,V$3)+INDEX(asset_rets_norm,$A174,V$3)</f>
        <v>2.5555507047157746E-3</v>
      </c>
      <c r="W174" s="16" cm="1">
        <f t="array" ref="W174">INDEX(asset_mu,1,W$3)+INDEX(asset_rets_norm,$A174,W$3)</f>
        <v>1.6623857107727986E-3</v>
      </c>
      <c r="X174" s="16" cm="1">
        <f t="array" ref="X174">INDEX(asset_mu,1,X$3)+INDEX(asset_rets_norm,$A174,X$3)</f>
        <v>2.4931440821331437E-3</v>
      </c>
      <c r="Y174" s="16" cm="1">
        <f t="array" ref="Y174">INDEX(asset_mu,1,Y$3)+INDEX(asset_rets_norm,$A174,Y$3)</f>
        <v>3.8782697837807094E-5</v>
      </c>
      <c r="Z174" s="19">
        <v>169</v>
      </c>
      <c r="AA174" s="16" cm="1">
        <f t="array" ref="AA174">INDEX(fx_mu,1,AA$3)+INDEX(fx_rets_norm,$A174,AA$3)</f>
        <v>0</v>
      </c>
      <c r="AB174" s="16" cm="1">
        <f t="array" ref="AB174">INDEX(fx_mu,1,AB$3)+INDEX(fx_rets_norm,$A174,AB$3)</f>
        <v>-2.0566936956996292E-2</v>
      </c>
      <c r="AC174" s="16" cm="1">
        <f t="array" ref="AC174">INDEX(fx_mu,1,AC$3)+INDEX(fx_rets_norm,$A174,AC$3)</f>
        <v>-1.7008780978326626E-2</v>
      </c>
      <c r="AD174" s="16" cm="1">
        <f t="array" ref="AD174">INDEX(fx_mu,1,AD$3)+INDEX(fx_rets_norm,$A174,AD$3)</f>
        <v>-1.1828297018423362E-2</v>
      </c>
      <c r="AE174" s="19">
        <v>169</v>
      </c>
      <c r="AF174" s="18" cm="1">
        <f t="array" ref="AF174">(1+B174)*(1+INDEX(fx_rets,$AE174,INDEX(fx_ix,1,AF$3)))-1</f>
        <v>2.1875410393681349E-3</v>
      </c>
      <c r="AG174" s="18" cm="1">
        <f t="array" ref="AG174">(1+C174)*(1+INDEX(fx_rets,$AE174,INDEX(fx_ix,1,AG$3)))-1</f>
        <v>2.8775142104386919E-3</v>
      </c>
      <c r="AH174" s="18" cm="1">
        <f t="array" ref="AH174">(1+D174)*(1+INDEX(fx_rets,$AE174,INDEX(fx_ix,1,AH$3)))-1</f>
        <v>6.3914752808942321E-3</v>
      </c>
      <c r="AI174" s="18" cm="1">
        <f t="array" ref="AI174">(1+E174)*(1+INDEX(fx_rets,$AE174,INDEX(fx_ix,1,AI$3)))-1</f>
        <v>2.8909210419287845E-3</v>
      </c>
      <c r="AJ174" s="18" cm="1">
        <f t="array" ref="AJ174">(1+F174)*(1+INDEX(fx_rets,$AE174,INDEX(fx_ix,1,AJ$3)))-1</f>
        <v>5.8999893647719848E-3</v>
      </c>
      <c r="AK174" s="18" cm="1">
        <f t="array" ref="AK174">(1+G174)*(1+INDEX(fx_rets,$AE174,INDEX(fx_ix,1,AK$3)))-1</f>
        <v>-1.9153796412848201E-2</v>
      </c>
      <c r="AL174" s="18" cm="1">
        <f t="array" ref="AL174">(1+H174)*(1+INDEX(fx_rets,$AE174,INDEX(fx_ix,1,AL$3)))-1</f>
        <v>-1.9254654289265982E-2</v>
      </c>
      <c r="AM174" s="18" cm="1">
        <f t="array" ref="AM174">(1+I174)*(1+INDEX(fx_rets,$AE174,INDEX(fx_ix,1,AM$3)))-1</f>
        <v>-1.6324280602848185E-2</v>
      </c>
      <c r="AN174" s="18" cm="1">
        <f t="array" ref="AN174">(1+J174)*(1+INDEX(fx_rets,$AE174,INDEX(fx_ix,1,AN$3)))-1</f>
        <v>-1.3203206170906201E-2</v>
      </c>
      <c r="AO174" s="18" cm="1">
        <f t="array" ref="AO174">(1+K174)*(1+INDEX(fx_rets,$AE174,INDEX(fx_ix,1,AO$3)))-1</f>
        <v>-1.2428587360587606E-2</v>
      </c>
      <c r="AP174" s="18" cm="1">
        <f t="array" ref="AP174">(1+L174)*(1+INDEX(fx_rets,$AE174,INDEX(fx_ix,1,AP$3)))-1</f>
        <v>-5.2764704149386166E-3</v>
      </c>
      <c r="AQ174" s="18" cm="1">
        <f t="array" ref="AQ174">(1+M174)*(1+INDEX(fx_rets,$AE174,INDEX(fx_ix,1,AQ$3)))-1</f>
        <v>-1.1995625266022714E-2</v>
      </c>
      <c r="AR174" s="18" cm="1">
        <f t="array" ref="AR174">(1+N174)*(1+INDEX(fx_rets,$AE174,INDEX(fx_ix,1,AR$3)))-1</f>
        <v>-7.2855218343514938E-3</v>
      </c>
      <c r="AS174" s="18" cm="1">
        <f t="array" ref="AS174">(1+O174)*(1+INDEX(fx_rets,$AE174,INDEX(fx_ix,1,AS$3)))-1</f>
        <v>-1.1702881901760165E-2</v>
      </c>
      <c r="AT174" s="18" cm="1">
        <f t="array" ref="AT174">(1+P174)*(1+INDEX(fx_rets,$AE174,INDEX(fx_ix,1,AT$3)))-1</f>
        <v>-1.1603251526534852E-2</v>
      </c>
      <c r="AU174" s="18" cm="1">
        <f t="array" ref="AU174">(1+Q174)*(1+INDEX(fx_rets,$AE174,INDEX(fx_ix,1,AU$3)))-1</f>
        <v>-1.1980847588863308E-2</v>
      </c>
      <c r="AV174" s="18" cm="1">
        <f t="array" ref="AV174">(1+R174)*(1+INDEX(fx_rets,$AE174,INDEX(fx_ix,1,AV$3)))-1</f>
        <v>3.804262376061418E-2</v>
      </c>
      <c r="AW174" s="18" cm="1">
        <f t="array" ref="AW174">(1+S174)*(1+INDEX(fx_rets,$AE174,INDEX(fx_ix,1,AW$3)))-1</f>
        <v>1.2712331152968659E-3</v>
      </c>
      <c r="AX174" s="18" cm="1">
        <f t="array" ref="AX174">(1+T174)*(1+INDEX(fx_rets,$AE174,INDEX(fx_ix,1,AX$3)))-1</f>
        <v>4.0876848221627071E-4</v>
      </c>
      <c r="AY174" s="18" cm="1">
        <f t="array" ref="AY174">(1+U174)*(1+INDEX(fx_rets,$AE174,INDEX(fx_ix,1,AY$3)))-1</f>
        <v>-2.2299141739673178E-2</v>
      </c>
      <c r="AZ174" s="18" cm="1">
        <f t="array" ref="AZ174">(1+V174)*(1+INDEX(fx_rets,$AE174,INDEX(fx_ix,1,AZ$3)))-1</f>
        <v>2.5555507047156922E-3</v>
      </c>
      <c r="BA174" s="18" cm="1">
        <f t="array" ref="BA174">(1+W174)*(1+INDEX(fx_rets,$AE174,INDEX(fx_ix,1,BA$3)))-1</f>
        <v>-1.8938741428335293E-2</v>
      </c>
      <c r="BB174" s="18" cm="1">
        <f t="array" ref="BB174">(1+X174)*(1+INDEX(fx_rets,$AE174,INDEX(fx_ix,1,BB$3)))-1</f>
        <v>-1.4558042237833857E-2</v>
      </c>
      <c r="BC174" s="18" cm="1">
        <f t="array" ref="BC174">(1+Y174)*(1+INDEX(fx_rets,$AE174,INDEX(fx_ix,1,BC$3)))-1</f>
        <v>-1.1789973053854652E-2</v>
      </c>
      <c r="BD174" s="19">
        <v>169</v>
      </c>
      <c r="BE174" s="16">
        <f t="shared" si="63"/>
        <v>0</v>
      </c>
      <c r="BF174" s="19">
        <v>169</v>
      </c>
      <c r="BG174" s="18">
        <f t="shared" si="64"/>
        <v>2.1875410393681349E-3</v>
      </c>
      <c r="BH174" s="18">
        <f t="shared" si="65"/>
        <v>2.8775142104386919E-3</v>
      </c>
      <c r="BI174" s="18">
        <f t="shared" si="66"/>
        <v>6.3914752808942321E-3</v>
      </c>
      <c r="BJ174" s="18">
        <f t="shared" si="67"/>
        <v>2.8909210419287845E-3</v>
      </c>
      <c r="BK174" s="18">
        <f t="shared" si="68"/>
        <v>5.8999893647719848E-3</v>
      </c>
      <c r="BL174" s="18">
        <f t="shared" si="69"/>
        <v>-1.9153796412848201E-2</v>
      </c>
      <c r="BM174" s="18">
        <f t="shared" si="70"/>
        <v>-1.9254654289265982E-2</v>
      </c>
      <c r="BN174" s="18">
        <f t="shared" si="71"/>
        <v>-1.6324280602848185E-2</v>
      </c>
      <c r="BO174" s="18">
        <f t="shared" si="72"/>
        <v>-1.3203206170906201E-2</v>
      </c>
      <c r="BP174" s="18">
        <f t="shared" si="73"/>
        <v>-1.2428587360587606E-2</v>
      </c>
      <c r="BQ174" s="18">
        <f t="shared" si="74"/>
        <v>-5.2764704149386166E-3</v>
      </c>
      <c r="BR174" s="18">
        <f t="shared" si="75"/>
        <v>-1.1995625266022714E-2</v>
      </c>
      <c r="BS174" s="18">
        <f t="shared" si="76"/>
        <v>-7.2855218343514938E-3</v>
      </c>
      <c r="BT174" s="18">
        <f t="shared" si="77"/>
        <v>-1.1702881901760165E-2</v>
      </c>
      <c r="BU174" s="18">
        <f t="shared" si="78"/>
        <v>-1.1603251526534852E-2</v>
      </c>
      <c r="BV174" s="18">
        <f t="shared" si="79"/>
        <v>-1.1980847588863308E-2</v>
      </c>
      <c r="BW174" s="18">
        <f t="shared" si="80"/>
        <v>3.804262376061418E-2</v>
      </c>
      <c r="BX174" s="18">
        <f t="shared" si="81"/>
        <v>1.2712331152968659E-3</v>
      </c>
      <c r="BY174" s="18">
        <f t="shared" si="82"/>
        <v>4.0876848221627071E-4</v>
      </c>
      <c r="BZ174" s="18">
        <f t="shared" si="83"/>
        <v>-2.2299141739673178E-2</v>
      </c>
      <c r="CA174" s="18">
        <f t="shared" si="84"/>
        <v>2.5555507047156922E-3</v>
      </c>
      <c r="CB174" s="18">
        <f t="shared" si="85"/>
        <v>-1.8938741428335293E-2</v>
      </c>
      <c r="CC174" s="18">
        <f t="shared" si="86"/>
        <v>-1.4558042237833857E-2</v>
      </c>
      <c r="CD174" s="18">
        <f t="shared" si="87"/>
        <v>-1.1789973053854652E-2</v>
      </c>
      <c r="CE174" s="19">
        <v>169</v>
      </c>
      <c r="CF174" s="18">
        <f t="shared" si="91"/>
        <v>2.8775142104386919E-3</v>
      </c>
      <c r="CG174" s="18">
        <f t="shared" si="91"/>
        <v>2.8775142104386919E-3</v>
      </c>
      <c r="CH174" s="18">
        <f t="shared" si="91"/>
        <v>2.8775142104386919E-3</v>
      </c>
      <c r="CI174" s="18">
        <f t="shared" si="91"/>
        <v>0</v>
      </c>
      <c r="CJ174" s="18">
        <f t="shared" si="91"/>
        <v>0</v>
      </c>
      <c r="CK174" s="24">
        <f t="shared" si="91"/>
        <v>2.8775142104386919E-3</v>
      </c>
      <c r="CL174" s="24">
        <f t="shared" si="91"/>
        <v>0</v>
      </c>
    </row>
    <row r="175" spans="1:90" x14ac:dyDescent="0.2">
      <c r="A175" s="19">
        <v>170</v>
      </c>
      <c r="B175" s="16" cm="1">
        <f t="array" ref="B175">INDEX(asset_mu,1,B$3)+INDEX(asset_rets_norm,$A175,B$3)</f>
        <v>2.1826164715001897E-3</v>
      </c>
      <c r="C175" s="16" cm="1">
        <f t="array" ref="C175">INDEX(asset_mu,1,C$3)+INDEX(asset_rets_norm,$A175,C$3)</f>
        <v>6.510937394942377E-4</v>
      </c>
      <c r="D175" s="16" cm="1">
        <f t="array" ref="D175">INDEX(asset_mu,1,D$3)+INDEX(asset_rets_norm,$A175,D$3)</f>
        <v>-3.2319261567033183E-3</v>
      </c>
      <c r="E175" s="16" cm="1">
        <f t="array" ref="E175">INDEX(asset_mu,1,E$3)+INDEX(asset_rets_norm,$A175,E$3)</f>
        <v>-3.0961930935353901E-4</v>
      </c>
      <c r="F175" s="16" cm="1">
        <f t="array" ref="F175">INDEX(asset_mu,1,F$3)+INDEX(asset_rets_norm,$A175,F$3)</f>
        <v>-4.8436043250937328E-3</v>
      </c>
      <c r="G175" s="16" cm="1">
        <f t="array" ref="G175">INDEX(asset_mu,1,G$3)+INDEX(asset_rets_norm,$A175,G$3)</f>
        <v>1.4288714167135458E-3</v>
      </c>
      <c r="H175" s="16" cm="1">
        <f t="array" ref="H175">INDEX(asset_mu,1,H$3)+INDEX(asset_rets_norm,$A175,H$3)</f>
        <v>1.3034267615292426E-3</v>
      </c>
      <c r="I175" s="16" cm="1">
        <f t="array" ref="I175">INDEX(asset_mu,1,I$3)+INDEX(asset_rets_norm,$A175,I$3)</f>
        <v>1.9968730050429549E-3</v>
      </c>
      <c r="J175" s="16" cm="1">
        <f t="array" ref="J175">INDEX(asset_mu,1,J$3)+INDEX(asset_rets_norm,$A175,J$3)</f>
        <v>3.0201410205397006E-3</v>
      </c>
      <c r="K175" s="16" cm="1">
        <f t="array" ref="K175">INDEX(asset_mu,1,K$3)+INDEX(asset_rets_norm,$A175,K$3)</f>
        <v>1.6261027356959407E-3</v>
      </c>
      <c r="L175" s="16" cm="1">
        <f t="array" ref="L175">INDEX(asset_mu,1,L$3)+INDEX(asset_rets_norm,$A175,L$3)</f>
        <v>-2.2144386073216825E-4</v>
      </c>
      <c r="M175" s="16" cm="1">
        <f t="array" ref="M175">INDEX(asset_mu,1,M$3)+INDEX(asset_rets_norm,$A175,M$3)</f>
        <v>1.5875211825785189E-3</v>
      </c>
      <c r="N175" s="16" cm="1">
        <f t="array" ref="N175">INDEX(asset_mu,1,N$3)+INDEX(asset_rets_norm,$A175,N$3)</f>
        <v>-1.5180749309835163E-3</v>
      </c>
      <c r="O175" s="16" cm="1">
        <f t="array" ref="O175">INDEX(asset_mu,1,O$3)+INDEX(asset_rets_norm,$A175,O$3)</f>
        <v>4.9782981111475718E-5</v>
      </c>
      <c r="P175" s="16" cm="1">
        <f t="array" ref="P175">INDEX(asset_mu,1,P$3)+INDEX(asset_rets_norm,$A175,P$3)</f>
        <v>9.394114239010207E-5</v>
      </c>
      <c r="Q175" s="16" cm="1">
        <f t="array" ref="Q175">INDEX(asset_mu,1,Q$3)+INDEX(asset_rets_norm,$A175,Q$3)</f>
        <v>-2.1816972222092677E-5</v>
      </c>
      <c r="R175" s="16" cm="1">
        <f t="array" ref="R175">INDEX(asset_mu,1,R$3)+INDEX(asset_rets_norm,$A175,R$3)</f>
        <v>-1.572300507210439E-2</v>
      </c>
      <c r="S175" s="16" cm="1">
        <f t="array" ref="S175">INDEX(asset_mu,1,S$3)+INDEX(asset_rets_norm,$A175,S$3)</f>
        <v>2.0762610917442886E-2</v>
      </c>
      <c r="T175" s="16" cm="1">
        <f t="array" ref="T175">INDEX(asset_mu,1,T$3)+INDEX(asset_rets_norm,$A175,T$3)</f>
        <v>-2.4491408959538791E-2</v>
      </c>
      <c r="U175" s="16" cm="1">
        <f t="array" ref="U175">INDEX(asset_mu,1,U$3)+INDEX(asset_rets_norm,$A175,U$3)</f>
        <v>5.0517029434688943E-2</v>
      </c>
      <c r="V175" s="16" cm="1">
        <f t="array" ref="V175">INDEX(asset_mu,1,V$3)+INDEX(asset_rets_norm,$A175,V$3)</f>
        <v>2.5563840380491078E-3</v>
      </c>
      <c r="W175" s="16" cm="1">
        <f t="array" ref="W175">INDEX(asset_mu,1,W$3)+INDEX(asset_rets_norm,$A175,W$3)</f>
        <v>1.5832190441061318E-3</v>
      </c>
      <c r="X175" s="16" cm="1">
        <f t="array" ref="X175">INDEX(asset_mu,1,X$3)+INDEX(asset_rets_norm,$A175,X$3)</f>
        <v>2.480227415466477E-3</v>
      </c>
      <c r="Y175" s="16" cm="1">
        <f t="array" ref="Y175">INDEX(asset_mu,1,Y$3)+INDEX(asset_rets_norm,$A175,Y$3)</f>
        <v>-2.7467302162192904E-5</v>
      </c>
      <c r="Z175" s="19">
        <v>170</v>
      </c>
      <c r="AA175" s="16" cm="1">
        <f t="array" ref="AA175">INDEX(fx_mu,1,AA$3)+INDEX(fx_rets_norm,$A175,AA$3)</f>
        <v>0</v>
      </c>
      <c r="AB175" s="16" cm="1">
        <f t="array" ref="AB175">INDEX(fx_mu,1,AB$3)+INDEX(fx_rets_norm,$A175,AB$3)</f>
        <v>-3.914605446065033E-2</v>
      </c>
      <c r="AC175" s="16" cm="1">
        <f t="array" ref="AC175">INDEX(fx_mu,1,AC$3)+INDEX(fx_rets_norm,$A175,AC$3)</f>
        <v>-2.3097521687972227E-2</v>
      </c>
      <c r="AD175" s="16" cm="1">
        <f t="array" ref="AD175">INDEX(fx_mu,1,AD$3)+INDEX(fx_rets_norm,$A175,AD$3)</f>
        <v>-5.0141970026764349E-2</v>
      </c>
      <c r="AE175" s="19">
        <v>170</v>
      </c>
      <c r="AF175" s="18" cm="1">
        <f t="array" ref="AF175">(1+B175)*(1+INDEX(fx_rets,$AE175,INDEX(fx_ix,1,AF$3)))-1</f>
        <v>2.1826164715001983E-3</v>
      </c>
      <c r="AG175" s="18" cm="1">
        <f t="array" ref="AG175">(1+C175)*(1+INDEX(fx_rets,$AE175,INDEX(fx_ix,1,AG$3)))-1</f>
        <v>6.5109373949434612E-4</v>
      </c>
      <c r="AH175" s="18" cm="1">
        <f t="array" ref="AH175">(1+D175)*(1+INDEX(fx_rets,$AE175,INDEX(fx_ix,1,AH$3)))-1</f>
        <v>-3.2319261567033131E-3</v>
      </c>
      <c r="AI175" s="18" cm="1">
        <f t="array" ref="AI175">(1+E175)*(1+INDEX(fx_rets,$AE175,INDEX(fx_ix,1,AI$3)))-1</f>
        <v>-3.0961930935358151E-4</v>
      </c>
      <c r="AJ175" s="18" cm="1">
        <f t="array" ref="AJ175">(1+F175)*(1+INDEX(fx_rets,$AE175,INDEX(fx_ix,1,AJ$3)))-1</f>
        <v>-4.8436043250937866E-3</v>
      </c>
      <c r="AK175" s="18" cm="1">
        <f t="array" ref="AK175">(1+G175)*(1+INDEX(fx_rets,$AE175,INDEX(fx_ix,1,AK$3)))-1</f>
        <v>-3.7773117722232796E-2</v>
      </c>
      <c r="AL175" s="18" cm="1">
        <f t="array" ref="AL175">(1+H175)*(1+INDEX(fx_rets,$AE175,INDEX(fx_ix,1,AL$3)))-1</f>
        <v>-3.7893651714113297E-2</v>
      </c>
      <c r="AM175" s="18" cm="1">
        <f t="array" ref="AM175">(1+I175)*(1+INDEX(fx_rets,$AE175,INDEX(fx_ix,1,AM$3)))-1</f>
        <v>-3.7227351155013744E-2</v>
      </c>
      <c r="AN175" s="18" cm="1">
        <f t="array" ref="AN175">(1+J175)*(1+INDEX(fx_rets,$AE175,INDEX(fx_ix,1,AN$3)))-1</f>
        <v>-2.0147138440155143E-2</v>
      </c>
      <c r="AO175" s="18" cm="1">
        <f t="array" ref="AO175">(1+K175)*(1+INDEX(fx_rets,$AE175,INDEX(fx_ix,1,AO$3)))-1</f>
        <v>-2.1508977895480896E-2</v>
      </c>
      <c r="AP175" s="18" cm="1">
        <f t="array" ref="AP175">(1+L175)*(1+INDEX(fx_rets,$AE175,INDEX(fx_ix,1,AP$3)))-1</f>
        <v>-2.3313850744328457E-2</v>
      </c>
      <c r="AQ175" s="18" cm="1">
        <f t="array" ref="AQ175">(1+M175)*(1+INDEX(fx_rets,$AE175,INDEX(fx_ix,1,AQ$3)))-1</f>
        <v>-2.1546668310338468E-2</v>
      </c>
      <c r="AR175" s="18" cm="1">
        <f t="array" ref="AR175">(1+N175)*(1+INDEX(fx_rets,$AE175,INDEX(fx_ix,1,AR$3)))-1</f>
        <v>-2.4580532850313364E-2</v>
      </c>
      <c r="AS175" s="18" cm="1">
        <f t="array" ref="AS175">(1+O175)*(1+INDEX(fx_rets,$AE175,INDEX(fx_ix,1,AS$3)))-1</f>
        <v>-5.0094683262399631E-2</v>
      </c>
      <c r="AT175" s="18" cm="1">
        <f t="array" ref="AT175">(1+P175)*(1+INDEX(fx_rets,$AE175,INDEX(fx_ix,1,AT$3)))-1</f>
        <v>-5.0052739278320213E-2</v>
      </c>
      <c r="AU175" s="18" cm="1">
        <f t="array" ref="AU175">(1+Q175)*(1+INDEX(fx_rets,$AE175,INDEX(fx_ix,1,AU$3)))-1</f>
        <v>-5.0162693053019236E-2</v>
      </c>
      <c r="AV175" s="18" cm="1">
        <f t="array" ref="AV175">(1+R175)*(1+INDEX(fx_rets,$AE175,INDEX(fx_ix,1,AV$3)))-1</f>
        <v>-1.5723005072104446E-2</v>
      </c>
      <c r="AW175" s="18" cm="1">
        <f t="array" ref="AW175">(1+S175)*(1+INDEX(fx_rets,$AE175,INDEX(fx_ix,1,AW$3)))-1</f>
        <v>-1.9196217840927066E-2</v>
      </c>
      <c r="AX175" s="18" cm="1">
        <f t="array" ref="AX175">(1+T175)*(1+INDEX(fx_rets,$AE175,INDEX(fx_ix,1,AX$3)))-1</f>
        <v>-4.7023239797899019E-2</v>
      </c>
      <c r="AY175" s="18" cm="1">
        <f t="array" ref="AY175">(1+U175)*(1+INDEX(fx_rets,$AE175,INDEX(fx_ix,1,AY$3)))-1</f>
        <v>-2.1579639678306339E-3</v>
      </c>
      <c r="AZ175" s="18" cm="1">
        <f t="array" ref="AZ175">(1+V175)*(1+INDEX(fx_rets,$AE175,INDEX(fx_ix,1,AZ$3)))-1</f>
        <v>2.556384038049142E-3</v>
      </c>
      <c r="BA175" s="18" cm="1">
        <f t="array" ref="BA175">(1+W175)*(1+INDEX(fx_rets,$AE175,INDEX(fx_ix,1,BA$3)))-1</f>
        <v>-3.7624812195467983E-2</v>
      </c>
      <c r="BB175" s="18" cm="1">
        <f t="array" ref="BB175">(1+X175)*(1+INDEX(fx_rets,$AE175,INDEX(fx_ix,1,BB$3)))-1</f>
        <v>-2.0674581379025558E-2</v>
      </c>
      <c r="BC175" s="18" cm="1">
        <f t="array" ref="BC175">(1+Y175)*(1+INDEX(fx_rets,$AE175,INDEX(fx_ix,1,BC$3)))-1</f>
        <v>-5.0168060064284759E-2</v>
      </c>
      <c r="BD175" s="19">
        <v>170</v>
      </c>
      <c r="BE175" s="16">
        <f t="shared" si="63"/>
        <v>0</v>
      </c>
      <c r="BF175" s="19">
        <v>170</v>
      </c>
      <c r="BG175" s="18">
        <f t="shared" si="64"/>
        <v>2.1826164715001983E-3</v>
      </c>
      <c r="BH175" s="18">
        <f t="shared" si="65"/>
        <v>6.5109373949434612E-4</v>
      </c>
      <c r="BI175" s="18">
        <f t="shared" si="66"/>
        <v>-3.2319261567033131E-3</v>
      </c>
      <c r="BJ175" s="18">
        <f t="shared" si="67"/>
        <v>-3.0961930935358151E-4</v>
      </c>
      <c r="BK175" s="18">
        <f t="shared" si="68"/>
        <v>-4.8436043250937866E-3</v>
      </c>
      <c r="BL175" s="18">
        <f t="shared" si="69"/>
        <v>-3.7773117722232796E-2</v>
      </c>
      <c r="BM175" s="18">
        <f t="shared" si="70"/>
        <v>-3.7893651714113297E-2</v>
      </c>
      <c r="BN175" s="18">
        <f t="shared" si="71"/>
        <v>-3.7227351155013744E-2</v>
      </c>
      <c r="BO175" s="18">
        <f t="shared" si="72"/>
        <v>-2.0147138440155143E-2</v>
      </c>
      <c r="BP175" s="18">
        <f t="shared" si="73"/>
        <v>-2.1508977895480896E-2</v>
      </c>
      <c r="BQ175" s="18">
        <f t="shared" si="74"/>
        <v>-2.3313850744328457E-2</v>
      </c>
      <c r="BR175" s="18">
        <f t="shared" si="75"/>
        <v>-2.1546668310338468E-2</v>
      </c>
      <c r="BS175" s="18">
        <f t="shared" si="76"/>
        <v>-2.4580532850313364E-2</v>
      </c>
      <c r="BT175" s="18">
        <f t="shared" si="77"/>
        <v>-5.0094683262399631E-2</v>
      </c>
      <c r="BU175" s="18">
        <f t="shared" si="78"/>
        <v>-5.0052739278320213E-2</v>
      </c>
      <c r="BV175" s="18">
        <f t="shared" si="79"/>
        <v>-5.0162693053019236E-2</v>
      </c>
      <c r="BW175" s="18">
        <f t="shared" si="80"/>
        <v>-1.5723005072104446E-2</v>
      </c>
      <c r="BX175" s="18">
        <f t="shared" si="81"/>
        <v>-1.9196217840927066E-2</v>
      </c>
      <c r="BY175" s="18">
        <f t="shared" si="82"/>
        <v>-4.7023239797899019E-2</v>
      </c>
      <c r="BZ175" s="18">
        <f t="shared" si="83"/>
        <v>-2.1579639678306339E-3</v>
      </c>
      <c r="CA175" s="18">
        <f t="shared" si="84"/>
        <v>2.556384038049142E-3</v>
      </c>
      <c r="CB175" s="18">
        <f t="shared" si="85"/>
        <v>-3.7624812195467983E-2</v>
      </c>
      <c r="CC175" s="18">
        <f t="shared" si="86"/>
        <v>-2.0674581379025558E-2</v>
      </c>
      <c r="CD175" s="18">
        <f t="shared" si="87"/>
        <v>-5.0168060064284759E-2</v>
      </c>
      <c r="CE175" s="19">
        <v>170</v>
      </c>
      <c r="CF175" s="18">
        <f t="shared" si="91"/>
        <v>6.5109373949434612E-4</v>
      </c>
      <c r="CG175" s="18">
        <f t="shared" si="91"/>
        <v>6.5109373949434612E-4</v>
      </c>
      <c r="CH175" s="18">
        <f t="shared" si="91"/>
        <v>6.5109373949434612E-4</v>
      </c>
      <c r="CI175" s="18">
        <f t="shared" si="91"/>
        <v>0</v>
      </c>
      <c r="CJ175" s="18">
        <f t="shared" si="91"/>
        <v>0</v>
      </c>
      <c r="CK175" s="24">
        <f t="shared" si="91"/>
        <v>6.5109373949434612E-4</v>
      </c>
      <c r="CL175" s="24">
        <f t="shared" si="91"/>
        <v>0</v>
      </c>
    </row>
    <row r="176" spans="1:90" x14ac:dyDescent="0.2">
      <c r="A176" s="19">
        <v>171</v>
      </c>
      <c r="B176" s="16" cm="1">
        <f t="array" ref="B176">INDEX(asset_mu,1,B$3)+INDEX(asset_rets_norm,$A176,B$3)</f>
        <v>1.986344750240834E-3</v>
      </c>
      <c r="C176" s="16" cm="1">
        <f t="array" ref="C176">INDEX(asset_mu,1,C$3)+INDEX(asset_rets_norm,$A176,C$3)</f>
        <v>3.9553319747034381E-3</v>
      </c>
      <c r="D176" s="16" cm="1">
        <f t="array" ref="D176">INDEX(asset_mu,1,D$3)+INDEX(asset_rets_norm,$A176,D$3)</f>
        <v>8.531059388451773E-3</v>
      </c>
      <c r="E176" s="16" cm="1">
        <f t="array" ref="E176">INDEX(asset_mu,1,E$3)+INDEX(asset_rets_norm,$A176,E$3)</f>
        <v>2.8793173800610175E-3</v>
      </c>
      <c r="F176" s="16" cm="1">
        <f t="array" ref="F176">INDEX(asset_mu,1,F$3)+INDEX(asset_rets_norm,$A176,F$3)</f>
        <v>5.5757477898477608E-3</v>
      </c>
      <c r="G176" s="16" cm="1">
        <f t="array" ref="G176">INDEX(asset_mu,1,G$3)+INDEX(asset_rets_norm,$A176,G$3)</f>
        <v>1.0401459861714096E-3</v>
      </c>
      <c r="H176" s="16" cm="1">
        <f t="array" ref="H176">INDEX(asset_mu,1,H$3)+INDEX(asset_rets_norm,$A176,H$3)</f>
        <v>-3.908596315841859E-5</v>
      </c>
      <c r="I176" s="16" cm="1">
        <f t="array" ref="I176">INDEX(asset_mu,1,I$3)+INDEX(asset_rets_norm,$A176,I$3)</f>
        <v>-2.5074753953576627E-4</v>
      </c>
      <c r="J176" s="16" cm="1">
        <f t="array" ref="J176">INDEX(asset_mu,1,J$3)+INDEX(asset_rets_norm,$A176,J$3)</f>
        <v>3.9643190078359914E-3</v>
      </c>
      <c r="K176" s="16" cm="1">
        <f t="array" ref="K176">INDEX(asset_mu,1,K$3)+INDEX(asset_rets_norm,$A176,K$3)</f>
        <v>5.7928196509492175E-3</v>
      </c>
      <c r="L176" s="16" cm="1">
        <f t="array" ref="L176">INDEX(asset_mu,1,L$3)+INDEX(asset_rets_norm,$A176,L$3)</f>
        <v>1.1125554697394319E-2</v>
      </c>
      <c r="M176" s="16" cm="1">
        <f t="array" ref="M176">INDEX(asset_mu,1,M$3)+INDEX(asset_rets_norm,$A176,M$3)</f>
        <v>4.1385604859019735E-3</v>
      </c>
      <c r="N176" s="16" cm="1">
        <f t="array" ref="N176">INDEX(asset_mu,1,N$3)+INDEX(asset_rets_norm,$A176,N$3)</f>
        <v>8.8712651088625229E-3</v>
      </c>
      <c r="O176" s="16" cm="1">
        <f t="array" ref="O176">INDEX(asset_mu,1,O$3)+INDEX(asset_rets_norm,$A176,O$3)</f>
        <v>2.1368700481994783E-4</v>
      </c>
      <c r="P176" s="16" cm="1">
        <f t="array" ref="P176">INDEX(asset_mu,1,P$3)+INDEX(asset_rets_norm,$A176,P$3)</f>
        <v>9.7387761582608473E-4</v>
      </c>
      <c r="Q176" s="16" cm="1">
        <f t="array" ref="Q176">INDEX(asset_mu,1,Q$3)+INDEX(asset_rets_norm,$A176,Q$3)</f>
        <v>1.5843424642923388E-3</v>
      </c>
      <c r="R176" s="16" cm="1">
        <f t="array" ref="R176">INDEX(asset_mu,1,R$3)+INDEX(asset_rets_norm,$A176,R$3)</f>
        <v>2.2804875028875571E-2</v>
      </c>
      <c r="S176" s="16" cm="1">
        <f t="array" ref="S176">INDEX(asset_mu,1,S$3)+INDEX(asset_rets_norm,$A176,S$3)</f>
        <v>-3.0945094119185251E-2</v>
      </c>
      <c r="T176" s="16" cm="1">
        <f t="array" ref="T176">INDEX(asset_mu,1,T$3)+INDEX(asset_rets_norm,$A176,T$3)</f>
        <v>-7.1137168849989187E-3</v>
      </c>
      <c r="U176" s="16" cm="1">
        <f t="array" ref="U176">INDEX(asset_mu,1,U$3)+INDEX(asset_rets_norm,$A176,U$3)</f>
        <v>1.6816649824482503E-2</v>
      </c>
      <c r="V176" s="16" cm="1">
        <f t="array" ref="V176">INDEX(asset_mu,1,V$3)+INDEX(asset_rets_norm,$A176,V$3)</f>
        <v>2.5559673713824414E-3</v>
      </c>
      <c r="W176" s="16" cm="1">
        <f t="array" ref="W176">INDEX(asset_mu,1,W$3)+INDEX(asset_rets_norm,$A176,W$3)</f>
        <v>1.5604690441061318E-3</v>
      </c>
      <c r="X176" s="16" cm="1">
        <f t="array" ref="X176">INDEX(asset_mu,1,X$3)+INDEX(asset_rets_norm,$A176,X$3)</f>
        <v>2.5058107487998102E-3</v>
      </c>
      <c r="Y176" s="16" cm="1">
        <f t="array" ref="Y176">INDEX(asset_mu,1,Y$3)+INDEX(asset_rets_norm,$A176,Y$3)</f>
        <v>3.0326978378070956E-6</v>
      </c>
      <c r="Z176" s="19">
        <v>171</v>
      </c>
      <c r="AA176" s="16" cm="1">
        <f t="array" ref="AA176">INDEX(fx_mu,1,AA$3)+INDEX(fx_rets_norm,$A176,AA$3)</f>
        <v>0</v>
      </c>
      <c r="AB176" s="16" cm="1">
        <f t="array" ref="AB176">INDEX(fx_mu,1,AB$3)+INDEX(fx_rets_norm,$A176,AB$3)</f>
        <v>-9.2678607601963617E-3</v>
      </c>
      <c r="AC176" s="16" cm="1">
        <f t="array" ref="AC176">INDEX(fx_mu,1,AC$3)+INDEX(fx_rets_norm,$A176,AC$3)</f>
        <v>-1.3349045869494851E-2</v>
      </c>
      <c r="AD176" s="16" cm="1">
        <f t="array" ref="AD176">INDEX(fx_mu,1,AD$3)+INDEX(fx_rets_norm,$A176,AD$3)</f>
        <v>-2.3206543202486496E-2</v>
      </c>
      <c r="AE176" s="19">
        <v>171</v>
      </c>
      <c r="AF176" s="18" cm="1">
        <f t="array" ref="AF176">(1+B176)*(1+INDEX(fx_rets,$AE176,INDEX(fx_ix,1,AF$3)))-1</f>
        <v>1.9863447502408427E-3</v>
      </c>
      <c r="AG176" s="18" cm="1">
        <f t="array" ref="AG176">(1+C176)*(1+INDEX(fx_rets,$AE176,INDEX(fx_ix,1,AG$3)))-1</f>
        <v>3.9553319747034354E-3</v>
      </c>
      <c r="AH176" s="18" cm="1">
        <f t="array" ref="AH176">(1+D176)*(1+INDEX(fx_rets,$AE176,INDEX(fx_ix,1,AH$3)))-1</f>
        <v>8.5310593884517782E-3</v>
      </c>
      <c r="AI176" s="18" cm="1">
        <f t="array" ref="AI176">(1+E176)*(1+INDEX(fx_rets,$AE176,INDEX(fx_ix,1,AI$3)))-1</f>
        <v>2.879317380060975E-3</v>
      </c>
      <c r="AJ176" s="18" cm="1">
        <f t="array" ref="AJ176">(1+F176)*(1+INDEX(fx_rets,$AE176,INDEX(fx_ix,1,AJ$3)))-1</f>
        <v>5.575747789847707E-3</v>
      </c>
      <c r="AK176" s="18" cm="1">
        <f t="array" ref="AK176">(1+G176)*(1+INDEX(fx_rets,$AE176,INDEX(fx_ix,1,AK$3)))-1</f>
        <v>-8.2373547021952209E-3</v>
      </c>
      <c r="AL176" s="18" cm="1">
        <f t="array" ref="AL176">(1+H176)*(1+INDEX(fx_rets,$AE176,INDEX(fx_ix,1,AL$3)))-1</f>
        <v>-9.306584480090474E-3</v>
      </c>
      <c r="AM176" s="18" cm="1">
        <f t="array" ref="AM176">(1+I176)*(1+INDEX(fx_rets,$AE176,INDEX(fx_ix,1,AM$3)))-1</f>
        <v>-9.5162844064498042E-3</v>
      </c>
      <c r="AN176" s="18" cm="1">
        <f t="array" ref="AN176">(1+J176)*(1+INDEX(fx_rets,$AE176,INDEX(fx_ix,1,AN$3)))-1</f>
        <v>-9.4376467379356788E-3</v>
      </c>
      <c r="AO176" s="18" cm="1">
        <f t="array" ref="AO176">(1+K176)*(1+INDEX(fx_rets,$AE176,INDEX(fx_ix,1,AO$3)))-1</f>
        <v>-7.6335548337799208E-3</v>
      </c>
      <c r="AP176" s="18" cm="1">
        <f t="array" ref="AP176">(1+L176)*(1+INDEX(fx_rets,$AE176,INDEX(fx_ix,1,AP$3)))-1</f>
        <v>-2.3720067120795996E-3</v>
      </c>
      <c r="AQ176" s="18" cm="1">
        <f t="array" ref="AQ176">(1+M176)*(1+INDEX(fx_rets,$AE176,INDEX(fx_ix,1,AQ$3)))-1</f>
        <v>-9.2657312173528572E-3</v>
      </c>
      <c r="AR176" s="18" cm="1">
        <f t="array" ref="AR176">(1+N176)*(1+INDEX(fx_rets,$AE176,INDEX(fx_ix,1,AR$3)))-1</f>
        <v>-4.5962036854909627E-3</v>
      </c>
      <c r="AS176" s="18" cm="1">
        <f t="array" ref="AS176">(1+O176)*(1+INDEX(fx_rets,$AE176,INDEX(fx_ix,1,AS$3)))-1</f>
        <v>-2.299781513437571E-2</v>
      </c>
      <c r="AT176" s="18" cm="1">
        <f t="array" ref="AT176">(1+P176)*(1+INDEX(fx_rets,$AE176,INDEX(fx_ix,1,AT$3)))-1</f>
        <v>-2.2255265919626011E-2</v>
      </c>
      <c r="AU176" s="18" cm="1">
        <f t="array" ref="AU176">(1+Q176)*(1+INDEX(fx_rets,$AE176,INDEX(fx_ix,1,AU$3)))-1</f>
        <v>-2.165896785003929E-2</v>
      </c>
      <c r="AV176" s="18" cm="1">
        <f t="array" ref="AV176">(1+R176)*(1+INDEX(fx_rets,$AE176,INDEX(fx_ix,1,AV$3)))-1</f>
        <v>2.2804875028875626E-2</v>
      </c>
      <c r="AW176" s="18" cm="1">
        <f t="array" ref="AW176">(1+S176)*(1+INDEX(fx_rets,$AE176,INDEX(fx_ix,1,AW$3)))-1</f>
        <v>-3.9926160055873794E-2</v>
      </c>
      <c r="AX176" s="18" cm="1">
        <f t="array" ref="AX176">(1+T176)*(1+INDEX(fx_rets,$AE176,INDEX(fx_ix,1,AX$3)))-1</f>
        <v>-2.0367801421493303E-2</v>
      </c>
      <c r="AY176" s="18" cm="1">
        <f t="array" ref="AY176">(1+U176)*(1+INDEX(fx_rets,$AE176,INDEX(fx_ix,1,AY$3)))-1</f>
        <v>-6.7801496886767953E-3</v>
      </c>
      <c r="AZ176" s="18" cm="1">
        <f t="array" ref="AZ176">(1+V176)*(1+INDEX(fx_rets,$AE176,INDEX(fx_ix,1,AZ$3)))-1</f>
        <v>2.5559673713824171E-3</v>
      </c>
      <c r="BA176" s="18" cm="1">
        <f t="array" ref="BA176">(1+W176)*(1+INDEX(fx_rets,$AE176,INDEX(fx_ix,1,BA$3)))-1</f>
        <v>-7.7218539259115149E-3</v>
      </c>
      <c r="BB176" s="18" cm="1">
        <f t="array" ref="BB176">(1+X176)*(1+INDEX(fx_rets,$AE176,INDEX(fx_ix,1,BB$3)))-1</f>
        <v>-1.0876685303320976E-2</v>
      </c>
      <c r="BC176" s="18" cm="1">
        <f t="array" ref="BC176">(1+Y176)*(1+INDEX(fx_rets,$AE176,INDEX(fx_ix,1,BC$3)))-1</f>
        <v>-2.3203580883082164E-2</v>
      </c>
      <c r="BD176" s="19">
        <v>171</v>
      </c>
      <c r="BE176" s="16">
        <f t="shared" si="63"/>
        <v>0</v>
      </c>
      <c r="BF176" s="19">
        <v>171</v>
      </c>
      <c r="BG176" s="18">
        <f t="shared" si="64"/>
        <v>1.9863447502408427E-3</v>
      </c>
      <c r="BH176" s="18">
        <f t="shared" si="65"/>
        <v>3.9553319747034354E-3</v>
      </c>
      <c r="BI176" s="18">
        <f t="shared" si="66"/>
        <v>8.5310593884517782E-3</v>
      </c>
      <c r="BJ176" s="18">
        <f t="shared" si="67"/>
        <v>2.879317380060975E-3</v>
      </c>
      <c r="BK176" s="18">
        <f t="shared" si="68"/>
        <v>5.575747789847707E-3</v>
      </c>
      <c r="BL176" s="18">
        <f t="shared" si="69"/>
        <v>-8.2373547021952209E-3</v>
      </c>
      <c r="BM176" s="18">
        <f t="shared" si="70"/>
        <v>-9.306584480090474E-3</v>
      </c>
      <c r="BN176" s="18">
        <f t="shared" si="71"/>
        <v>-9.5162844064498042E-3</v>
      </c>
      <c r="BO176" s="18">
        <f t="shared" si="72"/>
        <v>-9.4376467379356788E-3</v>
      </c>
      <c r="BP176" s="18">
        <f t="shared" si="73"/>
        <v>-7.6335548337799208E-3</v>
      </c>
      <c r="BQ176" s="18">
        <f t="shared" si="74"/>
        <v>-2.3720067120795996E-3</v>
      </c>
      <c r="BR176" s="18">
        <f t="shared" si="75"/>
        <v>-9.2657312173528572E-3</v>
      </c>
      <c r="BS176" s="18">
        <f t="shared" si="76"/>
        <v>-4.5962036854909627E-3</v>
      </c>
      <c r="BT176" s="18">
        <f t="shared" si="77"/>
        <v>-2.299781513437571E-2</v>
      </c>
      <c r="BU176" s="18">
        <f t="shared" si="78"/>
        <v>-2.2255265919626011E-2</v>
      </c>
      <c r="BV176" s="18">
        <f t="shared" si="79"/>
        <v>-2.165896785003929E-2</v>
      </c>
      <c r="BW176" s="18">
        <f t="shared" si="80"/>
        <v>2.2804875028875626E-2</v>
      </c>
      <c r="BX176" s="18">
        <f t="shared" si="81"/>
        <v>-3.9926160055873794E-2</v>
      </c>
      <c r="BY176" s="18">
        <f t="shared" si="82"/>
        <v>-2.0367801421493303E-2</v>
      </c>
      <c r="BZ176" s="18">
        <f t="shared" si="83"/>
        <v>-6.7801496886767953E-3</v>
      </c>
      <c r="CA176" s="18">
        <f t="shared" si="84"/>
        <v>2.5559673713824171E-3</v>
      </c>
      <c r="CB176" s="18">
        <f t="shared" si="85"/>
        <v>-7.7218539259115149E-3</v>
      </c>
      <c r="CC176" s="18">
        <f t="shared" si="86"/>
        <v>-1.0876685303320976E-2</v>
      </c>
      <c r="CD176" s="18">
        <f t="shared" si="87"/>
        <v>-2.3203580883082164E-2</v>
      </c>
      <c r="CE176" s="19">
        <v>171</v>
      </c>
      <c r="CF176" s="18">
        <f t="shared" ref="CF176:CL185" si="92">SUMPRODUCT(INDEX(port_wts,CF$3,),$BG176:$CD176)</f>
        <v>3.9553319747034354E-3</v>
      </c>
      <c r="CG176" s="18">
        <f t="shared" si="92"/>
        <v>3.9553319747034354E-3</v>
      </c>
      <c r="CH176" s="18">
        <f t="shared" si="92"/>
        <v>3.9553319747034354E-3</v>
      </c>
      <c r="CI176" s="18">
        <f t="shared" si="92"/>
        <v>0</v>
      </c>
      <c r="CJ176" s="18">
        <f t="shared" si="92"/>
        <v>0</v>
      </c>
      <c r="CK176" s="24">
        <f t="shared" si="92"/>
        <v>3.9553319747034354E-3</v>
      </c>
      <c r="CL176" s="24">
        <f t="shared" si="92"/>
        <v>0</v>
      </c>
    </row>
    <row r="177" spans="1:90" x14ac:dyDescent="0.2">
      <c r="A177" s="19">
        <v>172</v>
      </c>
      <c r="B177" s="16" cm="1">
        <f t="array" ref="B177">INDEX(asset_mu,1,B$3)+INDEX(asset_rets_norm,$A177,B$3)</f>
        <v>2.1384484506379222E-3</v>
      </c>
      <c r="C177" s="16" cm="1">
        <f t="array" ref="C177">INDEX(asset_mu,1,C$3)+INDEX(asset_rets_norm,$A177,C$3)</f>
        <v>2.6540265378955956E-3</v>
      </c>
      <c r="D177" s="16" cm="1">
        <f t="array" ref="D177">INDEX(asset_mu,1,D$3)+INDEX(asset_rets_norm,$A177,D$3)</f>
        <v>5.9246834083213021E-3</v>
      </c>
      <c r="E177" s="16" cm="1">
        <f t="array" ref="E177">INDEX(asset_mu,1,E$3)+INDEX(asset_rets_norm,$A177,E$3)</f>
        <v>2.2731770103155283E-3</v>
      </c>
      <c r="F177" s="16" cm="1">
        <f t="array" ref="F177">INDEX(asset_mu,1,F$3)+INDEX(asset_rets_norm,$A177,F$3)</f>
        <v>4.2939915823910196E-3</v>
      </c>
      <c r="G177" s="16" cm="1">
        <f t="array" ref="G177">INDEX(asset_mu,1,G$3)+INDEX(asset_rets_norm,$A177,G$3)</f>
        <v>1.1789544330270635E-3</v>
      </c>
      <c r="H177" s="16" cm="1">
        <f t="array" ref="H177">INDEX(asset_mu,1,H$3)+INDEX(asset_rets_norm,$A177,H$3)</f>
        <v>9.4417411133213914E-5</v>
      </c>
      <c r="I177" s="16" cm="1">
        <f t="array" ref="I177">INDEX(asset_mu,1,I$3)+INDEX(asset_rets_norm,$A177,I$3)</f>
        <v>-1.5554305065975564E-4</v>
      </c>
      <c r="J177" s="16" cm="1">
        <f t="array" ref="J177">INDEX(asset_mu,1,J$3)+INDEX(asset_rets_norm,$A177,J$3)</f>
        <v>3.6179497714707732E-3</v>
      </c>
      <c r="K177" s="16" cm="1">
        <f t="array" ref="K177">INDEX(asset_mu,1,K$3)+INDEX(asset_rets_norm,$A177,K$3)</f>
        <v>4.9540759897731285E-3</v>
      </c>
      <c r="L177" s="16" cm="1">
        <f t="array" ref="L177">INDEX(asset_mu,1,L$3)+INDEX(asset_rets_norm,$A177,L$3)</f>
        <v>1.1564831551442084E-2</v>
      </c>
      <c r="M177" s="16" cm="1">
        <f t="array" ref="M177">INDEX(asset_mu,1,M$3)+INDEX(asset_rets_norm,$A177,M$3)</f>
        <v>5.2567695393291617E-3</v>
      </c>
      <c r="N177" s="16" cm="1">
        <f t="array" ref="N177">INDEX(asset_mu,1,N$3)+INDEX(asset_rets_norm,$A177,N$3)</f>
        <v>1.043502371984498E-2</v>
      </c>
      <c r="O177" s="16" cm="1">
        <f t="array" ref="O177">INDEX(asset_mu,1,O$3)+INDEX(asset_rets_norm,$A177,O$3)</f>
        <v>2.1366609245854971E-4</v>
      </c>
      <c r="P177" s="16" cm="1">
        <f t="array" ref="P177">INDEX(asset_mu,1,P$3)+INDEX(asset_rets_norm,$A177,P$3)</f>
        <v>6.7495220668929929E-4</v>
      </c>
      <c r="Q177" s="16" cm="1">
        <f t="array" ref="Q177">INDEX(asset_mu,1,Q$3)+INDEX(asset_rets_norm,$A177,Q$3)</f>
        <v>1.2934490283005818E-3</v>
      </c>
      <c r="R177" s="16" cm="1">
        <f t="array" ref="R177">INDEX(asset_mu,1,R$3)+INDEX(asset_rets_norm,$A177,R$3)</f>
        <v>2.4931603205173569E-2</v>
      </c>
      <c r="S177" s="16" cm="1">
        <f t="array" ref="S177">INDEX(asset_mu,1,S$3)+INDEX(asset_rets_norm,$A177,S$3)</f>
        <v>4.8163072341342289E-2</v>
      </c>
      <c r="T177" s="16" cm="1">
        <f t="array" ref="T177">INDEX(asset_mu,1,T$3)+INDEX(asset_rets_norm,$A177,T$3)</f>
        <v>3.1307310559024956E-2</v>
      </c>
      <c r="U177" s="16" cm="1">
        <f t="array" ref="U177">INDEX(asset_mu,1,U$3)+INDEX(asset_rets_norm,$A177,U$3)</f>
        <v>6.5695242957135913E-2</v>
      </c>
      <c r="V177" s="16" cm="1">
        <f t="array" ref="V177">INDEX(asset_mu,1,V$3)+INDEX(asset_rets_norm,$A177,V$3)</f>
        <v>2.5554673713824409E-3</v>
      </c>
      <c r="W177" s="16" cm="1">
        <f t="array" ref="W177">INDEX(asset_mu,1,W$3)+INDEX(asset_rets_norm,$A177,W$3)</f>
        <v>1.5583023774394652E-3</v>
      </c>
      <c r="X177" s="16" cm="1">
        <f t="array" ref="X177">INDEX(asset_mu,1,X$3)+INDEX(asset_rets_norm,$A177,X$3)</f>
        <v>2.4948107487998104E-3</v>
      </c>
      <c r="Y177" s="16" cm="1">
        <f t="array" ref="Y177">INDEX(asset_mu,1,Y$3)+INDEX(asset_rets_norm,$A177,Y$3)</f>
        <v>-2.288396882885957E-5</v>
      </c>
      <c r="Z177" s="19">
        <v>172</v>
      </c>
      <c r="AA177" s="16" cm="1">
        <f t="array" ref="AA177">INDEX(fx_mu,1,AA$3)+INDEX(fx_rets_norm,$A177,AA$3)</f>
        <v>0</v>
      </c>
      <c r="AB177" s="16" cm="1">
        <f t="array" ref="AB177">INDEX(fx_mu,1,AB$3)+INDEX(fx_rets_norm,$A177,AB$3)</f>
        <v>-7.2246168377312304E-3</v>
      </c>
      <c r="AC177" s="16" cm="1">
        <f t="array" ref="AC177">INDEX(fx_mu,1,AC$3)+INDEX(fx_rets_norm,$A177,AC$3)</f>
        <v>-2.1356450630977724E-2</v>
      </c>
      <c r="AD177" s="16" cm="1">
        <f t="array" ref="AD177">INDEX(fx_mu,1,AD$3)+INDEX(fx_rets_norm,$A177,AD$3)</f>
        <v>-5.2625768279955798E-2</v>
      </c>
      <c r="AE177" s="19">
        <v>172</v>
      </c>
      <c r="AF177" s="18" cm="1">
        <f t="array" ref="AF177">(1+B177)*(1+INDEX(fx_rets,$AE177,INDEX(fx_ix,1,AF$3)))-1</f>
        <v>2.1384484506379309E-3</v>
      </c>
      <c r="AG177" s="18" cm="1">
        <f t="array" ref="AG177">(1+C177)*(1+INDEX(fx_rets,$AE177,INDEX(fx_ix,1,AG$3)))-1</f>
        <v>2.654026537895593E-3</v>
      </c>
      <c r="AH177" s="18" cm="1">
        <f t="array" ref="AH177">(1+D177)*(1+INDEX(fx_rets,$AE177,INDEX(fx_ix,1,AH$3)))-1</f>
        <v>5.9246834083213074E-3</v>
      </c>
      <c r="AI177" s="18" cm="1">
        <f t="array" ref="AI177">(1+E177)*(1+INDEX(fx_rets,$AE177,INDEX(fx_ix,1,AI$3)))-1</f>
        <v>2.2731770103154858E-3</v>
      </c>
      <c r="AJ177" s="18" cm="1">
        <f t="array" ref="AJ177">(1+F177)*(1+INDEX(fx_rets,$AE177,INDEX(fx_ix,1,AJ$3)))-1</f>
        <v>4.2939915823909658E-3</v>
      </c>
      <c r="AK177" s="18" cm="1">
        <f t="array" ref="AK177">(1+G177)*(1+INDEX(fx_rets,$AE177,INDEX(fx_ix,1,AK$3)))-1</f>
        <v>-6.0541798987520101E-3</v>
      </c>
      <c r="AL177" s="18" cm="1">
        <f t="array" ref="AL177">(1+H177)*(1+INDEX(fx_rets,$AE177,INDEX(fx_ix,1,AL$3)))-1</f>
        <v>-7.1308815562162176E-3</v>
      </c>
      <c r="AM177" s="18" cm="1">
        <f t="array" ref="AM177">(1+I177)*(1+INDEX(fx_rets,$AE177,INDEX(fx_ix,1,AM$3)))-1</f>
        <v>-7.379036149448237E-3</v>
      </c>
      <c r="AN177" s="18" cm="1">
        <f t="array" ref="AN177">(1+J177)*(1+INDEX(fx_rets,$AE177,INDEX(fx_ix,1,AN$3)))-1</f>
        <v>-1.7815767425186646E-2</v>
      </c>
      <c r="AO177" s="18" cm="1">
        <f t="array" ref="AO177">(1+K177)*(1+INDEX(fx_rets,$AE177,INDEX(fx_ix,1,AO$3)))-1</f>
        <v>-1.6508176120502371E-2</v>
      </c>
      <c r="AP177" s="18" cm="1">
        <f t="array" ref="AP177">(1+L177)*(1+INDEX(fx_rets,$AE177,INDEX(fx_ix,1,AP$3)))-1</f>
        <v>-1.003860283361957E-2</v>
      </c>
      <c r="AQ177" s="18" cm="1">
        <f t="array" ref="AQ177">(1+M177)*(1+INDEX(fx_rets,$AE177,INDEX(fx_ix,1,AQ$3)))-1</f>
        <v>-1.6211947030793761E-2</v>
      </c>
      <c r="AR177" s="18" cm="1">
        <f t="array" ref="AR177">(1+N177)*(1+INDEX(fx_rets,$AE177,INDEX(fx_ix,1,AR$3)))-1</f>
        <v>-1.1144281980038695E-2</v>
      </c>
      <c r="AS177" s="18" cm="1">
        <f t="array" ref="AS177">(1+O177)*(1+INDEX(fx_rets,$AE177,INDEX(fx_ix,1,AS$3)))-1</f>
        <v>-5.2423346529768211E-2</v>
      </c>
      <c r="AT177" s="18" cm="1">
        <f t="array" ref="AT177">(1+P177)*(1+INDEX(fx_rets,$AE177,INDEX(fx_ix,1,AT$3)))-1</f>
        <v>-5.1986335951695772E-2</v>
      </c>
      <c r="AU177" s="18" cm="1">
        <f t="array" ref="AU177">(1+Q177)*(1+INDEX(fx_rets,$AE177,INDEX(fx_ix,1,AU$3)))-1</f>
        <v>-5.1400388000500508E-2</v>
      </c>
      <c r="AV177" s="18" cm="1">
        <f t="array" ref="AV177">(1+R177)*(1+INDEX(fx_rets,$AE177,INDEX(fx_ix,1,AV$3)))-1</f>
        <v>2.4931603205173625E-2</v>
      </c>
      <c r="AW177" s="18" cm="1">
        <f t="array" ref="AW177">(1+S177)*(1+INDEX(fx_rets,$AE177,INDEX(fx_ix,1,AW$3)))-1</f>
        <v>4.0590495760216783E-2</v>
      </c>
      <c r="AX177" s="18" cm="1">
        <f t="array" ref="AX177">(1+T177)*(1+INDEX(fx_rets,$AE177,INDEX(fx_ix,1,AX$3)))-1</f>
        <v>9.2822468957047821E-3</v>
      </c>
      <c r="AY177" s="18" cm="1">
        <f t="array" ref="AY177">(1+U177)*(1+INDEX(fx_rets,$AE177,INDEX(fx_ix,1,AY$3)))-1</f>
        <v>9.6122120442225789E-3</v>
      </c>
      <c r="AZ177" s="18" cm="1">
        <f t="array" ref="AZ177">(1+V177)*(1+INDEX(fx_rets,$AE177,INDEX(fx_ix,1,AZ$3)))-1</f>
        <v>2.5554673713823473E-3</v>
      </c>
      <c r="BA177" s="18" cm="1">
        <f t="array" ref="BA177">(1+W177)*(1+INDEX(fx_rets,$AE177,INDEX(fx_ix,1,BA$3)))-1</f>
        <v>-5.6775725978860381E-3</v>
      </c>
      <c r="BB177" s="18" cm="1">
        <f t="array" ref="BB177">(1+X177)*(1+INDEX(fx_rets,$AE177,INDEX(fx_ix,1,BB$3)))-1</f>
        <v>-1.8914920184768147E-2</v>
      </c>
      <c r="BC177" s="18" cm="1">
        <f t="array" ref="BC177">(1+Y177)*(1+INDEX(fx_rets,$AE177,INDEX(fx_ix,1,BC$3)))-1</f>
        <v>-5.2647447962343774E-2</v>
      </c>
      <c r="BD177" s="19">
        <v>172</v>
      </c>
      <c r="BE177" s="16">
        <f t="shared" si="63"/>
        <v>0</v>
      </c>
      <c r="BF177" s="19">
        <v>172</v>
      </c>
      <c r="BG177" s="18">
        <f t="shared" si="64"/>
        <v>2.1384484506379309E-3</v>
      </c>
      <c r="BH177" s="18">
        <f t="shared" si="65"/>
        <v>2.654026537895593E-3</v>
      </c>
      <c r="BI177" s="18">
        <f t="shared" si="66"/>
        <v>5.9246834083213074E-3</v>
      </c>
      <c r="BJ177" s="18">
        <f t="shared" si="67"/>
        <v>2.2731770103154858E-3</v>
      </c>
      <c r="BK177" s="18">
        <f t="shared" si="68"/>
        <v>4.2939915823909658E-3</v>
      </c>
      <c r="BL177" s="18">
        <f t="shared" si="69"/>
        <v>-6.0541798987520101E-3</v>
      </c>
      <c r="BM177" s="18">
        <f t="shared" si="70"/>
        <v>-7.1308815562162176E-3</v>
      </c>
      <c r="BN177" s="18">
        <f t="shared" si="71"/>
        <v>-7.379036149448237E-3</v>
      </c>
      <c r="BO177" s="18">
        <f t="shared" si="72"/>
        <v>-1.7815767425186646E-2</v>
      </c>
      <c r="BP177" s="18">
        <f t="shared" si="73"/>
        <v>-1.6508176120502371E-2</v>
      </c>
      <c r="BQ177" s="18">
        <f t="shared" si="74"/>
        <v>-1.003860283361957E-2</v>
      </c>
      <c r="BR177" s="18">
        <f t="shared" si="75"/>
        <v>-1.6211947030793761E-2</v>
      </c>
      <c r="BS177" s="18">
        <f t="shared" si="76"/>
        <v>-1.1144281980038695E-2</v>
      </c>
      <c r="BT177" s="18">
        <f t="shared" si="77"/>
        <v>-5.2423346529768211E-2</v>
      </c>
      <c r="BU177" s="18">
        <f t="shared" si="78"/>
        <v>-5.1986335951695772E-2</v>
      </c>
      <c r="BV177" s="18">
        <f t="shared" si="79"/>
        <v>-5.1400388000500508E-2</v>
      </c>
      <c r="BW177" s="18">
        <f t="shared" si="80"/>
        <v>2.4931603205173625E-2</v>
      </c>
      <c r="BX177" s="18">
        <f t="shared" si="81"/>
        <v>4.0590495760216783E-2</v>
      </c>
      <c r="BY177" s="18">
        <f t="shared" si="82"/>
        <v>9.2822468957047821E-3</v>
      </c>
      <c r="BZ177" s="18">
        <f t="shared" si="83"/>
        <v>9.6122120442225789E-3</v>
      </c>
      <c r="CA177" s="18">
        <f t="shared" si="84"/>
        <v>2.5554673713823473E-3</v>
      </c>
      <c r="CB177" s="18">
        <f t="shared" si="85"/>
        <v>-5.6775725978860381E-3</v>
      </c>
      <c r="CC177" s="18">
        <f t="shared" si="86"/>
        <v>-1.8914920184768147E-2</v>
      </c>
      <c r="CD177" s="18">
        <f t="shared" si="87"/>
        <v>-5.2647447962343774E-2</v>
      </c>
      <c r="CE177" s="19">
        <v>172</v>
      </c>
      <c r="CF177" s="18">
        <f t="shared" si="92"/>
        <v>2.654026537895593E-3</v>
      </c>
      <c r="CG177" s="18">
        <f t="shared" si="92"/>
        <v>2.654026537895593E-3</v>
      </c>
      <c r="CH177" s="18">
        <f t="shared" si="92"/>
        <v>2.654026537895593E-3</v>
      </c>
      <c r="CI177" s="18">
        <f t="shared" si="92"/>
        <v>0</v>
      </c>
      <c r="CJ177" s="18">
        <f t="shared" si="92"/>
        <v>0</v>
      </c>
      <c r="CK177" s="24">
        <f t="shared" si="92"/>
        <v>2.654026537895593E-3</v>
      </c>
      <c r="CL177" s="24">
        <f t="shared" si="92"/>
        <v>0</v>
      </c>
    </row>
    <row r="178" spans="1:90" x14ac:dyDescent="0.2">
      <c r="A178" s="19">
        <v>173</v>
      </c>
      <c r="B178" s="16" cm="1">
        <f t="array" ref="B178">INDEX(asset_mu,1,B$3)+INDEX(asset_rets_norm,$A178,B$3)</f>
        <v>1.9078447383097301E-3</v>
      </c>
      <c r="C178" s="16" cm="1">
        <f t="array" ref="C178">INDEX(asset_mu,1,C$3)+INDEX(asset_rets_norm,$A178,C$3)</f>
        <v>-1.2255726532016649E-3</v>
      </c>
      <c r="D178" s="16" cm="1">
        <f t="array" ref="D178">INDEX(asset_mu,1,D$3)+INDEX(asset_rets_norm,$A178,D$3)</f>
        <v>-4.2754876731578902E-3</v>
      </c>
      <c r="E178" s="16" cm="1">
        <f t="array" ref="E178">INDEX(asset_mu,1,E$3)+INDEX(asset_rets_norm,$A178,E$3)</f>
        <v>-3.1251910323594886E-3</v>
      </c>
      <c r="F178" s="16" cm="1">
        <f t="array" ref="F178">INDEX(asset_mu,1,F$3)+INDEX(asset_rets_norm,$A178,F$3)</f>
        <v>-6.0471182342590208E-3</v>
      </c>
      <c r="G178" s="16" cm="1">
        <f t="array" ref="G178">INDEX(asset_mu,1,G$3)+INDEX(asset_rets_norm,$A178,G$3)</f>
        <v>1.3039071419050868E-3</v>
      </c>
      <c r="H178" s="16" cm="1">
        <f t="array" ref="H178">INDEX(asset_mu,1,H$3)+INDEX(asset_rets_norm,$A178,H$3)</f>
        <v>7.6563138151493717E-4</v>
      </c>
      <c r="I178" s="16" cm="1">
        <f t="array" ref="I178">INDEX(asset_mu,1,I$3)+INDEX(asset_rets_norm,$A178,I$3)</f>
        <v>2.2490518946038161E-3</v>
      </c>
      <c r="J178" s="16" cm="1">
        <f t="array" ref="J178">INDEX(asset_mu,1,J$3)+INDEX(asset_rets_norm,$A178,J$3)</f>
        <v>3.7576811120496479E-3</v>
      </c>
      <c r="K178" s="16" cm="1">
        <f t="array" ref="K178">INDEX(asset_mu,1,K$3)+INDEX(asset_rets_norm,$A178,K$3)</f>
        <v>3.3004125238012844E-3</v>
      </c>
      <c r="L178" s="16" cm="1">
        <f t="array" ref="L178">INDEX(asset_mu,1,L$3)+INDEX(asset_rets_norm,$A178,L$3)</f>
        <v>5.4036493027349863E-3</v>
      </c>
      <c r="M178" s="16" cm="1">
        <f t="array" ref="M178">INDEX(asset_mu,1,M$3)+INDEX(asset_rets_norm,$A178,M$3)</f>
        <v>3.3577695534291211E-3</v>
      </c>
      <c r="N178" s="16" cm="1">
        <f t="array" ref="N178">INDEX(asset_mu,1,N$3)+INDEX(asset_rets_norm,$A178,N$3)</f>
        <v>5.1799543938968783E-3</v>
      </c>
      <c r="O178" s="16" cm="1">
        <f t="array" ref="O178">INDEX(asset_mu,1,O$3)+INDEX(asset_rets_norm,$A178,O$3)</f>
        <v>9.7981420710498864E-5</v>
      </c>
      <c r="P178" s="16" cm="1">
        <f t="array" ref="P178">INDEX(asset_mu,1,P$3)+INDEX(asset_rets_norm,$A178,P$3)</f>
        <v>6.8492700339879914E-4</v>
      </c>
      <c r="Q178" s="16" cm="1">
        <f t="array" ref="Q178">INDEX(asset_mu,1,Q$3)+INDEX(asset_rets_norm,$A178,Q$3)</f>
        <v>2.0454074614562568E-3</v>
      </c>
      <c r="R178" s="16" cm="1">
        <f t="array" ref="R178">INDEX(asset_mu,1,R$3)+INDEX(asset_rets_norm,$A178,R$3)</f>
        <v>-4.276999398381276E-3</v>
      </c>
      <c r="S178" s="16" cm="1">
        <f t="array" ref="S178">INDEX(asset_mu,1,S$3)+INDEX(asset_rets_norm,$A178,S$3)</f>
        <v>-2.8181978925743173E-2</v>
      </c>
      <c r="T178" s="16" cm="1">
        <f t="array" ref="T178">INDEX(asset_mu,1,T$3)+INDEX(asset_rets_norm,$A178,T$3)</f>
        <v>-1.8884397320422092E-2</v>
      </c>
      <c r="U178" s="16" cm="1">
        <f t="array" ref="U178">INDEX(asset_mu,1,U$3)+INDEX(asset_rets_norm,$A178,U$3)</f>
        <v>1.4426901846157393E-3</v>
      </c>
      <c r="V178" s="16" cm="1">
        <f t="array" ref="V178">INDEX(asset_mu,1,V$3)+INDEX(asset_rets_norm,$A178,V$3)</f>
        <v>2.5538840380491079E-3</v>
      </c>
      <c r="W178" s="16" cm="1">
        <f t="array" ref="W178">INDEX(asset_mu,1,W$3)+INDEX(asset_rets_norm,$A178,W$3)</f>
        <v>1.5976357107727985E-3</v>
      </c>
      <c r="X178" s="16" cm="1">
        <f t="array" ref="X178">INDEX(asset_mu,1,X$3)+INDEX(asset_rets_norm,$A178,X$3)</f>
        <v>2.4311440821331437E-3</v>
      </c>
      <c r="Y178" s="16" cm="1">
        <f t="array" ref="Y178">INDEX(asset_mu,1,Y$3)+INDEX(asset_rets_norm,$A178,Y$3)</f>
        <v>-3.3446730216219291E-4</v>
      </c>
      <c r="Z178" s="19">
        <v>173</v>
      </c>
      <c r="AA178" s="16" cm="1">
        <f t="array" ref="AA178">INDEX(fx_mu,1,AA$3)+INDEX(fx_rets_norm,$A178,AA$3)</f>
        <v>0</v>
      </c>
      <c r="AB178" s="16" cm="1">
        <f t="array" ref="AB178">INDEX(fx_mu,1,AB$3)+INDEX(fx_rets_norm,$A178,AB$3)</f>
        <v>-2.9188049254140643E-2</v>
      </c>
      <c r="AC178" s="16" cm="1">
        <f t="array" ref="AC178">INDEX(fx_mu,1,AC$3)+INDEX(fx_rets_norm,$A178,AC$3)</f>
        <v>-4.586970468940116E-3</v>
      </c>
      <c r="AD178" s="16" cm="1">
        <f t="array" ref="AD178">INDEX(fx_mu,1,AD$3)+INDEX(fx_rets_norm,$A178,AD$3)</f>
        <v>-9.0361107287063591E-3</v>
      </c>
      <c r="AE178" s="19">
        <v>173</v>
      </c>
      <c r="AF178" s="18" cm="1">
        <f t="array" ref="AF178">(1+B178)*(1+INDEX(fx_rets,$AE178,INDEX(fx_ix,1,AF$3)))-1</f>
        <v>1.9078447383096275E-3</v>
      </c>
      <c r="AG178" s="18" cm="1">
        <f t="array" ref="AG178">(1+C178)*(1+INDEX(fx_rets,$AE178,INDEX(fx_ix,1,AG$3)))-1</f>
        <v>-1.2255726532016675E-3</v>
      </c>
      <c r="AH178" s="18" cm="1">
        <f t="array" ref="AH178">(1+D178)*(1+INDEX(fx_rets,$AE178,INDEX(fx_ix,1,AH$3)))-1</f>
        <v>-4.275487673157885E-3</v>
      </c>
      <c r="AI178" s="18" cm="1">
        <f t="array" ref="AI178">(1+E178)*(1+INDEX(fx_rets,$AE178,INDEX(fx_ix,1,AI$3)))-1</f>
        <v>-3.1251910323595311E-3</v>
      </c>
      <c r="AJ178" s="18" cm="1">
        <f t="array" ref="AJ178">(1+F178)*(1+INDEX(fx_rets,$AE178,INDEX(fx_ix,1,AJ$3)))-1</f>
        <v>-6.0471182342590746E-3</v>
      </c>
      <c r="AK178" s="18" cm="1">
        <f t="array" ref="AK178">(1+G178)*(1+INDEX(fx_rets,$AE178,INDEX(fx_ix,1,AK$3)))-1</f>
        <v>-2.7922200618116455E-2</v>
      </c>
      <c r="AL178" s="18" cm="1">
        <f t="array" ref="AL178">(1+H178)*(1+INDEX(fx_rets,$AE178,INDEX(fx_ix,1,AL$3)))-1</f>
        <v>-2.8444765159099883E-2</v>
      </c>
      <c r="AM178" s="18" cm="1">
        <f t="array" ref="AM178">(1+I178)*(1+INDEX(fx_rets,$AE178,INDEX(fx_ix,1,AM$3)))-1</f>
        <v>-2.7004642797011535E-2</v>
      </c>
      <c r="AN178" s="18" cm="1">
        <f t="array" ref="AN178">(1+J178)*(1+INDEX(fx_rets,$AE178,INDEX(fx_ix,1,AN$3)))-1</f>
        <v>-8.4652572918308966E-4</v>
      </c>
      <c r="AO178" s="18" cm="1">
        <f t="array" ref="AO178">(1+K178)*(1+INDEX(fx_rets,$AE178,INDEX(fx_ix,1,AO$3)))-1</f>
        <v>-1.3016968399208739E-3</v>
      </c>
      <c r="AP178" s="18" cm="1">
        <f t="array" ref="AP178">(1+L178)*(1+INDEX(fx_rets,$AE178,INDEX(fx_ix,1,AP$3)))-1</f>
        <v>7.9189245401867225E-4</v>
      </c>
      <c r="AQ178" s="18" cm="1">
        <f t="array" ref="AQ178">(1+M178)*(1+INDEX(fx_rets,$AE178,INDEX(fx_ix,1,AQ$3)))-1</f>
        <v>-1.2446029052941565E-3</v>
      </c>
      <c r="AR178" s="18" cm="1">
        <f t="array" ref="AR178">(1+N178)*(1+INDEX(fx_rets,$AE178,INDEX(fx_ix,1,AR$3)))-1</f>
        <v>5.6922362712152896E-4</v>
      </c>
      <c r="AS178" s="18" cm="1">
        <f t="array" ref="AS178">(1+O178)*(1+INDEX(fx_rets,$AE178,INDEX(fx_ix,1,AS$3)))-1</f>
        <v>-8.9390146789627423E-3</v>
      </c>
      <c r="AT178" s="18" cm="1">
        <f t="array" ref="AT178">(1+P178)*(1+INDEX(fx_rets,$AE178,INDEX(fx_ix,1,AT$3)))-1</f>
        <v>-8.3573728015513549E-3</v>
      </c>
      <c r="AU178" s="18" cm="1">
        <f t="array" ref="AU178">(1+Q178)*(1+INDEX(fx_rets,$AE178,INDEX(fx_ix,1,AU$3)))-1</f>
        <v>-7.0091857955572046E-3</v>
      </c>
      <c r="AV178" s="18" cm="1">
        <f t="array" ref="AV178">(1+R178)*(1+INDEX(fx_rets,$AE178,INDEX(fx_ix,1,AV$3)))-1</f>
        <v>-4.2769993983813315E-3</v>
      </c>
      <c r="AW178" s="18" cm="1">
        <f t="array" ref="AW178">(1+S178)*(1+INDEX(fx_rets,$AE178,INDEX(fx_ix,1,AW$3)))-1</f>
        <v>-5.6547451190920084E-2</v>
      </c>
      <c r="AX178" s="18" cm="1">
        <f t="array" ref="AX178">(1+T178)*(1+INDEX(fx_rets,$AE178,INDEX(fx_ix,1,AX$3)))-1</f>
        <v>-2.3384745616529701E-2</v>
      </c>
      <c r="AY178" s="18" cm="1">
        <f t="array" ref="AY178">(1+U178)*(1+INDEX(fx_rets,$AE178,INDEX(fx_ix,1,AY$3)))-1</f>
        <v>-7.6064568523459553E-3</v>
      </c>
      <c r="AZ178" s="18" cm="1">
        <f t="array" ref="AZ178">(1+V178)*(1+INDEX(fx_rets,$AE178,INDEX(fx_ix,1,AZ$3)))-1</f>
        <v>2.5538840380490146E-3</v>
      </c>
      <c r="BA178" s="18" cm="1">
        <f t="array" ref="BA178">(1+W178)*(1+INDEX(fx_rets,$AE178,INDEX(fx_ix,1,BA$3)))-1</f>
        <v>-2.7637045413184125E-2</v>
      </c>
      <c r="BB178" s="18" cm="1">
        <f t="array" ref="BB178">(1+X178)*(1+INDEX(fx_rets,$AE178,INDEX(fx_ix,1,BB$3)))-1</f>
        <v>-2.1669779729174277E-3</v>
      </c>
      <c r="BC178" s="18" cm="1">
        <f t="array" ref="BC178">(1+Y178)*(1+INDEX(fx_rets,$AE178,INDEX(fx_ix,1,BC$3)))-1</f>
        <v>-9.3675557472910898E-3</v>
      </c>
      <c r="BD178" s="19">
        <v>173</v>
      </c>
      <c r="BE178" s="16">
        <f t="shared" si="63"/>
        <v>0</v>
      </c>
      <c r="BF178" s="19">
        <v>173</v>
      </c>
      <c r="BG178" s="18">
        <f t="shared" si="64"/>
        <v>1.9078447383096275E-3</v>
      </c>
      <c r="BH178" s="18">
        <f t="shared" si="65"/>
        <v>-1.2255726532016675E-3</v>
      </c>
      <c r="BI178" s="18">
        <f t="shared" si="66"/>
        <v>-4.275487673157885E-3</v>
      </c>
      <c r="BJ178" s="18">
        <f t="shared" si="67"/>
        <v>-3.1251910323595311E-3</v>
      </c>
      <c r="BK178" s="18">
        <f t="shared" si="68"/>
        <v>-6.0471182342590746E-3</v>
      </c>
      <c r="BL178" s="18">
        <f t="shared" si="69"/>
        <v>-2.7922200618116455E-2</v>
      </c>
      <c r="BM178" s="18">
        <f t="shared" si="70"/>
        <v>-2.8444765159099883E-2</v>
      </c>
      <c r="BN178" s="18">
        <f t="shared" si="71"/>
        <v>-2.7004642797011535E-2</v>
      </c>
      <c r="BO178" s="18">
        <f t="shared" si="72"/>
        <v>-8.4652572918308966E-4</v>
      </c>
      <c r="BP178" s="18">
        <f t="shared" si="73"/>
        <v>-1.3016968399208739E-3</v>
      </c>
      <c r="BQ178" s="18">
        <f t="shared" si="74"/>
        <v>7.9189245401867225E-4</v>
      </c>
      <c r="BR178" s="18">
        <f t="shared" si="75"/>
        <v>-1.2446029052941565E-3</v>
      </c>
      <c r="BS178" s="18">
        <f t="shared" si="76"/>
        <v>5.6922362712152896E-4</v>
      </c>
      <c r="BT178" s="18">
        <f t="shared" si="77"/>
        <v>-8.9390146789627423E-3</v>
      </c>
      <c r="BU178" s="18">
        <f t="shared" si="78"/>
        <v>-8.3573728015513549E-3</v>
      </c>
      <c r="BV178" s="18">
        <f t="shared" si="79"/>
        <v>-7.0091857955572046E-3</v>
      </c>
      <c r="BW178" s="18">
        <f t="shared" si="80"/>
        <v>-4.2769993983813315E-3</v>
      </c>
      <c r="BX178" s="18">
        <f t="shared" si="81"/>
        <v>-5.6547451190920084E-2</v>
      </c>
      <c r="BY178" s="18">
        <f t="shared" si="82"/>
        <v>-2.3384745616529701E-2</v>
      </c>
      <c r="BZ178" s="18">
        <f t="shared" si="83"/>
        <v>-7.6064568523459553E-3</v>
      </c>
      <c r="CA178" s="18">
        <f t="shared" si="84"/>
        <v>2.5538840380490146E-3</v>
      </c>
      <c r="CB178" s="18">
        <f t="shared" si="85"/>
        <v>-2.7637045413184125E-2</v>
      </c>
      <c r="CC178" s="18">
        <f t="shared" si="86"/>
        <v>-2.1669779729174277E-3</v>
      </c>
      <c r="CD178" s="18">
        <f t="shared" si="87"/>
        <v>-9.3675557472910898E-3</v>
      </c>
      <c r="CE178" s="19">
        <v>173</v>
      </c>
      <c r="CF178" s="18">
        <f t="shared" si="92"/>
        <v>-1.2255726532016675E-3</v>
      </c>
      <c r="CG178" s="18">
        <f t="shared" si="92"/>
        <v>-1.2255726532016675E-3</v>
      </c>
      <c r="CH178" s="18">
        <f t="shared" si="92"/>
        <v>-1.2255726532016675E-3</v>
      </c>
      <c r="CI178" s="18">
        <f t="shared" si="92"/>
        <v>0</v>
      </c>
      <c r="CJ178" s="18">
        <f t="shared" si="92"/>
        <v>0</v>
      </c>
      <c r="CK178" s="24">
        <f t="shared" si="92"/>
        <v>-1.2255726532016675E-3</v>
      </c>
      <c r="CL178" s="24">
        <f t="shared" si="92"/>
        <v>0</v>
      </c>
    </row>
    <row r="179" spans="1:90" x14ac:dyDescent="0.2">
      <c r="A179" s="19">
        <v>174</v>
      </c>
      <c r="B179" s="16" cm="1">
        <f t="array" ref="B179">INDEX(asset_mu,1,B$3)+INDEX(asset_rets_norm,$A179,B$3)</f>
        <v>2.4819463057028559E-3</v>
      </c>
      <c r="C179" s="16" cm="1">
        <f t="array" ref="C179">INDEX(asset_mu,1,C$3)+INDEX(asset_rets_norm,$A179,C$3)</f>
        <v>6.2579525828234698E-3</v>
      </c>
      <c r="D179" s="16" cm="1">
        <f t="array" ref="D179">INDEX(asset_mu,1,D$3)+INDEX(asset_rets_norm,$A179,D$3)</f>
        <v>1.7557367290295771E-2</v>
      </c>
      <c r="E179" s="16" cm="1">
        <f t="array" ref="E179">INDEX(asset_mu,1,E$3)+INDEX(asset_rets_norm,$A179,E$3)</f>
        <v>6.1329820747669109E-3</v>
      </c>
      <c r="F179" s="16" cm="1">
        <f t="array" ref="F179">INDEX(asset_mu,1,F$3)+INDEX(asset_rets_norm,$A179,F$3)</f>
        <v>1.4221136996300175E-2</v>
      </c>
      <c r="G179" s="16" cm="1">
        <f t="array" ref="G179">INDEX(asset_mu,1,G$3)+INDEX(asset_rets_norm,$A179,G$3)</f>
        <v>1.3177785374568435E-3</v>
      </c>
      <c r="H179" s="16" cm="1">
        <f t="array" ref="H179">INDEX(asset_mu,1,H$3)+INDEX(asset_rets_norm,$A179,H$3)</f>
        <v>2.0038861499040612E-3</v>
      </c>
      <c r="I179" s="16" cm="1">
        <f t="array" ref="I179">INDEX(asset_mu,1,I$3)+INDEX(asset_rets_norm,$A179,I$3)</f>
        <v>2.8762179806821951E-3</v>
      </c>
      <c r="J179" s="16" cm="1">
        <f t="array" ref="J179">INDEX(asset_mu,1,J$3)+INDEX(asset_rets_norm,$A179,J$3)</f>
        <v>3.318771943988429E-3</v>
      </c>
      <c r="K179" s="16" cm="1">
        <f t="array" ref="K179">INDEX(asset_mu,1,K$3)+INDEX(asset_rets_norm,$A179,K$3)</f>
        <v>3.4234151298525323E-3</v>
      </c>
      <c r="L179" s="16" cm="1">
        <f t="array" ref="L179">INDEX(asset_mu,1,L$3)+INDEX(asset_rets_norm,$A179,L$3)</f>
        <v>1.0656701183131584E-2</v>
      </c>
      <c r="M179" s="16" cm="1">
        <f t="array" ref="M179">INDEX(asset_mu,1,M$3)+INDEX(asset_rets_norm,$A179,M$3)</f>
        <v>7.1447547759940526E-3</v>
      </c>
      <c r="N179" s="16" cm="1">
        <f t="array" ref="N179">INDEX(asset_mu,1,N$3)+INDEX(asset_rets_norm,$A179,N$3)</f>
        <v>1.5377468737782594E-2</v>
      </c>
      <c r="O179" s="16" cm="1">
        <f t="array" ref="O179">INDEX(asset_mu,1,O$3)+INDEX(asset_rets_norm,$A179,O$3)</f>
        <v>1.5969004332282399E-6</v>
      </c>
      <c r="P179" s="16" cm="1">
        <f t="array" ref="P179">INDEX(asset_mu,1,P$3)+INDEX(asset_rets_norm,$A179,P$3)</f>
        <v>-5.5824141467290594E-4</v>
      </c>
      <c r="Q179" s="16" cm="1">
        <f t="array" ref="Q179">INDEX(asset_mu,1,Q$3)+INDEX(asset_rets_norm,$A179,Q$3)</f>
        <v>-1.2089929894407202E-3</v>
      </c>
      <c r="R179" s="16" cm="1">
        <f t="array" ref="R179">INDEX(asset_mu,1,R$3)+INDEX(asset_rets_norm,$A179,R$3)</f>
        <v>-3.1580066405367757E-2</v>
      </c>
      <c r="S179" s="16" cm="1">
        <f t="array" ref="S179">INDEX(asset_mu,1,S$3)+INDEX(asset_rets_norm,$A179,S$3)</f>
        <v>6.911905249742531E-2</v>
      </c>
      <c r="T179" s="16" cm="1">
        <f t="array" ref="T179">INDEX(asset_mu,1,T$3)+INDEX(asset_rets_norm,$A179,T$3)</f>
        <v>3.2317359504001428E-2</v>
      </c>
      <c r="U179" s="16" cm="1">
        <f t="array" ref="U179">INDEX(asset_mu,1,U$3)+INDEX(asset_rets_norm,$A179,U$3)</f>
        <v>1.4777074738615007E-2</v>
      </c>
      <c r="V179" s="16" cm="1">
        <f t="array" ref="V179">INDEX(asset_mu,1,V$3)+INDEX(asset_rets_norm,$A179,V$3)</f>
        <v>2.568259038049108E-3</v>
      </c>
      <c r="W179" s="16" cm="1">
        <f t="array" ref="W179">INDEX(asset_mu,1,W$3)+INDEX(asset_rets_norm,$A179,W$3)</f>
        <v>1.4506357107727985E-3</v>
      </c>
      <c r="X179" s="16" cm="1">
        <f t="array" ref="X179">INDEX(asset_mu,1,X$3)+INDEX(asset_rets_norm,$A179,X$3)</f>
        <v>2.5009774154664769E-3</v>
      </c>
      <c r="Y179" s="16" cm="1">
        <f t="array" ref="Y179">INDEX(asset_mu,1,Y$3)+INDEX(asset_rets_norm,$A179,Y$3)</f>
        <v>-3.2217302162192911E-5</v>
      </c>
      <c r="Z179" s="19">
        <v>174</v>
      </c>
      <c r="AA179" s="16" cm="1">
        <f t="array" ref="AA179">INDEX(fx_mu,1,AA$3)+INDEX(fx_rets_norm,$A179,AA$3)</f>
        <v>0</v>
      </c>
      <c r="AB179" s="16" cm="1">
        <f t="array" ref="AB179">INDEX(fx_mu,1,AB$3)+INDEX(fx_rets_norm,$A179,AB$3)</f>
        <v>-6.8148469583570237E-2</v>
      </c>
      <c r="AC179" s="16" cm="1">
        <f t="array" ref="AC179">INDEX(fx_mu,1,AC$3)+INDEX(fx_rets_norm,$A179,AC$3)</f>
        <v>-3.2905210313263253E-2</v>
      </c>
      <c r="AD179" s="16" cm="1">
        <f t="array" ref="AD179">INDEX(fx_mu,1,AD$3)+INDEX(fx_rets_norm,$A179,AD$3)</f>
        <v>2.0055844831265102E-2</v>
      </c>
      <c r="AE179" s="19">
        <v>174</v>
      </c>
      <c r="AF179" s="18" cm="1">
        <f t="array" ref="AF179">(1+B179)*(1+INDEX(fx_rets,$AE179,INDEX(fx_ix,1,AF$3)))-1</f>
        <v>2.4819463057028646E-3</v>
      </c>
      <c r="AG179" s="18" cm="1">
        <f t="array" ref="AG179">(1+C179)*(1+INDEX(fx_rets,$AE179,INDEX(fx_ix,1,AG$3)))-1</f>
        <v>6.2579525828234672E-3</v>
      </c>
      <c r="AH179" s="18" cm="1">
        <f t="array" ref="AH179">(1+D179)*(1+INDEX(fx_rets,$AE179,INDEX(fx_ix,1,AH$3)))-1</f>
        <v>1.7557367290295778E-2</v>
      </c>
      <c r="AI179" s="18" cm="1">
        <f t="array" ref="AI179">(1+E179)*(1+INDEX(fx_rets,$AE179,INDEX(fx_ix,1,AI$3)))-1</f>
        <v>6.1329820747668684E-3</v>
      </c>
      <c r="AJ179" s="18" cm="1">
        <f t="array" ref="AJ179">(1+F179)*(1+INDEX(fx_rets,$AE179,INDEX(fx_ix,1,AJ$3)))-1</f>
        <v>1.4221136996300121E-2</v>
      </c>
      <c r="AK179" s="18" cm="1">
        <f t="array" ref="AK179">(1+G179)*(1+INDEX(fx_rets,$AE179,INDEX(fx_ix,1,AK$3)))-1</f>
        <v>-6.6920495636691224E-2</v>
      </c>
      <c r="AL179" s="18" cm="1">
        <f t="array" ref="AL179">(1+H179)*(1+INDEX(fx_rets,$AE179,INDEX(fx_ix,1,AL$3)))-1</f>
        <v>-6.6281145208001768E-2</v>
      </c>
      <c r="AM179" s="18" cm="1">
        <f t="array" ref="AM179">(1+I179)*(1+INDEX(fx_rets,$AE179,INDEX(fx_ix,1,AM$3)))-1</f>
        <v>-6.5468261456460231E-2</v>
      </c>
      <c r="AN179" s="18" cm="1">
        <f t="array" ref="AN179">(1+J179)*(1+INDEX(fx_rets,$AE179,INDEX(fx_ix,1,AN$3)))-1</f>
        <v>-2.9695643258073501E-2</v>
      </c>
      <c r="AO179" s="18" cm="1">
        <f t="array" ref="AO179">(1+K179)*(1+INDEX(fx_rets,$AE179,INDEX(fx_ix,1,AO$3)))-1</f>
        <v>-2.9594443378248125E-2</v>
      </c>
      <c r="AP179" s="18" cm="1">
        <f t="array" ref="AP179">(1+L179)*(1+INDEX(fx_rets,$AE179,INDEX(fx_ix,1,AP$3)))-1</f>
        <v>-2.2599170123808188E-2</v>
      </c>
      <c r="AQ179" s="18" cm="1">
        <f t="array" ref="AQ179">(1+M179)*(1+INDEX(fx_rets,$AE179,INDEX(fx_ix,1,AQ$3)))-1</f>
        <v>-2.5995555195809983E-2</v>
      </c>
      <c r="AR179" s="18" cm="1">
        <f t="array" ref="AR179">(1+N179)*(1+INDEX(fx_rets,$AE179,INDEX(fx_ix,1,AR$3)))-1</f>
        <v>-1.8033740418383015E-2</v>
      </c>
      <c r="AS179" s="18" cm="1">
        <f t="array" ref="AS179">(1+O179)*(1+INDEX(fx_rets,$AE179,INDEX(fx_ix,1,AS$3)))-1</f>
        <v>2.0057473758885669E-2</v>
      </c>
      <c r="AT179" s="18" cm="1">
        <f t="array" ref="AT179">(1+P179)*(1+INDEX(fx_rets,$AE179,INDEX(fx_ix,1,AT$3)))-1</f>
        <v>1.948640741340113E-2</v>
      </c>
      <c r="AU179" s="18" cm="1">
        <f t="array" ref="AU179">(1+Q179)*(1+INDEX(fx_rets,$AE179,INDEX(fx_ix,1,AU$3)))-1</f>
        <v>1.8822604466026016E-2</v>
      </c>
      <c r="AV179" s="18" cm="1">
        <f t="array" ref="AV179">(1+R179)*(1+INDEX(fx_rets,$AE179,INDEX(fx_ix,1,AV$3)))-1</f>
        <v>-3.1580066405367813E-2</v>
      </c>
      <c r="AW179" s="18" cm="1">
        <f t="array" ref="AW179">(1+S179)*(1+INDEX(fx_rets,$AE179,INDEX(fx_ix,1,AW$3)))-1</f>
        <v>-3.7397747329109832E-3</v>
      </c>
      <c r="AX179" s="18" cm="1">
        <f t="array" ref="AX179">(1+T179)*(1+INDEX(fx_rets,$AE179,INDEX(fx_ix,1,AX$3)))-1</f>
        <v>-1.6512603205103282E-3</v>
      </c>
      <c r="AY179" s="18" cm="1">
        <f t="array" ref="AY179">(1+U179)*(1+INDEX(fx_rets,$AE179,INDEX(fx_ix,1,AY$3)))-1</f>
        <v>3.5129286287897799E-2</v>
      </c>
      <c r="AZ179" s="18" cm="1">
        <f t="array" ref="AZ179">(1+V179)*(1+INDEX(fx_rets,$AE179,INDEX(fx_ix,1,AZ$3)))-1</f>
        <v>2.5682590380491366E-3</v>
      </c>
      <c r="BA179" s="18" cm="1">
        <f t="array" ref="BA179">(1+W179)*(1+INDEX(fx_rets,$AE179,INDEX(fx_ix,1,BA$3)))-1</f>
        <v>-6.6796692476409847E-2</v>
      </c>
      <c r="BB179" s="18" cm="1">
        <f t="array" ref="BB179">(1+X179)*(1+INDEX(fx_rets,$AE179,INDEX(fx_ix,1,BB$3)))-1</f>
        <v>-3.048652808564134E-2</v>
      </c>
      <c r="BC179" s="18" cm="1">
        <f t="array" ref="BC179">(1+Y179)*(1+INDEX(fx_rets,$AE179,INDEX(fx_ix,1,BC$3)))-1</f>
        <v>2.0022981383889915E-2</v>
      </c>
      <c r="BD179" s="19">
        <v>174</v>
      </c>
      <c r="BE179" s="16">
        <f t="shared" si="63"/>
        <v>0</v>
      </c>
      <c r="BF179" s="19">
        <v>174</v>
      </c>
      <c r="BG179" s="18">
        <f t="shared" si="64"/>
        <v>2.4819463057028646E-3</v>
      </c>
      <c r="BH179" s="18">
        <f t="shared" si="65"/>
        <v>6.2579525828234672E-3</v>
      </c>
      <c r="BI179" s="18">
        <f t="shared" si="66"/>
        <v>1.7557367290295778E-2</v>
      </c>
      <c r="BJ179" s="18">
        <f t="shared" si="67"/>
        <v>6.1329820747668684E-3</v>
      </c>
      <c r="BK179" s="18">
        <f t="shared" si="68"/>
        <v>1.4221136996300121E-2</v>
      </c>
      <c r="BL179" s="18">
        <f t="shared" si="69"/>
        <v>-6.6920495636691224E-2</v>
      </c>
      <c r="BM179" s="18">
        <f t="shared" si="70"/>
        <v>-6.6281145208001768E-2</v>
      </c>
      <c r="BN179" s="18">
        <f t="shared" si="71"/>
        <v>-6.5468261456460231E-2</v>
      </c>
      <c r="BO179" s="18">
        <f t="shared" si="72"/>
        <v>-2.9695643258073501E-2</v>
      </c>
      <c r="BP179" s="18">
        <f t="shared" si="73"/>
        <v>-2.9594443378248125E-2</v>
      </c>
      <c r="BQ179" s="18">
        <f t="shared" si="74"/>
        <v>-2.2599170123808188E-2</v>
      </c>
      <c r="BR179" s="18">
        <f t="shared" si="75"/>
        <v>-2.5995555195809983E-2</v>
      </c>
      <c r="BS179" s="18">
        <f t="shared" si="76"/>
        <v>-1.8033740418383015E-2</v>
      </c>
      <c r="BT179" s="18">
        <f t="shared" si="77"/>
        <v>2.0057473758885669E-2</v>
      </c>
      <c r="BU179" s="18">
        <f t="shared" si="78"/>
        <v>1.948640741340113E-2</v>
      </c>
      <c r="BV179" s="18">
        <f t="shared" si="79"/>
        <v>1.8822604466026016E-2</v>
      </c>
      <c r="BW179" s="18">
        <f t="shared" si="80"/>
        <v>-3.1580066405367813E-2</v>
      </c>
      <c r="BX179" s="18">
        <f t="shared" si="81"/>
        <v>-3.7397747329109832E-3</v>
      </c>
      <c r="BY179" s="18">
        <f t="shared" si="82"/>
        <v>-1.6512603205103282E-3</v>
      </c>
      <c r="BZ179" s="18">
        <f t="shared" si="83"/>
        <v>3.5129286287897799E-2</v>
      </c>
      <c r="CA179" s="18">
        <f t="shared" si="84"/>
        <v>2.5682590380491366E-3</v>
      </c>
      <c r="CB179" s="18">
        <f t="shared" si="85"/>
        <v>-6.6796692476409847E-2</v>
      </c>
      <c r="CC179" s="18">
        <f t="shared" si="86"/>
        <v>-3.048652808564134E-2</v>
      </c>
      <c r="CD179" s="18">
        <f t="shared" si="87"/>
        <v>2.0022981383889915E-2</v>
      </c>
      <c r="CE179" s="19">
        <v>174</v>
      </c>
      <c r="CF179" s="18">
        <f t="shared" si="92"/>
        <v>6.2579525828234672E-3</v>
      </c>
      <c r="CG179" s="18">
        <f t="shared" si="92"/>
        <v>6.2579525828234672E-3</v>
      </c>
      <c r="CH179" s="18">
        <f t="shared" si="92"/>
        <v>6.2579525828234672E-3</v>
      </c>
      <c r="CI179" s="18">
        <f t="shared" si="92"/>
        <v>0</v>
      </c>
      <c r="CJ179" s="18">
        <f t="shared" si="92"/>
        <v>0</v>
      </c>
      <c r="CK179" s="24">
        <f t="shared" si="92"/>
        <v>6.2579525828234672E-3</v>
      </c>
      <c r="CL179" s="24">
        <f t="shared" si="92"/>
        <v>0</v>
      </c>
    </row>
    <row r="180" spans="1:90" x14ac:dyDescent="0.2">
      <c r="A180" s="19">
        <v>175</v>
      </c>
      <c r="B180" s="16" cm="1">
        <f t="array" ref="B180">INDEX(asset_mu,1,B$3)+INDEX(asset_rets_norm,$A180,B$3)</f>
        <v>2.1138934630091557E-3</v>
      </c>
      <c r="C180" s="16" cm="1">
        <f t="array" ref="C180">INDEX(asset_mu,1,C$3)+INDEX(asset_rets_norm,$A180,C$3)</f>
        <v>-9.4747517750159733E-4</v>
      </c>
      <c r="D180" s="16" cm="1">
        <f t="array" ref="D180">INDEX(asset_mu,1,D$3)+INDEX(asset_rets_norm,$A180,D$3)</f>
        <v>-8.8727522251484999E-3</v>
      </c>
      <c r="E180" s="16" cm="1">
        <f t="array" ref="E180">INDEX(asset_mu,1,E$3)+INDEX(asset_rets_norm,$A180,E$3)</f>
        <v>1.7009939093544516E-3</v>
      </c>
      <c r="F180" s="16" cm="1">
        <f t="array" ref="F180">INDEX(asset_mu,1,F$3)+INDEX(asset_rets_norm,$A180,F$3)</f>
        <v>-2.3665290049446636E-3</v>
      </c>
      <c r="G180" s="16" cm="1">
        <f t="array" ref="G180">INDEX(asset_mu,1,G$3)+INDEX(asset_rets_norm,$A180,G$3)</f>
        <v>1.3663467121353085E-3</v>
      </c>
      <c r="H180" s="16" cm="1">
        <f t="array" ref="H180">INDEX(asset_mu,1,H$3)+INDEX(asset_rets_norm,$A180,H$3)</f>
        <v>1.3421917425168915E-3</v>
      </c>
      <c r="I180" s="16" cm="1">
        <f t="array" ref="I180">INDEX(asset_mu,1,I$3)+INDEX(asset_rets_norm,$A180,I$3)</f>
        <v>1.2663334404171898E-3</v>
      </c>
      <c r="J180" s="16" cm="1">
        <f t="array" ref="J180">INDEX(asset_mu,1,J$3)+INDEX(asset_rets_norm,$A180,J$3)</f>
        <v>2.9922906279775553E-3</v>
      </c>
      <c r="K180" s="16" cm="1">
        <f t="array" ref="K180">INDEX(asset_mu,1,K$3)+INDEX(asset_rets_norm,$A180,K$3)</f>
        <v>-1.7120806622751544E-3</v>
      </c>
      <c r="L180" s="16" cm="1">
        <f t="array" ref="L180">INDEX(asset_mu,1,L$3)+INDEX(asset_rets_norm,$A180,L$3)</f>
        <v>-9.9195063482727386E-3</v>
      </c>
      <c r="M180" s="16" cm="1">
        <f t="array" ref="M180">INDEX(asset_mu,1,M$3)+INDEX(asset_rets_norm,$A180,M$3)</f>
        <v>1.0461924624288492E-3</v>
      </c>
      <c r="N180" s="16" cm="1">
        <f t="array" ref="N180">INDEX(asset_mu,1,N$3)+INDEX(asset_rets_norm,$A180,N$3)</f>
        <v>-4.5771914670079371E-3</v>
      </c>
      <c r="O180" s="16" cm="1">
        <f t="array" ref="O180">INDEX(asset_mu,1,O$3)+INDEX(asset_rets_norm,$A180,O$3)</f>
        <v>7.8704498099887329E-5</v>
      </c>
      <c r="P180" s="16" cm="1">
        <f t="array" ref="P180">INDEX(asset_mu,1,P$3)+INDEX(asset_rets_norm,$A180,P$3)</f>
        <v>1.3509373524996313E-4</v>
      </c>
      <c r="Q180" s="16" cm="1">
        <f t="array" ref="Q180">INDEX(asset_mu,1,Q$3)+INDEX(asset_rets_norm,$A180,Q$3)</f>
        <v>-4.648025103080642E-4</v>
      </c>
      <c r="R180" s="16" cm="1">
        <f t="array" ref="R180">INDEX(asset_mu,1,R$3)+INDEX(asset_rets_norm,$A180,R$3)</f>
        <v>5.5445178368707493E-2</v>
      </c>
      <c r="S180" s="16" cm="1">
        <f t="array" ref="S180">INDEX(asset_mu,1,S$3)+INDEX(asset_rets_norm,$A180,S$3)</f>
        <v>7.7829424696079424E-2</v>
      </c>
      <c r="T180" s="16" cm="1">
        <f t="array" ref="T180">INDEX(asset_mu,1,T$3)+INDEX(asset_rets_norm,$A180,T$3)</f>
        <v>3.3625981020645443E-2</v>
      </c>
      <c r="U180" s="16" cm="1">
        <f t="array" ref="U180">INDEX(asset_mu,1,U$3)+INDEX(asset_rets_norm,$A180,U$3)</f>
        <v>6.5532119669227673E-2</v>
      </c>
      <c r="V180" s="16" cm="1">
        <f t="array" ref="V180">INDEX(asset_mu,1,V$3)+INDEX(asset_rets_norm,$A180,V$3)</f>
        <v>2.568259038049108E-3</v>
      </c>
      <c r="W180" s="16" cm="1">
        <f t="array" ref="W180">INDEX(asset_mu,1,W$3)+INDEX(asset_rets_norm,$A180,W$3)</f>
        <v>1.5031357107727985E-3</v>
      </c>
      <c r="X180" s="16" cm="1">
        <f t="array" ref="X180">INDEX(asset_mu,1,X$3)+INDEX(asset_rets_norm,$A180,X$3)</f>
        <v>2.4616440821331438E-3</v>
      </c>
      <c r="Y180" s="16" cm="1">
        <f t="array" ref="Y180">INDEX(asset_mu,1,Y$3)+INDEX(asset_rets_norm,$A180,Y$3)</f>
        <v>-8.1633968828859568E-5</v>
      </c>
      <c r="Z180" s="19">
        <v>175</v>
      </c>
      <c r="AA180" s="16" cm="1">
        <f t="array" ref="AA180">INDEX(fx_mu,1,AA$3)+INDEX(fx_rets_norm,$A180,AA$3)</f>
        <v>0</v>
      </c>
      <c r="AB180" s="16" cm="1">
        <f t="array" ref="AB180">INDEX(fx_mu,1,AB$3)+INDEX(fx_rets_norm,$A180,AB$3)</f>
        <v>-8.8381602768338122E-3</v>
      </c>
      <c r="AC180" s="16" cm="1">
        <f t="array" ref="AC180">INDEX(fx_mu,1,AC$3)+INDEX(fx_rets_norm,$A180,AC$3)</f>
        <v>2.4469370755703396E-2</v>
      </c>
      <c r="AD180" s="16" cm="1">
        <f t="array" ref="AD180">INDEX(fx_mu,1,AD$3)+INDEX(fx_rets_norm,$A180,AD$3)</f>
        <v>-1.7323665190439486E-2</v>
      </c>
      <c r="AE180" s="19">
        <v>175</v>
      </c>
      <c r="AF180" s="18" cm="1">
        <f t="array" ref="AF180">(1+B180)*(1+INDEX(fx_rets,$AE180,INDEX(fx_ix,1,AF$3)))-1</f>
        <v>2.1138934630091644E-3</v>
      </c>
      <c r="AG180" s="18" cm="1">
        <f t="array" ref="AG180">(1+C180)*(1+INDEX(fx_rets,$AE180,INDEX(fx_ix,1,AG$3)))-1</f>
        <v>-9.4747517750159993E-4</v>
      </c>
      <c r="AH180" s="18" cm="1">
        <f t="array" ref="AH180">(1+D180)*(1+INDEX(fx_rets,$AE180,INDEX(fx_ix,1,AH$3)))-1</f>
        <v>-8.8727522251484947E-3</v>
      </c>
      <c r="AI180" s="18" cm="1">
        <f t="array" ref="AI180">(1+E180)*(1+INDEX(fx_rets,$AE180,INDEX(fx_ix,1,AI$3)))-1</f>
        <v>1.7009939093544091E-3</v>
      </c>
      <c r="AJ180" s="18" cm="1">
        <f t="array" ref="AJ180">(1+F180)*(1+INDEX(fx_rets,$AE180,INDEX(fx_ix,1,AJ$3)))-1</f>
        <v>-2.3665290049447174E-3</v>
      </c>
      <c r="AK180" s="18" cm="1">
        <f t="array" ref="AK180">(1+G180)*(1+INDEX(fx_rets,$AE180,INDEX(fx_ix,1,AK$3)))-1</f>
        <v>-7.4838895559341534E-3</v>
      </c>
      <c r="AL180" s="18" cm="1">
        <f t="array" ref="AL180">(1+H180)*(1+INDEX(fx_rets,$AE180,INDEX(fx_ix,1,AL$3)))-1</f>
        <v>-7.5078310400594761E-3</v>
      </c>
      <c r="AM180" s="18" cm="1">
        <f t="array" ref="AM180">(1+I180)*(1+INDEX(fx_rets,$AE180,INDEX(fx_ix,1,AM$3)))-1</f>
        <v>-7.5830188943268872E-3</v>
      </c>
      <c r="AN180" s="18" cm="1">
        <f t="array" ref="AN180">(1+J180)*(1+INDEX(fx_rets,$AE180,INDEX(fx_ix,1,AN$3)))-1</f>
        <v>2.7534880852465582E-2</v>
      </c>
      <c r="AO180" s="18" cm="1">
        <f t="array" ref="AO180">(1+K180)*(1+INDEX(fx_rets,$AE180,INDEX(fx_ix,1,AO$3)))-1</f>
        <v>2.2715396556939327E-2</v>
      </c>
      <c r="AP180" s="18" cm="1">
        <f t="array" ref="AP180">(1+L180)*(1+INDEX(fx_rets,$AE180,INDEX(fx_ix,1,AP$3)))-1</f>
        <v>1.4307140328881029E-2</v>
      </c>
      <c r="AQ180" s="18" cm="1">
        <f t="array" ref="AQ180">(1+M180)*(1+INDEX(fx_rets,$AE180,INDEX(fx_ix,1,AQ$3)))-1</f>
        <v>2.5541162889377134E-2</v>
      </c>
      <c r="AR180" s="18" cm="1">
        <f t="array" ref="AR180">(1+N180)*(1+INDEX(fx_rets,$AE180,INDEX(fx_ix,1,AR$3)))-1</f>
        <v>1.9780178293669293E-2</v>
      </c>
      <c r="AS180" s="18" cm="1">
        <f t="array" ref="AS180">(1+O180)*(1+INDEX(fx_rets,$AE180,INDEX(fx_ix,1,AS$3)))-1</f>
        <v>-1.7246324142713654E-2</v>
      </c>
      <c r="AT180" s="18" cm="1">
        <f t="array" ref="AT180">(1+P180)*(1+INDEX(fx_rets,$AE180,INDEX(fx_ix,1,AT$3)))-1</f>
        <v>-1.7190911773828255E-2</v>
      </c>
      <c r="AU180" s="18" cm="1">
        <f t="array" ref="AU180">(1+Q180)*(1+INDEX(fx_rets,$AE180,INDEX(fx_ix,1,AU$3)))-1</f>
        <v>-1.7780415617679401E-2</v>
      </c>
      <c r="AV180" s="18" cm="1">
        <f t="array" ref="AV180">(1+R180)*(1+INDEX(fx_rets,$AE180,INDEX(fx_ix,1,AV$3)))-1</f>
        <v>5.5445178368707548E-2</v>
      </c>
      <c r="AW180" s="18" cm="1">
        <f t="array" ref="AW180">(1+S180)*(1+INDEX(fx_rets,$AE180,INDEX(fx_ix,1,AW$3)))-1</f>
        <v>6.8303395489527796E-2</v>
      </c>
      <c r="AX180" s="18" cm="1">
        <f t="array" ref="AX180">(1+T180)*(1+INDEX(fx_rets,$AE180,INDEX(fx_ix,1,AX$3)))-1</f>
        <v>5.8918158372967211E-2</v>
      </c>
      <c r="AY180" s="18" cm="1">
        <f t="array" ref="AY180">(1+U180)*(1+INDEX(fx_rets,$AE180,INDEX(fx_ix,1,AY$3)))-1</f>
        <v>4.7073197978418468E-2</v>
      </c>
      <c r="AZ180" s="18" cm="1">
        <f t="array" ref="AZ180">(1+V180)*(1+INDEX(fx_rets,$AE180,INDEX(fx_ix,1,AZ$3)))-1</f>
        <v>2.5682590380491366E-3</v>
      </c>
      <c r="BA180" s="18" cm="1">
        <f t="array" ref="BA180">(1+W180)*(1+INDEX(fx_rets,$AE180,INDEX(fx_ix,1,BA$3)))-1</f>
        <v>-7.3483095203905613E-3</v>
      </c>
      <c r="BB180" s="18" cm="1">
        <f t="array" ref="BB180">(1+X180)*(1+INDEX(fx_rets,$AE180,INDEX(fx_ix,1,BB$3)))-1</f>
        <v>2.6991249719550803E-2</v>
      </c>
      <c r="BC180" s="18" cm="1">
        <f t="array" ref="BC180">(1+Y180)*(1+INDEX(fx_rets,$AE180,INDEX(fx_ix,1,BC$3)))-1</f>
        <v>-1.7403884959724225E-2</v>
      </c>
      <c r="BD180" s="19">
        <v>175</v>
      </c>
      <c r="BE180" s="16">
        <f t="shared" si="63"/>
        <v>0</v>
      </c>
      <c r="BF180" s="19">
        <v>175</v>
      </c>
      <c r="BG180" s="18">
        <f t="shared" si="64"/>
        <v>2.1138934630091644E-3</v>
      </c>
      <c r="BH180" s="18">
        <f t="shared" si="65"/>
        <v>-9.4747517750159993E-4</v>
      </c>
      <c r="BI180" s="18">
        <f t="shared" si="66"/>
        <v>-8.8727522251484947E-3</v>
      </c>
      <c r="BJ180" s="18">
        <f t="shared" si="67"/>
        <v>1.7009939093544091E-3</v>
      </c>
      <c r="BK180" s="18">
        <f t="shared" si="68"/>
        <v>-2.3665290049447174E-3</v>
      </c>
      <c r="BL180" s="18">
        <f t="shared" si="69"/>
        <v>-7.4838895559341534E-3</v>
      </c>
      <c r="BM180" s="18">
        <f t="shared" si="70"/>
        <v>-7.5078310400594761E-3</v>
      </c>
      <c r="BN180" s="18">
        <f t="shared" si="71"/>
        <v>-7.5830188943268872E-3</v>
      </c>
      <c r="BO180" s="18">
        <f t="shared" si="72"/>
        <v>2.7534880852465582E-2</v>
      </c>
      <c r="BP180" s="18">
        <f t="shared" si="73"/>
        <v>2.2715396556939327E-2</v>
      </c>
      <c r="BQ180" s="18">
        <f t="shared" si="74"/>
        <v>1.4307140328881029E-2</v>
      </c>
      <c r="BR180" s="18">
        <f t="shared" si="75"/>
        <v>2.5541162889377134E-2</v>
      </c>
      <c r="BS180" s="18">
        <f t="shared" si="76"/>
        <v>1.9780178293669293E-2</v>
      </c>
      <c r="BT180" s="18">
        <f t="shared" si="77"/>
        <v>-1.7246324142713654E-2</v>
      </c>
      <c r="BU180" s="18">
        <f t="shared" si="78"/>
        <v>-1.7190911773828255E-2</v>
      </c>
      <c r="BV180" s="18">
        <f t="shared" si="79"/>
        <v>-1.7780415617679401E-2</v>
      </c>
      <c r="BW180" s="18">
        <f t="shared" si="80"/>
        <v>5.5445178368707548E-2</v>
      </c>
      <c r="BX180" s="18">
        <f t="shared" si="81"/>
        <v>6.8303395489527796E-2</v>
      </c>
      <c r="BY180" s="18">
        <f t="shared" si="82"/>
        <v>5.8918158372967211E-2</v>
      </c>
      <c r="BZ180" s="18">
        <f t="shared" si="83"/>
        <v>4.7073197978418468E-2</v>
      </c>
      <c r="CA180" s="18">
        <f t="shared" si="84"/>
        <v>2.5682590380491366E-3</v>
      </c>
      <c r="CB180" s="18">
        <f t="shared" si="85"/>
        <v>-7.3483095203905613E-3</v>
      </c>
      <c r="CC180" s="18">
        <f t="shared" si="86"/>
        <v>2.6991249719550803E-2</v>
      </c>
      <c r="CD180" s="18">
        <f t="shared" si="87"/>
        <v>-1.7403884959724225E-2</v>
      </c>
      <c r="CE180" s="19">
        <v>175</v>
      </c>
      <c r="CF180" s="18">
        <f t="shared" si="92"/>
        <v>-9.4747517750159993E-4</v>
      </c>
      <c r="CG180" s="18">
        <f t="shared" si="92"/>
        <v>-9.4747517750159993E-4</v>
      </c>
      <c r="CH180" s="18">
        <f t="shared" si="92"/>
        <v>-9.4747517750159993E-4</v>
      </c>
      <c r="CI180" s="18">
        <f t="shared" si="92"/>
        <v>0</v>
      </c>
      <c r="CJ180" s="18">
        <f t="shared" si="92"/>
        <v>0</v>
      </c>
      <c r="CK180" s="24">
        <f t="shared" si="92"/>
        <v>-9.4747517750159993E-4</v>
      </c>
      <c r="CL180" s="24">
        <f t="shared" si="92"/>
        <v>0</v>
      </c>
    </row>
    <row r="181" spans="1:90" x14ac:dyDescent="0.2">
      <c r="A181" s="19">
        <v>176</v>
      </c>
      <c r="B181" s="16" cm="1">
        <f t="array" ref="B181">INDEX(asset_mu,1,B$3)+INDEX(asset_rets_norm,$A181,B$3)</f>
        <v>2.1187946523304382E-3</v>
      </c>
      <c r="C181" s="16" cm="1">
        <f t="array" ref="C181">INDEX(asset_mu,1,C$3)+INDEX(asset_rets_norm,$A181,C$3)</f>
        <v>3.5354299129679604E-3</v>
      </c>
      <c r="D181" s="16" cm="1">
        <f t="array" ref="D181">INDEX(asset_mu,1,D$3)+INDEX(asset_rets_norm,$A181,D$3)</f>
        <v>7.0547243053635748E-3</v>
      </c>
      <c r="E181" s="16" cm="1">
        <f t="array" ref="E181">INDEX(asset_mu,1,E$3)+INDEX(asset_rets_norm,$A181,E$3)</f>
        <v>2.7496259073452193E-3</v>
      </c>
      <c r="F181" s="16" cm="1">
        <f t="array" ref="F181">INDEX(asset_mu,1,F$3)+INDEX(asset_rets_norm,$A181,F$3)</f>
        <v>5.3869352128131359E-3</v>
      </c>
      <c r="G181" s="16" cm="1">
        <f t="array" ref="G181">INDEX(asset_mu,1,G$3)+INDEX(asset_rets_norm,$A181,G$3)</f>
        <v>1.2830492476113514E-3</v>
      </c>
      <c r="H181" s="16" cm="1">
        <f t="array" ref="H181">INDEX(asset_mu,1,H$3)+INDEX(asset_rets_norm,$A181,H$3)</f>
        <v>7.1277547450106595E-4</v>
      </c>
      <c r="I181" s="16" cm="1">
        <f t="array" ref="I181">INDEX(asset_mu,1,I$3)+INDEX(asset_rets_norm,$A181,I$3)</f>
        <v>-4.2924075959057577E-4</v>
      </c>
      <c r="J181" s="16" cm="1">
        <f t="array" ref="J181">INDEX(asset_mu,1,J$3)+INDEX(asset_rets_norm,$A181,J$3)</f>
        <v>3.5332577084434703E-3</v>
      </c>
      <c r="K181" s="16" cm="1">
        <f t="array" ref="K181">INDEX(asset_mu,1,K$3)+INDEX(asset_rets_norm,$A181,K$3)</f>
        <v>4.5684443817116411E-3</v>
      </c>
      <c r="L181" s="16" cm="1">
        <f t="array" ref="L181">INDEX(asset_mu,1,L$3)+INDEX(asset_rets_norm,$A181,L$3)</f>
        <v>8.883056196007405E-3</v>
      </c>
      <c r="M181" s="16" cm="1">
        <f t="array" ref="M181">INDEX(asset_mu,1,M$3)+INDEX(asset_rets_norm,$A181,M$3)</f>
        <v>4.1679440781615422E-3</v>
      </c>
      <c r="N181" s="16" cm="1">
        <f t="array" ref="N181">INDEX(asset_mu,1,N$3)+INDEX(asset_rets_norm,$A181,N$3)</f>
        <v>7.6848458727472356E-3</v>
      </c>
      <c r="O181" s="16" cm="1">
        <f t="array" ref="O181">INDEX(asset_mu,1,O$3)+INDEX(asset_rets_norm,$A181,O$3)</f>
        <v>-2.7323779028912826E-5</v>
      </c>
      <c r="P181" s="16" cm="1">
        <f t="array" ref="P181">INDEX(asset_mu,1,P$3)+INDEX(asset_rets_norm,$A181,P$3)</f>
        <v>-3.1715786334122814E-4</v>
      </c>
      <c r="Q181" s="16" cm="1">
        <f t="array" ref="Q181">INDEX(asset_mu,1,Q$3)+INDEX(asset_rets_norm,$A181,Q$3)</f>
        <v>-1.7348347077444414E-3</v>
      </c>
      <c r="R181" s="16" cm="1">
        <f t="array" ref="R181">INDEX(asset_mu,1,R$3)+INDEX(asset_rets_norm,$A181,R$3)</f>
        <v>-1.7545978660865214E-2</v>
      </c>
      <c r="S181" s="16" cm="1">
        <f t="array" ref="S181">INDEX(asset_mu,1,S$3)+INDEX(asset_rets_norm,$A181,S$3)</f>
        <v>3.1298039849861764E-2</v>
      </c>
      <c r="T181" s="16" cm="1">
        <f t="array" ref="T181">INDEX(asset_mu,1,T$3)+INDEX(asset_rets_norm,$A181,T$3)</f>
        <v>-2.0593626712144004E-2</v>
      </c>
      <c r="U181" s="16" cm="1">
        <f t="array" ref="U181">INDEX(asset_mu,1,U$3)+INDEX(asset_rets_norm,$A181,U$3)</f>
        <v>2.372310357503327E-2</v>
      </c>
      <c r="V181" s="16" cm="1">
        <f t="array" ref="V181">INDEX(asset_mu,1,V$3)+INDEX(asset_rets_norm,$A181,V$3)</f>
        <v>2.5697173713824413E-3</v>
      </c>
      <c r="W181" s="16" cm="1">
        <f t="array" ref="W181">INDEX(asset_mu,1,W$3)+INDEX(asset_rets_norm,$A181,W$3)</f>
        <v>1.437719044106132E-3</v>
      </c>
      <c r="X181" s="16" cm="1">
        <f t="array" ref="X181">INDEX(asset_mu,1,X$3)+INDEX(asset_rets_norm,$A181,X$3)</f>
        <v>2.4793107487998105E-3</v>
      </c>
      <c r="Y181" s="16" cm="1">
        <f t="array" ref="Y181">INDEX(asset_mu,1,Y$3)+INDEX(asset_rets_norm,$A181,Y$3)</f>
        <v>-2.003006354955262E-4</v>
      </c>
      <c r="Z181" s="19">
        <v>176</v>
      </c>
      <c r="AA181" s="16" cm="1">
        <f t="array" ref="AA181">INDEX(fx_mu,1,AA$3)+INDEX(fx_rets_norm,$A181,AA$3)</f>
        <v>0</v>
      </c>
      <c r="AB181" s="16" cm="1">
        <f t="array" ref="AB181">INDEX(fx_mu,1,AB$3)+INDEX(fx_rets_norm,$A181,AB$3)</f>
        <v>-4.2532809884619487E-2</v>
      </c>
      <c r="AC181" s="16" cm="1">
        <f t="array" ref="AC181">INDEX(fx_mu,1,AC$3)+INDEX(fx_rets_norm,$A181,AC$3)</f>
        <v>-3.9628816544420006E-2</v>
      </c>
      <c r="AD181" s="16" cm="1">
        <f t="array" ref="AD181">INDEX(fx_mu,1,AD$3)+INDEX(fx_rets_norm,$A181,AD$3)</f>
        <v>-3.5973333436513108E-3</v>
      </c>
      <c r="AE181" s="19">
        <v>176</v>
      </c>
      <c r="AF181" s="18" cm="1">
        <f t="array" ref="AF181">(1+B181)*(1+INDEX(fx_rets,$AE181,INDEX(fx_ix,1,AF$3)))-1</f>
        <v>2.1187946523304468E-3</v>
      </c>
      <c r="AG181" s="18" cm="1">
        <f t="array" ref="AG181">(1+C181)*(1+INDEX(fx_rets,$AE181,INDEX(fx_ix,1,AG$3)))-1</f>
        <v>3.5354299129679578E-3</v>
      </c>
      <c r="AH181" s="18" cm="1">
        <f t="array" ref="AH181">(1+D181)*(1+INDEX(fx_rets,$AE181,INDEX(fx_ix,1,AH$3)))-1</f>
        <v>7.05472430536358E-3</v>
      </c>
      <c r="AI181" s="18" cm="1">
        <f t="array" ref="AI181">(1+E181)*(1+INDEX(fx_rets,$AE181,INDEX(fx_ix,1,AI$3)))-1</f>
        <v>2.7496259073451768E-3</v>
      </c>
      <c r="AJ181" s="18" cm="1">
        <f t="array" ref="AJ181">(1+F181)*(1+INDEX(fx_rets,$AE181,INDEX(fx_ix,1,AJ$3)))-1</f>
        <v>5.3869352128130821E-3</v>
      </c>
      <c r="AK181" s="18" cm="1">
        <f t="array" ref="AK181">(1+G181)*(1+INDEX(fx_rets,$AE181,INDEX(fx_ix,1,AK$3)))-1</f>
        <v>-4.1304332326729476E-2</v>
      </c>
      <c r="AL181" s="18" cm="1">
        <f t="array" ref="AL181">(1+H181)*(1+INDEX(fx_rets,$AE181,INDEX(fx_ix,1,AL$3)))-1</f>
        <v>-4.1850350753865784E-2</v>
      </c>
      <c r="AM181" s="18" cm="1">
        <f t="array" ref="AM181">(1+I181)*(1+INDEX(fx_rets,$AE181,INDEX(fx_ix,1,AM$3)))-1</f>
        <v>-4.2943793828587706E-2</v>
      </c>
      <c r="AN181" s="18" cm="1">
        <f t="array" ref="AN181">(1+J181)*(1+INDEX(fx_rets,$AE181,INDEX(fx_ix,1,AN$3)))-1</f>
        <v>-3.6235577657508511E-2</v>
      </c>
      <c r="AO181" s="18" cm="1">
        <f t="array" ref="AO181">(1+K181)*(1+INDEX(fx_rets,$AE181,INDEX(fx_ix,1,AO$3)))-1</f>
        <v>-3.5241414207004662E-2</v>
      </c>
      <c r="AP181" s="18" cm="1">
        <f t="array" ref="AP181">(1+L181)*(1+INDEX(fx_rets,$AE181,INDEX(fx_ix,1,AP$3)))-1</f>
        <v>-3.1097785352757978E-2</v>
      </c>
      <c r="AQ181" s="18" cm="1">
        <f t="array" ref="AQ181">(1+M181)*(1+INDEX(fx_rets,$AE181,INDEX(fx_ix,1,AQ$3)))-1</f>
        <v>-3.5626043157499399E-2</v>
      </c>
      <c r="AR181" s="18" cm="1">
        <f t="array" ref="AR181">(1+N181)*(1+INDEX(fx_rets,$AE181,INDEX(fx_ix,1,AR$3)))-1</f>
        <v>-3.2248512018935971E-2</v>
      </c>
      <c r="AS181" s="18" cm="1">
        <f t="array" ref="AS181">(1+O181)*(1+INDEX(fx_rets,$AE181,INDEX(fx_ix,1,AS$3)))-1</f>
        <v>-3.6245588299388398E-3</v>
      </c>
      <c r="AT181" s="18" cm="1">
        <f t="array" ref="AT181">(1+P181)*(1+INDEX(fx_rets,$AE181,INDEX(fx_ix,1,AT$3)))-1</f>
        <v>-3.9133502844355128E-3</v>
      </c>
      <c r="AU181" s="18" cm="1">
        <f t="array" ref="AU181">(1+Q181)*(1+INDEX(fx_rets,$AE181,INDEX(fx_ix,1,AU$3)))-1</f>
        <v>-5.3259272726559059E-3</v>
      </c>
      <c r="AV181" s="18" cm="1">
        <f t="array" ref="AV181">(1+R181)*(1+INDEX(fx_rets,$AE181,INDEX(fx_ix,1,AV$3)))-1</f>
        <v>-1.7545978660865158E-2</v>
      </c>
      <c r="AW181" s="18" cm="1">
        <f t="array" ref="AW181">(1+S181)*(1+INDEX(fx_rets,$AE181,INDEX(fx_ix,1,AW$3)))-1</f>
        <v>-1.256596361345319E-2</v>
      </c>
      <c r="AX181" s="18" cm="1">
        <f t="array" ref="AX181">(1+T181)*(1+INDEX(fx_rets,$AE181,INDEX(fx_ix,1,AX$3)))-1</f>
        <v>-5.9406342201604234E-2</v>
      </c>
      <c r="AY181" s="18" cm="1">
        <f t="array" ref="AY181">(1+U181)*(1+INDEX(fx_rets,$AE181,INDEX(fx_ix,1,AY$3)))-1</f>
        <v>2.0040430319876679E-2</v>
      </c>
      <c r="AZ181" s="18" cm="1">
        <f t="array" ref="AZ181">(1+V181)*(1+INDEX(fx_rets,$AE181,INDEX(fx_ix,1,AZ$3)))-1</f>
        <v>2.5697173713823407E-3</v>
      </c>
      <c r="BA181" s="18" cm="1">
        <f t="array" ref="BA181">(1+W181)*(1+INDEX(fx_rets,$AE181,INDEX(fx_ix,1,BA$3)))-1</f>
        <v>-4.1156241071283794E-2</v>
      </c>
      <c r="BB181" s="18" cm="1">
        <f t="array" ref="BB181">(1+X181)*(1+INDEX(fx_rets,$AE181,INDEX(fx_ix,1,BB$3)))-1</f>
        <v>-3.7247757946441085E-2</v>
      </c>
      <c r="BC181" s="18" cm="1">
        <f t="array" ref="BC181">(1+Y181)*(1+INDEX(fx_rets,$AE181,INDEX(fx_ix,1,BC$3)))-1</f>
        <v>-3.7969134309919772E-3</v>
      </c>
      <c r="BD181" s="19">
        <v>176</v>
      </c>
      <c r="BE181" s="16">
        <f t="shared" si="63"/>
        <v>0</v>
      </c>
      <c r="BF181" s="19">
        <v>176</v>
      </c>
      <c r="BG181" s="18">
        <f t="shared" si="64"/>
        <v>2.1187946523304468E-3</v>
      </c>
      <c r="BH181" s="18">
        <f t="shared" si="65"/>
        <v>3.5354299129679578E-3</v>
      </c>
      <c r="BI181" s="18">
        <f t="shared" si="66"/>
        <v>7.05472430536358E-3</v>
      </c>
      <c r="BJ181" s="18">
        <f t="shared" si="67"/>
        <v>2.7496259073451768E-3</v>
      </c>
      <c r="BK181" s="18">
        <f t="shared" si="68"/>
        <v>5.3869352128130821E-3</v>
      </c>
      <c r="BL181" s="18">
        <f t="shared" si="69"/>
        <v>-4.1304332326729476E-2</v>
      </c>
      <c r="BM181" s="18">
        <f t="shared" si="70"/>
        <v>-4.1850350753865784E-2</v>
      </c>
      <c r="BN181" s="18">
        <f t="shared" si="71"/>
        <v>-4.2943793828587706E-2</v>
      </c>
      <c r="BO181" s="18">
        <f t="shared" si="72"/>
        <v>-3.6235577657508511E-2</v>
      </c>
      <c r="BP181" s="18">
        <f t="shared" si="73"/>
        <v>-3.5241414207004662E-2</v>
      </c>
      <c r="BQ181" s="18">
        <f t="shared" si="74"/>
        <v>-3.1097785352757978E-2</v>
      </c>
      <c r="BR181" s="18">
        <f t="shared" si="75"/>
        <v>-3.5626043157499399E-2</v>
      </c>
      <c r="BS181" s="18">
        <f t="shared" si="76"/>
        <v>-3.2248512018935971E-2</v>
      </c>
      <c r="BT181" s="18">
        <f t="shared" si="77"/>
        <v>-3.6245588299388398E-3</v>
      </c>
      <c r="BU181" s="18">
        <f t="shared" si="78"/>
        <v>-3.9133502844355128E-3</v>
      </c>
      <c r="BV181" s="18">
        <f t="shared" si="79"/>
        <v>-5.3259272726559059E-3</v>
      </c>
      <c r="BW181" s="18">
        <f t="shared" si="80"/>
        <v>-1.7545978660865158E-2</v>
      </c>
      <c r="BX181" s="18">
        <f t="shared" si="81"/>
        <v>-1.256596361345319E-2</v>
      </c>
      <c r="BY181" s="18">
        <f t="shared" si="82"/>
        <v>-5.9406342201604234E-2</v>
      </c>
      <c r="BZ181" s="18">
        <f t="shared" si="83"/>
        <v>2.0040430319876679E-2</v>
      </c>
      <c r="CA181" s="18">
        <f t="shared" si="84"/>
        <v>2.5697173713823407E-3</v>
      </c>
      <c r="CB181" s="18">
        <f t="shared" si="85"/>
        <v>-4.1156241071283794E-2</v>
      </c>
      <c r="CC181" s="18">
        <f t="shared" si="86"/>
        <v>-3.7247757946441085E-2</v>
      </c>
      <c r="CD181" s="18">
        <f t="shared" si="87"/>
        <v>-3.7969134309919772E-3</v>
      </c>
      <c r="CE181" s="19">
        <v>176</v>
      </c>
      <c r="CF181" s="18">
        <f t="shared" si="92"/>
        <v>3.5354299129679578E-3</v>
      </c>
      <c r="CG181" s="18">
        <f t="shared" si="92"/>
        <v>3.5354299129679578E-3</v>
      </c>
      <c r="CH181" s="18">
        <f t="shared" si="92"/>
        <v>3.5354299129679578E-3</v>
      </c>
      <c r="CI181" s="18">
        <f t="shared" si="92"/>
        <v>0</v>
      </c>
      <c r="CJ181" s="18">
        <f t="shared" si="92"/>
        <v>0</v>
      </c>
      <c r="CK181" s="24">
        <f t="shared" si="92"/>
        <v>3.5354299129679578E-3</v>
      </c>
      <c r="CL181" s="24">
        <f t="shared" si="92"/>
        <v>0</v>
      </c>
    </row>
    <row r="182" spans="1:90" x14ac:dyDescent="0.2">
      <c r="A182" s="19">
        <v>177</v>
      </c>
      <c r="B182" s="16" cm="1">
        <f t="array" ref="B182">INDEX(asset_mu,1,B$3)+INDEX(asset_rets_norm,$A182,B$3)</f>
        <v>2.4228597187771952E-3</v>
      </c>
      <c r="C182" s="16" cm="1">
        <f t="array" ref="C182">INDEX(asset_mu,1,C$3)+INDEX(asset_rets_norm,$A182,C$3)</f>
        <v>1.6669398575945875E-3</v>
      </c>
      <c r="D182" s="16" cm="1">
        <f t="array" ref="D182">INDEX(asset_mu,1,D$3)+INDEX(asset_rets_norm,$A182,D$3)</f>
        <v>3.181491707684391E-4</v>
      </c>
      <c r="E182" s="16" cm="1">
        <f t="array" ref="E182">INDEX(asset_mu,1,E$3)+INDEX(asset_rets_norm,$A182,E$3)</f>
        <v>2.4191496898176438E-3</v>
      </c>
      <c r="F182" s="16" cm="1">
        <f t="array" ref="F182">INDEX(asset_mu,1,F$3)+INDEX(asset_rets_norm,$A182,F$3)</f>
        <v>1.3861813701137576E-3</v>
      </c>
      <c r="G182" s="16" cm="1">
        <f t="array" ref="G182">INDEX(asset_mu,1,G$3)+INDEX(asset_rets_norm,$A182,G$3)</f>
        <v>8.459126602985373E-4</v>
      </c>
      <c r="H182" s="16" cm="1">
        <f t="array" ref="H182">INDEX(asset_mu,1,H$3)+INDEX(asset_rets_norm,$A182,H$3)</f>
        <v>-5.3572003115169228E-4</v>
      </c>
      <c r="I182" s="16" cm="1">
        <f t="array" ref="I182">INDEX(asset_mu,1,I$3)+INDEX(asset_rets_norm,$A182,I$3)</f>
        <v>-4.3069942934067171E-3</v>
      </c>
      <c r="J182" s="16" cm="1">
        <f t="array" ref="J182">INDEX(asset_mu,1,J$3)+INDEX(asset_rets_norm,$A182,J$3)</f>
        <v>3.0575820843846569E-3</v>
      </c>
      <c r="K182" s="16" cm="1">
        <f t="array" ref="K182">INDEX(asset_mu,1,K$3)+INDEX(asset_rets_norm,$A182,K$3)</f>
        <v>-1.2174531704132446E-3</v>
      </c>
      <c r="L182" s="16" cm="1">
        <f t="array" ref="L182">INDEX(asset_mu,1,L$3)+INDEX(asset_rets_norm,$A182,L$3)</f>
        <v>-5.5885066969631747E-3</v>
      </c>
      <c r="M182" s="16" cm="1">
        <f t="array" ref="M182">INDEX(asset_mu,1,M$3)+INDEX(asset_rets_norm,$A182,M$3)</f>
        <v>2.8510395333167498E-4</v>
      </c>
      <c r="N182" s="16" cm="1">
        <f t="array" ref="N182">INDEX(asset_mu,1,N$3)+INDEX(asset_rets_norm,$A182,N$3)</f>
        <v>-4.3606890877755065E-3</v>
      </c>
      <c r="O182" s="16" cm="1">
        <f t="array" ref="O182">INDEX(asset_mu,1,O$3)+INDEX(asset_rets_norm,$A182,O$3)</f>
        <v>1.4618431948455122E-4</v>
      </c>
      <c r="P182" s="16" cm="1">
        <f t="array" ref="P182">INDEX(asset_mu,1,P$3)+INDEX(asset_rets_norm,$A182,P$3)</f>
        <v>8.7547329780175926E-4</v>
      </c>
      <c r="Q182" s="16" cm="1">
        <f t="array" ref="Q182">INDEX(asset_mu,1,Q$3)+INDEX(asset_rets_norm,$A182,Q$3)</f>
        <v>2.0784541753516251E-3</v>
      </c>
      <c r="R182" s="16" cm="1">
        <f t="array" ref="R182">INDEX(asset_mu,1,R$3)+INDEX(asset_rets_norm,$A182,R$3)</f>
        <v>8.0207119025341167E-3</v>
      </c>
      <c r="S182" s="16" cm="1">
        <f t="array" ref="S182">INDEX(asset_mu,1,S$3)+INDEX(asset_rets_norm,$A182,S$3)</f>
        <v>-1.815840060059784E-2</v>
      </c>
      <c r="T182" s="16" cm="1">
        <f t="array" ref="T182">INDEX(asset_mu,1,T$3)+INDEX(asset_rets_norm,$A182,T$3)</f>
        <v>3.2096252897120744E-2</v>
      </c>
      <c r="U182" s="16" cm="1">
        <f t="array" ref="U182">INDEX(asset_mu,1,U$3)+INDEX(asset_rets_norm,$A182,U$3)</f>
        <v>1.8259932275025318E-2</v>
      </c>
      <c r="V182" s="16" cm="1">
        <f t="array" ref="V182">INDEX(asset_mu,1,V$3)+INDEX(asset_rets_norm,$A182,V$3)</f>
        <v>2.5724257047157746E-3</v>
      </c>
      <c r="W182" s="16" cm="1">
        <f t="array" ref="W182">INDEX(asset_mu,1,W$3)+INDEX(asset_rets_norm,$A182,W$3)</f>
        <v>1.3968857107727985E-3</v>
      </c>
      <c r="X182" s="16" cm="1">
        <f t="array" ref="X182">INDEX(asset_mu,1,X$3)+INDEX(asset_rets_norm,$A182,X$3)</f>
        <v>2.4746440821331438E-3</v>
      </c>
      <c r="Y182" s="16" cm="1">
        <f t="array" ref="Y182">INDEX(asset_mu,1,Y$3)+INDEX(asset_rets_norm,$A182,Y$3)</f>
        <v>-1.7505063549552626E-4</v>
      </c>
      <c r="Z182" s="19">
        <v>177</v>
      </c>
      <c r="AA182" s="16" cm="1">
        <f t="array" ref="AA182">INDEX(fx_mu,1,AA$3)+INDEX(fx_rets_norm,$A182,AA$3)</f>
        <v>0</v>
      </c>
      <c r="AB182" s="16" cm="1">
        <f t="array" ref="AB182">INDEX(fx_mu,1,AB$3)+INDEX(fx_rets_norm,$A182,AB$3)</f>
        <v>4.4673594031100501E-2</v>
      </c>
      <c r="AC182" s="16" cm="1">
        <f t="array" ref="AC182">INDEX(fx_mu,1,AC$3)+INDEX(fx_rets_norm,$A182,AC$3)</f>
        <v>3.6009282891767594E-2</v>
      </c>
      <c r="AD182" s="16" cm="1">
        <f t="array" ref="AD182">INDEX(fx_mu,1,AD$3)+INDEX(fx_rets_norm,$A182,AD$3)</f>
        <v>6.8472836923103566E-3</v>
      </c>
      <c r="AE182" s="19">
        <v>177</v>
      </c>
      <c r="AF182" s="18" cm="1">
        <f t="array" ref="AF182">(1+B182)*(1+INDEX(fx_rets,$AE182,INDEX(fx_ix,1,AF$3)))-1</f>
        <v>2.4228597187772039E-3</v>
      </c>
      <c r="AG182" s="18" cm="1">
        <f t="array" ref="AG182">(1+C182)*(1+INDEX(fx_rets,$AE182,INDEX(fx_ix,1,AG$3)))-1</f>
        <v>1.6669398575945849E-3</v>
      </c>
      <c r="AH182" s="18" cm="1">
        <f t="array" ref="AH182">(1+D182)*(1+INDEX(fx_rets,$AE182,INDEX(fx_ix,1,AH$3)))-1</f>
        <v>3.1814917076844473E-4</v>
      </c>
      <c r="AI182" s="18" cm="1">
        <f t="array" ref="AI182">(1+E182)*(1+INDEX(fx_rets,$AE182,INDEX(fx_ix,1,AI$3)))-1</f>
        <v>2.4191496898176013E-3</v>
      </c>
      <c r="AJ182" s="18" cm="1">
        <f t="array" ref="AJ182">(1+F182)*(1+INDEX(fx_rets,$AE182,INDEX(fx_ix,1,AJ$3)))-1</f>
        <v>1.3861813701137038E-3</v>
      </c>
      <c r="AK182" s="18" cm="1">
        <f t="array" ref="AK182">(1+G182)*(1+INDEX(fx_rets,$AE182,INDEX(fx_ix,1,AK$3)))-1</f>
        <v>4.5557296650170942E-2</v>
      </c>
      <c r="AL182" s="18" cm="1">
        <f t="array" ref="AL182">(1+H182)*(1+INDEX(fx_rets,$AE182,INDEX(fx_ix,1,AL$3)))-1</f>
        <v>4.4113941460762751E-2</v>
      </c>
      <c r="AM182" s="18" cm="1">
        <f t="array" ref="AM182">(1+I182)*(1+INDEX(fx_rets,$AE182,INDEX(fx_ix,1,AM$3)))-1</f>
        <v>4.0174190823135891E-2</v>
      </c>
      <c r="AN182" s="18" cm="1">
        <f t="array" ref="AN182">(1+J182)*(1+INDEX(fx_rets,$AE182,INDEX(fx_ix,1,AN$3)))-1</f>
        <v>3.9176966314393491E-2</v>
      </c>
      <c r="AO182" s="18" cm="1">
        <f t="array" ref="AO182">(1+K182)*(1+INDEX(fx_rets,$AE182,INDEX(fx_ix,1,AO$3)))-1</f>
        <v>3.4747990105733484E-2</v>
      </c>
      <c r="AP182" s="18" cm="1">
        <f t="array" ref="AP182">(1+L182)*(1+INDEX(fx_rets,$AE182,INDEX(fx_ix,1,AP$3)))-1</f>
        <v>3.0219538076210917E-2</v>
      </c>
      <c r="AQ182" s="18" cm="1">
        <f t="array" ref="AQ182">(1+M182)*(1+INDEX(fx_rets,$AE182,INDEX(fx_ix,1,AQ$3)))-1</f>
        <v>3.6304653234008111E-2</v>
      </c>
      <c r="AR182" s="18" cm="1">
        <f t="array" ref="AR182">(1+N182)*(1+INDEX(fx_rets,$AE182,INDEX(fx_ix,1,AR$3)))-1</f>
        <v>3.1491568517027169E-2</v>
      </c>
      <c r="AS182" s="18" cm="1">
        <f t="array" ref="AS182">(1+O182)*(1+INDEX(fx_rets,$AE182,INDEX(fx_ix,1,AS$3)))-1</f>
        <v>6.9944689773018265E-3</v>
      </c>
      <c r="AT182" s="18" cm="1">
        <f t="array" ref="AT182">(1+P182)*(1+INDEX(fx_rets,$AE182,INDEX(fx_ix,1,AT$3)))-1</f>
        <v>7.7287516041473214E-3</v>
      </c>
      <c r="AU182" s="18" cm="1">
        <f t="array" ref="AU182">(1+Q182)*(1+INDEX(fx_rets,$AE182,INDEX(fx_ix,1,AU$3)))-1</f>
        <v>8.9399696330421108E-3</v>
      </c>
      <c r="AV182" s="18" cm="1">
        <f t="array" ref="AV182">(1+R182)*(1+INDEX(fx_rets,$AE182,INDEX(fx_ix,1,AV$3)))-1</f>
        <v>8.0207119025341722E-3</v>
      </c>
      <c r="AW182" s="18" cm="1">
        <f t="array" ref="AW182">(1+S182)*(1+INDEX(fx_rets,$AE182,INDEX(fx_ix,1,AW$3)))-1</f>
        <v>2.5703992413817378E-2</v>
      </c>
      <c r="AX182" s="18" cm="1">
        <f t="array" ref="AX182">(1+T182)*(1+INDEX(fx_rets,$AE182,INDEX(fx_ix,1,AX$3)))-1</f>
        <v>6.9261298839226271E-2</v>
      </c>
      <c r="AY182" s="18" cm="1">
        <f t="array" ref="AY182">(1+U182)*(1+INDEX(fx_rets,$AE182,INDEX(fx_ix,1,AY$3)))-1</f>
        <v>2.5232246903825306E-2</v>
      </c>
      <c r="AZ182" s="18" cm="1">
        <f t="array" ref="AZ182">(1+V182)*(1+INDEX(fx_rets,$AE182,INDEX(fx_ix,1,AZ$3)))-1</f>
        <v>2.5724257047157195E-3</v>
      </c>
      <c r="BA182" s="18" cm="1">
        <f t="array" ref="BA182">(1+W182)*(1+INDEX(fx_rets,$AE182,INDEX(fx_ix,1,BA$3)))-1</f>
        <v>4.6132883647024281E-2</v>
      </c>
      <c r="BB182" s="18" cm="1">
        <f t="array" ref="BB182">(1+X182)*(1+INDEX(fx_rets,$AE182,INDEX(fx_ix,1,BB$3)))-1</f>
        <v>3.857303713271043E-2</v>
      </c>
      <c r="BC182" s="18" cm="1">
        <f t="array" ref="BC182">(1+Y182)*(1+INDEX(fx_rets,$AE182,INDEX(fx_ix,1,BC$3)))-1</f>
        <v>6.6710344354530271E-3</v>
      </c>
      <c r="BD182" s="19">
        <v>177</v>
      </c>
      <c r="BE182" s="16">
        <f t="shared" si="63"/>
        <v>0</v>
      </c>
      <c r="BF182" s="19">
        <v>177</v>
      </c>
      <c r="BG182" s="18">
        <f t="shared" si="64"/>
        <v>2.4228597187772039E-3</v>
      </c>
      <c r="BH182" s="18">
        <f t="shared" si="65"/>
        <v>1.6669398575945849E-3</v>
      </c>
      <c r="BI182" s="18">
        <f t="shared" si="66"/>
        <v>3.1814917076844473E-4</v>
      </c>
      <c r="BJ182" s="18">
        <f t="shared" si="67"/>
        <v>2.4191496898176013E-3</v>
      </c>
      <c r="BK182" s="18">
        <f t="shared" si="68"/>
        <v>1.3861813701137038E-3</v>
      </c>
      <c r="BL182" s="18">
        <f t="shared" si="69"/>
        <v>4.5557296650170942E-2</v>
      </c>
      <c r="BM182" s="18">
        <f t="shared" si="70"/>
        <v>4.4113941460762751E-2</v>
      </c>
      <c r="BN182" s="18">
        <f t="shared" si="71"/>
        <v>4.0174190823135891E-2</v>
      </c>
      <c r="BO182" s="18">
        <f t="shared" si="72"/>
        <v>3.9176966314393491E-2</v>
      </c>
      <c r="BP182" s="18">
        <f t="shared" si="73"/>
        <v>3.4747990105733484E-2</v>
      </c>
      <c r="BQ182" s="18">
        <f t="shared" si="74"/>
        <v>3.0219538076210917E-2</v>
      </c>
      <c r="BR182" s="18">
        <f t="shared" si="75"/>
        <v>3.6304653234008111E-2</v>
      </c>
      <c r="BS182" s="18">
        <f t="shared" si="76"/>
        <v>3.1491568517027169E-2</v>
      </c>
      <c r="BT182" s="18">
        <f t="shared" si="77"/>
        <v>6.9944689773018265E-3</v>
      </c>
      <c r="BU182" s="18">
        <f t="shared" si="78"/>
        <v>7.7287516041473214E-3</v>
      </c>
      <c r="BV182" s="18">
        <f t="shared" si="79"/>
        <v>8.9399696330421108E-3</v>
      </c>
      <c r="BW182" s="18">
        <f t="shared" si="80"/>
        <v>8.0207119025341722E-3</v>
      </c>
      <c r="BX182" s="18">
        <f t="shared" si="81"/>
        <v>2.5703992413817378E-2</v>
      </c>
      <c r="BY182" s="18">
        <f t="shared" si="82"/>
        <v>6.9261298839226271E-2</v>
      </c>
      <c r="BZ182" s="18">
        <f t="shared" si="83"/>
        <v>2.5232246903825306E-2</v>
      </c>
      <c r="CA182" s="18">
        <f t="shared" si="84"/>
        <v>2.5724257047157195E-3</v>
      </c>
      <c r="CB182" s="18">
        <f t="shared" si="85"/>
        <v>4.6132883647024281E-2</v>
      </c>
      <c r="CC182" s="18">
        <f t="shared" si="86"/>
        <v>3.857303713271043E-2</v>
      </c>
      <c r="CD182" s="18">
        <f t="shared" si="87"/>
        <v>6.6710344354530271E-3</v>
      </c>
      <c r="CE182" s="19">
        <v>177</v>
      </c>
      <c r="CF182" s="18">
        <f t="shared" si="92"/>
        <v>1.6669398575945849E-3</v>
      </c>
      <c r="CG182" s="18">
        <f t="shared" si="92"/>
        <v>1.6669398575945849E-3</v>
      </c>
      <c r="CH182" s="18">
        <f t="shared" si="92"/>
        <v>1.6669398575945849E-3</v>
      </c>
      <c r="CI182" s="18">
        <f t="shared" si="92"/>
        <v>0</v>
      </c>
      <c r="CJ182" s="18">
        <f t="shared" si="92"/>
        <v>0</v>
      </c>
      <c r="CK182" s="24">
        <f t="shared" si="92"/>
        <v>1.6669398575945849E-3</v>
      </c>
      <c r="CL182" s="24">
        <f t="shared" si="92"/>
        <v>0</v>
      </c>
    </row>
    <row r="183" spans="1:90" x14ac:dyDescent="0.2">
      <c r="A183" s="19">
        <v>178</v>
      </c>
      <c r="B183" s="16" cm="1">
        <f t="array" ref="B183">INDEX(asset_mu,1,B$3)+INDEX(asset_rets_norm,$A183,B$3)</f>
        <v>2.202110282975003E-3</v>
      </c>
      <c r="C183" s="16" cm="1">
        <f t="array" ref="C183">INDEX(asset_mu,1,C$3)+INDEX(asset_rets_norm,$A183,C$3)</f>
        <v>1.9530972770309711E-3</v>
      </c>
      <c r="D183" s="16" cm="1">
        <f t="array" ref="D183">INDEX(asset_mu,1,D$3)+INDEX(asset_rets_norm,$A183,D$3)</f>
        <v>1.396679025140951E-3</v>
      </c>
      <c r="E183" s="16" cm="1">
        <f t="array" ref="E183">INDEX(asset_mu,1,E$3)+INDEX(asset_rets_norm,$A183,E$3)</f>
        <v>1.8630408116413902E-3</v>
      </c>
      <c r="F183" s="16" cm="1">
        <f t="array" ref="F183">INDEX(asset_mu,1,F$3)+INDEX(asset_rets_norm,$A183,F$3)</f>
        <v>1.0428357933268111E-3</v>
      </c>
      <c r="G183" s="16" cm="1">
        <f t="array" ref="G183">INDEX(asset_mu,1,G$3)+INDEX(asset_rets_norm,$A183,G$3)</f>
        <v>1.026253969722441E-3</v>
      </c>
      <c r="H183" s="16" cm="1">
        <f t="array" ref="H183">INDEX(asset_mu,1,H$3)+INDEX(asset_rets_norm,$A183,H$3)</f>
        <v>5.6868914731596589E-4</v>
      </c>
      <c r="I183" s="16" cm="1">
        <f t="array" ref="I183">INDEX(asset_mu,1,I$3)+INDEX(asset_rets_norm,$A183,I$3)</f>
        <v>5.6974773199073387E-4</v>
      </c>
      <c r="J183" s="16" cm="1">
        <f t="array" ref="J183">INDEX(asset_mu,1,J$3)+INDEX(asset_rets_norm,$A183,J$3)</f>
        <v>3.1974275334154412E-3</v>
      </c>
      <c r="K183" s="16" cm="1">
        <f t="array" ref="K183">INDEX(asset_mu,1,K$3)+INDEX(asset_rets_norm,$A183,K$3)</f>
        <v>2.3868037654460623E-3</v>
      </c>
      <c r="L183" s="16" cm="1">
        <f t="array" ref="L183">INDEX(asset_mu,1,L$3)+INDEX(asset_rets_norm,$A183,L$3)</f>
        <v>3.5145106951508793E-3</v>
      </c>
      <c r="M183" s="16" cm="1">
        <f t="array" ref="M183">INDEX(asset_mu,1,M$3)+INDEX(asset_rets_norm,$A183,M$3)</f>
        <v>2.4992518003833257E-3</v>
      </c>
      <c r="N183" s="16" cm="1">
        <f t="array" ref="N183">INDEX(asset_mu,1,N$3)+INDEX(asset_rets_norm,$A183,N$3)</f>
        <v>3.4100598240287871E-3</v>
      </c>
      <c r="O183" s="16" cm="1">
        <f t="array" ref="O183">INDEX(asset_mu,1,O$3)+INDEX(asset_rets_norm,$A183,O$3)</f>
        <v>1.5581748428728713E-4</v>
      </c>
      <c r="P183" s="16" cm="1">
        <f t="array" ref="P183">INDEX(asset_mu,1,P$3)+INDEX(asset_rets_norm,$A183,P$3)</f>
        <v>3.0463249219865813E-4</v>
      </c>
      <c r="Q183" s="16" cm="1">
        <f t="array" ref="Q183">INDEX(asset_mu,1,Q$3)+INDEX(asset_rets_norm,$A183,Q$3)</f>
        <v>5.1488115469895614E-5</v>
      </c>
      <c r="R183" s="16" cm="1">
        <f t="array" ref="R183">INDEX(asset_mu,1,R$3)+INDEX(asset_rets_norm,$A183,R$3)</f>
        <v>1.08930625119949E-2</v>
      </c>
      <c r="S183" s="16" cm="1">
        <f t="array" ref="S183">INDEX(asset_mu,1,S$3)+INDEX(asset_rets_norm,$A183,S$3)</f>
        <v>-8.4308823464698535E-3</v>
      </c>
      <c r="T183" s="16" cm="1">
        <f t="array" ref="T183">INDEX(asset_mu,1,T$3)+INDEX(asset_rets_norm,$A183,T$3)</f>
        <v>7.8189101540180692E-3</v>
      </c>
      <c r="U183" s="16" cm="1">
        <f t="array" ref="U183">INDEX(asset_mu,1,U$3)+INDEX(asset_rets_norm,$A183,U$3)</f>
        <v>5.5402262274940273E-2</v>
      </c>
      <c r="V183" s="16" cm="1">
        <f t="array" ref="V183">INDEX(asset_mu,1,V$3)+INDEX(asset_rets_norm,$A183,V$3)</f>
        <v>2.5763840380491078E-3</v>
      </c>
      <c r="W183" s="16" cm="1">
        <f t="array" ref="W183">INDEX(asset_mu,1,W$3)+INDEX(asset_rets_norm,$A183,W$3)</f>
        <v>1.4171357107727986E-3</v>
      </c>
      <c r="X183" s="16" cm="1">
        <f t="array" ref="X183">INDEX(asset_mu,1,X$3)+INDEX(asset_rets_norm,$A183,X$3)</f>
        <v>2.5013940821331437E-3</v>
      </c>
      <c r="Y183" s="16" cm="1">
        <f t="array" ref="Y183">INDEX(asset_mu,1,Y$3)+INDEX(asset_rets_norm,$A183,Y$3)</f>
        <v>-2.3467302162192908E-5</v>
      </c>
      <c r="Z183" s="19">
        <v>178</v>
      </c>
      <c r="AA183" s="16" cm="1">
        <f t="array" ref="AA183">INDEX(fx_mu,1,AA$3)+INDEX(fx_rets_norm,$A183,AA$3)</f>
        <v>0</v>
      </c>
      <c r="AB183" s="16" cm="1">
        <f t="array" ref="AB183">INDEX(fx_mu,1,AB$3)+INDEX(fx_rets_norm,$A183,AB$3)</f>
        <v>-2.1554260081991124E-2</v>
      </c>
      <c r="AC183" s="16" cm="1">
        <f t="array" ref="AC183">INDEX(fx_mu,1,AC$3)+INDEX(fx_rets_norm,$A183,AC$3)</f>
        <v>-3.7365598524802643E-3</v>
      </c>
      <c r="AD183" s="16" cm="1">
        <f t="array" ref="AD183">INDEX(fx_mu,1,AD$3)+INDEX(fx_rets_norm,$A183,AD$3)</f>
        <v>-3.7856440280394255E-2</v>
      </c>
      <c r="AE183" s="19">
        <v>178</v>
      </c>
      <c r="AF183" s="18" cm="1">
        <f t="array" ref="AF183">(1+B183)*(1+INDEX(fx_rets,$AE183,INDEX(fx_ix,1,AF$3)))-1</f>
        <v>2.2021102829750117E-3</v>
      </c>
      <c r="AG183" s="18" cm="1">
        <f t="array" ref="AG183">(1+C183)*(1+INDEX(fx_rets,$AE183,INDEX(fx_ix,1,AG$3)))-1</f>
        <v>1.9530972770309685E-3</v>
      </c>
      <c r="AH183" s="18" cm="1">
        <f t="array" ref="AH183">(1+D183)*(1+INDEX(fx_rets,$AE183,INDEX(fx_ix,1,AH$3)))-1</f>
        <v>1.3966790251409567E-3</v>
      </c>
      <c r="AI183" s="18" cm="1">
        <f t="array" ref="AI183">(1+E183)*(1+INDEX(fx_rets,$AE183,INDEX(fx_ix,1,AI$3)))-1</f>
        <v>1.8630408116413477E-3</v>
      </c>
      <c r="AJ183" s="18" cm="1">
        <f t="array" ref="AJ183">(1+F183)*(1+INDEX(fx_rets,$AE183,INDEX(fx_ix,1,AJ$3)))-1</f>
        <v>1.0428357933267574E-3</v>
      </c>
      <c r="AK183" s="18" cm="1">
        <f t="array" ref="AK183">(1+G183)*(1+INDEX(fx_rets,$AE183,INDEX(fx_ix,1,AK$3)))-1</f>
        <v>-2.0550126257242396E-2</v>
      </c>
      <c r="AL183" s="18" cm="1">
        <f t="array" ref="AL183">(1+H183)*(1+INDEX(fx_rets,$AE183,INDEX(fx_ix,1,AL$3)))-1</f>
        <v>-2.0997828608462221E-2</v>
      </c>
      <c r="AM183" s="18" cm="1">
        <f t="array" ref="AM183">(1+I183)*(1+INDEX(fx_rets,$AE183,INDEX(fx_ix,1,AM$3)))-1</f>
        <v>-2.0996792840796807E-2</v>
      </c>
      <c r="AN183" s="18" cm="1">
        <f t="array" ref="AN183">(1+J183)*(1+INDEX(fx_rets,$AE183,INDEX(fx_ix,1,AN$3)))-1</f>
        <v>-5.5107969841738935E-4</v>
      </c>
      <c r="AO183" s="18" cm="1">
        <f t="array" ref="AO183">(1+K183)*(1+INDEX(fx_rets,$AE183,INDEX(fx_ix,1,AO$3)))-1</f>
        <v>-1.3586745221599861E-3</v>
      </c>
      <c r="AP183" s="18" cm="1">
        <f t="array" ref="AP183">(1+L183)*(1+INDEX(fx_rets,$AE183,INDEX(fx_ix,1,AP$3)))-1</f>
        <v>-2.3518133689404142E-4</v>
      </c>
      <c r="AQ183" s="18" cm="1">
        <f t="array" ref="AQ183">(1+M183)*(1+INDEX(fx_rets,$AE183,INDEX(fx_ix,1,AQ$3)))-1</f>
        <v>-1.2466466560355771E-3</v>
      </c>
      <c r="AR183" s="18" cm="1">
        <f t="array" ref="AR183">(1+N183)*(1+INDEX(fx_rets,$AE183,INDEX(fx_ix,1,AR$3)))-1</f>
        <v>-3.3924192108447659E-4</v>
      </c>
      <c r="AS183" s="18" cm="1">
        <f t="array" ref="AS183">(1+O183)*(1+INDEX(fx_rets,$AE183,INDEX(fx_ix,1,AS$3)))-1</f>
        <v>-3.7706521491395528E-2</v>
      </c>
      <c r="AT183" s="18" cm="1">
        <f t="array" ref="AT183">(1+P183)*(1+INDEX(fx_rets,$AE183,INDEX(fx_ix,1,AT$3)))-1</f>
        <v>-3.7563340089943997E-2</v>
      </c>
      <c r="AU183" s="18" cm="1">
        <f t="array" ref="AU183">(1+Q183)*(1+INDEX(fx_rets,$AE183,INDEX(fx_ix,1,AU$3)))-1</f>
        <v>-3.7806901321692843E-2</v>
      </c>
      <c r="AV183" s="18" cm="1">
        <f t="array" ref="AV183">(1+R183)*(1+INDEX(fx_rets,$AE183,INDEX(fx_ix,1,AV$3)))-1</f>
        <v>1.0893062511994955E-2</v>
      </c>
      <c r="AW183" s="18" cm="1">
        <f t="array" ref="AW183">(1+S183)*(1+INDEX(fx_rets,$AE183,INDEX(fx_ix,1,AW$3)))-1</f>
        <v>-2.9803420997644436E-2</v>
      </c>
      <c r="AX183" s="18" cm="1">
        <f t="array" ref="AX183">(1+T183)*(1+INDEX(fx_rets,$AE183,INDEX(fx_ix,1,AX$3)))-1</f>
        <v>4.0531344757661625E-3</v>
      </c>
      <c r="AY183" s="18" cm="1">
        <f t="array" ref="AY183">(1+U183)*(1+INDEX(fx_rets,$AE183,INDEX(fx_ix,1,AY$3)))-1</f>
        <v>1.5448489561336043E-2</v>
      </c>
      <c r="AZ183" s="18" cm="1">
        <f t="array" ref="AZ183">(1+V183)*(1+INDEX(fx_rets,$AE183,INDEX(fx_ix,1,AZ$3)))-1</f>
        <v>2.576384038049051E-3</v>
      </c>
      <c r="BA183" s="18" cm="1">
        <f t="array" ref="BA183">(1+W183)*(1+INDEX(fx_rets,$AE183,INDEX(fx_ix,1,BA$3)))-1</f>
        <v>-2.0167669682899736E-2</v>
      </c>
      <c r="BB183" s="18" cm="1">
        <f t="array" ref="BB183">(1+X183)*(1+INDEX(fx_rets,$AE183,INDEX(fx_ix,1,BB$3)))-1</f>
        <v>-1.2445123790495449E-3</v>
      </c>
      <c r="BC183" s="18" cm="1">
        <f t="array" ref="BC183">(1+Y183)*(1+INDEX(fx_rets,$AE183,INDEX(fx_ix,1,BC$3)))-1</f>
        <v>-3.7879019194033581E-2</v>
      </c>
      <c r="BD183" s="19">
        <v>178</v>
      </c>
      <c r="BE183" s="16">
        <f t="shared" si="63"/>
        <v>0</v>
      </c>
      <c r="BF183" s="19">
        <v>178</v>
      </c>
      <c r="BG183" s="18">
        <f t="shared" si="64"/>
        <v>2.2021102829750117E-3</v>
      </c>
      <c r="BH183" s="18">
        <f t="shared" si="65"/>
        <v>1.9530972770309685E-3</v>
      </c>
      <c r="BI183" s="18">
        <f t="shared" si="66"/>
        <v>1.3966790251409567E-3</v>
      </c>
      <c r="BJ183" s="18">
        <f t="shared" si="67"/>
        <v>1.8630408116413477E-3</v>
      </c>
      <c r="BK183" s="18">
        <f t="shared" si="68"/>
        <v>1.0428357933267574E-3</v>
      </c>
      <c r="BL183" s="18">
        <f t="shared" si="69"/>
        <v>-2.0550126257242396E-2</v>
      </c>
      <c r="BM183" s="18">
        <f t="shared" si="70"/>
        <v>-2.0997828608462221E-2</v>
      </c>
      <c r="BN183" s="18">
        <f t="shared" si="71"/>
        <v>-2.0996792840796807E-2</v>
      </c>
      <c r="BO183" s="18">
        <f t="shared" si="72"/>
        <v>-5.5107969841738935E-4</v>
      </c>
      <c r="BP183" s="18">
        <f t="shared" si="73"/>
        <v>-1.3586745221599861E-3</v>
      </c>
      <c r="BQ183" s="18">
        <f t="shared" si="74"/>
        <v>-2.3518133689404142E-4</v>
      </c>
      <c r="BR183" s="18">
        <f t="shared" si="75"/>
        <v>-1.2466466560355771E-3</v>
      </c>
      <c r="BS183" s="18">
        <f t="shared" si="76"/>
        <v>-3.3924192108447659E-4</v>
      </c>
      <c r="BT183" s="18">
        <f t="shared" si="77"/>
        <v>-3.7706521491395528E-2</v>
      </c>
      <c r="BU183" s="18">
        <f t="shared" si="78"/>
        <v>-3.7563340089943997E-2</v>
      </c>
      <c r="BV183" s="18">
        <f t="shared" si="79"/>
        <v>-3.7806901321692843E-2</v>
      </c>
      <c r="BW183" s="18">
        <f t="shared" si="80"/>
        <v>1.0893062511994955E-2</v>
      </c>
      <c r="BX183" s="18">
        <f t="shared" si="81"/>
        <v>-2.9803420997644436E-2</v>
      </c>
      <c r="BY183" s="18">
        <f t="shared" si="82"/>
        <v>4.0531344757661625E-3</v>
      </c>
      <c r="BZ183" s="18">
        <f t="shared" si="83"/>
        <v>1.5448489561336043E-2</v>
      </c>
      <c r="CA183" s="18">
        <f t="shared" si="84"/>
        <v>2.576384038049051E-3</v>
      </c>
      <c r="CB183" s="18">
        <f t="shared" si="85"/>
        <v>-2.0167669682899736E-2</v>
      </c>
      <c r="CC183" s="18">
        <f t="shared" si="86"/>
        <v>-1.2445123790495449E-3</v>
      </c>
      <c r="CD183" s="18">
        <f t="shared" si="87"/>
        <v>-3.7879019194033581E-2</v>
      </c>
      <c r="CE183" s="19">
        <v>178</v>
      </c>
      <c r="CF183" s="18">
        <f t="shared" si="92"/>
        <v>1.9530972770309685E-3</v>
      </c>
      <c r="CG183" s="18">
        <f t="shared" si="92"/>
        <v>1.9530972770309685E-3</v>
      </c>
      <c r="CH183" s="18">
        <f t="shared" si="92"/>
        <v>1.9530972770309685E-3</v>
      </c>
      <c r="CI183" s="18">
        <f t="shared" si="92"/>
        <v>0</v>
      </c>
      <c r="CJ183" s="18">
        <f t="shared" si="92"/>
        <v>0</v>
      </c>
      <c r="CK183" s="24">
        <f t="shared" si="92"/>
        <v>1.9530972770309685E-3</v>
      </c>
      <c r="CL183" s="24">
        <f t="shared" si="92"/>
        <v>0</v>
      </c>
    </row>
    <row r="184" spans="1:90" x14ac:dyDescent="0.2">
      <c r="A184" s="19">
        <v>179</v>
      </c>
      <c r="B184" s="16" cm="1">
        <f t="array" ref="B184">INDEX(asset_mu,1,B$3)+INDEX(asset_rets_norm,$A184,B$3)</f>
        <v>2.2314995544483376E-3</v>
      </c>
      <c r="C184" s="16" cm="1">
        <f t="array" ref="C184">INDEX(asset_mu,1,C$3)+INDEX(asset_rets_norm,$A184,C$3)</f>
        <v>1.4634839046285845E-3</v>
      </c>
      <c r="D184" s="16" cm="1">
        <f t="array" ref="D184">INDEX(asset_mu,1,D$3)+INDEX(asset_rets_norm,$A184,D$3)</f>
        <v>-2.3570752419943605E-3</v>
      </c>
      <c r="E184" s="16" cm="1">
        <f t="array" ref="E184">INDEX(asset_mu,1,E$3)+INDEX(asset_rets_norm,$A184,E$3)</f>
        <v>-7.4615006094687266E-4</v>
      </c>
      <c r="F184" s="16" cm="1">
        <f t="array" ref="F184">INDEX(asset_mu,1,F$3)+INDEX(asset_rets_norm,$A184,F$3)</f>
        <v>-5.3524413325418147E-3</v>
      </c>
      <c r="G184" s="16" cm="1">
        <f t="array" ref="G184">INDEX(asset_mu,1,G$3)+INDEX(asset_rets_norm,$A184,G$3)</f>
        <v>1.2136639766727692E-3</v>
      </c>
      <c r="H184" s="16" cm="1">
        <f t="array" ref="H184">INDEX(asset_mu,1,H$3)+INDEX(asset_rets_norm,$A184,H$3)</f>
        <v>4.1623434740741352E-4</v>
      </c>
      <c r="I184" s="16" cm="1">
        <f t="array" ref="I184">INDEX(asset_mu,1,I$3)+INDEX(asset_rets_norm,$A184,I$3)</f>
        <v>-1.9472330869995881E-3</v>
      </c>
      <c r="J184" s="16" cm="1">
        <f t="array" ref="J184">INDEX(asset_mu,1,J$3)+INDEX(asset_rets_norm,$A184,J$3)</f>
        <v>3.4211390050118296E-3</v>
      </c>
      <c r="K184" s="16" cm="1">
        <f t="array" ref="K184">INDEX(asset_mu,1,K$3)+INDEX(asset_rets_norm,$A184,K$3)</f>
        <v>-6.6200391299257519E-5</v>
      </c>
      <c r="L184" s="16" cm="1">
        <f t="array" ref="L184">INDEX(asset_mu,1,L$3)+INDEX(asset_rets_norm,$A184,L$3)</f>
        <v>-4.1181716175804073E-3</v>
      </c>
      <c r="M184" s="16" cm="1">
        <f t="array" ref="M184">INDEX(asset_mu,1,M$3)+INDEX(asset_rets_norm,$A184,M$3)</f>
        <v>-2.7101304409300727E-3</v>
      </c>
      <c r="N184" s="16" cm="1">
        <f t="array" ref="N184">INDEX(asset_mu,1,N$3)+INDEX(asset_rets_norm,$A184,N$3)</f>
        <v>-9.5690055940740003E-3</v>
      </c>
      <c r="O184" s="16" cm="1">
        <f t="array" ref="O184">INDEX(asset_mu,1,O$3)+INDEX(asset_rets_norm,$A184,O$3)</f>
        <v>6.9065479352044986E-5</v>
      </c>
      <c r="P184" s="16" cm="1">
        <f t="array" ref="P184">INDEX(asset_mu,1,P$3)+INDEX(asset_rets_norm,$A184,P$3)</f>
        <v>-1.9012795152745839E-5</v>
      </c>
      <c r="Q184" s="16" cm="1">
        <f t="array" ref="Q184">INDEX(asset_mu,1,Q$3)+INDEX(asset_rets_norm,$A184,Q$3)</f>
        <v>-6.4317143475462347E-4</v>
      </c>
      <c r="R184" s="16" cm="1">
        <f t="array" ref="R184">INDEX(asset_mu,1,R$3)+INDEX(asset_rets_norm,$A184,R$3)</f>
        <v>-2.1107993522929747E-2</v>
      </c>
      <c r="S184" s="16" cm="1">
        <f t="array" ref="S184">INDEX(asset_mu,1,S$3)+INDEX(asset_rets_norm,$A184,S$3)</f>
        <v>-3.7059180654391094E-2</v>
      </c>
      <c r="T184" s="16" cm="1">
        <f t="array" ref="T184">INDEX(asset_mu,1,T$3)+INDEX(asset_rets_norm,$A184,T$3)</f>
        <v>-6.1955055322246613E-2</v>
      </c>
      <c r="U184" s="16" cm="1">
        <f t="array" ref="U184">INDEX(asset_mu,1,U$3)+INDEX(asset_rets_norm,$A184,U$3)</f>
        <v>-1.395991729259349E-2</v>
      </c>
      <c r="V184" s="16" cm="1">
        <f t="array" ref="V184">INDEX(asset_mu,1,V$3)+INDEX(asset_rets_norm,$A184,V$3)</f>
        <v>2.5788840380491077E-3</v>
      </c>
      <c r="W184" s="16" cm="1">
        <f t="array" ref="W184">INDEX(asset_mu,1,W$3)+INDEX(asset_rets_norm,$A184,W$3)</f>
        <v>1.4061357107727985E-3</v>
      </c>
      <c r="X184" s="16" cm="1">
        <f t="array" ref="X184">INDEX(asset_mu,1,X$3)+INDEX(asset_rets_norm,$A184,X$3)</f>
        <v>2.5053940821331434E-3</v>
      </c>
      <c r="Y184" s="16" cm="1">
        <f t="array" ref="Y184">INDEX(asset_mu,1,Y$3)+INDEX(asset_rets_norm,$A184,Y$3)</f>
        <v>-1.7871730216219289E-4</v>
      </c>
      <c r="Z184" s="19">
        <v>179</v>
      </c>
      <c r="AA184" s="16" cm="1">
        <f t="array" ref="AA184">INDEX(fx_mu,1,AA$3)+INDEX(fx_rets_norm,$A184,AA$3)</f>
        <v>0</v>
      </c>
      <c r="AB184" s="16" cm="1">
        <f t="array" ref="AB184">INDEX(fx_mu,1,AB$3)+INDEX(fx_rets_norm,$A184,AB$3)</f>
        <v>1.2252854053135481E-2</v>
      </c>
      <c r="AC184" s="16" cm="1">
        <f t="array" ref="AC184">INDEX(fx_mu,1,AC$3)+INDEX(fx_rets_norm,$A184,AC$3)</f>
        <v>2.7100947151742567E-2</v>
      </c>
      <c r="AD184" s="16" cm="1">
        <f t="array" ref="AD184">INDEX(fx_mu,1,AD$3)+INDEX(fx_rets_norm,$A184,AD$3)</f>
        <v>1.4034212073982921E-2</v>
      </c>
      <c r="AE184" s="19">
        <v>179</v>
      </c>
      <c r="AF184" s="18" cm="1">
        <f t="array" ref="AF184">(1+B184)*(1+INDEX(fx_rets,$AE184,INDEX(fx_ix,1,AF$3)))-1</f>
        <v>2.2314995544483462E-3</v>
      </c>
      <c r="AG184" s="18" cm="1">
        <f t="array" ref="AG184">(1+C184)*(1+INDEX(fx_rets,$AE184,INDEX(fx_ix,1,AG$3)))-1</f>
        <v>1.4634839046285819E-3</v>
      </c>
      <c r="AH184" s="18" cm="1">
        <f t="array" ref="AH184">(1+D184)*(1+INDEX(fx_rets,$AE184,INDEX(fx_ix,1,AH$3)))-1</f>
        <v>-2.3570752419943553E-3</v>
      </c>
      <c r="AI184" s="18" cm="1">
        <f t="array" ref="AI184">(1+E184)*(1+INDEX(fx_rets,$AE184,INDEX(fx_ix,1,AI$3)))-1</f>
        <v>-7.4615006094691516E-4</v>
      </c>
      <c r="AJ184" s="18" cm="1">
        <f t="array" ref="AJ184">(1+F184)*(1+INDEX(fx_rets,$AE184,INDEX(fx_ix,1,AJ$3)))-1</f>
        <v>-5.3524413325418685E-3</v>
      </c>
      <c r="AK184" s="18" cm="1">
        <f t="array" ref="AK184">(1+G184)*(1+INDEX(fx_rets,$AE184,INDEX(fx_ix,1,AK$3)))-1</f>
        <v>1.3481388877383926E-2</v>
      </c>
      <c r="AL184" s="18" cm="1">
        <f t="array" ref="AL184">(1+H184)*(1+INDEX(fx_rets,$AE184,INDEX(fx_ix,1,AL$3)))-1</f>
        <v>1.267418845925361E-2</v>
      </c>
      <c r="AM184" s="18" cm="1">
        <f t="array" ref="AM184">(1+I184)*(1+INDEX(fx_rets,$AE184,INDEX(fx_ix,1,AM$3)))-1</f>
        <v>1.0281761803313305E-2</v>
      </c>
      <c r="AN184" s="18" cm="1">
        <f t="array" ref="AN184">(1+J184)*(1+INDEX(fx_rets,$AE184,INDEX(fx_ix,1,AN$3)))-1</f>
        <v>3.0614802264127938E-2</v>
      </c>
      <c r="AO184" s="18" cm="1">
        <f t="array" ref="AO184">(1+K184)*(1+INDEX(fx_rets,$AE184,INDEX(fx_ix,1,AO$3)))-1</f>
        <v>2.7032952667137344E-2</v>
      </c>
      <c r="AP184" s="18" cm="1">
        <f t="array" ref="AP184">(1+L184)*(1+INDEX(fx_rets,$AE184,INDEX(fx_ix,1,AP$3)))-1</f>
        <v>2.2871169182792306E-2</v>
      </c>
      <c r="AQ184" s="18" cm="1">
        <f t="array" ref="AQ184">(1+M184)*(1+INDEX(fx_rets,$AE184,INDEX(fx_ix,1,AQ$3)))-1</f>
        <v>2.4317369608958472E-2</v>
      </c>
      <c r="AR184" s="18" cm="1">
        <f t="array" ref="AR184">(1+N184)*(1+INDEX(fx_rets,$AE184,INDEX(fx_ix,1,AR$3)))-1</f>
        <v>1.7272612442768676E-2</v>
      </c>
      <c r="AS184" s="18" cm="1">
        <f t="array" ref="AS184">(1+O184)*(1+INDEX(fx_rets,$AE184,INDEX(fx_ix,1,AS$3)))-1</f>
        <v>1.410424683291911E-2</v>
      </c>
      <c r="AT184" s="18" cm="1">
        <f t="array" ref="AT184">(1+P184)*(1+INDEX(fx_rets,$AE184,INDEX(fx_ix,1,AT$3)))-1</f>
        <v>1.401493244923091E-2</v>
      </c>
      <c r="AU184" s="18" cm="1">
        <f t="array" ref="AU184">(1+Q184)*(1+INDEX(fx_rets,$AE184,INDEX(fx_ix,1,AU$3)))-1</f>
        <v>1.3382014234913031E-2</v>
      </c>
      <c r="AV184" s="18" cm="1">
        <f t="array" ref="AV184">(1+R184)*(1+INDEX(fx_rets,$AE184,INDEX(fx_ix,1,AV$3)))-1</f>
        <v>-2.1107993522929691E-2</v>
      </c>
      <c r="AW184" s="18" cm="1">
        <f t="array" ref="AW184">(1+S184)*(1+INDEX(fx_rets,$AE184,INDEX(fx_ix,1,AW$3)))-1</f>
        <v>-2.5260407333142609E-2</v>
      </c>
      <c r="AX184" s="18" cm="1">
        <f t="array" ref="AX184">(1+T184)*(1+INDEX(fx_rets,$AE184,INDEX(fx_ix,1,AX$3)))-1</f>
        <v>-3.6533148850575681E-2</v>
      </c>
      <c r="AY184" s="18" cm="1">
        <f t="array" ref="AY184">(1+U184)*(1+INDEX(fx_rets,$AE184,INDEX(fx_ix,1,AY$3)))-1</f>
        <v>-1.2162165843010442E-4</v>
      </c>
      <c r="AZ184" s="18" cm="1">
        <f t="array" ref="AZ184">(1+V184)*(1+INDEX(fx_rets,$AE184,INDEX(fx_ix,1,AZ$3)))-1</f>
        <v>2.5788840380491784E-3</v>
      </c>
      <c r="BA184" s="18" cm="1">
        <f t="array" ref="BA184">(1+W184)*(1+INDEX(fx_rets,$AE184,INDEX(fx_ix,1,BA$3)))-1</f>
        <v>1.3676218939551399E-2</v>
      </c>
      <c r="BB184" s="18" cm="1">
        <f t="array" ref="BB184">(1+X184)*(1+INDEX(fx_rets,$AE184,INDEX(fx_ix,1,BB$3)))-1</f>
        <v>2.9674239786489753E-2</v>
      </c>
      <c r="BC184" s="18" cm="1">
        <f t="array" ref="BC184">(1+Y184)*(1+INDEX(fx_rets,$AE184,INDEX(fx_ix,1,BC$3)))-1</f>
        <v>1.3852986615300766E-2</v>
      </c>
      <c r="BD184" s="19">
        <v>179</v>
      </c>
      <c r="BE184" s="16">
        <f t="shared" si="63"/>
        <v>0</v>
      </c>
      <c r="BF184" s="19">
        <v>179</v>
      </c>
      <c r="BG184" s="18">
        <f t="shared" si="64"/>
        <v>2.2314995544483462E-3</v>
      </c>
      <c r="BH184" s="18">
        <f t="shared" si="65"/>
        <v>1.4634839046285819E-3</v>
      </c>
      <c r="BI184" s="18">
        <f t="shared" si="66"/>
        <v>-2.3570752419943553E-3</v>
      </c>
      <c r="BJ184" s="18">
        <f t="shared" si="67"/>
        <v>-7.4615006094691516E-4</v>
      </c>
      <c r="BK184" s="18">
        <f t="shared" si="68"/>
        <v>-5.3524413325418685E-3</v>
      </c>
      <c r="BL184" s="18">
        <f t="shared" si="69"/>
        <v>1.3481388877383926E-2</v>
      </c>
      <c r="BM184" s="18">
        <f t="shared" si="70"/>
        <v>1.267418845925361E-2</v>
      </c>
      <c r="BN184" s="18">
        <f t="shared" si="71"/>
        <v>1.0281761803313305E-2</v>
      </c>
      <c r="BO184" s="18">
        <f t="shared" si="72"/>
        <v>3.0614802264127938E-2</v>
      </c>
      <c r="BP184" s="18">
        <f t="shared" si="73"/>
        <v>2.7032952667137344E-2</v>
      </c>
      <c r="BQ184" s="18">
        <f t="shared" si="74"/>
        <v>2.2871169182792306E-2</v>
      </c>
      <c r="BR184" s="18">
        <f t="shared" si="75"/>
        <v>2.4317369608958472E-2</v>
      </c>
      <c r="BS184" s="18">
        <f t="shared" si="76"/>
        <v>1.7272612442768676E-2</v>
      </c>
      <c r="BT184" s="18">
        <f t="shared" si="77"/>
        <v>1.410424683291911E-2</v>
      </c>
      <c r="BU184" s="18">
        <f t="shared" si="78"/>
        <v>1.401493244923091E-2</v>
      </c>
      <c r="BV184" s="18">
        <f t="shared" si="79"/>
        <v>1.3382014234913031E-2</v>
      </c>
      <c r="BW184" s="18">
        <f t="shared" si="80"/>
        <v>-2.1107993522929691E-2</v>
      </c>
      <c r="BX184" s="18">
        <f t="shared" si="81"/>
        <v>-2.5260407333142609E-2</v>
      </c>
      <c r="BY184" s="18">
        <f t="shared" si="82"/>
        <v>-3.6533148850575681E-2</v>
      </c>
      <c r="BZ184" s="18">
        <f t="shared" si="83"/>
        <v>-1.2162165843010442E-4</v>
      </c>
      <c r="CA184" s="18">
        <f t="shared" si="84"/>
        <v>2.5788840380491784E-3</v>
      </c>
      <c r="CB184" s="18">
        <f t="shared" si="85"/>
        <v>1.3676218939551399E-2</v>
      </c>
      <c r="CC184" s="18">
        <f t="shared" si="86"/>
        <v>2.9674239786489753E-2</v>
      </c>
      <c r="CD184" s="18">
        <f t="shared" si="87"/>
        <v>1.3852986615300766E-2</v>
      </c>
      <c r="CE184" s="19">
        <v>179</v>
      </c>
      <c r="CF184" s="18">
        <f t="shared" si="92"/>
        <v>1.4634839046285819E-3</v>
      </c>
      <c r="CG184" s="18">
        <f t="shared" si="92"/>
        <v>1.4634839046285819E-3</v>
      </c>
      <c r="CH184" s="18">
        <f t="shared" si="92"/>
        <v>1.4634839046285819E-3</v>
      </c>
      <c r="CI184" s="18">
        <f t="shared" si="92"/>
        <v>0</v>
      </c>
      <c r="CJ184" s="18">
        <f t="shared" si="92"/>
        <v>0</v>
      </c>
      <c r="CK184" s="24">
        <f t="shared" si="92"/>
        <v>1.4634839046285819E-3</v>
      </c>
      <c r="CL184" s="24">
        <f t="shared" si="92"/>
        <v>0</v>
      </c>
    </row>
    <row r="185" spans="1:90" x14ac:dyDescent="0.2">
      <c r="A185" s="19">
        <v>180</v>
      </c>
      <c r="B185" s="16" cm="1">
        <f t="array" ref="B185">INDEX(asset_mu,1,B$3)+INDEX(asset_rets_norm,$A185,B$3)</f>
        <v>2.0452322528421354E-3</v>
      </c>
      <c r="C185" s="16" cm="1">
        <f t="array" ref="C185">INDEX(asset_mu,1,C$3)+INDEX(asset_rets_norm,$A185,C$3)</f>
        <v>1.7304286172679121E-3</v>
      </c>
      <c r="D185" s="16" cm="1">
        <f t="array" ref="D185">INDEX(asset_mu,1,D$3)+INDEX(asset_rets_norm,$A185,D$3)</f>
        <v>3.9273941209334532E-3</v>
      </c>
      <c r="E185" s="16" cm="1">
        <f t="array" ref="E185">INDEX(asset_mu,1,E$3)+INDEX(asset_rets_norm,$A185,E$3)</f>
        <v>1.3684733535937335E-3</v>
      </c>
      <c r="F185" s="16" cm="1">
        <f t="array" ref="F185">INDEX(asset_mu,1,F$3)+INDEX(asset_rets_norm,$A185,F$3)</f>
        <v>3.0051229565380404E-3</v>
      </c>
      <c r="G185" s="16" cm="1">
        <f t="array" ref="G185">INDEX(asset_mu,1,G$3)+INDEX(asset_rets_norm,$A185,G$3)</f>
        <v>7.7630956863583068E-4</v>
      </c>
      <c r="H185" s="16" cm="1">
        <f t="array" ref="H185">INDEX(asset_mu,1,H$3)+INDEX(asset_rets_norm,$A185,H$3)</f>
        <v>4.570571165789137E-4</v>
      </c>
      <c r="I185" s="16" cm="1">
        <f t="array" ref="I185">INDEX(asset_mu,1,I$3)+INDEX(asset_rets_norm,$A185,I$3)</f>
        <v>2.3005431187387636E-3</v>
      </c>
      <c r="J185" s="16" cm="1">
        <f t="array" ref="J185">INDEX(asset_mu,1,J$3)+INDEX(asset_rets_norm,$A185,J$3)</f>
        <v>3.2160084805268208E-3</v>
      </c>
      <c r="K185" s="16" cm="1">
        <f t="array" ref="K185">INDEX(asset_mu,1,K$3)+INDEX(asset_rets_norm,$A185,K$3)</f>
        <v>1.4938765156152518E-3</v>
      </c>
      <c r="L185" s="16" cm="1">
        <f t="array" ref="L185">INDEX(asset_mu,1,L$3)+INDEX(asset_rets_norm,$A185,L$3)</f>
        <v>3.5710770885453431E-3</v>
      </c>
      <c r="M185" s="16" cm="1">
        <f t="array" ref="M185">INDEX(asset_mu,1,M$3)+INDEX(asset_rets_norm,$A185,M$3)</f>
        <v>2.6068813968434827E-3</v>
      </c>
      <c r="N185" s="16" cm="1">
        <f t="array" ref="N185">INDEX(asset_mu,1,N$3)+INDEX(asset_rets_norm,$A185,N$3)</f>
        <v>4.6434487975926296E-3</v>
      </c>
      <c r="O185" s="16" cm="1">
        <f t="array" ref="O185">INDEX(asset_mu,1,O$3)+INDEX(asset_rets_norm,$A185,O$3)</f>
        <v>1.5975507138353795E-6</v>
      </c>
      <c r="P185" s="16" cm="1">
        <f t="array" ref="P185">INDEX(asset_mu,1,P$3)+INDEX(asset_rets_norm,$A185,P$3)</f>
        <v>5.2890850982106278E-5</v>
      </c>
      <c r="Q185" s="16" cm="1">
        <f t="array" ref="Q185">INDEX(asset_mu,1,Q$3)+INDEX(asset_rets_norm,$A185,Q$3)</f>
        <v>2.1073713565527695E-4</v>
      </c>
      <c r="R185" s="16" cm="1">
        <f t="array" ref="R185">INDEX(asset_mu,1,R$3)+INDEX(asset_rets_norm,$A185,R$3)</f>
        <v>1.9332777540105262E-2</v>
      </c>
      <c r="S185" s="16" cm="1">
        <f t="array" ref="S185">INDEX(asset_mu,1,S$3)+INDEX(asset_rets_norm,$A185,S$3)</f>
        <v>5.5473926688802105E-2</v>
      </c>
      <c r="T185" s="16" cm="1">
        <f t="array" ref="T185">INDEX(asset_mu,1,T$3)+INDEX(asset_rets_norm,$A185,T$3)</f>
        <v>3.1282141875429256E-2</v>
      </c>
      <c r="U185" s="16" cm="1">
        <f t="array" ref="U185">INDEX(asset_mu,1,U$3)+INDEX(asset_rets_norm,$A185,U$3)</f>
        <v>1.9234664933741489E-2</v>
      </c>
      <c r="V185" s="16" cm="1">
        <f t="array" ref="V185">INDEX(asset_mu,1,V$3)+INDEX(asset_rets_norm,$A185,V$3)</f>
        <v>2.5809673713824413E-3</v>
      </c>
      <c r="W185" s="16" cm="1">
        <f t="array" ref="W185">INDEX(asset_mu,1,W$3)+INDEX(asset_rets_norm,$A185,W$3)</f>
        <v>1.4123023774394654E-3</v>
      </c>
      <c r="X185" s="16" cm="1">
        <f t="array" ref="X185">INDEX(asset_mu,1,X$3)+INDEX(asset_rets_norm,$A185,X$3)</f>
        <v>2.4901440821331437E-3</v>
      </c>
      <c r="Y185" s="16" cm="1">
        <f t="array" ref="Y185">INDEX(asset_mu,1,Y$3)+INDEX(asset_rets_norm,$A185,Y$3)</f>
        <v>-1.0721730216219292E-4</v>
      </c>
      <c r="Z185" s="19">
        <v>180</v>
      </c>
      <c r="AA185" s="16" cm="1">
        <f t="array" ref="AA185">INDEX(fx_mu,1,AA$3)+INDEX(fx_rets_norm,$A185,AA$3)</f>
        <v>0</v>
      </c>
      <c r="AB185" s="16" cm="1">
        <f t="array" ref="AB185">INDEX(fx_mu,1,AB$3)+INDEX(fx_rets_norm,$A185,AB$3)</f>
        <v>-1.4730520647958651E-2</v>
      </c>
      <c r="AC185" s="16" cm="1">
        <f t="array" ref="AC185">INDEX(fx_mu,1,AC$3)+INDEX(fx_rets_norm,$A185,AC$3)</f>
        <v>-5.2250153452336025E-3</v>
      </c>
      <c r="AD185" s="16" cm="1">
        <f t="array" ref="AD185">INDEX(fx_mu,1,AD$3)+INDEX(fx_rets_norm,$A185,AD$3)</f>
        <v>-1.0654805998335903E-2</v>
      </c>
      <c r="AE185" s="19">
        <v>180</v>
      </c>
      <c r="AF185" s="18" cm="1">
        <f t="array" ref="AF185">(1+B185)*(1+INDEX(fx_rets,$AE185,INDEX(fx_ix,1,AF$3)))-1</f>
        <v>2.045232252842144E-3</v>
      </c>
      <c r="AG185" s="18" cm="1">
        <f t="array" ref="AG185">(1+C185)*(1+INDEX(fx_rets,$AE185,INDEX(fx_ix,1,AG$3)))-1</f>
        <v>1.7304286172679095E-3</v>
      </c>
      <c r="AH185" s="18" cm="1">
        <f t="array" ref="AH185">(1+D185)*(1+INDEX(fx_rets,$AE185,INDEX(fx_ix,1,AH$3)))-1</f>
        <v>3.9273941209334584E-3</v>
      </c>
      <c r="AI185" s="18" cm="1">
        <f t="array" ref="AI185">(1+E185)*(1+INDEX(fx_rets,$AE185,INDEX(fx_ix,1,AI$3)))-1</f>
        <v>1.368473353593691E-3</v>
      </c>
      <c r="AJ185" s="18" cm="1">
        <f t="array" ref="AJ185">(1+F185)*(1+INDEX(fx_rets,$AE185,INDEX(fx_ix,1,AJ$3)))-1</f>
        <v>3.0051229565379867E-3</v>
      </c>
      <c r="AK185" s="18" cm="1">
        <f t="array" ref="AK185">(1+G185)*(1+INDEX(fx_rets,$AE185,INDEX(fx_ix,1,AK$3)))-1</f>
        <v>-1.396564652345289E-2</v>
      </c>
      <c r="AL185" s="18" cm="1">
        <f t="array" ref="AL185">(1+H185)*(1+INDEX(fx_rets,$AE185,INDEX(fx_ix,1,AL$3)))-1</f>
        <v>-1.4280196220672781E-2</v>
      </c>
      <c r="AM185" s="18" cm="1">
        <f t="array" ref="AM185">(1+I185)*(1+INDEX(fx_rets,$AE185,INDEX(fx_ix,1,AM$3)))-1</f>
        <v>-1.2463865727131873E-2</v>
      </c>
      <c r="AN185" s="18" cm="1">
        <f t="array" ref="AN185">(1+J185)*(1+INDEX(fx_rets,$AE185,INDEX(fx_ix,1,AN$3)))-1</f>
        <v>-2.0258105583679242E-3</v>
      </c>
      <c r="AO185" s="18" cm="1">
        <f t="array" ref="AO185">(1+K185)*(1+INDEX(fx_rets,$AE185,INDEX(fx_ix,1,AO$3)))-1</f>
        <v>-3.738944357336349E-3</v>
      </c>
      <c r="AP185" s="18" cm="1">
        <f t="array" ref="AP185">(1+L185)*(1+INDEX(fx_rets,$AE185,INDEX(fx_ix,1,AP$3)))-1</f>
        <v>-1.672597189274927E-3</v>
      </c>
      <c r="AQ185" s="18" cm="1">
        <f t="array" ref="AQ185">(1+M185)*(1+INDEX(fx_rets,$AE185,INDEX(fx_ix,1,AQ$3)))-1</f>
        <v>-2.631754943691833E-3</v>
      </c>
      <c r="AR185" s="18" cm="1">
        <f t="array" ref="AR185">(1+N185)*(1+INDEX(fx_rets,$AE185,INDEX(fx_ix,1,AR$3)))-1</f>
        <v>-6.0582863886315952E-4</v>
      </c>
      <c r="AS185" s="18" cm="1">
        <f t="array" ref="AS185">(1+O185)*(1+INDEX(fx_rets,$AE185,INDEX(fx_ix,1,AS$3)))-1</f>
        <v>-1.0653225469214878E-2</v>
      </c>
      <c r="AT185" s="18" cm="1">
        <f t="array" ref="AT185">(1+P185)*(1+INDEX(fx_rets,$AE185,INDEX(fx_ix,1,AT$3)))-1</f>
        <v>-1.0602478689110129E-2</v>
      </c>
      <c r="AU185" s="18" cm="1">
        <f t="array" ref="AU185">(1+Q185)*(1+INDEX(fx_rets,$AE185,INDEX(fx_ix,1,AU$3)))-1</f>
        <v>-1.0446314225977749E-2</v>
      </c>
      <c r="AV185" s="18" cm="1">
        <f t="array" ref="AV185">(1+R185)*(1+INDEX(fx_rets,$AE185,INDEX(fx_ix,1,AV$3)))-1</f>
        <v>1.9332777540105317E-2</v>
      </c>
      <c r="AW185" s="18" cm="1">
        <f t="array" ref="AW185">(1+S185)*(1+INDEX(fx_rets,$AE185,INDEX(fx_ix,1,AW$3)))-1</f>
        <v>3.9926246218330519E-2</v>
      </c>
      <c r="AX185" s="18" cm="1">
        <f t="array" ref="AX185">(1+T185)*(1+INDEX(fx_rets,$AE185,INDEX(fx_ix,1,AX$3)))-1</f>
        <v>2.5893676858864678E-2</v>
      </c>
      <c r="AY185" s="18" cm="1">
        <f t="array" ref="AY185">(1+U185)*(1+INDEX(fx_rets,$AE185,INDEX(fx_ix,1,AY$3)))-1</f>
        <v>8.3749173120937215E-3</v>
      </c>
      <c r="AZ185" s="18" cm="1">
        <f t="array" ref="AZ185">(1+V185)*(1+INDEX(fx_rets,$AE185,INDEX(fx_ix,1,AZ$3)))-1</f>
        <v>2.5809673713823589E-3</v>
      </c>
      <c r="BA185" s="18" cm="1">
        <f t="array" ref="BA185">(1+W185)*(1+INDEX(fx_rets,$AE185,INDEX(fx_ix,1,BA$3)))-1</f>
        <v>-1.3339022219851171E-2</v>
      </c>
      <c r="BB185" s="18" cm="1">
        <f t="array" ref="BB185">(1+X185)*(1+INDEX(fx_rets,$AE185,INDEX(fx_ix,1,BB$3)))-1</f>
        <v>-2.747882304141358E-3</v>
      </c>
      <c r="BC185" s="18" cm="1">
        <f t="array" ref="BC185">(1+Y185)*(1+INDEX(fx_rets,$AE185,INDEX(fx_ix,1,BC$3)))-1</f>
        <v>-1.076088092094396E-2</v>
      </c>
      <c r="BD185" s="19">
        <v>180</v>
      </c>
      <c r="BE185" s="16">
        <f t="shared" si="63"/>
        <v>0</v>
      </c>
      <c r="BF185" s="19">
        <v>180</v>
      </c>
      <c r="BG185" s="18">
        <f t="shared" si="64"/>
        <v>2.045232252842144E-3</v>
      </c>
      <c r="BH185" s="18">
        <f t="shared" si="65"/>
        <v>1.7304286172679095E-3</v>
      </c>
      <c r="BI185" s="18">
        <f t="shared" si="66"/>
        <v>3.9273941209334584E-3</v>
      </c>
      <c r="BJ185" s="18">
        <f t="shared" si="67"/>
        <v>1.368473353593691E-3</v>
      </c>
      <c r="BK185" s="18">
        <f t="shared" si="68"/>
        <v>3.0051229565379867E-3</v>
      </c>
      <c r="BL185" s="18">
        <f t="shared" si="69"/>
        <v>-1.396564652345289E-2</v>
      </c>
      <c r="BM185" s="18">
        <f t="shared" si="70"/>
        <v>-1.4280196220672781E-2</v>
      </c>
      <c r="BN185" s="18">
        <f t="shared" si="71"/>
        <v>-1.2463865727131873E-2</v>
      </c>
      <c r="BO185" s="18">
        <f t="shared" si="72"/>
        <v>-2.0258105583679242E-3</v>
      </c>
      <c r="BP185" s="18">
        <f t="shared" si="73"/>
        <v>-3.738944357336349E-3</v>
      </c>
      <c r="BQ185" s="18">
        <f t="shared" si="74"/>
        <v>-1.672597189274927E-3</v>
      </c>
      <c r="BR185" s="18">
        <f t="shared" si="75"/>
        <v>-2.631754943691833E-3</v>
      </c>
      <c r="BS185" s="18">
        <f t="shared" si="76"/>
        <v>-6.0582863886315952E-4</v>
      </c>
      <c r="BT185" s="18">
        <f t="shared" si="77"/>
        <v>-1.0653225469214878E-2</v>
      </c>
      <c r="BU185" s="18">
        <f t="shared" si="78"/>
        <v>-1.0602478689110129E-2</v>
      </c>
      <c r="BV185" s="18">
        <f t="shared" si="79"/>
        <v>-1.0446314225977749E-2</v>
      </c>
      <c r="BW185" s="18">
        <f t="shared" si="80"/>
        <v>1.9332777540105317E-2</v>
      </c>
      <c r="BX185" s="18">
        <f t="shared" si="81"/>
        <v>3.9926246218330519E-2</v>
      </c>
      <c r="BY185" s="18">
        <f t="shared" si="82"/>
        <v>2.5893676858864678E-2</v>
      </c>
      <c r="BZ185" s="18">
        <f t="shared" si="83"/>
        <v>8.3749173120937215E-3</v>
      </c>
      <c r="CA185" s="18">
        <f t="shared" si="84"/>
        <v>2.5809673713823589E-3</v>
      </c>
      <c r="CB185" s="18">
        <f t="shared" si="85"/>
        <v>-1.3339022219851171E-2</v>
      </c>
      <c r="CC185" s="18">
        <f t="shared" si="86"/>
        <v>-2.747882304141358E-3</v>
      </c>
      <c r="CD185" s="18">
        <f t="shared" si="87"/>
        <v>-1.076088092094396E-2</v>
      </c>
      <c r="CE185" s="19">
        <v>180</v>
      </c>
      <c r="CF185" s="18">
        <f t="shared" si="92"/>
        <v>1.7304286172679095E-3</v>
      </c>
      <c r="CG185" s="18">
        <f t="shared" si="92"/>
        <v>1.7304286172679095E-3</v>
      </c>
      <c r="CH185" s="18">
        <f t="shared" si="92"/>
        <v>1.7304286172679095E-3</v>
      </c>
      <c r="CI185" s="18">
        <f t="shared" si="92"/>
        <v>0</v>
      </c>
      <c r="CJ185" s="18">
        <f t="shared" si="92"/>
        <v>0</v>
      </c>
      <c r="CK185" s="24">
        <f t="shared" si="92"/>
        <v>1.7304286172679095E-3</v>
      </c>
      <c r="CL185" s="24">
        <f t="shared" si="92"/>
        <v>0</v>
      </c>
    </row>
    <row r="186" spans="1:90" x14ac:dyDescent="0.2">
      <c r="A186" s="19">
        <v>181</v>
      </c>
      <c r="B186" s="16" cm="1">
        <f t="array" ref="B186">INDEX(asset_mu,1,B$3)+INDEX(asset_rets_norm,$A186,B$3)</f>
        <v>2.1187471538233107E-3</v>
      </c>
      <c r="C186" s="16" cm="1">
        <f t="array" ref="C186">INDEX(asset_mu,1,C$3)+INDEX(asset_rets_norm,$A186,C$3)</f>
        <v>7.8571568601582247E-4</v>
      </c>
      <c r="D186" s="16" cm="1">
        <f t="array" ref="D186">INDEX(asset_mu,1,D$3)+INDEX(asset_rets_norm,$A186,D$3)</f>
        <v>4.6964554033967479E-4</v>
      </c>
      <c r="E186" s="16" cm="1">
        <f t="array" ref="E186">INDEX(asset_mu,1,E$3)+INDEX(asset_rets_norm,$A186,E$3)</f>
        <v>-8.2881434193089656E-4</v>
      </c>
      <c r="F186" s="16" cm="1">
        <f t="array" ref="F186">INDEX(asset_mu,1,F$3)+INDEX(asset_rets_norm,$A186,F$3)</f>
        <v>-2.7284499411340275E-3</v>
      </c>
      <c r="G186" s="16" cm="1">
        <f t="array" ref="G186">INDEX(asset_mu,1,G$3)+INDEX(asset_rets_norm,$A186,G$3)</f>
        <v>1.0956034516447172E-3</v>
      </c>
      <c r="H186" s="16" cm="1">
        <f t="array" ref="H186">INDEX(asset_mu,1,H$3)+INDEX(asset_rets_norm,$A186,H$3)</f>
        <v>-7.7846826316911241E-4</v>
      </c>
      <c r="I186" s="16" cm="1">
        <f t="array" ref="I186">INDEX(asset_mu,1,I$3)+INDEX(asset_rets_norm,$A186,I$3)</f>
        <v>-3.2158857100928681E-3</v>
      </c>
      <c r="J186" s="16" cm="1">
        <f t="array" ref="J186">INDEX(asset_mu,1,J$3)+INDEX(asset_rets_norm,$A186,J$3)</f>
        <v>3.383702266659171E-3</v>
      </c>
      <c r="K186" s="16" cm="1">
        <f t="array" ref="K186">INDEX(asset_mu,1,K$3)+INDEX(asset_rets_norm,$A186,K$3)</f>
        <v>2.9248556094943774E-3</v>
      </c>
      <c r="L186" s="16" cm="1">
        <f t="array" ref="L186">INDEX(asset_mu,1,L$3)+INDEX(asset_rets_norm,$A186,L$3)</f>
        <v>4.2462341211182697E-3</v>
      </c>
      <c r="M186" s="16" cm="1">
        <f t="array" ref="M186">INDEX(asset_mu,1,M$3)+INDEX(asset_rets_norm,$A186,M$3)</f>
        <v>4.1908008841315663E-4</v>
      </c>
      <c r="N186" s="16" cm="1">
        <f t="array" ref="N186">INDEX(asset_mu,1,N$3)+INDEX(asset_rets_norm,$A186,N$3)</f>
        <v>-1.8729558606632403E-3</v>
      </c>
      <c r="O186" s="16" cm="1">
        <f t="array" ref="O186">INDEX(asset_mu,1,O$3)+INDEX(asset_rets_norm,$A186,O$3)</f>
        <v>1.0762118270447251E-4</v>
      </c>
      <c r="P186" s="16" cm="1">
        <f t="array" ref="P186">INDEX(asset_mu,1,P$3)+INDEX(asset_rets_norm,$A186,P$3)</f>
        <v>2.1215816189386558E-4</v>
      </c>
      <c r="Q186" s="16" cm="1">
        <f t="array" ref="Q186">INDEX(asset_mu,1,Q$3)+INDEX(asset_rets_norm,$A186,Q$3)</f>
        <v>6.7251126263139914E-4</v>
      </c>
      <c r="R186" s="16" cm="1">
        <f t="array" ref="R186">INDEX(asset_mu,1,R$3)+INDEX(asset_rets_norm,$A186,R$3)</f>
        <v>-6.2262568120549033E-2</v>
      </c>
      <c r="S186" s="16" cm="1">
        <f t="array" ref="S186">INDEX(asset_mu,1,S$3)+INDEX(asset_rets_norm,$A186,S$3)</f>
        <v>-8.798081969563723E-2</v>
      </c>
      <c r="T186" s="16" cm="1">
        <f t="array" ref="T186">INDEX(asset_mu,1,T$3)+INDEX(asset_rets_norm,$A186,T$3)</f>
        <v>-6.2553912720231211E-2</v>
      </c>
      <c r="U186" s="16" cm="1">
        <f t="array" ref="U186">INDEX(asset_mu,1,U$3)+INDEX(asset_rets_norm,$A186,U$3)</f>
        <v>-8.0366151491951476E-2</v>
      </c>
      <c r="V186" s="16" cm="1">
        <f t="array" ref="V186">INDEX(asset_mu,1,V$3)+INDEX(asset_rets_norm,$A186,V$3)</f>
        <v>2.5853423713824413E-3</v>
      </c>
      <c r="W186" s="16" cm="1">
        <f t="array" ref="W186">INDEX(asset_mu,1,W$3)+INDEX(asset_rets_norm,$A186,W$3)</f>
        <v>1.4396357107727986E-3</v>
      </c>
      <c r="X186" s="16" cm="1">
        <f t="array" ref="X186">INDEX(asset_mu,1,X$3)+INDEX(asset_rets_norm,$A186,X$3)</f>
        <v>2.5256440821331437E-3</v>
      </c>
      <c r="Y186" s="16" cm="1">
        <f t="array" ref="Y186">INDEX(asset_mu,1,Y$3)+INDEX(asset_rets_norm,$A186,Y$3)</f>
        <v>-9.6339688288595729E-6</v>
      </c>
      <c r="Z186" s="19">
        <v>181</v>
      </c>
      <c r="AA186" s="16" cm="1">
        <f t="array" ref="AA186">INDEX(fx_mu,1,AA$3)+INDEX(fx_rets_norm,$A186,AA$3)</f>
        <v>0</v>
      </c>
      <c r="AB186" s="16" cm="1">
        <f t="array" ref="AB186">INDEX(fx_mu,1,AB$3)+INDEX(fx_rets_norm,$A186,AB$3)</f>
        <v>1.9627510513625882E-2</v>
      </c>
      <c r="AC186" s="16" cm="1">
        <f t="array" ref="AC186">INDEX(fx_mu,1,AC$3)+INDEX(fx_rets_norm,$A186,AC$3)</f>
        <v>-1.7712946337104001E-2</v>
      </c>
      <c r="AD186" s="16" cm="1">
        <f t="array" ref="AD186">INDEX(fx_mu,1,AD$3)+INDEX(fx_rets_norm,$A186,AD$3)</f>
        <v>2.2506587908751374E-2</v>
      </c>
      <c r="AE186" s="19">
        <v>181</v>
      </c>
      <c r="AF186" s="18" cm="1">
        <f t="array" ref="AF186">(1+B186)*(1+INDEX(fx_rets,$AE186,INDEX(fx_ix,1,AF$3)))-1</f>
        <v>2.1187471538233194E-3</v>
      </c>
      <c r="AG186" s="18" cm="1">
        <f t="array" ref="AG186">(1+C186)*(1+INDEX(fx_rets,$AE186,INDEX(fx_ix,1,AG$3)))-1</f>
        <v>7.8571568601581987E-4</v>
      </c>
      <c r="AH186" s="18" cm="1">
        <f t="array" ref="AH186">(1+D186)*(1+INDEX(fx_rets,$AE186,INDEX(fx_ix,1,AH$3)))-1</f>
        <v>4.6964554033968042E-4</v>
      </c>
      <c r="AI186" s="18" cm="1">
        <f t="array" ref="AI186">(1+E186)*(1+INDEX(fx_rets,$AE186,INDEX(fx_ix,1,AI$3)))-1</f>
        <v>-8.2881434193093906E-4</v>
      </c>
      <c r="AJ186" s="18" cm="1">
        <f t="array" ref="AJ186">(1+F186)*(1+INDEX(fx_rets,$AE186,INDEX(fx_ix,1,AJ$3)))-1</f>
        <v>-2.7284499411340812E-3</v>
      </c>
      <c r="AK186" s="18" cm="1">
        <f t="array" ref="AK186">(1+G186)*(1+INDEX(fx_rets,$AE186,INDEX(fx_ix,1,AK$3)))-1</f>
        <v>2.0744617933536436E-2</v>
      </c>
      <c r="AL186" s="18" cm="1">
        <f t="array" ref="AL186">(1+H186)*(1+INDEX(fx_rets,$AE186,INDEX(fx_ix,1,AL$3)))-1</f>
        <v>1.8833762856437009E-2</v>
      </c>
      <c r="AM186" s="18" cm="1">
        <f t="array" ref="AM186">(1+I186)*(1+INDEX(fx_rets,$AE186,INDEX(fx_ix,1,AM$3)))-1</f>
        <v>1.6348504972947486E-2</v>
      </c>
      <c r="AN186" s="18" cm="1">
        <f t="array" ref="AN186">(1+J186)*(1+INDEX(fx_rets,$AE186,INDEX(fx_ix,1,AN$3)))-1</f>
        <v>-1.4389179407114816E-2</v>
      </c>
      <c r="AO186" s="18" cm="1">
        <f t="array" ref="AO186">(1+K186)*(1+INDEX(fx_rets,$AE186,INDEX(fx_ix,1,AO$3)))-1</f>
        <v>-1.4839898538064444E-2</v>
      </c>
      <c r="AP186" s="18" cm="1">
        <f t="array" ref="AP186">(1+L186)*(1+INDEX(fx_rets,$AE186,INDEX(fx_ix,1,AP$3)))-1</f>
        <v>-1.3541925533107846E-2</v>
      </c>
      <c r="AQ186" s="18" cm="1">
        <f t="array" ref="AQ186">(1+M186)*(1+INDEX(fx_rets,$AE186,INDEX(fx_ix,1,AQ$3)))-1</f>
        <v>-1.730128939180775E-2</v>
      </c>
      <c r="AR186" s="18" cm="1">
        <f t="array" ref="AR186">(1+N186)*(1+INDEX(fx_rets,$AE186,INDEX(fx_ix,1,AR$3)))-1</f>
        <v>-1.9552726631115513E-2</v>
      </c>
      <c r="AS186" s="18" cm="1">
        <f t="array" ref="AS186">(1+O186)*(1+INDEX(fx_rets,$AE186,INDEX(fx_ix,1,AS$3)))-1</f>
        <v>2.2616631277065258E-2</v>
      </c>
      <c r="AT186" s="18" cm="1">
        <f t="array" ref="AT186">(1+P186)*(1+INDEX(fx_rets,$AE186,INDEX(fx_ix,1,AT$3)))-1</f>
        <v>2.2723521026966509E-2</v>
      </c>
      <c r="AU186" s="18" cm="1">
        <f t="array" ref="AU186">(1+Q186)*(1+INDEX(fx_rets,$AE186,INDEX(fx_ix,1,AU$3)))-1</f>
        <v>2.3194235105234773E-2</v>
      </c>
      <c r="AV186" s="18" cm="1">
        <f t="array" ref="AV186">(1+R186)*(1+INDEX(fx_rets,$AE186,INDEX(fx_ix,1,AV$3)))-1</f>
        <v>-6.2262568120549089E-2</v>
      </c>
      <c r="AW186" s="18" cm="1">
        <f t="array" ref="AW186">(1+S186)*(1+INDEX(fx_rets,$AE186,INDEX(fx_ix,1,AW$3)))-1</f>
        <v>-7.0080153645584842E-2</v>
      </c>
      <c r="AX186" s="18" cm="1">
        <f t="array" ref="AX186">(1+T186)*(1+INDEX(fx_rets,$AE186,INDEX(fx_ix,1,AX$3)))-1</f>
        <v>-7.9158844958145846E-2</v>
      </c>
      <c r="AY186" s="18" cm="1">
        <f t="array" ref="AY186">(1+U186)*(1+INDEX(fx_rets,$AE186,INDEX(fx_ix,1,AY$3)))-1</f>
        <v>-5.9668331436641742E-2</v>
      </c>
      <c r="AZ186" s="18" cm="1">
        <f t="array" ref="AZ186">(1+V186)*(1+INDEX(fx_rets,$AE186,INDEX(fx_ix,1,AZ$3)))-1</f>
        <v>2.5853423713824153E-3</v>
      </c>
      <c r="BA186" s="18" cm="1">
        <f t="array" ref="BA186">(1+W186)*(1+INDEX(fx_rets,$AE186,INDEX(fx_ix,1,BA$3)))-1</f>
        <v>2.1095402689447651E-2</v>
      </c>
      <c r="BB186" s="18" cm="1">
        <f t="array" ref="BB186">(1+X186)*(1+INDEX(fx_rets,$AE186,INDEX(fx_ix,1,BB$3)))-1</f>
        <v>-1.5232038853064345E-2</v>
      </c>
      <c r="BC186" s="18" cm="1">
        <f t="array" ref="BC186">(1+Y186)*(1+INDEX(fx_rets,$AE186,INDEX(fx_ix,1,BC$3)))-1</f>
        <v>2.2496737112156051E-2</v>
      </c>
      <c r="BD186" s="19">
        <v>181</v>
      </c>
      <c r="BE186" s="16">
        <f t="shared" si="63"/>
        <v>0</v>
      </c>
      <c r="BF186" s="19">
        <v>181</v>
      </c>
      <c r="BG186" s="18">
        <f t="shared" si="64"/>
        <v>2.1187471538233194E-3</v>
      </c>
      <c r="BH186" s="18">
        <f t="shared" si="65"/>
        <v>7.8571568601581987E-4</v>
      </c>
      <c r="BI186" s="18">
        <f t="shared" si="66"/>
        <v>4.6964554033968042E-4</v>
      </c>
      <c r="BJ186" s="18">
        <f t="shared" si="67"/>
        <v>-8.2881434193093906E-4</v>
      </c>
      <c r="BK186" s="18">
        <f t="shared" si="68"/>
        <v>-2.7284499411340812E-3</v>
      </c>
      <c r="BL186" s="18">
        <f t="shared" si="69"/>
        <v>2.0744617933536436E-2</v>
      </c>
      <c r="BM186" s="18">
        <f t="shared" si="70"/>
        <v>1.8833762856437009E-2</v>
      </c>
      <c r="BN186" s="18">
        <f t="shared" si="71"/>
        <v>1.6348504972947486E-2</v>
      </c>
      <c r="BO186" s="18">
        <f t="shared" si="72"/>
        <v>-1.4389179407114816E-2</v>
      </c>
      <c r="BP186" s="18">
        <f t="shared" si="73"/>
        <v>-1.4839898538064444E-2</v>
      </c>
      <c r="BQ186" s="18">
        <f t="shared" si="74"/>
        <v>-1.3541925533107846E-2</v>
      </c>
      <c r="BR186" s="18">
        <f t="shared" si="75"/>
        <v>-1.730128939180775E-2</v>
      </c>
      <c r="BS186" s="18">
        <f t="shared" si="76"/>
        <v>-1.9552726631115513E-2</v>
      </c>
      <c r="BT186" s="18">
        <f t="shared" si="77"/>
        <v>2.2616631277065258E-2</v>
      </c>
      <c r="BU186" s="18">
        <f t="shared" si="78"/>
        <v>2.2723521026966509E-2</v>
      </c>
      <c r="BV186" s="18">
        <f t="shared" si="79"/>
        <v>2.3194235105234773E-2</v>
      </c>
      <c r="BW186" s="18">
        <f t="shared" si="80"/>
        <v>-6.2262568120549089E-2</v>
      </c>
      <c r="BX186" s="18">
        <f t="shared" si="81"/>
        <v>-7.0080153645584842E-2</v>
      </c>
      <c r="BY186" s="18">
        <f t="shared" si="82"/>
        <v>-7.9158844958145846E-2</v>
      </c>
      <c r="BZ186" s="18">
        <f t="shared" si="83"/>
        <v>-5.9668331436641742E-2</v>
      </c>
      <c r="CA186" s="18">
        <f t="shared" si="84"/>
        <v>2.5853423713824153E-3</v>
      </c>
      <c r="CB186" s="18">
        <f t="shared" si="85"/>
        <v>2.1095402689447651E-2</v>
      </c>
      <c r="CC186" s="18">
        <f t="shared" si="86"/>
        <v>-1.5232038853064345E-2</v>
      </c>
      <c r="CD186" s="18">
        <f t="shared" si="87"/>
        <v>2.2496737112156051E-2</v>
      </c>
      <c r="CE186" s="19">
        <v>181</v>
      </c>
      <c r="CF186" s="18">
        <f t="shared" ref="CF186:CL195" si="93">SUMPRODUCT(INDEX(port_wts,CF$3,),$BG186:$CD186)</f>
        <v>7.8571568601581987E-4</v>
      </c>
      <c r="CG186" s="18">
        <f t="shared" si="93"/>
        <v>7.8571568601581987E-4</v>
      </c>
      <c r="CH186" s="18">
        <f t="shared" si="93"/>
        <v>7.8571568601581987E-4</v>
      </c>
      <c r="CI186" s="18">
        <f t="shared" si="93"/>
        <v>0</v>
      </c>
      <c r="CJ186" s="18">
        <f t="shared" si="93"/>
        <v>0</v>
      </c>
      <c r="CK186" s="24">
        <f t="shared" si="93"/>
        <v>7.8571568601581987E-4</v>
      </c>
      <c r="CL186" s="24">
        <f t="shared" si="93"/>
        <v>0</v>
      </c>
    </row>
    <row r="187" spans="1:90" x14ac:dyDescent="0.2">
      <c r="A187" s="19">
        <v>182</v>
      </c>
      <c r="B187" s="16" cm="1">
        <f t="array" ref="B187">INDEX(asset_mu,1,B$3)+INDEX(asset_rets_norm,$A187,B$3)</f>
        <v>2.7411304156770202E-3</v>
      </c>
      <c r="C187" s="16" cm="1">
        <f t="array" ref="C187">INDEX(asset_mu,1,C$3)+INDEX(asset_rets_norm,$A187,C$3)</f>
        <v>4.2355149827635356E-3</v>
      </c>
      <c r="D187" s="16" cm="1">
        <f t="array" ref="D187">INDEX(asset_mu,1,D$3)+INDEX(asset_rets_norm,$A187,D$3)</f>
        <v>8.6612089946098651E-3</v>
      </c>
      <c r="E187" s="16" cm="1">
        <f t="array" ref="E187">INDEX(asset_mu,1,E$3)+INDEX(asset_rets_norm,$A187,E$3)</f>
        <v>3.5250459450999897E-3</v>
      </c>
      <c r="F187" s="16" cm="1">
        <f t="array" ref="F187">INDEX(asset_mu,1,F$3)+INDEX(asset_rets_norm,$A187,F$3)</f>
        <v>5.0472379162281294E-3</v>
      </c>
      <c r="G187" s="16" cm="1">
        <f t="array" ref="G187">INDEX(asset_mu,1,G$3)+INDEX(asset_rets_norm,$A187,G$3)</f>
        <v>1.0955925978598463E-3</v>
      </c>
      <c r="H187" s="16" cm="1">
        <f t="array" ref="H187">INDEX(asset_mu,1,H$3)+INDEX(asset_rets_norm,$A187,H$3)</f>
        <v>1.1382824278056323E-3</v>
      </c>
      <c r="I187" s="16" cm="1">
        <f t="array" ref="I187">INDEX(asset_mu,1,I$3)+INDEX(asset_rets_norm,$A187,I$3)</f>
        <v>3.2758495831543342E-3</v>
      </c>
      <c r="J187" s="16" cm="1">
        <f t="array" ref="J187">INDEX(asset_mu,1,J$3)+INDEX(asset_rets_norm,$A187,J$3)</f>
        <v>3.4860677259502693E-3</v>
      </c>
      <c r="K187" s="16" cm="1">
        <f t="array" ref="K187">INDEX(asset_mu,1,K$3)+INDEX(asset_rets_norm,$A187,K$3)</f>
        <v>3.6811520171321239E-3</v>
      </c>
      <c r="L187" s="16" cm="1">
        <f t="array" ref="L187">INDEX(asset_mu,1,L$3)+INDEX(asset_rets_norm,$A187,L$3)</f>
        <v>8.0407618919125234E-3</v>
      </c>
      <c r="M187" s="16" cm="1">
        <f t="array" ref="M187">INDEX(asset_mu,1,M$3)+INDEX(asset_rets_norm,$A187,M$3)</f>
        <v>3.779290048285559E-4</v>
      </c>
      <c r="N187" s="16" cm="1">
        <f t="array" ref="N187">INDEX(asset_mu,1,N$3)+INDEX(asset_rets_norm,$A187,N$3)</f>
        <v>-6.4486455755708681E-3</v>
      </c>
      <c r="O187" s="16" cm="1">
        <f t="array" ref="O187">INDEX(asset_mu,1,O$3)+INDEX(asset_rets_norm,$A187,O$3)</f>
        <v>4.0149816701425697E-5</v>
      </c>
      <c r="P187" s="16" cm="1">
        <f t="array" ref="P187">INDEX(asset_mu,1,P$3)+INDEX(asset_rets_norm,$A187,P$3)</f>
        <v>6.6555992149380273E-6</v>
      </c>
      <c r="Q187" s="16" cm="1">
        <f t="array" ref="Q187">INDEX(asset_mu,1,Q$3)+INDEX(asset_rets_norm,$A187,Q$3)</f>
        <v>7.8505068653640588E-5</v>
      </c>
      <c r="R187" s="16" cm="1">
        <f t="array" ref="R187">INDEX(asset_mu,1,R$3)+INDEX(asset_rets_norm,$A187,R$3)</f>
        <v>-2.6507968680597294E-2</v>
      </c>
      <c r="S187" s="16" cm="1">
        <f t="array" ref="S187">INDEX(asset_mu,1,S$3)+INDEX(asset_rets_norm,$A187,S$3)</f>
        <v>-4.7712902940205498E-2</v>
      </c>
      <c r="T187" s="16" cm="1">
        <f t="array" ref="T187">INDEX(asset_mu,1,T$3)+INDEX(asset_rets_norm,$A187,T$3)</f>
        <v>-2.5422950115229513E-2</v>
      </c>
      <c r="U187" s="16" cm="1">
        <f t="array" ref="U187">INDEX(asset_mu,1,U$3)+INDEX(asset_rets_norm,$A187,U$3)</f>
        <v>-7.756567807591519E-2</v>
      </c>
      <c r="V187" s="16" cm="1">
        <f t="array" ref="V187">INDEX(asset_mu,1,V$3)+INDEX(asset_rets_norm,$A187,V$3)</f>
        <v>2.5910090380491082E-3</v>
      </c>
      <c r="W187" s="16" cm="1">
        <f t="array" ref="W187">INDEX(asset_mu,1,W$3)+INDEX(asset_rets_norm,$A187,W$3)</f>
        <v>1.3935523774394653E-3</v>
      </c>
      <c r="X187" s="16" cm="1">
        <f t="array" ref="X187">INDEX(asset_mu,1,X$3)+INDEX(asset_rets_norm,$A187,X$3)</f>
        <v>2.48481074879981E-3</v>
      </c>
      <c r="Y187" s="16" cm="1">
        <f t="array" ref="Y187">INDEX(asset_mu,1,Y$3)+INDEX(asset_rets_norm,$A187,Y$3)</f>
        <v>-2.3338396882885957E-4</v>
      </c>
      <c r="Z187" s="19">
        <v>182</v>
      </c>
      <c r="AA187" s="16" cm="1">
        <f t="array" ref="AA187">INDEX(fx_mu,1,AA$3)+INDEX(fx_rets_norm,$A187,AA$3)</f>
        <v>0</v>
      </c>
      <c r="AB187" s="16" cm="1">
        <f t="array" ref="AB187">INDEX(fx_mu,1,AB$3)+INDEX(fx_rets_norm,$A187,AB$3)</f>
        <v>-4.0180634969525465E-3</v>
      </c>
      <c r="AC187" s="16" cm="1">
        <f t="array" ref="AC187">INDEX(fx_mu,1,AC$3)+INDEX(fx_rets_norm,$A187,AC$3)</f>
        <v>-1.3982936821667218E-2</v>
      </c>
      <c r="AD187" s="16" cm="1">
        <f t="array" ref="AD187">INDEX(fx_mu,1,AD$3)+INDEX(fx_rets_norm,$A187,AD$3)</f>
        <v>1.1826085580142198E-2</v>
      </c>
      <c r="AE187" s="19">
        <v>182</v>
      </c>
      <c r="AF187" s="18" cm="1">
        <f t="array" ref="AF187">(1+B187)*(1+INDEX(fx_rets,$AE187,INDEX(fx_ix,1,AF$3)))-1</f>
        <v>2.7411304156770289E-3</v>
      </c>
      <c r="AG187" s="18" cm="1">
        <f t="array" ref="AG187">(1+C187)*(1+INDEX(fx_rets,$AE187,INDEX(fx_ix,1,AG$3)))-1</f>
        <v>4.235514982763533E-3</v>
      </c>
      <c r="AH187" s="18" cm="1">
        <f t="array" ref="AH187">(1+D187)*(1+INDEX(fx_rets,$AE187,INDEX(fx_ix,1,AH$3)))-1</f>
        <v>8.6612089946098703E-3</v>
      </c>
      <c r="AI187" s="18" cm="1">
        <f t="array" ref="AI187">(1+E187)*(1+INDEX(fx_rets,$AE187,INDEX(fx_ix,1,AI$3)))-1</f>
        <v>3.5250459450999472E-3</v>
      </c>
      <c r="AJ187" s="18" cm="1">
        <f t="array" ref="AJ187">(1+F187)*(1+INDEX(fx_rets,$AE187,INDEX(fx_ix,1,AJ$3)))-1</f>
        <v>5.0472379162280756E-3</v>
      </c>
      <c r="AK187" s="18" cm="1">
        <f t="array" ref="AK187">(1+G187)*(1+INDEX(fx_rets,$AE187,INDEX(fx_ix,1,AK$3)))-1</f>
        <v>-2.9268730597178383E-3</v>
      </c>
      <c r="AL187" s="18" cm="1">
        <f t="array" ref="AL187">(1+H187)*(1+INDEX(fx_rets,$AE187,INDEX(fx_ix,1,AL$3)))-1</f>
        <v>-2.8843547602193098E-3</v>
      </c>
      <c r="AM187" s="18" cm="1">
        <f t="array" ref="AM187">(1+I187)*(1+INDEX(fx_rets,$AE187,INDEX(fx_ix,1,AM$3)))-1</f>
        <v>-7.5537648542967073E-4</v>
      </c>
      <c r="AN187" s="18" cm="1">
        <f t="array" ref="AN187">(1+J187)*(1+INDEX(fx_rets,$AE187,INDEX(fx_ix,1,AN$3)))-1</f>
        <v>-1.0545614560484862E-2</v>
      </c>
      <c r="AO187" s="18" cm="1">
        <f t="array" ref="AO187">(1+K187)*(1+INDEX(fx_rets,$AE187,INDEX(fx_ix,1,AO$3)))-1</f>
        <v>-1.03532581206216E-2</v>
      </c>
      <c r="AP187" s="18" cm="1">
        <f t="array" ref="AP187">(1+L187)*(1+INDEX(fx_rets,$AE187,INDEX(fx_ix,1,AP$3)))-1</f>
        <v>-6.0546083952873753E-3</v>
      </c>
      <c r="AQ187" s="18" cm="1">
        <f t="array" ref="AQ187">(1+M187)*(1+INDEX(fx_rets,$AE187,INDEX(fx_ix,1,AQ$3)))-1</f>
        <v>-1.3610292374236277E-2</v>
      </c>
      <c r="AR187" s="18" cm="1">
        <f t="array" ref="AR187">(1+N187)*(1+INDEX(fx_rets,$AE187,INDEX(fx_ix,1,AR$3)))-1</f>
        <v>-2.0341411393569597E-2</v>
      </c>
      <c r="AS187" s="18" cm="1">
        <f t="array" ref="AS187">(1+O187)*(1+INDEX(fx_rets,$AE187,INDEX(fx_ix,1,AS$3)))-1</f>
        <v>1.1866710212012022E-2</v>
      </c>
      <c r="AT187" s="18" cm="1">
        <f t="array" ref="AT187">(1+P187)*(1+INDEX(fx_rets,$AE187,INDEX(fx_ix,1,AT$3)))-1</f>
        <v>1.1832819889042945E-2</v>
      </c>
      <c r="AU187" s="18" cm="1">
        <f t="array" ref="AU187">(1+Q187)*(1+INDEX(fx_rets,$AE187,INDEX(fx_ix,1,AU$3)))-1</f>
        <v>1.1905519056456093E-2</v>
      </c>
      <c r="AV187" s="18" cm="1">
        <f t="array" ref="AV187">(1+R187)*(1+INDEX(fx_rets,$AE187,INDEX(fx_ix,1,AV$3)))-1</f>
        <v>-2.6507968680597349E-2</v>
      </c>
      <c r="AW187" s="18" cm="1">
        <f t="array" ref="AW187">(1+S187)*(1+INDEX(fx_rets,$AE187,INDEX(fx_ix,1,AW$3)))-1</f>
        <v>-5.1539252963520354E-2</v>
      </c>
      <c r="AX187" s="18" cm="1">
        <f t="array" ref="AX187">(1+T187)*(1+INDEX(fx_rets,$AE187,INDEX(fx_ix,1,AX$3)))-1</f>
        <v>-3.9050399431615035E-2</v>
      </c>
      <c r="AY187" s="18" cm="1">
        <f t="array" ref="AY187">(1+U187)*(1+INDEX(fx_rets,$AE187,INDEX(fx_ix,1,AY$3)))-1</f>
        <v>-6.6656890842780481E-2</v>
      </c>
      <c r="AZ187" s="18" cm="1">
        <f t="array" ref="AZ187">(1+V187)*(1+INDEX(fx_rets,$AE187,INDEX(fx_ix,1,AZ$3)))-1</f>
        <v>2.5910090380492079E-3</v>
      </c>
      <c r="BA187" s="18" cm="1">
        <f t="array" ref="BA187">(1+W187)*(1+INDEX(fx_rets,$AE187,INDEX(fx_ix,1,BA$3)))-1</f>
        <v>-2.6301105014518988E-3</v>
      </c>
      <c r="BB187" s="18" cm="1">
        <f t="array" ref="BB187">(1+X187)*(1+INDEX(fx_rets,$AE187,INDEX(fx_ix,1,BB$3)))-1</f>
        <v>-1.153287102458167E-2</v>
      </c>
      <c r="BC187" s="18" cm="1">
        <f t="array" ref="BC187">(1+Y187)*(1+INDEX(fx_rets,$AE187,INDEX(fx_ix,1,BC$3)))-1</f>
        <v>1.1589941592524911E-2</v>
      </c>
      <c r="BD187" s="19">
        <v>182</v>
      </c>
      <c r="BE187" s="16">
        <f t="shared" si="63"/>
        <v>0</v>
      </c>
      <c r="BF187" s="19">
        <v>182</v>
      </c>
      <c r="BG187" s="18">
        <f t="shared" si="64"/>
        <v>2.7411304156770289E-3</v>
      </c>
      <c r="BH187" s="18">
        <f t="shared" si="65"/>
        <v>4.235514982763533E-3</v>
      </c>
      <c r="BI187" s="18">
        <f t="shared" si="66"/>
        <v>8.6612089946098703E-3</v>
      </c>
      <c r="BJ187" s="18">
        <f t="shared" si="67"/>
        <v>3.5250459450999472E-3</v>
      </c>
      <c r="BK187" s="18">
        <f t="shared" si="68"/>
        <v>5.0472379162280756E-3</v>
      </c>
      <c r="BL187" s="18">
        <f t="shared" si="69"/>
        <v>-2.9268730597178383E-3</v>
      </c>
      <c r="BM187" s="18">
        <f t="shared" si="70"/>
        <v>-2.8843547602193098E-3</v>
      </c>
      <c r="BN187" s="18">
        <f t="shared" si="71"/>
        <v>-7.5537648542967073E-4</v>
      </c>
      <c r="BO187" s="18">
        <f t="shared" si="72"/>
        <v>-1.0545614560484862E-2</v>
      </c>
      <c r="BP187" s="18">
        <f t="shared" si="73"/>
        <v>-1.03532581206216E-2</v>
      </c>
      <c r="BQ187" s="18">
        <f t="shared" si="74"/>
        <v>-6.0546083952873753E-3</v>
      </c>
      <c r="BR187" s="18">
        <f t="shared" si="75"/>
        <v>-1.3610292374236277E-2</v>
      </c>
      <c r="BS187" s="18">
        <f t="shared" si="76"/>
        <v>-2.0341411393569597E-2</v>
      </c>
      <c r="BT187" s="18">
        <f t="shared" si="77"/>
        <v>1.1866710212012022E-2</v>
      </c>
      <c r="BU187" s="18">
        <f t="shared" si="78"/>
        <v>1.1832819889042945E-2</v>
      </c>
      <c r="BV187" s="18">
        <f t="shared" si="79"/>
        <v>1.1905519056456093E-2</v>
      </c>
      <c r="BW187" s="18">
        <f t="shared" si="80"/>
        <v>-2.6507968680597349E-2</v>
      </c>
      <c r="BX187" s="18">
        <f t="shared" si="81"/>
        <v>-5.1539252963520354E-2</v>
      </c>
      <c r="BY187" s="18">
        <f t="shared" si="82"/>
        <v>-3.9050399431615035E-2</v>
      </c>
      <c r="BZ187" s="18">
        <f t="shared" si="83"/>
        <v>-6.6656890842780481E-2</v>
      </c>
      <c r="CA187" s="18">
        <f t="shared" si="84"/>
        <v>2.5910090380492079E-3</v>
      </c>
      <c r="CB187" s="18">
        <f t="shared" si="85"/>
        <v>-2.6301105014518988E-3</v>
      </c>
      <c r="CC187" s="18">
        <f t="shared" si="86"/>
        <v>-1.153287102458167E-2</v>
      </c>
      <c r="CD187" s="18">
        <f t="shared" si="87"/>
        <v>1.1589941592524911E-2</v>
      </c>
      <c r="CE187" s="19">
        <v>182</v>
      </c>
      <c r="CF187" s="18">
        <f t="shared" si="93"/>
        <v>4.235514982763533E-3</v>
      </c>
      <c r="CG187" s="18">
        <f t="shared" si="93"/>
        <v>4.235514982763533E-3</v>
      </c>
      <c r="CH187" s="18">
        <f t="shared" si="93"/>
        <v>4.235514982763533E-3</v>
      </c>
      <c r="CI187" s="18">
        <f t="shared" si="93"/>
        <v>0</v>
      </c>
      <c r="CJ187" s="18">
        <f t="shared" si="93"/>
        <v>0</v>
      </c>
      <c r="CK187" s="24">
        <f t="shared" si="93"/>
        <v>4.235514982763533E-3</v>
      </c>
      <c r="CL187" s="24">
        <f t="shared" si="93"/>
        <v>0</v>
      </c>
    </row>
    <row r="188" spans="1:90" x14ac:dyDescent="0.2">
      <c r="A188" s="19">
        <v>183</v>
      </c>
      <c r="B188" s="16" cm="1">
        <f t="array" ref="B188">INDEX(asset_mu,1,B$3)+INDEX(asset_rets_norm,$A188,B$3)</f>
        <v>1.9374982956910007E-3</v>
      </c>
      <c r="C188" s="16" cm="1">
        <f t="array" ref="C188">INDEX(asset_mu,1,C$3)+INDEX(asset_rets_norm,$A188,C$3)</f>
        <v>2.3285487443969449E-4</v>
      </c>
      <c r="D188" s="16" cm="1">
        <f t="array" ref="D188">INDEX(asset_mu,1,D$3)+INDEX(asset_rets_norm,$A188,D$3)</f>
        <v>-3.6494356752663267E-3</v>
      </c>
      <c r="E188" s="16" cm="1">
        <f t="array" ref="E188">INDEX(asset_mu,1,E$3)+INDEX(asset_rets_norm,$A188,E$3)</f>
        <v>2.6971465494348016E-3</v>
      </c>
      <c r="F188" s="16" cm="1">
        <f t="array" ref="F188">INDEX(asset_mu,1,F$3)+INDEX(asset_rets_norm,$A188,F$3)</f>
        <v>1.6686621486342017E-3</v>
      </c>
      <c r="G188" s="16" cm="1">
        <f t="array" ref="G188">INDEX(asset_mu,1,G$3)+INDEX(asset_rets_norm,$A188,G$3)</f>
        <v>1.1511538918305092E-3</v>
      </c>
      <c r="H188" s="16" cm="1">
        <f t="array" ref="H188">INDEX(asset_mu,1,H$3)+INDEX(asset_rets_norm,$A188,H$3)</f>
        <v>1.2547672656110962E-3</v>
      </c>
      <c r="I188" s="16" cm="1">
        <f t="array" ref="I188">INDEX(asset_mu,1,I$3)+INDEX(asset_rets_norm,$A188,I$3)</f>
        <v>2.0208972862919903E-3</v>
      </c>
      <c r="J188" s="16" cm="1">
        <f t="array" ref="J188">INDEX(asset_mu,1,J$3)+INDEX(asset_rets_norm,$A188,J$3)</f>
        <v>3.2996852882636197E-3</v>
      </c>
      <c r="K188" s="16" cm="1">
        <f t="array" ref="K188">INDEX(asset_mu,1,K$3)+INDEX(asset_rets_norm,$A188,K$3)</f>
        <v>5.6555754393480991E-4</v>
      </c>
      <c r="L188" s="16" cm="1">
        <f t="array" ref="L188">INDEX(asset_mu,1,L$3)+INDEX(asset_rets_norm,$A188,L$3)</f>
        <v>-1.4030627086857039E-3</v>
      </c>
      <c r="M188" s="16" cm="1">
        <f t="array" ref="M188">INDEX(asset_mu,1,M$3)+INDEX(asset_rets_norm,$A188,M$3)</f>
        <v>3.280188654373936E-3</v>
      </c>
      <c r="N188" s="16" cm="1">
        <f t="array" ref="N188">INDEX(asset_mu,1,N$3)+INDEX(asset_rets_norm,$A188,N$3)</f>
        <v>5.5473825429382161E-3</v>
      </c>
      <c r="O188" s="16" cm="1">
        <f t="array" ref="O188">INDEX(asset_mu,1,O$3)+INDEX(asset_rets_norm,$A188,O$3)</f>
        <v>7.8704312282303787E-5</v>
      </c>
      <c r="P188" s="16" cm="1">
        <f t="array" ref="P188">INDEX(asset_mu,1,P$3)+INDEX(asset_rets_norm,$A188,P$3)</f>
        <v>2.1729883495820665E-4</v>
      </c>
      <c r="Q188" s="16" cm="1">
        <f t="array" ref="Q188">INDEX(asset_mu,1,Q$3)+INDEX(asset_rets_norm,$A188,Q$3)</f>
        <v>6.4070809834132069E-4</v>
      </c>
      <c r="R188" s="16" cm="1">
        <f t="array" ref="R188">INDEX(asset_mu,1,R$3)+INDEX(asset_rets_norm,$A188,R$3)</f>
        <v>8.2689913760562062E-2</v>
      </c>
      <c r="S188" s="16" cm="1">
        <f t="array" ref="S188">INDEX(asset_mu,1,S$3)+INDEX(asset_rets_norm,$A188,S$3)</f>
        <v>0.10637924339577984</v>
      </c>
      <c r="T188" s="16" cm="1">
        <f t="array" ref="T188">INDEX(asset_mu,1,T$3)+INDEX(asset_rets_norm,$A188,T$3)</f>
        <v>5.3805695316933723E-2</v>
      </c>
      <c r="U188" s="16" cm="1">
        <f t="array" ref="U188">INDEX(asset_mu,1,U$3)+INDEX(asset_rets_norm,$A188,U$3)</f>
        <v>9.9440045417600875E-2</v>
      </c>
      <c r="V188" s="16" cm="1">
        <f t="array" ref="V188">INDEX(asset_mu,1,V$3)+INDEX(asset_rets_norm,$A188,V$3)</f>
        <v>2.5863840380491079E-3</v>
      </c>
      <c r="W188" s="16" cm="1">
        <f t="array" ref="W188">INDEX(asset_mu,1,W$3)+INDEX(asset_rets_norm,$A188,W$3)</f>
        <v>1.3796357107727986E-3</v>
      </c>
      <c r="X188" s="16" cm="1">
        <f t="array" ref="X188">INDEX(asset_mu,1,X$3)+INDEX(asset_rets_norm,$A188,X$3)</f>
        <v>2.4618107487998104E-3</v>
      </c>
      <c r="Y188" s="16" cm="1">
        <f t="array" ref="Y188">INDEX(asset_mu,1,Y$3)+INDEX(asset_rets_norm,$A188,Y$3)</f>
        <v>-7.5967302162192904E-5</v>
      </c>
      <c r="Z188" s="19">
        <v>183</v>
      </c>
      <c r="AA188" s="16" cm="1">
        <f t="array" ref="AA188">INDEX(fx_mu,1,AA$3)+INDEX(fx_rets_norm,$A188,AA$3)</f>
        <v>0</v>
      </c>
      <c r="AB188" s="16" cm="1">
        <f t="array" ref="AB188">INDEX(fx_mu,1,AB$3)+INDEX(fx_rets_norm,$A188,AB$3)</f>
        <v>-1.6298553237929832E-2</v>
      </c>
      <c r="AC188" s="16" cm="1">
        <f t="array" ref="AC188">INDEX(fx_mu,1,AC$3)+INDEX(fx_rets_norm,$A188,AC$3)</f>
        <v>1.9990990456976682E-2</v>
      </c>
      <c r="AD188" s="16" cm="1">
        <f t="array" ref="AD188">INDEX(fx_mu,1,AD$3)+INDEX(fx_rets_norm,$A188,AD$3)</f>
        <v>-5.5701450062725097E-3</v>
      </c>
      <c r="AE188" s="19">
        <v>183</v>
      </c>
      <c r="AF188" s="18" cm="1">
        <f t="array" ref="AF188">(1+B188)*(1+INDEX(fx_rets,$AE188,INDEX(fx_ix,1,AF$3)))-1</f>
        <v>1.9374982956910092E-3</v>
      </c>
      <c r="AG188" s="18" cm="1">
        <f t="array" ref="AG188">(1+C188)*(1+INDEX(fx_rets,$AE188,INDEX(fx_ix,1,AG$3)))-1</f>
        <v>2.3285487443969188E-4</v>
      </c>
      <c r="AH188" s="18" cm="1">
        <f t="array" ref="AH188">(1+D188)*(1+INDEX(fx_rets,$AE188,INDEX(fx_ix,1,AH$3)))-1</f>
        <v>-3.6494356752663215E-3</v>
      </c>
      <c r="AI188" s="18" cm="1">
        <f t="array" ref="AI188">(1+E188)*(1+INDEX(fx_rets,$AE188,INDEX(fx_ix,1,AI$3)))-1</f>
        <v>2.6971465494347591E-3</v>
      </c>
      <c r="AJ188" s="18" cm="1">
        <f t="array" ref="AJ188">(1+F188)*(1+INDEX(fx_rets,$AE188,INDEX(fx_ix,1,AJ$3)))-1</f>
        <v>1.668662148634148E-3</v>
      </c>
      <c r="AK188" s="18" cm="1">
        <f t="array" ref="AK188">(1+G188)*(1+INDEX(fx_rets,$AE188,INDEX(fx_ix,1,AK$3)))-1</f>
        <v>-1.5166161489090335E-2</v>
      </c>
      <c r="AL188" s="18" cm="1">
        <f t="array" ref="AL188">(1+H188)*(1+INDEX(fx_rets,$AE188,INDEX(fx_ix,1,AL$3)))-1</f>
        <v>-1.5064236863398528E-2</v>
      </c>
      <c r="AM188" s="18" cm="1">
        <f t="array" ref="AM188">(1+I188)*(1+INDEX(fx_rets,$AE188,INDEX(fx_ix,1,AM$3)))-1</f>
        <v>-1.4310593653646841E-2</v>
      </c>
      <c r="AN188" s="18" cm="1">
        <f t="array" ref="AN188">(1+J188)*(1+INDEX(fx_rets,$AE188,INDEX(fx_ix,1,AN$3)))-1</f>
        <v>2.3356639722349026E-2</v>
      </c>
      <c r="AO188" s="18" cm="1">
        <f t="array" ref="AO188">(1+K188)*(1+INDEX(fx_rets,$AE188,INDEX(fx_ix,1,AO$3)))-1</f>
        <v>2.0567854056374957E-2</v>
      </c>
      <c r="AP188" s="18" cm="1">
        <f t="array" ref="AP188">(1+L188)*(1+INDEX(fx_rets,$AE188,INDEX(fx_ix,1,AP$3)))-1</f>
        <v>1.8559879135070956E-2</v>
      </c>
      <c r="AQ188" s="18" cm="1">
        <f t="array" ref="AQ188">(1+M188)*(1+INDEX(fx_rets,$AE188,INDEX(fx_ix,1,AQ$3)))-1</f>
        <v>2.3336753331437032E-2</v>
      </c>
      <c r="AR188" s="18" cm="1">
        <f t="array" ref="AR188">(1+N188)*(1+INDEX(fx_rets,$AE188,INDEX(fx_ix,1,AR$3)))-1</f>
        <v>2.5649270671391777E-2</v>
      </c>
      <c r="AS188" s="18" cm="1">
        <f t="array" ref="AS188">(1+O188)*(1+INDEX(fx_rets,$AE188,INDEX(fx_ix,1,AS$3)))-1</f>
        <v>-5.4918790884221913E-3</v>
      </c>
      <c r="AT188" s="18" cm="1">
        <f t="array" ref="AT188">(1+P188)*(1+INDEX(fx_rets,$AE188,INDEX(fx_ix,1,AT$3)))-1</f>
        <v>-5.3540565573346743E-3</v>
      </c>
      <c r="AU188" s="18" cm="1">
        <f t="array" ref="AU188">(1+Q188)*(1+INDEX(fx_rets,$AE188,INDEX(fx_ix,1,AU$3)))-1</f>
        <v>-4.9330057449457065E-3</v>
      </c>
      <c r="AV188" s="18" cm="1">
        <f t="array" ref="AV188">(1+R188)*(1+INDEX(fx_rets,$AE188,INDEX(fx_ix,1,AV$3)))-1</f>
        <v>8.2689913760562117E-2</v>
      </c>
      <c r="AW188" s="18" cm="1">
        <f t="array" ref="AW188">(1+S188)*(1+INDEX(fx_rets,$AE188,INDEX(fx_ix,1,AW$3)))-1</f>
        <v>8.834686239595313E-2</v>
      </c>
      <c r="AX188" s="18" cm="1">
        <f t="array" ref="AX188">(1+T188)*(1+INDEX(fx_rets,$AE188,INDEX(fx_ix,1,AX$3)))-1</f>
        <v>7.4872314915522153E-2</v>
      </c>
      <c r="AY188" s="18" cm="1">
        <f t="array" ref="AY188">(1+U188)*(1+INDEX(fx_rets,$AE188,INDEX(fx_ix,1,AY$3)))-1</f>
        <v>9.3316004938921893E-2</v>
      </c>
      <c r="AZ188" s="18" cm="1">
        <f t="array" ref="AZ188">(1+V188)*(1+INDEX(fx_rets,$AE188,INDEX(fx_ix,1,AZ$3)))-1</f>
        <v>2.5863840380491165E-3</v>
      </c>
      <c r="BA188" s="18" cm="1">
        <f t="array" ref="BA188">(1+W188)*(1+INDEX(fx_rets,$AE188,INDEX(fx_ix,1,BA$3)))-1</f>
        <v>-1.4941403593238145E-2</v>
      </c>
      <c r="BB188" s="18" cm="1">
        <f t="array" ref="BB188">(1+X188)*(1+INDEX(fx_rets,$AE188,INDEX(fx_ix,1,BB$3)))-1</f>
        <v>2.2502015240962736E-2</v>
      </c>
      <c r="BC188" s="18" cm="1">
        <f t="array" ref="BC188">(1+Y188)*(1+INDEX(fx_rets,$AE188,INDEX(fx_ix,1,BC$3)))-1</f>
        <v>-5.6456891595458858E-3</v>
      </c>
      <c r="BD188" s="19">
        <v>183</v>
      </c>
      <c r="BE188" s="16">
        <f t="shared" si="63"/>
        <v>0</v>
      </c>
      <c r="BF188" s="19">
        <v>183</v>
      </c>
      <c r="BG188" s="18">
        <f t="shared" si="64"/>
        <v>1.9374982956910092E-3</v>
      </c>
      <c r="BH188" s="18">
        <f t="shared" si="65"/>
        <v>2.3285487443969188E-4</v>
      </c>
      <c r="BI188" s="18">
        <f t="shared" si="66"/>
        <v>-3.6494356752663215E-3</v>
      </c>
      <c r="BJ188" s="18">
        <f t="shared" si="67"/>
        <v>2.6971465494347591E-3</v>
      </c>
      <c r="BK188" s="18">
        <f t="shared" si="68"/>
        <v>1.668662148634148E-3</v>
      </c>
      <c r="BL188" s="18">
        <f t="shared" si="69"/>
        <v>-1.5166161489090335E-2</v>
      </c>
      <c r="BM188" s="18">
        <f t="shared" si="70"/>
        <v>-1.5064236863398528E-2</v>
      </c>
      <c r="BN188" s="18">
        <f t="shared" si="71"/>
        <v>-1.4310593653646841E-2</v>
      </c>
      <c r="BO188" s="18">
        <f t="shared" si="72"/>
        <v>2.3356639722349026E-2</v>
      </c>
      <c r="BP188" s="18">
        <f t="shared" si="73"/>
        <v>2.0567854056374957E-2</v>
      </c>
      <c r="BQ188" s="18">
        <f t="shared" si="74"/>
        <v>1.8559879135070956E-2</v>
      </c>
      <c r="BR188" s="18">
        <f t="shared" si="75"/>
        <v>2.3336753331437032E-2</v>
      </c>
      <c r="BS188" s="18">
        <f t="shared" si="76"/>
        <v>2.5649270671391777E-2</v>
      </c>
      <c r="BT188" s="18">
        <f t="shared" si="77"/>
        <v>-5.4918790884221913E-3</v>
      </c>
      <c r="BU188" s="18">
        <f t="shared" si="78"/>
        <v>-5.3540565573346743E-3</v>
      </c>
      <c r="BV188" s="18">
        <f t="shared" si="79"/>
        <v>-4.9330057449457065E-3</v>
      </c>
      <c r="BW188" s="18">
        <f t="shared" si="80"/>
        <v>8.2689913760562117E-2</v>
      </c>
      <c r="BX188" s="18">
        <f t="shared" si="81"/>
        <v>8.834686239595313E-2</v>
      </c>
      <c r="BY188" s="18">
        <f t="shared" si="82"/>
        <v>7.4872314915522153E-2</v>
      </c>
      <c r="BZ188" s="18">
        <f t="shared" si="83"/>
        <v>9.3316004938921893E-2</v>
      </c>
      <c r="CA188" s="18">
        <f t="shared" si="84"/>
        <v>2.5863840380491165E-3</v>
      </c>
      <c r="CB188" s="18">
        <f t="shared" si="85"/>
        <v>-1.4941403593238145E-2</v>
      </c>
      <c r="CC188" s="18">
        <f t="shared" si="86"/>
        <v>2.2502015240962736E-2</v>
      </c>
      <c r="CD188" s="18">
        <f t="shared" si="87"/>
        <v>-5.6456891595458858E-3</v>
      </c>
      <c r="CE188" s="19">
        <v>183</v>
      </c>
      <c r="CF188" s="18">
        <f t="shared" si="93"/>
        <v>2.3285487443969188E-4</v>
      </c>
      <c r="CG188" s="18">
        <f t="shared" si="93"/>
        <v>2.3285487443969188E-4</v>
      </c>
      <c r="CH188" s="18">
        <f t="shared" si="93"/>
        <v>2.3285487443969188E-4</v>
      </c>
      <c r="CI188" s="18">
        <f t="shared" si="93"/>
        <v>0</v>
      </c>
      <c r="CJ188" s="18">
        <f t="shared" si="93"/>
        <v>0</v>
      </c>
      <c r="CK188" s="24">
        <f t="shared" si="93"/>
        <v>2.3285487443969188E-4</v>
      </c>
      <c r="CL188" s="24">
        <f t="shared" si="93"/>
        <v>0</v>
      </c>
    </row>
    <row r="189" spans="1:90" x14ac:dyDescent="0.2">
      <c r="A189" s="19">
        <v>184</v>
      </c>
      <c r="B189" s="16" cm="1">
        <f t="array" ref="B189">INDEX(asset_mu,1,B$3)+INDEX(asset_rets_norm,$A189,B$3)</f>
        <v>1.6583039965531923E-3</v>
      </c>
      <c r="C189" s="16" cm="1">
        <f t="array" ref="C189">INDEX(asset_mu,1,C$3)+INDEX(asset_rets_norm,$A189,C$3)</f>
        <v>-1.2447590731102772E-3</v>
      </c>
      <c r="D189" s="16" cm="1">
        <f t="array" ref="D189">INDEX(asset_mu,1,D$3)+INDEX(asset_rets_norm,$A189,D$3)</f>
        <v>-3.3584183632637873E-3</v>
      </c>
      <c r="E189" s="16" cm="1">
        <f t="array" ref="E189">INDEX(asset_mu,1,E$3)+INDEX(asset_rets_norm,$A189,E$3)</f>
        <v>4.6377459640687714E-5</v>
      </c>
      <c r="F189" s="16" cm="1">
        <f t="array" ref="F189">INDEX(asset_mu,1,F$3)+INDEX(asset_rets_norm,$A189,F$3)</f>
        <v>-8.412818165861053E-4</v>
      </c>
      <c r="G189" s="16" cm="1">
        <f t="array" ref="G189">INDEX(asset_mu,1,G$3)+INDEX(asset_rets_norm,$A189,G$3)</f>
        <v>1.3109292278542467E-3</v>
      </c>
      <c r="H189" s="16" cm="1">
        <f t="array" ref="H189">INDEX(asset_mu,1,H$3)+INDEX(asset_rets_norm,$A189,H$3)</f>
        <v>1.9448954550056084E-3</v>
      </c>
      <c r="I189" s="16" cm="1">
        <f t="array" ref="I189">INDEX(asset_mu,1,I$3)+INDEX(asset_rets_norm,$A189,I$3)</f>
        <v>3.439551534476649E-3</v>
      </c>
      <c r="J189" s="16" cm="1">
        <f t="array" ref="J189">INDEX(asset_mu,1,J$3)+INDEX(asset_rets_norm,$A189,J$3)</f>
        <v>3.7650677062899141E-3</v>
      </c>
      <c r="K189" s="16" cm="1">
        <f t="array" ref="K189">INDEX(asset_mu,1,K$3)+INDEX(asset_rets_norm,$A189,K$3)</f>
        <v>1.8967253052716033E-3</v>
      </c>
      <c r="L189" s="16" cm="1">
        <f t="array" ref="L189">INDEX(asset_mu,1,L$3)+INDEX(asset_rets_norm,$A189,L$3)</f>
        <v>3.4193523376085107E-3</v>
      </c>
      <c r="M189" s="16" cm="1">
        <f t="array" ref="M189">INDEX(asset_mu,1,M$3)+INDEX(asset_rets_norm,$A189,M$3)</f>
        <v>5.8156168103752097E-3</v>
      </c>
      <c r="N189" s="16" cm="1">
        <f t="array" ref="N189">INDEX(asset_mu,1,N$3)+INDEX(asset_rets_norm,$A189,N$3)</f>
        <v>8.2692825030057683E-3</v>
      </c>
      <c r="O189" s="16" cm="1">
        <f t="array" ref="O189">INDEX(asset_mu,1,O$3)+INDEX(asset_rets_norm,$A189,O$3)</f>
        <v>1.6545287959091813E-4</v>
      </c>
      <c r="P189" s="16" cm="1">
        <f t="array" ref="P189">INDEX(asset_mu,1,P$3)+INDEX(asset_rets_norm,$A189,P$3)</f>
        <v>4.2279049573053446E-4</v>
      </c>
      <c r="Q189" s="16" cm="1">
        <f t="array" ref="Q189">INDEX(asset_mu,1,Q$3)+INDEX(asset_rets_norm,$A189,Q$3)</f>
        <v>-1.4674320603484735E-5</v>
      </c>
      <c r="R189" s="16" cm="1">
        <f t="array" ref="R189">INDEX(asset_mu,1,R$3)+INDEX(asset_rets_norm,$A189,R$3)</f>
        <v>9.7685931388274971E-4</v>
      </c>
      <c r="S189" s="16" cm="1">
        <f t="array" ref="S189">INDEX(asset_mu,1,S$3)+INDEX(asset_rets_norm,$A189,S$3)</f>
        <v>2.9771347674135556E-2</v>
      </c>
      <c r="T189" s="16" cm="1">
        <f t="array" ref="T189">INDEX(asset_mu,1,T$3)+INDEX(asset_rets_norm,$A189,T$3)</f>
        <v>3.6136506139385167E-3</v>
      </c>
      <c r="U189" s="16" cm="1">
        <f t="array" ref="U189">INDEX(asset_mu,1,U$3)+INDEX(asset_rets_norm,$A189,U$3)</f>
        <v>3.6777314623415047E-2</v>
      </c>
      <c r="V189" s="16" cm="1">
        <f t="array" ref="V189">INDEX(asset_mu,1,V$3)+INDEX(asset_rets_norm,$A189,V$3)</f>
        <v>2.5855507047157743E-3</v>
      </c>
      <c r="W189" s="16" cm="1">
        <f t="array" ref="W189">INDEX(asset_mu,1,W$3)+INDEX(asset_rets_norm,$A189,W$3)</f>
        <v>1.4623857107727985E-3</v>
      </c>
      <c r="X189" s="16" cm="1">
        <f t="array" ref="X189">INDEX(asset_mu,1,X$3)+INDEX(asset_rets_norm,$A189,X$3)</f>
        <v>2.5113107487998105E-3</v>
      </c>
      <c r="Y189" s="16" cm="1">
        <f t="array" ref="Y189">INDEX(asset_mu,1,Y$3)+INDEX(asset_rets_norm,$A189,Y$3)</f>
        <v>2.7366031171140425E-5</v>
      </c>
      <c r="Z189" s="19">
        <v>184</v>
      </c>
      <c r="AA189" s="16" cm="1">
        <f t="array" ref="AA189">INDEX(fx_mu,1,AA$3)+INDEX(fx_rets_norm,$A189,AA$3)</f>
        <v>0</v>
      </c>
      <c r="AB189" s="16" cm="1">
        <f t="array" ref="AB189">INDEX(fx_mu,1,AB$3)+INDEX(fx_rets_norm,$A189,AB$3)</f>
        <v>-4.114396426654076E-2</v>
      </c>
      <c r="AC189" s="16" cm="1">
        <f t="array" ref="AC189">INDEX(fx_mu,1,AC$3)+INDEX(fx_rets_norm,$A189,AC$3)</f>
        <v>-2.4153032134992019E-2</v>
      </c>
      <c r="AD189" s="16" cm="1">
        <f t="array" ref="AD189">INDEX(fx_mu,1,AD$3)+INDEX(fx_rets_norm,$A189,AD$3)</f>
        <v>-1.9660989993522504E-2</v>
      </c>
      <c r="AE189" s="19">
        <v>184</v>
      </c>
      <c r="AF189" s="18" cm="1">
        <f t="array" ref="AF189">(1+B189)*(1+INDEX(fx_rets,$AE189,INDEX(fx_ix,1,AF$3)))-1</f>
        <v>1.6583039965532009E-3</v>
      </c>
      <c r="AG189" s="18" cm="1">
        <f t="array" ref="AG189">(1+C189)*(1+INDEX(fx_rets,$AE189,INDEX(fx_ix,1,AG$3)))-1</f>
        <v>-1.2447590731102798E-3</v>
      </c>
      <c r="AH189" s="18" cm="1">
        <f t="array" ref="AH189">(1+D189)*(1+INDEX(fx_rets,$AE189,INDEX(fx_ix,1,AH$3)))-1</f>
        <v>-3.3584183632637821E-3</v>
      </c>
      <c r="AI189" s="18" cm="1">
        <f t="array" ref="AI189">(1+E189)*(1+INDEX(fx_rets,$AE189,INDEX(fx_ix,1,AI$3)))-1</f>
        <v>4.6377459640645213E-5</v>
      </c>
      <c r="AJ189" s="18" cm="1">
        <f t="array" ref="AJ189">(1+F189)*(1+INDEX(fx_rets,$AE189,INDEX(fx_ix,1,AJ$3)))-1</f>
        <v>-8.4128181658615908E-4</v>
      </c>
      <c r="AK189" s="18" cm="1">
        <f t="array" ref="AK189">(1+G189)*(1+INDEX(fx_rets,$AE189,INDEX(fx_ix,1,AK$3)))-1</f>
        <v>-3.988697186399337E-2</v>
      </c>
      <c r="AL189" s="18" cm="1">
        <f t="array" ref="AL189">(1+H189)*(1+INDEX(fx_rets,$AE189,INDEX(fx_ix,1,AL$3)))-1</f>
        <v>-3.9279089520638077E-2</v>
      </c>
      <c r="AM189" s="18" cm="1">
        <f t="array" ref="AM189">(1+I189)*(1+INDEX(fx_rets,$AE189,INDEX(fx_ix,1,AM$3)))-1</f>
        <v>-3.7845929517491439E-2</v>
      </c>
      <c r="AN189" s="18" cm="1">
        <f t="array" ref="AN189">(1+J189)*(1+INDEX(fx_rets,$AE189,INDEX(fx_ix,1,AN$3)))-1</f>
        <v>-2.0478902230002483E-2</v>
      </c>
      <c r="AO189" s="18" cm="1">
        <f t="array" ref="AO189">(1+K189)*(1+INDEX(fx_rets,$AE189,INDEX(fx_ix,1,AO$3)))-1</f>
        <v>-2.2302118496969947E-2</v>
      </c>
      <c r="AP189" s="18" cm="1">
        <f t="array" ref="AP189">(1+L189)*(1+INDEX(fx_rets,$AE189,INDEX(fx_ix,1,AP$3)))-1</f>
        <v>-2.0816267524274568E-2</v>
      </c>
      <c r="AQ189" s="18" cm="1">
        <f t="array" ref="AQ189">(1+M189)*(1+INDEX(fx_rets,$AE189,INDEX(fx_ix,1,AQ$3)))-1</f>
        <v>-1.8477880104322608E-2</v>
      </c>
      <c r="AR189" s="18" cm="1">
        <f t="array" ref="AR189">(1+N189)*(1+INDEX(fx_rets,$AE189,INDEX(fx_ix,1,AR$3)))-1</f>
        <v>-1.6083477878014674E-2</v>
      </c>
      <c r="AS189" s="18" cm="1">
        <f t="array" ref="AS189">(1+O189)*(1+INDEX(fx_rets,$AE189,INDEX(fx_ix,1,AS$3)))-1</f>
        <v>-1.9498790081341588E-2</v>
      </c>
      <c r="AT189" s="18" cm="1">
        <f t="array" ref="AT189">(1+P189)*(1+INDEX(fx_rets,$AE189,INDEX(fx_ix,1,AT$3)))-1</f>
        <v>-1.9246511977497827E-2</v>
      </c>
      <c r="AU189" s="18" cm="1">
        <f t="array" ref="AU189">(1+Q189)*(1+INDEX(fx_rets,$AE189,INDEX(fx_ix,1,AU$3)))-1</f>
        <v>-1.9675375802455486E-2</v>
      </c>
      <c r="AV189" s="18" cm="1">
        <f t="array" ref="AV189">(1+R189)*(1+INDEX(fx_rets,$AE189,INDEX(fx_ix,1,AV$3)))-1</f>
        <v>9.7685931388280522E-4</v>
      </c>
      <c r="AW189" s="18" cm="1">
        <f t="array" ref="AW189">(1+S189)*(1+INDEX(fx_rets,$AE189,INDEX(fx_ix,1,AW$3)))-1</f>
        <v>-1.2597527857276636E-2</v>
      </c>
      <c r="AX189" s="18" cm="1">
        <f t="array" ref="AX189">(1+T189)*(1+INDEX(fx_rets,$AE189,INDEX(fx_ix,1,AX$3)))-1</f>
        <v>-2.0626662140456498E-2</v>
      </c>
      <c r="AY189" s="18" cm="1">
        <f t="array" ref="AY189">(1+U189)*(1+INDEX(fx_rets,$AE189,INDEX(fx_ix,1,AY$3)))-1</f>
        <v>1.6393246215093082E-2</v>
      </c>
      <c r="AZ189" s="18" cm="1">
        <f t="array" ref="AZ189">(1+V189)*(1+INDEX(fx_rets,$AE189,INDEX(fx_ix,1,AZ$3)))-1</f>
        <v>2.5855507047156667E-3</v>
      </c>
      <c r="BA189" s="18" cm="1">
        <f t="array" ref="BA189">(1+W189)*(1+INDEX(fx_rets,$AE189,INDEX(fx_ix,1,BA$3)))-1</f>
        <v>-3.9741746901195918E-2</v>
      </c>
      <c r="BB189" s="18" cm="1">
        <f t="array" ref="BB189">(1+X189)*(1+INDEX(fx_rets,$AE189,INDEX(fx_ix,1,BB$3)))-1</f>
        <v>-2.1702377155408903E-2</v>
      </c>
      <c r="BC189" s="18" cm="1">
        <f t="array" ref="BC189">(1+Y189)*(1+INDEX(fx_rets,$AE189,INDEX(fx_ix,1,BC$3)))-1</f>
        <v>-1.9634162005616407E-2</v>
      </c>
      <c r="BD189" s="19">
        <v>184</v>
      </c>
      <c r="BE189" s="16">
        <f t="shared" si="63"/>
        <v>0</v>
      </c>
      <c r="BF189" s="19">
        <v>184</v>
      </c>
      <c r="BG189" s="18">
        <f t="shared" si="64"/>
        <v>1.6583039965532009E-3</v>
      </c>
      <c r="BH189" s="18">
        <f t="shared" si="65"/>
        <v>-1.2447590731102798E-3</v>
      </c>
      <c r="BI189" s="18">
        <f t="shared" si="66"/>
        <v>-3.3584183632637821E-3</v>
      </c>
      <c r="BJ189" s="18">
        <f t="shared" si="67"/>
        <v>4.6377459640645213E-5</v>
      </c>
      <c r="BK189" s="18">
        <f t="shared" si="68"/>
        <v>-8.4128181658615908E-4</v>
      </c>
      <c r="BL189" s="18">
        <f t="shared" si="69"/>
        <v>-3.988697186399337E-2</v>
      </c>
      <c r="BM189" s="18">
        <f t="shared" si="70"/>
        <v>-3.9279089520638077E-2</v>
      </c>
      <c r="BN189" s="18">
        <f t="shared" si="71"/>
        <v>-3.7845929517491439E-2</v>
      </c>
      <c r="BO189" s="18">
        <f t="shared" si="72"/>
        <v>-2.0478902230002483E-2</v>
      </c>
      <c r="BP189" s="18">
        <f t="shared" si="73"/>
        <v>-2.2302118496969947E-2</v>
      </c>
      <c r="BQ189" s="18">
        <f t="shared" si="74"/>
        <v>-2.0816267524274568E-2</v>
      </c>
      <c r="BR189" s="18">
        <f t="shared" si="75"/>
        <v>-1.8477880104322608E-2</v>
      </c>
      <c r="BS189" s="18">
        <f t="shared" si="76"/>
        <v>-1.6083477878014674E-2</v>
      </c>
      <c r="BT189" s="18">
        <f t="shared" si="77"/>
        <v>-1.9498790081341588E-2</v>
      </c>
      <c r="BU189" s="18">
        <f t="shared" si="78"/>
        <v>-1.9246511977497827E-2</v>
      </c>
      <c r="BV189" s="18">
        <f t="shared" si="79"/>
        <v>-1.9675375802455486E-2</v>
      </c>
      <c r="BW189" s="18">
        <f t="shared" si="80"/>
        <v>9.7685931388280522E-4</v>
      </c>
      <c r="BX189" s="18">
        <f t="shared" si="81"/>
        <v>-1.2597527857276636E-2</v>
      </c>
      <c r="BY189" s="18">
        <f t="shared" si="82"/>
        <v>-2.0626662140456498E-2</v>
      </c>
      <c r="BZ189" s="18">
        <f t="shared" si="83"/>
        <v>1.6393246215093082E-2</v>
      </c>
      <c r="CA189" s="18">
        <f t="shared" si="84"/>
        <v>2.5855507047156667E-3</v>
      </c>
      <c r="CB189" s="18">
        <f t="shared" si="85"/>
        <v>-3.9741746901195918E-2</v>
      </c>
      <c r="CC189" s="18">
        <f t="shared" si="86"/>
        <v>-2.1702377155408903E-2</v>
      </c>
      <c r="CD189" s="18">
        <f t="shared" si="87"/>
        <v>-1.9634162005616407E-2</v>
      </c>
      <c r="CE189" s="19">
        <v>184</v>
      </c>
      <c r="CF189" s="18">
        <f t="shared" si="93"/>
        <v>-1.2447590731102798E-3</v>
      </c>
      <c r="CG189" s="18">
        <f t="shared" si="93"/>
        <v>-1.2447590731102798E-3</v>
      </c>
      <c r="CH189" s="18">
        <f t="shared" si="93"/>
        <v>-1.2447590731102798E-3</v>
      </c>
      <c r="CI189" s="18">
        <f t="shared" si="93"/>
        <v>0</v>
      </c>
      <c r="CJ189" s="18">
        <f t="shared" si="93"/>
        <v>0</v>
      </c>
      <c r="CK189" s="24">
        <f t="shared" si="93"/>
        <v>-1.2447590731102798E-3</v>
      </c>
      <c r="CL189" s="24">
        <f t="shared" si="93"/>
        <v>0</v>
      </c>
    </row>
    <row r="190" spans="1:90" x14ac:dyDescent="0.2">
      <c r="A190" s="19">
        <v>185</v>
      </c>
      <c r="B190" s="16" cm="1">
        <f t="array" ref="B190">INDEX(asset_mu,1,B$3)+INDEX(asset_rets_norm,$A190,B$3)</f>
        <v>2.1481312517426156E-3</v>
      </c>
      <c r="C190" s="16" cm="1">
        <f t="array" ref="C190">INDEX(asset_mu,1,C$3)+INDEX(asset_rets_norm,$A190,C$3)</f>
        <v>2.7371734030013067E-4</v>
      </c>
      <c r="D190" s="16" cm="1">
        <f t="array" ref="D190">INDEX(asset_mu,1,D$3)+INDEX(asset_rets_norm,$A190,D$3)</f>
        <v>-1.866937468653301E-3</v>
      </c>
      <c r="E190" s="16" cm="1">
        <f t="array" ref="E190">INDEX(asset_mu,1,E$3)+INDEX(asset_rets_norm,$A190,E$3)</f>
        <v>-1.7389048530073855E-3</v>
      </c>
      <c r="F190" s="16" cm="1">
        <f t="array" ref="F190">INDEX(asset_mu,1,F$3)+INDEX(asset_rets_norm,$A190,F$3)</f>
        <v>-5.478325242677275E-3</v>
      </c>
      <c r="G190" s="16" cm="1">
        <f t="array" ref="G190">INDEX(asset_mu,1,G$3)+INDEX(asset_rets_norm,$A190,G$3)</f>
        <v>7.1355360864333085E-4</v>
      </c>
      <c r="H190" s="16" cm="1">
        <f t="array" ref="H190">INDEX(asset_mu,1,H$3)+INDEX(asset_rets_norm,$A190,H$3)</f>
        <v>-1.2812415747034782E-3</v>
      </c>
      <c r="I190" s="16" cm="1">
        <f t="array" ref="I190">INDEX(asset_mu,1,I$3)+INDEX(asset_rets_norm,$A190,I$3)</f>
        <v>-5.0667441864743132E-3</v>
      </c>
      <c r="J190" s="16" cm="1">
        <f t="array" ref="J190">INDEX(asset_mu,1,J$3)+INDEX(asset_rets_norm,$A190,J$3)</f>
        <v>4.052962943079207E-3</v>
      </c>
      <c r="K190" s="16" cm="1">
        <f t="array" ref="K190">INDEX(asset_mu,1,K$3)+INDEX(asset_rets_norm,$A190,K$3)</f>
        <v>4.0362224821941135E-4</v>
      </c>
      <c r="L190" s="16" cm="1">
        <f t="array" ref="L190">INDEX(asset_mu,1,L$3)+INDEX(asset_rets_norm,$A190,L$3)</f>
        <v>-2.9442965781512898E-3</v>
      </c>
      <c r="M190" s="16" cm="1">
        <f t="array" ref="M190">INDEX(asset_mu,1,M$3)+INDEX(asset_rets_norm,$A190,M$3)</f>
        <v>1.5841541495718895E-3</v>
      </c>
      <c r="N190" s="16" cm="1">
        <f t="array" ref="N190">INDEX(asset_mu,1,N$3)+INDEX(asset_rets_norm,$A190,N$3)</f>
        <v>-1.0760700633962407E-3</v>
      </c>
      <c r="O190" s="16" cm="1">
        <f t="array" ref="O190">INDEX(asset_mu,1,O$3)+INDEX(asset_rets_norm,$A190,O$3)</f>
        <v>7.8703290412381773E-5</v>
      </c>
      <c r="P190" s="16" cm="1">
        <f t="array" ref="P190">INDEX(asset_mu,1,P$3)+INDEX(asset_rets_norm,$A190,P$3)</f>
        <v>5.3569318149633777E-4</v>
      </c>
      <c r="Q190" s="16" cm="1">
        <f t="array" ref="Q190">INDEX(asset_mu,1,Q$3)+INDEX(asset_rets_norm,$A190,Q$3)</f>
        <v>2.875009374197448E-4</v>
      </c>
      <c r="R190" s="16" cm="1">
        <f t="array" ref="R190">INDEX(asset_mu,1,R$3)+INDEX(asset_rets_norm,$A190,R$3)</f>
        <v>-1.7553924923187914E-2</v>
      </c>
      <c r="S190" s="16" cm="1">
        <f t="array" ref="S190">INDEX(asset_mu,1,S$3)+INDEX(asset_rets_norm,$A190,S$3)</f>
        <v>-6.4177472825305087E-2</v>
      </c>
      <c r="T190" s="16" cm="1">
        <f t="array" ref="T190">INDEX(asset_mu,1,T$3)+INDEX(asset_rets_norm,$A190,T$3)</f>
        <v>-1.3499689528200427E-2</v>
      </c>
      <c r="U190" s="16" cm="1">
        <f t="array" ref="U190">INDEX(asset_mu,1,U$3)+INDEX(asset_rets_norm,$A190,U$3)</f>
        <v>-3.4181636504469592E-2</v>
      </c>
      <c r="V190" s="16" cm="1">
        <f t="array" ref="V190">INDEX(asset_mu,1,V$3)+INDEX(asset_rets_norm,$A190,V$3)</f>
        <v>2.6280507047157743E-3</v>
      </c>
      <c r="W190" s="16" cm="1">
        <f t="array" ref="W190">INDEX(asset_mu,1,W$3)+INDEX(asset_rets_norm,$A190,W$3)</f>
        <v>9.0013571077279851E-4</v>
      </c>
      <c r="X190" s="16" cm="1">
        <f t="array" ref="X190">INDEX(asset_mu,1,X$3)+INDEX(asset_rets_norm,$A190,X$3)</f>
        <v>2.3061440821331436E-3</v>
      </c>
      <c r="Y190" s="16" cm="1">
        <f t="array" ref="Y190">INDEX(asset_mu,1,Y$3)+INDEX(asset_rets_norm,$A190,Y$3)</f>
        <v>-8.2955063549552618E-4</v>
      </c>
      <c r="Z190" s="19">
        <v>185</v>
      </c>
      <c r="AA190" s="16" cm="1">
        <f t="array" ref="AA190">INDEX(fx_mu,1,AA$3)+INDEX(fx_rets_norm,$A190,AA$3)</f>
        <v>0</v>
      </c>
      <c r="AB190" s="16" cm="1">
        <f t="array" ref="AB190">INDEX(fx_mu,1,AB$3)+INDEX(fx_rets_norm,$A190,AB$3)</f>
        <v>2.6795581872988809E-2</v>
      </c>
      <c r="AC190" s="16" cm="1">
        <f t="array" ref="AC190">INDEX(fx_mu,1,AC$3)+INDEX(fx_rets_norm,$A190,AC$3)</f>
        <v>-2.1133504444872758E-2</v>
      </c>
      <c r="AD190" s="16" cm="1">
        <f t="array" ref="AD190">INDEX(fx_mu,1,AD$3)+INDEX(fx_rets_norm,$A190,AD$3)</f>
        <v>2.4604085673064935E-2</v>
      </c>
      <c r="AE190" s="19">
        <v>185</v>
      </c>
      <c r="AF190" s="18" cm="1">
        <f t="array" ref="AF190">(1+B190)*(1+INDEX(fx_rets,$AE190,INDEX(fx_ix,1,AF$3)))-1</f>
        <v>2.1481312517426243E-3</v>
      </c>
      <c r="AG190" s="18" cm="1">
        <f t="array" ref="AG190">(1+C190)*(1+INDEX(fx_rets,$AE190,INDEX(fx_ix,1,AG$3)))-1</f>
        <v>2.7371734030023909E-4</v>
      </c>
      <c r="AH190" s="18" cm="1">
        <f t="array" ref="AH190">(1+D190)*(1+INDEX(fx_rets,$AE190,INDEX(fx_ix,1,AH$3)))-1</f>
        <v>-1.8669374686532958E-3</v>
      </c>
      <c r="AI190" s="18" cm="1">
        <f t="array" ref="AI190">(1+E190)*(1+INDEX(fx_rets,$AE190,INDEX(fx_ix,1,AI$3)))-1</f>
        <v>-1.738904853007428E-3</v>
      </c>
      <c r="AJ190" s="18" cm="1">
        <f t="array" ref="AJ190">(1+F190)*(1+INDEX(fx_rets,$AE190,INDEX(fx_ix,1,AJ$3)))-1</f>
        <v>-5.4783252426773288E-3</v>
      </c>
      <c r="AK190" s="18" cm="1">
        <f t="array" ref="AK190">(1+G190)*(1+INDEX(fx_rets,$AE190,INDEX(fx_ix,1,AK$3)))-1</f>
        <v>2.7528255565773208E-2</v>
      </c>
      <c r="AL190" s="18" cm="1">
        <f t="array" ref="AL190">(1+H190)*(1+INDEX(fx_rets,$AE190,INDEX(fx_ix,1,AL$3)))-1</f>
        <v>2.5480008684771294E-2</v>
      </c>
      <c r="AM190" s="18" cm="1">
        <f t="array" ref="AM190">(1+I190)*(1+INDEX(fx_rets,$AE190,INDEX(fx_ix,1,AM$3)))-1</f>
        <v>2.1593071327836277E-2</v>
      </c>
      <c r="AN190" s="18" cm="1">
        <f t="array" ref="AN190">(1+J190)*(1+INDEX(fx_rets,$AE190,INDEX(fx_ix,1,AN$3)))-1</f>
        <v>-1.7166194812165969E-2</v>
      </c>
      <c r="AO190" s="18" cm="1">
        <f t="array" ref="AO190">(1+K190)*(1+INDEX(fx_rets,$AE190,INDEX(fx_ix,1,AO$3)))-1</f>
        <v>-2.0738412149230223E-2</v>
      </c>
      <c r="AP190" s="18" cm="1">
        <f t="array" ref="AP190">(1+L190)*(1+INDEX(fx_rets,$AE190,INDEX(fx_ix,1,AP$3)))-1</f>
        <v>-2.4015577718202619E-2</v>
      </c>
      <c r="AQ190" s="18" cm="1">
        <f t="array" ref="AQ190">(1+M190)*(1+INDEX(fx_rets,$AE190,INDEX(fx_ix,1,AQ$3)))-1</f>
        <v>-1.9582829024062276E-2</v>
      </c>
      <c r="AR190" s="18" cm="1">
        <f t="array" ref="AR190">(1+N190)*(1+INDEX(fx_rets,$AE190,INDEX(fx_ix,1,AR$3)))-1</f>
        <v>-2.2186833376801163E-2</v>
      </c>
      <c r="AS190" s="18" cm="1">
        <f t="array" ref="AS190">(1+O190)*(1+INDEX(fx_rets,$AE190,INDEX(fx_ix,1,AS$3)))-1</f>
        <v>2.4684725385977435E-2</v>
      </c>
      <c r="AT190" s="18" cm="1">
        <f t="array" ref="AT190">(1+P190)*(1+INDEX(fx_rets,$AE190,INDEX(fx_ix,1,AT$3)))-1</f>
        <v>2.515295909549331E-2</v>
      </c>
      <c r="AU190" s="18" cm="1">
        <f t="array" ref="AU190">(1+Q190)*(1+INDEX(fx_rets,$AE190,INDEX(fx_ix,1,AU$3)))-1</f>
        <v>2.4898660308179998E-2</v>
      </c>
      <c r="AV190" s="18" cm="1">
        <f t="array" ref="AV190">(1+R190)*(1+INDEX(fx_rets,$AE190,INDEX(fx_ix,1,AV$3)))-1</f>
        <v>-1.7553924923187969E-2</v>
      </c>
      <c r="AW190" s="18" cm="1">
        <f t="array" ref="AW190">(1+S190)*(1+INDEX(fx_rets,$AE190,INDEX(fx_ix,1,AW$3)))-1</f>
        <v>-3.9101563679808216E-2</v>
      </c>
      <c r="AX190" s="18" cm="1">
        <f t="array" ref="AX190">(1+T190)*(1+INDEX(fx_rets,$AE190,INDEX(fx_ix,1,AX$3)))-1</f>
        <v>-3.4347898224424522E-2</v>
      </c>
      <c r="AY190" s="18" cm="1">
        <f t="array" ref="AY190">(1+U190)*(1+INDEX(fx_rets,$AE190,INDEX(fx_ix,1,AY$3)))-1</f>
        <v>-1.0418558744406226E-2</v>
      </c>
      <c r="AZ190" s="18" cm="1">
        <f t="array" ref="AZ190">(1+V190)*(1+INDEX(fx_rets,$AE190,INDEX(fx_ix,1,AZ$3)))-1</f>
        <v>2.6280507047158341E-3</v>
      </c>
      <c r="BA190" s="18" cm="1">
        <f t="array" ref="BA190">(1+W190)*(1+INDEX(fx_rets,$AE190,INDEX(fx_ix,1,BA$3)))-1</f>
        <v>2.7719837243896261E-2</v>
      </c>
      <c r="BB190" s="18" cm="1">
        <f t="array" ref="BB190">(1+X190)*(1+INDEX(fx_rets,$AE190,INDEX(fx_ix,1,BB$3)))-1</f>
        <v>-1.8876097268949787E-2</v>
      </c>
      <c r="BC190" s="18" cm="1">
        <f t="array" ref="BC190">(1+Y190)*(1+INDEX(fx_rets,$AE190,INDEX(fx_ix,1,BC$3)))-1</f>
        <v>2.3754124702663582E-2</v>
      </c>
      <c r="BD190" s="19">
        <v>185</v>
      </c>
      <c r="BE190" s="16">
        <f t="shared" si="63"/>
        <v>0</v>
      </c>
      <c r="BF190" s="19">
        <v>185</v>
      </c>
      <c r="BG190" s="18">
        <f t="shared" si="64"/>
        <v>2.1481312517426243E-3</v>
      </c>
      <c r="BH190" s="18">
        <f t="shared" si="65"/>
        <v>2.7371734030023909E-4</v>
      </c>
      <c r="BI190" s="18">
        <f t="shared" si="66"/>
        <v>-1.8669374686532958E-3</v>
      </c>
      <c r="BJ190" s="18">
        <f t="shared" si="67"/>
        <v>-1.738904853007428E-3</v>
      </c>
      <c r="BK190" s="18">
        <f t="shared" si="68"/>
        <v>-5.4783252426773288E-3</v>
      </c>
      <c r="BL190" s="18">
        <f t="shared" si="69"/>
        <v>2.7528255565773208E-2</v>
      </c>
      <c r="BM190" s="18">
        <f t="shared" si="70"/>
        <v>2.5480008684771294E-2</v>
      </c>
      <c r="BN190" s="18">
        <f t="shared" si="71"/>
        <v>2.1593071327836277E-2</v>
      </c>
      <c r="BO190" s="18">
        <f t="shared" si="72"/>
        <v>-1.7166194812165969E-2</v>
      </c>
      <c r="BP190" s="18">
        <f t="shared" si="73"/>
        <v>-2.0738412149230223E-2</v>
      </c>
      <c r="BQ190" s="18">
        <f t="shared" si="74"/>
        <v>-2.4015577718202619E-2</v>
      </c>
      <c r="BR190" s="18">
        <f t="shared" si="75"/>
        <v>-1.9582829024062276E-2</v>
      </c>
      <c r="BS190" s="18">
        <f t="shared" si="76"/>
        <v>-2.2186833376801163E-2</v>
      </c>
      <c r="BT190" s="18">
        <f t="shared" si="77"/>
        <v>2.4684725385977435E-2</v>
      </c>
      <c r="BU190" s="18">
        <f t="shared" si="78"/>
        <v>2.515295909549331E-2</v>
      </c>
      <c r="BV190" s="18">
        <f t="shared" si="79"/>
        <v>2.4898660308179998E-2</v>
      </c>
      <c r="BW190" s="18">
        <f t="shared" si="80"/>
        <v>-1.7553924923187969E-2</v>
      </c>
      <c r="BX190" s="18">
        <f t="shared" si="81"/>
        <v>-3.9101563679808216E-2</v>
      </c>
      <c r="BY190" s="18">
        <f t="shared" si="82"/>
        <v>-3.4347898224424522E-2</v>
      </c>
      <c r="BZ190" s="18">
        <f t="shared" si="83"/>
        <v>-1.0418558744406226E-2</v>
      </c>
      <c r="CA190" s="18">
        <f t="shared" si="84"/>
        <v>2.6280507047158341E-3</v>
      </c>
      <c r="CB190" s="18">
        <f t="shared" si="85"/>
        <v>2.7719837243896261E-2</v>
      </c>
      <c r="CC190" s="18">
        <f t="shared" si="86"/>
        <v>-1.8876097268949787E-2</v>
      </c>
      <c r="CD190" s="18">
        <f t="shared" si="87"/>
        <v>2.3754124702663582E-2</v>
      </c>
      <c r="CE190" s="19">
        <v>185</v>
      </c>
      <c r="CF190" s="18">
        <f t="shared" si="93"/>
        <v>2.7371734030023909E-4</v>
      </c>
      <c r="CG190" s="18">
        <f t="shared" si="93"/>
        <v>2.7371734030023909E-4</v>
      </c>
      <c r="CH190" s="18">
        <f t="shared" si="93"/>
        <v>2.7371734030023909E-4</v>
      </c>
      <c r="CI190" s="18">
        <f t="shared" si="93"/>
        <v>0</v>
      </c>
      <c r="CJ190" s="18">
        <f t="shared" si="93"/>
        <v>0</v>
      </c>
      <c r="CK190" s="24">
        <f t="shared" si="93"/>
        <v>2.7371734030023909E-4</v>
      </c>
      <c r="CL190" s="24">
        <f t="shared" si="93"/>
        <v>0</v>
      </c>
    </row>
    <row r="191" spans="1:90" x14ac:dyDescent="0.2">
      <c r="A191" s="19">
        <v>186</v>
      </c>
      <c r="B191" s="16" cm="1">
        <f t="array" ref="B191">INDEX(asset_mu,1,B$3)+INDEX(asset_rets_norm,$A191,B$3)</f>
        <v>2.985918447454541E-3</v>
      </c>
      <c r="C191" s="16" cm="1">
        <f t="array" ref="C191">INDEX(asset_mu,1,C$3)+INDEX(asset_rets_norm,$A191,C$3)</f>
        <v>7.3027880404665816E-3</v>
      </c>
      <c r="D191" s="16" cm="1">
        <f t="array" ref="D191">INDEX(asset_mu,1,D$3)+INDEX(asset_rets_norm,$A191,D$3)</f>
        <v>1.7363091044807925E-2</v>
      </c>
      <c r="E191" s="16" cm="1">
        <f t="array" ref="E191">INDEX(asset_mu,1,E$3)+INDEX(asset_rets_norm,$A191,E$3)</f>
        <v>3.4543748336178107E-3</v>
      </c>
      <c r="F191" s="16" cm="1">
        <f t="array" ref="F191">INDEX(asset_mu,1,F$3)+INDEX(asset_rets_norm,$A191,F$3)</f>
        <v>6.0011272084617411E-3</v>
      </c>
      <c r="G191" s="16" cm="1">
        <f t="array" ref="G191">INDEX(asset_mu,1,G$3)+INDEX(asset_rets_norm,$A191,G$3)</f>
        <v>1.1997795230954628E-3</v>
      </c>
      <c r="H191" s="16" cm="1">
        <f t="array" ref="H191">INDEX(asset_mu,1,H$3)+INDEX(asset_rets_norm,$A191,H$3)</f>
        <v>2.5326267658980113E-3</v>
      </c>
      <c r="I191" s="16" cm="1">
        <f t="array" ref="I191">INDEX(asset_mu,1,I$3)+INDEX(asset_rets_norm,$A191,I$3)</f>
        <v>7.657623641267465E-3</v>
      </c>
      <c r="J191" s="16" cm="1">
        <f t="array" ref="J191">INDEX(asset_mu,1,J$3)+INDEX(asset_rets_norm,$A191,J$3)</f>
        <v>3.0855210050322202E-3</v>
      </c>
      <c r="K191" s="16" cm="1">
        <f t="array" ref="K191">INDEX(asset_mu,1,K$3)+INDEX(asset_rets_norm,$A191,K$3)</f>
        <v>7.5029510288909546E-3</v>
      </c>
      <c r="L191" s="16" cm="1">
        <f t="array" ref="L191">INDEX(asset_mu,1,L$3)+INDEX(asset_rets_norm,$A191,L$3)</f>
        <v>1.7047985077016464E-2</v>
      </c>
      <c r="M191" s="16" cm="1">
        <f t="array" ref="M191">INDEX(asset_mu,1,M$3)+INDEX(asset_rets_norm,$A191,M$3)</f>
        <v>3.4259609537997419E-3</v>
      </c>
      <c r="N191" s="16" cm="1">
        <f t="array" ref="N191">INDEX(asset_mu,1,N$3)+INDEX(asset_rets_norm,$A191,N$3)</f>
        <v>4.0807646468874791E-3</v>
      </c>
      <c r="O191" s="16" cm="1">
        <f t="array" ref="O191">INDEX(asset_mu,1,O$3)+INDEX(asset_rets_norm,$A191,O$3)</f>
        <v>2.3290668830734039E-4</v>
      </c>
      <c r="P191" s="16" cm="1">
        <f t="array" ref="P191">INDEX(asset_mu,1,P$3)+INDEX(asset_rets_norm,$A191,P$3)</f>
        <v>9.1543048036664626E-4</v>
      </c>
      <c r="Q191" s="16" cm="1">
        <f t="array" ref="Q191">INDEX(asset_mu,1,Q$3)+INDEX(asset_rets_norm,$A191,Q$3)</f>
        <v>3.2188988212061244E-3</v>
      </c>
      <c r="R191" s="16" cm="1">
        <f t="array" ref="R191">INDEX(asset_mu,1,R$3)+INDEX(asset_rets_norm,$A191,R$3)</f>
        <v>-5.1211634262753269E-2</v>
      </c>
      <c r="S191" s="16" cm="1">
        <f t="array" ref="S191">INDEX(asset_mu,1,S$3)+INDEX(asset_rets_norm,$A191,S$3)</f>
        <v>-6.4110365069469016E-2</v>
      </c>
      <c r="T191" s="16" cm="1">
        <f t="array" ref="T191">INDEX(asset_mu,1,T$3)+INDEX(asset_rets_norm,$A191,T$3)</f>
        <v>-2.0996327189459502E-2</v>
      </c>
      <c r="U191" s="16" cm="1">
        <f t="array" ref="U191">INDEX(asset_mu,1,U$3)+INDEX(asset_rets_norm,$A191,U$3)</f>
        <v>-7.765442297175873E-2</v>
      </c>
      <c r="V191" s="16" cm="1">
        <f t="array" ref="V191">INDEX(asset_mu,1,V$3)+INDEX(asset_rets_norm,$A191,V$3)</f>
        <v>2.7834673713824413E-3</v>
      </c>
      <c r="W191" s="16" cm="1">
        <f t="array" ref="W191">INDEX(asset_mu,1,W$3)+INDEX(asset_rets_norm,$A191,W$3)</f>
        <v>1.3333023774394653E-3</v>
      </c>
      <c r="X191" s="16" cm="1">
        <f t="array" ref="X191">INDEX(asset_mu,1,X$3)+INDEX(asset_rets_norm,$A191,X$3)</f>
        <v>2.4892274154664769E-3</v>
      </c>
      <c r="Y191" s="16" cm="1">
        <f t="array" ref="Y191">INDEX(asset_mu,1,Y$3)+INDEX(asset_rets_norm,$A191,Y$3)</f>
        <v>-9.5967302162192902E-5</v>
      </c>
      <c r="Z191" s="19">
        <v>186</v>
      </c>
      <c r="AA191" s="16" cm="1">
        <f t="array" ref="AA191">INDEX(fx_mu,1,AA$3)+INDEX(fx_rets_norm,$A191,AA$3)</f>
        <v>0</v>
      </c>
      <c r="AB191" s="16" cm="1">
        <f t="array" ref="AB191">INDEX(fx_mu,1,AB$3)+INDEX(fx_rets_norm,$A191,AB$3)</f>
        <v>-3.4913568363309456E-3</v>
      </c>
      <c r="AC191" s="16" cm="1">
        <f t="array" ref="AC191">INDEX(fx_mu,1,AC$3)+INDEX(fx_rets_norm,$A191,AC$3)</f>
        <v>-3.3246678627012513E-2</v>
      </c>
      <c r="AD191" s="16" cm="1">
        <f t="array" ref="AD191">INDEX(fx_mu,1,AD$3)+INDEX(fx_rets_norm,$A191,AD$3)</f>
        <v>-7.0296944197685294E-3</v>
      </c>
      <c r="AE191" s="19">
        <v>186</v>
      </c>
      <c r="AF191" s="18" cm="1">
        <f t="array" ref="AF191">(1+B191)*(1+INDEX(fx_rets,$AE191,INDEX(fx_ix,1,AF$3)))-1</f>
        <v>2.9859184474545497E-3</v>
      </c>
      <c r="AG191" s="18" cm="1">
        <f t="array" ref="AG191">(1+C191)*(1+INDEX(fx_rets,$AE191,INDEX(fx_ix,1,AG$3)))-1</f>
        <v>7.302788040466579E-3</v>
      </c>
      <c r="AH191" s="18" cm="1">
        <f t="array" ref="AH191">(1+D191)*(1+INDEX(fx_rets,$AE191,INDEX(fx_ix,1,AH$3)))-1</f>
        <v>1.7363091044807932E-2</v>
      </c>
      <c r="AI191" s="18" cm="1">
        <f t="array" ref="AI191">(1+E191)*(1+INDEX(fx_rets,$AE191,INDEX(fx_ix,1,AI$3)))-1</f>
        <v>3.4543748336177682E-3</v>
      </c>
      <c r="AJ191" s="18" cm="1">
        <f t="array" ref="AJ191">(1+F191)*(1+INDEX(fx_rets,$AE191,INDEX(fx_ix,1,AJ$3)))-1</f>
        <v>6.0011272084616873E-3</v>
      </c>
      <c r="AK191" s="18" cm="1">
        <f t="array" ref="AK191">(1+G191)*(1+INDEX(fx_rets,$AE191,INDEX(fx_ix,1,AK$3)))-1</f>
        <v>-2.295766171675595E-3</v>
      </c>
      <c r="AL191" s="18" cm="1">
        <f t="array" ref="AL191">(1+H191)*(1+INDEX(fx_rets,$AE191,INDEX(fx_ix,1,AL$3)))-1</f>
        <v>-9.6757237420586062E-4</v>
      </c>
      <c r="AM191" s="18" cm="1">
        <f t="array" ref="AM191">(1+I191)*(1+INDEX(fx_rets,$AE191,INDEX(fx_ix,1,AM$3)))-1</f>
        <v>4.1395313082865925E-3</v>
      </c>
      <c r="AN191" s="18" cm="1">
        <f t="array" ref="AN191">(1+J191)*(1+INDEX(fx_rets,$AE191,INDEX(fx_ix,1,AN$3)))-1</f>
        <v>-3.0263740947231388E-2</v>
      </c>
      <c r="AO191" s="18" cm="1">
        <f t="array" ref="AO191">(1+K191)*(1+INDEX(fx_rets,$AE191,INDEX(fx_ix,1,AO$3)))-1</f>
        <v>-2.599317579973337E-2</v>
      </c>
      <c r="AP191" s="18" cm="1">
        <f t="array" ref="AP191">(1+L191)*(1+INDEX(fx_rets,$AE191,INDEX(fx_ix,1,AP$3)))-1</f>
        <v>-1.6765482431089662E-2</v>
      </c>
      <c r="AQ191" s="18" cm="1">
        <f t="array" ref="AQ191">(1+M191)*(1+INDEX(fx_rets,$AE191,INDEX(fx_ix,1,AQ$3)))-1</f>
        <v>-2.9934619496032489E-2</v>
      </c>
      <c r="AR191" s="18" cm="1">
        <f t="array" ref="AR191">(1+N191)*(1+INDEX(fx_rets,$AE191,INDEX(fx_ix,1,AR$3)))-1</f>
        <v>-2.9301585850892597E-2</v>
      </c>
      <c r="AS191" s="18" cm="1">
        <f t="array" ref="AS191">(1+O191)*(1+INDEX(fx_rets,$AE191,INDEX(fx_ix,1,AS$3)))-1</f>
        <v>-6.798424994308272E-3</v>
      </c>
      <c r="AT191" s="18" cm="1">
        <f t="array" ref="AT191">(1+P191)*(1+INDEX(fx_rets,$AE191,INDEX(fx_ix,1,AT$3)))-1</f>
        <v>-6.1206991359413765E-3</v>
      </c>
      <c r="AU191" s="18" cm="1">
        <f t="array" ref="AU191">(1+Q191)*(1+INDEX(fx_rets,$AE191,INDEX(fx_ix,1,AU$3)))-1</f>
        <v>-3.8334234736436823E-3</v>
      </c>
      <c r="AV191" s="18" cm="1">
        <f t="array" ref="AV191">(1+R191)*(1+INDEX(fx_rets,$AE191,INDEX(fx_ix,1,AV$3)))-1</f>
        <v>-5.1211634262753325E-2</v>
      </c>
      <c r="AW191" s="18" cm="1">
        <f t="array" ref="AW191">(1+S191)*(1+INDEX(fx_rets,$AE191,INDEX(fx_ix,1,AW$3)))-1</f>
        <v>-6.7377889744434927E-2</v>
      </c>
      <c r="AX191" s="18" cm="1">
        <f t="array" ref="AX191">(1+T191)*(1+INDEX(fx_rets,$AE191,INDEX(fx_ix,1,AX$3)))-1</f>
        <v>-5.3544947674056487E-2</v>
      </c>
      <c r="AY191" s="18" cm="1">
        <f t="array" ref="AY191">(1+U191)*(1+INDEX(fx_rets,$AE191,INDEX(fx_ix,1,AY$3)))-1</f>
        <v>-8.4138230527692315E-2</v>
      </c>
      <c r="AZ191" s="18" cm="1">
        <f t="array" ref="AZ191">(1+V191)*(1+INDEX(fx_rets,$AE191,INDEX(fx_ix,1,AZ$3)))-1</f>
        <v>2.7834673713824643E-3</v>
      </c>
      <c r="BA191" s="18" cm="1">
        <f t="array" ref="BA191">(1+W191)*(1+INDEX(fx_rets,$AE191,INDEX(fx_ix,1,BA$3)))-1</f>
        <v>-2.1627094932618052E-3</v>
      </c>
      <c r="BB191" s="18" cm="1">
        <f t="array" ref="BB191">(1+X191)*(1+INDEX(fx_rets,$AE191,INDEX(fx_ix,1,BB$3)))-1</f>
        <v>-3.0840209755457648E-2</v>
      </c>
      <c r="BC191" s="18" cm="1">
        <f t="array" ref="BC191">(1+Y191)*(1+INDEX(fx_rets,$AE191,INDEX(fx_ix,1,BC$3)))-1</f>
        <v>-7.1249871011223043E-3</v>
      </c>
      <c r="BD191" s="19">
        <v>186</v>
      </c>
      <c r="BE191" s="16">
        <f t="shared" si="63"/>
        <v>0</v>
      </c>
      <c r="BF191" s="19">
        <v>186</v>
      </c>
      <c r="BG191" s="18">
        <f t="shared" si="64"/>
        <v>2.9859184474545497E-3</v>
      </c>
      <c r="BH191" s="18">
        <f t="shared" si="65"/>
        <v>7.302788040466579E-3</v>
      </c>
      <c r="BI191" s="18">
        <f t="shared" si="66"/>
        <v>1.7363091044807932E-2</v>
      </c>
      <c r="BJ191" s="18">
        <f t="shared" si="67"/>
        <v>3.4543748336177682E-3</v>
      </c>
      <c r="BK191" s="18">
        <f t="shared" si="68"/>
        <v>6.0011272084616873E-3</v>
      </c>
      <c r="BL191" s="18">
        <f t="shared" si="69"/>
        <v>-2.295766171675595E-3</v>
      </c>
      <c r="BM191" s="18">
        <f t="shared" si="70"/>
        <v>-9.6757237420586062E-4</v>
      </c>
      <c r="BN191" s="18">
        <f t="shared" si="71"/>
        <v>4.1395313082865925E-3</v>
      </c>
      <c r="BO191" s="18">
        <f t="shared" si="72"/>
        <v>-3.0263740947231388E-2</v>
      </c>
      <c r="BP191" s="18">
        <f t="shared" si="73"/>
        <v>-2.599317579973337E-2</v>
      </c>
      <c r="BQ191" s="18">
        <f t="shared" si="74"/>
        <v>-1.6765482431089662E-2</v>
      </c>
      <c r="BR191" s="18">
        <f t="shared" si="75"/>
        <v>-2.9934619496032489E-2</v>
      </c>
      <c r="BS191" s="18">
        <f t="shared" si="76"/>
        <v>-2.9301585850892597E-2</v>
      </c>
      <c r="BT191" s="18">
        <f t="shared" si="77"/>
        <v>-6.798424994308272E-3</v>
      </c>
      <c r="BU191" s="18">
        <f t="shared" si="78"/>
        <v>-6.1206991359413765E-3</v>
      </c>
      <c r="BV191" s="18">
        <f t="shared" si="79"/>
        <v>-3.8334234736436823E-3</v>
      </c>
      <c r="BW191" s="18">
        <f t="shared" si="80"/>
        <v>-5.1211634262753325E-2</v>
      </c>
      <c r="BX191" s="18">
        <f t="shared" si="81"/>
        <v>-6.7377889744434927E-2</v>
      </c>
      <c r="BY191" s="18">
        <f t="shared" si="82"/>
        <v>-5.3544947674056487E-2</v>
      </c>
      <c r="BZ191" s="18">
        <f t="shared" si="83"/>
        <v>-8.4138230527692315E-2</v>
      </c>
      <c r="CA191" s="18">
        <f t="shared" si="84"/>
        <v>2.7834673713824643E-3</v>
      </c>
      <c r="CB191" s="18">
        <f t="shared" si="85"/>
        <v>-2.1627094932618052E-3</v>
      </c>
      <c r="CC191" s="18">
        <f t="shared" si="86"/>
        <v>-3.0840209755457648E-2</v>
      </c>
      <c r="CD191" s="18">
        <f t="shared" si="87"/>
        <v>-7.1249871011223043E-3</v>
      </c>
      <c r="CE191" s="19">
        <v>186</v>
      </c>
      <c r="CF191" s="18">
        <f t="shared" si="93"/>
        <v>7.302788040466579E-3</v>
      </c>
      <c r="CG191" s="18">
        <f t="shared" si="93"/>
        <v>7.302788040466579E-3</v>
      </c>
      <c r="CH191" s="18">
        <f t="shared" si="93"/>
        <v>7.302788040466579E-3</v>
      </c>
      <c r="CI191" s="18">
        <f t="shared" si="93"/>
        <v>0</v>
      </c>
      <c r="CJ191" s="18">
        <f t="shared" si="93"/>
        <v>0</v>
      </c>
      <c r="CK191" s="24">
        <f t="shared" si="93"/>
        <v>7.302788040466579E-3</v>
      </c>
      <c r="CL191" s="24">
        <f t="shared" si="93"/>
        <v>0</v>
      </c>
    </row>
    <row r="192" spans="1:90" x14ac:dyDescent="0.2">
      <c r="A192" s="19">
        <v>187</v>
      </c>
      <c r="B192" s="16" cm="1">
        <f t="array" ref="B192">INDEX(asset_mu,1,B$3)+INDEX(asset_rets_norm,$A192,B$3)</f>
        <v>2.5004640941585967E-3</v>
      </c>
      <c r="C192" s="16" cm="1">
        <f t="array" ref="C192">INDEX(asset_mu,1,C$3)+INDEX(asset_rets_norm,$A192,C$3)</f>
        <v>2.3629099440440919E-3</v>
      </c>
      <c r="D192" s="16" cm="1">
        <f t="array" ref="D192">INDEX(asset_mu,1,D$3)+INDEX(asset_rets_norm,$A192,D$3)</f>
        <v>4.445679572331768E-3</v>
      </c>
      <c r="E192" s="16" cm="1">
        <f t="array" ref="E192">INDEX(asset_mu,1,E$3)+INDEX(asset_rets_norm,$A192,E$3)</f>
        <v>1.7173770498726685E-3</v>
      </c>
      <c r="F192" s="16" cm="1">
        <f t="array" ref="F192">INDEX(asset_mu,1,F$3)+INDEX(asset_rets_norm,$A192,F$3)</f>
        <v>1.3061526474492085E-3</v>
      </c>
      <c r="G192" s="16" cm="1">
        <f t="array" ref="G192">INDEX(asset_mu,1,G$3)+INDEX(asset_rets_norm,$A192,G$3)</f>
        <v>1.2345268406027626E-3</v>
      </c>
      <c r="H192" s="16" cm="1">
        <f t="array" ref="H192">INDEX(asset_mu,1,H$3)+INDEX(asset_rets_norm,$A192,H$3)</f>
        <v>1.5344870621897997E-3</v>
      </c>
      <c r="I192" s="16" cm="1">
        <f t="array" ref="I192">INDEX(asset_mu,1,I$3)+INDEX(asset_rets_norm,$A192,I$3)</f>
        <v>4.3893191535292822E-3</v>
      </c>
      <c r="J192" s="16" cm="1">
        <f t="array" ref="J192">INDEX(asset_mu,1,J$3)+INDEX(asset_rets_norm,$A192,J$3)</f>
        <v>3.2620893575263533E-3</v>
      </c>
      <c r="K192" s="16" cm="1">
        <f t="array" ref="K192">INDEX(asset_mu,1,K$3)+INDEX(asset_rets_norm,$A192,K$3)</f>
        <v>3.0283315366358161E-3</v>
      </c>
      <c r="L192" s="16" cm="1">
        <f t="array" ref="L192">INDEX(asset_mu,1,L$3)+INDEX(asset_rets_norm,$A192,L$3)</f>
        <v>1.0181373382870423E-2</v>
      </c>
      <c r="M192" s="16" cm="1">
        <f t="array" ref="M192">INDEX(asset_mu,1,M$3)+INDEX(asset_rets_norm,$A192,M$3)</f>
        <v>-9.3514920362438875E-4</v>
      </c>
      <c r="N192" s="16" cm="1">
        <f t="array" ref="N192">INDEX(asset_mu,1,N$3)+INDEX(asset_rets_norm,$A192,N$3)</f>
        <v>1.3122408051798084E-3</v>
      </c>
      <c r="O192" s="16" cm="1">
        <f t="array" ref="O192">INDEX(asset_mu,1,O$3)+INDEX(asset_rets_norm,$A192,O$3)</f>
        <v>4.7378333319115438E-4</v>
      </c>
      <c r="P192" s="16" cm="1">
        <f t="array" ref="P192">INDEX(asset_mu,1,P$3)+INDEX(asset_rets_norm,$A192,P$3)</f>
        <v>3.1308837516194781E-3</v>
      </c>
      <c r="Q192" s="16" cm="1">
        <f t="array" ref="Q192">INDEX(asset_mu,1,Q$3)+INDEX(asset_rets_norm,$A192,Q$3)</f>
        <v>6.6236465991856243E-3</v>
      </c>
      <c r="R192" s="16" cm="1">
        <f t="array" ref="R192">INDEX(asset_mu,1,R$3)+INDEX(asset_rets_norm,$A192,R$3)</f>
        <v>-3.4388523446828301E-3</v>
      </c>
      <c r="S192" s="16" cm="1">
        <f t="array" ref="S192">INDEX(asset_mu,1,S$3)+INDEX(asset_rets_norm,$A192,S$3)</f>
        <v>-2.8660340587049832E-2</v>
      </c>
      <c r="T192" s="16" cm="1">
        <f t="array" ref="T192">INDEX(asset_mu,1,T$3)+INDEX(asset_rets_norm,$A192,T$3)</f>
        <v>6.585816683299532E-3</v>
      </c>
      <c r="U192" s="16" cm="1">
        <f t="array" ref="U192">INDEX(asset_mu,1,U$3)+INDEX(asset_rets_norm,$A192,U$3)</f>
        <v>-8.3179082650689962E-2</v>
      </c>
      <c r="V192" s="16" cm="1">
        <f t="array" ref="V192">INDEX(asset_mu,1,V$3)+INDEX(asset_rets_norm,$A192,V$3)</f>
        <v>2.7797173713824414E-3</v>
      </c>
      <c r="W192" s="16" cm="1">
        <f t="array" ref="W192">INDEX(asset_mu,1,W$3)+INDEX(asset_rets_norm,$A192,W$3)</f>
        <v>1.3611357107727986E-3</v>
      </c>
      <c r="X192" s="16" cm="1">
        <f t="array" ref="X192">INDEX(asset_mu,1,X$3)+INDEX(asset_rets_norm,$A192,X$3)</f>
        <v>2.5328107487998103E-3</v>
      </c>
      <c r="Y192" s="16" cm="1">
        <f t="array" ref="Y192">INDEX(asset_mu,1,Y$3)+INDEX(asset_rets_norm,$A192,Y$3)</f>
        <v>-1.3467302162192906E-5</v>
      </c>
      <c r="Z192" s="19">
        <v>187</v>
      </c>
      <c r="AA192" s="16" cm="1">
        <f t="array" ref="AA192">INDEX(fx_mu,1,AA$3)+INDEX(fx_rets_norm,$A192,AA$3)</f>
        <v>0</v>
      </c>
      <c r="AB192" s="16" cm="1">
        <f t="array" ref="AB192">INDEX(fx_mu,1,AB$3)+INDEX(fx_rets_norm,$A192,AB$3)</f>
        <v>2.9140277099626343E-3</v>
      </c>
      <c r="AC192" s="16" cm="1">
        <f t="array" ref="AC192">INDEX(fx_mu,1,AC$3)+INDEX(fx_rets_norm,$A192,AC$3)</f>
        <v>-2.2877854688251358E-2</v>
      </c>
      <c r="AD192" s="16" cm="1">
        <f t="array" ref="AD192">INDEX(fx_mu,1,AD$3)+INDEX(fx_rets_norm,$A192,AD$3)</f>
        <v>7.5549294990635341E-2</v>
      </c>
      <c r="AE192" s="19">
        <v>187</v>
      </c>
      <c r="AF192" s="18" cm="1">
        <f t="array" ref="AF192">(1+B192)*(1+INDEX(fx_rets,$AE192,INDEX(fx_ix,1,AF$3)))-1</f>
        <v>2.5004640941586054E-3</v>
      </c>
      <c r="AG192" s="18" cm="1">
        <f t="array" ref="AG192">(1+C192)*(1+INDEX(fx_rets,$AE192,INDEX(fx_ix,1,AG$3)))-1</f>
        <v>2.3629099440440893E-3</v>
      </c>
      <c r="AH192" s="18" cm="1">
        <f t="array" ref="AH192">(1+D192)*(1+INDEX(fx_rets,$AE192,INDEX(fx_ix,1,AH$3)))-1</f>
        <v>4.4456795723317732E-3</v>
      </c>
      <c r="AI192" s="18" cm="1">
        <f t="array" ref="AI192">(1+E192)*(1+INDEX(fx_rets,$AE192,INDEX(fx_ix,1,AI$3)))-1</f>
        <v>1.717377049872626E-3</v>
      </c>
      <c r="AJ192" s="18" cm="1">
        <f t="array" ref="AJ192">(1+F192)*(1+INDEX(fx_rets,$AE192,INDEX(fx_ix,1,AJ$3)))-1</f>
        <v>1.3061526474491547E-3</v>
      </c>
      <c r="AK192" s="18" cm="1">
        <f t="array" ref="AK192">(1+G192)*(1+INDEX(fx_rets,$AE192,INDEX(fx_ix,1,AK$3)))-1</f>
        <v>4.1521519959875075E-3</v>
      </c>
      <c r="AL192" s="18" cm="1">
        <f t="array" ref="AL192">(1+H192)*(1+INDEX(fx_rets,$AE192,INDEX(fx_ix,1,AL$3)))-1</f>
        <v>4.4529863099722622E-3</v>
      </c>
      <c r="AM192" s="18" cm="1">
        <f t="array" ref="AM192">(1+I192)*(1+INDEX(fx_rets,$AE192,INDEX(fx_ix,1,AM$3)))-1</f>
        <v>7.316137461133243E-3</v>
      </c>
      <c r="AN192" s="18" cm="1">
        <f t="array" ref="AN192">(1+J192)*(1+INDEX(fx_rets,$AE192,INDEX(fx_ix,1,AN$3)))-1</f>
        <v>-1.9690394937026512E-2</v>
      </c>
      <c r="AO192" s="18" cm="1">
        <f t="array" ref="AO192">(1+K192)*(1+INDEX(fx_rets,$AE192,INDEX(fx_ix,1,AO$3)))-1</f>
        <v>-1.9918804880458607E-2</v>
      </c>
      <c r="AP192" s="18" cm="1">
        <f t="array" ref="AP192">(1+L192)*(1+INDEX(fx_rets,$AE192,INDEX(fx_ix,1,AP$3)))-1</f>
        <v>-1.2929409286161042E-2</v>
      </c>
      <c r="AQ192" s="18" cm="1">
        <f t="array" ref="AQ192">(1+M192)*(1+INDEX(fx_rets,$AE192,INDEX(fx_ix,1,AQ$3)))-1</f>
        <v>-2.3791609684283288E-2</v>
      </c>
      <c r="AR192" s="18" cm="1">
        <f t="array" ref="AR192">(1+N192)*(1+INDEX(fx_rets,$AE192,INDEX(fx_ix,1,AR$3)))-1</f>
        <v>-2.1595635137528491E-2</v>
      </c>
      <c r="AS192" s="18" cm="1">
        <f t="array" ref="AS192">(1+O192)*(1+INDEX(fx_rets,$AE192,INDEX(fx_ix,1,AS$3)))-1</f>
        <v>7.6058872320627469E-2</v>
      </c>
      <c r="AT192" s="18" cm="1">
        <f t="array" ref="AT192">(1+P192)*(1+INDEX(fx_rets,$AE192,INDEX(fx_ix,1,AT$3)))-1</f>
        <v>7.8916714802387267E-2</v>
      </c>
      <c r="AU192" s="18" cm="1">
        <f t="array" ref="AU192">(1+Q192)*(1+INDEX(fx_rets,$AE192,INDEX(fx_ix,1,AU$3)))-1</f>
        <v>8.2673353420656515E-2</v>
      </c>
      <c r="AV192" s="18" cm="1">
        <f t="array" ref="AV192">(1+R192)*(1+INDEX(fx_rets,$AE192,INDEX(fx_ix,1,AV$3)))-1</f>
        <v>-3.4388523446828856E-3</v>
      </c>
      <c r="AW192" s="18" cm="1">
        <f t="array" ref="AW192">(1+S192)*(1+INDEX(fx_rets,$AE192,INDEX(fx_ix,1,AW$3)))-1</f>
        <v>-2.5829829903734836E-2</v>
      </c>
      <c r="AX192" s="18" cm="1">
        <f t="array" ref="AX192">(1+T192)*(1+INDEX(fx_rets,$AE192,INDEX(fx_ix,1,AX$3)))-1</f>
        <v>-1.6442707362035791E-2</v>
      </c>
      <c r="AY192" s="18" cm="1">
        <f t="array" ref="AY192">(1+U192)*(1+INDEX(fx_rets,$AE192,INDEX(fx_ix,1,AY$3)))-1</f>
        <v>-1.3913908712282042E-2</v>
      </c>
      <c r="AZ192" s="18" cm="1">
        <f t="array" ref="AZ192">(1+V192)*(1+INDEX(fx_rets,$AE192,INDEX(fx_ix,1,AZ$3)))-1</f>
        <v>2.7797173713823842E-3</v>
      </c>
      <c r="BA192" s="18" cm="1">
        <f t="array" ref="BA192">(1+W192)*(1+INDEX(fx_rets,$AE192,INDEX(fx_ix,1,BA$3)))-1</f>
        <v>4.279129807913673E-3</v>
      </c>
      <c r="BB192" s="18" cm="1">
        <f t="array" ref="BB192">(1+X192)*(1+INDEX(fx_rets,$AE192,INDEX(fx_ix,1,BB$3)))-1</f>
        <v>-2.0402989215715372E-2</v>
      </c>
      <c r="BC192" s="18" cm="1">
        <f t="array" ref="BC192">(1+Y192)*(1+INDEX(fx_rets,$AE192,INDEX(fx_ix,1,BC$3)))-1</f>
        <v>7.5534810243289341E-2</v>
      </c>
      <c r="BD192" s="19">
        <v>187</v>
      </c>
      <c r="BE192" s="16">
        <f t="shared" si="63"/>
        <v>0</v>
      </c>
      <c r="BF192" s="19">
        <v>187</v>
      </c>
      <c r="BG192" s="18">
        <f t="shared" si="64"/>
        <v>2.5004640941586054E-3</v>
      </c>
      <c r="BH192" s="18">
        <f t="shared" si="65"/>
        <v>2.3629099440440893E-3</v>
      </c>
      <c r="BI192" s="18">
        <f t="shared" si="66"/>
        <v>4.4456795723317732E-3</v>
      </c>
      <c r="BJ192" s="18">
        <f t="shared" si="67"/>
        <v>1.717377049872626E-3</v>
      </c>
      <c r="BK192" s="18">
        <f t="shared" si="68"/>
        <v>1.3061526474491547E-3</v>
      </c>
      <c r="BL192" s="18">
        <f t="shared" si="69"/>
        <v>4.1521519959875075E-3</v>
      </c>
      <c r="BM192" s="18">
        <f t="shared" si="70"/>
        <v>4.4529863099722622E-3</v>
      </c>
      <c r="BN192" s="18">
        <f t="shared" si="71"/>
        <v>7.316137461133243E-3</v>
      </c>
      <c r="BO192" s="18">
        <f t="shared" si="72"/>
        <v>-1.9690394937026512E-2</v>
      </c>
      <c r="BP192" s="18">
        <f t="shared" si="73"/>
        <v>-1.9918804880458607E-2</v>
      </c>
      <c r="BQ192" s="18">
        <f t="shared" si="74"/>
        <v>-1.2929409286161042E-2</v>
      </c>
      <c r="BR192" s="18">
        <f t="shared" si="75"/>
        <v>-2.3791609684283288E-2</v>
      </c>
      <c r="BS192" s="18">
        <f t="shared" si="76"/>
        <v>-2.1595635137528491E-2</v>
      </c>
      <c r="BT192" s="18">
        <f t="shared" si="77"/>
        <v>7.6058872320627469E-2</v>
      </c>
      <c r="BU192" s="18">
        <f t="shared" si="78"/>
        <v>7.8916714802387267E-2</v>
      </c>
      <c r="BV192" s="18">
        <f t="shared" si="79"/>
        <v>8.2673353420656515E-2</v>
      </c>
      <c r="BW192" s="18">
        <f t="shared" si="80"/>
        <v>-3.4388523446828856E-3</v>
      </c>
      <c r="BX192" s="18">
        <f t="shared" si="81"/>
        <v>-2.5829829903734836E-2</v>
      </c>
      <c r="BY192" s="18">
        <f t="shared" si="82"/>
        <v>-1.6442707362035791E-2</v>
      </c>
      <c r="BZ192" s="18">
        <f t="shared" si="83"/>
        <v>-1.3913908712282042E-2</v>
      </c>
      <c r="CA192" s="18">
        <f t="shared" si="84"/>
        <v>2.7797173713823842E-3</v>
      </c>
      <c r="CB192" s="18">
        <f t="shared" si="85"/>
        <v>4.279129807913673E-3</v>
      </c>
      <c r="CC192" s="18">
        <f t="shared" si="86"/>
        <v>-2.0402989215715372E-2</v>
      </c>
      <c r="CD192" s="18">
        <f t="shared" si="87"/>
        <v>7.5534810243289341E-2</v>
      </c>
      <c r="CE192" s="19">
        <v>187</v>
      </c>
      <c r="CF192" s="18">
        <f t="shared" si="93"/>
        <v>2.3629099440440893E-3</v>
      </c>
      <c r="CG192" s="18">
        <f t="shared" si="93"/>
        <v>2.3629099440440893E-3</v>
      </c>
      <c r="CH192" s="18">
        <f t="shared" si="93"/>
        <v>2.3629099440440893E-3</v>
      </c>
      <c r="CI192" s="18">
        <f t="shared" si="93"/>
        <v>0</v>
      </c>
      <c r="CJ192" s="18">
        <f t="shared" si="93"/>
        <v>0</v>
      </c>
      <c r="CK192" s="24">
        <f t="shared" si="93"/>
        <v>2.3629099440440893E-3</v>
      </c>
      <c r="CL192" s="24">
        <f t="shared" si="93"/>
        <v>0</v>
      </c>
    </row>
    <row r="193" spans="1:90" x14ac:dyDescent="0.2">
      <c r="A193" s="19">
        <v>188</v>
      </c>
      <c r="B193" s="16" cm="1">
        <f t="array" ref="B193">INDEX(asset_mu,1,B$3)+INDEX(asset_rets_norm,$A193,B$3)</f>
        <v>2.9503900481071457E-3</v>
      </c>
      <c r="C193" s="16" cm="1">
        <f t="array" ref="C193">INDEX(asset_mu,1,C$3)+INDEX(asset_rets_norm,$A193,C$3)</f>
        <v>2.9553303900851117E-3</v>
      </c>
      <c r="D193" s="16" cm="1">
        <f t="array" ref="D193">INDEX(asset_mu,1,D$3)+INDEX(asset_rets_norm,$A193,D$3)</f>
        <v>3.3784469134987504E-3</v>
      </c>
      <c r="E193" s="16" cm="1">
        <f t="array" ref="E193">INDEX(asset_mu,1,E$3)+INDEX(asset_rets_norm,$A193,E$3)</f>
        <v>9.2156544083135533E-3</v>
      </c>
      <c r="F193" s="16" cm="1">
        <f t="array" ref="F193">INDEX(asset_mu,1,F$3)+INDEX(asset_rets_norm,$A193,F$3)</f>
        <v>1.7098805955311047E-2</v>
      </c>
      <c r="G193" s="16" cm="1">
        <f t="array" ref="G193">INDEX(asset_mu,1,G$3)+INDEX(asset_rets_norm,$A193,G$3)</f>
        <v>2.4078688232153679E-4</v>
      </c>
      <c r="H193" s="16" cm="1">
        <f t="array" ref="H193">INDEX(asset_mu,1,H$3)+INDEX(asset_rets_norm,$A193,H$3)</f>
        <v>-1.5035418206481958E-3</v>
      </c>
      <c r="I193" s="16" cm="1">
        <f t="array" ref="I193">INDEX(asset_mu,1,I$3)+INDEX(asset_rets_norm,$A193,I$3)</f>
        <v>-3.7738389447557683E-3</v>
      </c>
      <c r="J193" s="16" cm="1">
        <f t="array" ref="J193">INDEX(asset_mu,1,J$3)+INDEX(asset_rets_norm,$A193,J$3)</f>
        <v>2.9461489593893709E-3</v>
      </c>
      <c r="K193" s="16" cm="1">
        <f t="array" ref="K193">INDEX(asset_mu,1,K$3)+INDEX(asset_rets_norm,$A193,K$3)</f>
        <v>-7.0997007162535916E-5</v>
      </c>
      <c r="L193" s="16" cm="1">
        <f t="array" ref="L193">INDEX(asset_mu,1,L$3)+INDEX(asset_rets_norm,$A193,L$3)</f>
        <v>-2.518667271695002E-3</v>
      </c>
      <c r="M193" s="16" cm="1">
        <f t="array" ref="M193">INDEX(asset_mu,1,M$3)+INDEX(asset_rets_norm,$A193,M$3)</f>
        <v>9.0751343840630196E-3</v>
      </c>
      <c r="N193" s="16" cm="1">
        <f t="array" ref="N193">INDEX(asset_mu,1,N$3)+INDEX(asset_rets_norm,$A193,N$3)</f>
        <v>1.4385945301961054E-2</v>
      </c>
      <c r="O193" s="16" cm="1">
        <f t="array" ref="O193">INDEX(asset_mu,1,O$3)+INDEX(asset_rets_norm,$A193,O$3)</f>
        <v>-4.7034001873113359E-4</v>
      </c>
      <c r="P193" s="16" cm="1">
        <f t="array" ref="P193">INDEX(asset_mu,1,P$3)+INDEX(asset_rets_norm,$A193,P$3)</f>
        <v>-7.1906666995895157E-4</v>
      </c>
      <c r="Q193" s="16" cm="1">
        <f t="array" ref="Q193">INDEX(asset_mu,1,Q$3)+INDEX(asset_rets_norm,$A193,Q$3)</f>
        <v>-1.775520327767348E-3</v>
      </c>
      <c r="R193" s="16" cm="1">
        <f t="array" ref="R193">INDEX(asset_mu,1,R$3)+INDEX(asset_rets_norm,$A193,R$3)</f>
        <v>6.6032865386868866E-2</v>
      </c>
      <c r="S193" s="16" cm="1">
        <f t="array" ref="S193">INDEX(asset_mu,1,S$3)+INDEX(asset_rets_norm,$A193,S$3)</f>
        <v>2.4052629025516165E-2</v>
      </c>
      <c r="T193" s="16" cm="1">
        <f t="array" ref="T193">INDEX(asset_mu,1,T$3)+INDEX(asset_rets_norm,$A193,T$3)</f>
        <v>1.7161505146885227E-2</v>
      </c>
      <c r="U193" s="16" cm="1">
        <f t="array" ref="U193">INDEX(asset_mu,1,U$3)+INDEX(asset_rets_norm,$A193,U$3)</f>
        <v>4.763073574931409E-2</v>
      </c>
      <c r="V193" s="16" cm="1">
        <f t="array" ref="V193">INDEX(asset_mu,1,V$3)+INDEX(asset_rets_norm,$A193,V$3)</f>
        <v>2.7926340380491077E-3</v>
      </c>
      <c r="W193" s="16" cm="1">
        <f t="array" ref="W193">INDEX(asset_mu,1,W$3)+INDEX(asset_rets_norm,$A193,W$3)</f>
        <v>1.2032190441061319E-3</v>
      </c>
      <c r="X193" s="16" cm="1">
        <f t="array" ref="X193">INDEX(asset_mu,1,X$3)+INDEX(asset_rets_norm,$A193,X$3)</f>
        <v>2.483727415466477E-3</v>
      </c>
      <c r="Y193" s="16" cm="1">
        <f t="array" ref="Y193">INDEX(asset_mu,1,Y$3)+INDEX(asset_rets_norm,$A193,Y$3)</f>
        <v>-4.9238396882885947E-4</v>
      </c>
      <c r="Z193" s="19">
        <v>188</v>
      </c>
      <c r="AA193" s="16" cm="1">
        <f t="array" ref="AA193">INDEX(fx_mu,1,AA$3)+INDEX(fx_rets_norm,$A193,AA$3)</f>
        <v>0</v>
      </c>
      <c r="AB193" s="16" cm="1">
        <f t="array" ref="AB193">INDEX(fx_mu,1,AB$3)+INDEX(fx_rets_norm,$A193,AB$3)</f>
        <v>4.5659546220675924E-2</v>
      </c>
      <c r="AC193" s="16" cm="1">
        <f t="array" ref="AC193">INDEX(fx_mu,1,AC$3)+INDEX(fx_rets_norm,$A193,AC$3)</f>
        <v>3.1969463840314807E-2</v>
      </c>
      <c r="AD193" s="16" cm="1">
        <f t="array" ref="AD193">INDEX(fx_mu,1,AD$3)+INDEX(fx_rets_norm,$A193,AD$3)</f>
        <v>1.6308276945582447E-3</v>
      </c>
      <c r="AE193" s="19">
        <v>188</v>
      </c>
      <c r="AF193" s="18" cm="1">
        <f t="array" ref="AF193">(1+B193)*(1+INDEX(fx_rets,$AE193,INDEX(fx_ix,1,AF$3)))-1</f>
        <v>2.9503900481071543E-3</v>
      </c>
      <c r="AG193" s="18" cm="1">
        <f t="array" ref="AG193">(1+C193)*(1+INDEX(fx_rets,$AE193,INDEX(fx_ix,1,AG$3)))-1</f>
        <v>2.9553303900851091E-3</v>
      </c>
      <c r="AH193" s="18" cm="1">
        <f t="array" ref="AH193">(1+D193)*(1+INDEX(fx_rets,$AE193,INDEX(fx_ix,1,AH$3)))-1</f>
        <v>3.378446913498756E-3</v>
      </c>
      <c r="AI193" s="18" cm="1">
        <f t="array" ref="AI193">(1+E193)*(1+INDEX(fx_rets,$AE193,INDEX(fx_ix,1,AI$3)))-1</f>
        <v>9.2156544083135117E-3</v>
      </c>
      <c r="AJ193" s="18" cm="1">
        <f t="array" ref="AJ193">(1+F193)*(1+INDEX(fx_rets,$AE193,INDEX(fx_ix,1,AJ$3)))-1</f>
        <v>1.7098805955310992E-2</v>
      </c>
      <c r="AK193" s="18" cm="1">
        <f t="array" ref="AK193">(1+G193)*(1+INDEX(fx_rets,$AE193,INDEX(fx_ix,1,AK$3)))-1</f>
        <v>4.5911327322780249E-2</v>
      </c>
      <c r="AL193" s="18" cm="1">
        <f t="array" ref="AL193">(1+H193)*(1+INDEX(fx_rets,$AE193,INDEX(fx_ix,1,AL$3)))-1</f>
        <v>4.4087353362773252E-2</v>
      </c>
      <c r="AM193" s="18" cm="1">
        <f t="array" ref="AM193">(1+I193)*(1+INDEX(fx_rets,$AE193,INDEX(fx_ix,1,AM$3)))-1</f>
        <v>4.1713395502192663E-2</v>
      </c>
      <c r="AN193" s="18" cm="1">
        <f t="array" ref="AN193">(1+J193)*(1+INDEX(fx_rets,$AE193,INDEX(fx_ix,1,AN$3)))-1</f>
        <v>3.5009799602329528E-2</v>
      </c>
      <c r="AO193" s="18" cm="1">
        <f t="array" ref="AO193">(1+K193)*(1+INDEX(fx_rets,$AE193,INDEX(fx_ix,1,AO$3)))-1</f>
        <v>3.1896197096898948E-2</v>
      </c>
      <c r="AP193" s="18" cm="1">
        <f t="array" ref="AP193">(1+L193)*(1+INDEX(fx_rets,$AE193,INDEX(fx_ix,1,AP$3)))-1</f>
        <v>2.9370276126351458E-2</v>
      </c>
      <c r="AQ193" s="18" cm="1">
        <f t="array" ref="AQ193">(1+M193)*(1+INDEX(fx_rets,$AE193,INDEX(fx_ix,1,AQ$3)))-1</f>
        <v>4.1334725404915007E-2</v>
      </c>
      <c r="AR193" s="18" cm="1">
        <f t="array" ref="AR193">(1+N193)*(1+INDEX(fx_rets,$AE193,INDEX(fx_ix,1,AR$3)))-1</f>
        <v>4.6815320100415558E-2</v>
      </c>
      <c r="AS193" s="18" cm="1">
        <f t="array" ref="AS193">(1+O193)*(1+INDEX(fx_rets,$AE193,INDEX(fx_ix,1,AS$3)))-1</f>
        <v>1.1597206322986331E-3</v>
      </c>
      <c r="AT193" s="18" cm="1">
        <f t="array" ref="AT193">(1+P193)*(1+INDEX(fx_rets,$AE193,INDEX(fx_ix,1,AT$3)))-1</f>
        <v>9.1058835075963351E-4</v>
      </c>
      <c r="AU193" s="18" cm="1">
        <f t="array" ref="AU193">(1+Q193)*(1+INDEX(fx_rets,$AE193,INDEX(fx_ix,1,AU$3)))-1</f>
        <v>-1.4758820093196956E-4</v>
      </c>
      <c r="AV193" s="18" cm="1">
        <f t="array" ref="AV193">(1+R193)*(1+INDEX(fx_rets,$AE193,INDEX(fx_ix,1,AV$3)))-1</f>
        <v>6.6032865386868922E-2</v>
      </c>
      <c r="AW193" s="18" cm="1">
        <f t="array" ref="AW193">(1+S193)*(1+INDEX(fx_rets,$AE193,INDEX(fx_ix,1,AW$3)))-1</f>
        <v>7.0810407372911222E-2</v>
      </c>
      <c r="AX193" s="18" cm="1">
        <f t="array" ref="AX193">(1+T193)*(1+INDEX(fx_rets,$AE193,INDEX(fx_ix,1,AX$3)))-1</f>
        <v>4.9679613105438669E-2</v>
      </c>
      <c r="AY193" s="18" cm="1">
        <f t="array" ref="AY193">(1+U193)*(1+INDEX(fx_rets,$AE193,INDEX(fx_ix,1,AY$3)))-1</f>
        <v>4.9339240966844722E-2</v>
      </c>
      <c r="AZ193" s="18" cm="1">
        <f t="array" ref="AZ193">(1+V193)*(1+INDEX(fx_rets,$AE193,INDEX(fx_ix,1,AZ$3)))-1</f>
        <v>2.7926340380490799E-3</v>
      </c>
      <c r="BA193" s="18" cm="1">
        <f t="array" ref="BA193">(1+W193)*(1+INDEX(fx_rets,$AE193,INDEX(fx_ix,1,BA$3)))-1</f>
        <v>4.6917703700339874E-2</v>
      </c>
      <c r="BB193" s="18" cm="1">
        <f t="array" ref="BB193">(1+X193)*(1+INDEX(fx_rets,$AE193,INDEX(fx_ix,1,BB$3)))-1</f>
        <v>3.4532594689579144E-2</v>
      </c>
      <c r="BC193" s="18" cm="1">
        <f t="array" ref="BC193">(1+Y193)*(1+INDEX(fx_rets,$AE193,INDEX(fx_ix,1,BC$3)))-1</f>
        <v>1.1376407323167026E-3</v>
      </c>
      <c r="BD193" s="19">
        <v>188</v>
      </c>
      <c r="BE193" s="16">
        <f t="shared" si="63"/>
        <v>0</v>
      </c>
      <c r="BF193" s="19">
        <v>188</v>
      </c>
      <c r="BG193" s="18">
        <f t="shared" si="64"/>
        <v>2.9503900481071543E-3</v>
      </c>
      <c r="BH193" s="18">
        <f t="shared" si="65"/>
        <v>2.9553303900851091E-3</v>
      </c>
      <c r="BI193" s="18">
        <f t="shared" si="66"/>
        <v>3.378446913498756E-3</v>
      </c>
      <c r="BJ193" s="18">
        <f t="shared" si="67"/>
        <v>9.2156544083135117E-3</v>
      </c>
      <c r="BK193" s="18">
        <f t="shared" si="68"/>
        <v>1.7098805955310992E-2</v>
      </c>
      <c r="BL193" s="18">
        <f t="shared" si="69"/>
        <v>4.5911327322780249E-2</v>
      </c>
      <c r="BM193" s="18">
        <f t="shared" si="70"/>
        <v>4.4087353362773252E-2</v>
      </c>
      <c r="BN193" s="18">
        <f t="shared" si="71"/>
        <v>4.1713395502192663E-2</v>
      </c>
      <c r="BO193" s="18">
        <f t="shared" si="72"/>
        <v>3.5009799602329528E-2</v>
      </c>
      <c r="BP193" s="18">
        <f t="shared" si="73"/>
        <v>3.1896197096898948E-2</v>
      </c>
      <c r="BQ193" s="18">
        <f t="shared" si="74"/>
        <v>2.9370276126351458E-2</v>
      </c>
      <c r="BR193" s="18">
        <f t="shared" si="75"/>
        <v>4.1334725404915007E-2</v>
      </c>
      <c r="BS193" s="18">
        <f t="shared" si="76"/>
        <v>4.6815320100415558E-2</v>
      </c>
      <c r="BT193" s="18">
        <f t="shared" si="77"/>
        <v>1.1597206322986331E-3</v>
      </c>
      <c r="BU193" s="18">
        <f t="shared" si="78"/>
        <v>9.1058835075963351E-4</v>
      </c>
      <c r="BV193" s="18">
        <f t="shared" si="79"/>
        <v>-1.4758820093196956E-4</v>
      </c>
      <c r="BW193" s="18">
        <f t="shared" si="80"/>
        <v>6.6032865386868922E-2</v>
      </c>
      <c r="BX193" s="18">
        <f t="shared" si="81"/>
        <v>7.0810407372911222E-2</v>
      </c>
      <c r="BY193" s="18">
        <f t="shared" si="82"/>
        <v>4.9679613105438669E-2</v>
      </c>
      <c r="BZ193" s="18">
        <f t="shared" si="83"/>
        <v>4.9339240966844722E-2</v>
      </c>
      <c r="CA193" s="18">
        <f t="shared" si="84"/>
        <v>2.7926340380490799E-3</v>
      </c>
      <c r="CB193" s="18">
        <f t="shared" si="85"/>
        <v>4.6917703700339874E-2</v>
      </c>
      <c r="CC193" s="18">
        <f t="shared" si="86"/>
        <v>3.4532594689579144E-2</v>
      </c>
      <c r="CD193" s="18">
        <f t="shared" si="87"/>
        <v>1.1376407323167026E-3</v>
      </c>
      <c r="CE193" s="19">
        <v>188</v>
      </c>
      <c r="CF193" s="18">
        <f t="shared" si="93"/>
        <v>2.9553303900851091E-3</v>
      </c>
      <c r="CG193" s="18">
        <f t="shared" si="93"/>
        <v>2.9553303900851091E-3</v>
      </c>
      <c r="CH193" s="18">
        <f t="shared" si="93"/>
        <v>2.9553303900851091E-3</v>
      </c>
      <c r="CI193" s="18">
        <f t="shared" si="93"/>
        <v>0</v>
      </c>
      <c r="CJ193" s="18">
        <f t="shared" si="93"/>
        <v>0</v>
      </c>
      <c r="CK193" s="24">
        <f t="shared" si="93"/>
        <v>2.9553303900851091E-3</v>
      </c>
      <c r="CL193" s="24">
        <f t="shared" si="93"/>
        <v>0</v>
      </c>
    </row>
    <row r="194" spans="1:90" x14ac:dyDescent="0.2">
      <c r="A194" s="19">
        <v>189</v>
      </c>
      <c r="B194" s="16" cm="1">
        <f t="array" ref="B194">INDEX(asset_mu,1,B$3)+INDEX(asset_rets_norm,$A194,B$3)</f>
        <v>2.617186172053412E-3</v>
      </c>
      <c r="C194" s="16" cm="1">
        <f t="array" ref="C194">INDEX(asset_mu,1,C$3)+INDEX(asset_rets_norm,$A194,C$3)</f>
        <v>1.572447392159229E-3</v>
      </c>
      <c r="D194" s="16" cm="1">
        <f t="array" ref="D194">INDEX(asset_mu,1,D$3)+INDEX(asset_rets_norm,$A194,D$3)</f>
        <v>-3.7422442511281804E-4</v>
      </c>
      <c r="E194" s="16" cm="1">
        <f t="array" ref="E194">INDEX(asset_mu,1,E$3)+INDEX(asset_rets_norm,$A194,E$3)</f>
        <v>4.8744342691809254E-3</v>
      </c>
      <c r="F194" s="16" cm="1">
        <f t="array" ref="F194">INDEX(asset_mu,1,F$3)+INDEX(asset_rets_norm,$A194,F$3)</f>
        <v>6.5565775369687534E-3</v>
      </c>
      <c r="G194" s="16" cm="1">
        <f t="array" ref="G194">INDEX(asset_mu,1,G$3)+INDEX(asset_rets_norm,$A194,G$3)</f>
        <v>1.130220596250448E-3</v>
      </c>
      <c r="H194" s="16" cm="1">
        <f t="array" ref="H194">INDEX(asset_mu,1,H$3)+INDEX(asset_rets_norm,$A194,H$3)</f>
        <v>-5.1071531335582709E-5</v>
      </c>
      <c r="I194" s="16" cm="1">
        <f t="array" ref="I194">INDEX(asset_mu,1,I$3)+INDEX(asset_rets_norm,$A194,I$3)</f>
        <v>-1.8734681409224509E-3</v>
      </c>
      <c r="J194" s="16" cm="1">
        <f t="array" ref="J194">INDEX(asset_mu,1,J$3)+INDEX(asset_rets_norm,$A194,J$3)</f>
        <v>3.1412757460751329E-3</v>
      </c>
      <c r="K194" s="16" cm="1">
        <f t="array" ref="K194">INDEX(asset_mu,1,K$3)+INDEX(asset_rets_norm,$A194,K$3)</f>
        <v>-9.2407730464941044E-4</v>
      </c>
      <c r="L194" s="16" cm="1">
        <f t="array" ref="L194">INDEX(asset_mu,1,L$3)+INDEX(asset_rets_norm,$A194,L$3)</f>
        <v>-4.1051148235576596E-3</v>
      </c>
      <c r="M194" s="16" cm="1">
        <f t="array" ref="M194">INDEX(asset_mu,1,M$3)+INDEX(asset_rets_norm,$A194,M$3)</f>
        <v>4.6261789027658177E-3</v>
      </c>
      <c r="N194" s="16" cm="1">
        <f t="array" ref="N194">INDEX(asset_mu,1,N$3)+INDEX(asset_rets_norm,$A194,N$3)</f>
        <v>5.328624519815227E-3</v>
      </c>
      <c r="O194" s="16" cm="1">
        <f t="array" ref="O194">INDEX(asset_mu,1,O$3)+INDEX(asset_rets_norm,$A194,O$3)</f>
        <v>2.8108914890357593E-4</v>
      </c>
      <c r="P194" s="16" cm="1">
        <f t="array" ref="P194">INDEX(asset_mu,1,P$3)+INDEX(asset_rets_norm,$A194,P$3)</f>
        <v>5.4967186143768882E-4</v>
      </c>
      <c r="Q194" s="16" cm="1">
        <f t="array" ref="Q194">INDEX(asset_mu,1,Q$3)+INDEX(asset_rets_norm,$A194,Q$3)</f>
        <v>1.5720845480987199E-4</v>
      </c>
      <c r="R194" s="16" cm="1">
        <f t="array" ref="R194">INDEX(asset_mu,1,R$3)+INDEX(asset_rets_norm,$A194,R$3)</f>
        <v>2.2674941169204543E-3</v>
      </c>
      <c r="S194" s="16" cm="1">
        <f t="array" ref="S194">INDEX(asset_mu,1,S$3)+INDEX(asset_rets_norm,$A194,S$3)</f>
        <v>1.17099375686672E-2</v>
      </c>
      <c r="T194" s="16" cm="1">
        <f t="array" ref="T194">INDEX(asset_mu,1,T$3)+INDEX(asset_rets_norm,$A194,T$3)</f>
        <v>1.5248438107817766E-2</v>
      </c>
      <c r="U194" s="16" cm="1">
        <f t="array" ref="U194">INDEX(asset_mu,1,U$3)+INDEX(asset_rets_norm,$A194,U$3)</f>
        <v>-3.5639510858489452E-3</v>
      </c>
      <c r="V194" s="16" cm="1">
        <f t="array" ref="V194">INDEX(asset_mu,1,V$3)+INDEX(asset_rets_norm,$A194,V$3)</f>
        <v>2.7899257047157744E-3</v>
      </c>
      <c r="W194" s="16" cm="1">
        <f t="array" ref="W194">INDEX(asset_mu,1,W$3)+INDEX(asset_rets_norm,$A194,W$3)</f>
        <v>1.1885523774394652E-3</v>
      </c>
      <c r="X194" s="16" cm="1">
        <f t="array" ref="X194">INDEX(asset_mu,1,X$3)+INDEX(asset_rets_norm,$A194,X$3)</f>
        <v>2.49181074879981E-3</v>
      </c>
      <c r="Y194" s="16" cm="1">
        <f t="array" ref="Y194">INDEX(asset_mu,1,Y$3)+INDEX(asset_rets_norm,$A194,Y$3)</f>
        <v>-3.2938396882885957E-4</v>
      </c>
      <c r="Z194" s="19">
        <v>189</v>
      </c>
      <c r="AA194" s="16" cm="1">
        <f t="array" ref="AA194">INDEX(fx_mu,1,AA$3)+INDEX(fx_rets_norm,$A194,AA$3)</f>
        <v>0</v>
      </c>
      <c r="AB194" s="16" cm="1">
        <f t="array" ref="AB194">INDEX(fx_mu,1,AB$3)+INDEX(fx_rets_norm,$A194,AB$3)</f>
        <v>5.1831499391543677E-3</v>
      </c>
      <c r="AC194" s="16" cm="1">
        <f t="array" ref="AC194">INDEX(fx_mu,1,AC$3)+INDEX(fx_rets_norm,$A194,AC$3)</f>
        <v>1.7474147400651747E-2</v>
      </c>
      <c r="AD194" s="16" cm="1">
        <f t="array" ref="AD194">INDEX(fx_mu,1,AD$3)+INDEX(fx_rets_norm,$A194,AD$3)</f>
        <v>5.7560129483200217E-2</v>
      </c>
      <c r="AE194" s="19">
        <v>189</v>
      </c>
      <c r="AF194" s="18" cm="1">
        <f t="array" ref="AF194">(1+B194)*(1+INDEX(fx_rets,$AE194,INDEX(fx_ix,1,AF$3)))-1</f>
        <v>2.6171861720534206E-3</v>
      </c>
      <c r="AG194" s="18" cm="1">
        <f t="array" ref="AG194">(1+C194)*(1+INDEX(fx_rets,$AE194,INDEX(fx_ix,1,AG$3)))-1</f>
        <v>1.5724473921592264E-3</v>
      </c>
      <c r="AH194" s="18" cm="1">
        <f t="array" ref="AH194">(1+D194)*(1+INDEX(fx_rets,$AE194,INDEX(fx_ix,1,AH$3)))-1</f>
        <v>-3.742244251128124E-4</v>
      </c>
      <c r="AI194" s="18" cm="1">
        <f t="array" ref="AI194">(1+E194)*(1+INDEX(fx_rets,$AE194,INDEX(fx_ix,1,AI$3)))-1</f>
        <v>4.8744342691808829E-3</v>
      </c>
      <c r="AJ194" s="18" cm="1">
        <f t="array" ref="AJ194">(1+F194)*(1+INDEX(fx_rets,$AE194,INDEX(fx_ix,1,AJ$3)))-1</f>
        <v>6.5565775369686996E-3</v>
      </c>
      <c r="AK194" s="18" cm="1">
        <f t="array" ref="AK194">(1+G194)*(1+INDEX(fx_rets,$AE194,INDEX(fx_ix,1,AK$3)))-1</f>
        <v>6.3192286382194318E-3</v>
      </c>
      <c r="AL194" s="18" cm="1">
        <f t="array" ref="AL194">(1+H194)*(1+INDEX(fx_rets,$AE194,INDEX(fx_ix,1,AL$3)))-1</f>
        <v>5.1318136964142447E-3</v>
      </c>
      <c r="AM194" s="18" cm="1">
        <f t="array" ref="AM194">(1+I194)*(1+INDEX(fx_rets,$AE194,INDEX(fx_ix,1,AM$3)))-1</f>
        <v>3.2999713319512569E-3</v>
      </c>
      <c r="AN194" s="18" cm="1">
        <f t="array" ref="AN194">(1+J194)*(1+INDEX(fx_rets,$AE194,INDEX(fx_ix,1,AN$3)))-1</f>
        <v>2.0670314262139833E-2</v>
      </c>
      <c r="AO194" s="18" cm="1">
        <f t="array" ref="AO194">(1+K194)*(1+INDEX(fx_rets,$AE194,INDEX(fx_ix,1,AO$3)))-1</f>
        <v>1.6533922632971265E-2</v>
      </c>
      <c r="AP194" s="18" cm="1">
        <f t="array" ref="AP194">(1+L194)*(1+INDEX(fx_rets,$AE194,INDEX(fx_ix,1,AP$3)))-1</f>
        <v>1.3297299195570433E-2</v>
      </c>
      <c r="AQ194" s="18" cm="1">
        <f t="array" ref="AQ194">(1+M194)*(1+INDEX(fx_rets,$AE194,INDEX(fx_ix,1,AQ$3)))-1</f>
        <v>2.2181164835466172E-2</v>
      </c>
      <c r="AR194" s="18" cm="1">
        <f t="array" ref="AR194">(1+N194)*(1+INDEX(fx_rets,$AE194,INDEX(fx_ix,1,AR$3)))-1</f>
        <v>2.2895885090768786E-2</v>
      </c>
      <c r="AS194" s="18" cm="1">
        <f t="array" ref="AS194">(1+O194)*(1+INDEX(fx_rets,$AE194,INDEX(fx_ix,1,AS$3)))-1</f>
        <v>5.7857398159911089E-2</v>
      </c>
      <c r="AT194" s="18" cm="1">
        <f t="array" ref="AT194">(1+P194)*(1+INDEX(fx_rets,$AE194,INDEX(fx_ix,1,AT$3)))-1</f>
        <v>5.8141440528155508E-2</v>
      </c>
      <c r="AU194" s="18" cm="1">
        <f t="array" ref="AU194">(1+Q194)*(1+INDEX(fx_rets,$AE194,INDEX(fx_ix,1,AU$3)))-1</f>
        <v>5.7726386877024805E-2</v>
      </c>
      <c r="AV194" s="18" cm="1">
        <f t="array" ref="AV194">(1+R194)*(1+INDEX(fx_rets,$AE194,INDEX(fx_ix,1,AV$3)))-1</f>
        <v>2.2674941169205098E-3</v>
      </c>
      <c r="AW194" s="18" cm="1">
        <f t="array" ref="AW194">(1+S194)*(1+INDEX(fx_rets,$AE194,INDEX(fx_ix,1,AW$3)))-1</f>
        <v>1.6953781870018059E-2</v>
      </c>
      <c r="AX194" s="18" cm="1">
        <f t="array" ref="AX194">(1+T194)*(1+INDEX(fx_rets,$AE194,INDEX(fx_ix,1,AX$3)))-1</f>
        <v>3.2989038963595174E-2</v>
      </c>
      <c r="AY194" s="18" cm="1">
        <f t="array" ref="AY194">(1+U194)*(1+INDEX(fx_rets,$AE194,INDEX(fx_ix,1,AY$3)))-1</f>
        <v>5.3791036911378098E-2</v>
      </c>
      <c r="AZ194" s="18" cm="1">
        <f t="array" ref="AZ194">(1+V194)*(1+INDEX(fx_rets,$AE194,INDEX(fx_ix,1,AZ$3)))-1</f>
        <v>2.7899257047157011E-3</v>
      </c>
      <c r="BA194" s="18" cm="1">
        <f t="array" ref="BA194">(1+W194)*(1+INDEX(fx_rets,$AE194,INDEX(fx_ix,1,BA$3)))-1</f>
        <v>6.3778627617767647E-3</v>
      </c>
      <c r="BB194" s="18" cm="1">
        <f t="array" ref="BB194">(1+X194)*(1+INDEX(fx_rets,$AE194,INDEX(fx_ix,1,BB$3)))-1</f>
        <v>2.000950041777072E-2</v>
      </c>
      <c r="BC194" s="18" cm="1">
        <f t="array" ref="BC194">(1+Y194)*(1+INDEX(fx_rets,$AE194,INDEX(fx_ix,1,BC$3)))-1</f>
        <v>5.721178613047595E-2</v>
      </c>
      <c r="BD194" s="19">
        <v>189</v>
      </c>
      <c r="BE194" s="16">
        <f t="shared" si="63"/>
        <v>0</v>
      </c>
      <c r="BF194" s="19">
        <v>189</v>
      </c>
      <c r="BG194" s="18">
        <f t="shared" si="64"/>
        <v>2.6171861720534206E-3</v>
      </c>
      <c r="BH194" s="18">
        <f t="shared" si="65"/>
        <v>1.5724473921592264E-3</v>
      </c>
      <c r="BI194" s="18">
        <f t="shared" si="66"/>
        <v>-3.742244251128124E-4</v>
      </c>
      <c r="BJ194" s="18">
        <f t="shared" si="67"/>
        <v>4.8744342691808829E-3</v>
      </c>
      <c r="BK194" s="18">
        <f t="shared" si="68"/>
        <v>6.5565775369686996E-3</v>
      </c>
      <c r="BL194" s="18">
        <f t="shared" si="69"/>
        <v>6.3192286382194318E-3</v>
      </c>
      <c r="BM194" s="18">
        <f t="shared" si="70"/>
        <v>5.1318136964142447E-3</v>
      </c>
      <c r="BN194" s="18">
        <f t="shared" si="71"/>
        <v>3.2999713319512569E-3</v>
      </c>
      <c r="BO194" s="18">
        <f t="shared" si="72"/>
        <v>2.0670314262139833E-2</v>
      </c>
      <c r="BP194" s="18">
        <f t="shared" si="73"/>
        <v>1.6533922632971265E-2</v>
      </c>
      <c r="BQ194" s="18">
        <f t="shared" si="74"/>
        <v>1.3297299195570433E-2</v>
      </c>
      <c r="BR194" s="18">
        <f t="shared" si="75"/>
        <v>2.2181164835466172E-2</v>
      </c>
      <c r="BS194" s="18">
        <f t="shared" si="76"/>
        <v>2.2895885090768786E-2</v>
      </c>
      <c r="BT194" s="18">
        <f t="shared" si="77"/>
        <v>5.7857398159911089E-2</v>
      </c>
      <c r="BU194" s="18">
        <f t="shared" si="78"/>
        <v>5.8141440528155508E-2</v>
      </c>
      <c r="BV194" s="18">
        <f t="shared" si="79"/>
        <v>5.7726386877024805E-2</v>
      </c>
      <c r="BW194" s="18">
        <f t="shared" si="80"/>
        <v>2.2674941169205098E-3</v>
      </c>
      <c r="BX194" s="18">
        <f t="shared" si="81"/>
        <v>1.6953781870018059E-2</v>
      </c>
      <c r="BY194" s="18">
        <f t="shared" si="82"/>
        <v>3.2989038963595174E-2</v>
      </c>
      <c r="BZ194" s="18">
        <f t="shared" si="83"/>
        <v>5.3791036911378098E-2</v>
      </c>
      <c r="CA194" s="18">
        <f t="shared" si="84"/>
        <v>2.7899257047157011E-3</v>
      </c>
      <c r="CB194" s="18">
        <f t="shared" si="85"/>
        <v>6.3778627617767647E-3</v>
      </c>
      <c r="CC194" s="18">
        <f t="shared" si="86"/>
        <v>2.000950041777072E-2</v>
      </c>
      <c r="CD194" s="18">
        <f t="shared" si="87"/>
        <v>5.721178613047595E-2</v>
      </c>
      <c r="CE194" s="19">
        <v>189</v>
      </c>
      <c r="CF194" s="18">
        <f t="shared" si="93"/>
        <v>1.5724473921592264E-3</v>
      </c>
      <c r="CG194" s="18">
        <f t="shared" si="93"/>
        <v>1.5724473921592264E-3</v>
      </c>
      <c r="CH194" s="18">
        <f t="shared" si="93"/>
        <v>1.5724473921592264E-3</v>
      </c>
      <c r="CI194" s="18">
        <f t="shared" si="93"/>
        <v>0</v>
      </c>
      <c r="CJ194" s="18">
        <f t="shared" si="93"/>
        <v>0</v>
      </c>
      <c r="CK194" s="24">
        <f t="shared" si="93"/>
        <v>1.5724473921592264E-3</v>
      </c>
      <c r="CL194" s="24">
        <f t="shared" si="93"/>
        <v>0</v>
      </c>
    </row>
    <row r="195" spans="1:90" x14ac:dyDescent="0.2">
      <c r="A195" s="19">
        <v>190</v>
      </c>
      <c r="B195" s="16" cm="1">
        <f t="array" ref="B195">INDEX(asset_mu,1,B$3)+INDEX(asset_rets_norm,$A195,B$3)</f>
        <v>2.0501486243862301E-3</v>
      </c>
      <c r="C195" s="16" cm="1">
        <f t="array" ref="C195">INDEX(asset_mu,1,C$3)+INDEX(asset_rets_norm,$A195,C$3)</f>
        <v>1.4739590600821011E-4</v>
      </c>
      <c r="D195" s="16" cm="1">
        <f t="array" ref="D195">INDEX(asset_mu,1,D$3)+INDEX(asset_rets_norm,$A195,D$3)</f>
        <v>-1.7366217996589491E-3</v>
      </c>
      <c r="E195" s="16" cm="1">
        <f t="array" ref="E195">INDEX(asset_mu,1,E$3)+INDEX(asset_rets_norm,$A195,E$3)</f>
        <v>9.1154657301144391E-4</v>
      </c>
      <c r="F195" s="16" cm="1">
        <f t="array" ref="F195">INDEX(asset_mu,1,F$3)+INDEX(asset_rets_norm,$A195,F$3)</f>
        <v>-5.4183911902167155E-4</v>
      </c>
      <c r="G195" s="16" cm="1">
        <f t="array" ref="G195">INDEX(asset_mu,1,G$3)+INDEX(asset_rets_norm,$A195,G$3)</f>
        <v>9.2848083715512731E-4</v>
      </c>
      <c r="H195" s="16" cm="1">
        <f t="array" ref="H195">INDEX(asset_mu,1,H$3)+INDEX(asset_rets_norm,$A195,H$3)</f>
        <v>8.2652829983427913E-4</v>
      </c>
      <c r="I195" s="16" cm="1">
        <f t="array" ref="I195">INDEX(asset_mu,1,I$3)+INDEX(asset_rets_norm,$A195,I$3)</f>
        <v>2.3513115379533499E-3</v>
      </c>
      <c r="J195" s="16" cm="1">
        <f t="array" ref="J195">INDEX(asset_mu,1,J$3)+INDEX(asset_rets_norm,$A195,J$3)</f>
        <v>3.7731243305825102E-3</v>
      </c>
      <c r="K195" s="16" cm="1">
        <f t="array" ref="K195">INDEX(asset_mu,1,K$3)+INDEX(asset_rets_norm,$A195,K$3)</f>
        <v>3.0048740036282291E-3</v>
      </c>
      <c r="L195" s="16" cm="1">
        <f t="array" ref="L195">INDEX(asset_mu,1,L$3)+INDEX(asset_rets_norm,$A195,L$3)</f>
        <v>3.5976286991763746E-3</v>
      </c>
      <c r="M195" s="16" cm="1">
        <f t="array" ref="M195">INDEX(asset_mu,1,M$3)+INDEX(asset_rets_norm,$A195,M$3)</f>
        <v>4.4069449296578493E-3</v>
      </c>
      <c r="N195" s="16" cm="1">
        <f t="array" ref="N195">INDEX(asset_mu,1,N$3)+INDEX(asset_rets_norm,$A195,N$3)</f>
        <v>4.8888947700996043E-3</v>
      </c>
      <c r="O195" s="16" cm="1">
        <f t="array" ref="O195">INDEX(asset_mu,1,O$3)+INDEX(asset_rets_norm,$A195,O$3)</f>
        <v>1.9432563506006293E-4</v>
      </c>
      <c r="P195" s="16" cm="1">
        <f t="array" ref="P195">INDEX(asset_mu,1,P$3)+INDEX(asset_rets_norm,$A195,P$3)</f>
        <v>6.8532792225589004E-5</v>
      </c>
      <c r="Q195" s="16" cm="1">
        <f t="array" ref="Q195">INDEX(asset_mu,1,Q$3)+INDEX(asset_rets_norm,$A195,Q$3)</f>
        <v>8.5970004603935356E-4</v>
      </c>
      <c r="R195" s="16" cm="1">
        <f t="array" ref="R195">INDEX(asset_mu,1,R$3)+INDEX(asset_rets_norm,$A195,R$3)</f>
        <v>1.5914677720118175E-2</v>
      </c>
      <c r="S195" s="16" cm="1">
        <f t="array" ref="S195">INDEX(asset_mu,1,S$3)+INDEX(asset_rets_norm,$A195,S$3)</f>
        <v>1.5609813596322825E-2</v>
      </c>
      <c r="T195" s="16" cm="1">
        <f t="array" ref="T195">INDEX(asset_mu,1,T$3)+INDEX(asset_rets_norm,$A195,T$3)</f>
        <v>2.6213718916130819E-3</v>
      </c>
      <c r="U195" s="16" cm="1">
        <f t="array" ref="U195">INDEX(asset_mu,1,U$3)+INDEX(asset_rets_norm,$A195,U$3)</f>
        <v>3.6099803542750108E-2</v>
      </c>
      <c r="V195" s="16" cm="1">
        <f t="array" ref="V195">INDEX(asset_mu,1,V$3)+INDEX(asset_rets_norm,$A195,V$3)</f>
        <v>2.7886757047157745E-3</v>
      </c>
      <c r="W195" s="16" cm="1">
        <f t="array" ref="W195">INDEX(asset_mu,1,W$3)+INDEX(asset_rets_norm,$A195,W$3)</f>
        <v>1.2278857107727986E-3</v>
      </c>
      <c r="X195" s="16" cm="1">
        <f t="array" ref="X195">INDEX(asset_mu,1,X$3)+INDEX(asset_rets_norm,$A195,X$3)</f>
        <v>2.5159774154664772E-3</v>
      </c>
      <c r="Y195" s="16" cm="1">
        <f t="array" ref="Y195">INDEX(asset_mu,1,Y$3)+INDEX(asset_rets_norm,$A195,Y$3)</f>
        <v>-1.7205063549552625E-4</v>
      </c>
      <c r="Z195" s="19">
        <v>190</v>
      </c>
      <c r="AA195" s="16" cm="1">
        <f t="array" ref="AA195">INDEX(fx_mu,1,AA$3)+INDEX(fx_rets_norm,$A195,AA$3)</f>
        <v>0</v>
      </c>
      <c r="AB195" s="16" cm="1">
        <f t="array" ref="AB195">INDEX(fx_mu,1,AB$3)+INDEX(fx_rets_norm,$A195,AB$3)</f>
        <v>-2.8830638386463821E-2</v>
      </c>
      <c r="AC195" s="16" cm="1">
        <f t="array" ref="AC195">INDEX(fx_mu,1,AC$3)+INDEX(fx_rets_norm,$A195,AC$3)</f>
        <v>-8.7475234254677341E-3</v>
      </c>
      <c r="AD195" s="16" cm="1">
        <f t="array" ref="AD195">INDEX(fx_mu,1,AD$3)+INDEX(fx_rets_norm,$A195,AD$3)</f>
        <v>-3.76362052124114E-2</v>
      </c>
      <c r="AE195" s="19">
        <v>190</v>
      </c>
      <c r="AF195" s="18" cm="1">
        <f t="array" ref="AF195">(1+B195)*(1+INDEX(fx_rets,$AE195,INDEX(fx_ix,1,AF$3)))-1</f>
        <v>2.0501486243862388E-3</v>
      </c>
      <c r="AG195" s="18" cm="1">
        <f t="array" ref="AG195">(1+C195)*(1+INDEX(fx_rets,$AE195,INDEX(fx_ix,1,AG$3)))-1</f>
        <v>1.4739590600831853E-4</v>
      </c>
      <c r="AH195" s="18" cm="1">
        <f t="array" ref="AH195">(1+D195)*(1+INDEX(fx_rets,$AE195,INDEX(fx_ix,1,AH$3)))-1</f>
        <v>-1.7366217996589439E-3</v>
      </c>
      <c r="AI195" s="18" cm="1">
        <f t="array" ref="AI195">(1+E195)*(1+INDEX(fx_rets,$AE195,INDEX(fx_ix,1,AI$3)))-1</f>
        <v>9.1154657301140141E-4</v>
      </c>
      <c r="AJ195" s="18" cm="1">
        <f t="array" ref="AJ195">(1+F195)*(1+INDEX(fx_rets,$AE195,INDEX(fx_ix,1,AJ$3)))-1</f>
        <v>-5.4183911902172532E-4</v>
      </c>
      <c r="AK195" s="18" cm="1">
        <f t="array" ref="AK195">(1+G195)*(1+INDEX(fx_rets,$AE195,INDEX(fx_ix,1,AK$3)))-1</f>
        <v>-2.7928926244573549E-2</v>
      </c>
      <c r="AL195" s="18" cm="1">
        <f t="array" ref="AL195">(1+H195)*(1+INDEX(fx_rets,$AE195,INDEX(fx_ix,1,AL$3)))-1</f>
        <v>-2.8027939425158244E-2</v>
      </c>
      <c r="AM195" s="18" cm="1">
        <f t="array" ref="AM195">(1+I195)*(1+INDEX(fx_rets,$AE195,INDEX(fx_ix,1,AM$3)))-1</f>
        <v>-2.6547116661195025E-2</v>
      </c>
      <c r="AN195" s="18" cm="1">
        <f t="array" ref="AN195">(1+J195)*(1+INDEX(fx_rets,$AE195,INDEX(fx_ix,1,AN$3)))-1</f>
        <v>-5.0074045883541363E-3</v>
      </c>
      <c r="AO195" s="18" cm="1">
        <f t="array" ref="AO195">(1+K195)*(1+INDEX(fx_rets,$AE195,INDEX(fx_ix,1,AO$3)))-1</f>
        <v>-5.7689346275768827E-3</v>
      </c>
      <c r="AP195" s="18" cm="1">
        <f t="array" ref="AP195">(1+L195)*(1+INDEX(fx_rets,$AE195,INDEX(fx_ix,1,AP$3)))-1</f>
        <v>-5.1813650676135747E-3</v>
      </c>
      <c r="AQ195" s="18" cm="1">
        <f t="array" ref="AQ195">(1+M195)*(1+INDEX(fx_rets,$AE195,INDEX(fx_ix,1,AQ$3)))-1</f>
        <v>-4.3791283498169076E-3</v>
      </c>
      <c r="AR195" s="18" cm="1">
        <f t="array" ref="AR195">(1+N195)*(1+INDEX(fx_rets,$AE195,INDEX(fx_ix,1,AR$3)))-1</f>
        <v>-3.901394376894185E-3</v>
      </c>
      <c r="AS195" s="18" cm="1">
        <f t="array" ref="AS195">(1+O195)*(1+INDEX(fx_rets,$AE195,INDEX(fx_ix,1,AS$3)))-1</f>
        <v>-3.7449193256830493E-2</v>
      </c>
      <c r="AT195" s="18" cm="1">
        <f t="array" ref="AT195">(1+P195)*(1+INDEX(fx_rets,$AE195,INDEX(fx_ix,1,AT$3)))-1</f>
        <v>-3.7570251734417748E-2</v>
      </c>
      <c r="AU195" s="18" cm="1">
        <f t="array" ref="AU195">(1+Q195)*(1+INDEX(fx_rets,$AE195,INDEX(fx_ix,1,AU$3)))-1</f>
        <v>-3.6808861013725935E-2</v>
      </c>
      <c r="AV195" s="18" cm="1">
        <f t="array" ref="AV195">(1+R195)*(1+INDEX(fx_rets,$AE195,INDEX(fx_ix,1,AV$3)))-1</f>
        <v>1.5914677720118231E-2</v>
      </c>
      <c r="AW195" s="18" cm="1">
        <f t="array" ref="AW195">(1+S195)*(1+INDEX(fx_rets,$AE195,INDEX(fx_ix,1,AW$3)))-1</f>
        <v>-1.3670865681216782E-2</v>
      </c>
      <c r="AX195" s="18" cm="1">
        <f t="array" ref="AX195">(1+T195)*(1+INDEX(fx_rets,$AE195,INDEX(fx_ix,1,AX$3)))-1</f>
        <v>-6.1490820458833806E-3</v>
      </c>
      <c r="AY195" s="18" cm="1">
        <f t="array" ref="AY195">(1+U195)*(1+INDEX(fx_rets,$AE195,INDEX(fx_ix,1,AY$3)))-1</f>
        <v>-2.8950612839239165E-3</v>
      </c>
      <c r="AZ195" s="18" cm="1">
        <f t="array" ref="AZ195">(1+V195)*(1+INDEX(fx_rets,$AE195,INDEX(fx_ix,1,AZ$3)))-1</f>
        <v>2.7886757047157484E-3</v>
      </c>
      <c r="BA195" s="18" cm="1">
        <f t="array" ref="BA195">(1+W195)*(1+INDEX(fx_rets,$AE195,INDEX(fx_ix,1,BA$3)))-1</f>
        <v>-2.7638153404598187E-2</v>
      </c>
      <c r="BB195" s="18" cm="1">
        <f t="array" ref="BB195">(1+X195)*(1+INDEX(fx_rets,$AE195,INDEX(fx_ix,1,BB$3)))-1</f>
        <v>-6.2535545813811044E-3</v>
      </c>
      <c r="BC195" s="18" cm="1">
        <f t="array" ref="BC195">(1+Y195)*(1+INDEX(fx_rets,$AE195,INDEX(fx_ix,1,BC$3)))-1</f>
        <v>-3.7801780514882477E-2</v>
      </c>
      <c r="BD195" s="19">
        <v>190</v>
      </c>
      <c r="BE195" s="16">
        <f t="shared" si="63"/>
        <v>0</v>
      </c>
      <c r="BF195" s="19">
        <v>190</v>
      </c>
      <c r="BG195" s="18">
        <f t="shared" si="64"/>
        <v>2.0501486243862388E-3</v>
      </c>
      <c r="BH195" s="18">
        <f t="shared" si="65"/>
        <v>1.4739590600831853E-4</v>
      </c>
      <c r="BI195" s="18">
        <f t="shared" si="66"/>
        <v>-1.7366217996589439E-3</v>
      </c>
      <c r="BJ195" s="18">
        <f t="shared" si="67"/>
        <v>9.1154657301140141E-4</v>
      </c>
      <c r="BK195" s="18">
        <f t="shared" si="68"/>
        <v>-5.4183911902172532E-4</v>
      </c>
      <c r="BL195" s="18">
        <f t="shared" si="69"/>
        <v>-2.7928926244573549E-2</v>
      </c>
      <c r="BM195" s="18">
        <f t="shared" si="70"/>
        <v>-2.8027939425158244E-2</v>
      </c>
      <c r="BN195" s="18">
        <f t="shared" si="71"/>
        <v>-2.6547116661195025E-2</v>
      </c>
      <c r="BO195" s="18">
        <f t="shared" si="72"/>
        <v>-5.0074045883541363E-3</v>
      </c>
      <c r="BP195" s="18">
        <f t="shared" si="73"/>
        <v>-5.7689346275768827E-3</v>
      </c>
      <c r="BQ195" s="18">
        <f t="shared" si="74"/>
        <v>-5.1813650676135747E-3</v>
      </c>
      <c r="BR195" s="18">
        <f t="shared" si="75"/>
        <v>-4.3791283498169076E-3</v>
      </c>
      <c r="BS195" s="18">
        <f t="shared" si="76"/>
        <v>-3.901394376894185E-3</v>
      </c>
      <c r="BT195" s="18">
        <f t="shared" si="77"/>
        <v>-3.7449193256830493E-2</v>
      </c>
      <c r="BU195" s="18">
        <f t="shared" si="78"/>
        <v>-3.7570251734417748E-2</v>
      </c>
      <c r="BV195" s="18">
        <f t="shared" si="79"/>
        <v>-3.6808861013725935E-2</v>
      </c>
      <c r="BW195" s="18">
        <f t="shared" si="80"/>
        <v>1.5914677720118231E-2</v>
      </c>
      <c r="BX195" s="18">
        <f t="shared" si="81"/>
        <v>-1.3670865681216782E-2</v>
      </c>
      <c r="BY195" s="18">
        <f t="shared" si="82"/>
        <v>-6.1490820458833806E-3</v>
      </c>
      <c r="BZ195" s="18">
        <f t="shared" si="83"/>
        <v>-2.8950612839239165E-3</v>
      </c>
      <c r="CA195" s="18">
        <f t="shared" si="84"/>
        <v>2.7886757047157484E-3</v>
      </c>
      <c r="CB195" s="18">
        <f t="shared" si="85"/>
        <v>-2.7638153404598187E-2</v>
      </c>
      <c r="CC195" s="18">
        <f t="shared" si="86"/>
        <v>-6.2535545813811044E-3</v>
      </c>
      <c r="CD195" s="18">
        <f t="shared" si="87"/>
        <v>-3.7801780514882477E-2</v>
      </c>
      <c r="CE195" s="19">
        <v>190</v>
      </c>
      <c r="CF195" s="18">
        <f t="shared" si="93"/>
        <v>1.4739590600831853E-4</v>
      </c>
      <c r="CG195" s="18">
        <f t="shared" si="93"/>
        <v>1.4739590600831853E-4</v>
      </c>
      <c r="CH195" s="18">
        <f t="shared" si="93"/>
        <v>1.4739590600831853E-4</v>
      </c>
      <c r="CI195" s="18">
        <f t="shared" si="93"/>
        <v>0</v>
      </c>
      <c r="CJ195" s="18">
        <f t="shared" si="93"/>
        <v>0</v>
      </c>
      <c r="CK195" s="24">
        <f t="shared" si="93"/>
        <v>1.4739590600831853E-4</v>
      </c>
      <c r="CL195" s="24">
        <f t="shared" si="93"/>
        <v>0</v>
      </c>
    </row>
    <row r="196" spans="1:90" x14ac:dyDescent="0.2">
      <c r="A196" s="19">
        <v>191</v>
      </c>
      <c r="B196" s="16" cm="1">
        <f t="array" ref="B196">INDEX(asset_mu,1,B$3)+INDEX(asset_rets_norm,$A196,B$3)</f>
        <v>3.3497064577128113E-3</v>
      </c>
      <c r="C196" s="16" cm="1">
        <f t="array" ref="C196">INDEX(asset_mu,1,C$3)+INDEX(asset_rets_norm,$A196,C$3)</f>
        <v>7.2009705828397523E-3</v>
      </c>
      <c r="D196" s="16" cm="1">
        <f t="array" ref="D196">INDEX(asset_mu,1,D$3)+INDEX(asset_rets_norm,$A196,D$3)</f>
        <v>1.4729777046163623E-2</v>
      </c>
      <c r="E196" s="16" cm="1">
        <f t="array" ref="E196">INDEX(asset_mu,1,E$3)+INDEX(asset_rets_norm,$A196,E$3)</f>
        <v>6.8359776940205988E-3</v>
      </c>
      <c r="F196" s="16" cm="1">
        <f t="array" ref="F196">INDEX(asset_mu,1,F$3)+INDEX(asset_rets_norm,$A196,F$3)</f>
        <v>1.2780252416832392E-2</v>
      </c>
      <c r="G196" s="16" cm="1">
        <f t="array" ref="G196">INDEX(asset_mu,1,G$3)+INDEX(asset_rets_norm,$A196,G$3)</f>
        <v>1.2067377874259661E-3</v>
      </c>
      <c r="H196" s="16" cm="1">
        <f t="array" ref="H196">INDEX(asset_mu,1,H$3)+INDEX(asset_rets_norm,$A196,H$3)</f>
        <v>2.3637876341370996E-3</v>
      </c>
      <c r="I196" s="16" cm="1">
        <f t="array" ref="I196">INDEX(asset_mu,1,I$3)+INDEX(asset_rets_norm,$A196,I$3)</f>
        <v>5.5971531646818243E-3</v>
      </c>
      <c r="J196" s="16" cm="1">
        <f t="array" ref="J196">INDEX(asset_mu,1,J$3)+INDEX(asset_rets_norm,$A196,J$3)</f>
        <v>3.8747793077258275E-3</v>
      </c>
      <c r="K196" s="16" cm="1">
        <f t="array" ref="K196">INDEX(asset_mu,1,K$3)+INDEX(asset_rets_norm,$A196,K$3)</f>
        <v>6.9938687186509047E-3</v>
      </c>
      <c r="L196" s="16" cm="1">
        <f t="array" ref="L196">INDEX(asset_mu,1,L$3)+INDEX(asset_rets_norm,$A196,L$3)</f>
        <v>1.8049167782383552E-2</v>
      </c>
      <c r="M196" s="16" cm="1">
        <f t="array" ref="M196">INDEX(asset_mu,1,M$3)+INDEX(asset_rets_norm,$A196,M$3)</f>
        <v>2.2761544447157138E-3</v>
      </c>
      <c r="N196" s="16" cm="1">
        <f t="array" ref="N196">INDEX(asset_mu,1,N$3)+INDEX(asset_rets_norm,$A196,N$3)</f>
        <v>6.6711722492323365E-3</v>
      </c>
      <c r="O196" s="16" cm="1">
        <f t="array" ref="O196">INDEX(asset_mu,1,O$3)+INDEX(asset_rets_norm,$A196,O$3)</f>
        <v>1.268706182289213E-4</v>
      </c>
      <c r="P196" s="16" cm="1">
        <f t="array" ref="P196">INDEX(asset_mu,1,P$3)+INDEX(asset_rets_norm,$A196,P$3)</f>
        <v>7.6442384841742201E-4</v>
      </c>
      <c r="Q196" s="16" cm="1">
        <f t="array" ref="Q196">INDEX(asset_mu,1,Q$3)+INDEX(asset_rets_norm,$A196,Q$3)</f>
        <v>2.2509980961243304E-3</v>
      </c>
      <c r="R196" s="16" cm="1">
        <f t="array" ref="R196">INDEX(asset_mu,1,R$3)+INDEX(asset_rets_norm,$A196,R$3)</f>
        <v>8.3095264320570683E-4</v>
      </c>
      <c r="S196" s="16" cm="1">
        <f t="array" ref="S196">INDEX(asset_mu,1,S$3)+INDEX(asset_rets_norm,$A196,S$3)</f>
        <v>-6.0911265305110623E-2</v>
      </c>
      <c r="T196" s="16" cm="1">
        <f t="array" ref="T196">INDEX(asset_mu,1,T$3)+INDEX(asset_rets_norm,$A196,T$3)</f>
        <v>4.8301014567164104E-2</v>
      </c>
      <c r="U196" s="16" cm="1">
        <f t="array" ref="U196">INDEX(asset_mu,1,U$3)+INDEX(asset_rets_norm,$A196,U$3)</f>
        <v>-9.4298467838659805E-2</v>
      </c>
      <c r="V196" s="16" cm="1">
        <f t="array" ref="V196">INDEX(asset_mu,1,V$3)+INDEX(asset_rets_norm,$A196,V$3)</f>
        <v>2.8162590380491079E-3</v>
      </c>
      <c r="W196" s="16" cm="1">
        <f t="array" ref="W196">INDEX(asset_mu,1,W$3)+INDEX(asset_rets_norm,$A196,W$3)</f>
        <v>1.0872190441061319E-3</v>
      </c>
      <c r="X196" s="16" cm="1">
        <f t="array" ref="X196">INDEX(asset_mu,1,X$3)+INDEX(asset_rets_norm,$A196,X$3)</f>
        <v>2.4371440821331436E-3</v>
      </c>
      <c r="Y196" s="16" cm="1">
        <f t="array" ref="Y196">INDEX(asset_mu,1,Y$3)+INDEX(asset_rets_norm,$A196,Y$3)</f>
        <v>-4.699673021621929E-4</v>
      </c>
      <c r="Z196" s="19">
        <v>191</v>
      </c>
      <c r="AA196" s="16" cm="1">
        <f t="array" ref="AA196">INDEX(fx_mu,1,AA$3)+INDEX(fx_rets_norm,$A196,AA$3)</f>
        <v>0</v>
      </c>
      <c r="AB196" s="16" cm="1">
        <f t="array" ref="AB196">INDEX(fx_mu,1,AB$3)+INDEX(fx_rets_norm,$A196,AB$3)</f>
        <v>-3.332588933953824E-3</v>
      </c>
      <c r="AC196" s="16" cm="1">
        <f t="array" ref="AC196">INDEX(fx_mu,1,AC$3)+INDEX(fx_rets_norm,$A196,AC$3)</f>
        <v>-8.0717392152039144E-2</v>
      </c>
      <c r="AD196" s="16" cm="1">
        <f t="array" ref="AD196">INDEX(fx_mu,1,AD$3)+INDEX(fx_rets_norm,$A196,AD$3)</f>
        <v>7.3529940597950816E-2</v>
      </c>
      <c r="AE196" s="19">
        <v>191</v>
      </c>
      <c r="AF196" s="18" cm="1">
        <f t="array" ref="AF196">(1+B196)*(1+INDEX(fx_rets,$AE196,INDEX(fx_ix,1,AF$3)))-1</f>
        <v>3.3497064577128199E-3</v>
      </c>
      <c r="AG196" s="18" cm="1">
        <f t="array" ref="AG196">(1+C196)*(1+INDEX(fx_rets,$AE196,INDEX(fx_ix,1,AG$3)))-1</f>
        <v>7.2009705828397497E-3</v>
      </c>
      <c r="AH196" s="18" cm="1">
        <f t="array" ref="AH196">(1+D196)*(1+INDEX(fx_rets,$AE196,INDEX(fx_ix,1,AH$3)))-1</f>
        <v>1.4729777046163628E-2</v>
      </c>
      <c r="AI196" s="18" cm="1">
        <f t="array" ref="AI196">(1+E196)*(1+INDEX(fx_rets,$AE196,INDEX(fx_ix,1,AI$3)))-1</f>
        <v>6.8359776940205563E-3</v>
      </c>
      <c r="AJ196" s="18" cm="1">
        <f t="array" ref="AJ196">(1+F196)*(1+INDEX(fx_rets,$AE196,INDEX(fx_ix,1,AJ$3)))-1</f>
        <v>1.2780252416832338E-2</v>
      </c>
      <c r="AK196" s="18" cm="1">
        <f t="array" ref="AK196">(1+G196)*(1+INDEX(fx_rets,$AE196,INDEX(fx_ix,1,AK$3)))-1</f>
        <v>-2.1298727075245161E-3</v>
      </c>
      <c r="AL196" s="18" cm="1">
        <f t="array" ref="AL196">(1+H196)*(1+INDEX(fx_rets,$AE196,INDEX(fx_ix,1,AL$3)))-1</f>
        <v>-9.76678832328437E-4</v>
      </c>
      <c r="AM196" s="18" cm="1">
        <f t="array" ref="AM196">(1+I196)*(1+INDEX(fx_rets,$AE196,INDEX(fx_ix,1,AM$3)))-1</f>
        <v>2.245911220029706E-3</v>
      </c>
      <c r="AN196" s="18" cm="1">
        <f t="array" ref="AN196">(1+J196)*(1+INDEX(fx_rets,$AE196,INDEX(fx_ix,1,AN$3)))-1</f>
        <v>-7.7155374925197528E-2</v>
      </c>
      <c r="AO196" s="18" cm="1">
        <f t="array" ref="AO196">(1+K196)*(1+INDEX(fx_rets,$AE196,INDEX(fx_ix,1,AO$3)))-1</f>
        <v>-7.4288050277411477E-2</v>
      </c>
      <c r="AP196" s="18" cm="1">
        <f t="array" ref="AP196">(1+L196)*(1+INDEX(fx_rets,$AE196,INDEX(fx_ix,1,AP$3)))-1</f>
        <v>-6.4125106123564146E-2</v>
      </c>
      <c r="AQ196" s="18" cm="1">
        <f t="array" ref="AQ196">(1+M196)*(1+INDEX(fx_rets,$AE196,INDEX(fx_ix,1,AQ$3)))-1</f>
        <v>-7.8624962958236178E-2</v>
      </c>
      <c r="AR196" s="18" cm="1">
        <f t="array" ref="AR196">(1+N196)*(1+INDEX(fx_rets,$AE196,INDEX(fx_ix,1,AR$3)))-1</f>
        <v>-7.4584699529361864E-2</v>
      </c>
      <c r="AS196" s="18" cm="1">
        <f t="array" ref="AS196">(1+O196)*(1+INDEX(fx_rets,$AE196,INDEX(fx_ix,1,AS$3)))-1</f>
        <v>7.3666140005201663E-2</v>
      </c>
      <c r="AT196" s="18" cm="1">
        <f t="array" ref="AT196">(1+P196)*(1+INDEX(fx_rets,$AE196,INDEX(fx_ix,1,AT$3)))-1</f>
        <v>7.4350572486534094E-2</v>
      </c>
      <c r="AU196" s="18" cm="1">
        <f t="array" ref="AU196">(1+Q196)*(1+INDEX(fx_rets,$AE196,INDEX(fx_ix,1,AU$3)))-1</f>
        <v>7.5946454450369183E-2</v>
      </c>
      <c r="AV196" s="18" cm="1">
        <f t="array" ref="AV196">(1+R196)*(1+INDEX(fx_rets,$AE196,INDEX(fx_ix,1,AV$3)))-1</f>
        <v>8.3095264320576234E-4</v>
      </c>
      <c r="AW196" s="18" cm="1">
        <f t="array" ref="AW196">(1+S196)*(1+INDEX(fx_rets,$AE196,INDEX(fx_ix,1,AW$3)))-1</f>
        <v>-6.4040862030355528E-2</v>
      </c>
      <c r="AX196" s="18" cm="1">
        <f t="array" ref="AX196">(1+T196)*(1+INDEX(fx_rets,$AE196,INDEX(fx_ix,1,AX$3)))-1</f>
        <v>-3.6315109519034161E-2</v>
      </c>
      <c r="AY196" s="18" cm="1">
        <f t="array" ref="AY196">(1+U196)*(1+INDEX(fx_rets,$AE196,INDEX(fx_ix,1,AY$3)))-1</f>
        <v>-2.7702287979363471E-2</v>
      </c>
      <c r="AZ196" s="18" cm="1">
        <f t="array" ref="AZ196">(1+V196)*(1+INDEX(fx_rets,$AE196,INDEX(fx_ix,1,AZ$3)))-1</f>
        <v>2.8162590380491626E-3</v>
      </c>
      <c r="BA196" s="18" cm="1">
        <f t="array" ref="BA196">(1+W196)*(1+INDEX(fx_rets,$AE196,INDEX(fx_ix,1,BA$3)))-1</f>
        <v>-2.2489931440029531E-3</v>
      </c>
      <c r="BB196" s="18" cm="1">
        <f t="array" ref="BB196">(1+X196)*(1+INDEX(fx_rets,$AE196,INDEX(fx_ix,1,BB$3)))-1</f>
        <v>-7.8476967984514534E-2</v>
      </c>
      <c r="BC196" s="18" cm="1">
        <f t="array" ref="BC196">(1+Y196)*(1+INDEX(fx_rets,$AE196,INDEX(fx_ix,1,BC$3)))-1</f>
        <v>7.3025416627977568E-2</v>
      </c>
      <c r="BD196" s="19">
        <v>191</v>
      </c>
      <c r="BE196" s="16">
        <f t="shared" si="63"/>
        <v>0</v>
      </c>
      <c r="BF196" s="19">
        <v>191</v>
      </c>
      <c r="BG196" s="18">
        <f t="shared" si="64"/>
        <v>3.3497064577128199E-3</v>
      </c>
      <c r="BH196" s="18">
        <f t="shared" si="65"/>
        <v>7.2009705828397497E-3</v>
      </c>
      <c r="BI196" s="18">
        <f t="shared" si="66"/>
        <v>1.4729777046163628E-2</v>
      </c>
      <c r="BJ196" s="18">
        <f t="shared" si="67"/>
        <v>6.8359776940205563E-3</v>
      </c>
      <c r="BK196" s="18">
        <f t="shared" si="68"/>
        <v>1.2780252416832338E-2</v>
      </c>
      <c r="BL196" s="18">
        <f t="shared" si="69"/>
        <v>-2.1298727075245161E-3</v>
      </c>
      <c r="BM196" s="18">
        <f t="shared" si="70"/>
        <v>-9.76678832328437E-4</v>
      </c>
      <c r="BN196" s="18">
        <f t="shared" si="71"/>
        <v>2.245911220029706E-3</v>
      </c>
      <c r="BO196" s="18">
        <f t="shared" si="72"/>
        <v>-7.7155374925197528E-2</v>
      </c>
      <c r="BP196" s="18">
        <f t="shared" si="73"/>
        <v>-7.4288050277411477E-2</v>
      </c>
      <c r="BQ196" s="18">
        <f t="shared" si="74"/>
        <v>-6.4125106123564146E-2</v>
      </c>
      <c r="BR196" s="18">
        <f t="shared" si="75"/>
        <v>-7.8624962958236178E-2</v>
      </c>
      <c r="BS196" s="18">
        <f t="shared" si="76"/>
        <v>-7.4584699529361864E-2</v>
      </c>
      <c r="BT196" s="18">
        <f t="shared" si="77"/>
        <v>7.3666140005201663E-2</v>
      </c>
      <c r="BU196" s="18">
        <f t="shared" si="78"/>
        <v>7.4350572486534094E-2</v>
      </c>
      <c r="BV196" s="18">
        <f t="shared" si="79"/>
        <v>7.5946454450369183E-2</v>
      </c>
      <c r="BW196" s="18">
        <f t="shared" si="80"/>
        <v>8.3095264320576234E-4</v>
      </c>
      <c r="BX196" s="18">
        <f t="shared" si="81"/>
        <v>-6.4040862030355528E-2</v>
      </c>
      <c r="BY196" s="18">
        <f t="shared" si="82"/>
        <v>-3.6315109519034161E-2</v>
      </c>
      <c r="BZ196" s="18">
        <f t="shared" si="83"/>
        <v>-2.7702287979363471E-2</v>
      </c>
      <c r="CA196" s="18">
        <f t="shared" si="84"/>
        <v>2.8162590380491626E-3</v>
      </c>
      <c r="CB196" s="18">
        <f t="shared" si="85"/>
        <v>-2.2489931440029531E-3</v>
      </c>
      <c r="CC196" s="18">
        <f t="shared" si="86"/>
        <v>-7.8476967984514534E-2</v>
      </c>
      <c r="CD196" s="18">
        <f t="shared" si="87"/>
        <v>7.3025416627977568E-2</v>
      </c>
      <c r="CE196" s="19">
        <v>191</v>
      </c>
      <c r="CF196" s="18">
        <f t="shared" ref="CF196:CL205" si="94">SUMPRODUCT(INDEX(port_wts,CF$3,),$BG196:$CD196)</f>
        <v>7.2009705828397497E-3</v>
      </c>
      <c r="CG196" s="18">
        <f t="shared" si="94"/>
        <v>7.2009705828397497E-3</v>
      </c>
      <c r="CH196" s="18">
        <f t="shared" si="94"/>
        <v>7.2009705828397497E-3</v>
      </c>
      <c r="CI196" s="18">
        <f t="shared" si="94"/>
        <v>0</v>
      </c>
      <c r="CJ196" s="18">
        <f t="shared" si="94"/>
        <v>0</v>
      </c>
      <c r="CK196" s="24">
        <f t="shared" si="94"/>
        <v>7.2009705828397497E-3</v>
      </c>
      <c r="CL196" s="24">
        <f t="shared" si="94"/>
        <v>0</v>
      </c>
    </row>
    <row r="197" spans="1:90" x14ac:dyDescent="0.2">
      <c r="A197" s="19">
        <v>192</v>
      </c>
      <c r="B197" s="16" cm="1">
        <f t="array" ref="B197">INDEX(asset_mu,1,B$3)+INDEX(asset_rets_norm,$A197,B$3)</f>
        <v>2.2941168594701102E-3</v>
      </c>
      <c r="C197" s="16" cm="1">
        <f t="array" ref="C197">INDEX(asset_mu,1,C$3)+INDEX(asset_rets_norm,$A197,C$3)</f>
        <v>6.3951070605805776E-4</v>
      </c>
      <c r="D197" s="16" cm="1">
        <f t="array" ref="D197">INDEX(asset_mu,1,D$3)+INDEX(asset_rets_norm,$A197,D$3)</f>
        <v>3.0691811980731142E-6</v>
      </c>
      <c r="E197" s="16" cm="1">
        <f t="array" ref="E197">INDEX(asset_mu,1,E$3)+INDEX(asset_rets_norm,$A197,E$3)</f>
        <v>3.0174678184889262E-3</v>
      </c>
      <c r="F197" s="16" cm="1">
        <f t="array" ref="F197">INDEX(asset_mu,1,F$3)+INDEX(asset_rets_norm,$A197,F$3)</f>
        <v>6.4471632046184096E-3</v>
      </c>
      <c r="G197" s="16" cm="1">
        <f t="array" ref="G197">INDEX(asset_mu,1,G$3)+INDEX(asset_rets_norm,$A197,G$3)</f>
        <v>5.7354009088583292E-4</v>
      </c>
      <c r="H197" s="16" cm="1">
        <f t="array" ref="H197">INDEX(asset_mu,1,H$3)+INDEX(asset_rets_norm,$A197,H$3)</f>
        <v>-2.264281695258212E-4</v>
      </c>
      <c r="I197" s="16" cm="1">
        <f t="array" ref="I197">INDEX(asset_mu,1,I$3)+INDEX(asset_rets_norm,$A197,I$3)</f>
        <v>-4.0978338993465828E-4</v>
      </c>
      <c r="J197" s="16" cm="1">
        <f t="array" ref="J197">INDEX(asset_mu,1,J$3)+INDEX(asset_rets_norm,$A197,J$3)</f>
        <v>3.5957999382081208E-3</v>
      </c>
      <c r="K197" s="16" cm="1">
        <f t="array" ref="K197">INDEX(asset_mu,1,K$3)+INDEX(asset_rets_norm,$A197,K$3)</f>
        <v>1.7760754678174135E-3</v>
      </c>
      <c r="L197" s="16" cm="1">
        <f t="array" ref="L197">INDEX(asset_mu,1,L$3)+INDEX(asset_rets_norm,$A197,L$3)</f>
        <v>4.2981202740180191E-3</v>
      </c>
      <c r="M197" s="16" cm="1">
        <f t="array" ref="M197">INDEX(asset_mu,1,M$3)+INDEX(asset_rets_norm,$A197,M$3)</f>
        <v>1.1106245229042109E-2</v>
      </c>
      <c r="N197" s="16" cm="1">
        <f t="array" ref="N197">INDEX(asset_mu,1,N$3)+INDEX(asset_rets_norm,$A197,N$3)</f>
        <v>2.3735898890913796E-2</v>
      </c>
      <c r="O197" s="16" cm="1">
        <f t="array" ref="O197">INDEX(asset_mu,1,O$3)+INDEX(asset_rets_norm,$A197,O$3)</f>
        <v>-2.3921077470611464E-4</v>
      </c>
      <c r="P197" s="16" cm="1">
        <f t="array" ref="P197">INDEX(asset_mu,1,P$3)+INDEX(asset_rets_norm,$A197,P$3)</f>
        <v>-8.8256373618804179E-4</v>
      </c>
      <c r="Q197" s="16" cm="1">
        <f t="array" ref="Q197">INDEX(asset_mu,1,Q$3)+INDEX(asset_rets_norm,$A197,Q$3)</f>
        <v>-2.4686641023334331E-3</v>
      </c>
      <c r="R197" s="16" cm="1">
        <f t="array" ref="R197">INDEX(asset_mu,1,R$3)+INDEX(asset_rets_norm,$A197,R$3)</f>
        <v>3.5238678575340632E-2</v>
      </c>
      <c r="S197" s="16" cm="1">
        <f t="array" ref="S197">INDEX(asset_mu,1,S$3)+INDEX(asset_rets_norm,$A197,S$3)</f>
        <v>4.7952699422367434E-2</v>
      </c>
      <c r="T197" s="16" cm="1">
        <f t="array" ref="T197">INDEX(asset_mu,1,T$3)+INDEX(asset_rets_norm,$A197,T$3)</f>
        <v>3.8238675907347232E-2</v>
      </c>
      <c r="U197" s="16" cm="1">
        <f t="array" ref="U197">INDEX(asset_mu,1,U$3)+INDEX(asset_rets_norm,$A197,U$3)</f>
        <v>6.5737464532659717E-2</v>
      </c>
      <c r="V197" s="16" cm="1">
        <f t="array" ref="V197">INDEX(asset_mu,1,V$3)+INDEX(asset_rets_norm,$A197,V$3)</f>
        <v>2.813092371382441E-3</v>
      </c>
      <c r="W197" s="16" cm="1">
        <f t="array" ref="W197">INDEX(asset_mu,1,W$3)+INDEX(asset_rets_norm,$A197,W$3)</f>
        <v>1.0038857107727986E-3</v>
      </c>
      <c r="X197" s="16" cm="1">
        <f t="array" ref="X197">INDEX(asset_mu,1,X$3)+INDEX(asset_rets_norm,$A197,X$3)</f>
        <v>2.3493107487998102E-3</v>
      </c>
      <c r="Y197" s="16" cm="1">
        <f t="array" ref="Y197">INDEX(asset_mu,1,Y$3)+INDEX(asset_rets_norm,$A197,Y$3)</f>
        <v>-3.4705063549552622E-4</v>
      </c>
      <c r="Z197" s="19">
        <v>192</v>
      </c>
      <c r="AA197" s="16" cm="1">
        <f t="array" ref="AA197">INDEX(fx_mu,1,AA$3)+INDEX(fx_rets_norm,$A197,AA$3)</f>
        <v>0</v>
      </c>
      <c r="AB197" s="16" cm="1">
        <f t="array" ref="AB197">INDEX(fx_mu,1,AB$3)+INDEX(fx_rets_norm,$A197,AB$3)</f>
        <v>5.1456459166847645E-3</v>
      </c>
      <c r="AC197" s="16" cm="1">
        <f t="array" ref="AC197">INDEX(fx_mu,1,AC$3)+INDEX(fx_rets_norm,$A197,AC$3)</f>
        <v>-6.2625516428856222E-3</v>
      </c>
      <c r="AD197" s="16" cm="1">
        <f t="array" ref="AD197">INDEX(fx_mu,1,AD$3)+INDEX(fx_rets_norm,$A197,AD$3)</f>
        <v>1.1734724377669981E-2</v>
      </c>
      <c r="AE197" s="19">
        <v>192</v>
      </c>
      <c r="AF197" s="18" cm="1">
        <f t="array" ref="AF197">(1+B197)*(1+INDEX(fx_rets,$AE197,INDEX(fx_ix,1,AF$3)))-1</f>
        <v>2.2941168594701189E-3</v>
      </c>
      <c r="AG197" s="18" cm="1">
        <f t="array" ref="AG197">(1+C197)*(1+INDEX(fx_rets,$AE197,INDEX(fx_ix,1,AG$3)))-1</f>
        <v>6.3951070605816618E-4</v>
      </c>
      <c r="AH197" s="18" cm="1">
        <f t="array" ref="AH197">(1+D197)*(1+INDEX(fx_rets,$AE197,INDEX(fx_ix,1,AH$3)))-1</f>
        <v>3.069181198078752E-6</v>
      </c>
      <c r="AI197" s="18" cm="1">
        <f t="array" ref="AI197">(1+E197)*(1+INDEX(fx_rets,$AE197,INDEX(fx_ix,1,AI$3)))-1</f>
        <v>3.0174678184888837E-3</v>
      </c>
      <c r="AJ197" s="18" cm="1">
        <f t="array" ref="AJ197">(1+F197)*(1+INDEX(fx_rets,$AE197,INDEX(fx_ix,1,AJ$3)))-1</f>
        <v>6.4471632046183558E-3</v>
      </c>
      <c r="AK197" s="18" cm="1">
        <f t="array" ref="AK197">(1+G197)*(1+INDEX(fx_rets,$AE197,INDEX(fx_ix,1,AK$3)))-1</f>
        <v>5.7221372417972649E-3</v>
      </c>
      <c r="AL197" s="18" cm="1">
        <f t="array" ref="AL197">(1+H197)*(1+INDEX(fx_rets,$AE197,INDEX(fx_ix,1,AL$3)))-1</f>
        <v>4.9180526279730685E-3</v>
      </c>
      <c r="AM197" s="18" cm="1">
        <f t="array" ref="AM197">(1+I197)*(1+INDEX(fx_rets,$AE197,INDEX(fx_ix,1,AM$3)))-1</f>
        <v>4.7337539265228656E-3</v>
      </c>
      <c r="AN197" s="18" cm="1">
        <f t="array" ref="AN197">(1+J197)*(1+INDEX(fx_rets,$AE197,INDEX(fx_ix,1,AN$3)))-1</f>
        <v>-2.689270587487913E-3</v>
      </c>
      <c r="AO197" s="18" cm="1">
        <f t="array" ref="AO197">(1+K197)*(1+INDEX(fx_rets,$AE197,INDEX(fx_ix,1,AO$3)))-1</f>
        <v>-4.4975989394071547E-3</v>
      </c>
      <c r="AP197" s="18" cm="1">
        <f t="array" ref="AP197">(1+L197)*(1+INDEX(fx_rets,$AE197,INDEX(fx_ix,1,AP$3)))-1</f>
        <v>-1.9913485690509214E-3</v>
      </c>
      <c r="AQ197" s="18" cm="1">
        <f t="array" ref="AQ197">(1+M197)*(1+INDEX(fx_rets,$AE197,INDEX(fx_ix,1,AQ$3)))-1</f>
        <v>4.7741401518510695E-3</v>
      </c>
      <c r="AR197" s="18" cm="1">
        <f t="array" ref="AR197">(1+N197)*(1+INDEX(fx_rets,$AE197,INDEX(fx_ix,1,AR$3)))-1</f>
        <v>1.7324699955433509E-2</v>
      </c>
      <c r="AS197" s="18" cm="1">
        <f t="array" ref="AS197">(1+O197)*(1+INDEX(fx_rets,$AE197,INDEX(fx_ix,1,AS$3)))-1</f>
        <v>1.1492706530454422E-2</v>
      </c>
      <c r="AT197" s="18" cm="1">
        <f t="array" ref="AT197">(1+P197)*(1+INDEX(fx_rets,$AE197,INDEX(fx_ix,1,AT$3)))-1</f>
        <v>1.0841803999292132E-2</v>
      </c>
      <c r="AU197" s="18" cm="1">
        <f t="array" ref="AU197">(1+Q197)*(1+INDEX(fx_rets,$AE197,INDEX(fx_ix,1,AU$3)))-1</f>
        <v>9.2370911825145896E-3</v>
      </c>
      <c r="AV197" s="18" cm="1">
        <f t="array" ref="AV197">(1+R197)*(1+INDEX(fx_rets,$AE197,INDEX(fx_ix,1,AV$3)))-1</f>
        <v>3.5238678575340687E-2</v>
      </c>
      <c r="AW197" s="18" cm="1">
        <f t="array" ref="AW197">(1+S197)*(1+INDEX(fx_rets,$AE197,INDEX(fx_ix,1,AW$3)))-1</f>
        <v>5.334509295102885E-2</v>
      </c>
      <c r="AX197" s="18" cm="1">
        <f t="array" ref="AX197">(1+T197)*(1+INDEX(fx_rets,$AE197,INDEX(fx_ix,1,AX$3)))-1</f>
        <v>3.1736652581836333E-2</v>
      </c>
      <c r="AY197" s="18" cm="1">
        <f t="array" ref="AY197">(1+U197)*(1+INDEX(fx_rets,$AE197,INDEX(fx_ix,1,AY$3)))-1</f>
        <v>7.8243599937907415E-2</v>
      </c>
      <c r="AZ197" s="18" cm="1">
        <f t="array" ref="AZ197">(1+V197)*(1+INDEX(fx_rets,$AE197,INDEX(fx_ix,1,AZ$3)))-1</f>
        <v>2.8130923713824973E-3</v>
      </c>
      <c r="BA197" s="18" cm="1">
        <f t="array" ref="BA197">(1+W197)*(1+INDEX(fx_rets,$AE197,INDEX(fx_ix,1,BA$3)))-1</f>
        <v>6.1546972678661049E-3</v>
      </c>
      <c r="BB197" s="18" cm="1">
        <f t="array" ref="BB197">(1+X197)*(1+INDEX(fx_rets,$AE197,INDEX(fx_ix,1,BB$3)))-1</f>
        <v>-3.9279535739753513E-3</v>
      </c>
      <c r="BC197" s="18" cm="1">
        <f t="array" ref="BC197">(1+Y197)*(1+INDEX(fx_rets,$AE197,INDEX(fx_ix,1,BC$3)))-1</f>
        <v>1.1383601198621696E-2</v>
      </c>
      <c r="BD197" s="19">
        <v>192</v>
      </c>
      <c r="BE197" s="16">
        <f t="shared" si="63"/>
        <v>0</v>
      </c>
      <c r="BF197" s="19">
        <v>192</v>
      </c>
      <c r="BG197" s="18">
        <f t="shared" si="64"/>
        <v>2.2941168594701189E-3</v>
      </c>
      <c r="BH197" s="18">
        <f t="shared" si="65"/>
        <v>6.3951070605816618E-4</v>
      </c>
      <c r="BI197" s="18">
        <f t="shared" si="66"/>
        <v>3.069181198078752E-6</v>
      </c>
      <c r="BJ197" s="18">
        <f t="shared" si="67"/>
        <v>3.0174678184888837E-3</v>
      </c>
      <c r="BK197" s="18">
        <f t="shared" si="68"/>
        <v>6.4471632046183558E-3</v>
      </c>
      <c r="BL197" s="18">
        <f t="shared" si="69"/>
        <v>5.7221372417972649E-3</v>
      </c>
      <c r="BM197" s="18">
        <f t="shared" si="70"/>
        <v>4.9180526279730685E-3</v>
      </c>
      <c r="BN197" s="18">
        <f t="shared" si="71"/>
        <v>4.7337539265228656E-3</v>
      </c>
      <c r="BO197" s="18">
        <f t="shared" si="72"/>
        <v>-2.689270587487913E-3</v>
      </c>
      <c r="BP197" s="18">
        <f t="shared" si="73"/>
        <v>-4.4975989394071547E-3</v>
      </c>
      <c r="BQ197" s="18">
        <f t="shared" si="74"/>
        <v>-1.9913485690509214E-3</v>
      </c>
      <c r="BR197" s="18">
        <f t="shared" si="75"/>
        <v>4.7741401518510695E-3</v>
      </c>
      <c r="BS197" s="18">
        <f t="shared" si="76"/>
        <v>1.7324699955433509E-2</v>
      </c>
      <c r="BT197" s="18">
        <f t="shared" si="77"/>
        <v>1.1492706530454422E-2</v>
      </c>
      <c r="BU197" s="18">
        <f t="shared" si="78"/>
        <v>1.0841803999292132E-2</v>
      </c>
      <c r="BV197" s="18">
        <f t="shared" si="79"/>
        <v>9.2370911825145896E-3</v>
      </c>
      <c r="BW197" s="18">
        <f t="shared" si="80"/>
        <v>3.5238678575340687E-2</v>
      </c>
      <c r="BX197" s="18">
        <f t="shared" si="81"/>
        <v>5.334509295102885E-2</v>
      </c>
      <c r="BY197" s="18">
        <f t="shared" si="82"/>
        <v>3.1736652581836333E-2</v>
      </c>
      <c r="BZ197" s="18">
        <f t="shared" si="83"/>
        <v>7.8243599937907415E-2</v>
      </c>
      <c r="CA197" s="18">
        <f t="shared" si="84"/>
        <v>2.8130923713824973E-3</v>
      </c>
      <c r="CB197" s="18">
        <f t="shared" si="85"/>
        <v>6.1546972678661049E-3</v>
      </c>
      <c r="CC197" s="18">
        <f t="shared" si="86"/>
        <v>-3.9279535739753513E-3</v>
      </c>
      <c r="CD197" s="18">
        <f t="shared" si="87"/>
        <v>1.1383601198621696E-2</v>
      </c>
      <c r="CE197" s="19">
        <v>192</v>
      </c>
      <c r="CF197" s="18">
        <f t="shared" si="94"/>
        <v>6.3951070605816618E-4</v>
      </c>
      <c r="CG197" s="18">
        <f t="shared" si="94"/>
        <v>6.3951070605816618E-4</v>
      </c>
      <c r="CH197" s="18">
        <f t="shared" si="94"/>
        <v>6.3951070605816618E-4</v>
      </c>
      <c r="CI197" s="18">
        <f t="shared" si="94"/>
        <v>0</v>
      </c>
      <c r="CJ197" s="18">
        <f t="shared" si="94"/>
        <v>0</v>
      </c>
      <c r="CK197" s="24">
        <f t="shared" si="94"/>
        <v>6.3951070605816618E-4</v>
      </c>
      <c r="CL197" s="24">
        <f t="shared" si="94"/>
        <v>0</v>
      </c>
    </row>
    <row r="198" spans="1:90" x14ac:dyDescent="0.2">
      <c r="A198" s="19">
        <v>193</v>
      </c>
      <c r="B198" s="16" cm="1">
        <f t="array" ref="B198">INDEX(asset_mu,1,B$3)+INDEX(asset_rets_norm,$A198,B$3)</f>
        <v>2.2989377851700878E-3</v>
      </c>
      <c r="C198" s="16" cm="1">
        <f t="array" ref="C198">INDEX(asset_mu,1,C$3)+INDEX(asset_rets_norm,$A198,C$3)</f>
        <v>-4.4992349209382627E-4</v>
      </c>
      <c r="D198" s="16" cm="1">
        <f t="array" ref="D198">INDEX(asset_mu,1,D$3)+INDEX(asset_rets_norm,$A198,D$3)</f>
        <v>-4.6527124175390674E-3</v>
      </c>
      <c r="E198" s="16" cm="1">
        <f t="array" ref="E198">INDEX(asset_mu,1,E$3)+INDEX(asset_rets_norm,$A198,E$3)</f>
        <v>1.0767533111375885E-3</v>
      </c>
      <c r="F198" s="16" cm="1">
        <f t="array" ref="F198">INDEX(asset_mu,1,F$3)+INDEX(asset_rets_norm,$A198,F$3)</f>
        <v>4.5669813057408297E-4</v>
      </c>
      <c r="G198" s="16" cm="1">
        <f t="array" ref="G198">INDEX(asset_mu,1,G$3)+INDEX(asset_rets_norm,$A198,G$3)</f>
        <v>6.2884827853503856E-4</v>
      </c>
      <c r="H198" s="16" cm="1">
        <f t="array" ref="H198">INDEX(asset_mu,1,H$3)+INDEX(asset_rets_norm,$A198,H$3)</f>
        <v>-5.7129173265494868E-4</v>
      </c>
      <c r="I198" s="16" cm="1">
        <f t="array" ref="I198">INDEX(asset_mu,1,I$3)+INDEX(asset_rets_norm,$A198,I$3)</f>
        <v>-1.7918291310892944E-3</v>
      </c>
      <c r="J198" s="16" cm="1">
        <f t="array" ref="J198">INDEX(asset_mu,1,J$3)+INDEX(asset_rets_norm,$A198,J$3)</f>
        <v>3.1875069030036108E-3</v>
      </c>
      <c r="K198" s="16" cm="1">
        <f t="array" ref="K198">INDEX(asset_mu,1,K$3)+INDEX(asset_rets_norm,$A198,K$3)</f>
        <v>4.1655823098282925E-4</v>
      </c>
      <c r="L198" s="16" cm="1">
        <f t="array" ref="L198">INDEX(asset_mu,1,L$3)+INDEX(asset_rets_norm,$A198,L$3)</f>
        <v>1.8568846264120083E-3</v>
      </c>
      <c r="M198" s="16" cm="1">
        <f t="array" ref="M198">INDEX(asset_mu,1,M$3)+INDEX(asset_rets_norm,$A198,M$3)</f>
        <v>4.4091128306738862E-3</v>
      </c>
      <c r="N198" s="16" cm="1">
        <f t="array" ref="N198">INDEX(asset_mu,1,N$3)+INDEX(asset_rets_norm,$A198,N$3)</f>
        <v>8.7726326004111989E-3</v>
      </c>
      <c r="O198" s="16" cm="1">
        <f t="array" ref="O198">INDEX(asset_mu,1,O$3)+INDEX(asset_rets_norm,$A198,O$3)</f>
        <v>-3.0676206398860053E-4</v>
      </c>
      <c r="P198" s="16" cm="1">
        <f t="array" ref="P198">INDEX(asset_mu,1,P$3)+INDEX(asset_rets_norm,$A198,P$3)</f>
        <v>-1.0524984907326735E-3</v>
      </c>
      <c r="Q198" s="16" cm="1">
        <f t="array" ref="Q198">INDEX(asset_mu,1,Q$3)+INDEX(asset_rets_norm,$A198,Q$3)</f>
        <v>-3.1377132287039909E-3</v>
      </c>
      <c r="R198" s="16" cm="1">
        <f t="array" ref="R198">INDEX(asset_mu,1,R$3)+INDEX(asset_rets_norm,$A198,R$3)</f>
        <v>-6.3873333464364856E-4</v>
      </c>
      <c r="S198" s="16" cm="1">
        <f t="array" ref="S198">INDEX(asset_mu,1,S$3)+INDEX(asset_rets_norm,$A198,S$3)</f>
        <v>1.4786004787983836E-2</v>
      </c>
      <c r="T198" s="16" cm="1">
        <f t="array" ref="T198">INDEX(asset_mu,1,T$3)+INDEX(asset_rets_norm,$A198,T$3)</f>
        <v>1.2888131232764704E-2</v>
      </c>
      <c r="U198" s="16" cm="1">
        <f t="array" ref="U198">INDEX(asset_mu,1,U$3)+INDEX(asset_rets_norm,$A198,U$3)</f>
        <v>2.1162741437059544E-2</v>
      </c>
      <c r="V198" s="16" cm="1">
        <f t="array" ref="V198">INDEX(asset_mu,1,V$3)+INDEX(asset_rets_norm,$A198,V$3)</f>
        <v>2.8388007047157743E-3</v>
      </c>
      <c r="W198" s="16" cm="1">
        <f t="array" ref="W198">INDEX(asset_mu,1,W$3)+INDEX(asset_rets_norm,$A198,W$3)</f>
        <v>1.0400523774394652E-3</v>
      </c>
      <c r="X198" s="16" cm="1">
        <f t="array" ref="X198">INDEX(asset_mu,1,X$3)+INDEX(asset_rets_norm,$A198,X$3)</f>
        <v>2.2354774154664768E-3</v>
      </c>
      <c r="Y198" s="16" cm="1">
        <f t="array" ref="Y198">INDEX(asset_mu,1,Y$3)+INDEX(asset_rets_norm,$A198,Y$3)</f>
        <v>-3.6888396882885956E-4</v>
      </c>
      <c r="Z198" s="19">
        <v>193</v>
      </c>
      <c r="AA198" s="16" cm="1">
        <f t="array" ref="AA198">INDEX(fx_mu,1,AA$3)+INDEX(fx_rets_norm,$A198,AA$3)</f>
        <v>0</v>
      </c>
      <c r="AB198" s="16" cm="1">
        <f t="array" ref="AB198">INDEX(fx_mu,1,AB$3)+INDEX(fx_rets_norm,$A198,AB$3)</f>
        <v>-2.4508612463610647E-3</v>
      </c>
      <c r="AC198" s="16" cm="1">
        <f t="array" ref="AC198">INDEX(fx_mu,1,AC$3)+INDEX(fx_rets_norm,$A198,AC$3)</f>
        <v>-6.6141730429894298E-3</v>
      </c>
      <c r="AD198" s="16" cm="1">
        <f t="array" ref="AD198">INDEX(fx_mu,1,AD$3)+INDEX(fx_rets_norm,$A198,AD$3)</f>
        <v>-1.2680849083420154E-2</v>
      </c>
      <c r="AE198" s="19">
        <v>193</v>
      </c>
      <c r="AF198" s="18" cm="1">
        <f t="array" ref="AF198">(1+B198)*(1+INDEX(fx_rets,$AE198,INDEX(fx_ix,1,AF$3)))-1</f>
        <v>2.2989377851700965E-3</v>
      </c>
      <c r="AG198" s="18" cm="1">
        <f t="array" ref="AG198">(1+C198)*(1+INDEX(fx_rets,$AE198,INDEX(fx_ix,1,AG$3)))-1</f>
        <v>-4.4992349209382887E-4</v>
      </c>
      <c r="AH198" s="18" cm="1">
        <f t="array" ref="AH198">(1+D198)*(1+INDEX(fx_rets,$AE198,INDEX(fx_ix,1,AH$3)))-1</f>
        <v>-4.6527124175390622E-3</v>
      </c>
      <c r="AI198" s="18" cm="1">
        <f t="array" ref="AI198">(1+E198)*(1+INDEX(fx_rets,$AE198,INDEX(fx_ix,1,AI$3)))-1</f>
        <v>1.076753311137546E-3</v>
      </c>
      <c r="AJ198" s="18" cm="1">
        <f t="array" ref="AJ198">(1+F198)*(1+INDEX(fx_rets,$AE198,INDEX(fx_ix,1,AJ$3)))-1</f>
        <v>4.5669813057402919E-4</v>
      </c>
      <c r="AK198" s="18" cm="1">
        <f t="array" ref="AK198">(1+G198)*(1+INDEX(fx_rets,$AE198,INDEX(fx_ix,1,AK$3)))-1</f>
        <v>-1.823554187701748E-3</v>
      </c>
      <c r="AL198" s="18" cm="1">
        <f t="array" ref="AL198">(1+H198)*(1+INDEX(fx_rets,$AE198,INDEX(fx_ix,1,AL$3)))-1</f>
        <v>-3.0207528222480073E-3</v>
      </c>
      <c r="AM198" s="18" cm="1">
        <f t="array" ref="AM198">(1+I198)*(1+INDEX(fx_rets,$AE198,INDEX(fx_ix,1,AM$3)))-1</f>
        <v>-4.2382988528728571E-3</v>
      </c>
      <c r="AN198" s="18" cm="1">
        <f t="array" ref="AN198">(1+J198)*(1+INDEX(fx_rets,$AE198,INDEX(fx_ix,1,AN$3)))-1</f>
        <v>-3.4477488622179919E-3</v>
      </c>
      <c r="AO198" s="18" cm="1">
        <f t="array" ref="AO198">(1+K198)*(1+INDEX(fx_rets,$AE198,INDEX(fx_ix,1,AO$3)))-1</f>
        <v>-6.2003700002288831E-3</v>
      </c>
      <c r="AP198" s="18" cm="1">
        <f t="array" ref="AP198">(1+L198)*(1+INDEX(fx_rets,$AE198,INDEX(fx_ix,1,AP$3)))-1</f>
        <v>-4.7695701728173168E-3</v>
      </c>
      <c r="AQ198" s="18" cm="1">
        <f t="array" ref="AQ198">(1+M198)*(1+INDEX(fx_rets,$AE198,INDEX(fx_ix,1,AQ$3)))-1</f>
        <v>-2.2342228475437098E-3</v>
      </c>
      <c r="AR198" s="18" cm="1">
        <f t="array" ref="AR198">(1+N198)*(1+INDEX(fx_rets,$AE198,INDEX(fx_ix,1,AR$3)))-1</f>
        <v>2.1004358473601936E-3</v>
      </c>
      <c r="AS198" s="18" cm="1">
        <f t="array" ref="AS198">(1+O198)*(1+INDEX(fx_rets,$AE198,INDEX(fx_ix,1,AS$3)))-1</f>
        <v>-1.2983721143970839E-2</v>
      </c>
      <c r="AT198" s="18" cm="1">
        <f t="array" ref="AT198">(1+P198)*(1+INDEX(fx_rets,$AE198,INDEX(fx_ix,1,AT$3)))-1</f>
        <v>-1.3720000999631332E-2</v>
      </c>
      <c r="AU198" s="18" cm="1">
        <f t="array" ref="AU198">(1+Q198)*(1+INDEX(fx_rets,$AE198,INDEX(fx_ix,1,AU$3)))-1</f>
        <v>-1.5778773444203975E-2</v>
      </c>
      <c r="AV198" s="18" cm="1">
        <f t="array" ref="AV198">(1+R198)*(1+INDEX(fx_rets,$AE198,INDEX(fx_ix,1,AV$3)))-1</f>
        <v>-6.3873333464359305E-4</v>
      </c>
      <c r="AW198" s="18" cm="1">
        <f t="array" ref="AW198">(1+S198)*(1+INDEX(fx_rets,$AE198,INDEX(fx_ix,1,AW$3)))-1</f>
        <v>1.2298905095499357E-2</v>
      </c>
      <c r="AX198" s="18" cm="1">
        <f t="array" ref="AX198">(1+T198)*(1+INDEX(fx_rets,$AE198,INDEX(fx_ix,1,AX$3)))-1</f>
        <v>6.1887138596010693E-3</v>
      </c>
      <c r="AY198" s="18" cm="1">
        <f t="array" ref="AY198">(1+U198)*(1+INDEX(fx_rets,$AE198,INDEX(fx_ix,1,AY$3)))-1</f>
        <v>8.2135308232846871E-3</v>
      </c>
      <c r="AZ198" s="18" cm="1">
        <f t="array" ref="AZ198">(1+V198)*(1+INDEX(fx_rets,$AE198,INDEX(fx_ix,1,AZ$3)))-1</f>
        <v>2.8388007047157604E-3</v>
      </c>
      <c r="BA198" s="18" cm="1">
        <f t="array" ref="BA198">(1+W198)*(1+INDEX(fx_rets,$AE198,INDEX(fx_ix,1,BA$3)))-1</f>
        <v>-1.4133578929876878E-3</v>
      </c>
      <c r="BB198" s="18" cm="1">
        <f t="array" ref="BB198">(1+X198)*(1+INDEX(fx_rets,$AE198,INDEX(fx_ix,1,BB$3)))-1</f>
        <v>-4.3934814619824847E-3</v>
      </c>
      <c r="BC198" s="18" cm="1">
        <f t="array" ref="BC198">(1+Y198)*(1+INDEX(fx_rets,$AE198,INDEX(fx_ix,1,BC$3)))-1</f>
        <v>-1.304505529031097E-2</v>
      </c>
      <c r="BD198" s="19">
        <v>193</v>
      </c>
      <c r="BE198" s="16">
        <f t="shared" ref="BE198:BE261" si="95">SUMPRODUCT(base_fx_wts,AA198:AD198)</f>
        <v>0</v>
      </c>
      <c r="BF198" s="19">
        <v>193</v>
      </c>
      <c r="BG198" s="18">
        <f t="shared" ref="BG198:BG261" si="96">(1+AF198)/(1+$BE198)-1</f>
        <v>2.2989377851700965E-3</v>
      </c>
      <c r="BH198" s="18">
        <f t="shared" ref="BH198:BH261" si="97">(1+AG198)/(1+$BE198)-1</f>
        <v>-4.4992349209382887E-4</v>
      </c>
      <c r="BI198" s="18">
        <f t="shared" ref="BI198:BI261" si="98">(1+AH198)/(1+$BE198)-1</f>
        <v>-4.6527124175390622E-3</v>
      </c>
      <c r="BJ198" s="18">
        <f t="shared" ref="BJ198:BJ261" si="99">(1+AI198)/(1+$BE198)-1</f>
        <v>1.076753311137546E-3</v>
      </c>
      <c r="BK198" s="18">
        <f t="shared" ref="BK198:BK261" si="100">(1+AJ198)/(1+$BE198)-1</f>
        <v>4.5669813057402919E-4</v>
      </c>
      <c r="BL198" s="18">
        <f t="shared" ref="BL198:BL261" si="101">(1+AK198)/(1+$BE198)-1</f>
        <v>-1.823554187701748E-3</v>
      </c>
      <c r="BM198" s="18">
        <f t="shared" ref="BM198:BM261" si="102">(1+AL198)/(1+$BE198)-1</f>
        <v>-3.0207528222480073E-3</v>
      </c>
      <c r="BN198" s="18">
        <f t="shared" ref="BN198:BN261" si="103">(1+AM198)/(1+$BE198)-1</f>
        <v>-4.2382988528728571E-3</v>
      </c>
      <c r="BO198" s="18">
        <f t="shared" ref="BO198:BO261" si="104">(1+AN198)/(1+$BE198)-1</f>
        <v>-3.4477488622179919E-3</v>
      </c>
      <c r="BP198" s="18">
        <f t="shared" ref="BP198:BP261" si="105">(1+AO198)/(1+$BE198)-1</f>
        <v>-6.2003700002288831E-3</v>
      </c>
      <c r="BQ198" s="18">
        <f t="shared" ref="BQ198:BQ261" si="106">(1+AP198)/(1+$BE198)-1</f>
        <v>-4.7695701728173168E-3</v>
      </c>
      <c r="BR198" s="18">
        <f t="shared" ref="BR198:BR261" si="107">(1+AQ198)/(1+$BE198)-1</f>
        <v>-2.2342228475437098E-3</v>
      </c>
      <c r="BS198" s="18">
        <f t="shared" ref="BS198:BS261" si="108">(1+AR198)/(1+$BE198)-1</f>
        <v>2.1004358473601936E-3</v>
      </c>
      <c r="BT198" s="18">
        <f t="shared" ref="BT198:BT261" si="109">(1+AS198)/(1+$BE198)-1</f>
        <v>-1.2983721143970839E-2</v>
      </c>
      <c r="BU198" s="18">
        <f t="shared" ref="BU198:BU261" si="110">(1+AT198)/(1+$BE198)-1</f>
        <v>-1.3720000999631332E-2</v>
      </c>
      <c r="BV198" s="18">
        <f t="shared" ref="BV198:BV261" si="111">(1+AU198)/(1+$BE198)-1</f>
        <v>-1.5778773444203975E-2</v>
      </c>
      <c r="BW198" s="18">
        <f t="shared" ref="BW198:BW261" si="112">(1+AV198)/(1+$BE198)-1</f>
        <v>-6.3873333464359305E-4</v>
      </c>
      <c r="BX198" s="18">
        <f t="shared" ref="BX198:BX261" si="113">(1+AW198)/(1+$BE198)-1</f>
        <v>1.2298905095499357E-2</v>
      </c>
      <c r="BY198" s="18">
        <f t="shared" ref="BY198:BY261" si="114">(1+AX198)/(1+$BE198)-1</f>
        <v>6.1887138596010693E-3</v>
      </c>
      <c r="BZ198" s="18">
        <f t="shared" ref="BZ198:BZ261" si="115">(1+AY198)/(1+$BE198)-1</f>
        <v>8.2135308232846871E-3</v>
      </c>
      <c r="CA198" s="18">
        <f t="shared" ref="CA198:CA261" si="116">(1+AZ198)/(1+$BE198)-1</f>
        <v>2.8388007047157604E-3</v>
      </c>
      <c r="CB198" s="18">
        <f t="shared" ref="CB198:CB261" si="117">(1+BA198)/(1+$BE198)-1</f>
        <v>-1.4133578929876878E-3</v>
      </c>
      <c r="CC198" s="18">
        <f t="shared" ref="CC198:CC261" si="118">(1+BB198)/(1+$BE198)-1</f>
        <v>-4.3934814619824847E-3</v>
      </c>
      <c r="CD198" s="18">
        <f t="shared" ref="CD198:CD261" si="119">(1+BC198)/(1+$BE198)-1</f>
        <v>-1.304505529031097E-2</v>
      </c>
      <c r="CE198" s="19">
        <v>193</v>
      </c>
      <c r="CF198" s="18">
        <f t="shared" si="94"/>
        <v>-4.4992349209382887E-4</v>
      </c>
      <c r="CG198" s="18">
        <f t="shared" si="94"/>
        <v>-4.4992349209382887E-4</v>
      </c>
      <c r="CH198" s="18">
        <f t="shared" si="94"/>
        <v>-4.4992349209382887E-4</v>
      </c>
      <c r="CI198" s="18">
        <f t="shared" si="94"/>
        <v>0</v>
      </c>
      <c r="CJ198" s="18">
        <f t="shared" si="94"/>
        <v>0</v>
      </c>
      <c r="CK198" s="24">
        <f t="shared" si="94"/>
        <v>-4.4992349209382887E-4</v>
      </c>
      <c r="CL198" s="24">
        <f t="shared" si="94"/>
        <v>0</v>
      </c>
    </row>
    <row r="199" spans="1:90" x14ac:dyDescent="0.2">
      <c r="A199" s="19">
        <v>194</v>
      </c>
      <c r="B199" s="16" cm="1">
        <f t="array" ref="B199">INDEX(asset_mu,1,B$3)+INDEX(asset_rets_norm,$A199,B$3)</f>
        <v>2.6109988282307841E-3</v>
      </c>
      <c r="C199" s="16" cm="1">
        <f t="array" ref="C199">INDEX(asset_mu,1,C$3)+INDEX(asset_rets_norm,$A199,C$3)</f>
        <v>2.3723851766395158E-3</v>
      </c>
      <c r="D199" s="16" cm="1">
        <f t="array" ref="D199">INDEX(asset_mu,1,D$3)+INDEX(asset_rets_norm,$A199,D$3)</f>
        <v>2.6233604312093594E-3</v>
      </c>
      <c r="E199" s="16" cm="1">
        <f t="array" ref="E199">INDEX(asset_mu,1,E$3)+INDEX(asset_rets_norm,$A199,E$3)</f>
        <v>1.5279501356742367E-3</v>
      </c>
      <c r="F199" s="16" cm="1">
        <f t="array" ref="F199">INDEX(asset_mu,1,F$3)+INDEX(asset_rets_norm,$A199,F$3)</f>
        <v>1.0715980193750068E-3</v>
      </c>
      <c r="G199" s="16" cm="1">
        <f t="array" ref="G199">INDEX(asset_mu,1,G$3)+INDEX(asset_rets_norm,$A199,G$3)</f>
        <v>8.8628461216277489E-4</v>
      </c>
      <c r="H199" s="16" cm="1">
        <f t="array" ref="H199">INDEX(asset_mu,1,H$3)+INDEX(asset_rets_norm,$A199,H$3)</f>
        <v>9.2930452503666252E-4</v>
      </c>
      <c r="I199" s="16" cm="1">
        <f t="array" ref="I199">INDEX(asset_mu,1,I$3)+INDEX(asset_rets_norm,$A199,I$3)</f>
        <v>1.4802860788047166E-3</v>
      </c>
      <c r="J199" s="16" cm="1">
        <f t="array" ref="J199">INDEX(asset_mu,1,J$3)+INDEX(asset_rets_norm,$A199,J$3)</f>
        <v>2.9278722717254058E-3</v>
      </c>
      <c r="K199" s="16" cm="1">
        <f t="array" ref="K199">INDEX(asset_mu,1,K$3)+INDEX(asset_rets_norm,$A199,K$3)</f>
        <v>1.2000505846799531E-3</v>
      </c>
      <c r="L199" s="16" cm="1">
        <f t="array" ref="L199">INDEX(asset_mu,1,L$3)+INDEX(asset_rets_norm,$A199,L$3)</f>
        <v>-9.6277639838299612E-5</v>
      </c>
      <c r="M199" s="16" cm="1">
        <f t="array" ref="M199">INDEX(asset_mu,1,M$3)+INDEX(asset_rets_norm,$A199,M$3)</f>
        <v>2.3572260015201933E-3</v>
      </c>
      <c r="N199" s="16" cm="1">
        <f t="array" ref="N199">INDEX(asset_mu,1,N$3)+INDEX(asset_rets_norm,$A199,N$3)</f>
        <v>1.0827537935709551E-3</v>
      </c>
      <c r="O199" s="16" cm="1">
        <f t="array" ref="O199">INDEX(asset_mu,1,O$3)+INDEX(asset_rets_norm,$A199,O$3)</f>
        <v>1.4618729325711275E-4</v>
      </c>
      <c r="P199" s="16" cm="1">
        <f t="array" ref="P199">INDEX(asset_mu,1,P$3)+INDEX(asset_rets_norm,$A199,P$3)</f>
        <v>1.6417526129121778E-3</v>
      </c>
      <c r="Q199" s="16" cm="1">
        <f t="array" ref="Q199">INDEX(asset_mu,1,Q$3)+INDEX(asset_rets_norm,$A199,Q$3)</f>
        <v>2.8428768941531303E-3</v>
      </c>
      <c r="R199" s="16" cm="1">
        <f t="array" ref="R199">INDEX(asset_mu,1,R$3)+INDEX(asset_rets_norm,$A199,R$3)</f>
        <v>-1.4931883140943403E-3</v>
      </c>
      <c r="S199" s="16" cm="1">
        <f t="array" ref="S199">INDEX(asset_mu,1,S$3)+INDEX(asset_rets_norm,$A199,S$3)</f>
        <v>-2.9473878819500643E-3</v>
      </c>
      <c r="T199" s="16" cm="1">
        <f t="array" ref="T199">INDEX(asset_mu,1,T$3)+INDEX(asset_rets_norm,$A199,T$3)</f>
        <v>2.177339117792813E-2</v>
      </c>
      <c r="U199" s="16" cm="1">
        <f t="array" ref="U199">INDEX(asset_mu,1,U$3)+INDEX(asset_rets_norm,$A199,U$3)</f>
        <v>-2.3947701633348025E-2</v>
      </c>
      <c r="V199" s="16" cm="1">
        <f t="array" ref="V199">INDEX(asset_mu,1,V$3)+INDEX(asset_rets_norm,$A199,V$3)</f>
        <v>2.8629590380491077E-3</v>
      </c>
      <c r="W199" s="16" cm="1">
        <f t="array" ref="W199">INDEX(asset_mu,1,W$3)+INDEX(asset_rets_norm,$A199,W$3)</f>
        <v>9.4705237743946541E-4</v>
      </c>
      <c r="X199" s="16" cm="1">
        <f t="array" ref="X199">INDEX(asset_mu,1,X$3)+INDEX(asset_rets_norm,$A199,X$3)</f>
        <v>2.0628107487998103E-3</v>
      </c>
      <c r="Y199" s="16" cm="1">
        <f t="array" ref="Y199">INDEX(asset_mu,1,Y$3)+INDEX(asset_rets_norm,$A199,Y$3)</f>
        <v>-6.6296730216219293E-4</v>
      </c>
      <c r="Z199" s="19">
        <v>194</v>
      </c>
      <c r="AA199" s="16" cm="1">
        <f t="array" ref="AA199">INDEX(fx_mu,1,AA$3)+INDEX(fx_rets_norm,$A199,AA$3)</f>
        <v>0</v>
      </c>
      <c r="AB199" s="16" cm="1">
        <f t="array" ref="AB199">INDEX(fx_mu,1,AB$3)+INDEX(fx_rets_norm,$A199,AB$3)</f>
        <v>5.8528703890468091E-3</v>
      </c>
      <c r="AC199" s="16" cm="1">
        <f t="array" ref="AC199">INDEX(fx_mu,1,AC$3)+INDEX(fx_rets_norm,$A199,AC$3)</f>
        <v>-1.2113215507825775E-2</v>
      </c>
      <c r="AD199" s="16" cm="1">
        <f t="array" ref="AD199">INDEX(fx_mu,1,AD$3)+INDEX(fx_rets_norm,$A199,AD$3)</f>
        <v>2.1087764624751815E-2</v>
      </c>
      <c r="AE199" s="19">
        <v>194</v>
      </c>
      <c r="AF199" s="18" cm="1">
        <f t="array" ref="AF199">(1+B199)*(1+INDEX(fx_rets,$AE199,INDEX(fx_ix,1,AF$3)))-1</f>
        <v>2.6109988282307928E-3</v>
      </c>
      <c r="AG199" s="18" cm="1">
        <f t="array" ref="AG199">(1+C199)*(1+INDEX(fx_rets,$AE199,INDEX(fx_ix,1,AG$3)))-1</f>
        <v>2.3723851766395132E-3</v>
      </c>
      <c r="AH199" s="18" cm="1">
        <f t="array" ref="AH199">(1+D199)*(1+INDEX(fx_rets,$AE199,INDEX(fx_ix,1,AH$3)))-1</f>
        <v>2.623360431209365E-3</v>
      </c>
      <c r="AI199" s="18" cm="1">
        <f t="array" ref="AI199">(1+E199)*(1+INDEX(fx_rets,$AE199,INDEX(fx_ix,1,AI$3)))-1</f>
        <v>1.5279501356741942E-3</v>
      </c>
      <c r="AJ199" s="18" cm="1">
        <f t="array" ref="AJ199">(1+F199)*(1+INDEX(fx_rets,$AE199,INDEX(fx_ix,1,AJ$3)))-1</f>
        <v>1.071598019374953E-3</v>
      </c>
      <c r="AK199" s="18" cm="1">
        <f t="array" ref="AK199">(1+G199)*(1+INDEX(fx_rets,$AE199,INDEX(fx_ix,1,AK$3)))-1</f>
        <v>6.744342310172291E-3</v>
      </c>
      <c r="AL199" s="18" cm="1">
        <f t="array" ref="AL199">(1+H199)*(1+INDEX(fx_rets,$AE199,INDEX(fx_ix,1,AL$3)))-1</f>
        <v>6.7876140130205265E-3</v>
      </c>
      <c r="AM199" s="18" cm="1">
        <f t="array" ref="AM199">(1+I199)*(1+INDEX(fx_rets,$AE199,INDEX(fx_ix,1,AM$3)))-1</f>
        <v>7.341820390409648E-3</v>
      </c>
      <c r="AN199" s="18" cm="1">
        <f t="array" ref="AN199">(1+J199)*(1+INDEX(fx_rets,$AE199,INDEX(fx_ix,1,AN$3)))-1</f>
        <v>-9.2208091839071082E-3</v>
      </c>
      <c r="AO199" s="18" cm="1">
        <f t="array" ref="AO199">(1+K199)*(1+INDEX(fx_rets,$AE199,INDEX(fx_ix,1,AO$3)))-1</f>
        <v>-1.092770139449839E-2</v>
      </c>
      <c r="AP199" s="18" cm="1">
        <f t="array" ref="AP199">(1+L199)*(1+INDEX(fx_rets,$AE199,INDEX(fx_ix,1,AP$3)))-1</f>
        <v>-1.2208326915864154E-2</v>
      </c>
      <c r="AQ199" s="18" cm="1">
        <f t="array" ref="AQ199">(1+M199)*(1+INDEX(fx_rets,$AE199,INDEX(fx_ix,1,AQ$3)))-1</f>
        <v>-9.7845430928626964E-3</v>
      </c>
      <c r="AR199" s="18" cm="1">
        <f t="array" ref="AR199">(1+N199)*(1+INDEX(fx_rets,$AE199,INDEX(fx_ix,1,AR$3)))-1</f>
        <v>-1.1043577344298283E-2</v>
      </c>
      <c r="AS199" s="18" cm="1">
        <f t="array" ref="AS199">(1+O199)*(1+INDEX(fx_rets,$AE199,INDEX(fx_ix,1,AS$3)))-1</f>
        <v>2.1237034681240274E-2</v>
      </c>
      <c r="AT199" s="18" cm="1">
        <f t="array" ref="AT199">(1+P199)*(1+INDEX(fx_rets,$AE199,INDEX(fx_ix,1,AT$3)))-1</f>
        <v>2.2764138130337175E-2</v>
      </c>
      <c r="AU199" s="18" cm="1">
        <f t="array" ref="AU199">(1+Q199)*(1+INDEX(fx_rets,$AE199,INDEX(fx_ix,1,AU$3)))-1</f>
        <v>2.3990591437705877E-2</v>
      </c>
      <c r="AV199" s="18" cm="1">
        <f t="array" ref="AV199">(1+R199)*(1+INDEX(fx_rets,$AE199,INDEX(fx_ix,1,AV$3)))-1</f>
        <v>-1.4931883140942848E-3</v>
      </c>
      <c r="AW199" s="18" cm="1">
        <f t="array" ref="AW199">(1+S199)*(1+INDEX(fx_rets,$AE199,INDEX(fx_ix,1,AW$3)))-1</f>
        <v>2.8882318278373731E-3</v>
      </c>
      <c r="AX199" s="18" cm="1">
        <f t="array" ref="AX199">(1+T199)*(1+INDEX(fx_rets,$AE199,INDEX(fx_ix,1,AX$3)))-1</f>
        <v>9.396429890427882E-3</v>
      </c>
      <c r="AY199" s="18" cm="1">
        <f t="array" ref="AY199">(1+U199)*(1+INDEX(fx_rets,$AE199,INDEX(fx_ix,1,AY$3)))-1</f>
        <v>-3.3649405039440916E-3</v>
      </c>
      <c r="AZ199" s="18" cm="1">
        <f t="array" ref="AZ199">(1+V199)*(1+INDEX(fx_rets,$AE199,INDEX(fx_ix,1,AZ$3)))-1</f>
        <v>2.8629590380491177E-3</v>
      </c>
      <c r="BA199" s="18" cm="1">
        <f t="array" ref="BA199">(1+W199)*(1+INDEX(fx_rets,$AE199,INDEX(fx_ix,1,BA$3)))-1</f>
        <v>6.8054657413030295E-3</v>
      </c>
      <c r="BB199" s="18" cm="1">
        <f t="array" ref="BB199">(1+X199)*(1+INDEX(fx_rets,$AE199,INDEX(fx_ix,1,BB$3)))-1</f>
        <v>-1.0075392030177932E-2</v>
      </c>
      <c r="BC199" s="18" cm="1">
        <f t="array" ref="BC199">(1+Y199)*(1+INDEX(fx_rets,$AE199,INDEX(fx_ix,1,BC$3)))-1</f>
        <v>2.0410816824167677E-2</v>
      </c>
      <c r="BD199" s="19">
        <v>194</v>
      </c>
      <c r="BE199" s="16">
        <f t="shared" si="95"/>
        <v>0</v>
      </c>
      <c r="BF199" s="19">
        <v>194</v>
      </c>
      <c r="BG199" s="18">
        <f t="shared" si="96"/>
        <v>2.6109988282307928E-3</v>
      </c>
      <c r="BH199" s="18">
        <f t="shared" si="97"/>
        <v>2.3723851766395132E-3</v>
      </c>
      <c r="BI199" s="18">
        <f t="shared" si="98"/>
        <v>2.623360431209365E-3</v>
      </c>
      <c r="BJ199" s="18">
        <f t="shared" si="99"/>
        <v>1.5279501356741942E-3</v>
      </c>
      <c r="BK199" s="18">
        <f t="shared" si="100"/>
        <v>1.071598019374953E-3</v>
      </c>
      <c r="BL199" s="18">
        <f t="shared" si="101"/>
        <v>6.744342310172291E-3</v>
      </c>
      <c r="BM199" s="18">
        <f t="shared" si="102"/>
        <v>6.7876140130205265E-3</v>
      </c>
      <c r="BN199" s="18">
        <f t="shared" si="103"/>
        <v>7.341820390409648E-3</v>
      </c>
      <c r="BO199" s="18">
        <f t="shared" si="104"/>
        <v>-9.2208091839071082E-3</v>
      </c>
      <c r="BP199" s="18">
        <f t="shared" si="105"/>
        <v>-1.092770139449839E-2</v>
      </c>
      <c r="BQ199" s="18">
        <f t="shared" si="106"/>
        <v>-1.2208326915864154E-2</v>
      </c>
      <c r="BR199" s="18">
        <f t="shared" si="107"/>
        <v>-9.7845430928626964E-3</v>
      </c>
      <c r="BS199" s="18">
        <f t="shared" si="108"/>
        <v>-1.1043577344298283E-2</v>
      </c>
      <c r="BT199" s="18">
        <f t="shared" si="109"/>
        <v>2.1237034681240274E-2</v>
      </c>
      <c r="BU199" s="18">
        <f t="shared" si="110"/>
        <v>2.2764138130337175E-2</v>
      </c>
      <c r="BV199" s="18">
        <f t="shared" si="111"/>
        <v>2.3990591437705877E-2</v>
      </c>
      <c r="BW199" s="18">
        <f t="shared" si="112"/>
        <v>-1.4931883140942848E-3</v>
      </c>
      <c r="BX199" s="18">
        <f t="shared" si="113"/>
        <v>2.8882318278373731E-3</v>
      </c>
      <c r="BY199" s="18">
        <f t="shared" si="114"/>
        <v>9.396429890427882E-3</v>
      </c>
      <c r="BZ199" s="18">
        <f t="shared" si="115"/>
        <v>-3.3649405039440916E-3</v>
      </c>
      <c r="CA199" s="18">
        <f t="shared" si="116"/>
        <v>2.8629590380491177E-3</v>
      </c>
      <c r="CB199" s="18">
        <f t="shared" si="117"/>
        <v>6.8054657413030295E-3</v>
      </c>
      <c r="CC199" s="18">
        <f t="shared" si="118"/>
        <v>-1.0075392030177932E-2</v>
      </c>
      <c r="CD199" s="18">
        <f t="shared" si="119"/>
        <v>2.0410816824167677E-2</v>
      </c>
      <c r="CE199" s="19">
        <v>194</v>
      </c>
      <c r="CF199" s="18">
        <f t="shared" si="94"/>
        <v>2.3723851766395132E-3</v>
      </c>
      <c r="CG199" s="18">
        <f t="shared" si="94"/>
        <v>2.3723851766395132E-3</v>
      </c>
      <c r="CH199" s="18">
        <f t="shared" si="94"/>
        <v>2.3723851766395132E-3</v>
      </c>
      <c r="CI199" s="18">
        <f t="shared" si="94"/>
        <v>0</v>
      </c>
      <c r="CJ199" s="18">
        <f t="shared" si="94"/>
        <v>0</v>
      </c>
      <c r="CK199" s="24">
        <f t="shared" si="94"/>
        <v>2.3723851766395132E-3</v>
      </c>
      <c r="CL199" s="24">
        <f t="shared" si="94"/>
        <v>0</v>
      </c>
    </row>
    <row r="200" spans="1:90" x14ac:dyDescent="0.2">
      <c r="A200" s="19">
        <v>195</v>
      </c>
      <c r="B200" s="16" cm="1">
        <f t="array" ref="B200">INDEX(asset_mu,1,B$3)+INDEX(asset_rets_norm,$A200,B$3)</f>
        <v>2.5180806121167711E-3</v>
      </c>
      <c r="C200" s="16" cm="1">
        <f t="array" ref="C200">INDEX(asset_mu,1,C$3)+INDEX(asset_rets_norm,$A200,C$3)</f>
        <v>5.4124144320611117E-4</v>
      </c>
      <c r="D200" s="16" cm="1">
        <f t="array" ref="D200">INDEX(asset_mu,1,D$3)+INDEX(asset_rets_norm,$A200,D$3)</f>
        <v>-3.4511512056696388E-3</v>
      </c>
      <c r="E200" s="16" cm="1">
        <f t="array" ref="E200">INDEX(asset_mu,1,E$3)+INDEX(asset_rets_norm,$A200,E$3)</f>
        <v>1.2313254943645971E-3</v>
      </c>
      <c r="F200" s="16" cm="1">
        <f t="array" ref="F200">INDEX(asset_mu,1,F$3)+INDEX(asset_rets_norm,$A200,F$3)</f>
        <v>-2.3011285062475868E-3</v>
      </c>
      <c r="G200" s="16" cm="1">
        <f t="array" ref="G200">INDEX(asset_mu,1,G$3)+INDEX(asset_rets_norm,$A200,G$3)</f>
        <v>7.8165522868022864E-4</v>
      </c>
      <c r="H200" s="16" cm="1">
        <f t="array" ref="H200">INDEX(asset_mu,1,H$3)+INDEX(asset_rets_norm,$A200,H$3)</f>
        <v>-1.2256598575512249E-3</v>
      </c>
      <c r="I200" s="16" cm="1">
        <f t="array" ref="I200">INDEX(asset_mu,1,I$3)+INDEX(asset_rets_norm,$A200,I$3)</f>
        <v>-6.6273951275061735E-3</v>
      </c>
      <c r="J200" s="16" cm="1">
        <f t="array" ref="J200">INDEX(asset_mu,1,J$3)+INDEX(asset_rets_norm,$A200,J$3)</f>
        <v>3.1040486399138579E-3</v>
      </c>
      <c r="K200" s="16" cm="1">
        <f t="array" ref="K200">INDEX(asset_mu,1,K$3)+INDEX(asset_rets_norm,$A200,K$3)</f>
        <v>-2.3463337422495994E-3</v>
      </c>
      <c r="L200" s="16" cm="1">
        <f t="array" ref="L200">INDEX(asset_mu,1,L$3)+INDEX(asset_rets_norm,$A200,L$3)</f>
        <v>-1.0999118393308555E-2</v>
      </c>
      <c r="M200" s="16" cm="1">
        <f t="array" ref="M200">INDEX(asset_mu,1,M$3)+INDEX(asset_rets_norm,$A200,M$3)</f>
        <v>-7.7908739253864951E-4</v>
      </c>
      <c r="N200" s="16" cm="1">
        <f t="array" ref="N200">INDEX(asset_mu,1,N$3)+INDEX(asset_rets_norm,$A200,N$3)</f>
        <v>-8.9756799202329283E-3</v>
      </c>
      <c r="O200" s="16" cm="1">
        <f t="array" ref="O200">INDEX(asset_mu,1,O$3)+INDEX(asset_rets_norm,$A200,O$3)</f>
        <v>-1.7192160374023615E-4</v>
      </c>
      <c r="P200" s="16" cm="1">
        <f t="array" ref="P200">INDEX(asset_mu,1,P$3)+INDEX(asset_rets_norm,$A200,P$3)</f>
        <v>-8.627709073878837E-4</v>
      </c>
      <c r="Q200" s="16" cm="1">
        <f t="array" ref="Q200">INDEX(asset_mu,1,Q$3)+INDEX(asset_rets_norm,$A200,Q$3)</f>
        <v>-2.3746244659775305E-3</v>
      </c>
      <c r="R200" s="16" cm="1">
        <f t="array" ref="R200">INDEX(asset_mu,1,R$3)+INDEX(asset_rets_norm,$A200,R$3)</f>
        <v>-1.9849534233357391E-2</v>
      </c>
      <c r="S200" s="16" cm="1">
        <f t="array" ref="S200">INDEX(asset_mu,1,S$3)+INDEX(asset_rets_norm,$A200,S$3)</f>
        <v>2.1619485157361756E-2</v>
      </c>
      <c r="T200" s="16" cm="1">
        <f t="array" ref="T200">INDEX(asset_mu,1,T$3)+INDEX(asset_rets_norm,$A200,T$3)</f>
        <v>1.2355524411313195E-2</v>
      </c>
      <c r="U200" s="16" cm="1">
        <f t="array" ref="U200">INDEX(asset_mu,1,U$3)+INDEX(asset_rets_norm,$A200,U$3)</f>
        <v>6.1244776041367355E-2</v>
      </c>
      <c r="V200" s="16" cm="1">
        <f t="array" ref="V200">INDEX(asset_mu,1,V$3)+INDEX(asset_rets_norm,$A200,V$3)</f>
        <v>2.868142371382441E-3</v>
      </c>
      <c r="W200" s="16" cm="1">
        <f t="array" ref="W200">INDEX(asset_mu,1,W$3)+INDEX(asset_rets_norm,$A200,W$3)</f>
        <v>8.8763571077279859E-4</v>
      </c>
      <c r="X200" s="16" cm="1">
        <f t="array" ref="X200">INDEX(asset_mu,1,X$3)+INDEX(asset_rets_norm,$A200,X$3)</f>
        <v>2.1533107487998102E-3</v>
      </c>
      <c r="Y200" s="16" cm="1">
        <f t="array" ref="Y200">INDEX(asset_mu,1,Y$3)+INDEX(asset_rets_norm,$A200,Y$3)</f>
        <v>-5.1538396882885959E-4</v>
      </c>
      <c r="Z200" s="19">
        <v>195</v>
      </c>
      <c r="AA200" s="16" cm="1">
        <f t="array" ref="AA200">INDEX(fx_mu,1,AA$3)+INDEX(fx_rets_norm,$A200,AA$3)</f>
        <v>0</v>
      </c>
      <c r="AB200" s="16" cm="1">
        <f t="array" ref="AB200">INDEX(fx_mu,1,AB$3)+INDEX(fx_rets_norm,$A200,AB$3)</f>
        <v>-2.3620254843037976E-2</v>
      </c>
      <c r="AC200" s="16" cm="1">
        <f t="array" ref="AC200">INDEX(fx_mu,1,AC$3)+INDEX(fx_rets_norm,$A200,AC$3)</f>
        <v>-5.6713443224882518E-2</v>
      </c>
      <c r="AD200" s="16" cm="1">
        <f t="array" ref="AD200">INDEX(fx_mu,1,AD$3)+INDEX(fx_rets_norm,$A200,AD$3)</f>
        <v>-3.2539545076272658E-2</v>
      </c>
      <c r="AE200" s="19">
        <v>195</v>
      </c>
      <c r="AF200" s="18" cm="1">
        <f t="array" ref="AF200">(1+B200)*(1+INDEX(fx_rets,$AE200,INDEX(fx_ix,1,AF$3)))-1</f>
        <v>2.5180806121167798E-3</v>
      </c>
      <c r="AG200" s="18" cm="1">
        <f t="array" ref="AG200">(1+C200)*(1+INDEX(fx_rets,$AE200,INDEX(fx_ix,1,AG$3)))-1</f>
        <v>5.4124144320621959E-4</v>
      </c>
      <c r="AH200" s="18" cm="1">
        <f t="array" ref="AH200">(1+D200)*(1+INDEX(fx_rets,$AE200,INDEX(fx_ix,1,AH$3)))-1</f>
        <v>-3.4511512056696336E-3</v>
      </c>
      <c r="AI200" s="18" cm="1">
        <f t="array" ref="AI200">(1+E200)*(1+INDEX(fx_rets,$AE200,INDEX(fx_ix,1,AI$3)))-1</f>
        <v>1.2313254943645546E-3</v>
      </c>
      <c r="AJ200" s="18" cm="1">
        <f t="array" ref="AJ200">(1+F200)*(1+INDEX(fx_rets,$AE200,INDEX(fx_ix,1,AJ$3)))-1</f>
        <v>-2.3011285062476405E-3</v>
      </c>
      <c r="AK200" s="18" cm="1">
        <f t="array" ref="AK200">(1+G200)*(1+INDEX(fx_rets,$AE200,INDEX(fx_ix,1,AK$3)))-1</f>
        <v>-2.2857062510058701E-2</v>
      </c>
      <c r="AL200" s="18" cm="1">
        <f t="array" ref="AL200">(1+H200)*(1+INDEX(fx_rets,$AE200,INDEX(fx_ix,1,AL$3)))-1</f>
        <v>-2.4816964302402877E-2</v>
      </c>
      <c r="AM200" s="18" cm="1">
        <f t="array" ref="AM200">(1+I200)*(1+INDEX(fx_rets,$AE200,INDEX(fx_ix,1,AM$3)))-1</f>
        <v>-3.0091109208686961E-2</v>
      </c>
      <c r="AN200" s="18" cm="1">
        <f t="array" ref="AN200">(1+J200)*(1+INDEX(fx_rets,$AE200,INDEX(fx_ix,1,AN$3)))-1</f>
        <v>-5.37854358712756E-2</v>
      </c>
      <c r="AO200" s="18" cm="1">
        <f t="array" ref="AO200">(1+K200)*(1+INDEX(fx_rets,$AE200,INDEX(fx_ix,1,AO$3)))-1</f>
        <v>-5.8926708301654362E-2</v>
      </c>
      <c r="AP200" s="18" cm="1">
        <f t="array" ref="AP200">(1+L200)*(1+INDEX(fx_rets,$AE200,INDEX(fx_ix,1,AP$3)))-1</f>
        <v>-6.7088763741668389E-2</v>
      </c>
      <c r="AQ200" s="18" cm="1">
        <f t="array" ref="AQ200">(1+M200)*(1+INDEX(fx_rets,$AE200,INDEX(fx_ix,1,AQ$3)))-1</f>
        <v>-5.7448345888817087E-2</v>
      </c>
      <c r="AR200" s="18" cm="1">
        <f t="array" ref="AR200">(1+N200)*(1+INDEX(fx_rets,$AE200,INDEX(fx_ix,1,AR$3)))-1</f>
        <v>-6.5180081431554626E-2</v>
      </c>
      <c r="AS200" s="18" cm="1">
        <f t="array" ref="AS200">(1+O200)*(1+INDEX(fx_rets,$AE200,INDEX(fx_ix,1,AS$3)))-1</f>
        <v>-3.2705872429238392E-2</v>
      </c>
      <c r="AT200" s="18" cm="1">
        <f t="array" ref="AT200">(1+P200)*(1+INDEX(fx_rets,$AE200,INDEX(fx_ix,1,AT$3)))-1</f>
        <v>-3.3374241810829042E-2</v>
      </c>
      <c r="AU200" s="18" cm="1">
        <f t="array" ref="AU200">(1+Q200)*(1+INDEX(fx_rets,$AE200,INDEX(fx_ix,1,AU$3)))-1</f>
        <v>-3.483690034240039E-2</v>
      </c>
      <c r="AV200" s="18" cm="1">
        <f t="array" ref="AV200">(1+R200)*(1+INDEX(fx_rets,$AE200,INDEX(fx_ix,1,AV$3)))-1</f>
        <v>-1.9849534233357335E-2</v>
      </c>
      <c r="AW200" s="18" cm="1">
        <f t="array" ref="AW200">(1+S200)*(1+INDEX(fx_rets,$AE200,INDEX(fx_ix,1,AW$3)))-1</f>
        <v>-2.5114274346684784E-3</v>
      </c>
      <c r="AX200" s="18" cm="1">
        <f t="array" ref="AX200">(1+T200)*(1+INDEX(fx_rets,$AE200,INDEX(fx_ix,1,AX$3)))-1</f>
        <v>-4.5058643145784005E-2</v>
      </c>
      <c r="AY200" s="18" cm="1">
        <f t="array" ref="AY200">(1+U200)*(1+INDEX(fx_rets,$AE200,INDEX(fx_ix,1,AY$3)))-1</f>
        <v>2.6712353814410505E-2</v>
      </c>
      <c r="AZ200" s="18" cm="1">
        <f t="array" ref="AZ200">(1+V200)*(1+INDEX(fx_rets,$AE200,INDEX(fx_ix,1,AZ$3)))-1</f>
        <v>2.8681423713823317E-3</v>
      </c>
      <c r="BA200" s="18" cm="1">
        <f t="array" ref="BA200">(1+W200)*(1+INDEX(fx_rets,$AE200,INDEX(fx_ix,1,BA$3)))-1</f>
        <v>-2.2753585313961433E-2</v>
      </c>
      <c r="BB200" s="18" cm="1">
        <f t="array" ref="BB200">(1+X200)*(1+INDEX(fx_rets,$AE200,INDEX(fx_ix,1,BB$3)))-1</f>
        <v>-5.4682254142980224E-2</v>
      </c>
      <c r="BC200" s="18" cm="1">
        <f t="array" ref="BC200">(1+Y200)*(1+INDEX(fx_rets,$AE200,INDEX(fx_ix,1,BC$3)))-1</f>
        <v>-3.3038158685216201E-2</v>
      </c>
      <c r="BD200" s="19">
        <v>195</v>
      </c>
      <c r="BE200" s="16">
        <f t="shared" si="95"/>
        <v>0</v>
      </c>
      <c r="BF200" s="19">
        <v>195</v>
      </c>
      <c r="BG200" s="18">
        <f t="shared" si="96"/>
        <v>2.5180806121167798E-3</v>
      </c>
      <c r="BH200" s="18">
        <f t="shared" si="97"/>
        <v>5.4124144320621959E-4</v>
      </c>
      <c r="BI200" s="18">
        <f t="shared" si="98"/>
        <v>-3.4511512056696336E-3</v>
      </c>
      <c r="BJ200" s="18">
        <f t="shared" si="99"/>
        <v>1.2313254943645546E-3</v>
      </c>
      <c r="BK200" s="18">
        <f t="shared" si="100"/>
        <v>-2.3011285062476405E-3</v>
      </c>
      <c r="BL200" s="18">
        <f t="shared" si="101"/>
        <v>-2.2857062510058701E-2</v>
      </c>
      <c r="BM200" s="18">
        <f t="shared" si="102"/>
        <v>-2.4816964302402877E-2</v>
      </c>
      <c r="BN200" s="18">
        <f t="shared" si="103"/>
        <v>-3.0091109208686961E-2</v>
      </c>
      <c r="BO200" s="18">
        <f t="shared" si="104"/>
        <v>-5.37854358712756E-2</v>
      </c>
      <c r="BP200" s="18">
        <f t="shared" si="105"/>
        <v>-5.8926708301654362E-2</v>
      </c>
      <c r="BQ200" s="18">
        <f t="shared" si="106"/>
        <v>-6.7088763741668389E-2</v>
      </c>
      <c r="BR200" s="18">
        <f t="shared" si="107"/>
        <v>-5.7448345888817087E-2</v>
      </c>
      <c r="BS200" s="18">
        <f t="shared" si="108"/>
        <v>-6.5180081431554626E-2</v>
      </c>
      <c r="BT200" s="18">
        <f t="shared" si="109"/>
        <v>-3.2705872429238392E-2</v>
      </c>
      <c r="BU200" s="18">
        <f t="shared" si="110"/>
        <v>-3.3374241810829042E-2</v>
      </c>
      <c r="BV200" s="18">
        <f t="shared" si="111"/>
        <v>-3.483690034240039E-2</v>
      </c>
      <c r="BW200" s="18">
        <f t="shared" si="112"/>
        <v>-1.9849534233357335E-2</v>
      </c>
      <c r="BX200" s="18">
        <f t="shared" si="113"/>
        <v>-2.5114274346684784E-3</v>
      </c>
      <c r="BY200" s="18">
        <f t="shared" si="114"/>
        <v>-4.5058643145784005E-2</v>
      </c>
      <c r="BZ200" s="18">
        <f t="shared" si="115"/>
        <v>2.6712353814410505E-2</v>
      </c>
      <c r="CA200" s="18">
        <f t="shared" si="116"/>
        <v>2.8681423713823317E-3</v>
      </c>
      <c r="CB200" s="18">
        <f t="shared" si="117"/>
        <v>-2.2753585313961433E-2</v>
      </c>
      <c r="CC200" s="18">
        <f t="shared" si="118"/>
        <v>-5.4682254142980224E-2</v>
      </c>
      <c r="CD200" s="18">
        <f t="shared" si="119"/>
        <v>-3.3038158685216201E-2</v>
      </c>
      <c r="CE200" s="19">
        <v>195</v>
      </c>
      <c r="CF200" s="18">
        <f t="shared" si="94"/>
        <v>5.4124144320621959E-4</v>
      </c>
      <c r="CG200" s="18">
        <f t="shared" si="94"/>
        <v>5.4124144320621959E-4</v>
      </c>
      <c r="CH200" s="18">
        <f t="shared" si="94"/>
        <v>5.4124144320621959E-4</v>
      </c>
      <c r="CI200" s="18">
        <f t="shared" si="94"/>
        <v>0</v>
      </c>
      <c r="CJ200" s="18">
        <f t="shared" si="94"/>
        <v>0</v>
      </c>
      <c r="CK200" s="24">
        <f t="shared" si="94"/>
        <v>5.4124144320621959E-4</v>
      </c>
      <c r="CL200" s="24">
        <f t="shared" si="94"/>
        <v>0</v>
      </c>
    </row>
    <row r="201" spans="1:90" x14ac:dyDescent="0.2">
      <c r="A201" s="19">
        <v>196</v>
      </c>
      <c r="B201" s="16" cm="1">
        <f t="array" ref="B201">INDEX(asset_mu,1,B$3)+INDEX(asset_rets_norm,$A201,B$3)</f>
        <v>2.0111869007227636E-3</v>
      </c>
      <c r="C201" s="16" cm="1">
        <f t="array" ref="C201">INDEX(asset_mu,1,C$3)+INDEX(asset_rets_norm,$A201,C$3)</f>
        <v>-2.7577852877583827E-3</v>
      </c>
      <c r="D201" s="16" cm="1">
        <f t="array" ref="D201">INDEX(asset_mu,1,D$3)+INDEX(asset_rets_norm,$A201,D$3)</f>
        <v>-1.5764052424046777E-2</v>
      </c>
      <c r="E201" s="16" cm="1">
        <f t="array" ref="E201">INDEX(asset_mu,1,E$3)+INDEX(asset_rets_norm,$A201,E$3)</f>
        <v>-3.4779366236377804E-3</v>
      </c>
      <c r="F201" s="16" cm="1">
        <f t="array" ref="F201">INDEX(asset_mu,1,F$3)+INDEX(asset_rets_norm,$A201,F$3)</f>
        <v>-1.5731175133067599E-2</v>
      </c>
      <c r="G201" s="16" cm="1">
        <f t="array" ref="G201">INDEX(asset_mu,1,G$3)+INDEX(asset_rets_norm,$A201,G$3)</f>
        <v>1.130062990516984E-3</v>
      </c>
      <c r="H201" s="16" cm="1">
        <f t="array" ref="H201">INDEX(asset_mu,1,H$3)+INDEX(asset_rets_norm,$A201,H$3)</f>
        <v>2.2780267915558268E-3</v>
      </c>
      <c r="I201" s="16" cm="1">
        <f t="array" ref="I201">INDEX(asset_mu,1,I$3)+INDEX(asset_rets_norm,$A201,I$3)</f>
        <v>1.6831181560611817E-3</v>
      </c>
      <c r="J201" s="16" cm="1">
        <f t="array" ref="J201">INDEX(asset_mu,1,J$3)+INDEX(asset_rets_norm,$A201,J$3)</f>
        <v>3.7253617128916051E-3</v>
      </c>
      <c r="K201" s="16" cm="1">
        <f t="array" ref="K201">INDEX(asset_mu,1,K$3)+INDEX(asset_rets_norm,$A201,K$3)</f>
        <v>3.4442715102374916E-3</v>
      </c>
      <c r="L201" s="16" cm="1">
        <f t="array" ref="L201">INDEX(asset_mu,1,L$3)+INDEX(asset_rets_norm,$A201,L$3)</f>
        <v>1.6369998982679597E-3</v>
      </c>
      <c r="M201" s="16" cm="1">
        <f t="array" ref="M201">INDEX(asset_mu,1,M$3)+INDEX(asset_rets_norm,$A201,M$3)</f>
        <v>3.3174533578609082E-3</v>
      </c>
      <c r="N201" s="16" cm="1">
        <f t="array" ref="N201">INDEX(asset_mu,1,N$3)+INDEX(asset_rets_norm,$A201,N$3)</f>
        <v>1.2133785319717082E-3</v>
      </c>
      <c r="O201" s="16" cm="1">
        <f t="array" ref="O201">INDEX(asset_mu,1,O$3)+INDEX(asset_rets_norm,$A201,O$3)</f>
        <v>-3.9374125062917938E-4</v>
      </c>
      <c r="P201" s="16" cm="1">
        <f t="array" ref="P201">INDEX(asset_mu,1,P$3)+INDEX(asset_rets_norm,$A201,P$3)</f>
        <v>-1.5398624037853809E-3</v>
      </c>
      <c r="Q201" s="16" cm="1">
        <f t="array" ref="Q201">INDEX(asset_mu,1,Q$3)+INDEX(asset_rets_norm,$A201,Q$3)</f>
        <v>-3.894367275207926E-3</v>
      </c>
      <c r="R201" s="16" cm="1">
        <f t="array" ref="R201">INDEX(asset_mu,1,R$3)+INDEX(asset_rets_norm,$A201,R$3)</f>
        <v>3.4922249431787289E-2</v>
      </c>
      <c r="S201" s="16" cm="1">
        <f t="array" ref="S201">INDEX(asset_mu,1,S$3)+INDEX(asset_rets_norm,$A201,S$3)</f>
        <v>2.7712770470311454E-3</v>
      </c>
      <c r="T201" s="16" cm="1">
        <f t="array" ref="T201">INDEX(asset_mu,1,T$3)+INDEX(asset_rets_norm,$A201,T$3)</f>
        <v>-2.0107741969587051E-2</v>
      </c>
      <c r="U201" s="16" cm="1">
        <f t="array" ref="U201">INDEX(asset_mu,1,U$3)+INDEX(asset_rets_norm,$A201,U$3)</f>
        <v>5.2663399638522068E-2</v>
      </c>
      <c r="V201" s="16" cm="1">
        <f t="array" ref="V201">INDEX(asset_mu,1,V$3)+INDEX(asset_rets_norm,$A201,V$3)</f>
        <v>2.8703673713824413E-3</v>
      </c>
      <c r="W201" s="16" cm="1">
        <f t="array" ref="W201">INDEX(asset_mu,1,W$3)+INDEX(asset_rets_norm,$A201,W$3)</f>
        <v>1.0904690441061319E-3</v>
      </c>
      <c r="X201" s="16" cm="1">
        <f t="array" ref="X201">INDEX(asset_mu,1,X$3)+INDEX(asset_rets_norm,$A201,X$3)</f>
        <v>2.2149774154664771E-3</v>
      </c>
      <c r="Y201" s="16" cm="1">
        <f t="array" ref="Y201">INDEX(asset_mu,1,Y$3)+INDEX(asset_rets_norm,$A201,Y$3)</f>
        <v>-2.323839688288596E-4</v>
      </c>
      <c r="Z201" s="19">
        <v>196</v>
      </c>
      <c r="AA201" s="16" cm="1">
        <f t="array" ref="AA201">INDEX(fx_mu,1,AA$3)+INDEX(fx_rets_norm,$A201,AA$3)</f>
        <v>0</v>
      </c>
      <c r="AB201" s="16" cm="1">
        <f t="array" ref="AB201">INDEX(fx_mu,1,AB$3)+INDEX(fx_rets_norm,$A201,AB$3)</f>
        <v>-3.6684324366707093E-2</v>
      </c>
      <c r="AC201" s="16" cm="1">
        <f t="array" ref="AC201">INDEX(fx_mu,1,AC$3)+INDEX(fx_rets_norm,$A201,AC$3)</f>
        <v>2.172247261527523E-2</v>
      </c>
      <c r="AD201" s="16" cm="1">
        <f t="array" ref="AD201">INDEX(fx_mu,1,AD$3)+INDEX(fx_rets_norm,$A201,AD$3)</f>
        <v>-8.3656737798889491E-2</v>
      </c>
      <c r="AE201" s="19">
        <v>196</v>
      </c>
      <c r="AF201" s="18" cm="1">
        <f t="array" ref="AF201">(1+B201)*(1+INDEX(fx_rets,$AE201,INDEX(fx_ix,1,AF$3)))-1</f>
        <v>2.0111869007226613E-3</v>
      </c>
      <c r="AG201" s="18" cm="1">
        <f t="array" ref="AG201">(1+C201)*(1+INDEX(fx_rets,$AE201,INDEX(fx_ix,1,AG$3)))-1</f>
        <v>-2.7577852877583853E-3</v>
      </c>
      <c r="AH201" s="18" cm="1">
        <f t="array" ref="AH201">(1+D201)*(1+INDEX(fx_rets,$AE201,INDEX(fx_ix,1,AH$3)))-1</f>
        <v>-1.5764052424046771E-2</v>
      </c>
      <c r="AI201" s="18" cm="1">
        <f t="array" ref="AI201">(1+E201)*(1+INDEX(fx_rets,$AE201,INDEX(fx_ix,1,AI$3)))-1</f>
        <v>-3.4779366236378229E-3</v>
      </c>
      <c r="AJ201" s="18" cm="1">
        <f t="array" ref="AJ201">(1+F201)*(1+INDEX(fx_rets,$AE201,INDEX(fx_ix,1,AJ$3)))-1</f>
        <v>-1.5731175133067543E-2</v>
      </c>
      <c r="AK201" s="18" cm="1">
        <f t="array" ref="AK201">(1+G201)*(1+INDEX(fx_rets,$AE201,INDEX(fx_ix,1,AK$3)))-1</f>
        <v>-3.5595716973489178E-2</v>
      </c>
      <c r="AL201" s="18" cm="1">
        <f t="array" ref="AL201">(1+H201)*(1+INDEX(fx_rets,$AE201,INDEX(fx_ix,1,AL$3)))-1</f>
        <v>-3.4489865448888768E-2</v>
      </c>
      <c r="AM201" s="18" cm="1">
        <f t="array" ref="AM201">(1+I201)*(1+INDEX(fx_rets,$AE201,INDEX(fx_ix,1,AM$3)))-1</f>
        <v>-3.5062950263030301E-2</v>
      </c>
      <c r="AN201" s="18" cm="1">
        <f t="array" ref="AN201">(1+J201)*(1+INDEX(fx_rets,$AE201,INDEX(fx_ix,1,AN$3)))-1</f>
        <v>2.5528758395957141E-2</v>
      </c>
      <c r="AO201" s="18" cm="1">
        <f t="array" ref="AO201">(1+K201)*(1+INDEX(fx_rets,$AE201,INDEX(fx_ix,1,AO$3)))-1</f>
        <v>2.5241562219073366E-2</v>
      </c>
      <c r="AP201" s="18" cm="1">
        <f t="array" ref="AP201">(1+L201)*(1+INDEX(fx_rets,$AE201,INDEX(fx_ix,1,AP$3)))-1</f>
        <v>2.3395032199004406E-2</v>
      </c>
      <c r="AQ201" s="18" cm="1">
        <f t="array" ref="AQ201">(1+M201)*(1+INDEX(fx_rets,$AE201,INDEX(fx_ix,1,AQ$3)))-1</f>
        <v>2.5111989262854628E-2</v>
      </c>
      <c r="AR201" s="18" cm="1">
        <f t="array" ref="AR201">(1+N201)*(1+INDEX(fx_rets,$AE201,INDEX(fx_ix,1,AR$3)))-1</f>
        <v>2.2962208729179645E-2</v>
      </c>
      <c r="AS201" s="18" cm="1">
        <f t="array" ref="AS201">(1+O201)*(1+INDEX(fx_rets,$AE201,INDEX(fx_ix,1,AS$3)))-1</f>
        <v>-8.4017539940954178E-2</v>
      </c>
      <c r="AT201" s="18" cm="1">
        <f t="array" ref="AT201">(1+P201)*(1+INDEX(fx_rets,$AE201,INDEX(fx_ix,1,AT$3)))-1</f>
        <v>-8.5067780337314991E-2</v>
      </c>
      <c r="AU201" s="18" cm="1">
        <f t="array" ref="AU201">(1+Q201)*(1+INDEX(fx_rets,$AE201,INDEX(fx_ix,1,AU$3)))-1</f>
        <v>-8.7225315012062765E-2</v>
      </c>
      <c r="AV201" s="18" cm="1">
        <f t="array" ref="AV201">(1+R201)*(1+INDEX(fx_rets,$AE201,INDEX(fx_ix,1,AV$3)))-1</f>
        <v>3.4922249431787344E-2</v>
      </c>
      <c r="AW201" s="18" cm="1">
        <f t="array" ref="AW201">(1+S201)*(1+INDEX(fx_rets,$AE201,INDEX(fx_ix,1,AW$3)))-1</f>
        <v>-3.4014709745779248E-2</v>
      </c>
      <c r="AX201" s="18" cm="1">
        <f t="array" ref="AX201">(1+T201)*(1+INDEX(fx_rets,$AE201,INDEX(fx_ix,1,AX$3)))-1</f>
        <v>1.1779407713987666E-3</v>
      </c>
      <c r="AY201" s="18" cm="1">
        <f t="array" ref="AY201">(1+U201)*(1+INDEX(fx_rets,$AE201,INDEX(fx_ix,1,AY$3)))-1</f>
        <v>-3.5398986375525299E-2</v>
      </c>
      <c r="AZ201" s="18" cm="1">
        <f t="array" ref="AZ201">(1+V201)*(1+INDEX(fx_rets,$AE201,INDEX(fx_ix,1,AZ$3)))-1</f>
        <v>2.8703673713823541E-3</v>
      </c>
      <c r="BA201" s="18" cm="1">
        <f t="array" ref="BA201">(1+W201)*(1+INDEX(fx_rets,$AE201,INDEX(fx_ix,1,BA$3)))-1</f>
        <v>-3.5633858442726929E-2</v>
      </c>
      <c r="BB201" s="18" cm="1">
        <f t="array" ref="BB201">(1+X201)*(1+INDEX(fx_rets,$AE201,INDEX(fx_ix,1,BB$3)))-1</f>
        <v>2.3985564816992655E-2</v>
      </c>
      <c r="BC201" s="18" cm="1">
        <f t="array" ref="BC201">(1+Y201)*(1+INDEX(fx_rets,$AE201,INDEX(fx_ix,1,BC$3)))-1</f>
        <v>-8.3869681282969344E-2</v>
      </c>
      <c r="BD201" s="19">
        <v>196</v>
      </c>
      <c r="BE201" s="16">
        <f t="shared" si="95"/>
        <v>0</v>
      </c>
      <c r="BF201" s="19">
        <v>196</v>
      </c>
      <c r="BG201" s="18">
        <f t="shared" si="96"/>
        <v>2.0111869007226613E-3</v>
      </c>
      <c r="BH201" s="18">
        <f t="shared" si="97"/>
        <v>-2.7577852877583853E-3</v>
      </c>
      <c r="BI201" s="18">
        <f t="shared" si="98"/>
        <v>-1.5764052424046771E-2</v>
      </c>
      <c r="BJ201" s="18">
        <f t="shared" si="99"/>
        <v>-3.4779366236378229E-3</v>
      </c>
      <c r="BK201" s="18">
        <f t="shared" si="100"/>
        <v>-1.5731175133067543E-2</v>
      </c>
      <c r="BL201" s="18">
        <f t="shared" si="101"/>
        <v>-3.5595716973489178E-2</v>
      </c>
      <c r="BM201" s="18">
        <f t="shared" si="102"/>
        <v>-3.4489865448888768E-2</v>
      </c>
      <c r="BN201" s="18">
        <f t="shared" si="103"/>
        <v>-3.5062950263030301E-2</v>
      </c>
      <c r="BO201" s="18">
        <f t="shared" si="104"/>
        <v>2.5528758395957141E-2</v>
      </c>
      <c r="BP201" s="18">
        <f t="shared" si="105"/>
        <v>2.5241562219073366E-2</v>
      </c>
      <c r="BQ201" s="18">
        <f t="shared" si="106"/>
        <v>2.3395032199004406E-2</v>
      </c>
      <c r="BR201" s="18">
        <f t="shared" si="107"/>
        <v>2.5111989262854628E-2</v>
      </c>
      <c r="BS201" s="18">
        <f t="shared" si="108"/>
        <v>2.2962208729179645E-2</v>
      </c>
      <c r="BT201" s="18">
        <f t="shared" si="109"/>
        <v>-8.4017539940954178E-2</v>
      </c>
      <c r="BU201" s="18">
        <f t="shared" si="110"/>
        <v>-8.5067780337314991E-2</v>
      </c>
      <c r="BV201" s="18">
        <f t="shared" si="111"/>
        <v>-8.7225315012062765E-2</v>
      </c>
      <c r="BW201" s="18">
        <f t="shared" si="112"/>
        <v>3.4922249431787344E-2</v>
      </c>
      <c r="BX201" s="18">
        <f t="shared" si="113"/>
        <v>-3.4014709745779248E-2</v>
      </c>
      <c r="BY201" s="18">
        <f t="shared" si="114"/>
        <v>1.1779407713987666E-3</v>
      </c>
      <c r="BZ201" s="18">
        <f t="shared" si="115"/>
        <v>-3.5398986375525299E-2</v>
      </c>
      <c r="CA201" s="18">
        <f t="shared" si="116"/>
        <v>2.8703673713823541E-3</v>
      </c>
      <c r="CB201" s="18">
        <f t="shared" si="117"/>
        <v>-3.5633858442726929E-2</v>
      </c>
      <c r="CC201" s="18">
        <f t="shared" si="118"/>
        <v>2.3985564816992655E-2</v>
      </c>
      <c r="CD201" s="18">
        <f t="shared" si="119"/>
        <v>-8.3869681282969344E-2</v>
      </c>
      <c r="CE201" s="19">
        <v>196</v>
      </c>
      <c r="CF201" s="18">
        <f t="shared" si="94"/>
        <v>-2.7577852877583853E-3</v>
      </c>
      <c r="CG201" s="18">
        <f t="shared" si="94"/>
        <v>-2.7577852877583853E-3</v>
      </c>
      <c r="CH201" s="18">
        <f t="shared" si="94"/>
        <v>-2.7577852877583853E-3</v>
      </c>
      <c r="CI201" s="18">
        <f t="shared" si="94"/>
        <v>0</v>
      </c>
      <c r="CJ201" s="18">
        <f t="shared" si="94"/>
        <v>0</v>
      </c>
      <c r="CK201" s="24">
        <f t="shared" si="94"/>
        <v>-2.7577852877583853E-3</v>
      </c>
      <c r="CL201" s="24">
        <f t="shared" si="94"/>
        <v>0</v>
      </c>
    </row>
    <row r="202" spans="1:90" x14ac:dyDescent="0.2">
      <c r="A202" s="19">
        <v>197</v>
      </c>
      <c r="B202" s="16" cm="1">
        <f t="array" ref="B202">INDEX(asset_mu,1,B$3)+INDEX(asset_rets_norm,$A202,B$3)</f>
        <v>2.5666079033816926E-3</v>
      </c>
      <c r="C202" s="16" cm="1">
        <f t="array" ref="C202">INDEX(asset_mu,1,C$3)+INDEX(asset_rets_norm,$A202,C$3)</f>
        <v>1.5072003469054377E-3</v>
      </c>
      <c r="D202" s="16" cm="1">
        <f t="array" ref="D202">INDEX(asset_mu,1,D$3)+INDEX(asset_rets_norm,$A202,D$3)</f>
        <v>4.2022376816296938E-4</v>
      </c>
      <c r="E202" s="16" cm="1">
        <f t="array" ref="E202">INDEX(asset_mu,1,E$3)+INDEX(asset_rets_norm,$A202,E$3)</f>
        <v>2.3951914893991936E-3</v>
      </c>
      <c r="F202" s="16" cm="1">
        <f t="array" ref="F202">INDEX(asset_mu,1,F$3)+INDEX(asset_rets_norm,$A202,F$3)</f>
        <v>2.4300912085682396E-3</v>
      </c>
      <c r="G202" s="16" cm="1">
        <f t="array" ref="G202">INDEX(asset_mu,1,G$3)+INDEX(asset_rets_norm,$A202,G$3)</f>
        <v>6.0017554060953272E-4</v>
      </c>
      <c r="H202" s="16" cm="1">
        <f t="array" ref="H202">INDEX(asset_mu,1,H$3)+INDEX(asset_rets_norm,$A202,H$3)</f>
        <v>1.9907202320020392E-4</v>
      </c>
      <c r="I202" s="16" cm="1">
        <f t="array" ref="I202">INDEX(asset_mu,1,I$3)+INDEX(asset_rets_norm,$A202,I$3)</f>
        <v>2.5741311415869226E-3</v>
      </c>
      <c r="J202" s="16" cm="1">
        <f t="array" ref="J202">INDEX(asset_mu,1,J$3)+INDEX(asset_rets_norm,$A202,J$3)</f>
        <v>3.437653528259409E-3</v>
      </c>
      <c r="K202" s="16" cm="1">
        <f t="array" ref="K202">INDEX(asset_mu,1,K$3)+INDEX(asset_rets_norm,$A202,K$3)</f>
        <v>2.8905330950990977E-3</v>
      </c>
      <c r="L202" s="16" cm="1">
        <f t="array" ref="L202">INDEX(asset_mu,1,L$3)+INDEX(asset_rets_norm,$A202,L$3)</f>
        <v>5.4585917444543164E-3</v>
      </c>
      <c r="M202" s="16" cm="1">
        <f t="array" ref="M202">INDEX(asset_mu,1,M$3)+INDEX(asset_rets_norm,$A202,M$3)</f>
        <v>4.7656344286040901E-3</v>
      </c>
      <c r="N202" s="16" cm="1">
        <f t="array" ref="N202">INDEX(asset_mu,1,N$3)+INDEX(asset_rets_norm,$A202,N$3)</f>
        <v>9.9279248060049376E-3</v>
      </c>
      <c r="O202" s="16" cm="1">
        <f t="array" ref="O202">INDEX(asset_mu,1,O$3)+INDEX(asset_rets_norm,$A202,O$3)</f>
        <v>-8.5274860389664825E-5</v>
      </c>
      <c r="P202" s="16" cm="1">
        <f t="array" ref="P202">INDEX(asset_mu,1,P$3)+INDEX(asset_rets_norm,$A202,P$3)</f>
        <v>3.3517084155683602E-4</v>
      </c>
      <c r="Q202" s="16" cm="1">
        <f t="array" ref="Q202">INDEX(asset_mu,1,Q$3)+INDEX(asset_rets_norm,$A202,Q$3)</f>
        <v>1.3925433558053667E-4</v>
      </c>
      <c r="R202" s="16" cm="1">
        <f t="array" ref="R202">INDEX(asset_mu,1,R$3)+INDEX(asset_rets_norm,$A202,R$3)</f>
        <v>1.8041185355714917E-2</v>
      </c>
      <c r="S202" s="16" cm="1">
        <f t="array" ref="S202">INDEX(asset_mu,1,S$3)+INDEX(asset_rets_norm,$A202,S$3)</f>
        <v>8.2252489696617997E-2</v>
      </c>
      <c r="T202" s="16" cm="1">
        <f t="array" ref="T202">INDEX(asset_mu,1,T$3)+INDEX(asset_rets_norm,$A202,T$3)</f>
        <v>5.7325846064827636E-2</v>
      </c>
      <c r="U202" s="16" cm="1">
        <f t="array" ref="U202">INDEX(asset_mu,1,U$3)+INDEX(asset_rets_norm,$A202,U$3)</f>
        <v>4.5980048298172149E-2</v>
      </c>
      <c r="V202" s="16" cm="1">
        <f t="array" ref="V202">INDEX(asset_mu,1,V$3)+INDEX(asset_rets_norm,$A202,V$3)</f>
        <v>2.9452757047157743E-3</v>
      </c>
      <c r="W202" s="16" cm="1">
        <f t="array" ref="W202">INDEX(asset_mu,1,W$3)+INDEX(asset_rets_norm,$A202,W$3)</f>
        <v>6.5855237743946528E-4</v>
      </c>
      <c r="X202" s="16" cm="1">
        <f t="array" ref="X202">INDEX(asset_mu,1,X$3)+INDEX(asset_rets_norm,$A202,X$3)</f>
        <v>1.9631440821331436E-3</v>
      </c>
      <c r="Y202" s="16" cm="1">
        <f t="array" ref="Y202">INDEX(asset_mu,1,Y$3)+INDEX(asset_rets_norm,$A202,Y$3)</f>
        <v>-1.0847173021621929E-3</v>
      </c>
      <c r="Z202" s="19">
        <v>197</v>
      </c>
      <c r="AA202" s="16" cm="1">
        <f t="array" ref="AA202">INDEX(fx_mu,1,AA$3)+INDEX(fx_rets_norm,$A202,AA$3)</f>
        <v>0</v>
      </c>
      <c r="AB202" s="16" cm="1">
        <f t="array" ref="AB202">INDEX(fx_mu,1,AB$3)+INDEX(fx_rets_norm,$A202,AB$3)</f>
        <v>-7.5224886844259499E-3</v>
      </c>
      <c r="AC202" s="16" cm="1">
        <f t="array" ref="AC202">INDEX(fx_mu,1,AC$3)+INDEX(fx_rets_norm,$A202,AC$3)</f>
        <v>-1.2874708088396008E-2</v>
      </c>
      <c r="AD202" s="16" cm="1">
        <f t="array" ref="AD202">INDEX(fx_mu,1,AD$3)+INDEX(fx_rets_norm,$A202,AD$3)</f>
        <v>-2.081000468248706E-2</v>
      </c>
      <c r="AE202" s="19">
        <v>197</v>
      </c>
      <c r="AF202" s="18" cm="1">
        <f t="array" ref="AF202">(1+B202)*(1+INDEX(fx_rets,$AE202,INDEX(fx_ix,1,AF$3)))-1</f>
        <v>2.5666079033817013E-3</v>
      </c>
      <c r="AG202" s="18" cm="1">
        <f t="array" ref="AG202">(1+C202)*(1+INDEX(fx_rets,$AE202,INDEX(fx_ix,1,AG$3)))-1</f>
        <v>1.5072003469054351E-3</v>
      </c>
      <c r="AH202" s="18" cm="1">
        <f t="array" ref="AH202">(1+D202)*(1+INDEX(fx_rets,$AE202,INDEX(fx_ix,1,AH$3)))-1</f>
        <v>4.2022376816297502E-4</v>
      </c>
      <c r="AI202" s="18" cm="1">
        <f t="array" ref="AI202">(1+E202)*(1+INDEX(fx_rets,$AE202,INDEX(fx_ix,1,AI$3)))-1</f>
        <v>2.3951914893991511E-3</v>
      </c>
      <c r="AJ202" s="18" cm="1">
        <f t="array" ref="AJ202">(1+F202)*(1+INDEX(fx_rets,$AE202,INDEX(fx_ix,1,AJ$3)))-1</f>
        <v>2.4300912085681858E-3</v>
      </c>
      <c r="AK202" s="18" cm="1">
        <f t="array" ref="AK202">(1+G202)*(1+INDEX(fx_rets,$AE202,INDEX(fx_ix,1,AK$3)))-1</f>
        <v>-6.9268279575293024E-3</v>
      </c>
      <c r="AL202" s="18" cm="1">
        <f t="array" ref="AL202">(1+H202)*(1+INDEX(fx_rets,$AE202,INDEX(fx_ix,1,AL$3)))-1</f>
        <v>-7.3249141782677496E-3</v>
      </c>
      <c r="AM202" s="18" cm="1">
        <f t="array" ref="AM202">(1+I202)*(1+INDEX(fx_rets,$AE202,INDEX(fx_ix,1,AM$3)))-1</f>
        <v>-4.9677214152237248E-3</v>
      </c>
      <c r="AN202" s="18" cm="1">
        <f t="array" ref="AN202">(1+J202)*(1+INDEX(fx_rets,$AE202,INDEX(fx_ix,1,AN$3)))-1</f>
        <v>-9.4813133458219179E-3</v>
      </c>
      <c r="AO202" s="18" cm="1">
        <f t="array" ref="AO202">(1+K202)*(1+INDEX(fx_rets,$AE202,INDEX(fx_ix,1,AO$3)))-1</f>
        <v>-1.0021389763116173E-2</v>
      </c>
      <c r="AP202" s="18" cm="1">
        <f t="array" ref="AP202">(1+L202)*(1+INDEX(fx_rets,$AE202,INDEX(fx_ix,1,AP$3)))-1</f>
        <v>-7.4863941192252481E-3</v>
      </c>
      <c r="AQ202" s="18" cm="1">
        <f t="array" ref="AQ202">(1+M202)*(1+INDEX(fx_rets,$AE202,INDEX(fx_ix,1,AQ$3)))-1</f>
        <v>-8.170429811916291E-3</v>
      </c>
      <c r="AR202" s="18" cm="1">
        <f t="array" ref="AR202">(1+N202)*(1+INDEX(fx_rets,$AE202,INDEX(fx_ix,1,AR$3)))-1</f>
        <v>-3.0746024161919516E-3</v>
      </c>
      <c r="AS202" s="18" cm="1">
        <f t="array" ref="AS202">(1+O202)*(1+INDEX(fx_rets,$AE202,INDEX(fx_ix,1,AS$3)))-1</f>
        <v>-2.0893504972632759E-2</v>
      </c>
      <c r="AT202" s="18" cm="1">
        <f t="array" ref="AT202">(1+P202)*(1+INDEX(fx_rets,$AE202,INDEX(fx_ix,1,AT$3)))-1</f>
        <v>-2.0481808747712438E-2</v>
      </c>
      <c r="AU202" s="18" cm="1">
        <f t="array" ref="AU202">(1+Q202)*(1+INDEX(fx_rets,$AE202,INDEX(fx_ix,1,AU$3)))-1</f>
        <v>-2.067364823028206E-2</v>
      </c>
      <c r="AV202" s="18" cm="1">
        <f t="array" ref="AV202">(1+R202)*(1+INDEX(fx_rets,$AE202,INDEX(fx_ix,1,AV$3)))-1</f>
        <v>1.8041185355714973E-2</v>
      </c>
      <c r="AW202" s="18" cm="1">
        <f t="array" ref="AW202">(1+S202)*(1+INDEX(fx_rets,$AE202,INDEX(fx_ix,1,AW$3)))-1</f>
        <v>7.4111257589183355E-2</v>
      </c>
      <c r="AX202" s="18" cm="1">
        <f t="array" ref="AX202">(1+T202)*(1+INDEX(fx_rets,$AE202,INDEX(fx_ix,1,AX$3)))-1</f>
        <v>4.371308444242672E-2</v>
      </c>
      <c r="AY202" s="18" cm="1">
        <f t="array" ref="AY202">(1+U202)*(1+INDEX(fx_rets,$AE202,INDEX(fx_ix,1,AY$3)))-1</f>
        <v>2.4213198595299357E-2</v>
      </c>
      <c r="AZ202" s="18" cm="1">
        <f t="array" ref="AZ202">(1+V202)*(1+INDEX(fx_rets,$AE202,INDEX(fx_ix,1,AZ$3)))-1</f>
        <v>2.9452757047156997E-3</v>
      </c>
      <c r="BA202" s="18" cm="1">
        <f t="array" ref="BA202">(1+W202)*(1+INDEX(fx_rets,$AE202,INDEX(fx_ix,1,BA$3)))-1</f>
        <v>-6.8688902597939805E-3</v>
      </c>
      <c r="BB202" s="18" cm="1">
        <f t="array" ref="BB202">(1+X202)*(1+INDEX(fx_rets,$AE202,INDEX(fx_ix,1,BB$3)))-1</f>
        <v>-1.0936838913255809E-2</v>
      </c>
      <c r="BC202" s="18" cm="1">
        <f t="array" ref="BC202">(1+Y202)*(1+INDEX(fx_rets,$AE202,INDEX(fx_ix,1,BC$3)))-1</f>
        <v>-2.187214901251211E-2</v>
      </c>
      <c r="BD202" s="19">
        <v>197</v>
      </c>
      <c r="BE202" s="16">
        <f t="shared" si="95"/>
        <v>0</v>
      </c>
      <c r="BF202" s="19">
        <v>197</v>
      </c>
      <c r="BG202" s="18">
        <f t="shared" si="96"/>
        <v>2.5666079033817013E-3</v>
      </c>
      <c r="BH202" s="18">
        <f t="shared" si="97"/>
        <v>1.5072003469054351E-3</v>
      </c>
      <c r="BI202" s="18">
        <f t="shared" si="98"/>
        <v>4.2022376816297502E-4</v>
      </c>
      <c r="BJ202" s="18">
        <f t="shared" si="99"/>
        <v>2.3951914893991511E-3</v>
      </c>
      <c r="BK202" s="18">
        <f t="shared" si="100"/>
        <v>2.4300912085681858E-3</v>
      </c>
      <c r="BL202" s="18">
        <f t="shared" si="101"/>
        <v>-6.9268279575293024E-3</v>
      </c>
      <c r="BM202" s="18">
        <f t="shared" si="102"/>
        <v>-7.3249141782677496E-3</v>
      </c>
      <c r="BN202" s="18">
        <f t="shared" si="103"/>
        <v>-4.9677214152237248E-3</v>
      </c>
      <c r="BO202" s="18">
        <f t="shared" si="104"/>
        <v>-9.4813133458219179E-3</v>
      </c>
      <c r="BP202" s="18">
        <f t="shared" si="105"/>
        <v>-1.0021389763116173E-2</v>
      </c>
      <c r="BQ202" s="18">
        <f t="shared" si="106"/>
        <v>-7.4863941192252481E-3</v>
      </c>
      <c r="BR202" s="18">
        <f t="shared" si="107"/>
        <v>-8.170429811916291E-3</v>
      </c>
      <c r="BS202" s="18">
        <f t="shared" si="108"/>
        <v>-3.0746024161919516E-3</v>
      </c>
      <c r="BT202" s="18">
        <f t="shared" si="109"/>
        <v>-2.0893504972632759E-2</v>
      </c>
      <c r="BU202" s="18">
        <f t="shared" si="110"/>
        <v>-2.0481808747712438E-2</v>
      </c>
      <c r="BV202" s="18">
        <f t="shared" si="111"/>
        <v>-2.067364823028206E-2</v>
      </c>
      <c r="BW202" s="18">
        <f t="shared" si="112"/>
        <v>1.8041185355714973E-2</v>
      </c>
      <c r="BX202" s="18">
        <f t="shared" si="113"/>
        <v>7.4111257589183355E-2</v>
      </c>
      <c r="BY202" s="18">
        <f t="shared" si="114"/>
        <v>4.371308444242672E-2</v>
      </c>
      <c r="BZ202" s="18">
        <f t="shared" si="115"/>
        <v>2.4213198595299357E-2</v>
      </c>
      <c r="CA202" s="18">
        <f t="shared" si="116"/>
        <v>2.9452757047156997E-3</v>
      </c>
      <c r="CB202" s="18">
        <f t="shared" si="117"/>
        <v>-6.8688902597939805E-3</v>
      </c>
      <c r="CC202" s="18">
        <f t="shared" si="118"/>
        <v>-1.0936838913255809E-2</v>
      </c>
      <c r="CD202" s="18">
        <f t="shared" si="119"/>
        <v>-2.187214901251211E-2</v>
      </c>
      <c r="CE202" s="19">
        <v>197</v>
      </c>
      <c r="CF202" s="18">
        <f t="shared" si="94"/>
        <v>1.5072003469054351E-3</v>
      </c>
      <c r="CG202" s="18">
        <f t="shared" si="94"/>
        <v>1.5072003469054351E-3</v>
      </c>
      <c r="CH202" s="18">
        <f t="shared" si="94"/>
        <v>1.5072003469054351E-3</v>
      </c>
      <c r="CI202" s="18">
        <f t="shared" si="94"/>
        <v>0</v>
      </c>
      <c r="CJ202" s="18">
        <f t="shared" si="94"/>
        <v>0</v>
      </c>
      <c r="CK202" s="24">
        <f t="shared" si="94"/>
        <v>1.5072003469054351E-3</v>
      </c>
      <c r="CL202" s="24">
        <f t="shared" si="94"/>
        <v>0</v>
      </c>
    </row>
    <row r="203" spans="1:90" x14ac:dyDescent="0.2">
      <c r="A203" s="19">
        <v>198</v>
      </c>
      <c r="B203" s="16" cm="1">
        <f t="array" ref="B203">INDEX(asset_mu,1,B$3)+INDEX(asset_rets_norm,$A203,B$3)</f>
        <v>2.9705264282535639E-3</v>
      </c>
      <c r="C203" s="16" cm="1">
        <f t="array" ref="C203">INDEX(asset_mu,1,C$3)+INDEX(asset_rets_norm,$A203,C$3)</f>
        <v>2.4698758861077001E-3</v>
      </c>
      <c r="D203" s="16" cm="1">
        <f t="array" ref="D203">INDEX(asset_mu,1,D$3)+INDEX(asset_rets_norm,$A203,D$3)</f>
        <v>2.484212099637556E-3</v>
      </c>
      <c r="E203" s="16" cm="1">
        <f t="array" ref="E203">INDEX(asset_mu,1,E$3)+INDEX(asset_rets_norm,$A203,E$3)</f>
        <v>3.628506334313151E-3</v>
      </c>
      <c r="F203" s="16" cm="1">
        <f t="array" ref="F203">INDEX(asset_mu,1,F$3)+INDEX(asset_rets_norm,$A203,F$3)</f>
        <v>4.6868087348013714E-3</v>
      </c>
      <c r="G203" s="16" cm="1">
        <f t="array" ref="G203">INDEX(asset_mu,1,G$3)+INDEX(asset_rets_norm,$A203,G$3)</f>
        <v>-2.2339023873297302E-4</v>
      </c>
      <c r="H203" s="16" cm="1">
        <f t="array" ref="H203">INDEX(asset_mu,1,H$3)+INDEX(asset_rets_norm,$A203,H$3)</f>
        <v>-1.4967987072981685E-3</v>
      </c>
      <c r="I203" s="16" cm="1">
        <f t="array" ref="I203">INDEX(asset_mu,1,I$3)+INDEX(asset_rets_norm,$A203,I$3)</f>
        <v>-5.8695097559512063E-3</v>
      </c>
      <c r="J203" s="16" cm="1">
        <f t="array" ref="J203">INDEX(asset_mu,1,J$3)+INDEX(asset_rets_norm,$A203,J$3)</f>
        <v>2.8909483024340699E-3</v>
      </c>
      <c r="K203" s="16" cm="1">
        <f t="array" ref="K203">INDEX(asset_mu,1,K$3)+INDEX(asset_rets_norm,$A203,K$3)</f>
        <v>-1.0851187556906432E-3</v>
      </c>
      <c r="L203" s="16" cm="1">
        <f t="array" ref="L203">INDEX(asset_mu,1,L$3)+INDEX(asset_rets_norm,$A203,L$3)</f>
        <v>-4.0748997463930514E-3</v>
      </c>
      <c r="M203" s="16" cm="1">
        <f t="array" ref="M203">INDEX(asset_mu,1,M$3)+INDEX(asset_rets_norm,$A203,M$3)</f>
        <v>1.7382518519536176E-3</v>
      </c>
      <c r="N203" s="16" cm="1">
        <f t="array" ref="N203">INDEX(asset_mu,1,N$3)+INDEX(asset_rets_norm,$A203,N$3)</f>
        <v>9.3646870339017963E-4</v>
      </c>
      <c r="O203" s="16" cm="1">
        <f t="array" ref="O203">INDEX(asset_mu,1,O$3)+INDEX(asset_rets_norm,$A203,O$3)</f>
        <v>-1.528330069143692E-4</v>
      </c>
      <c r="P203" s="16" cm="1">
        <f t="array" ref="P203">INDEX(asset_mu,1,P$3)+INDEX(asset_rets_norm,$A203,P$3)</f>
        <v>2.1714702721627397E-4</v>
      </c>
      <c r="Q203" s="16" cm="1">
        <f t="array" ref="Q203">INDEX(asset_mu,1,Q$3)+INDEX(asset_rets_norm,$A203,Q$3)</f>
        <v>-3.8162171316897121E-4</v>
      </c>
      <c r="R203" s="16" cm="1">
        <f t="array" ref="R203">INDEX(asset_mu,1,R$3)+INDEX(asset_rets_norm,$A203,R$3)</f>
        <v>1.7388239813143691E-2</v>
      </c>
      <c r="S203" s="16" cm="1">
        <f t="array" ref="S203">INDEX(asset_mu,1,S$3)+INDEX(asset_rets_norm,$A203,S$3)</f>
        <v>-1.4222906618644254E-2</v>
      </c>
      <c r="T203" s="16" cm="1">
        <f t="array" ref="T203">INDEX(asset_mu,1,T$3)+INDEX(asset_rets_norm,$A203,T$3)</f>
        <v>-1.715543814381844E-3</v>
      </c>
      <c r="U203" s="16" cm="1">
        <f t="array" ref="U203">INDEX(asset_mu,1,U$3)+INDEX(asset_rets_norm,$A203,U$3)</f>
        <v>-1.8579452221217894E-3</v>
      </c>
      <c r="V203" s="16" cm="1">
        <f t="array" ref="V203">INDEX(asset_mu,1,V$3)+INDEX(asset_rets_norm,$A203,V$3)</f>
        <v>3.0686090380491081E-3</v>
      </c>
      <c r="W203" s="16" cm="1">
        <f t="array" ref="W203">INDEX(asset_mu,1,W$3)+INDEX(asset_rets_norm,$A203,W$3)</f>
        <v>7.7480237743946532E-4</v>
      </c>
      <c r="X203" s="16" cm="1">
        <f t="array" ref="X203">INDEX(asset_mu,1,X$3)+INDEX(asset_rets_norm,$A203,X$3)</f>
        <v>2.0758107487998103E-3</v>
      </c>
      <c r="Y203" s="16" cm="1">
        <f t="array" ref="Y203">INDEX(asset_mu,1,Y$3)+INDEX(asset_rets_norm,$A203,Y$3)</f>
        <v>-7.9221730216219295E-4</v>
      </c>
      <c r="Z203" s="19">
        <v>198</v>
      </c>
      <c r="AA203" s="16" cm="1">
        <f t="array" ref="AA203">INDEX(fx_mu,1,AA$3)+INDEX(fx_rets_norm,$A203,AA$3)</f>
        <v>0</v>
      </c>
      <c r="AB203" s="16" cm="1">
        <f t="array" ref="AB203">INDEX(fx_mu,1,AB$3)+INDEX(fx_rets_norm,$A203,AB$3)</f>
        <v>2.545473427806955E-2</v>
      </c>
      <c r="AC203" s="16" cm="1">
        <f t="array" ref="AC203">INDEX(fx_mu,1,AC$3)+INDEX(fx_rets_norm,$A203,AC$3)</f>
        <v>1.9208556832374397E-2</v>
      </c>
      <c r="AD203" s="16" cm="1">
        <f t="array" ref="AD203">INDEX(fx_mu,1,AD$3)+INDEX(fx_rets_norm,$A203,AD$3)</f>
        <v>3.7444256942994469E-2</v>
      </c>
      <c r="AE203" s="19">
        <v>198</v>
      </c>
      <c r="AF203" s="18" cm="1">
        <f t="array" ref="AF203">(1+B203)*(1+INDEX(fx_rets,$AE203,INDEX(fx_ix,1,AF$3)))-1</f>
        <v>2.9705264282535726E-3</v>
      </c>
      <c r="AG203" s="18" cm="1">
        <f t="array" ref="AG203">(1+C203)*(1+INDEX(fx_rets,$AE203,INDEX(fx_ix,1,AG$3)))-1</f>
        <v>2.4698758861076975E-3</v>
      </c>
      <c r="AH203" s="18" cm="1">
        <f t="array" ref="AH203">(1+D203)*(1+INDEX(fx_rets,$AE203,INDEX(fx_ix,1,AH$3)))-1</f>
        <v>2.4842120996375616E-3</v>
      </c>
      <c r="AI203" s="18" cm="1">
        <f t="array" ref="AI203">(1+E203)*(1+INDEX(fx_rets,$AE203,INDEX(fx_ix,1,AI$3)))-1</f>
        <v>3.6285063343131085E-3</v>
      </c>
      <c r="AJ203" s="18" cm="1">
        <f t="array" ref="AJ203">(1+F203)*(1+INDEX(fx_rets,$AE203,INDEX(fx_ix,1,AJ$3)))-1</f>
        <v>4.6868087348013177E-3</v>
      </c>
      <c r="AK203" s="18" cm="1">
        <f t="array" ref="AK203">(1+G203)*(1+INDEX(fx_rets,$AE203,INDEX(fx_ix,1,AK$3)))-1</f>
        <v>2.5225657700169268E-2</v>
      </c>
      <c r="AL203" s="18" cm="1">
        <f t="array" ref="AL203">(1+H203)*(1+INDEX(fx_rets,$AE203,INDEX(fx_ix,1,AL$3)))-1</f>
        <v>2.3919834957409458E-2</v>
      </c>
      <c r="AM203" s="18" cm="1">
        <f t="array" ref="AM203">(1+I203)*(1+INDEX(fx_rets,$AE203,INDEX(fx_ix,1,AM$3)))-1</f>
        <v>1.9435817710937942E-2</v>
      </c>
      <c r="AN203" s="18" cm="1">
        <f t="array" ref="AN203">(1+J203)*(1+INDEX(fx_rets,$AE203,INDEX(fx_ix,1,AN$3)))-1</f>
        <v>2.215503607957503E-2</v>
      </c>
      <c r="AO203" s="18" cm="1">
        <f t="array" ref="AO203">(1+K203)*(1+INDEX(fx_rets,$AE203,INDEX(fx_ix,1,AO$3)))-1</f>
        <v>1.8102594511395065E-2</v>
      </c>
      <c r="AP203" s="18" cm="1">
        <f t="array" ref="AP203">(1+L203)*(1+INDEX(fx_rets,$AE203,INDEX(fx_ix,1,AP$3)))-1</f>
        <v>1.5055384142616424E-2</v>
      </c>
      <c r="AQ203" s="18" cm="1">
        <f t="array" ref="AQ203">(1+M203)*(1+INDEX(fx_rets,$AE203,INDEX(fx_ix,1,AQ$3)))-1</f>
        <v>2.098019799381512E-2</v>
      </c>
      <c r="AR203" s="18" cm="1">
        <f t="array" ref="AR203">(1+N203)*(1+INDEX(fx_rets,$AE203,INDEX(fx_ix,1,AR$3)))-1</f>
        <v>2.0163013748075276E-2</v>
      </c>
      <c r="AS203" s="18" cm="1">
        <f t="array" ref="AS203">(1+O203)*(1+INDEX(fx_rets,$AE203,INDEX(fx_ix,1,AS$3)))-1</f>
        <v>3.7285701217699918E-2</v>
      </c>
      <c r="AT203" s="18" cm="1">
        <f t="array" ref="AT203">(1+P203)*(1+INDEX(fx_rets,$AE203,INDEX(fx_ix,1,AT$3)))-1</f>
        <v>3.7669534879292366E-2</v>
      </c>
      <c r="AU203" s="18" cm="1">
        <f t="array" ref="AU203">(1+Q203)*(1+INDEX(fx_rets,$AE203,INDEX(fx_ix,1,AU$3)))-1</f>
        <v>3.7048345688342588E-2</v>
      </c>
      <c r="AV203" s="18" cm="1">
        <f t="array" ref="AV203">(1+R203)*(1+INDEX(fx_rets,$AE203,INDEX(fx_ix,1,AV$3)))-1</f>
        <v>1.7388239813143747E-2</v>
      </c>
      <c r="AW203" s="18" cm="1">
        <f t="array" ref="AW203">(1+S203)*(1+INDEX(fx_rets,$AE203,INDEX(fx_ix,1,AW$3)))-1</f>
        <v>1.086978735078592E-2</v>
      </c>
      <c r="AX203" s="18" cm="1">
        <f t="array" ref="AX203">(1+T203)*(1+INDEX(fx_rets,$AE203,INDEX(fx_ix,1,AX$3)))-1</f>
        <v>1.7460059897135505E-2</v>
      </c>
      <c r="AY203" s="18" cm="1">
        <f t="array" ref="AY203">(1+U203)*(1+INDEX(fx_rets,$AE203,INDEX(fx_ix,1,AY$3)))-1</f>
        <v>3.5516742342589502E-2</v>
      </c>
      <c r="AZ203" s="18" cm="1">
        <f t="array" ref="AZ203">(1+V203)*(1+INDEX(fx_rets,$AE203,INDEX(fx_ix,1,AZ$3)))-1</f>
        <v>3.0686090380491748E-3</v>
      </c>
      <c r="BA203" s="18" cm="1">
        <f t="array" ref="BA203">(1+W203)*(1+INDEX(fx_rets,$AE203,INDEX(fx_ix,1,BA$3)))-1</f>
        <v>2.6249259044144768E-2</v>
      </c>
      <c r="BB203" s="18" cm="1">
        <f t="array" ref="BB203">(1+X203)*(1+INDEX(fx_rets,$AE203,INDEX(fx_ix,1,BB$3)))-1</f>
        <v>2.1324240909915693E-2</v>
      </c>
      <c r="BC203" s="18" cm="1">
        <f t="array" ref="BC203">(1+Y203)*(1+INDEX(fx_rets,$AE203,INDEX(fx_ix,1,BC$3)))-1</f>
        <v>3.6622375652615391E-2</v>
      </c>
      <c r="BD203" s="19">
        <v>198</v>
      </c>
      <c r="BE203" s="16">
        <f t="shared" si="95"/>
        <v>0</v>
      </c>
      <c r="BF203" s="19">
        <v>198</v>
      </c>
      <c r="BG203" s="18">
        <f t="shared" si="96"/>
        <v>2.9705264282535726E-3</v>
      </c>
      <c r="BH203" s="18">
        <f t="shared" si="97"/>
        <v>2.4698758861076975E-3</v>
      </c>
      <c r="BI203" s="18">
        <f t="shared" si="98"/>
        <v>2.4842120996375616E-3</v>
      </c>
      <c r="BJ203" s="18">
        <f t="shared" si="99"/>
        <v>3.6285063343131085E-3</v>
      </c>
      <c r="BK203" s="18">
        <f t="shared" si="100"/>
        <v>4.6868087348013177E-3</v>
      </c>
      <c r="BL203" s="18">
        <f t="shared" si="101"/>
        <v>2.5225657700169268E-2</v>
      </c>
      <c r="BM203" s="18">
        <f t="shared" si="102"/>
        <v>2.3919834957409458E-2</v>
      </c>
      <c r="BN203" s="18">
        <f t="shared" si="103"/>
        <v>1.9435817710937942E-2</v>
      </c>
      <c r="BO203" s="18">
        <f t="shared" si="104"/>
        <v>2.215503607957503E-2</v>
      </c>
      <c r="BP203" s="18">
        <f t="shared" si="105"/>
        <v>1.8102594511395065E-2</v>
      </c>
      <c r="BQ203" s="18">
        <f t="shared" si="106"/>
        <v>1.5055384142616424E-2</v>
      </c>
      <c r="BR203" s="18">
        <f t="shared" si="107"/>
        <v>2.098019799381512E-2</v>
      </c>
      <c r="BS203" s="18">
        <f t="shared" si="108"/>
        <v>2.0163013748075276E-2</v>
      </c>
      <c r="BT203" s="18">
        <f t="shared" si="109"/>
        <v>3.7285701217699918E-2</v>
      </c>
      <c r="BU203" s="18">
        <f t="shared" si="110"/>
        <v>3.7669534879292366E-2</v>
      </c>
      <c r="BV203" s="18">
        <f t="shared" si="111"/>
        <v>3.7048345688342588E-2</v>
      </c>
      <c r="BW203" s="18">
        <f t="shared" si="112"/>
        <v>1.7388239813143747E-2</v>
      </c>
      <c r="BX203" s="18">
        <f t="shared" si="113"/>
        <v>1.086978735078592E-2</v>
      </c>
      <c r="BY203" s="18">
        <f t="shared" si="114"/>
        <v>1.7460059897135505E-2</v>
      </c>
      <c r="BZ203" s="18">
        <f t="shared" si="115"/>
        <v>3.5516742342589502E-2</v>
      </c>
      <c r="CA203" s="18">
        <f t="shared" si="116"/>
        <v>3.0686090380491748E-3</v>
      </c>
      <c r="CB203" s="18">
        <f t="shared" si="117"/>
        <v>2.6249259044144768E-2</v>
      </c>
      <c r="CC203" s="18">
        <f t="shared" si="118"/>
        <v>2.1324240909915693E-2</v>
      </c>
      <c r="CD203" s="18">
        <f t="shared" si="119"/>
        <v>3.6622375652615391E-2</v>
      </c>
      <c r="CE203" s="19">
        <v>198</v>
      </c>
      <c r="CF203" s="18">
        <f t="shared" si="94"/>
        <v>2.4698758861076975E-3</v>
      </c>
      <c r="CG203" s="18">
        <f t="shared" si="94"/>
        <v>2.4698758861076975E-3</v>
      </c>
      <c r="CH203" s="18">
        <f t="shared" si="94"/>
        <v>2.4698758861076975E-3</v>
      </c>
      <c r="CI203" s="18">
        <f t="shared" si="94"/>
        <v>0</v>
      </c>
      <c r="CJ203" s="18">
        <f t="shared" si="94"/>
        <v>0</v>
      </c>
      <c r="CK203" s="24">
        <f t="shared" si="94"/>
        <v>2.4698758861076975E-3</v>
      </c>
      <c r="CL203" s="24">
        <f t="shared" si="94"/>
        <v>0</v>
      </c>
    </row>
    <row r="204" spans="1:90" x14ac:dyDescent="0.2">
      <c r="A204" s="19">
        <v>199</v>
      </c>
      <c r="B204" s="16" cm="1">
        <f t="array" ref="B204">INDEX(asset_mu,1,B$3)+INDEX(asset_rets_norm,$A204,B$3)</f>
        <v>2.590204583827074E-3</v>
      </c>
      <c r="C204" s="16" cm="1">
        <f t="array" ref="C204">INDEX(asset_mu,1,C$3)+INDEX(asset_rets_norm,$A204,C$3)</f>
        <v>2.2302662420103951E-3</v>
      </c>
      <c r="D204" s="16" cm="1">
        <f t="array" ref="D204">INDEX(asset_mu,1,D$3)+INDEX(asset_rets_norm,$A204,D$3)</f>
        <v>2.4451486876328975E-3</v>
      </c>
      <c r="E204" s="16" cm="1">
        <f t="array" ref="E204">INDEX(asset_mu,1,E$3)+INDEX(asset_rets_norm,$A204,E$3)</f>
        <v>4.1207065615809649E-3</v>
      </c>
      <c r="F204" s="16" cm="1">
        <f t="array" ref="F204">INDEX(asset_mu,1,F$3)+INDEX(asset_rets_norm,$A204,F$3)</f>
        <v>6.1106765524761558E-3</v>
      </c>
      <c r="G204" s="16" cm="1">
        <f t="array" ref="G204">INDEX(asset_mu,1,G$3)+INDEX(asset_rets_norm,$A204,G$3)</f>
        <v>1.6399142182846832E-3</v>
      </c>
      <c r="H204" s="16" cm="1">
        <f t="array" ref="H204">INDEX(asset_mu,1,H$3)+INDEX(asset_rets_norm,$A204,H$3)</f>
        <v>3.3194710515036148E-3</v>
      </c>
      <c r="I204" s="16" cm="1">
        <f t="array" ref="I204">INDEX(asset_mu,1,I$3)+INDEX(asset_rets_norm,$A204,I$3)</f>
        <v>8.4999705530867456E-3</v>
      </c>
      <c r="J204" s="16" cm="1">
        <f t="array" ref="J204">INDEX(asset_mu,1,J$3)+INDEX(asset_rets_norm,$A204,J$3)</f>
        <v>3.270807412085951E-3</v>
      </c>
      <c r="K204" s="16" cm="1">
        <f t="array" ref="K204">INDEX(asset_mu,1,K$3)+INDEX(asset_rets_norm,$A204,K$3)</f>
        <v>3.4272057805560825E-3</v>
      </c>
      <c r="L204" s="16" cm="1">
        <f t="array" ref="L204">INDEX(asset_mu,1,L$3)+INDEX(asset_rets_norm,$A204,L$3)</f>
        <v>1.0058932954419647E-2</v>
      </c>
      <c r="M204" s="16" cm="1">
        <f t="array" ref="M204">INDEX(asset_mu,1,M$3)+INDEX(asset_rets_norm,$A204,M$3)</f>
        <v>4.898944103557931E-3</v>
      </c>
      <c r="N204" s="16" cm="1">
        <f t="array" ref="N204">INDEX(asset_mu,1,N$3)+INDEX(asset_rets_norm,$A204,N$3)</f>
        <v>1.23594244862795E-2</v>
      </c>
      <c r="O204" s="16" cm="1">
        <f t="array" ref="O204">INDEX(asset_mu,1,O$3)+INDEX(asset_rets_norm,$A204,O$3)</f>
        <v>-3.7482999291415305E-4</v>
      </c>
      <c r="P204" s="16" cm="1">
        <f t="array" ref="P204">INDEX(asset_mu,1,P$3)+INDEX(asset_rets_norm,$A204,P$3)</f>
        <v>8.3262727785800511E-4</v>
      </c>
      <c r="Q204" s="16" cm="1">
        <f t="array" ref="Q204">INDEX(asset_mu,1,Q$3)+INDEX(asset_rets_norm,$A204,Q$3)</f>
        <v>1.4744203380446198E-3</v>
      </c>
      <c r="R204" s="16" cm="1">
        <f t="array" ref="R204">INDEX(asset_mu,1,R$3)+INDEX(asset_rets_norm,$A204,R$3)</f>
        <v>3.7696674347819925E-2</v>
      </c>
      <c r="S204" s="16" cm="1">
        <f t="array" ref="S204">INDEX(asset_mu,1,S$3)+INDEX(asset_rets_norm,$A204,S$3)</f>
        <v>3.1489381556030288E-2</v>
      </c>
      <c r="T204" s="16" cm="1">
        <f t="array" ref="T204">INDEX(asset_mu,1,T$3)+INDEX(asset_rets_norm,$A204,T$3)</f>
        <v>2.754188658911309E-2</v>
      </c>
      <c r="U204" s="16" cm="1">
        <f t="array" ref="U204">INDEX(asset_mu,1,U$3)+INDEX(asset_rets_norm,$A204,U$3)</f>
        <v>6.0407097739972916E-3</v>
      </c>
      <c r="V204" s="16" cm="1">
        <f t="array" ref="V204">INDEX(asset_mu,1,V$3)+INDEX(asset_rets_norm,$A204,V$3)</f>
        <v>3.0750840380491078E-3</v>
      </c>
      <c r="W204" s="16" cm="1">
        <f t="array" ref="W204">INDEX(asset_mu,1,W$3)+INDEX(asset_rets_norm,$A204,W$3)</f>
        <v>1.3198023774394652E-3</v>
      </c>
      <c r="X204" s="16" cm="1">
        <f t="array" ref="X204">INDEX(asset_mu,1,X$3)+INDEX(asset_rets_norm,$A204,X$3)</f>
        <v>2.3979774154664771E-3</v>
      </c>
      <c r="Y204" s="16" cm="1">
        <f t="array" ref="Y204">INDEX(asset_mu,1,Y$3)+INDEX(asset_rets_norm,$A204,Y$3)</f>
        <v>5.8116031171140427E-5</v>
      </c>
      <c r="Z204" s="19">
        <v>199</v>
      </c>
      <c r="AA204" s="16" cm="1">
        <f t="array" ref="AA204">INDEX(fx_mu,1,AA$3)+INDEX(fx_rets_norm,$A204,AA$3)</f>
        <v>0</v>
      </c>
      <c r="AB204" s="16" cm="1">
        <f t="array" ref="AB204">INDEX(fx_mu,1,AB$3)+INDEX(fx_rets_norm,$A204,AB$3)</f>
        <v>-2.1518536492134085E-2</v>
      </c>
      <c r="AC204" s="16" cm="1">
        <f t="array" ref="AC204">INDEX(fx_mu,1,AC$3)+INDEX(fx_rets_norm,$A204,AC$3)</f>
        <v>-1.5882644625196767E-2</v>
      </c>
      <c r="AD204" s="16" cm="1">
        <f t="array" ref="AD204">INDEX(fx_mu,1,AD$3)+INDEX(fx_rets_norm,$A204,AD$3)</f>
        <v>8.3085251786996141E-4</v>
      </c>
      <c r="AE204" s="19">
        <v>199</v>
      </c>
      <c r="AF204" s="18" cm="1">
        <f t="array" ref="AF204">(1+B204)*(1+INDEX(fx_rets,$AE204,INDEX(fx_ix,1,AF$3)))-1</f>
        <v>2.5902045838270826E-3</v>
      </c>
      <c r="AG204" s="18" cm="1">
        <f t="array" ref="AG204">(1+C204)*(1+INDEX(fx_rets,$AE204,INDEX(fx_ix,1,AG$3)))-1</f>
        <v>2.2302662420103925E-3</v>
      </c>
      <c r="AH204" s="18" cm="1">
        <f t="array" ref="AH204">(1+D204)*(1+INDEX(fx_rets,$AE204,INDEX(fx_ix,1,AH$3)))-1</f>
        <v>2.4451486876329032E-3</v>
      </c>
      <c r="AI204" s="18" cm="1">
        <f t="array" ref="AI204">(1+E204)*(1+INDEX(fx_rets,$AE204,INDEX(fx_ix,1,AI$3)))-1</f>
        <v>4.1207065615809224E-3</v>
      </c>
      <c r="AJ204" s="18" cm="1">
        <f t="array" ref="AJ204">(1+F204)*(1+INDEX(fx_rets,$AE204,INDEX(fx_ix,1,AJ$3)))-1</f>
        <v>6.110676552476102E-3</v>
      </c>
      <c r="AK204" s="18" cm="1">
        <f t="array" ref="AK204">(1+G204)*(1+INDEX(fx_rets,$AE204,INDEX(fx_ix,1,AK$3)))-1</f>
        <v>-1.9913910827799586E-2</v>
      </c>
      <c r="AL204" s="18" cm="1">
        <f t="array" ref="AL204">(1+H204)*(1+INDEX(fx_rets,$AE204,INDEX(fx_ix,1,AL$3)))-1</f>
        <v>-1.8270495599586822E-2</v>
      </c>
      <c r="AM204" s="18" cm="1">
        <f t="array" ref="AM204">(1+I204)*(1+INDEX(fx_rets,$AE204,INDEX(fx_ix,1,AM$3)))-1</f>
        <v>-1.3201472865575936E-2</v>
      </c>
      <c r="AN204" s="18" cm="1">
        <f t="array" ref="AN204">(1+J204)*(1+INDEX(fx_rets,$AE204,INDEX(fx_ix,1,AN$3)))-1</f>
        <v>-1.2663786284874412E-2</v>
      </c>
      <c r="AO204" s="18" cm="1">
        <f t="array" ref="AO204">(1+K204)*(1+INDEX(fx_rets,$AE204,INDEX(fx_ix,1,AO$3)))-1</f>
        <v>-1.250987193611075E-2</v>
      </c>
      <c r="AP204" s="18" cm="1">
        <f t="array" ref="AP204">(1+L204)*(1+INDEX(fx_rets,$AE204,INDEX(fx_ix,1,AP$3)))-1</f>
        <v>-5.983474128200883E-3</v>
      </c>
      <c r="AQ204" s="18" cm="1">
        <f t="array" ref="AQ204">(1+M204)*(1+INDEX(fx_rets,$AE204,INDEX(fx_ix,1,AQ$3)))-1</f>
        <v>-1.1061508709874435E-2</v>
      </c>
      <c r="AR204" s="18" cm="1">
        <f t="array" ref="AR204">(1+N204)*(1+INDEX(fx_rets,$AE204,INDEX(fx_ix,1,AR$3)))-1</f>
        <v>-3.719520485804817E-3</v>
      </c>
      <c r="AS204" s="18" cm="1">
        <f t="array" ref="AS204">(1+O204)*(1+INDEX(fx_rets,$AE204,INDEX(fx_ix,1,AS$3)))-1</f>
        <v>4.5571109651243447E-4</v>
      </c>
      <c r="AT204" s="18" cm="1">
        <f t="array" ref="AT204">(1+P204)*(1+INDEX(fx_rets,$AE204,INDEX(fx_ix,1,AT$3)))-1</f>
        <v>1.6641715861982487E-3</v>
      </c>
      <c r="AU204" s="18" cm="1">
        <f t="array" ref="AU204">(1+Q204)*(1+INDEX(fx_rets,$AE204,INDEX(fx_ix,1,AU$3)))-1</f>
        <v>2.3064978817648463E-3</v>
      </c>
      <c r="AV204" s="18" cm="1">
        <f t="array" ref="AV204">(1+R204)*(1+INDEX(fx_rets,$AE204,INDEX(fx_ix,1,AV$3)))-1</f>
        <v>3.7696674347819981E-2</v>
      </c>
      <c r="AW204" s="18" cm="1">
        <f t="array" ref="AW204">(1+S204)*(1+INDEX(fx_rets,$AE204,INDEX(fx_ix,1,AW$3)))-1</f>
        <v>9.2932396577678489E-3</v>
      </c>
      <c r="AX204" s="18" cm="1">
        <f t="array" ref="AX204">(1+T204)*(1+INDEX(fx_rets,$AE204,INDEX(fx_ix,1,AX$3)))-1</f>
        <v>1.1221803966914079E-2</v>
      </c>
      <c r="AY204" s="18" cm="1">
        <f t="array" ref="AY204">(1+U204)*(1+INDEX(fx_rets,$AE204,INDEX(fx_ix,1,AY$3)))-1</f>
        <v>6.876581230792711E-3</v>
      </c>
      <c r="AZ204" s="18" cm="1">
        <f t="array" ref="AZ204">(1+V204)*(1+INDEX(fx_rets,$AE204,INDEX(fx_ix,1,AZ$3)))-1</f>
        <v>3.0750840380491251E-3</v>
      </c>
      <c r="BA204" s="18" cm="1">
        <f t="array" ref="BA204">(1+W204)*(1+INDEX(fx_rets,$AE204,INDEX(fx_ix,1,BA$3)))-1</f>
        <v>-2.0227134330315977E-2</v>
      </c>
      <c r="BB204" s="18" cm="1">
        <f t="array" ref="BB204">(1+X204)*(1+INDEX(fx_rets,$AE204,INDEX(fx_ix,1,BB$3)))-1</f>
        <v>-1.3522753432839263E-2</v>
      </c>
      <c r="BC204" s="18" cm="1">
        <f t="array" ref="BC204">(1+Y204)*(1+INDEX(fx_rets,$AE204,INDEX(fx_ix,1,BC$3)))-1</f>
        <v>8.8901683489206462E-4</v>
      </c>
      <c r="BD204" s="19">
        <v>199</v>
      </c>
      <c r="BE204" s="16">
        <f t="shared" si="95"/>
        <v>0</v>
      </c>
      <c r="BF204" s="19">
        <v>199</v>
      </c>
      <c r="BG204" s="18">
        <f t="shared" si="96"/>
        <v>2.5902045838270826E-3</v>
      </c>
      <c r="BH204" s="18">
        <f t="shared" si="97"/>
        <v>2.2302662420103925E-3</v>
      </c>
      <c r="BI204" s="18">
        <f t="shared" si="98"/>
        <v>2.4451486876329032E-3</v>
      </c>
      <c r="BJ204" s="18">
        <f t="shared" si="99"/>
        <v>4.1207065615809224E-3</v>
      </c>
      <c r="BK204" s="18">
        <f t="shared" si="100"/>
        <v>6.110676552476102E-3</v>
      </c>
      <c r="BL204" s="18">
        <f t="shared" si="101"/>
        <v>-1.9913910827799586E-2</v>
      </c>
      <c r="BM204" s="18">
        <f t="shared" si="102"/>
        <v>-1.8270495599586822E-2</v>
      </c>
      <c r="BN204" s="18">
        <f t="shared" si="103"/>
        <v>-1.3201472865575936E-2</v>
      </c>
      <c r="BO204" s="18">
        <f t="shared" si="104"/>
        <v>-1.2663786284874412E-2</v>
      </c>
      <c r="BP204" s="18">
        <f t="shared" si="105"/>
        <v>-1.250987193611075E-2</v>
      </c>
      <c r="BQ204" s="18">
        <f t="shared" si="106"/>
        <v>-5.983474128200883E-3</v>
      </c>
      <c r="BR204" s="18">
        <f t="shared" si="107"/>
        <v>-1.1061508709874435E-2</v>
      </c>
      <c r="BS204" s="18">
        <f t="shared" si="108"/>
        <v>-3.719520485804817E-3</v>
      </c>
      <c r="BT204" s="18">
        <f t="shared" si="109"/>
        <v>4.5571109651243447E-4</v>
      </c>
      <c r="BU204" s="18">
        <f t="shared" si="110"/>
        <v>1.6641715861982487E-3</v>
      </c>
      <c r="BV204" s="18">
        <f t="shared" si="111"/>
        <v>2.3064978817648463E-3</v>
      </c>
      <c r="BW204" s="18">
        <f t="shared" si="112"/>
        <v>3.7696674347819981E-2</v>
      </c>
      <c r="BX204" s="18">
        <f t="shared" si="113"/>
        <v>9.2932396577678489E-3</v>
      </c>
      <c r="BY204" s="18">
        <f t="shared" si="114"/>
        <v>1.1221803966914079E-2</v>
      </c>
      <c r="BZ204" s="18">
        <f t="shared" si="115"/>
        <v>6.876581230792711E-3</v>
      </c>
      <c r="CA204" s="18">
        <f t="shared" si="116"/>
        <v>3.0750840380491251E-3</v>
      </c>
      <c r="CB204" s="18">
        <f t="shared" si="117"/>
        <v>-2.0227134330315977E-2</v>
      </c>
      <c r="CC204" s="18">
        <f t="shared" si="118"/>
        <v>-1.3522753432839263E-2</v>
      </c>
      <c r="CD204" s="18">
        <f t="shared" si="119"/>
        <v>8.8901683489206462E-4</v>
      </c>
      <c r="CE204" s="19">
        <v>199</v>
      </c>
      <c r="CF204" s="18">
        <f t="shared" si="94"/>
        <v>2.2302662420103925E-3</v>
      </c>
      <c r="CG204" s="18">
        <f t="shared" si="94"/>
        <v>2.2302662420103925E-3</v>
      </c>
      <c r="CH204" s="18">
        <f t="shared" si="94"/>
        <v>2.2302662420103925E-3</v>
      </c>
      <c r="CI204" s="18">
        <f t="shared" si="94"/>
        <v>0</v>
      </c>
      <c r="CJ204" s="18">
        <f t="shared" si="94"/>
        <v>0</v>
      </c>
      <c r="CK204" s="24">
        <f t="shared" si="94"/>
        <v>2.2302662420103925E-3</v>
      </c>
      <c r="CL204" s="24">
        <f t="shared" si="94"/>
        <v>0</v>
      </c>
    </row>
    <row r="205" spans="1:90" x14ac:dyDescent="0.2">
      <c r="A205" s="19">
        <v>200</v>
      </c>
      <c r="B205" s="16" cm="1">
        <f t="array" ref="B205">INDEX(asset_mu,1,B$3)+INDEX(asset_rets_norm,$A205,B$3)</f>
        <v>1.8264927368865007E-3</v>
      </c>
      <c r="C205" s="16" cm="1">
        <f t="array" ref="C205">INDEX(asset_mu,1,C$3)+INDEX(asset_rets_norm,$A205,C$3)</f>
        <v>1.5313309224778164E-3</v>
      </c>
      <c r="D205" s="16" cm="1">
        <f t="array" ref="D205">INDEX(asset_mu,1,D$3)+INDEX(asset_rets_norm,$A205,D$3)</f>
        <v>1.0811273717936608E-3</v>
      </c>
      <c r="E205" s="16" cm="1">
        <f t="array" ref="E205">INDEX(asset_mu,1,E$3)+INDEX(asset_rets_norm,$A205,E$3)</f>
        <v>1.5427479786847423E-3</v>
      </c>
      <c r="F205" s="16" cm="1">
        <f t="array" ref="F205">INDEX(asset_mu,1,F$3)+INDEX(asset_rets_norm,$A205,F$3)</f>
        <v>1.2373937487153968E-3</v>
      </c>
      <c r="G205" s="16" cm="1">
        <f t="array" ref="G205">INDEX(asset_mu,1,G$3)+INDEX(asset_rets_norm,$A205,G$3)</f>
        <v>-4.6222004394669801E-4</v>
      </c>
      <c r="H205" s="16" cm="1">
        <f t="array" ref="H205">INDEX(asset_mu,1,H$3)+INDEX(asset_rets_norm,$A205,H$3)</f>
        <v>-3.2647303135338417E-3</v>
      </c>
      <c r="I205" s="16" cm="1">
        <f t="array" ref="I205">INDEX(asset_mu,1,I$3)+INDEX(asset_rets_norm,$A205,I$3)</f>
        <v>-7.8054287644269901E-3</v>
      </c>
      <c r="J205" s="16" cm="1">
        <f t="array" ref="J205">INDEX(asset_mu,1,J$3)+INDEX(asset_rets_norm,$A205,J$3)</f>
        <v>2.8075749979998722E-3</v>
      </c>
      <c r="K205" s="16" cm="1">
        <f t="array" ref="K205">INDEX(asset_mu,1,K$3)+INDEX(asset_rets_norm,$A205,K$3)</f>
        <v>1.8836651667161926E-4</v>
      </c>
      <c r="L205" s="16" cm="1">
        <f t="array" ref="L205">INDEX(asset_mu,1,L$3)+INDEX(asset_rets_norm,$A205,L$3)</f>
        <v>2.1351452183795928E-4</v>
      </c>
      <c r="M205" s="16" cm="1">
        <f t="array" ref="M205">INDEX(asset_mu,1,M$3)+INDEX(asset_rets_norm,$A205,M$3)</f>
        <v>1.2233959877746307E-3</v>
      </c>
      <c r="N205" s="16" cm="1">
        <f t="array" ref="N205">INDEX(asset_mu,1,N$3)+INDEX(asset_rets_norm,$A205,N$3)</f>
        <v>1.7907753257575864E-3</v>
      </c>
      <c r="O205" s="16" cm="1">
        <f t="array" ref="O205">INDEX(asset_mu,1,O$3)+INDEX(asset_rets_norm,$A205,O$3)</f>
        <v>-1.915975702124685E-4</v>
      </c>
      <c r="P205" s="16" cm="1">
        <f t="array" ref="P205">INDEX(asset_mu,1,P$3)+INDEX(asset_rets_norm,$A205,P$3)</f>
        <v>-7.1575783820036548E-4</v>
      </c>
      <c r="Q205" s="16" cm="1">
        <f t="array" ref="Q205">INDEX(asset_mu,1,Q$3)+INDEX(asset_rets_norm,$A205,Q$3)</f>
        <v>-6.5481602089651359E-4</v>
      </c>
      <c r="R205" s="16" cm="1">
        <f t="array" ref="R205">INDEX(asset_mu,1,R$3)+INDEX(asset_rets_norm,$A205,R$3)</f>
        <v>-5.5376275110147199E-4</v>
      </c>
      <c r="S205" s="16" cm="1">
        <f t="array" ref="S205">INDEX(asset_mu,1,S$3)+INDEX(asset_rets_norm,$A205,S$3)</f>
        <v>5.8583543052319914E-2</v>
      </c>
      <c r="T205" s="16" cm="1">
        <f t="array" ref="T205">INDEX(asset_mu,1,T$3)+INDEX(asset_rets_norm,$A205,T$3)</f>
        <v>1.2588636721936591E-2</v>
      </c>
      <c r="U205" s="16" cm="1">
        <f t="array" ref="U205">INDEX(asset_mu,1,U$3)+INDEX(asset_rets_norm,$A205,U$3)</f>
        <v>-9.0069812555159078E-3</v>
      </c>
      <c r="V205" s="16" cm="1">
        <f t="array" ref="V205">INDEX(asset_mu,1,V$3)+INDEX(asset_rets_norm,$A205,V$3)</f>
        <v>3.0829590380491078E-3</v>
      </c>
      <c r="W205" s="16" cm="1">
        <f t="array" ref="W205">INDEX(asset_mu,1,W$3)+INDEX(asset_rets_norm,$A205,W$3)</f>
        <v>1.0390523774394653E-3</v>
      </c>
      <c r="X205" s="16" cm="1">
        <f t="array" ref="X205">INDEX(asset_mu,1,X$3)+INDEX(asset_rets_norm,$A205,X$3)</f>
        <v>2.2067274154664767E-3</v>
      </c>
      <c r="Y205" s="16" cm="1">
        <f t="array" ref="Y205">INDEX(asset_mu,1,Y$3)+INDEX(asset_rets_norm,$A205,Y$3)</f>
        <v>-4.1271730216219294E-4</v>
      </c>
      <c r="Z205" s="19">
        <v>200</v>
      </c>
      <c r="AA205" s="16" cm="1">
        <f t="array" ref="AA205">INDEX(fx_mu,1,AA$3)+INDEX(fx_rets_norm,$A205,AA$3)</f>
        <v>0</v>
      </c>
      <c r="AB205" s="16" cm="1">
        <f t="array" ref="AB205">INDEX(fx_mu,1,AB$3)+INDEX(fx_rets_norm,$A205,AB$3)</f>
        <v>6.458418531620551E-3</v>
      </c>
      <c r="AC205" s="16" cm="1">
        <f t="array" ref="AC205">INDEX(fx_mu,1,AC$3)+INDEX(fx_rets_norm,$A205,AC$3)</f>
        <v>1.3891875589855014E-2</v>
      </c>
      <c r="AD205" s="16" cm="1">
        <f t="array" ref="AD205">INDEX(fx_mu,1,AD$3)+INDEX(fx_rets_norm,$A205,AD$3)</f>
        <v>1.2953728170214118E-2</v>
      </c>
      <c r="AE205" s="19">
        <v>200</v>
      </c>
      <c r="AF205" s="18" cm="1">
        <f t="array" ref="AF205">(1+B205)*(1+INDEX(fx_rets,$AE205,INDEX(fx_ix,1,AF$3)))-1</f>
        <v>1.8264927368865091E-3</v>
      </c>
      <c r="AG205" s="18" cm="1">
        <f t="array" ref="AG205">(1+C205)*(1+INDEX(fx_rets,$AE205,INDEX(fx_ix,1,AG$3)))-1</f>
        <v>1.5313309224778138E-3</v>
      </c>
      <c r="AH205" s="18" cm="1">
        <f t="array" ref="AH205">(1+D205)*(1+INDEX(fx_rets,$AE205,INDEX(fx_ix,1,AH$3)))-1</f>
        <v>1.0811273717936665E-3</v>
      </c>
      <c r="AI205" s="18" cm="1">
        <f t="array" ref="AI205">(1+E205)*(1+INDEX(fx_rets,$AE205,INDEX(fx_ix,1,AI$3)))-1</f>
        <v>1.5427479786846998E-3</v>
      </c>
      <c r="AJ205" s="18" cm="1">
        <f t="array" ref="AJ205">(1+F205)*(1+INDEX(fx_rets,$AE205,INDEX(fx_ix,1,AJ$3)))-1</f>
        <v>1.237393748715343E-3</v>
      </c>
      <c r="AK205" s="18" cm="1">
        <f t="array" ref="AK205">(1+G205)*(1+INDEX(fx_rets,$AE205,INDEX(fx_ix,1,AK$3)))-1</f>
        <v>5.9932132771762792E-3</v>
      </c>
      <c r="AL205" s="18" cm="1">
        <f t="array" ref="AL205">(1+H205)*(1+INDEX(fx_rets,$AE205,INDEX(fx_ix,1,AL$3)))-1</f>
        <v>3.172603223329018E-3</v>
      </c>
      <c r="AM205" s="18" cm="1">
        <f t="array" ref="AM205">(1+I205)*(1+INDEX(fx_rets,$AE205,INDEX(fx_ix,1,AM$3)))-1</f>
        <v>-1.3974209585858599E-3</v>
      </c>
      <c r="AN205" s="18" cm="1">
        <f t="array" ref="AN205">(1+J205)*(1+INDEX(fx_rets,$AE205,INDEX(fx_ix,1,AN$3)))-1</f>
        <v>1.6738453070436199E-2</v>
      </c>
      <c r="AO205" s="18" cm="1">
        <f t="array" ref="AO205">(1+K205)*(1+INDEX(fx_rets,$AE205,INDEX(fx_ix,1,AO$3)))-1</f>
        <v>1.4082858870741344E-2</v>
      </c>
      <c r="AP205" s="18" cm="1">
        <f t="array" ref="AP205">(1+L205)*(1+INDEX(fx_rets,$AE205,INDEX(fx_ix,1,AP$3)))-1</f>
        <v>1.4108356228867081E-2</v>
      </c>
      <c r="AQ205" s="18" cm="1">
        <f t="array" ref="AQ205">(1+M205)*(1+INDEX(fx_rets,$AE205,INDEX(fx_ix,1,AQ$3)))-1</f>
        <v>1.5132266842488695E-2</v>
      </c>
      <c r="AR205" s="18" cm="1">
        <f t="array" ref="AR205">(1+N205)*(1+INDEX(fx_rets,$AE205,INDEX(fx_ix,1,AR$3)))-1</f>
        <v>1.5707528143647398E-2</v>
      </c>
      <c r="AS205" s="18" cm="1">
        <f t="array" ref="AS205">(1+O205)*(1+INDEX(fx_rets,$AE205,INDEX(fx_ix,1,AS$3)))-1</f>
        <v>1.2759648697159065E-2</v>
      </c>
      <c r="AT205" s="18" cm="1">
        <f t="array" ref="AT205">(1+P205)*(1+INDEX(fx_rets,$AE205,INDEX(fx_ix,1,AT$3)))-1</f>
        <v>1.222869859954212E-2</v>
      </c>
      <c r="AU205" s="18" cm="1">
        <f t="array" ref="AU205">(1+Q205)*(1+INDEX(fx_rets,$AE205,INDEX(fx_ix,1,AU$3)))-1</f>
        <v>1.2290429840581263E-2</v>
      </c>
      <c r="AV205" s="18" cm="1">
        <f t="array" ref="AV205">(1+R205)*(1+INDEX(fx_rets,$AE205,INDEX(fx_ix,1,AV$3)))-1</f>
        <v>-5.5376275110141648E-4</v>
      </c>
      <c r="AW205" s="18" cm="1">
        <f t="array" ref="AW205">(1+S205)*(1+INDEX(fx_rets,$AE205,INDEX(fx_ix,1,AW$3)))-1</f>
        <v>6.542031862403741E-2</v>
      </c>
      <c r="AX205" s="18" cm="1">
        <f t="array" ref="AX205">(1+T205)*(1+INDEX(fx_rets,$AE205,INDEX(fx_ix,1,AX$3)))-1</f>
        <v>2.6655392086978535E-2</v>
      </c>
      <c r="AY205" s="18" cm="1">
        <f t="array" ref="AY205">(1+U205)*(1+INDEX(fx_rets,$AE205,INDEX(fx_ix,1,AY$3)))-1</f>
        <v>3.8300729278799572E-3</v>
      </c>
      <c r="AZ205" s="18" cm="1">
        <f t="array" ref="AZ205">(1+V205)*(1+INDEX(fx_rets,$AE205,INDEX(fx_ix,1,AZ$3)))-1</f>
        <v>3.0829590380490046E-3</v>
      </c>
      <c r="BA205" s="18" cm="1">
        <f t="array" ref="BA205">(1+W205)*(1+INDEX(fx_rets,$AE205,INDEX(fx_ix,1,BA$3)))-1</f>
        <v>7.5041815441898585E-3</v>
      </c>
      <c r="BB205" s="18" cm="1">
        <f t="array" ref="BB205">(1+X205)*(1+INDEX(fx_rets,$AE205,INDEX(fx_ix,1,BB$3)))-1</f>
        <v>1.6129258588037709E-2</v>
      </c>
      <c r="BC205" s="18" cm="1">
        <f t="array" ref="BC205">(1+Y205)*(1+INDEX(fx_rets,$AE205,INDEX(fx_ix,1,BC$3)))-1</f>
        <v>1.253566464030853E-2</v>
      </c>
      <c r="BD205" s="19">
        <v>200</v>
      </c>
      <c r="BE205" s="16">
        <f t="shared" si="95"/>
        <v>0</v>
      </c>
      <c r="BF205" s="19">
        <v>200</v>
      </c>
      <c r="BG205" s="18">
        <f t="shared" si="96"/>
        <v>1.8264927368865091E-3</v>
      </c>
      <c r="BH205" s="18">
        <f t="shared" si="97"/>
        <v>1.5313309224778138E-3</v>
      </c>
      <c r="BI205" s="18">
        <f t="shared" si="98"/>
        <v>1.0811273717936665E-3</v>
      </c>
      <c r="BJ205" s="18">
        <f t="shared" si="99"/>
        <v>1.5427479786846998E-3</v>
      </c>
      <c r="BK205" s="18">
        <f t="shared" si="100"/>
        <v>1.237393748715343E-3</v>
      </c>
      <c r="BL205" s="18">
        <f t="shared" si="101"/>
        <v>5.9932132771762792E-3</v>
      </c>
      <c r="BM205" s="18">
        <f t="shared" si="102"/>
        <v>3.172603223329018E-3</v>
      </c>
      <c r="BN205" s="18">
        <f t="shared" si="103"/>
        <v>-1.3974209585858599E-3</v>
      </c>
      <c r="BO205" s="18">
        <f t="shared" si="104"/>
        <v>1.6738453070436199E-2</v>
      </c>
      <c r="BP205" s="18">
        <f t="shared" si="105"/>
        <v>1.4082858870741344E-2</v>
      </c>
      <c r="BQ205" s="18">
        <f t="shared" si="106"/>
        <v>1.4108356228867081E-2</v>
      </c>
      <c r="BR205" s="18">
        <f t="shared" si="107"/>
        <v>1.5132266842488695E-2</v>
      </c>
      <c r="BS205" s="18">
        <f t="shared" si="108"/>
        <v>1.5707528143647398E-2</v>
      </c>
      <c r="BT205" s="18">
        <f t="shared" si="109"/>
        <v>1.2759648697159065E-2</v>
      </c>
      <c r="BU205" s="18">
        <f t="shared" si="110"/>
        <v>1.222869859954212E-2</v>
      </c>
      <c r="BV205" s="18">
        <f t="shared" si="111"/>
        <v>1.2290429840581263E-2</v>
      </c>
      <c r="BW205" s="18">
        <f t="shared" si="112"/>
        <v>-5.5376275110141648E-4</v>
      </c>
      <c r="BX205" s="18">
        <f t="shared" si="113"/>
        <v>6.542031862403741E-2</v>
      </c>
      <c r="BY205" s="18">
        <f t="shared" si="114"/>
        <v>2.6655392086978535E-2</v>
      </c>
      <c r="BZ205" s="18">
        <f t="shared" si="115"/>
        <v>3.8300729278799572E-3</v>
      </c>
      <c r="CA205" s="18">
        <f t="shared" si="116"/>
        <v>3.0829590380490046E-3</v>
      </c>
      <c r="CB205" s="18">
        <f t="shared" si="117"/>
        <v>7.5041815441898585E-3</v>
      </c>
      <c r="CC205" s="18">
        <f t="shared" si="118"/>
        <v>1.6129258588037709E-2</v>
      </c>
      <c r="CD205" s="18">
        <f t="shared" si="119"/>
        <v>1.253566464030853E-2</v>
      </c>
      <c r="CE205" s="19">
        <v>200</v>
      </c>
      <c r="CF205" s="18">
        <f t="shared" si="94"/>
        <v>1.5313309224778138E-3</v>
      </c>
      <c r="CG205" s="18">
        <f t="shared" si="94"/>
        <v>1.5313309224778138E-3</v>
      </c>
      <c r="CH205" s="18">
        <f t="shared" si="94"/>
        <v>1.5313309224778138E-3</v>
      </c>
      <c r="CI205" s="18">
        <f t="shared" si="94"/>
        <v>0</v>
      </c>
      <c r="CJ205" s="18">
        <f t="shared" si="94"/>
        <v>0</v>
      </c>
      <c r="CK205" s="24">
        <f t="shared" si="94"/>
        <v>1.5313309224778138E-3</v>
      </c>
      <c r="CL205" s="24">
        <f t="shared" si="94"/>
        <v>0</v>
      </c>
    </row>
    <row r="206" spans="1:90" x14ac:dyDescent="0.2">
      <c r="A206" s="19">
        <v>201</v>
      </c>
      <c r="B206" s="16" cm="1">
        <f t="array" ref="B206">INDEX(asset_mu,1,B$3)+INDEX(asset_rets_norm,$A206,B$3)</f>
        <v>2.7505425340863445E-3</v>
      </c>
      <c r="C206" s="16" cm="1">
        <f t="array" ref="C206">INDEX(asset_mu,1,C$3)+INDEX(asset_rets_norm,$A206,C$3)</f>
        <v>2.5961860397254481E-3</v>
      </c>
      <c r="D206" s="16" cm="1">
        <f t="array" ref="D206">INDEX(asset_mu,1,D$3)+INDEX(asset_rets_norm,$A206,D$3)</f>
        <v>5.7144123004435558E-3</v>
      </c>
      <c r="E206" s="16" cm="1">
        <f t="array" ref="E206">INDEX(asset_mu,1,E$3)+INDEX(asset_rets_norm,$A206,E$3)</f>
        <v>3.3054885321815311E-3</v>
      </c>
      <c r="F206" s="16" cm="1">
        <f t="array" ref="F206">INDEX(asset_mu,1,F$3)+INDEX(asset_rets_norm,$A206,F$3)</f>
        <v>6.9388990112034237E-3</v>
      </c>
      <c r="G206" s="16" cm="1">
        <f t="array" ref="G206">INDEX(asset_mu,1,G$3)+INDEX(asset_rets_norm,$A206,G$3)</f>
        <v>6.1920972531558983E-4</v>
      </c>
      <c r="H206" s="16" cm="1">
        <f t="array" ref="H206">INDEX(asset_mu,1,H$3)+INDEX(asset_rets_norm,$A206,H$3)</f>
        <v>-2.1763673482870982E-5</v>
      </c>
      <c r="I206" s="16" cm="1">
        <f t="array" ref="I206">INDEX(asset_mu,1,I$3)+INDEX(asset_rets_norm,$A206,I$3)</f>
        <v>-4.830011674635472E-4</v>
      </c>
      <c r="J206" s="16" cm="1">
        <f t="array" ref="J206">INDEX(asset_mu,1,J$3)+INDEX(asset_rets_norm,$A206,J$3)</f>
        <v>3.4746822106492704E-3</v>
      </c>
      <c r="K206" s="16" cm="1">
        <f t="array" ref="K206">INDEX(asset_mu,1,K$3)+INDEX(asset_rets_norm,$A206,K$3)</f>
        <v>2.1629858740058478E-3</v>
      </c>
      <c r="L206" s="16" cm="1">
        <f t="array" ref="L206">INDEX(asset_mu,1,L$3)+INDEX(asset_rets_norm,$A206,L$3)</f>
        <v>2.5710030120411893E-3</v>
      </c>
      <c r="M206" s="16" cm="1">
        <f t="array" ref="M206">INDEX(asset_mu,1,M$3)+INDEX(asset_rets_norm,$A206,M$3)</f>
        <v>3.8004740377762551E-3</v>
      </c>
      <c r="N206" s="16" cm="1">
        <f t="array" ref="N206">INDEX(asset_mu,1,N$3)+INDEX(asset_rets_norm,$A206,N$3)</f>
        <v>6.1101042845044572E-3</v>
      </c>
      <c r="O206" s="16" cm="1">
        <f t="array" ref="O206">INDEX(asset_mu,1,O$3)+INDEX(asset_rets_norm,$A206,O$3)</f>
        <v>-5.1033677066002821E-4</v>
      </c>
      <c r="P206" s="16" cm="1">
        <f t="array" ref="P206">INDEX(asset_mu,1,P$3)+INDEX(asset_rets_norm,$A206,P$3)</f>
        <v>-8.5504858971114425E-5</v>
      </c>
      <c r="Q206" s="16" cm="1">
        <f t="array" ref="Q206">INDEX(asset_mu,1,Q$3)+INDEX(asset_rets_norm,$A206,Q$3)</f>
        <v>1.1026779141041733E-3</v>
      </c>
      <c r="R206" s="16" cm="1">
        <f t="array" ref="R206">INDEX(asset_mu,1,R$3)+INDEX(asset_rets_norm,$A206,R$3)</f>
        <v>8.6619309172563663E-3</v>
      </c>
      <c r="S206" s="16" cm="1">
        <f t="array" ref="S206">INDEX(asset_mu,1,S$3)+INDEX(asset_rets_norm,$A206,S$3)</f>
        <v>2.0718216725071986E-2</v>
      </c>
      <c r="T206" s="16" cm="1">
        <f t="array" ref="T206">INDEX(asset_mu,1,T$3)+INDEX(asset_rets_norm,$A206,T$3)</f>
        <v>-1.1847937647319579E-2</v>
      </c>
      <c r="U206" s="16" cm="1">
        <f t="array" ref="U206">INDEX(asset_mu,1,U$3)+INDEX(asset_rets_norm,$A206,U$3)</f>
        <v>1.7165873751090358E-2</v>
      </c>
      <c r="V206" s="16" cm="1">
        <f t="array" ref="V206">INDEX(asset_mu,1,V$3)+INDEX(asset_rets_norm,$A206,V$3)</f>
        <v>3.2445340380491076E-3</v>
      </c>
      <c r="W206" s="16" cm="1">
        <f t="array" ref="W206">INDEX(asset_mu,1,W$3)+INDEX(asset_rets_norm,$A206,W$3)</f>
        <v>1.1655523774394651E-3</v>
      </c>
      <c r="X206" s="16" cm="1">
        <f t="array" ref="X206">INDEX(asset_mu,1,X$3)+INDEX(asset_rets_norm,$A206,X$3)</f>
        <v>2.3090607487998103E-3</v>
      </c>
      <c r="Y206" s="16" cm="1">
        <f t="array" ref="Y206">INDEX(asset_mu,1,Y$3)+INDEX(asset_rets_norm,$A206,Y$3)</f>
        <v>-1.0480063549552624E-4</v>
      </c>
      <c r="Z206" s="19">
        <v>201</v>
      </c>
      <c r="AA206" s="16" cm="1">
        <f t="array" ref="AA206">INDEX(fx_mu,1,AA$3)+INDEX(fx_rets_norm,$A206,AA$3)</f>
        <v>0</v>
      </c>
      <c r="AB206" s="16" cm="1">
        <f t="array" ref="AB206">INDEX(fx_mu,1,AB$3)+INDEX(fx_rets_norm,$A206,AB$3)</f>
        <v>2.1553641141848882E-2</v>
      </c>
      <c r="AC206" s="16" cm="1">
        <f t="array" ref="AC206">INDEX(fx_mu,1,AC$3)+INDEX(fx_rets_norm,$A206,AC$3)</f>
        <v>3.1943686563352516E-2</v>
      </c>
      <c r="AD206" s="16" cm="1">
        <f t="array" ref="AD206">INDEX(fx_mu,1,AD$3)+INDEX(fx_rets_norm,$A206,AD$3)</f>
        <v>-3.3211711084368898E-4</v>
      </c>
      <c r="AE206" s="19">
        <v>201</v>
      </c>
      <c r="AF206" s="18" cm="1">
        <f t="array" ref="AF206">(1+B206)*(1+INDEX(fx_rets,$AE206,INDEX(fx_ix,1,AF$3)))-1</f>
        <v>2.7505425340863532E-3</v>
      </c>
      <c r="AG206" s="18" cm="1">
        <f t="array" ref="AG206">(1+C206)*(1+INDEX(fx_rets,$AE206,INDEX(fx_ix,1,AG$3)))-1</f>
        <v>2.5961860397254455E-3</v>
      </c>
      <c r="AH206" s="18" cm="1">
        <f t="array" ref="AH206">(1+D206)*(1+INDEX(fx_rets,$AE206,INDEX(fx_ix,1,AH$3)))-1</f>
        <v>5.714412300443561E-3</v>
      </c>
      <c r="AI206" s="18" cm="1">
        <f t="array" ref="AI206">(1+E206)*(1+INDEX(fx_rets,$AE206,INDEX(fx_ix,1,AI$3)))-1</f>
        <v>3.3054885321814886E-3</v>
      </c>
      <c r="AJ206" s="18" cm="1">
        <f t="array" ref="AJ206">(1+F206)*(1+INDEX(fx_rets,$AE206,INDEX(fx_ix,1,AJ$3)))-1</f>
        <v>6.9388990112033699E-3</v>
      </c>
      <c r="AK206" s="18" cm="1">
        <f t="array" ref="AK206">(1+G206)*(1+INDEX(fx_rets,$AE206,INDEX(fx_ix,1,AK$3)))-1</f>
        <v>2.2186197091375259E-2</v>
      </c>
      <c r="AL206" s="18" cm="1">
        <f t="array" ref="AL206">(1+H206)*(1+INDEX(fx_rets,$AE206,INDEX(fx_ix,1,AL$3)))-1</f>
        <v>2.1531408381957773E-2</v>
      </c>
      <c r="AM206" s="18" cm="1">
        <f t="array" ref="AM206">(1+I206)*(1+INDEX(fx_rets,$AE206,INDEX(fx_ix,1,AM$3)))-1</f>
        <v>2.1060229540550646E-2</v>
      </c>
      <c r="AN206" s="18" cm="1">
        <f t="array" ref="AN206">(1+J206)*(1+INDEX(fx_rets,$AE206,INDEX(fx_ix,1,AN$3)))-1</f>
        <v>3.5529362933445885E-2</v>
      </c>
      <c r="AO206" s="18" cm="1">
        <f t="array" ref="AO206">(1+K206)*(1+INDEX(fx_rets,$AE206,INDEX(fx_ix,1,AO$3)))-1</f>
        <v>3.4175766180158496E-2</v>
      </c>
      <c r="AP206" s="18" cm="1">
        <f t="array" ref="AP206">(1+L206)*(1+INDEX(fx_rets,$AE206,INDEX(fx_ix,1,AP$3)))-1</f>
        <v>3.4596816889763682E-2</v>
      </c>
      <c r="AQ206" s="18" cm="1">
        <f t="array" ref="AQ206">(1+M206)*(1+INDEX(fx_rets,$AE206,INDEX(fx_ix,1,AQ$3)))-1</f>
        <v>3.5865561752583597E-2</v>
      </c>
      <c r="AR206" s="18" cm="1">
        <f t="array" ref="AR206">(1+N206)*(1+INDEX(fx_rets,$AE206,INDEX(fx_ix,1,AR$3)))-1</f>
        <v>3.8248970103990532E-2</v>
      </c>
      <c r="AS206" s="18" cm="1">
        <f t="array" ref="AS206">(1+O206)*(1+INDEX(fx_rets,$AE206,INDEX(fx_ix,1,AS$3)))-1</f>
        <v>-8.4228438992994814E-4</v>
      </c>
      <c r="AT206" s="18" cm="1">
        <f t="array" ref="AT206">(1+P206)*(1+INDEX(fx_rets,$AE206,INDEX(fx_ix,1,AT$3)))-1</f>
        <v>-4.1759357218806858E-4</v>
      </c>
      <c r="AU206" s="18" cm="1">
        <f t="array" ref="AU206">(1+Q206)*(1+INDEX(fx_rets,$AE206,INDEX(fx_ix,1,AU$3)))-1</f>
        <v>7.7019458505733773E-4</v>
      </c>
      <c r="AV206" s="18" cm="1">
        <f t="array" ref="AV206">(1+R206)*(1+INDEX(fx_rets,$AE206,INDEX(fx_ix,1,AV$3)))-1</f>
        <v>8.6619309172564218E-3</v>
      </c>
      <c r="AW206" s="18" cm="1">
        <f t="array" ref="AW206">(1+S206)*(1+INDEX(fx_rets,$AE206,INDEX(fx_ix,1,AW$3)))-1</f>
        <v>4.271841087531203E-2</v>
      </c>
      <c r="AX206" s="18" cm="1">
        <f t="array" ref="AX206">(1+T206)*(1+INDEX(fx_rets,$AE206,INDEX(fx_ix,1,AX$3)))-1</f>
        <v>1.971728210940471E-2</v>
      </c>
      <c r="AY206" s="18" cm="1">
        <f t="array" ref="AY206">(1+U206)*(1+INDEX(fx_rets,$AE206,INDEX(fx_ix,1,AY$3)))-1</f>
        <v>1.6828055559851451E-2</v>
      </c>
      <c r="AZ206" s="18" cm="1">
        <f t="array" ref="AZ206">(1+V206)*(1+INDEX(fx_rets,$AE206,INDEX(fx_ix,1,AZ$3)))-1</f>
        <v>3.2445340380491405E-3</v>
      </c>
      <c r="BA206" s="18" cm="1">
        <f t="array" ref="BA206">(1+W206)*(1+INDEX(fx_rets,$AE206,INDEX(fx_ix,1,BA$3)))-1</f>
        <v>2.2744315416963756E-2</v>
      </c>
      <c r="BB206" s="18" cm="1">
        <f t="array" ref="BB206">(1+X206)*(1+INDEX(fx_rets,$AE206,INDEX(fx_ix,1,BB$3)))-1</f>
        <v>3.4326507224967662E-2</v>
      </c>
      <c r="BC206" s="18" cm="1">
        <f t="array" ref="BC206">(1+Y206)*(1+INDEX(fx_rets,$AE206,INDEX(fx_ix,1,BC$3)))-1</f>
        <v>-4.3688294025501229E-4</v>
      </c>
      <c r="BD206" s="19">
        <v>201</v>
      </c>
      <c r="BE206" s="16">
        <f t="shared" si="95"/>
        <v>0</v>
      </c>
      <c r="BF206" s="19">
        <v>201</v>
      </c>
      <c r="BG206" s="18">
        <f t="shared" si="96"/>
        <v>2.7505425340863532E-3</v>
      </c>
      <c r="BH206" s="18">
        <f t="shared" si="97"/>
        <v>2.5961860397254455E-3</v>
      </c>
      <c r="BI206" s="18">
        <f t="shared" si="98"/>
        <v>5.714412300443561E-3</v>
      </c>
      <c r="BJ206" s="18">
        <f t="shared" si="99"/>
        <v>3.3054885321814886E-3</v>
      </c>
      <c r="BK206" s="18">
        <f t="shared" si="100"/>
        <v>6.9388990112033699E-3</v>
      </c>
      <c r="BL206" s="18">
        <f t="shared" si="101"/>
        <v>2.2186197091375259E-2</v>
      </c>
      <c r="BM206" s="18">
        <f t="shared" si="102"/>
        <v>2.1531408381957773E-2</v>
      </c>
      <c r="BN206" s="18">
        <f t="shared" si="103"/>
        <v>2.1060229540550646E-2</v>
      </c>
      <c r="BO206" s="18">
        <f t="shared" si="104"/>
        <v>3.5529362933445885E-2</v>
      </c>
      <c r="BP206" s="18">
        <f t="shared" si="105"/>
        <v>3.4175766180158496E-2</v>
      </c>
      <c r="BQ206" s="18">
        <f t="shared" si="106"/>
        <v>3.4596816889763682E-2</v>
      </c>
      <c r="BR206" s="18">
        <f t="shared" si="107"/>
        <v>3.5865561752583597E-2</v>
      </c>
      <c r="BS206" s="18">
        <f t="shared" si="108"/>
        <v>3.8248970103990532E-2</v>
      </c>
      <c r="BT206" s="18">
        <f t="shared" si="109"/>
        <v>-8.4228438992994814E-4</v>
      </c>
      <c r="BU206" s="18">
        <f t="shared" si="110"/>
        <v>-4.1759357218806858E-4</v>
      </c>
      <c r="BV206" s="18">
        <f t="shared" si="111"/>
        <v>7.7019458505733773E-4</v>
      </c>
      <c r="BW206" s="18">
        <f t="shared" si="112"/>
        <v>8.6619309172564218E-3</v>
      </c>
      <c r="BX206" s="18">
        <f t="shared" si="113"/>
        <v>4.271841087531203E-2</v>
      </c>
      <c r="BY206" s="18">
        <f t="shared" si="114"/>
        <v>1.971728210940471E-2</v>
      </c>
      <c r="BZ206" s="18">
        <f t="shared" si="115"/>
        <v>1.6828055559851451E-2</v>
      </c>
      <c r="CA206" s="18">
        <f t="shared" si="116"/>
        <v>3.2445340380491405E-3</v>
      </c>
      <c r="CB206" s="18">
        <f t="shared" si="117"/>
        <v>2.2744315416963756E-2</v>
      </c>
      <c r="CC206" s="18">
        <f t="shared" si="118"/>
        <v>3.4326507224967662E-2</v>
      </c>
      <c r="CD206" s="18">
        <f t="shared" si="119"/>
        <v>-4.3688294025501229E-4</v>
      </c>
      <c r="CE206" s="19">
        <v>201</v>
      </c>
      <c r="CF206" s="18">
        <f t="shared" ref="CF206:CL215" si="120">SUMPRODUCT(INDEX(port_wts,CF$3,),$BG206:$CD206)</f>
        <v>2.5961860397254455E-3</v>
      </c>
      <c r="CG206" s="18">
        <f t="shared" si="120"/>
        <v>2.5961860397254455E-3</v>
      </c>
      <c r="CH206" s="18">
        <f t="shared" si="120"/>
        <v>2.5961860397254455E-3</v>
      </c>
      <c r="CI206" s="18">
        <f t="shared" si="120"/>
        <v>0</v>
      </c>
      <c r="CJ206" s="18">
        <f t="shared" si="120"/>
        <v>0</v>
      </c>
      <c r="CK206" s="24">
        <f t="shared" si="120"/>
        <v>2.5961860397254455E-3</v>
      </c>
      <c r="CL206" s="24">
        <f t="shared" si="120"/>
        <v>0</v>
      </c>
    </row>
    <row r="207" spans="1:90" x14ac:dyDescent="0.2">
      <c r="A207" s="19">
        <v>202</v>
      </c>
      <c r="B207" s="16" cm="1">
        <f t="array" ref="B207">INDEX(asset_mu,1,B$3)+INDEX(asset_rets_norm,$A207,B$3)</f>
        <v>2.4778815230534958E-3</v>
      </c>
      <c r="C207" s="16" cm="1">
        <f t="array" ref="C207">INDEX(asset_mu,1,C$3)+INDEX(asset_rets_norm,$A207,C$3)</f>
        <v>2.3671742268336375E-3</v>
      </c>
      <c r="D207" s="16" cm="1">
        <f t="array" ref="D207">INDEX(asset_mu,1,D$3)+INDEX(asset_rets_norm,$A207,D$3)</f>
        <v>3.8839742012426403E-3</v>
      </c>
      <c r="E207" s="16" cm="1">
        <f t="array" ref="E207">INDEX(asset_mu,1,E$3)+INDEX(asset_rets_norm,$A207,E$3)</f>
        <v>3.4891425625900733E-3</v>
      </c>
      <c r="F207" s="16" cm="1">
        <f t="array" ref="F207">INDEX(asset_mu,1,F$3)+INDEX(asset_rets_norm,$A207,F$3)</f>
        <v>6.3101799199530278E-3</v>
      </c>
      <c r="G207" s="16" cm="1">
        <f t="array" ref="G207">INDEX(asset_mu,1,G$3)+INDEX(asset_rets_norm,$A207,G$3)</f>
        <v>5.5588254661175841E-4</v>
      </c>
      <c r="H207" s="16" cm="1">
        <f t="array" ref="H207">INDEX(asset_mu,1,H$3)+INDEX(asset_rets_norm,$A207,H$3)</f>
        <v>-2.9678656647872878E-4</v>
      </c>
      <c r="I207" s="16" cm="1">
        <f t="array" ref="I207">INDEX(asset_mu,1,I$3)+INDEX(asset_rets_norm,$A207,I$3)</f>
        <v>5.3434789900067654E-4</v>
      </c>
      <c r="J207" s="16" cm="1">
        <f t="array" ref="J207">INDEX(asset_mu,1,J$3)+INDEX(asset_rets_norm,$A207,J$3)</f>
        <v>2.8261352160421239E-3</v>
      </c>
      <c r="K207" s="16" cm="1">
        <f t="array" ref="K207">INDEX(asset_mu,1,K$3)+INDEX(asset_rets_norm,$A207,K$3)</f>
        <v>4.6044211283177879E-4</v>
      </c>
      <c r="L207" s="16" cm="1">
        <f t="array" ref="L207">INDEX(asset_mu,1,L$3)+INDEX(asset_rets_norm,$A207,L$3)</f>
        <v>1.2936415318065826E-3</v>
      </c>
      <c r="M207" s="16" cm="1">
        <f t="array" ref="M207">INDEX(asset_mu,1,M$3)+INDEX(asset_rets_norm,$A207,M$3)</f>
        <v>3.0184102031865804E-3</v>
      </c>
      <c r="N207" s="16" cm="1">
        <f t="array" ref="N207">INDEX(asset_mu,1,N$3)+INDEX(asset_rets_norm,$A207,N$3)</f>
        <v>7.2136483077629753E-3</v>
      </c>
      <c r="O207" s="16" cm="1">
        <f t="array" ref="O207">INDEX(asset_mu,1,O$3)+INDEX(asset_rets_norm,$A207,O$3)</f>
        <v>-1.0485596612840666E-4</v>
      </c>
      <c r="P207" s="16" cm="1">
        <f t="array" ref="P207">INDEX(asset_mu,1,P$3)+INDEX(asset_rets_norm,$A207,P$3)</f>
        <v>-8.9109040603056527E-4</v>
      </c>
      <c r="Q207" s="16" cm="1">
        <f t="array" ref="Q207">INDEX(asset_mu,1,Q$3)+INDEX(asset_rets_norm,$A207,Q$3)</f>
        <v>-2.0096764595903304E-3</v>
      </c>
      <c r="R207" s="16" cm="1">
        <f t="array" ref="R207">INDEX(asset_mu,1,R$3)+INDEX(asset_rets_norm,$A207,R$3)</f>
        <v>1.2068484702293991E-2</v>
      </c>
      <c r="S207" s="16" cm="1">
        <f t="array" ref="S207">INDEX(asset_mu,1,S$3)+INDEX(asset_rets_norm,$A207,S$3)</f>
        <v>2.5580127592704505E-3</v>
      </c>
      <c r="T207" s="16" cm="1">
        <f t="array" ref="T207">INDEX(asset_mu,1,T$3)+INDEX(asset_rets_norm,$A207,T$3)</f>
        <v>4.826595260175507E-2</v>
      </c>
      <c r="U207" s="16" cm="1">
        <f t="array" ref="U207">INDEX(asset_mu,1,U$3)+INDEX(asset_rets_norm,$A207,U$3)</f>
        <v>2.5603733681721978E-2</v>
      </c>
      <c r="V207" s="16" cm="1">
        <f t="array" ref="V207">INDEX(asset_mu,1,V$3)+INDEX(asset_rets_norm,$A207,V$3)</f>
        <v>3.2547173713824411E-3</v>
      </c>
      <c r="W207" s="16" cm="1">
        <f t="array" ref="W207">INDEX(asset_mu,1,W$3)+INDEX(asset_rets_norm,$A207,W$3)</f>
        <v>1.0978857107727985E-3</v>
      </c>
      <c r="X207" s="16" cm="1">
        <f t="array" ref="X207">INDEX(asset_mu,1,X$3)+INDEX(asset_rets_norm,$A207,X$3)</f>
        <v>2.2169774154664769E-3</v>
      </c>
      <c r="Y207" s="16" cm="1">
        <f t="array" ref="Y207">INDEX(asset_mu,1,Y$3)+INDEX(asset_rets_norm,$A207,Y$3)</f>
        <v>-1.5213396882885957E-4</v>
      </c>
      <c r="Z207" s="19">
        <v>202</v>
      </c>
      <c r="AA207" s="16" cm="1">
        <f t="array" ref="AA207">INDEX(fx_mu,1,AA$3)+INDEX(fx_rets_norm,$A207,AA$3)</f>
        <v>0</v>
      </c>
      <c r="AB207" s="16" cm="1">
        <f t="array" ref="AB207">INDEX(fx_mu,1,AB$3)+INDEX(fx_rets_norm,$A207,AB$3)</f>
        <v>3.0931347130441326E-2</v>
      </c>
      <c r="AC207" s="16" cm="1">
        <f t="array" ref="AC207">INDEX(fx_mu,1,AC$3)+INDEX(fx_rets_norm,$A207,AC$3)</f>
        <v>-4.553716523377588E-3</v>
      </c>
      <c r="AD207" s="16" cm="1">
        <f t="array" ref="AD207">INDEX(fx_mu,1,AD$3)+INDEX(fx_rets_norm,$A207,AD$3)</f>
        <v>6.9739234342447434E-3</v>
      </c>
      <c r="AE207" s="19">
        <v>202</v>
      </c>
      <c r="AF207" s="18" cm="1">
        <f t="array" ref="AF207">(1+B207)*(1+INDEX(fx_rets,$AE207,INDEX(fx_ix,1,AF$3)))-1</f>
        <v>2.4778815230535045E-3</v>
      </c>
      <c r="AG207" s="18" cm="1">
        <f t="array" ref="AG207">(1+C207)*(1+INDEX(fx_rets,$AE207,INDEX(fx_ix,1,AG$3)))-1</f>
        <v>2.3671742268336349E-3</v>
      </c>
      <c r="AH207" s="18" cm="1">
        <f t="array" ref="AH207">(1+D207)*(1+INDEX(fx_rets,$AE207,INDEX(fx_ix,1,AH$3)))-1</f>
        <v>3.8839742012426459E-3</v>
      </c>
      <c r="AI207" s="18" cm="1">
        <f t="array" ref="AI207">(1+E207)*(1+INDEX(fx_rets,$AE207,INDEX(fx_ix,1,AI$3)))-1</f>
        <v>3.4891425625900307E-3</v>
      </c>
      <c r="AJ207" s="18" cm="1">
        <f t="array" ref="AJ207">(1+F207)*(1+INDEX(fx_rets,$AE207,INDEX(fx_ix,1,AJ$3)))-1</f>
        <v>6.310179919952974E-3</v>
      </c>
      <c r="AK207" s="18" cm="1">
        <f t="array" ref="AK207">(1+G207)*(1+INDEX(fx_rets,$AE207,INDEX(fx_ix,1,AK$3)))-1</f>
        <v>3.1504423873065956E-2</v>
      </c>
      <c r="AL207" s="18" cm="1">
        <f t="array" ref="AL207">(1+H207)*(1+INDEX(fx_rets,$AE207,INDEX(fx_ix,1,AL$3)))-1</f>
        <v>3.0625380555651338E-2</v>
      </c>
      <c r="AM207" s="18" cm="1">
        <f t="array" ref="AM207">(1+I207)*(1+INDEX(fx_rets,$AE207,INDEX(fx_ix,1,AM$3)))-1</f>
        <v>3.1482223129794429E-2</v>
      </c>
      <c r="AN207" s="18" cm="1">
        <f t="array" ref="AN207">(1+J207)*(1+INDEX(fx_rets,$AE207,INDEX(fx_ix,1,AN$3)))-1</f>
        <v>-1.7404507259659585E-3</v>
      </c>
      <c r="AO207" s="18" cm="1">
        <f t="array" ref="AO207">(1+K207)*(1+INDEX(fx_rets,$AE207,INDEX(fx_ix,1,AO$3)))-1</f>
        <v>-4.0953711334029697E-3</v>
      </c>
      <c r="AP207" s="18" cm="1">
        <f t="array" ref="AP207">(1+L207)*(1+INDEX(fx_rets,$AE207,INDEX(fx_ix,1,AP$3)))-1</f>
        <v>-3.2659658683896753E-3</v>
      </c>
      <c r="AQ207" s="18" cm="1">
        <f t="array" ref="AQ207">(1+M207)*(1+INDEX(fx_rets,$AE207,INDEX(fx_ix,1,AQ$3)))-1</f>
        <v>-1.5490513046075849E-3</v>
      </c>
      <c r="AR207" s="18" cm="1">
        <f t="array" ref="AR207">(1+N207)*(1+INDEX(fx_rets,$AE207,INDEX(fx_ix,1,AR$3)))-1</f>
        <v>2.6270828748924391E-3</v>
      </c>
      <c r="AS207" s="18" cm="1">
        <f t="array" ref="AS207">(1+O207)*(1+INDEX(fx_rets,$AE207,INDEX(fx_ix,1,AS$3)))-1</f>
        <v>6.8683362106369827E-3</v>
      </c>
      <c r="AT207" s="18" cm="1">
        <f t="array" ref="AT207">(1+P207)*(1+INDEX(fx_rets,$AE207,INDEX(fx_ix,1,AT$3)))-1</f>
        <v>6.0766186319496374E-3</v>
      </c>
      <c r="AU207" s="18" cm="1">
        <f t="array" ref="AU207">(1+Q207)*(1+INDEX(fx_rets,$AE207,INDEX(fx_ix,1,AU$3)))-1</f>
        <v>4.9502316448974959E-3</v>
      </c>
      <c r="AV207" s="18" cm="1">
        <f t="array" ref="AV207">(1+R207)*(1+INDEX(fx_rets,$AE207,INDEX(fx_ix,1,AV$3)))-1</f>
        <v>1.2068484702294047E-2</v>
      </c>
      <c r="AW207" s="18" cm="1">
        <f t="array" ref="AW207">(1+S207)*(1+INDEX(fx_rets,$AE207,INDEX(fx_ix,1,AW$3)))-1</f>
        <v>3.3568482670332855E-2</v>
      </c>
      <c r="AX207" s="18" cm="1">
        <f t="array" ref="AX207">(1+T207)*(1+INDEX(fx_rets,$AE207,INDEX(fx_ix,1,AX$3)))-1</f>
        <v>4.3492446612498403E-2</v>
      </c>
      <c r="AY207" s="18" cm="1">
        <f t="array" ref="AY207">(1+U207)*(1+INDEX(fx_rets,$AE207,INDEX(fx_ix,1,AY$3)))-1</f>
        <v>3.275621559429398E-2</v>
      </c>
      <c r="AZ207" s="18" cm="1">
        <f t="array" ref="AZ207">(1+V207)*(1+INDEX(fx_rets,$AE207,INDEX(fx_ix,1,AZ$3)))-1</f>
        <v>3.2547173713823874E-3</v>
      </c>
      <c r="BA207" s="18" cm="1">
        <f t="array" ref="BA207">(1+W207)*(1+INDEX(fx_rets,$AE207,INDEX(fx_ix,1,BA$3)))-1</f>
        <v>3.206319192524365E-2</v>
      </c>
      <c r="BB207" s="18" cm="1">
        <f t="array" ref="BB207">(1+X207)*(1+INDEX(fx_rets,$AE207,INDEX(fx_ix,1,BB$3)))-1</f>
        <v>-2.3468345945997227E-3</v>
      </c>
      <c r="BC207" s="18" cm="1">
        <f t="array" ref="BC207">(1+Y207)*(1+INDEX(fx_rets,$AE207,INDEX(fx_ix,1,BC$3)))-1</f>
        <v>6.820728494765449E-3</v>
      </c>
      <c r="BD207" s="19">
        <v>202</v>
      </c>
      <c r="BE207" s="16">
        <f t="shared" si="95"/>
        <v>0</v>
      </c>
      <c r="BF207" s="19">
        <v>202</v>
      </c>
      <c r="BG207" s="18">
        <f t="shared" si="96"/>
        <v>2.4778815230535045E-3</v>
      </c>
      <c r="BH207" s="18">
        <f t="shared" si="97"/>
        <v>2.3671742268336349E-3</v>
      </c>
      <c r="BI207" s="18">
        <f t="shared" si="98"/>
        <v>3.8839742012426459E-3</v>
      </c>
      <c r="BJ207" s="18">
        <f t="shared" si="99"/>
        <v>3.4891425625900307E-3</v>
      </c>
      <c r="BK207" s="18">
        <f t="shared" si="100"/>
        <v>6.310179919952974E-3</v>
      </c>
      <c r="BL207" s="18">
        <f t="shared" si="101"/>
        <v>3.1504423873065956E-2</v>
      </c>
      <c r="BM207" s="18">
        <f t="shared" si="102"/>
        <v>3.0625380555651338E-2</v>
      </c>
      <c r="BN207" s="18">
        <f t="shared" si="103"/>
        <v>3.1482223129794429E-2</v>
      </c>
      <c r="BO207" s="18">
        <f t="shared" si="104"/>
        <v>-1.7404507259659585E-3</v>
      </c>
      <c r="BP207" s="18">
        <f t="shared" si="105"/>
        <v>-4.0953711334029697E-3</v>
      </c>
      <c r="BQ207" s="18">
        <f t="shared" si="106"/>
        <v>-3.2659658683896753E-3</v>
      </c>
      <c r="BR207" s="18">
        <f t="shared" si="107"/>
        <v>-1.5490513046075849E-3</v>
      </c>
      <c r="BS207" s="18">
        <f t="shared" si="108"/>
        <v>2.6270828748924391E-3</v>
      </c>
      <c r="BT207" s="18">
        <f t="shared" si="109"/>
        <v>6.8683362106369827E-3</v>
      </c>
      <c r="BU207" s="18">
        <f t="shared" si="110"/>
        <v>6.0766186319496374E-3</v>
      </c>
      <c r="BV207" s="18">
        <f t="shared" si="111"/>
        <v>4.9502316448974959E-3</v>
      </c>
      <c r="BW207" s="18">
        <f t="shared" si="112"/>
        <v>1.2068484702294047E-2</v>
      </c>
      <c r="BX207" s="18">
        <f t="shared" si="113"/>
        <v>3.3568482670332855E-2</v>
      </c>
      <c r="BY207" s="18">
        <f t="shared" si="114"/>
        <v>4.3492446612498403E-2</v>
      </c>
      <c r="BZ207" s="18">
        <f t="shared" si="115"/>
        <v>3.275621559429398E-2</v>
      </c>
      <c r="CA207" s="18">
        <f t="shared" si="116"/>
        <v>3.2547173713823874E-3</v>
      </c>
      <c r="CB207" s="18">
        <f t="shared" si="117"/>
        <v>3.206319192524365E-2</v>
      </c>
      <c r="CC207" s="18">
        <f t="shared" si="118"/>
        <v>-2.3468345945997227E-3</v>
      </c>
      <c r="CD207" s="18">
        <f t="shared" si="119"/>
        <v>6.820728494765449E-3</v>
      </c>
      <c r="CE207" s="19">
        <v>202</v>
      </c>
      <c r="CF207" s="18">
        <f t="shared" si="120"/>
        <v>2.3671742268336349E-3</v>
      </c>
      <c r="CG207" s="18">
        <f t="shared" si="120"/>
        <v>2.3671742268336349E-3</v>
      </c>
      <c r="CH207" s="18">
        <f t="shared" si="120"/>
        <v>2.3671742268336349E-3</v>
      </c>
      <c r="CI207" s="18">
        <f t="shared" si="120"/>
        <v>0</v>
      </c>
      <c r="CJ207" s="18">
        <f t="shared" si="120"/>
        <v>0</v>
      </c>
      <c r="CK207" s="24">
        <f t="shared" si="120"/>
        <v>2.3671742268336349E-3</v>
      </c>
      <c r="CL207" s="24">
        <f t="shared" si="120"/>
        <v>0</v>
      </c>
    </row>
    <row r="208" spans="1:90" x14ac:dyDescent="0.2">
      <c r="A208" s="19">
        <v>203</v>
      </c>
      <c r="B208" s="16" cm="1">
        <f t="array" ref="B208">INDEX(asset_mu,1,B$3)+INDEX(asset_rets_norm,$A208,B$3)</f>
        <v>2.8080644962071768E-3</v>
      </c>
      <c r="C208" s="16" cm="1">
        <f t="array" ref="C208">INDEX(asset_mu,1,C$3)+INDEX(asset_rets_norm,$A208,C$3)</f>
        <v>4.08240278350183E-4</v>
      </c>
      <c r="D208" s="16" cm="1">
        <f t="array" ref="D208">INDEX(asset_mu,1,D$3)+INDEX(asset_rets_norm,$A208,D$3)</f>
        <v>-2.2451571522355048E-3</v>
      </c>
      <c r="E208" s="16" cm="1">
        <f t="array" ref="E208">INDEX(asset_mu,1,E$3)+INDEX(asset_rets_norm,$A208,E$3)</f>
        <v>1.4553790933827119E-3</v>
      </c>
      <c r="F208" s="16" cm="1">
        <f t="array" ref="F208">INDEX(asset_mu,1,F$3)+INDEX(asset_rets_norm,$A208,F$3)</f>
        <v>-5.6969992753991457E-4</v>
      </c>
      <c r="G208" s="16" cm="1">
        <f t="array" ref="G208">INDEX(asset_mu,1,G$3)+INDEX(asset_rets_norm,$A208,G$3)</f>
        <v>1.7728463556975806E-4</v>
      </c>
      <c r="H208" s="16" cm="1">
        <f t="array" ref="H208">INDEX(asset_mu,1,H$3)+INDEX(asset_rets_norm,$A208,H$3)</f>
        <v>-2.9442542879169302E-3</v>
      </c>
      <c r="I208" s="16" cm="1">
        <f t="array" ref="I208">INDEX(asset_mu,1,I$3)+INDEX(asset_rets_norm,$A208,I$3)</f>
        <v>-8.5920108710599505E-3</v>
      </c>
      <c r="J208" s="16" cm="1">
        <f t="array" ref="J208">INDEX(asset_mu,1,J$3)+INDEX(asset_rets_norm,$A208,J$3)</f>
        <v>2.3906173253047548E-3</v>
      </c>
      <c r="K208" s="16" cm="1">
        <f t="array" ref="K208">INDEX(asset_mu,1,K$3)+INDEX(asset_rets_norm,$A208,K$3)</f>
        <v>-3.2702574843524162E-3</v>
      </c>
      <c r="L208" s="16" cm="1">
        <f t="array" ref="L208">INDEX(asset_mu,1,L$3)+INDEX(asset_rets_norm,$A208,L$3)</f>
        <v>-7.9329688803182197E-3</v>
      </c>
      <c r="M208" s="16" cm="1">
        <f t="array" ref="M208">INDEX(asset_mu,1,M$3)+INDEX(asset_rets_norm,$A208,M$3)</f>
        <v>-1.2161145998968144E-3</v>
      </c>
      <c r="N208" s="16" cm="1">
        <f t="array" ref="N208">INDEX(asset_mu,1,N$3)+INDEX(asset_rets_norm,$A208,N$3)</f>
        <v>-4.3344418082994184E-3</v>
      </c>
      <c r="O208" s="16" cm="1">
        <f t="array" ref="O208">INDEX(asset_mu,1,O$3)+INDEX(asset_rets_norm,$A208,O$3)</f>
        <v>-2.6917393617031173E-4</v>
      </c>
      <c r="P208" s="16" cm="1">
        <f t="array" ref="P208">INDEX(asset_mu,1,P$3)+INDEX(asset_rets_norm,$A208,P$3)</f>
        <v>-9.5375616861818674E-4</v>
      </c>
      <c r="Q208" s="16" cm="1">
        <f t="array" ref="Q208">INDEX(asset_mu,1,Q$3)+INDEX(asset_rets_norm,$A208,Q$3)</f>
        <v>-2.0826894537027728E-3</v>
      </c>
      <c r="R208" s="16" cm="1">
        <f t="array" ref="R208">INDEX(asset_mu,1,R$3)+INDEX(asset_rets_norm,$A208,R$3)</f>
        <v>4.559145712484447E-3</v>
      </c>
      <c r="S208" s="16" cm="1">
        <f t="array" ref="S208">INDEX(asset_mu,1,S$3)+INDEX(asset_rets_norm,$A208,S$3)</f>
        <v>-2.7745629371262487E-2</v>
      </c>
      <c r="T208" s="16" cm="1">
        <f t="array" ref="T208">INDEX(asset_mu,1,T$3)+INDEX(asset_rets_norm,$A208,T$3)</f>
        <v>-2.3157684654752059E-2</v>
      </c>
      <c r="U208" s="16" cm="1">
        <f t="array" ref="U208">INDEX(asset_mu,1,U$3)+INDEX(asset_rets_norm,$A208,U$3)</f>
        <v>2.1446144769612489E-2</v>
      </c>
      <c r="V208" s="16" cm="1">
        <f t="array" ref="V208">INDEX(asset_mu,1,V$3)+INDEX(asset_rets_norm,$A208,V$3)</f>
        <v>3.309159038049108E-3</v>
      </c>
      <c r="W208" s="16" cm="1">
        <f t="array" ref="W208">INDEX(asset_mu,1,W$3)+INDEX(asset_rets_norm,$A208,W$3)</f>
        <v>9.4755237743946526E-4</v>
      </c>
      <c r="X208" s="16" cm="1">
        <f t="array" ref="X208">INDEX(asset_mu,1,X$3)+INDEX(asset_rets_norm,$A208,X$3)</f>
        <v>2.1247274154664771E-3</v>
      </c>
      <c r="Y208" s="16" cm="1">
        <f t="array" ref="Y208">INDEX(asset_mu,1,Y$3)+INDEX(asset_rets_norm,$A208,Y$3)</f>
        <v>-3.4313396882885955E-4</v>
      </c>
      <c r="Z208" s="19">
        <v>203</v>
      </c>
      <c r="AA208" s="16" cm="1">
        <f t="array" ref="AA208">INDEX(fx_mu,1,AA$3)+INDEX(fx_rets_norm,$A208,AA$3)</f>
        <v>0</v>
      </c>
      <c r="AB208" s="16" cm="1">
        <f t="array" ref="AB208">INDEX(fx_mu,1,AB$3)+INDEX(fx_rets_norm,$A208,AB$3)</f>
        <v>1.5224570711525725E-2</v>
      </c>
      <c r="AC208" s="16" cm="1">
        <f t="array" ref="AC208">INDEX(fx_mu,1,AC$3)+INDEX(fx_rets_norm,$A208,AC$3)</f>
        <v>1.0637651189321879E-2</v>
      </c>
      <c r="AD208" s="16" cm="1">
        <f t="array" ref="AD208">INDEX(fx_mu,1,AD$3)+INDEX(fx_rets_norm,$A208,AD$3)</f>
        <v>-1.3760293574170079E-2</v>
      </c>
      <c r="AE208" s="19">
        <v>203</v>
      </c>
      <c r="AF208" s="18" cm="1">
        <f t="array" ref="AF208">(1+B208)*(1+INDEX(fx_rets,$AE208,INDEX(fx_ix,1,AF$3)))-1</f>
        <v>2.8080644962071855E-3</v>
      </c>
      <c r="AG208" s="18" cm="1">
        <f t="array" ref="AG208">(1+C208)*(1+INDEX(fx_rets,$AE208,INDEX(fx_ix,1,AG$3)))-1</f>
        <v>4.0824027835029142E-4</v>
      </c>
      <c r="AH208" s="18" cm="1">
        <f t="array" ref="AH208">(1+D208)*(1+INDEX(fx_rets,$AE208,INDEX(fx_ix,1,AH$3)))-1</f>
        <v>-2.2451571522354996E-3</v>
      </c>
      <c r="AI208" s="18" cm="1">
        <f t="array" ref="AI208">(1+E208)*(1+INDEX(fx_rets,$AE208,INDEX(fx_ix,1,AI$3)))-1</f>
        <v>1.4553790933826694E-3</v>
      </c>
      <c r="AJ208" s="18" cm="1">
        <f t="array" ref="AJ208">(1+F208)*(1+INDEX(fx_rets,$AE208,INDEX(fx_ix,1,AJ$3)))-1</f>
        <v>-5.6969992753996834E-4</v>
      </c>
      <c r="AK208" s="18" cm="1">
        <f t="array" ref="AK208">(1+G208)*(1+INDEX(fx_rets,$AE208,INDEX(fx_ix,1,AK$3)))-1</f>
        <v>1.5404554429565565E-2</v>
      </c>
      <c r="AL208" s="18" cm="1">
        <f t="array" ref="AL208">(1+H208)*(1+INDEX(fx_rets,$AE208,INDEX(fx_ix,1,AL$3)))-1</f>
        <v>1.2235491416009658E-2</v>
      </c>
      <c r="AM208" s="18" cm="1">
        <f t="array" ref="AM208">(1+I208)*(1+INDEX(fx_rets,$AE208,INDEX(fx_ix,1,AM$3)))-1</f>
        <v>6.5017501634050401E-3</v>
      </c>
      <c r="AN208" s="18" cm="1">
        <f t="array" ref="AN208">(1+J208)*(1+INDEX(fx_rets,$AE208,INDEX(fx_ix,1,AN$3)))-1</f>
        <v>1.3053699067860247E-2</v>
      </c>
      <c r="AO208" s="18" cm="1">
        <f t="array" ref="AO208">(1+K208)*(1+INDEX(fx_rets,$AE208,INDEX(fx_ix,1,AO$3)))-1</f>
        <v>7.3326058465517097E-3</v>
      </c>
      <c r="AP208" s="18" cm="1">
        <f t="array" ref="AP208">(1+L208)*(1+INDEX(fx_rets,$AE208,INDEX(fx_ix,1,AP$3)))-1</f>
        <v>2.6202941531590085E-3</v>
      </c>
      <c r="AQ208" s="18" cm="1">
        <f t="array" ref="AQ208">(1+M208)*(1+INDEX(fx_rets,$AE208,INDEX(fx_ix,1,AQ$3)))-1</f>
        <v>9.4085999865050063E-3</v>
      </c>
      <c r="AR208" s="18" cm="1">
        <f t="array" ref="AR208">(1+N208)*(1+INDEX(fx_rets,$AE208,INDEX(fx_ix,1,AR$3)))-1</f>
        <v>6.2571011009653343E-3</v>
      </c>
      <c r="AS208" s="18" cm="1">
        <f t="array" ref="AS208">(1+O208)*(1+INDEX(fx_rets,$AE208,INDEX(fx_ix,1,AS$3)))-1</f>
        <v>-1.4025763597956153E-2</v>
      </c>
      <c r="AT208" s="18" cm="1">
        <f t="array" ref="AT208">(1+P208)*(1+INDEX(fx_rets,$AE208,INDEX(fx_ix,1,AT$3)))-1</f>
        <v>-1.4700925777909823E-2</v>
      </c>
      <c r="AU208" s="18" cm="1">
        <f t="array" ref="AU208">(1+Q208)*(1+INDEX(fx_rets,$AE208,INDEX(fx_ix,1,AU$3)))-1</f>
        <v>-1.5814324609566111E-2</v>
      </c>
      <c r="AV208" s="18" cm="1">
        <f t="array" ref="AV208">(1+R208)*(1+INDEX(fx_rets,$AE208,INDEX(fx_ix,1,AV$3)))-1</f>
        <v>4.5591457124845025E-3</v>
      </c>
      <c r="AW208" s="18" cm="1">
        <f t="array" ref="AW208">(1+S208)*(1+INDEX(fx_rets,$AE208,INDEX(fx_ix,1,AW$3)))-1</f>
        <v>-1.2943473956035345E-2</v>
      </c>
      <c r="AX208" s="18" cm="1">
        <f t="array" ref="AX208">(1+T208)*(1+INDEX(fx_rets,$AE208,INDEX(fx_ix,1,AX$3)))-1</f>
        <v>-1.2766376837139881E-2</v>
      </c>
      <c r="AY208" s="18" cm="1">
        <f t="array" ref="AY208">(1+U208)*(1+INDEX(fx_rets,$AE208,INDEX(fx_ix,1,AY$3)))-1</f>
        <v>7.3907459473785408E-3</v>
      </c>
      <c r="AZ208" s="18" cm="1">
        <f t="array" ref="AZ208">(1+V208)*(1+INDEX(fx_rets,$AE208,INDEX(fx_ix,1,AZ$3)))-1</f>
        <v>3.3091590380491809E-3</v>
      </c>
      <c r="BA208" s="18" cm="1">
        <f t="array" ref="BA208">(1+W208)*(1+INDEX(fx_rets,$AE208,INDEX(fx_ix,1,BA$3)))-1</f>
        <v>1.6186549167138242E-2</v>
      </c>
      <c r="BB208" s="18" cm="1">
        <f t="array" ref="BB208">(1+X208)*(1+INDEX(fx_rets,$AE208,INDEX(fx_ix,1,BB$3)))-1</f>
        <v>1.2784980713906435E-2</v>
      </c>
      <c r="BC208" s="18" cm="1">
        <f t="array" ref="BC208">(1+Y208)*(1+INDEX(fx_rets,$AE208,INDEX(fx_ix,1,BC$3)))-1</f>
        <v>-1.409870591885265E-2</v>
      </c>
      <c r="BD208" s="19">
        <v>203</v>
      </c>
      <c r="BE208" s="16">
        <f t="shared" si="95"/>
        <v>0</v>
      </c>
      <c r="BF208" s="19">
        <v>203</v>
      </c>
      <c r="BG208" s="18">
        <f t="shared" si="96"/>
        <v>2.8080644962071855E-3</v>
      </c>
      <c r="BH208" s="18">
        <f t="shared" si="97"/>
        <v>4.0824027835029142E-4</v>
      </c>
      <c r="BI208" s="18">
        <f t="shared" si="98"/>
        <v>-2.2451571522354996E-3</v>
      </c>
      <c r="BJ208" s="18">
        <f t="shared" si="99"/>
        <v>1.4553790933826694E-3</v>
      </c>
      <c r="BK208" s="18">
        <f t="shared" si="100"/>
        <v>-5.6969992753996834E-4</v>
      </c>
      <c r="BL208" s="18">
        <f t="shared" si="101"/>
        <v>1.5404554429565565E-2</v>
      </c>
      <c r="BM208" s="18">
        <f t="shared" si="102"/>
        <v>1.2235491416009658E-2</v>
      </c>
      <c r="BN208" s="18">
        <f t="shared" si="103"/>
        <v>6.5017501634050401E-3</v>
      </c>
      <c r="BO208" s="18">
        <f t="shared" si="104"/>
        <v>1.3053699067860247E-2</v>
      </c>
      <c r="BP208" s="18">
        <f t="shared" si="105"/>
        <v>7.3326058465517097E-3</v>
      </c>
      <c r="BQ208" s="18">
        <f t="shared" si="106"/>
        <v>2.6202941531590085E-3</v>
      </c>
      <c r="BR208" s="18">
        <f t="shared" si="107"/>
        <v>9.4085999865050063E-3</v>
      </c>
      <c r="BS208" s="18">
        <f t="shared" si="108"/>
        <v>6.2571011009653343E-3</v>
      </c>
      <c r="BT208" s="18">
        <f t="shared" si="109"/>
        <v>-1.4025763597956153E-2</v>
      </c>
      <c r="BU208" s="18">
        <f t="shared" si="110"/>
        <v>-1.4700925777909823E-2</v>
      </c>
      <c r="BV208" s="18">
        <f t="shared" si="111"/>
        <v>-1.5814324609566111E-2</v>
      </c>
      <c r="BW208" s="18">
        <f t="shared" si="112"/>
        <v>4.5591457124845025E-3</v>
      </c>
      <c r="BX208" s="18">
        <f t="shared" si="113"/>
        <v>-1.2943473956035345E-2</v>
      </c>
      <c r="BY208" s="18">
        <f t="shared" si="114"/>
        <v>-1.2766376837139881E-2</v>
      </c>
      <c r="BZ208" s="18">
        <f t="shared" si="115"/>
        <v>7.3907459473785408E-3</v>
      </c>
      <c r="CA208" s="18">
        <f t="shared" si="116"/>
        <v>3.3091590380491809E-3</v>
      </c>
      <c r="CB208" s="18">
        <f t="shared" si="117"/>
        <v>1.6186549167138242E-2</v>
      </c>
      <c r="CC208" s="18">
        <f t="shared" si="118"/>
        <v>1.2784980713906435E-2</v>
      </c>
      <c r="CD208" s="18">
        <f t="shared" si="119"/>
        <v>-1.409870591885265E-2</v>
      </c>
      <c r="CE208" s="19">
        <v>203</v>
      </c>
      <c r="CF208" s="18">
        <f t="shared" si="120"/>
        <v>4.0824027835029142E-4</v>
      </c>
      <c r="CG208" s="18">
        <f t="shared" si="120"/>
        <v>4.0824027835029142E-4</v>
      </c>
      <c r="CH208" s="18">
        <f t="shared" si="120"/>
        <v>4.0824027835029142E-4</v>
      </c>
      <c r="CI208" s="18">
        <f t="shared" si="120"/>
        <v>0</v>
      </c>
      <c r="CJ208" s="18">
        <f t="shared" si="120"/>
        <v>0</v>
      </c>
      <c r="CK208" s="24">
        <f t="shared" si="120"/>
        <v>4.0824027835029142E-4</v>
      </c>
      <c r="CL208" s="24">
        <f t="shared" si="120"/>
        <v>0</v>
      </c>
    </row>
    <row r="209" spans="1:90" x14ac:dyDescent="0.2">
      <c r="A209" s="19">
        <v>204</v>
      </c>
      <c r="B209" s="16" cm="1">
        <f t="array" ref="B209">INDEX(asset_mu,1,B$3)+INDEX(asset_rets_norm,$A209,B$3)</f>
        <v>3.2249938631536603E-3</v>
      </c>
      <c r="C209" s="16" cm="1">
        <f t="array" ref="C209">INDEX(asset_mu,1,C$3)+INDEX(asset_rets_norm,$A209,C$3)</f>
        <v>3.3399242271252598E-3</v>
      </c>
      <c r="D209" s="16" cm="1">
        <f t="array" ref="D209">INDEX(asset_mu,1,D$3)+INDEX(asset_rets_norm,$A209,D$3)</f>
        <v>3.9861303293164899E-3</v>
      </c>
      <c r="E209" s="16" cm="1">
        <f t="array" ref="E209">INDEX(asset_mu,1,E$3)+INDEX(asset_rets_norm,$A209,E$3)</f>
        <v>4.7307348640386751E-3</v>
      </c>
      <c r="F209" s="16" cm="1">
        <f t="array" ref="F209">INDEX(asset_mu,1,F$3)+INDEX(asset_rets_norm,$A209,F$3)</f>
        <v>6.6224233881267396E-3</v>
      </c>
      <c r="G209" s="16" cm="1">
        <f t="array" ref="G209">INDEX(asset_mu,1,G$3)+INDEX(asset_rets_norm,$A209,G$3)</f>
        <v>7.0202991218148493E-4</v>
      </c>
      <c r="H209" s="16" cm="1">
        <f t="array" ref="H209">INDEX(asset_mu,1,H$3)+INDEX(asset_rets_norm,$A209,H$3)</f>
        <v>1.6104247891339416E-3</v>
      </c>
      <c r="I209" s="16" cm="1">
        <f t="array" ref="I209">INDEX(asset_mu,1,I$3)+INDEX(asset_rets_norm,$A209,I$3)</f>
        <v>1.8497714709461498E-3</v>
      </c>
      <c r="J209" s="16" cm="1">
        <f t="array" ref="J209">INDEX(asset_mu,1,J$3)+INDEX(asset_rets_norm,$A209,J$3)</f>
        <v>3.6139669282282284E-3</v>
      </c>
      <c r="K209" s="16" cm="1">
        <f t="array" ref="K209">INDEX(asset_mu,1,K$3)+INDEX(asset_rets_norm,$A209,K$3)</f>
        <v>2.934249803487084E-3</v>
      </c>
      <c r="L209" s="16" cm="1">
        <f t="array" ref="L209">INDEX(asset_mu,1,L$3)+INDEX(asset_rets_norm,$A209,L$3)</f>
        <v>4.121199654864266E-3</v>
      </c>
      <c r="M209" s="16" cm="1">
        <f t="array" ref="M209">INDEX(asset_mu,1,M$3)+INDEX(asset_rets_norm,$A209,M$3)</f>
        <v>4.4081962275200641E-3</v>
      </c>
      <c r="N209" s="16" cm="1">
        <f t="array" ref="N209">INDEX(asset_mu,1,N$3)+INDEX(asset_rets_norm,$A209,N$3)</f>
        <v>7.7072585159190564E-3</v>
      </c>
      <c r="O209" s="16" cm="1">
        <f t="array" ref="O209">INDEX(asset_mu,1,O$3)+INDEX(asset_rets_norm,$A209,O$3)</f>
        <v>-6.6276064701546028E-5</v>
      </c>
      <c r="P209" s="16" cm="1">
        <f t="array" ref="P209">INDEX(asset_mu,1,P$3)+INDEX(asset_rets_norm,$A209,P$3)</f>
        <v>4.2549592109435933E-5</v>
      </c>
      <c r="Q209" s="16" cm="1">
        <f t="array" ref="Q209">INDEX(asset_mu,1,Q$3)+INDEX(asset_rets_norm,$A209,Q$3)</f>
        <v>-6.1400284867713529E-4</v>
      </c>
      <c r="R209" s="16" cm="1">
        <f t="array" ref="R209">INDEX(asset_mu,1,R$3)+INDEX(asset_rets_norm,$A209,R$3)</f>
        <v>1.8945080111542223E-2</v>
      </c>
      <c r="S209" s="16" cm="1">
        <f t="array" ref="S209">INDEX(asset_mu,1,S$3)+INDEX(asset_rets_norm,$A209,S$3)</f>
        <v>6.1358998221799632E-3</v>
      </c>
      <c r="T209" s="16" cm="1">
        <f t="array" ref="T209">INDEX(asset_mu,1,T$3)+INDEX(asset_rets_norm,$A209,T$3)</f>
        <v>1.2506102204592955E-2</v>
      </c>
      <c r="U209" s="16" cm="1">
        <f t="array" ref="U209">INDEX(asset_mu,1,U$3)+INDEX(asset_rets_norm,$A209,U$3)</f>
        <v>-3.4407276316491507E-3</v>
      </c>
      <c r="V209" s="16" cm="1">
        <f t="array" ref="V209">INDEX(asset_mu,1,V$3)+INDEX(asset_rets_norm,$A209,V$3)</f>
        <v>3.4454590380491078E-3</v>
      </c>
      <c r="W209" s="16" cm="1">
        <f t="array" ref="W209">INDEX(asset_mu,1,W$3)+INDEX(asset_rets_norm,$A209,W$3)</f>
        <v>1.1066357107727986E-3</v>
      </c>
      <c r="X209" s="16" cm="1">
        <f t="array" ref="X209">INDEX(asset_mu,1,X$3)+INDEX(asset_rets_norm,$A209,X$3)</f>
        <v>2.1880607487998103E-3</v>
      </c>
      <c r="Y209" s="16" cm="1">
        <f t="array" ref="Y209">INDEX(asset_mu,1,Y$3)+INDEX(asset_rets_norm,$A209,Y$3)</f>
        <v>-1.6255063549552623E-4</v>
      </c>
      <c r="Z209" s="19">
        <v>204</v>
      </c>
      <c r="AA209" s="16" cm="1">
        <f t="array" ref="AA209">INDEX(fx_mu,1,AA$3)+INDEX(fx_rets_norm,$A209,AA$3)</f>
        <v>0</v>
      </c>
      <c r="AB209" s="16" cm="1">
        <f t="array" ref="AB209">INDEX(fx_mu,1,AB$3)+INDEX(fx_rets_norm,$A209,AB$3)</f>
        <v>3.5352579344653419E-2</v>
      </c>
      <c r="AC209" s="16" cm="1">
        <f t="array" ref="AC209">INDEX(fx_mu,1,AC$3)+INDEX(fx_rets_norm,$A209,AC$3)</f>
        <v>1.4623459252376032E-2</v>
      </c>
      <c r="AD209" s="16" cm="1">
        <f t="array" ref="AD209">INDEX(fx_mu,1,AD$3)+INDEX(fx_rets_norm,$A209,AD$3)</f>
        <v>1.9882800012695601E-2</v>
      </c>
      <c r="AE209" s="19">
        <v>204</v>
      </c>
      <c r="AF209" s="18" cm="1">
        <f t="array" ref="AF209">(1+B209)*(1+INDEX(fx_rets,$AE209,INDEX(fx_ix,1,AF$3)))-1</f>
        <v>3.224993863153669E-3</v>
      </c>
      <c r="AG209" s="18" cm="1">
        <f t="array" ref="AG209">(1+C209)*(1+INDEX(fx_rets,$AE209,INDEX(fx_ix,1,AG$3)))-1</f>
        <v>3.3399242271252572E-3</v>
      </c>
      <c r="AH209" s="18" cm="1">
        <f t="array" ref="AH209">(1+D209)*(1+INDEX(fx_rets,$AE209,INDEX(fx_ix,1,AH$3)))-1</f>
        <v>3.9861303293164951E-3</v>
      </c>
      <c r="AI209" s="18" cm="1">
        <f t="array" ref="AI209">(1+E209)*(1+INDEX(fx_rets,$AE209,INDEX(fx_ix,1,AI$3)))-1</f>
        <v>4.7307348640386326E-3</v>
      </c>
      <c r="AJ209" s="18" cm="1">
        <f t="array" ref="AJ209">(1+F209)*(1+INDEX(fx_rets,$AE209,INDEX(fx_ix,1,AJ$3)))-1</f>
        <v>6.6224233881266859E-3</v>
      </c>
      <c r="AK209" s="18" cm="1">
        <f t="array" ref="AK209">(1+G209)*(1+INDEX(fx_rets,$AE209,INDEX(fx_ix,1,AK$3)))-1</f>
        <v>3.6079427825007393E-2</v>
      </c>
      <c r="AL209" s="18" cm="1">
        <f t="array" ref="AL209">(1+H209)*(1+INDEX(fx_rets,$AE209,INDEX(fx_ix,1,AL$3)))-1</f>
        <v>3.7019936803923903E-2</v>
      </c>
      <c r="AM209" s="18" cm="1">
        <f t="array" ref="AM209">(1+I209)*(1+INDEX(fx_rets,$AE209,INDEX(fx_ix,1,AM$3)))-1</f>
        <v>3.7267745008295661E-2</v>
      </c>
      <c r="AN209" s="18" cm="1">
        <f t="array" ref="AN209">(1+J209)*(1+INDEX(fx_rets,$AE209,INDEX(fx_ix,1,AN$3)))-1</f>
        <v>1.8290274878718593E-2</v>
      </c>
      <c r="AO209" s="18" cm="1">
        <f t="array" ref="AO209">(1+K209)*(1+INDEX(fx_rets,$AE209,INDEX(fx_ix,1,AO$3)))-1</f>
        <v>1.7600617938300589E-2</v>
      </c>
      <c r="AP209" s="18" cm="1">
        <f t="array" ref="AP209">(1+L209)*(1+INDEX(fx_rets,$AE209,INDEX(fx_ix,1,AP$3)))-1</f>
        <v>1.880492510246401E-2</v>
      </c>
      <c r="AQ209" s="18" cm="1">
        <f t="array" ref="AQ209">(1+M209)*(1+INDEX(fx_rets,$AE209,INDEX(fx_ix,1,AQ$3)))-1</f>
        <v>1.9096118557805575E-2</v>
      </c>
      <c r="AR209" s="18" cm="1">
        <f t="array" ref="AR209">(1+N209)*(1+INDEX(fx_rets,$AE209,INDEX(fx_ix,1,AR$3)))-1</f>
        <v>2.2443424549150048E-2</v>
      </c>
      <c r="AS209" s="18" cm="1">
        <f t="array" ref="AS209">(1+O209)*(1+INDEX(fx_rets,$AE209,INDEX(fx_ix,1,AS$3)))-1</f>
        <v>1.9815206194254031E-2</v>
      </c>
      <c r="AT209" s="18" cm="1">
        <f t="array" ref="AT209">(1+P209)*(1+INDEX(fx_rets,$AE209,INDEX(fx_ix,1,AT$3)))-1</f>
        <v>1.9926195609835551E-2</v>
      </c>
      <c r="AU209" s="18" cm="1">
        <f t="array" ref="AU209">(1+Q209)*(1+INDEX(fx_rets,$AE209,INDEX(fx_ix,1,AU$3)))-1</f>
        <v>1.9256589068170848E-2</v>
      </c>
      <c r="AV209" s="18" cm="1">
        <f t="array" ref="AV209">(1+R209)*(1+INDEX(fx_rets,$AE209,INDEX(fx_ix,1,AV$3)))-1</f>
        <v>1.8945080111542278E-2</v>
      </c>
      <c r="AW209" s="18" cm="1">
        <f t="array" ref="AW209">(1+S209)*(1+INDEX(fx_rets,$AE209,INDEX(fx_ix,1,AW$3)))-1</f>
        <v>4.1705399052147651E-2</v>
      </c>
      <c r="AX209" s="18" cm="1">
        <f t="array" ref="AX209">(1+T209)*(1+INDEX(fx_rets,$AE209,INDEX(fx_ix,1,AX$3)))-1</f>
        <v>2.7312443932963726E-2</v>
      </c>
      <c r="AY209" s="18" cm="1">
        <f t="array" ref="AY209">(1+U209)*(1+INDEX(fx_rets,$AE209,INDEX(fx_ix,1,AY$3)))-1</f>
        <v>1.6373661081648283E-2</v>
      </c>
      <c r="AZ209" s="18" cm="1">
        <f t="array" ref="AZ209">(1+V209)*(1+INDEX(fx_rets,$AE209,INDEX(fx_ix,1,AZ$3)))-1</f>
        <v>3.445459038049048E-3</v>
      </c>
      <c r="BA209" s="18" cm="1">
        <f t="array" ref="BA209">(1+W209)*(1+INDEX(fx_rets,$AE209,INDEX(fx_ix,1,BA$3)))-1</f>
        <v>3.6498337482196774E-2</v>
      </c>
      <c r="BB209" s="18" cm="1">
        <f t="array" ref="BB209">(1+X209)*(1+INDEX(fx_rets,$AE209,INDEX(fx_ix,1,BB$3)))-1</f>
        <v>1.6843517018377607E-2</v>
      </c>
      <c r="BC209" s="18" cm="1">
        <f t="array" ref="BC209">(1+Y209)*(1+INDEX(fx_rets,$AE209,INDEX(fx_ix,1,BC$3)))-1</f>
        <v>1.9717017415422644E-2</v>
      </c>
      <c r="BD209" s="19">
        <v>204</v>
      </c>
      <c r="BE209" s="16">
        <f t="shared" si="95"/>
        <v>0</v>
      </c>
      <c r="BF209" s="19">
        <v>204</v>
      </c>
      <c r="BG209" s="18">
        <f t="shared" si="96"/>
        <v>3.224993863153669E-3</v>
      </c>
      <c r="BH209" s="18">
        <f t="shared" si="97"/>
        <v>3.3399242271252572E-3</v>
      </c>
      <c r="BI209" s="18">
        <f t="shared" si="98"/>
        <v>3.9861303293164951E-3</v>
      </c>
      <c r="BJ209" s="18">
        <f t="shared" si="99"/>
        <v>4.7307348640386326E-3</v>
      </c>
      <c r="BK209" s="18">
        <f t="shared" si="100"/>
        <v>6.6224233881266859E-3</v>
      </c>
      <c r="BL209" s="18">
        <f t="shared" si="101"/>
        <v>3.6079427825007393E-2</v>
      </c>
      <c r="BM209" s="18">
        <f t="shared" si="102"/>
        <v>3.7019936803923903E-2</v>
      </c>
      <c r="BN209" s="18">
        <f t="shared" si="103"/>
        <v>3.7267745008295661E-2</v>
      </c>
      <c r="BO209" s="18">
        <f t="shared" si="104"/>
        <v>1.8290274878718593E-2</v>
      </c>
      <c r="BP209" s="18">
        <f t="shared" si="105"/>
        <v>1.7600617938300589E-2</v>
      </c>
      <c r="BQ209" s="18">
        <f t="shared" si="106"/>
        <v>1.880492510246401E-2</v>
      </c>
      <c r="BR209" s="18">
        <f t="shared" si="107"/>
        <v>1.9096118557805575E-2</v>
      </c>
      <c r="BS209" s="18">
        <f t="shared" si="108"/>
        <v>2.2443424549150048E-2</v>
      </c>
      <c r="BT209" s="18">
        <f t="shared" si="109"/>
        <v>1.9815206194254031E-2</v>
      </c>
      <c r="BU209" s="18">
        <f t="shared" si="110"/>
        <v>1.9926195609835551E-2</v>
      </c>
      <c r="BV209" s="18">
        <f t="shared" si="111"/>
        <v>1.9256589068170848E-2</v>
      </c>
      <c r="BW209" s="18">
        <f t="shared" si="112"/>
        <v>1.8945080111542278E-2</v>
      </c>
      <c r="BX209" s="18">
        <f t="shared" si="113"/>
        <v>4.1705399052147651E-2</v>
      </c>
      <c r="BY209" s="18">
        <f t="shared" si="114"/>
        <v>2.7312443932963726E-2</v>
      </c>
      <c r="BZ209" s="18">
        <f t="shared" si="115"/>
        <v>1.6373661081648283E-2</v>
      </c>
      <c r="CA209" s="18">
        <f t="shared" si="116"/>
        <v>3.445459038049048E-3</v>
      </c>
      <c r="CB209" s="18">
        <f t="shared" si="117"/>
        <v>3.6498337482196774E-2</v>
      </c>
      <c r="CC209" s="18">
        <f t="shared" si="118"/>
        <v>1.6843517018377607E-2</v>
      </c>
      <c r="CD209" s="18">
        <f t="shared" si="119"/>
        <v>1.9717017415422644E-2</v>
      </c>
      <c r="CE209" s="19">
        <v>204</v>
      </c>
      <c r="CF209" s="18">
        <f t="shared" si="120"/>
        <v>3.3399242271252572E-3</v>
      </c>
      <c r="CG209" s="18">
        <f t="shared" si="120"/>
        <v>3.3399242271252572E-3</v>
      </c>
      <c r="CH209" s="18">
        <f t="shared" si="120"/>
        <v>3.3399242271252572E-3</v>
      </c>
      <c r="CI209" s="18">
        <f t="shared" si="120"/>
        <v>0</v>
      </c>
      <c r="CJ209" s="18">
        <f t="shared" si="120"/>
        <v>0</v>
      </c>
      <c r="CK209" s="24">
        <f t="shared" si="120"/>
        <v>3.3399242271252572E-3</v>
      </c>
      <c r="CL209" s="24">
        <f t="shared" si="120"/>
        <v>0</v>
      </c>
    </row>
    <row r="210" spans="1:90" x14ac:dyDescent="0.2">
      <c r="A210" s="19">
        <v>205</v>
      </c>
      <c r="B210" s="16" cm="1">
        <f t="array" ref="B210">INDEX(asset_mu,1,B$3)+INDEX(asset_rets_norm,$A210,B$3)</f>
        <v>3.0975544370279631E-3</v>
      </c>
      <c r="C210" s="16" cm="1">
        <f t="array" ref="C210">INDEX(asset_mu,1,C$3)+INDEX(asset_rets_norm,$A210,C$3)</f>
        <v>3.1045933537774432E-3</v>
      </c>
      <c r="D210" s="16" cm="1">
        <f t="array" ref="D210">INDEX(asset_mu,1,D$3)+INDEX(asset_rets_norm,$A210,D$3)</f>
        <v>5.825104871383319E-3</v>
      </c>
      <c r="E210" s="16" cm="1">
        <f t="array" ref="E210">INDEX(asset_mu,1,E$3)+INDEX(asset_rets_norm,$A210,E$3)</f>
        <v>2.7850870148753851E-3</v>
      </c>
      <c r="F210" s="16" cm="1">
        <f t="array" ref="F210">INDEX(asset_mu,1,F$3)+INDEX(asset_rets_norm,$A210,F$3)</f>
        <v>4.6563673698505875E-3</v>
      </c>
      <c r="G210" s="16" cm="1">
        <f t="array" ref="G210">INDEX(asset_mu,1,G$3)+INDEX(asset_rets_norm,$A210,G$3)</f>
        <v>8.1400682037191031E-4</v>
      </c>
      <c r="H210" s="16" cm="1">
        <f t="array" ref="H210">INDEX(asset_mu,1,H$3)+INDEX(asset_rets_norm,$A210,H$3)</f>
        <v>1.0003417262555889E-3</v>
      </c>
      <c r="I210" s="16" cm="1">
        <f t="array" ref="I210">INDEX(asset_mu,1,I$3)+INDEX(asset_rets_norm,$A210,I$3)</f>
        <v>4.467168939413492E-3</v>
      </c>
      <c r="J210" s="16" cm="1">
        <f t="array" ref="J210">INDEX(asset_mu,1,J$3)+INDEX(asset_rets_norm,$A210,J$3)</f>
        <v>3.9102021009353883E-3</v>
      </c>
      <c r="K210" s="16" cm="1">
        <f t="array" ref="K210">INDEX(asset_mu,1,K$3)+INDEX(asset_rets_norm,$A210,K$3)</f>
        <v>3.39211103644463E-3</v>
      </c>
      <c r="L210" s="16" cm="1">
        <f t="array" ref="L210">INDEX(asset_mu,1,L$3)+INDEX(asset_rets_norm,$A210,L$3)</f>
        <v>5.8829924474191053E-3</v>
      </c>
      <c r="M210" s="16" cm="1">
        <f t="array" ref="M210">INDEX(asset_mu,1,M$3)+INDEX(asset_rets_norm,$A210,M$3)</f>
        <v>2.3417617555117924E-3</v>
      </c>
      <c r="N210" s="16" cm="1">
        <f t="array" ref="N210">INDEX(asset_mu,1,N$3)+INDEX(asset_rets_norm,$A210,N$3)</f>
        <v>5.2270308599580472E-3</v>
      </c>
      <c r="O210" s="16" cm="1">
        <f t="array" ref="O210">INDEX(asset_mu,1,O$3)+INDEX(asset_rets_norm,$A210,O$3)</f>
        <v>1.1740828787588297E-4</v>
      </c>
      <c r="P210" s="16" cm="1">
        <f t="array" ref="P210">INDEX(asset_mu,1,P$3)+INDEX(asset_rets_norm,$A210,P$3)</f>
        <v>1.1326516291240867E-3</v>
      </c>
      <c r="Q210" s="16" cm="1">
        <f t="array" ref="Q210">INDEX(asset_mu,1,Q$3)+INDEX(asset_rets_norm,$A210,Q$3)</f>
        <v>2.9780757745708165E-3</v>
      </c>
      <c r="R210" s="16" cm="1">
        <f t="array" ref="R210">INDEX(asset_mu,1,R$3)+INDEX(asset_rets_norm,$A210,R$3)</f>
        <v>1.0529679158459149E-3</v>
      </c>
      <c r="S210" s="16" cm="1">
        <f t="array" ref="S210">INDEX(asset_mu,1,S$3)+INDEX(asset_rets_norm,$A210,S$3)</f>
        <v>-4.122888987105694E-3</v>
      </c>
      <c r="T210" s="16" cm="1">
        <f t="array" ref="T210">INDEX(asset_mu,1,T$3)+INDEX(asset_rets_norm,$A210,T$3)</f>
        <v>1.2351388593298245E-2</v>
      </c>
      <c r="U210" s="16" cm="1">
        <f t="array" ref="U210">INDEX(asset_mu,1,U$3)+INDEX(asset_rets_norm,$A210,U$3)</f>
        <v>-1.2036631177923526E-2</v>
      </c>
      <c r="V210" s="16" cm="1">
        <f t="array" ref="V210">INDEX(asset_mu,1,V$3)+INDEX(asset_rets_norm,$A210,V$3)</f>
        <v>3.4519423713824412E-3</v>
      </c>
      <c r="W210" s="16" cm="1">
        <f t="array" ref="W210">INDEX(asset_mu,1,W$3)+INDEX(asset_rets_norm,$A210,W$3)</f>
        <v>1.0936357107727986E-3</v>
      </c>
      <c r="X210" s="16" cm="1">
        <f t="array" ref="X210">INDEX(asset_mu,1,X$3)+INDEX(asset_rets_norm,$A210,X$3)</f>
        <v>2.1605607487998101E-3</v>
      </c>
      <c r="Y210" s="16" cm="1">
        <f t="array" ref="Y210">INDEX(asset_mu,1,Y$3)+INDEX(asset_rets_norm,$A210,Y$3)</f>
        <v>-1.6213396882885955E-4</v>
      </c>
      <c r="Z210" s="19">
        <v>205</v>
      </c>
      <c r="AA210" s="16" cm="1">
        <f t="array" ref="AA210">INDEX(fx_mu,1,AA$3)+INDEX(fx_rets_norm,$A210,AA$3)</f>
        <v>0</v>
      </c>
      <c r="AB210" s="16" cm="1">
        <f t="array" ref="AB210">INDEX(fx_mu,1,AB$3)+INDEX(fx_rets_norm,$A210,AB$3)</f>
        <v>4.7160350827786289E-3</v>
      </c>
      <c r="AC210" s="16" cm="1">
        <f t="array" ref="AC210">INDEX(fx_mu,1,AC$3)+INDEX(fx_rets_norm,$A210,AC$3)</f>
        <v>-2.1759260495333648E-2</v>
      </c>
      <c r="AD210" s="16" cm="1">
        <f t="array" ref="AD210">INDEX(fx_mu,1,AD$3)+INDEX(fx_rets_norm,$A210,AD$3)</f>
        <v>3.1107417584153021E-3</v>
      </c>
      <c r="AE210" s="19">
        <v>205</v>
      </c>
      <c r="AF210" s="18" cm="1">
        <f t="array" ref="AF210">(1+B210)*(1+INDEX(fx_rets,$AE210,INDEX(fx_ix,1,AF$3)))-1</f>
        <v>3.0975544370279717E-3</v>
      </c>
      <c r="AG210" s="18" cm="1">
        <f t="array" ref="AG210">(1+C210)*(1+INDEX(fx_rets,$AE210,INDEX(fx_ix,1,AG$3)))-1</f>
        <v>3.1045933537774406E-3</v>
      </c>
      <c r="AH210" s="18" cm="1">
        <f t="array" ref="AH210">(1+D210)*(1+INDEX(fx_rets,$AE210,INDEX(fx_ix,1,AH$3)))-1</f>
        <v>5.8251048713833242E-3</v>
      </c>
      <c r="AI210" s="18" cm="1">
        <f t="array" ref="AI210">(1+E210)*(1+INDEX(fx_rets,$AE210,INDEX(fx_ix,1,AI$3)))-1</f>
        <v>2.7850870148753426E-3</v>
      </c>
      <c r="AJ210" s="18" cm="1">
        <f t="array" ref="AJ210">(1+F210)*(1+INDEX(fx_rets,$AE210,INDEX(fx_ix,1,AJ$3)))-1</f>
        <v>4.6563673698505337E-3</v>
      </c>
      <c r="AK210" s="18" cm="1">
        <f t="array" ref="AK210">(1+G210)*(1+INDEX(fx_rets,$AE210,INDEX(fx_ix,1,AK$3)))-1</f>
        <v>5.5338807878730911E-3</v>
      </c>
      <c r="AL210" s="18" cm="1">
        <f t="array" ref="AL210">(1+H210)*(1+INDEX(fx_rets,$AE210,INDEX(fx_ix,1,AL$3)))-1</f>
        <v>5.7210944557100074E-3</v>
      </c>
      <c r="AM210" s="18" cm="1">
        <f t="array" ref="AM210">(1+I210)*(1+INDEX(fx_rets,$AE210,INDEX(fx_ix,1,AM$3)))-1</f>
        <v>9.2042713476312432E-3</v>
      </c>
      <c r="AN210" s="18" cm="1">
        <f t="array" ref="AN210">(1+J210)*(1+INDEX(fx_rets,$AE210,INDEX(fx_ix,1,AN$3)))-1</f>
        <v>-1.7934141500501877E-2</v>
      </c>
      <c r="AO210" s="18" cm="1">
        <f t="array" ref="AO210">(1+K210)*(1+INDEX(fx_rets,$AE210,INDEX(fx_ix,1,AO$3)))-1</f>
        <v>-1.8440959286560199E-2</v>
      </c>
      <c r="AP210" s="18" cm="1">
        <f t="array" ref="AP210">(1+L210)*(1+INDEX(fx_rets,$AE210,INDEX(fx_ix,1,AP$3)))-1</f>
        <v>-1.6004277613069995E-2</v>
      </c>
      <c r="AQ210" s="18" cm="1">
        <f t="array" ref="AQ210">(1+M210)*(1+INDEX(fx_rets,$AE210,INDEX(fx_ix,1,AQ$3)))-1</f>
        <v>-1.9468453743878067E-2</v>
      </c>
      <c r="AR210" s="18" cm="1">
        <f t="array" ref="AR210">(1+N210)*(1+INDEX(fx_rets,$AE210,INDEX(fx_ix,1,AR$3)))-1</f>
        <v>-1.6645965961474607E-2</v>
      </c>
      <c r="AS210" s="18" cm="1">
        <f t="array" ref="AS210">(1+O210)*(1+INDEX(fx_rets,$AE210,INDEX(fx_ix,1,AS$3)))-1</f>
        <v>3.2285152731550415E-3</v>
      </c>
      <c r="AT210" s="18" cm="1">
        <f t="array" ref="AT210">(1+P210)*(1+INDEX(fx_rets,$AE210,INDEX(fx_ix,1,AT$3)))-1</f>
        <v>4.2469167742598124E-3</v>
      </c>
      <c r="AU210" s="18" cm="1">
        <f t="array" ref="AU210">(1+Q210)*(1+INDEX(fx_rets,$AE210,INDEX(fx_ix,1,AU$3)))-1</f>
        <v>6.0980815576576752E-3</v>
      </c>
      <c r="AV210" s="18" cm="1">
        <f t="array" ref="AV210">(1+R210)*(1+INDEX(fx_rets,$AE210,INDEX(fx_ix,1,AV$3)))-1</f>
        <v>1.0529679158459704E-3</v>
      </c>
      <c r="AW210" s="18" cm="1">
        <f t="array" ref="AW210">(1+S210)*(1+INDEX(fx_rets,$AE210,INDEX(fx_ix,1,AW$3)))-1</f>
        <v>5.737024065672891E-4</v>
      </c>
      <c r="AX210" s="18" cm="1">
        <f t="array" ref="AX210">(1+T210)*(1+INDEX(fx_rets,$AE210,INDEX(fx_ix,1,AX$3)))-1</f>
        <v>-9.6766289839160802E-3</v>
      </c>
      <c r="AY210" s="18" cm="1">
        <f t="array" ref="AY210">(1+U210)*(1+INDEX(fx_rets,$AE210,INDEX(fx_ix,1,AY$3)))-1</f>
        <v>-8.9633322707440843E-3</v>
      </c>
      <c r="AZ210" s="18" cm="1">
        <f t="array" ref="AZ210">(1+V210)*(1+INDEX(fx_rets,$AE210,INDEX(fx_ix,1,AZ$3)))-1</f>
        <v>3.4519423713823549E-3</v>
      </c>
      <c r="BA210" s="18" cm="1">
        <f t="array" ref="BA210">(1+W210)*(1+INDEX(fx_rets,$AE210,INDEX(fx_ix,1,BA$3)))-1</f>
        <v>5.8148284179311283E-3</v>
      </c>
      <c r="BB210" s="18" cm="1">
        <f t="array" ref="BB210">(1+X210)*(1+INDEX(fx_rets,$AE210,INDEX(fx_ix,1,BB$3)))-1</f>
        <v>-1.9645711950682987E-2</v>
      </c>
      <c r="BC210" s="18" cm="1">
        <f t="array" ref="BC210">(1+Y210)*(1+INDEX(fx_rets,$AE210,INDEX(fx_ix,1,BC$3)))-1</f>
        <v>2.948103432679039E-3</v>
      </c>
      <c r="BD210" s="19">
        <v>205</v>
      </c>
      <c r="BE210" s="16">
        <f t="shared" si="95"/>
        <v>0</v>
      </c>
      <c r="BF210" s="19">
        <v>205</v>
      </c>
      <c r="BG210" s="18">
        <f t="shared" si="96"/>
        <v>3.0975544370279717E-3</v>
      </c>
      <c r="BH210" s="18">
        <f t="shared" si="97"/>
        <v>3.1045933537774406E-3</v>
      </c>
      <c r="BI210" s="18">
        <f t="shared" si="98"/>
        <v>5.8251048713833242E-3</v>
      </c>
      <c r="BJ210" s="18">
        <f t="shared" si="99"/>
        <v>2.7850870148753426E-3</v>
      </c>
      <c r="BK210" s="18">
        <f t="shared" si="100"/>
        <v>4.6563673698505337E-3</v>
      </c>
      <c r="BL210" s="18">
        <f t="shared" si="101"/>
        <v>5.5338807878730911E-3</v>
      </c>
      <c r="BM210" s="18">
        <f t="shared" si="102"/>
        <v>5.7210944557100074E-3</v>
      </c>
      <c r="BN210" s="18">
        <f t="shared" si="103"/>
        <v>9.2042713476312432E-3</v>
      </c>
      <c r="BO210" s="18">
        <f t="shared" si="104"/>
        <v>-1.7934141500501877E-2</v>
      </c>
      <c r="BP210" s="18">
        <f t="shared" si="105"/>
        <v>-1.8440959286560199E-2</v>
      </c>
      <c r="BQ210" s="18">
        <f t="shared" si="106"/>
        <v>-1.6004277613069995E-2</v>
      </c>
      <c r="BR210" s="18">
        <f t="shared" si="107"/>
        <v>-1.9468453743878067E-2</v>
      </c>
      <c r="BS210" s="18">
        <f t="shared" si="108"/>
        <v>-1.6645965961474607E-2</v>
      </c>
      <c r="BT210" s="18">
        <f t="shared" si="109"/>
        <v>3.2285152731550415E-3</v>
      </c>
      <c r="BU210" s="18">
        <f t="shared" si="110"/>
        <v>4.2469167742598124E-3</v>
      </c>
      <c r="BV210" s="18">
        <f t="shared" si="111"/>
        <v>6.0980815576576752E-3</v>
      </c>
      <c r="BW210" s="18">
        <f t="shared" si="112"/>
        <v>1.0529679158459704E-3</v>
      </c>
      <c r="BX210" s="18">
        <f t="shared" si="113"/>
        <v>5.737024065672891E-4</v>
      </c>
      <c r="BY210" s="18">
        <f t="shared" si="114"/>
        <v>-9.6766289839160802E-3</v>
      </c>
      <c r="BZ210" s="18">
        <f t="shared" si="115"/>
        <v>-8.9633322707440843E-3</v>
      </c>
      <c r="CA210" s="18">
        <f t="shared" si="116"/>
        <v>3.4519423713823549E-3</v>
      </c>
      <c r="CB210" s="18">
        <f t="shared" si="117"/>
        <v>5.8148284179311283E-3</v>
      </c>
      <c r="CC210" s="18">
        <f t="shared" si="118"/>
        <v>-1.9645711950682987E-2</v>
      </c>
      <c r="CD210" s="18">
        <f t="shared" si="119"/>
        <v>2.948103432679039E-3</v>
      </c>
      <c r="CE210" s="19">
        <v>205</v>
      </c>
      <c r="CF210" s="18">
        <f t="shared" si="120"/>
        <v>3.1045933537774406E-3</v>
      </c>
      <c r="CG210" s="18">
        <f t="shared" si="120"/>
        <v>3.1045933537774406E-3</v>
      </c>
      <c r="CH210" s="18">
        <f t="shared" si="120"/>
        <v>3.1045933537774406E-3</v>
      </c>
      <c r="CI210" s="18">
        <f t="shared" si="120"/>
        <v>0</v>
      </c>
      <c r="CJ210" s="18">
        <f t="shared" si="120"/>
        <v>0</v>
      </c>
      <c r="CK210" s="24">
        <f t="shared" si="120"/>
        <v>3.1045933537774406E-3</v>
      </c>
      <c r="CL210" s="24">
        <f t="shared" si="120"/>
        <v>0</v>
      </c>
    </row>
    <row r="211" spans="1:90" x14ac:dyDescent="0.2">
      <c r="A211" s="19">
        <v>206</v>
      </c>
      <c r="B211" s="16" cm="1">
        <f t="array" ref="B211">INDEX(asset_mu,1,B$3)+INDEX(asset_rets_norm,$A211,B$3)</f>
        <v>2.8009919370990313E-3</v>
      </c>
      <c r="C211" s="16" cm="1">
        <f t="array" ref="C211">INDEX(asset_mu,1,C$3)+INDEX(asset_rets_norm,$A211,C$3)</f>
        <v>-4.261897078665618E-4</v>
      </c>
      <c r="D211" s="16" cm="1">
        <f t="array" ref="D211">INDEX(asset_mu,1,D$3)+INDEX(asset_rets_norm,$A211,D$3)</f>
        <v>-5.5088430607205304E-3</v>
      </c>
      <c r="E211" s="16" cm="1">
        <f t="array" ref="E211">INDEX(asset_mu,1,E$3)+INDEX(asset_rets_norm,$A211,E$3)</f>
        <v>8.7327242135164327E-4</v>
      </c>
      <c r="F211" s="16" cm="1">
        <f t="array" ref="F211">INDEX(asset_mu,1,F$3)+INDEX(asset_rets_norm,$A211,F$3)</f>
        <v>-1.9389265218026659E-3</v>
      </c>
      <c r="G211" s="16" cm="1">
        <f t="array" ref="G211">INDEX(asset_mu,1,G$3)+INDEX(asset_rets_norm,$A211,G$3)</f>
        <v>6.3843904202675662E-4</v>
      </c>
      <c r="H211" s="16" cm="1">
        <f t="array" ref="H211">INDEX(asset_mu,1,H$3)+INDEX(asset_rets_norm,$A211,H$3)</f>
        <v>-6.7186067419182025E-4</v>
      </c>
      <c r="I211" s="16" cm="1">
        <f t="array" ref="I211">INDEX(asset_mu,1,I$3)+INDEX(asset_rets_norm,$A211,I$3)</f>
        <v>-3.021441389416811E-3</v>
      </c>
      <c r="J211" s="16" cm="1">
        <f t="array" ref="J211">INDEX(asset_mu,1,J$3)+INDEX(asset_rets_norm,$A211,J$3)</f>
        <v>1.8633434928524307E-3</v>
      </c>
      <c r="K211" s="16" cm="1">
        <f t="array" ref="K211">INDEX(asset_mu,1,K$3)+INDEX(asset_rets_norm,$A211,K$3)</f>
        <v>-4.922209950458915E-3</v>
      </c>
      <c r="L211" s="16" cm="1">
        <f t="array" ref="L211">INDEX(asset_mu,1,L$3)+INDEX(asset_rets_norm,$A211,L$3)</f>
        <v>-1.1962605149659494E-2</v>
      </c>
      <c r="M211" s="16" cm="1">
        <f t="array" ref="M211">INDEX(asset_mu,1,M$3)+INDEX(asset_rets_norm,$A211,M$3)</f>
        <v>-2.0382450657994407E-3</v>
      </c>
      <c r="N211" s="16" cm="1">
        <f t="array" ref="N211">INDEX(asset_mu,1,N$3)+INDEX(asset_rets_norm,$A211,N$3)</f>
        <v>-8.8207431945141711E-3</v>
      </c>
      <c r="O211" s="16" cm="1">
        <f t="array" ref="O211">INDEX(asset_mu,1,O$3)+INDEX(asset_rets_norm,$A211,O$3)</f>
        <v>-6.6287841155025079E-5</v>
      </c>
      <c r="P211" s="16" cm="1">
        <f t="array" ref="P211">INDEX(asset_mu,1,P$3)+INDEX(asset_rets_norm,$A211,P$3)</f>
        <v>-6.4057480273431227E-4</v>
      </c>
      <c r="Q211" s="16" cm="1">
        <f t="array" ref="Q211">INDEX(asset_mu,1,Q$3)+INDEX(asset_rets_norm,$A211,Q$3)</f>
        <v>-2.3859877413076646E-3</v>
      </c>
      <c r="R211" s="16" cm="1">
        <f t="array" ref="R211">INDEX(asset_mu,1,R$3)+INDEX(asset_rets_norm,$A211,R$3)</f>
        <v>1.8976212840172202E-2</v>
      </c>
      <c r="S211" s="16" cm="1">
        <f t="array" ref="S211">INDEX(asset_mu,1,S$3)+INDEX(asset_rets_norm,$A211,S$3)</f>
        <v>5.4636794362493329E-2</v>
      </c>
      <c r="T211" s="16" cm="1">
        <f t="array" ref="T211">INDEX(asset_mu,1,T$3)+INDEX(asset_rets_norm,$A211,T$3)</f>
        <v>-3.387019398435295E-3</v>
      </c>
      <c r="U211" s="16" cm="1">
        <f t="array" ref="U211">INDEX(asset_mu,1,U$3)+INDEX(asset_rets_norm,$A211,U$3)</f>
        <v>3.8104007197263257E-2</v>
      </c>
      <c r="V211" s="16" cm="1">
        <f t="array" ref="V211">INDEX(asset_mu,1,V$3)+INDEX(asset_rets_norm,$A211,V$3)</f>
        <v>3.4519423713824412E-3</v>
      </c>
      <c r="W211" s="16" cm="1">
        <f t="array" ref="W211">INDEX(asset_mu,1,W$3)+INDEX(asset_rets_norm,$A211,W$3)</f>
        <v>1.0458857107727986E-3</v>
      </c>
      <c r="X211" s="16" cm="1">
        <f t="array" ref="X211">INDEX(asset_mu,1,X$3)+INDEX(asset_rets_norm,$A211,X$3)</f>
        <v>2.1582274154664767E-3</v>
      </c>
      <c r="Y211" s="16" cm="1">
        <f t="array" ref="Y211">INDEX(asset_mu,1,Y$3)+INDEX(asset_rets_norm,$A211,Y$3)</f>
        <v>-3.0180063549552623E-4</v>
      </c>
      <c r="Z211" s="19">
        <v>206</v>
      </c>
      <c r="AA211" s="16" cm="1">
        <f t="array" ref="AA211">INDEX(fx_mu,1,AA$3)+INDEX(fx_rets_norm,$A211,AA$3)</f>
        <v>0</v>
      </c>
      <c r="AB211" s="16" cm="1">
        <f t="array" ref="AB211">INDEX(fx_mu,1,AB$3)+INDEX(fx_rets_norm,$A211,AB$3)</f>
        <v>-8.9161711939702518E-3</v>
      </c>
      <c r="AC211" s="16" cm="1">
        <f t="array" ref="AC211">INDEX(fx_mu,1,AC$3)+INDEX(fx_rets_norm,$A211,AC$3)</f>
        <v>3.6389400855014589E-2</v>
      </c>
      <c r="AD211" s="16" cm="1">
        <f t="array" ref="AD211">INDEX(fx_mu,1,AD$3)+INDEX(fx_rets_norm,$A211,AD$3)</f>
        <v>-2.1922065735336504E-2</v>
      </c>
      <c r="AE211" s="19">
        <v>206</v>
      </c>
      <c r="AF211" s="18" cm="1">
        <f t="array" ref="AF211">(1+B211)*(1+INDEX(fx_rets,$AE211,INDEX(fx_ix,1,AF$3)))-1</f>
        <v>2.8009919370990399E-3</v>
      </c>
      <c r="AG211" s="18" cm="1">
        <f t="array" ref="AG211">(1+C211)*(1+INDEX(fx_rets,$AE211,INDEX(fx_ix,1,AG$3)))-1</f>
        <v>-4.261897078665644E-4</v>
      </c>
      <c r="AH211" s="18" cm="1">
        <f t="array" ref="AH211">(1+D211)*(1+INDEX(fx_rets,$AE211,INDEX(fx_ix,1,AH$3)))-1</f>
        <v>-5.5088430607205252E-3</v>
      </c>
      <c r="AI211" s="18" cm="1">
        <f t="array" ref="AI211">(1+E211)*(1+INDEX(fx_rets,$AE211,INDEX(fx_ix,1,AI$3)))-1</f>
        <v>8.7327242135160077E-4</v>
      </c>
      <c r="AJ211" s="18" cm="1">
        <f t="array" ref="AJ211">(1+F211)*(1+INDEX(fx_rets,$AE211,INDEX(fx_ix,1,AJ$3)))-1</f>
        <v>-1.9389265218027196E-3</v>
      </c>
      <c r="AK211" s="18" cm="1">
        <f t="array" ref="AK211">(1+G211)*(1+INDEX(fx_rets,$AE211,INDEX(fx_ix,1,AK$3)))-1</f>
        <v>-8.2834245837392073E-3</v>
      </c>
      <c r="AL211" s="18" cm="1">
        <f t="array" ref="AL211">(1+H211)*(1+INDEX(fx_rets,$AE211,INDEX(fx_ix,1,AL$3)))-1</f>
        <v>-9.582041443372491E-3</v>
      </c>
      <c r="AM211" s="18" cm="1">
        <f t="array" ref="AM211">(1+I211)*(1+INDEX(fx_rets,$AE211,INDEX(fx_ix,1,AM$3)))-1</f>
        <v>-1.1910672894706487E-2</v>
      </c>
      <c r="AN211" s="18" cm="1">
        <f t="array" ref="AN211">(1+J211)*(1+INDEX(fx_rets,$AE211,INDEX(fx_ix,1,AN$3)))-1</f>
        <v>3.8320550301158773E-2</v>
      </c>
      <c r="AO211" s="18" cm="1">
        <f t="array" ref="AO211">(1+K211)*(1+INDEX(fx_rets,$AE211,INDEX(fx_ix,1,AO$3)))-1</f>
        <v>3.1288074633575746E-2</v>
      </c>
      <c r="AP211" s="18" cm="1">
        <f t="array" ref="AP211">(1+L211)*(1+INDEX(fx_rets,$AE211,INDEX(fx_ix,1,AP$3)))-1</f>
        <v>2.3991483671293778E-2</v>
      </c>
      <c r="AQ211" s="18" cm="1">
        <f t="array" ref="AQ211">(1+M211)*(1+INDEX(fx_rets,$AE211,INDEX(fx_ix,1,AQ$3)))-1</f>
        <v>3.4276985272474914E-2</v>
      </c>
      <c r="AR211" s="18" cm="1">
        <f t="array" ref="AR211">(1+N211)*(1+INDEX(fx_rets,$AE211,INDEX(fx_ix,1,AR$3)))-1</f>
        <v>2.7247676100556006E-2</v>
      </c>
      <c r="AS211" s="18" cm="1">
        <f t="array" ref="AS211">(1+O211)*(1+INDEX(fx_rets,$AE211,INDEX(fx_ix,1,AS$3)))-1</f>
        <v>-2.1986900410080334E-2</v>
      </c>
      <c r="AT211" s="18" cm="1">
        <f t="array" ref="AT211">(1+P211)*(1+INDEX(fx_rets,$AE211,INDEX(fx_ix,1,AT$3)))-1</f>
        <v>-2.254859781513685E-2</v>
      </c>
      <c r="AU211" s="18" cm="1">
        <f t="array" ref="AU211">(1+Q211)*(1+INDEX(fx_rets,$AE211,INDEX(fx_ix,1,AU$3)))-1</f>
        <v>-2.4255747696535601E-2</v>
      </c>
      <c r="AV211" s="18" cm="1">
        <f t="array" ref="AV211">(1+R211)*(1+INDEX(fx_rets,$AE211,INDEX(fx_ix,1,AV$3)))-1</f>
        <v>1.8976212840172257E-2</v>
      </c>
      <c r="AW211" s="18" cm="1">
        <f t="array" ref="AW211">(1+S211)*(1+INDEX(fx_rets,$AE211,INDEX(fx_ix,1,AW$3)))-1</f>
        <v>4.5233472156497312E-2</v>
      </c>
      <c r="AX211" s="18" cm="1">
        <f t="array" ref="AX211">(1+T211)*(1+INDEX(fx_rets,$AE211,INDEX(fx_ix,1,AX$3)))-1</f>
        <v>3.2879129849985755E-2</v>
      </c>
      <c r="AY211" s="18" cm="1">
        <f t="array" ref="AY211">(1+U211)*(1+INDEX(fx_rets,$AE211,INDEX(fx_ix,1,AY$3)))-1</f>
        <v>1.534662291136879E-2</v>
      </c>
      <c r="AZ211" s="18" cm="1">
        <f t="array" ref="AZ211">(1+V211)*(1+INDEX(fx_rets,$AE211,INDEX(fx_ix,1,AZ$3)))-1</f>
        <v>3.4519423713823549E-3</v>
      </c>
      <c r="BA211" s="18" cm="1">
        <f t="array" ref="BA211">(1+W211)*(1+INDEX(fx_rets,$AE211,INDEX(fx_ix,1,BA$3)))-1</f>
        <v>-7.8796107792439285E-3</v>
      </c>
      <c r="BB211" s="18" cm="1">
        <f t="array" ref="BB211">(1+X211)*(1+INDEX(fx_rets,$AE211,INDEX(fx_ix,1,BB$3)))-1</f>
        <v>3.8626164873038826E-2</v>
      </c>
      <c r="BC211" s="18" cm="1">
        <f t="array" ref="BC211">(1+Y211)*(1+INDEX(fx_rets,$AE211,INDEX(fx_ix,1,BC$3)))-1</f>
        <v>-2.2217250277461797E-2</v>
      </c>
      <c r="BD211" s="19">
        <v>206</v>
      </c>
      <c r="BE211" s="16">
        <f t="shared" si="95"/>
        <v>0</v>
      </c>
      <c r="BF211" s="19">
        <v>206</v>
      </c>
      <c r="BG211" s="18">
        <f t="shared" si="96"/>
        <v>2.8009919370990399E-3</v>
      </c>
      <c r="BH211" s="18">
        <f t="shared" si="97"/>
        <v>-4.261897078665644E-4</v>
      </c>
      <c r="BI211" s="18">
        <f t="shared" si="98"/>
        <v>-5.5088430607205252E-3</v>
      </c>
      <c r="BJ211" s="18">
        <f t="shared" si="99"/>
        <v>8.7327242135160077E-4</v>
      </c>
      <c r="BK211" s="18">
        <f t="shared" si="100"/>
        <v>-1.9389265218027196E-3</v>
      </c>
      <c r="BL211" s="18">
        <f t="shared" si="101"/>
        <v>-8.2834245837392073E-3</v>
      </c>
      <c r="BM211" s="18">
        <f t="shared" si="102"/>
        <v>-9.582041443372491E-3</v>
      </c>
      <c r="BN211" s="18">
        <f t="shared" si="103"/>
        <v>-1.1910672894706487E-2</v>
      </c>
      <c r="BO211" s="18">
        <f t="shared" si="104"/>
        <v>3.8320550301158773E-2</v>
      </c>
      <c r="BP211" s="18">
        <f t="shared" si="105"/>
        <v>3.1288074633575746E-2</v>
      </c>
      <c r="BQ211" s="18">
        <f t="shared" si="106"/>
        <v>2.3991483671293778E-2</v>
      </c>
      <c r="BR211" s="18">
        <f t="shared" si="107"/>
        <v>3.4276985272474914E-2</v>
      </c>
      <c r="BS211" s="18">
        <f t="shared" si="108"/>
        <v>2.7247676100556006E-2</v>
      </c>
      <c r="BT211" s="18">
        <f t="shared" si="109"/>
        <v>-2.1986900410080334E-2</v>
      </c>
      <c r="BU211" s="18">
        <f t="shared" si="110"/>
        <v>-2.254859781513685E-2</v>
      </c>
      <c r="BV211" s="18">
        <f t="shared" si="111"/>
        <v>-2.4255747696535601E-2</v>
      </c>
      <c r="BW211" s="18">
        <f t="shared" si="112"/>
        <v>1.8976212840172257E-2</v>
      </c>
      <c r="BX211" s="18">
        <f t="shared" si="113"/>
        <v>4.5233472156497312E-2</v>
      </c>
      <c r="BY211" s="18">
        <f t="shared" si="114"/>
        <v>3.2879129849985755E-2</v>
      </c>
      <c r="BZ211" s="18">
        <f t="shared" si="115"/>
        <v>1.534662291136879E-2</v>
      </c>
      <c r="CA211" s="18">
        <f t="shared" si="116"/>
        <v>3.4519423713823549E-3</v>
      </c>
      <c r="CB211" s="18">
        <f t="shared" si="117"/>
        <v>-7.8796107792439285E-3</v>
      </c>
      <c r="CC211" s="18">
        <f t="shared" si="118"/>
        <v>3.8626164873038826E-2</v>
      </c>
      <c r="CD211" s="18">
        <f t="shared" si="119"/>
        <v>-2.2217250277461797E-2</v>
      </c>
      <c r="CE211" s="19">
        <v>206</v>
      </c>
      <c r="CF211" s="18">
        <f t="shared" si="120"/>
        <v>-4.261897078665644E-4</v>
      </c>
      <c r="CG211" s="18">
        <f t="shared" si="120"/>
        <v>-4.261897078665644E-4</v>
      </c>
      <c r="CH211" s="18">
        <f t="shared" si="120"/>
        <v>-4.261897078665644E-4</v>
      </c>
      <c r="CI211" s="18">
        <f t="shared" si="120"/>
        <v>0</v>
      </c>
      <c r="CJ211" s="18">
        <f t="shared" si="120"/>
        <v>0</v>
      </c>
      <c r="CK211" s="24">
        <f t="shared" si="120"/>
        <v>-4.261897078665644E-4</v>
      </c>
      <c r="CL211" s="24">
        <f t="shared" si="120"/>
        <v>0</v>
      </c>
    </row>
    <row r="212" spans="1:90" x14ac:dyDescent="0.2">
      <c r="A212" s="19">
        <v>207</v>
      </c>
      <c r="B212" s="16" cm="1">
        <f t="array" ref="B212">INDEX(asset_mu,1,B$3)+INDEX(asset_rets_norm,$A212,B$3)</f>
        <v>2.8391580673108232E-3</v>
      </c>
      <c r="C212" s="16" cm="1">
        <f t="array" ref="C212">INDEX(asset_mu,1,C$3)+INDEX(asset_rets_norm,$A212,C$3)</f>
        <v>6.0264952521172071E-4</v>
      </c>
      <c r="D212" s="16" cm="1">
        <f t="array" ref="D212">INDEX(asset_mu,1,D$3)+INDEX(asset_rets_norm,$A212,D$3)</f>
        <v>-1.1372248072850696E-3</v>
      </c>
      <c r="E212" s="16" cm="1">
        <f t="array" ref="E212">INDEX(asset_mu,1,E$3)+INDEX(asset_rets_norm,$A212,E$3)</f>
        <v>1.6354274666528371E-3</v>
      </c>
      <c r="F212" s="16" cm="1">
        <f t="array" ref="F212">INDEX(asset_mu,1,F$3)+INDEX(asset_rets_norm,$A212,F$3)</f>
        <v>1.3483942485224536E-3</v>
      </c>
      <c r="G212" s="16" cm="1">
        <f t="array" ref="G212">INDEX(asset_mu,1,G$3)+INDEX(asset_rets_norm,$A212,G$3)</f>
        <v>6.381237619114083E-4</v>
      </c>
      <c r="H212" s="16" cm="1">
        <f t="array" ref="H212">INDEX(asset_mu,1,H$3)+INDEX(asset_rets_norm,$A212,H$3)</f>
        <v>7.4670483436208392E-4</v>
      </c>
      <c r="I212" s="16" cm="1">
        <f t="array" ref="I212">INDEX(asset_mu,1,I$3)+INDEX(asset_rets_norm,$A212,I$3)</f>
        <v>1.9624806505031188E-3</v>
      </c>
      <c r="J212" s="16" cm="1">
        <f t="array" ref="J212">INDEX(asset_mu,1,J$3)+INDEX(asset_rets_norm,$A212,J$3)</f>
        <v>3.1967365751888067E-3</v>
      </c>
      <c r="K212" s="16" cm="1">
        <f t="array" ref="K212">INDEX(asset_mu,1,K$3)+INDEX(asset_rets_norm,$A212,K$3)</f>
        <v>1.3361895026041421E-3</v>
      </c>
      <c r="L212" s="16" cm="1">
        <f t="array" ref="L212">INDEX(asset_mu,1,L$3)+INDEX(asset_rets_norm,$A212,L$3)</f>
        <v>1.0778407667660079E-3</v>
      </c>
      <c r="M212" s="16" cm="1">
        <f t="array" ref="M212">INDEX(asset_mu,1,M$3)+INDEX(asset_rets_norm,$A212,M$3)</f>
        <v>3.1323060479989421E-3</v>
      </c>
      <c r="N212" s="16" cm="1">
        <f t="array" ref="N212">INDEX(asset_mu,1,N$3)+INDEX(asset_rets_norm,$A212,N$3)</f>
        <v>4.3693632817416771E-3</v>
      </c>
      <c r="O212" s="16" cm="1">
        <f t="array" ref="O212">INDEX(asset_mu,1,O$3)+INDEX(asset_rets_norm,$A212,O$3)</f>
        <v>4.9726673136637364E-5</v>
      </c>
      <c r="P212" s="16" cm="1">
        <f t="array" ref="P212">INDEX(asset_mu,1,P$3)+INDEX(asset_rets_norm,$A212,P$3)</f>
        <v>5.9776697120313355E-4</v>
      </c>
      <c r="Q212" s="16" cm="1">
        <f t="array" ref="Q212">INDEX(asset_mu,1,Q$3)+INDEX(asset_rets_norm,$A212,Q$3)</f>
        <v>4.7185624546913351E-4</v>
      </c>
      <c r="R212" s="16" cm="1">
        <f t="array" ref="R212">INDEX(asset_mu,1,R$3)+INDEX(asset_rets_norm,$A212,R$3)</f>
        <v>2.1735975498577698E-2</v>
      </c>
      <c r="S212" s="16" cm="1">
        <f t="array" ref="S212">INDEX(asset_mu,1,S$3)+INDEX(asset_rets_norm,$A212,S$3)</f>
        <v>2.5966368650614496E-2</v>
      </c>
      <c r="T212" s="16" cm="1">
        <f t="array" ref="T212">INDEX(asset_mu,1,T$3)+INDEX(asset_rets_norm,$A212,T$3)</f>
        <v>2.0719212407043698E-2</v>
      </c>
      <c r="U212" s="16" cm="1">
        <f t="array" ref="U212">INDEX(asset_mu,1,U$3)+INDEX(asset_rets_norm,$A212,U$3)</f>
        <v>8.3280643349545547E-2</v>
      </c>
      <c r="V212" s="16" cm="1">
        <f t="array" ref="V212">INDEX(asset_mu,1,V$3)+INDEX(asset_rets_norm,$A212,V$3)</f>
        <v>3.4524007047157749E-3</v>
      </c>
      <c r="W212" s="16" cm="1">
        <f t="array" ref="W212">INDEX(asset_mu,1,W$3)+INDEX(asset_rets_norm,$A212,W$3)</f>
        <v>1.0719690441061318E-3</v>
      </c>
      <c r="X212" s="16" cm="1">
        <f t="array" ref="X212">INDEX(asset_mu,1,X$3)+INDEX(asset_rets_norm,$A212,X$3)</f>
        <v>2.1838107487998104E-3</v>
      </c>
      <c r="Y212" s="16" cm="1">
        <f t="array" ref="Y212">INDEX(asset_mu,1,Y$3)+INDEX(asset_rets_norm,$A212,Y$3)</f>
        <v>-2.2288396882885959E-4</v>
      </c>
      <c r="Z212" s="19">
        <v>207</v>
      </c>
      <c r="AA212" s="16" cm="1">
        <f t="array" ref="AA212">INDEX(fx_mu,1,AA$3)+INDEX(fx_rets_norm,$A212,AA$3)</f>
        <v>0</v>
      </c>
      <c r="AB212" s="16" cm="1">
        <f t="array" ref="AB212">INDEX(fx_mu,1,AB$3)+INDEX(fx_rets_norm,$A212,AB$3)</f>
        <v>-1.5324270283396885E-2</v>
      </c>
      <c r="AC212" s="16" cm="1">
        <f t="array" ref="AC212">INDEX(fx_mu,1,AC$3)+INDEX(fx_rets_norm,$A212,AC$3)</f>
        <v>-8.2821019355494956E-3</v>
      </c>
      <c r="AD212" s="16" cm="1">
        <f t="array" ref="AD212">INDEX(fx_mu,1,AD$3)+INDEX(fx_rets_norm,$A212,AD$3)</f>
        <v>-9.3788574833013616E-3</v>
      </c>
      <c r="AE212" s="19">
        <v>207</v>
      </c>
      <c r="AF212" s="18" cm="1">
        <f t="array" ref="AF212">(1+B212)*(1+INDEX(fx_rets,$AE212,INDEX(fx_ix,1,AF$3)))-1</f>
        <v>2.8391580673108319E-3</v>
      </c>
      <c r="AG212" s="18" cm="1">
        <f t="array" ref="AG212">(1+C212)*(1+INDEX(fx_rets,$AE212,INDEX(fx_ix,1,AG$3)))-1</f>
        <v>6.0264952521182913E-4</v>
      </c>
      <c r="AH212" s="18" cm="1">
        <f t="array" ref="AH212">(1+D212)*(1+INDEX(fx_rets,$AE212,INDEX(fx_ix,1,AH$3)))-1</f>
        <v>-1.1372248072850644E-3</v>
      </c>
      <c r="AI212" s="18" cm="1">
        <f t="array" ref="AI212">(1+E212)*(1+INDEX(fx_rets,$AE212,INDEX(fx_ix,1,AI$3)))-1</f>
        <v>1.6354274666527946E-3</v>
      </c>
      <c r="AJ212" s="18" cm="1">
        <f t="array" ref="AJ212">(1+F212)*(1+INDEX(fx_rets,$AE212,INDEX(fx_ix,1,AJ$3)))-1</f>
        <v>1.3483942485223999E-3</v>
      </c>
      <c r="AK212" s="18" cm="1">
        <f t="array" ref="AK212">(1+G212)*(1+INDEX(fx_rets,$AE212,INDEX(fx_ix,1,AK$3)))-1</f>
        <v>-1.4695925302487423E-2</v>
      </c>
      <c r="AL212" s="18" cm="1">
        <f t="array" ref="AL212">(1+H212)*(1+INDEX(fx_rets,$AE212,INDEX(fx_ix,1,AL$3)))-1</f>
        <v>-1.4589008155738492E-2</v>
      </c>
      <c r="AM212" s="18" cm="1">
        <f t="array" ref="AM212">(1+I212)*(1+INDEX(fx_rets,$AE212,INDEX(fx_ix,1,AM$3)))-1</f>
        <v>-1.3391863216807964E-2</v>
      </c>
      <c r="AN212" s="18" cm="1">
        <f t="array" ref="AN212">(1+J212)*(1+INDEX(fx_rets,$AE212,INDEX(fx_ix,1,AN$3)))-1</f>
        <v>-5.1118410585374585E-3</v>
      </c>
      <c r="AO212" s="18" cm="1">
        <f t="array" ref="AO212">(1+K212)*(1+INDEX(fx_rets,$AE212,INDEX(fx_ix,1,AO$3)))-1</f>
        <v>-6.9569788906111985E-3</v>
      </c>
      <c r="AP212" s="18" cm="1">
        <f t="array" ref="AP212">(1+L212)*(1+INDEX(fx_rets,$AE212,INDEX(fx_ix,1,AP$3)))-1</f>
        <v>-7.2131879558841039E-3</v>
      </c>
      <c r="AQ212" s="18" cm="1">
        <f t="array" ref="AQ212">(1+M212)*(1+INDEX(fx_rets,$AE212,INDEX(fx_ix,1,AQ$3)))-1</f>
        <v>-5.1757379655335001E-3</v>
      </c>
      <c r="AR212" s="18" cm="1">
        <f t="array" ref="AR212">(1+N212)*(1+INDEX(fx_rets,$AE212,INDEX(fx_ix,1,AR$3)))-1</f>
        <v>-3.9489261659005903E-3</v>
      </c>
      <c r="AS212" s="18" cm="1">
        <f t="array" ref="AS212">(1+O212)*(1+INDEX(fx_rets,$AE212,INDEX(fx_ix,1,AS$3)))-1</f>
        <v>-9.3295971895450691E-3</v>
      </c>
      <c r="AT212" s="18" cm="1">
        <f t="array" ref="AT212">(1+P212)*(1+INDEX(fx_rets,$AE212,INDEX(fx_ix,1,AT$3)))-1</f>
        <v>-8.7866968833293368E-3</v>
      </c>
      <c r="AU212" s="18" cm="1">
        <f t="array" ref="AU212">(1+Q212)*(1+INDEX(fx_rets,$AE212,INDEX(fx_ix,1,AU$3)))-1</f>
        <v>-8.9114267103110878E-3</v>
      </c>
      <c r="AV212" s="18" cm="1">
        <f t="array" ref="AV212">(1+R212)*(1+INDEX(fx_rets,$AE212,INDEX(fx_ix,1,AV$3)))-1</f>
        <v>2.1735975498577753E-2</v>
      </c>
      <c r="AW212" s="18" cm="1">
        <f t="array" ref="AW212">(1+S212)*(1+INDEX(fx_rets,$AE212,INDEX(fx_ix,1,AW$3)))-1</f>
        <v>1.0244182715737127E-2</v>
      </c>
      <c r="AX212" s="18" cm="1">
        <f t="array" ref="AX212">(1+T212)*(1+INDEX(fx_rets,$AE212,INDEX(fx_ix,1,AX$3)))-1</f>
        <v>1.2265511842314725E-2</v>
      </c>
      <c r="AY212" s="18" cm="1">
        <f t="array" ref="AY212">(1+U212)*(1+INDEX(fx_rets,$AE212,INDEX(fx_ix,1,AY$3)))-1</f>
        <v>7.3120708581150939E-2</v>
      </c>
      <c r="AZ212" s="18" cm="1">
        <f t="array" ref="AZ212">(1+V212)*(1+INDEX(fx_rets,$AE212,INDEX(fx_ix,1,AZ$3)))-1</f>
        <v>3.4524007047158634E-3</v>
      </c>
      <c r="BA212" s="18" cm="1">
        <f t="array" ref="BA212">(1+W212)*(1+INDEX(fx_rets,$AE212,INDEX(fx_ix,1,BA$3)))-1</f>
        <v>-1.4268728382658136E-2</v>
      </c>
      <c r="BB212" s="18" cm="1">
        <f t="array" ref="BB212">(1+X212)*(1+INDEX(fx_rets,$AE212,INDEX(fx_ix,1,BB$3)))-1</f>
        <v>-6.1163777299790834E-3</v>
      </c>
      <c r="BC212" s="18" cm="1">
        <f t="array" ref="BC212">(1+Y212)*(1+INDEX(fx_rets,$AE212,INDEX(fx_ix,1,BC$3)))-1</f>
        <v>-9.5996510551512593E-3</v>
      </c>
      <c r="BD212" s="19">
        <v>207</v>
      </c>
      <c r="BE212" s="16">
        <f t="shared" si="95"/>
        <v>0</v>
      </c>
      <c r="BF212" s="19">
        <v>207</v>
      </c>
      <c r="BG212" s="18">
        <f t="shared" si="96"/>
        <v>2.8391580673108319E-3</v>
      </c>
      <c r="BH212" s="18">
        <f t="shared" si="97"/>
        <v>6.0264952521182913E-4</v>
      </c>
      <c r="BI212" s="18">
        <f t="shared" si="98"/>
        <v>-1.1372248072850644E-3</v>
      </c>
      <c r="BJ212" s="18">
        <f t="shared" si="99"/>
        <v>1.6354274666527946E-3</v>
      </c>
      <c r="BK212" s="18">
        <f t="shared" si="100"/>
        <v>1.3483942485223999E-3</v>
      </c>
      <c r="BL212" s="18">
        <f t="shared" si="101"/>
        <v>-1.4695925302487423E-2</v>
      </c>
      <c r="BM212" s="18">
        <f t="shared" si="102"/>
        <v>-1.4589008155738492E-2</v>
      </c>
      <c r="BN212" s="18">
        <f t="shared" si="103"/>
        <v>-1.3391863216807964E-2</v>
      </c>
      <c r="BO212" s="18">
        <f t="shared" si="104"/>
        <v>-5.1118410585374585E-3</v>
      </c>
      <c r="BP212" s="18">
        <f t="shared" si="105"/>
        <v>-6.9569788906111985E-3</v>
      </c>
      <c r="BQ212" s="18">
        <f t="shared" si="106"/>
        <v>-7.2131879558841039E-3</v>
      </c>
      <c r="BR212" s="18">
        <f t="shared" si="107"/>
        <v>-5.1757379655335001E-3</v>
      </c>
      <c r="BS212" s="18">
        <f t="shared" si="108"/>
        <v>-3.9489261659005903E-3</v>
      </c>
      <c r="BT212" s="18">
        <f t="shared" si="109"/>
        <v>-9.3295971895450691E-3</v>
      </c>
      <c r="BU212" s="18">
        <f t="shared" si="110"/>
        <v>-8.7866968833293368E-3</v>
      </c>
      <c r="BV212" s="18">
        <f t="shared" si="111"/>
        <v>-8.9114267103110878E-3</v>
      </c>
      <c r="BW212" s="18">
        <f t="shared" si="112"/>
        <v>2.1735975498577753E-2</v>
      </c>
      <c r="BX212" s="18">
        <f t="shared" si="113"/>
        <v>1.0244182715737127E-2</v>
      </c>
      <c r="BY212" s="18">
        <f t="shared" si="114"/>
        <v>1.2265511842314725E-2</v>
      </c>
      <c r="BZ212" s="18">
        <f t="shared" si="115"/>
        <v>7.3120708581150939E-2</v>
      </c>
      <c r="CA212" s="18">
        <f t="shared" si="116"/>
        <v>3.4524007047158634E-3</v>
      </c>
      <c r="CB212" s="18">
        <f t="shared" si="117"/>
        <v>-1.4268728382658136E-2</v>
      </c>
      <c r="CC212" s="18">
        <f t="shared" si="118"/>
        <v>-6.1163777299790834E-3</v>
      </c>
      <c r="CD212" s="18">
        <f t="shared" si="119"/>
        <v>-9.5996510551512593E-3</v>
      </c>
      <c r="CE212" s="19">
        <v>207</v>
      </c>
      <c r="CF212" s="18">
        <f t="shared" si="120"/>
        <v>6.0264952521182913E-4</v>
      </c>
      <c r="CG212" s="18">
        <f t="shared" si="120"/>
        <v>6.0264952521182913E-4</v>
      </c>
      <c r="CH212" s="18">
        <f t="shared" si="120"/>
        <v>6.0264952521182913E-4</v>
      </c>
      <c r="CI212" s="18">
        <f t="shared" si="120"/>
        <v>0</v>
      </c>
      <c r="CJ212" s="18">
        <f t="shared" si="120"/>
        <v>0</v>
      </c>
      <c r="CK212" s="24">
        <f t="shared" si="120"/>
        <v>6.0264952521182913E-4</v>
      </c>
      <c r="CL212" s="24">
        <f t="shared" si="120"/>
        <v>0</v>
      </c>
    </row>
    <row r="213" spans="1:90" x14ac:dyDescent="0.2">
      <c r="A213" s="19">
        <v>208</v>
      </c>
      <c r="B213" s="16" cm="1">
        <f t="array" ref="B213">INDEX(asset_mu,1,B$3)+INDEX(asset_rets_norm,$A213,B$3)</f>
        <v>2.5193361074073908E-3</v>
      </c>
      <c r="C213" s="16" cm="1">
        <f t="array" ref="C213">INDEX(asset_mu,1,C$3)+INDEX(asset_rets_norm,$A213,C$3)</f>
        <v>-8.044181941817526E-4</v>
      </c>
      <c r="D213" s="16" cm="1">
        <f t="array" ref="D213">INDEX(asset_mu,1,D$3)+INDEX(asset_rets_norm,$A213,D$3)</f>
        <v>-3.7240441984244307E-3</v>
      </c>
      <c r="E213" s="16" cm="1">
        <f t="array" ref="E213">INDEX(asset_mu,1,E$3)+INDEX(asset_rets_norm,$A213,E$3)</f>
        <v>-1.3989551351408355E-3</v>
      </c>
      <c r="F213" s="16" cm="1">
        <f t="array" ref="F213">INDEX(asset_mu,1,F$3)+INDEX(asset_rets_norm,$A213,F$3)</f>
        <v>-3.7720102999721523E-3</v>
      </c>
      <c r="G213" s="16" cm="1">
        <f t="array" ref="G213">INDEX(asset_mu,1,G$3)+INDEX(asset_rets_norm,$A213,G$3)</f>
        <v>4.5516742385131649E-4</v>
      </c>
      <c r="H213" s="16" cm="1">
        <f t="array" ref="H213">INDEX(asset_mu,1,H$3)+INDEX(asset_rets_norm,$A213,H$3)</f>
        <v>-1.1146850906862786E-3</v>
      </c>
      <c r="I213" s="16" cm="1">
        <f t="array" ref="I213">INDEX(asset_mu,1,I$3)+INDEX(asset_rets_norm,$A213,I$3)</f>
        <v>-2.825524423585711E-3</v>
      </c>
      <c r="J213" s="16" cm="1">
        <f t="array" ref="J213">INDEX(asset_mu,1,J$3)+INDEX(asset_rets_norm,$A213,J$3)</f>
        <v>3.2616035531616173E-3</v>
      </c>
      <c r="K213" s="16" cm="1">
        <f t="array" ref="K213">INDEX(asset_mu,1,K$3)+INDEX(asset_rets_norm,$A213,K$3)</f>
        <v>7.3332629481734531E-4</v>
      </c>
      <c r="L213" s="16" cm="1">
        <f t="array" ref="L213">INDEX(asset_mu,1,L$3)+INDEX(asset_rets_norm,$A213,L$3)</f>
        <v>-1.3951292085864807E-4</v>
      </c>
      <c r="M213" s="16" cm="1">
        <f t="array" ref="M213">INDEX(asset_mu,1,M$3)+INDEX(asset_rets_norm,$A213,M$3)</f>
        <v>1.3074959131605694E-3</v>
      </c>
      <c r="N213" s="16" cm="1">
        <f t="array" ref="N213">INDEX(asset_mu,1,N$3)+INDEX(asset_rets_norm,$A213,N$3)</f>
        <v>8.3663584158325411E-4</v>
      </c>
      <c r="O213" s="16" cm="1">
        <f t="array" ref="O213">INDEX(asset_mu,1,O$3)+INDEX(asset_rets_norm,$A213,O$3)</f>
        <v>-4.6969601920846666E-5</v>
      </c>
      <c r="P213" s="16" cm="1">
        <f t="array" ref="P213">INDEX(asset_mu,1,P$3)+INDEX(asset_rets_norm,$A213,P$3)</f>
        <v>-1.4237901736006758E-4</v>
      </c>
      <c r="Q213" s="16" cm="1">
        <f t="array" ref="Q213">INDEX(asset_mu,1,Q$3)+INDEX(asset_rets_norm,$A213,Q$3)</f>
        <v>4.9467543860109563E-4</v>
      </c>
      <c r="R213" s="16" cm="1">
        <f t="array" ref="R213">INDEX(asset_mu,1,R$3)+INDEX(asset_rets_norm,$A213,R$3)</f>
        <v>2.8639916530807052E-2</v>
      </c>
      <c r="S213" s="16" cm="1">
        <f t="array" ref="S213">INDEX(asset_mu,1,S$3)+INDEX(asset_rets_norm,$A213,S$3)</f>
        <v>-2.4350182377354562E-2</v>
      </c>
      <c r="T213" s="16" cm="1">
        <f t="array" ref="T213">INDEX(asset_mu,1,T$3)+INDEX(asset_rets_norm,$A213,T$3)</f>
        <v>-1.7808811610927917E-2</v>
      </c>
      <c r="U213" s="16" cm="1">
        <f t="array" ref="U213">INDEX(asset_mu,1,U$3)+INDEX(asset_rets_norm,$A213,U$3)</f>
        <v>3.4370637940070448E-2</v>
      </c>
      <c r="V213" s="16" cm="1">
        <f t="array" ref="V213">INDEX(asset_mu,1,V$3)+INDEX(asset_rets_norm,$A213,V$3)</f>
        <v>3.4616590380491079E-3</v>
      </c>
      <c r="W213" s="16" cm="1">
        <f t="array" ref="W213">INDEX(asset_mu,1,W$3)+INDEX(asset_rets_norm,$A213,W$3)</f>
        <v>1.1510523774394652E-3</v>
      </c>
      <c r="X213" s="16" cm="1">
        <f t="array" ref="X213">INDEX(asset_mu,1,X$3)+INDEX(asset_rets_norm,$A213,X$3)</f>
        <v>2.383977415466477E-3</v>
      </c>
      <c r="Y213" s="16" cm="1">
        <f t="array" ref="Y213">INDEX(asset_mu,1,Y$3)+INDEX(asset_rets_norm,$A213,Y$3)</f>
        <v>-6.6717302162192896E-5</v>
      </c>
      <c r="Z213" s="19">
        <v>208</v>
      </c>
      <c r="AA213" s="16" cm="1">
        <f t="array" ref="AA213">INDEX(fx_mu,1,AA$3)+INDEX(fx_rets_norm,$A213,AA$3)</f>
        <v>0</v>
      </c>
      <c r="AB213" s="16" cm="1">
        <f t="array" ref="AB213">INDEX(fx_mu,1,AB$3)+INDEX(fx_rets_norm,$A213,AB$3)</f>
        <v>2.1139929225257207E-2</v>
      </c>
      <c r="AC213" s="16" cm="1">
        <f t="array" ref="AC213">INDEX(fx_mu,1,AC$3)+INDEX(fx_rets_norm,$A213,AC$3)</f>
        <v>1.8347171411312219E-2</v>
      </c>
      <c r="AD213" s="16" cm="1">
        <f t="array" ref="AD213">INDEX(fx_mu,1,AD$3)+INDEX(fx_rets_norm,$A213,AD$3)</f>
        <v>1.0339126789113751E-2</v>
      </c>
      <c r="AE213" s="19">
        <v>208</v>
      </c>
      <c r="AF213" s="18" cm="1">
        <f t="array" ref="AF213">(1+B213)*(1+INDEX(fx_rets,$AE213,INDEX(fx_ix,1,AF$3)))-1</f>
        <v>2.5193361074073994E-3</v>
      </c>
      <c r="AG213" s="18" cm="1">
        <f t="array" ref="AG213">(1+C213)*(1+INDEX(fx_rets,$AE213,INDEX(fx_ix,1,AG$3)))-1</f>
        <v>-8.044181941817552E-4</v>
      </c>
      <c r="AH213" s="18" cm="1">
        <f t="array" ref="AH213">(1+D213)*(1+INDEX(fx_rets,$AE213,INDEX(fx_ix,1,AH$3)))-1</f>
        <v>-3.7240441984244255E-3</v>
      </c>
      <c r="AI213" s="18" cm="1">
        <f t="array" ref="AI213">(1+E213)*(1+INDEX(fx_rets,$AE213,INDEX(fx_ix,1,AI$3)))-1</f>
        <v>-1.398955135140878E-3</v>
      </c>
      <c r="AJ213" s="18" cm="1">
        <f t="array" ref="AJ213">(1+F213)*(1+INDEX(fx_rets,$AE213,INDEX(fx_ix,1,AJ$3)))-1</f>
        <v>-3.772010299972206E-3</v>
      </c>
      <c r="AK213" s="18" cm="1">
        <f t="array" ref="AK213">(1+G213)*(1+INDEX(fx_rets,$AE213,INDEX(fx_ix,1,AK$3)))-1</f>
        <v>2.1604718856234495E-2</v>
      </c>
      <c r="AL213" s="18" cm="1">
        <f t="array" ref="AL213">(1+H213)*(1+INDEX(fx_rets,$AE213,INDEX(fx_ix,1,AL$3)))-1</f>
        <v>2.0001679770645486E-2</v>
      </c>
      <c r="AM213" s="18" cm="1">
        <f t="array" ref="AM213">(1+I213)*(1+INDEX(fx_rets,$AE213,INDEX(fx_ix,1,AM$3)))-1</f>
        <v>1.8254673415332601E-2</v>
      </c>
      <c r="AN213" s="18" cm="1">
        <f t="array" ref="AN213">(1+J213)*(1+INDEX(fx_rets,$AE213,INDEX(fx_ix,1,AN$3)))-1</f>
        <v>2.1668616163939447E-2</v>
      </c>
      <c r="AO213" s="18" cm="1">
        <f t="array" ref="AO213">(1+K213)*(1+INDEX(fx_rets,$AE213,INDEX(fx_ix,1,AO$3)))-1</f>
        <v>1.9093952169360939E-2</v>
      </c>
      <c r="AP213" s="18" cm="1">
        <f t="array" ref="AP213">(1+L213)*(1+INDEX(fx_rets,$AE213,INDEX(fx_ix,1,AP$3)))-1</f>
        <v>1.8205098822980492E-2</v>
      </c>
      <c r="AQ213" s="18" cm="1">
        <f t="array" ref="AQ213">(1+M213)*(1+INDEX(fx_rets,$AE213,INDEX(fx_ix,1,AQ$3)))-1</f>
        <v>1.9678656176110865E-2</v>
      </c>
      <c r="AR213" s="18" cm="1">
        <f t="array" ref="AR213">(1+N213)*(1+INDEX(fx_rets,$AE213,INDEX(fx_ix,1,AR$3)))-1</f>
        <v>1.9199157154089708E-2</v>
      </c>
      <c r="AS213" s="18" cm="1">
        <f t="array" ref="AS213">(1+O213)*(1+INDEX(fx_rets,$AE213,INDEX(fx_ix,1,AS$3)))-1</f>
        <v>1.0291671562523419E-2</v>
      </c>
      <c r="AT213" s="18" cm="1">
        <f t="array" ref="AT213">(1+P213)*(1+INDEX(fx_rets,$AE213,INDEX(fx_ix,1,AT$3)))-1</f>
        <v>1.0195275697041151E-2</v>
      </c>
      <c r="AU213" s="18" cm="1">
        <f t="array" ref="AU213">(1+Q213)*(1+INDEX(fx_rets,$AE213,INDEX(fx_ix,1,AU$3)))-1</f>
        <v>1.083891673979398E-2</v>
      </c>
      <c r="AV213" s="18" cm="1">
        <f t="array" ref="AV213">(1+R213)*(1+INDEX(fx_rets,$AE213,INDEX(fx_ix,1,AV$3)))-1</f>
        <v>2.8639916530807108E-2</v>
      </c>
      <c r="AW213" s="18" cm="1">
        <f t="array" ref="AW213">(1+S213)*(1+INDEX(fx_rets,$AE213,INDEX(fx_ix,1,AW$3)))-1</f>
        <v>-3.7250142841767087E-3</v>
      </c>
      <c r="AX213" s="18" cm="1">
        <f t="array" ref="AX213">(1+T213)*(1+INDEX(fx_rets,$AE213,INDEX(fx_ix,1,AX$3)))-1</f>
        <v>2.1161848112671855E-4</v>
      </c>
      <c r="AY213" s="18" cm="1">
        <f t="array" ref="AY213">(1+U213)*(1+INDEX(fx_rets,$AE213,INDEX(fx_ix,1,AY$3)))-1</f>
        <v>4.5065127112669412E-2</v>
      </c>
      <c r="AZ213" s="18" cm="1">
        <f t="array" ref="AZ213">(1+V213)*(1+INDEX(fx_rets,$AE213,INDEX(fx_ix,1,AZ$3)))-1</f>
        <v>3.4616590380491807E-3</v>
      </c>
      <c r="BA213" s="18" cm="1">
        <f t="array" ref="BA213">(1+W213)*(1+INDEX(fx_rets,$AE213,INDEX(fx_ix,1,BA$3)))-1</f>
        <v>2.2315314768490246E-2</v>
      </c>
      <c r="BB213" s="18" cm="1">
        <f t="array" ref="BB213">(1+X213)*(1+INDEX(fx_rets,$AE213,INDEX(fx_ix,1,BB$3)))-1</f>
        <v>2.0774888069061026E-2</v>
      </c>
      <c r="BC213" s="18" cm="1">
        <f t="array" ref="BC213">(1+Y213)*(1+INDEX(fx_rets,$AE213,INDEX(fx_ix,1,BC$3)))-1</f>
        <v>1.0271719688305536E-2</v>
      </c>
      <c r="BD213" s="19">
        <v>208</v>
      </c>
      <c r="BE213" s="16">
        <f t="shared" si="95"/>
        <v>0</v>
      </c>
      <c r="BF213" s="19">
        <v>208</v>
      </c>
      <c r="BG213" s="18">
        <f t="shared" si="96"/>
        <v>2.5193361074073994E-3</v>
      </c>
      <c r="BH213" s="18">
        <f t="shared" si="97"/>
        <v>-8.044181941817552E-4</v>
      </c>
      <c r="BI213" s="18">
        <f t="shared" si="98"/>
        <v>-3.7240441984244255E-3</v>
      </c>
      <c r="BJ213" s="18">
        <f t="shared" si="99"/>
        <v>-1.398955135140878E-3</v>
      </c>
      <c r="BK213" s="18">
        <f t="shared" si="100"/>
        <v>-3.772010299972206E-3</v>
      </c>
      <c r="BL213" s="18">
        <f t="shared" si="101"/>
        <v>2.1604718856234495E-2</v>
      </c>
      <c r="BM213" s="18">
        <f t="shared" si="102"/>
        <v>2.0001679770645486E-2</v>
      </c>
      <c r="BN213" s="18">
        <f t="shared" si="103"/>
        <v>1.8254673415332601E-2</v>
      </c>
      <c r="BO213" s="18">
        <f t="shared" si="104"/>
        <v>2.1668616163939447E-2</v>
      </c>
      <c r="BP213" s="18">
        <f t="shared" si="105"/>
        <v>1.9093952169360939E-2</v>
      </c>
      <c r="BQ213" s="18">
        <f t="shared" si="106"/>
        <v>1.8205098822980492E-2</v>
      </c>
      <c r="BR213" s="18">
        <f t="shared" si="107"/>
        <v>1.9678656176110865E-2</v>
      </c>
      <c r="BS213" s="18">
        <f t="shared" si="108"/>
        <v>1.9199157154089708E-2</v>
      </c>
      <c r="BT213" s="18">
        <f t="shared" si="109"/>
        <v>1.0291671562523419E-2</v>
      </c>
      <c r="BU213" s="18">
        <f t="shared" si="110"/>
        <v>1.0195275697041151E-2</v>
      </c>
      <c r="BV213" s="18">
        <f t="shared" si="111"/>
        <v>1.083891673979398E-2</v>
      </c>
      <c r="BW213" s="18">
        <f t="shared" si="112"/>
        <v>2.8639916530807108E-2</v>
      </c>
      <c r="BX213" s="18">
        <f t="shared" si="113"/>
        <v>-3.7250142841767087E-3</v>
      </c>
      <c r="BY213" s="18">
        <f t="shared" si="114"/>
        <v>2.1161848112671855E-4</v>
      </c>
      <c r="BZ213" s="18">
        <f t="shared" si="115"/>
        <v>4.5065127112669412E-2</v>
      </c>
      <c r="CA213" s="18">
        <f t="shared" si="116"/>
        <v>3.4616590380491807E-3</v>
      </c>
      <c r="CB213" s="18">
        <f t="shared" si="117"/>
        <v>2.2315314768490246E-2</v>
      </c>
      <c r="CC213" s="18">
        <f t="shared" si="118"/>
        <v>2.0774888069061026E-2</v>
      </c>
      <c r="CD213" s="18">
        <f t="shared" si="119"/>
        <v>1.0271719688305536E-2</v>
      </c>
      <c r="CE213" s="19">
        <v>208</v>
      </c>
      <c r="CF213" s="18">
        <f t="shared" si="120"/>
        <v>-8.044181941817552E-4</v>
      </c>
      <c r="CG213" s="18">
        <f t="shared" si="120"/>
        <v>-8.044181941817552E-4</v>
      </c>
      <c r="CH213" s="18">
        <f t="shared" si="120"/>
        <v>-8.044181941817552E-4</v>
      </c>
      <c r="CI213" s="18">
        <f t="shared" si="120"/>
        <v>0</v>
      </c>
      <c r="CJ213" s="18">
        <f t="shared" si="120"/>
        <v>0</v>
      </c>
      <c r="CK213" s="24">
        <f t="shared" si="120"/>
        <v>-8.044181941817552E-4</v>
      </c>
      <c r="CL213" s="24">
        <f t="shared" si="120"/>
        <v>0</v>
      </c>
    </row>
    <row r="214" spans="1:90" x14ac:dyDescent="0.2">
      <c r="A214" s="19">
        <v>209</v>
      </c>
      <c r="B214" s="16" cm="1">
        <f t="array" ref="B214">INDEX(asset_mu,1,B$3)+INDEX(asset_rets_norm,$A214,B$3)</f>
        <v>3.0557206176158227E-3</v>
      </c>
      <c r="C214" s="16" cm="1">
        <f t="array" ref="C214">INDEX(asset_mu,1,C$3)+INDEX(asset_rets_norm,$A214,C$3)</f>
        <v>1.330242276210483E-3</v>
      </c>
      <c r="D214" s="16" cm="1">
        <f t="array" ref="D214">INDEX(asset_mu,1,D$3)+INDEX(asset_rets_norm,$A214,D$3)</f>
        <v>-3.4292140239761213E-5</v>
      </c>
      <c r="E214" s="16" cm="1">
        <f t="array" ref="E214">INDEX(asset_mu,1,E$3)+INDEX(asset_rets_norm,$A214,E$3)</f>
        <v>1.8345802918611634E-3</v>
      </c>
      <c r="F214" s="16" cm="1">
        <f t="array" ref="F214">INDEX(asset_mu,1,F$3)+INDEX(asset_rets_norm,$A214,F$3)</f>
        <v>1.4555255457216459E-3</v>
      </c>
      <c r="G214" s="16" cm="1">
        <f t="array" ref="G214">INDEX(asset_mu,1,G$3)+INDEX(asset_rets_norm,$A214,G$3)</f>
        <v>3.983735476999989E-4</v>
      </c>
      <c r="H214" s="16" cm="1">
        <f t="array" ref="H214">INDEX(asset_mu,1,H$3)+INDEX(asset_rets_norm,$A214,H$3)</f>
        <v>-1.4066260073986418E-3</v>
      </c>
      <c r="I214" s="16" cm="1">
        <f t="array" ref="I214">INDEX(asset_mu,1,I$3)+INDEX(asset_rets_norm,$A214,I$3)</f>
        <v>-4.475472514346289E-3</v>
      </c>
      <c r="J214" s="16" cm="1">
        <f t="array" ref="J214">INDEX(asset_mu,1,J$3)+INDEX(asset_rets_norm,$A214,J$3)</f>
        <v>3.7341896440881029E-3</v>
      </c>
      <c r="K214" s="16" cm="1">
        <f t="array" ref="K214">INDEX(asset_mu,1,K$3)+INDEX(asset_rets_norm,$A214,K$3)</f>
        <v>2.8022486746908954E-3</v>
      </c>
      <c r="L214" s="16" cm="1">
        <f t="array" ref="L214">INDEX(asset_mu,1,L$3)+INDEX(asset_rets_norm,$A214,L$3)</f>
        <v>4.0915824260641387E-3</v>
      </c>
      <c r="M214" s="16" cm="1">
        <f t="array" ref="M214">INDEX(asset_mu,1,M$3)+INDEX(asset_rets_norm,$A214,M$3)</f>
        <v>3.9223914349256509E-3</v>
      </c>
      <c r="N214" s="16" cm="1">
        <f t="array" ref="N214">INDEX(asset_mu,1,N$3)+INDEX(asset_rets_norm,$A214,N$3)</f>
        <v>6.9176056703821641E-3</v>
      </c>
      <c r="O214" s="16" cm="1">
        <f t="array" ref="O214">INDEX(asset_mu,1,O$3)+INDEX(asset_rets_norm,$A214,O$3)</f>
        <v>-1.3401947785506642E-4</v>
      </c>
      <c r="P214" s="16" cm="1">
        <f t="array" ref="P214">INDEX(asset_mu,1,P$3)+INDEX(asset_rets_norm,$A214,P$3)</f>
        <v>-3.0692157734617037E-4</v>
      </c>
      <c r="Q214" s="16" cm="1">
        <f t="array" ref="Q214">INDEX(asset_mu,1,Q$3)+INDEX(asset_rets_norm,$A214,Q$3)</f>
        <v>-7.7532448504874941E-4</v>
      </c>
      <c r="R214" s="16" cm="1">
        <f t="array" ref="R214">INDEX(asset_mu,1,R$3)+INDEX(asset_rets_norm,$A214,R$3)</f>
        <v>9.4768797910635416E-3</v>
      </c>
      <c r="S214" s="16" cm="1">
        <f t="array" ref="S214">INDEX(asset_mu,1,S$3)+INDEX(asset_rets_norm,$A214,S$3)</f>
        <v>-1.4516685023421433E-2</v>
      </c>
      <c r="T214" s="16" cm="1">
        <f t="array" ref="T214">INDEX(asset_mu,1,T$3)+INDEX(asset_rets_norm,$A214,T$3)</f>
        <v>5.3685371286209128E-2</v>
      </c>
      <c r="U214" s="16" cm="1">
        <f t="array" ref="U214">INDEX(asset_mu,1,U$3)+INDEX(asset_rets_norm,$A214,U$3)</f>
        <v>3.7220394976854622E-3</v>
      </c>
      <c r="V214" s="16" cm="1">
        <f t="array" ref="V214">INDEX(asset_mu,1,V$3)+INDEX(asset_rets_norm,$A214,V$3)</f>
        <v>3.5687840380491079E-3</v>
      </c>
      <c r="W214" s="16" cm="1">
        <f t="array" ref="W214">INDEX(asset_mu,1,W$3)+INDEX(asset_rets_norm,$A214,W$3)</f>
        <v>6.1180237743946493E-4</v>
      </c>
      <c r="X214" s="16" cm="1">
        <f t="array" ref="X214">INDEX(asset_mu,1,X$3)+INDEX(asset_rets_norm,$A214,X$3)</f>
        <v>2.2745607487998105E-3</v>
      </c>
      <c r="Y214" s="16" cm="1">
        <f t="array" ref="Y214">INDEX(asset_mu,1,Y$3)+INDEX(asset_rets_norm,$A214,Y$3)</f>
        <v>-5.8580063549552636E-4</v>
      </c>
      <c r="Z214" s="19">
        <v>209</v>
      </c>
      <c r="AA214" s="16" cm="1">
        <f t="array" ref="AA214">INDEX(fx_mu,1,AA$3)+INDEX(fx_rets_norm,$A214,AA$3)</f>
        <v>0</v>
      </c>
      <c r="AB214" s="16" cm="1">
        <f t="array" ref="AB214">INDEX(fx_mu,1,AB$3)+INDEX(fx_rets_norm,$A214,AB$3)</f>
        <v>7.523117186788446E-3</v>
      </c>
      <c r="AC214" s="16" cm="1">
        <f t="array" ref="AC214">INDEX(fx_mu,1,AC$3)+INDEX(fx_rets_norm,$A214,AC$3)</f>
        <v>-1.1292328916257363E-3</v>
      </c>
      <c r="AD214" s="16" cm="1">
        <f t="array" ref="AD214">INDEX(fx_mu,1,AD$3)+INDEX(fx_rets_norm,$A214,AD$3)</f>
        <v>-7.6626095931575731E-4</v>
      </c>
      <c r="AE214" s="19">
        <v>209</v>
      </c>
      <c r="AF214" s="18" cm="1">
        <f t="array" ref="AF214">(1+B214)*(1+INDEX(fx_rets,$AE214,INDEX(fx_ix,1,AF$3)))-1</f>
        <v>3.0557206176158314E-3</v>
      </c>
      <c r="AG214" s="18" cm="1">
        <f t="array" ref="AG214">(1+C214)*(1+INDEX(fx_rets,$AE214,INDEX(fx_ix,1,AG$3)))-1</f>
        <v>1.3302422762104804E-3</v>
      </c>
      <c r="AH214" s="18" cm="1">
        <f t="array" ref="AH214">(1+D214)*(1+INDEX(fx_rets,$AE214,INDEX(fx_ix,1,AH$3)))-1</f>
        <v>-3.4292140239755575E-5</v>
      </c>
      <c r="AI214" s="18" cm="1">
        <f t="array" ref="AI214">(1+E214)*(1+INDEX(fx_rets,$AE214,INDEX(fx_ix,1,AI$3)))-1</f>
        <v>1.8345802918611209E-3</v>
      </c>
      <c r="AJ214" s="18" cm="1">
        <f t="array" ref="AJ214">(1+F214)*(1+INDEX(fx_rets,$AE214,INDEX(fx_ix,1,AJ$3)))-1</f>
        <v>1.4555255457215921E-3</v>
      </c>
      <c r="AK214" s="18" cm="1">
        <f t="array" ref="AK214">(1+G214)*(1+INDEX(fx_rets,$AE214,INDEX(fx_ix,1,AK$3)))-1</f>
        <v>7.9244877453719109E-3</v>
      </c>
      <c r="AL214" s="18" cm="1">
        <f t="array" ref="AL214">(1+H214)*(1+INDEX(fx_rets,$AE214,INDEX(fx_ix,1,AL$3)))-1</f>
        <v>6.1059089670982836E-3</v>
      </c>
      <c r="AM214" s="18" cm="1">
        <f t="array" ref="AM214">(1+I214)*(1+INDEX(fx_rets,$AE214,INDEX(fx_ix,1,AM$3)))-1</f>
        <v>3.0139751682505267E-3</v>
      </c>
      <c r="AN214" s="18" cm="1">
        <f t="array" ref="AN214">(1+J214)*(1+INDEX(fx_rets,$AE214,INDEX(fx_ix,1,AN$3)))-1</f>
        <v>2.6007399826928346E-3</v>
      </c>
      <c r="AO214" s="18" cm="1">
        <f t="array" ref="AO214">(1+K214)*(1+INDEX(fx_rets,$AE214,INDEX(fx_ix,1,AO$3)))-1</f>
        <v>1.6698513916910684E-3</v>
      </c>
      <c r="AP214" s="18" cm="1">
        <f t="array" ref="AP214">(1+L214)*(1+INDEX(fx_rets,$AE214,INDEX(fx_ix,1,AP$3)))-1</f>
        <v>2.9577291849840481E-3</v>
      </c>
      <c r="AQ214" s="18" cm="1">
        <f t="array" ref="AQ214">(1+M214)*(1+INDEX(fx_rets,$AE214,INDEX(fx_ix,1,AQ$3)))-1</f>
        <v>2.7887292498776084E-3</v>
      </c>
      <c r="AR214" s="18" cm="1">
        <f t="array" ref="AR214">(1+N214)*(1+INDEX(fx_rets,$AE214,INDEX(fx_ix,1,AR$3)))-1</f>
        <v>5.7805611909020893E-3</v>
      </c>
      <c r="AS214" s="18" cm="1">
        <f t="array" ref="AS214">(1+O214)*(1+INDEX(fx_rets,$AE214,INDEX(fx_ix,1,AS$3)))-1</f>
        <v>-9.0017774327710853E-4</v>
      </c>
      <c r="AT214" s="18" cm="1">
        <f t="array" ref="AT214">(1+P214)*(1+INDEX(fx_rets,$AE214,INDEX(fx_ix,1,AT$3)))-1</f>
        <v>-1.0729473546395862E-3</v>
      </c>
      <c r="AU214" s="18" cm="1">
        <f t="array" ref="AU214">(1+Q214)*(1+INDEX(fx_rets,$AE214,INDEX(fx_ix,1,AU$3)))-1</f>
        <v>-1.5409913434808464E-3</v>
      </c>
      <c r="AV214" s="18" cm="1">
        <f t="array" ref="AV214">(1+R214)*(1+INDEX(fx_rets,$AE214,INDEX(fx_ix,1,AV$3)))-1</f>
        <v>9.4768797910635971E-3</v>
      </c>
      <c r="AW214" s="18" cm="1">
        <f t="array" ref="AW214">(1+S214)*(1+INDEX(fx_rets,$AE214,INDEX(fx_ix,1,AW$3)))-1</f>
        <v>-7.102778559227807E-3</v>
      </c>
      <c r="AX214" s="18" cm="1">
        <f t="array" ref="AX214">(1+T214)*(1+INDEX(fx_rets,$AE214,INDEX(fx_ix,1,AX$3)))-1</f>
        <v>5.2495515107527924E-2</v>
      </c>
      <c r="AY214" s="18" cm="1">
        <f t="array" ref="AY214">(1+U214)*(1+INDEX(fx_rets,$AE214,INDEX(fx_ix,1,AY$3)))-1</f>
        <v>2.9529264848136005E-3</v>
      </c>
      <c r="AZ214" s="18" cm="1">
        <f t="array" ref="AZ214">(1+V214)*(1+INDEX(fx_rets,$AE214,INDEX(fx_ix,1,AZ$3)))-1</f>
        <v>3.5687840380491664E-3</v>
      </c>
      <c r="BA214" s="18" cm="1">
        <f t="array" ref="BA214">(1+W214)*(1+INDEX(fx_rets,$AE214,INDEX(fx_ix,1,BA$3)))-1</f>
        <v>8.1395222252085286E-3</v>
      </c>
      <c r="BB214" s="18" cm="1">
        <f t="array" ref="BB214">(1+X214)*(1+INDEX(fx_rets,$AE214,INDEX(fx_ix,1,BB$3)))-1</f>
        <v>1.1427593483623877E-3</v>
      </c>
      <c r="BC214" s="18" cm="1">
        <f t="array" ref="BC214">(1+Y214)*(1+INDEX(fx_rets,$AE214,INDEX(fx_ix,1,BC$3)))-1</f>
        <v>-1.3516127186543603E-3</v>
      </c>
      <c r="BD214" s="19">
        <v>209</v>
      </c>
      <c r="BE214" s="16">
        <f t="shared" si="95"/>
        <v>0</v>
      </c>
      <c r="BF214" s="19">
        <v>209</v>
      </c>
      <c r="BG214" s="18">
        <f t="shared" si="96"/>
        <v>3.0557206176158314E-3</v>
      </c>
      <c r="BH214" s="18">
        <f t="shared" si="97"/>
        <v>1.3302422762104804E-3</v>
      </c>
      <c r="BI214" s="18">
        <f t="shared" si="98"/>
        <v>-3.4292140239755575E-5</v>
      </c>
      <c r="BJ214" s="18">
        <f t="shared" si="99"/>
        <v>1.8345802918611209E-3</v>
      </c>
      <c r="BK214" s="18">
        <f t="shared" si="100"/>
        <v>1.4555255457215921E-3</v>
      </c>
      <c r="BL214" s="18">
        <f t="shared" si="101"/>
        <v>7.9244877453719109E-3</v>
      </c>
      <c r="BM214" s="18">
        <f t="shared" si="102"/>
        <v>6.1059089670982836E-3</v>
      </c>
      <c r="BN214" s="18">
        <f t="shared" si="103"/>
        <v>3.0139751682505267E-3</v>
      </c>
      <c r="BO214" s="18">
        <f t="shared" si="104"/>
        <v>2.6007399826928346E-3</v>
      </c>
      <c r="BP214" s="18">
        <f t="shared" si="105"/>
        <v>1.6698513916910684E-3</v>
      </c>
      <c r="BQ214" s="18">
        <f t="shared" si="106"/>
        <v>2.9577291849840481E-3</v>
      </c>
      <c r="BR214" s="18">
        <f t="shared" si="107"/>
        <v>2.7887292498776084E-3</v>
      </c>
      <c r="BS214" s="18">
        <f t="shared" si="108"/>
        <v>5.7805611909020893E-3</v>
      </c>
      <c r="BT214" s="18">
        <f t="shared" si="109"/>
        <v>-9.0017774327710853E-4</v>
      </c>
      <c r="BU214" s="18">
        <f t="shared" si="110"/>
        <v>-1.0729473546395862E-3</v>
      </c>
      <c r="BV214" s="18">
        <f t="shared" si="111"/>
        <v>-1.5409913434808464E-3</v>
      </c>
      <c r="BW214" s="18">
        <f t="shared" si="112"/>
        <v>9.4768797910635971E-3</v>
      </c>
      <c r="BX214" s="18">
        <f t="shared" si="113"/>
        <v>-7.102778559227807E-3</v>
      </c>
      <c r="BY214" s="18">
        <f t="shared" si="114"/>
        <v>5.2495515107527924E-2</v>
      </c>
      <c r="BZ214" s="18">
        <f t="shared" si="115"/>
        <v>2.9529264848136005E-3</v>
      </c>
      <c r="CA214" s="18">
        <f t="shared" si="116"/>
        <v>3.5687840380491664E-3</v>
      </c>
      <c r="CB214" s="18">
        <f t="shared" si="117"/>
        <v>8.1395222252085286E-3</v>
      </c>
      <c r="CC214" s="18">
        <f t="shared" si="118"/>
        <v>1.1427593483623877E-3</v>
      </c>
      <c r="CD214" s="18">
        <f t="shared" si="119"/>
        <v>-1.3516127186543603E-3</v>
      </c>
      <c r="CE214" s="19">
        <v>209</v>
      </c>
      <c r="CF214" s="18">
        <f t="shared" si="120"/>
        <v>1.3302422762104804E-3</v>
      </c>
      <c r="CG214" s="18">
        <f t="shared" si="120"/>
        <v>1.3302422762104804E-3</v>
      </c>
      <c r="CH214" s="18">
        <f t="shared" si="120"/>
        <v>1.3302422762104804E-3</v>
      </c>
      <c r="CI214" s="18">
        <f t="shared" si="120"/>
        <v>0</v>
      </c>
      <c r="CJ214" s="18">
        <f t="shared" si="120"/>
        <v>0</v>
      </c>
      <c r="CK214" s="24">
        <f t="shared" si="120"/>
        <v>1.3302422762104804E-3</v>
      </c>
      <c r="CL214" s="24">
        <f t="shared" si="120"/>
        <v>0</v>
      </c>
    </row>
    <row r="215" spans="1:90" x14ac:dyDescent="0.2">
      <c r="A215" s="19">
        <v>210</v>
      </c>
      <c r="B215" s="16" cm="1">
        <f t="array" ref="B215">INDEX(asset_mu,1,B$3)+INDEX(asset_rets_norm,$A215,B$3)</f>
        <v>3.0643790480726543E-3</v>
      </c>
      <c r="C215" s="16" cm="1">
        <f t="array" ref="C215">INDEX(asset_mu,1,C$3)+INDEX(asset_rets_norm,$A215,C$3)</f>
        <v>-1.6641457744790396E-3</v>
      </c>
      <c r="D215" s="16" cm="1">
        <f t="array" ref="D215">INDEX(asset_mu,1,D$3)+INDEX(asset_rets_norm,$A215,D$3)</f>
        <v>-9.3844096276661845E-3</v>
      </c>
      <c r="E215" s="16" cm="1">
        <f t="array" ref="E215">INDEX(asset_mu,1,E$3)+INDEX(asset_rets_norm,$A215,E$3)</f>
        <v>-9.8203901312505972E-4</v>
      </c>
      <c r="F215" s="16" cm="1">
        <f t="array" ref="F215">INDEX(asset_mu,1,F$3)+INDEX(asset_rets_norm,$A215,F$3)</f>
        <v>-6.6929963992558589E-3</v>
      </c>
      <c r="G215" s="16" cm="1">
        <f t="array" ref="G215">INDEX(asset_mu,1,G$3)+INDEX(asset_rets_norm,$A215,G$3)</f>
        <v>3.2034011295311617E-4</v>
      </c>
      <c r="H215" s="16" cm="1">
        <f t="array" ref="H215">INDEX(asset_mu,1,H$3)+INDEX(asset_rets_norm,$A215,H$3)</f>
        <v>-1.7794455153482928E-3</v>
      </c>
      <c r="I215" s="16" cm="1">
        <f t="array" ref="I215">INDEX(asset_mu,1,I$3)+INDEX(asset_rets_norm,$A215,I$3)</f>
        <v>-7.5660499044674853E-3</v>
      </c>
      <c r="J215" s="16" cm="1">
        <f t="array" ref="J215">INDEX(asset_mu,1,J$3)+INDEX(asset_rets_norm,$A215,J$3)</f>
        <v>3.2521863537759866E-3</v>
      </c>
      <c r="K215" s="16" cm="1">
        <f t="array" ref="K215">INDEX(asset_mu,1,K$3)+INDEX(asset_rets_norm,$A215,K$3)</f>
        <v>-2.9646993223163814E-3</v>
      </c>
      <c r="L215" s="16" cm="1">
        <f t="array" ref="L215">INDEX(asset_mu,1,L$3)+INDEX(asset_rets_norm,$A215,L$3)</f>
        <v>-9.229617011745489E-3</v>
      </c>
      <c r="M215" s="16" cm="1">
        <f t="array" ref="M215">INDEX(asset_mu,1,M$3)+INDEX(asset_rets_norm,$A215,M$3)</f>
        <v>2.3478199439083951E-4</v>
      </c>
      <c r="N215" s="16" cm="1">
        <f t="array" ref="N215">INDEX(asset_mu,1,N$3)+INDEX(asset_rets_norm,$A215,N$3)</f>
        <v>-3.0324532343846923E-3</v>
      </c>
      <c r="O215" s="16" cm="1">
        <f t="array" ref="O215">INDEX(asset_mu,1,O$3)+INDEX(asset_rets_norm,$A215,O$3)</f>
        <v>-1.7275143622485291E-4</v>
      </c>
      <c r="P215" s="16" cm="1">
        <f t="array" ref="P215">INDEX(asset_mu,1,P$3)+INDEX(asset_rets_norm,$A215,P$3)</f>
        <v>-2.6083056437413215E-4</v>
      </c>
      <c r="Q215" s="16" cm="1">
        <f t="array" ref="Q215">INDEX(asset_mu,1,Q$3)+INDEX(asset_rets_norm,$A215,Q$3)</f>
        <v>-1.0074493766233971E-3</v>
      </c>
      <c r="R215" s="16" cm="1">
        <f t="array" ref="R215">INDEX(asset_mu,1,R$3)+INDEX(asset_rets_norm,$A215,R$3)</f>
        <v>5.5677137331661075E-2</v>
      </c>
      <c r="S215" s="16" cm="1">
        <f t="array" ref="S215">INDEX(asset_mu,1,S$3)+INDEX(asset_rets_norm,$A215,S$3)</f>
        <v>3.4022943574159997E-2</v>
      </c>
      <c r="T215" s="16" cm="1">
        <f t="array" ref="T215">INDEX(asset_mu,1,T$3)+INDEX(asset_rets_norm,$A215,T$3)</f>
        <v>-1.5660754226343571E-2</v>
      </c>
      <c r="U215" s="16" cm="1">
        <f t="array" ref="U215">INDEX(asset_mu,1,U$3)+INDEX(asset_rets_norm,$A215,U$3)</f>
        <v>1.6605871531722442E-2</v>
      </c>
      <c r="V215" s="16" cm="1">
        <f t="array" ref="V215">INDEX(asset_mu,1,V$3)+INDEX(asset_rets_norm,$A215,V$3)</f>
        <v>3.7290923713824411E-3</v>
      </c>
      <c r="W215" s="16" cm="1">
        <f t="array" ref="W215">INDEX(asset_mu,1,W$3)+INDEX(asset_rets_norm,$A215,W$3)</f>
        <v>1.235219044106132E-3</v>
      </c>
      <c r="X215" s="16" cm="1">
        <f t="array" ref="X215">INDEX(asset_mu,1,X$3)+INDEX(asset_rets_norm,$A215,X$3)</f>
        <v>2.4986440821331436E-3</v>
      </c>
      <c r="Y215" s="16" cm="1">
        <f t="array" ref="Y215">INDEX(asset_mu,1,Y$3)+INDEX(asset_rets_norm,$A215,Y$3)</f>
        <v>-4.105063549552624E-5</v>
      </c>
      <c r="Z215" s="19">
        <v>210</v>
      </c>
      <c r="AA215" s="16" cm="1">
        <f t="array" ref="AA215">INDEX(fx_mu,1,AA$3)+INDEX(fx_rets_norm,$A215,AA$3)</f>
        <v>0</v>
      </c>
      <c r="AB215" s="16" cm="1">
        <f t="array" ref="AB215">INDEX(fx_mu,1,AB$3)+INDEX(fx_rets_norm,$A215,AB$3)</f>
        <v>3.3011624406955604E-2</v>
      </c>
      <c r="AC215" s="16" cm="1">
        <f t="array" ref="AC215">INDEX(fx_mu,1,AC$3)+INDEX(fx_rets_norm,$A215,AC$3)</f>
        <v>5.061177534214252E-2</v>
      </c>
      <c r="AD215" s="16" cm="1">
        <f t="array" ref="AD215">INDEX(fx_mu,1,AD$3)+INDEX(fx_rets_norm,$A215,AD$3)</f>
        <v>3.2619041738058518E-2</v>
      </c>
      <c r="AE215" s="19">
        <v>210</v>
      </c>
      <c r="AF215" s="18" cm="1">
        <f t="array" ref="AF215">(1+B215)*(1+INDEX(fx_rets,$AE215,INDEX(fx_ix,1,AF$3)))-1</f>
        <v>3.0643790480726629E-3</v>
      </c>
      <c r="AG215" s="18" cm="1">
        <f t="array" ref="AG215">(1+C215)*(1+INDEX(fx_rets,$AE215,INDEX(fx_ix,1,AG$3)))-1</f>
        <v>-1.6641457744790422E-3</v>
      </c>
      <c r="AH215" s="18" cm="1">
        <f t="array" ref="AH215">(1+D215)*(1+INDEX(fx_rets,$AE215,INDEX(fx_ix,1,AH$3)))-1</f>
        <v>-9.3844096276661793E-3</v>
      </c>
      <c r="AI215" s="18" cm="1">
        <f t="array" ref="AI215">(1+E215)*(1+INDEX(fx_rets,$AE215,INDEX(fx_ix,1,AI$3)))-1</f>
        <v>-9.8203901312510222E-4</v>
      </c>
      <c r="AJ215" s="18" cm="1">
        <f t="array" ref="AJ215">(1+F215)*(1+INDEX(fx_rets,$AE215,INDEX(fx_ix,1,AJ$3)))-1</f>
        <v>-6.6929963992559127E-3</v>
      </c>
      <c r="AK215" s="18" cm="1">
        <f t="array" ref="AK215">(1+G215)*(1+INDEX(fx_rets,$AE215,INDEX(fx_ix,1,AK$3)))-1</f>
        <v>3.3342539467399845E-2</v>
      </c>
      <c r="AL215" s="18" cm="1">
        <f t="array" ref="AL215">(1+H215)*(1+INDEX(fx_rets,$AE215,INDEX(fx_ix,1,AL$3)))-1</f>
        <v>3.1173436504601915E-2</v>
      </c>
      <c r="AM215" s="18" cm="1">
        <f t="array" ref="AM215">(1+I215)*(1+INDEX(fx_rets,$AE215,INDEX(fx_ix,1,AM$3)))-1</f>
        <v>2.5195806904797502E-2</v>
      </c>
      <c r="AN215" s="18" cm="1">
        <f t="array" ref="AN215">(1+J215)*(1+INDEX(fx_rets,$AE215,INDEX(fx_ix,1,AN$3)))-1</f>
        <v>5.4028560621026456E-2</v>
      </c>
      <c r="AO215" s="18" cm="1">
        <f t="array" ref="AO215">(1+K215)*(1+INDEX(fx_rets,$AE215,INDEX(fx_ix,1,AO$3)))-1</f>
        <v>4.7497027323768037E-2</v>
      </c>
      <c r="AP215" s="18" cm="1">
        <f t="array" ref="AP215">(1+L215)*(1+INDEX(fx_rets,$AE215,INDEX(fx_ix,1,AP$3)))-1</f>
        <v>4.091503102770444E-2</v>
      </c>
      <c r="AQ215" s="18" cm="1">
        <f t="array" ref="AQ215">(1+M215)*(1+INDEX(fx_rets,$AE215,INDEX(fx_ix,1,AQ$3)))-1</f>
        <v>5.0858440070087774E-2</v>
      </c>
      <c r="AR215" s="18" cm="1">
        <f t="array" ref="AR215">(1+N215)*(1+INDEX(fx_rets,$AE215,INDEX(fx_ix,1,AR$3)))-1</f>
        <v>4.7425844265923445E-2</v>
      </c>
      <c r="AS215" s="18" cm="1">
        <f t="array" ref="AS215">(1+O215)*(1+INDEX(fx_rets,$AE215,INDEX(fx_ix,1,AS$3)))-1</f>
        <v>3.2440655315525202E-2</v>
      </c>
      <c r="AT215" s="18" cm="1">
        <f t="array" ref="AT215">(1+P215)*(1+INDEX(fx_rets,$AE215,INDEX(fx_ix,1,AT$3)))-1</f>
        <v>3.2349703130618579E-2</v>
      </c>
      <c r="AU215" s="18" cm="1">
        <f t="array" ref="AU215">(1+Q215)*(1+INDEX(fx_rets,$AE215,INDEX(fx_ix,1,AU$3)))-1</f>
        <v>3.1578730328170046E-2</v>
      </c>
      <c r="AV215" s="18" cm="1">
        <f t="array" ref="AV215">(1+R215)*(1+INDEX(fx_rets,$AE215,INDEX(fx_ix,1,AV$3)))-1</f>
        <v>5.5677137331661131E-2</v>
      </c>
      <c r="AW215" s="18" cm="1">
        <f t="array" ref="AW215">(1+S215)*(1+INDEX(fx_rets,$AE215,INDEX(fx_ix,1,AW$3)))-1</f>
        <v>6.8157720615604767E-2</v>
      </c>
      <c r="AX215" s="18" cm="1">
        <f t="array" ref="AX215">(1+T215)*(1+INDEX(fx_rets,$AE215,INDEX(fx_ix,1,AX$3)))-1</f>
        <v>3.4158402541206723E-2</v>
      </c>
      <c r="AY215" s="18" cm="1">
        <f t="array" ref="AY215">(1+U215)*(1+INDEX(fx_rets,$AE215,INDEX(fx_ix,1,AY$3)))-1</f>
        <v>4.9766580886371203E-2</v>
      </c>
      <c r="AZ215" s="18" cm="1">
        <f t="array" ref="AZ215">(1+V215)*(1+INDEX(fx_rets,$AE215,INDEX(fx_ix,1,AZ$3)))-1</f>
        <v>3.7290923713824142E-3</v>
      </c>
      <c r="BA215" s="18" cm="1">
        <f t="array" ref="BA215">(1+W215)*(1+INDEX(fx_rets,$AE215,INDEX(fx_ix,1,BA$3)))-1</f>
        <v>3.4287620038206068E-2</v>
      </c>
      <c r="BB215" s="18" cm="1">
        <f t="array" ref="BB215">(1+X215)*(1+INDEX(fx_rets,$AE215,INDEX(fx_ix,1,BB$3)))-1</f>
        <v>5.3236880237220507E-2</v>
      </c>
      <c r="BC215" s="18" cm="1">
        <f t="array" ref="BC215">(1+Y215)*(1+INDEX(fx_rets,$AE215,INDEX(fx_ix,1,BC$3)))-1</f>
        <v>3.2576652070170464E-2</v>
      </c>
      <c r="BD215" s="19">
        <v>210</v>
      </c>
      <c r="BE215" s="16">
        <f t="shared" si="95"/>
        <v>0</v>
      </c>
      <c r="BF215" s="19">
        <v>210</v>
      </c>
      <c r="BG215" s="18">
        <f t="shared" si="96"/>
        <v>3.0643790480726629E-3</v>
      </c>
      <c r="BH215" s="18">
        <f t="shared" si="97"/>
        <v>-1.6641457744790422E-3</v>
      </c>
      <c r="BI215" s="18">
        <f t="shared" si="98"/>
        <v>-9.3844096276661793E-3</v>
      </c>
      <c r="BJ215" s="18">
        <f t="shared" si="99"/>
        <v>-9.8203901312510222E-4</v>
      </c>
      <c r="BK215" s="18">
        <f t="shared" si="100"/>
        <v>-6.6929963992559127E-3</v>
      </c>
      <c r="BL215" s="18">
        <f t="shared" si="101"/>
        <v>3.3342539467399845E-2</v>
      </c>
      <c r="BM215" s="18">
        <f t="shared" si="102"/>
        <v>3.1173436504601915E-2</v>
      </c>
      <c r="BN215" s="18">
        <f t="shared" si="103"/>
        <v>2.5195806904797502E-2</v>
      </c>
      <c r="BO215" s="18">
        <f t="shared" si="104"/>
        <v>5.4028560621026456E-2</v>
      </c>
      <c r="BP215" s="18">
        <f t="shared" si="105"/>
        <v>4.7497027323768037E-2</v>
      </c>
      <c r="BQ215" s="18">
        <f t="shared" si="106"/>
        <v>4.091503102770444E-2</v>
      </c>
      <c r="BR215" s="18">
        <f t="shared" si="107"/>
        <v>5.0858440070087774E-2</v>
      </c>
      <c r="BS215" s="18">
        <f t="shared" si="108"/>
        <v>4.7425844265923445E-2</v>
      </c>
      <c r="BT215" s="18">
        <f t="shared" si="109"/>
        <v>3.2440655315525202E-2</v>
      </c>
      <c r="BU215" s="18">
        <f t="shared" si="110"/>
        <v>3.2349703130618579E-2</v>
      </c>
      <c r="BV215" s="18">
        <f t="shared" si="111"/>
        <v>3.1578730328170046E-2</v>
      </c>
      <c r="BW215" s="18">
        <f t="shared" si="112"/>
        <v>5.5677137331661131E-2</v>
      </c>
      <c r="BX215" s="18">
        <f t="shared" si="113"/>
        <v>6.8157720615604767E-2</v>
      </c>
      <c r="BY215" s="18">
        <f t="shared" si="114"/>
        <v>3.4158402541206723E-2</v>
      </c>
      <c r="BZ215" s="18">
        <f t="shared" si="115"/>
        <v>4.9766580886371203E-2</v>
      </c>
      <c r="CA215" s="18">
        <f t="shared" si="116"/>
        <v>3.7290923713824142E-3</v>
      </c>
      <c r="CB215" s="18">
        <f t="shared" si="117"/>
        <v>3.4287620038206068E-2</v>
      </c>
      <c r="CC215" s="18">
        <f t="shared" si="118"/>
        <v>5.3236880237220507E-2</v>
      </c>
      <c r="CD215" s="18">
        <f t="shared" si="119"/>
        <v>3.2576652070170464E-2</v>
      </c>
      <c r="CE215" s="19">
        <v>210</v>
      </c>
      <c r="CF215" s="18">
        <f t="shared" si="120"/>
        <v>-1.6641457744790422E-3</v>
      </c>
      <c r="CG215" s="18">
        <f t="shared" si="120"/>
        <v>-1.6641457744790422E-3</v>
      </c>
      <c r="CH215" s="18">
        <f t="shared" si="120"/>
        <v>-1.6641457744790422E-3</v>
      </c>
      <c r="CI215" s="18">
        <f t="shared" si="120"/>
        <v>0</v>
      </c>
      <c r="CJ215" s="18">
        <f t="shared" si="120"/>
        <v>0</v>
      </c>
      <c r="CK215" s="24">
        <f t="shared" si="120"/>
        <v>-1.6641457744790422E-3</v>
      </c>
      <c r="CL215" s="24">
        <f t="shared" si="120"/>
        <v>0</v>
      </c>
    </row>
    <row r="216" spans="1:90" x14ac:dyDescent="0.2">
      <c r="A216" s="19">
        <v>211</v>
      </c>
      <c r="B216" s="16" cm="1">
        <f t="array" ref="B216">INDEX(asset_mu,1,B$3)+INDEX(asset_rets_norm,$A216,B$3)</f>
        <v>2.7304686054585494E-3</v>
      </c>
      <c r="C216" s="16" cm="1">
        <f t="array" ref="C216">INDEX(asset_mu,1,C$3)+INDEX(asset_rets_norm,$A216,C$3)</f>
        <v>8.3050234217285895E-4</v>
      </c>
      <c r="D216" s="16" cm="1">
        <f t="array" ref="D216">INDEX(asset_mu,1,D$3)+INDEX(asset_rets_norm,$A216,D$3)</f>
        <v>-2.2342927145457877E-3</v>
      </c>
      <c r="E216" s="16" cm="1">
        <f t="array" ref="E216">INDEX(asset_mu,1,E$3)+INDEX(asset_rets_norm,$A216,E$3)</f>
        <v>-1.5067883804464463E-3</v>
      </c>
      <c r="F216" s="16" cm="1">
        <f t="array" ref="F216">INDEX(asset_mu,1,F$3)+INDEX(asset_rets_norm,$A216,F$3)</f>
        <v>-5.6107841574810097E-3</v>
      </c>
      <c r="G216" s="16" cm="1">
        <f t="array" ref="G216">INDEX(asset_mu,1,G$3)+INDEX(asset_rets_norm,$A216,G$3)</f>
        <v>9.0402778555397968E-4</v>
      </c>
      <c r="H216" s="16" cm="1">
        <f t="array" ref="H216">INDEX(asset_mu,1,H$3)+INDEX(asset_rets_norm,$A216,H$3)</f>
        <v>1.0970732879793286E-3</v>
      </c>
      <c r="I216" s="16" cm="1">
        <f t="array" ref="I216">INDEX(asset_mu,1,I$3)+INDEX(asset_rets_norm,$A216,I$3)</f>
        <v>2.5504648621849433E-3</v>
      </c>
      <c r="J216" s="16" cm="1">
        <f t="array" ref="J216">INDEX(asset_mu,1,J$3)+INDEX(asset_rets_norm,$A216,J$3)</f>
        <v>3.3169708127831366E-3</v>
      </c>
      <c r="K216" s="16" cm="1">
        <f t="array" ref="K216">INDEX(asset_mu,1,K$3)+INDEX(asset_rets_norm,$A216,K$3)</f>
        <v>9.9626758091173225E-4</v>
      </c>
      <c r="L216" s="16" cm="1">
        <f t="array" ref="L216">INDEX(asset_mu,1,L$3)+INDEX(asset_rets_norm,$A216,L$3)</f>
        <v>3.3858971022585017E-4</v>
      </c>
      <c r="M216" s="16" cm="1">
        <f t="array" ref="M216">INDEX(asset_mu,1,M$3)+INDEX(asset_rets_norm,$A216,M$3)</f>
        <v>-1.4461001689967364E-3</v>
      </c>
      <c r="N216" s="16" cm="1">
        <f t="array" ref="N216">INDEX(asset_mu,1,N$3)+INDEX(asset_rets_norm,$A216,N$3)</f>
        <v>-5.0044821322929554E-3</v>
      </c>
      <c r="O216" s="16" cm="1">
        <f t="array" ref="O216">INDEX(asset_mu,1,O$3)+INDEX(asset_rets_norm,$A216,O$3)</f>
        <v>1.1744056038032957E-4</v>
      </c>
      <c r="P216" s="16" cm="1">
        <f t="array" ref="P216">INDEX(asset_mu,1,P$3)+INDEX(asset_rets_norm,$A216,P$3)</f>
        <v>6.546396757891198E-4</v>
      </c>
      <c r="Q216" s="16" cm="1">
        <f t="array" ref="Q216">INDEX(asset_mu,1,Q$3)+INDEX(asset_rets_norm,$A216,Q$3)</f>
        <v>1.2218679205200879E-3</v>
      </c>
      <c r="R216" s="16" cm="1">
        <f t="array" ref="R216">INDEX(asset_mu,1,R$3)+INDEX(asset_rets_norm,$A216,R$3)</f>
        <v>-3.8737930330039638E-2</v>
      </c>
      <c r="S216" s="16" cm="1">
        <f t="array" ref="S216">INDEX(asset_mu,1,S$3)+INDEX(asset_rets_norm,$A216,S$3)</f>
        <v>-4.322943812141114E-2</v>
      </c>
      <c r="T216" s="16" cm="1">
        <f t="array" ref="T216">INDEX(asset_mu,1,T$3)+INDEX(asset_rets_norm,$A216,T$3)</f>
        <v>-3.5639876960973892E-2</v>
      </c>
      <c r="U216" s="16" cm="1">
        <f t="array" ref="U216">INDEX(asset_mu,1,U$3)+INDEX(asset_rets_norm,$A216,U$3)</f>
        <v>-4.2631469749340067E-2</v>
      </c>
      <c r="V216" s="16" cm="1">
        <f t="array" ref="V216">INDEX(asset_mu,1,V$3)+INDEX(asset_rets_norm,$A216,V$3)</f>
        <v>3.741967371382441E-3</v>
      </c>
      <c r="W216" s="16" cm="1">
        <f t="array" ref="W216">INDEX(asset_mu,1,W$3)+INDEX(asset_rets_norm,$A216,W$3)</f>
        <v>1.1440523774394651E-3</v>
      </c>
      <c r="X216" s="16" cm="1">
        <f t="array" ref="X216">INDEX(asset_mu,1,X$3)+INDEX(asset_rets_norm,$A216,X$3)</f>
        <v>2.4332274154664768E-3</v>
      </c>
      <c r="Y216" s="16" cm="1">
        <f t="array" ref="Y216">INDEX(asset_mu,1,Y$3)+INDEX(asset_rets_norm,$A216,Y$3)</f>
        <v>-1.0913396882885959E-4</v>
      </c>
      <c r="Z216" s="19">
        <v>211</v>
      </c>
      <c r="AA216" s="16" cm="1">
        <f t="array" ref="AA216">INDEX(fx_mu,1,AA$3)+INDEX(fx_rets_norm,$A216,AA$3)</f>
        <v>0</v>
      </c>
      <c r="AB216" s="16" cm="1">
        <f t="array" ref="AB216">INDEX(fx_mu,1,AB$3)+INDEX(fx_rets_norm,$A216,AB$3)</f>
        <v>-1.8681062814684176E-2</v>
      </c>
      <c r="AC216" s="16" cm="1">
        <f t="array" ref="AC216">INDEX(fx_mu,1,AC$3)+INDEX(fx_rets_norm,$A216,AC$3)</f>
        <v>-3.0458199448880102E-2</v>
      </c>
      <c r="AD216" s="16" cm="1">
        <f t="array" ref="AD216">INDEX(fx_mu,1,AD$3)+INDEX(fx_rets_norm,$A216,AD$3)</f>
        <v>2.4093133280260748E-2</v>
      </c>
      <c r="AE216" s="19">
        <v>211</v>
      </c>
      <c r="AF216" s="18" cm="1">
        <f t="array" ref="AF216">(1+B216)*(1+INDEX(fx_rets,$AE216,INDEX(fx_ix,1,AF$3)))-1</f>
        <v>2.7304686054585581E-3</v>
      </c>
      <c r="AG216" s="18" cm="1">
        <f t="array" ref="AG216">(1+C216)*(1+INDEX(fx_rets,$AE216,INDEX(fx_ix,1,AG$3)))-1</f>
        <v>8.3050234217285634E-4</v>
      </c>
      <c r="AH216" s="18" cm="1">
        <f t="array" ref="AH216">(1+D216)*(1+INDEX(fx_rets,$AE216,INDEX(fx_ix,1,AH$3)))-1</f>
        <v>-2.2342927145457825E-3</v>
      </c>
      <c r="AI216" s="18" cm="1">
        <f t="array" ref="AI216">(1+E216)*(1+INDEX(fx_rets,$AE216,INDEX(fx_ix,1,AI$3)))-1</f>
        <v>-1.5067883804464888E-3</v>
      </c>
      <c r="AJ216" s="18" cm="1">
        <f t="array" ref="AJ216">(1+F216)*(1+INDEX(fx_rets,$AE216,INDEX(fx_ix,1,AJ$3)))-1</f>
        <v>-5.6107841574810635E-3</v>
      </c>
      <c r="AK216" s="18" cm="1">
        <f t="array" ref="AK216">(1+G216)*(1+INDEX(fx_rets,$AE216,INDEX(fx_ix,1,AK$3)))-1</f>
        <v>-1.7793923228978437E-2</v>
      </c>
      <c r="AL216" s="18" cm="1">
        <f t="array" ref="AL216">(1+H216)*(1+INDEX(fx_rets,$AE216,INDEX(fx_ix,1,AL$3)))-1</f>
        <v>-1.7604484021709887E-2</v>
      </c>
      <c r="AM216" s="18" cm="1">
        <f t="array" ref="AM216">(1+I216)*(1+INDEX(fx_rets,$AE216,INDEX(fx_ix,1,AM$3)))-1</f>
        <v>-1.6178243346796295E-2</v>
      </c>
      <c r="AN216" s="18" cm="1">
        <f t="array" ref="AN216">(1+J216)*(1+INDEX(fx_rets,$AE216,INDEX(fx_ix,1,AN$3)))-1</f>
        <v>-2.7242257594678798E-2</v>
      </c>
      <c r="AO216" s="18" cm="1">
        <f t="array" ref="AO216">(1+K216)*(1+INDEX(fx_rets,$AE216,INDEX(fx_ix,1,AO$3)))-1</f>
        <v>-2.9492276384652238E-2</v>
      </c>
      <c r="AP216" s="18" cm="1">
        <f t="array" ref="AP216">(1+L216)*(1+INDEX(fx_rets,$AE216,INDEX(fx_ix,1,AP$3)))-1</f>
        <v>-3.0129922571579537E-2</v>
      </c>
      <c r="AQ216" s="18" cm="1">
        <f t="array" ref="AQ216">(1+M216)*(1+INDEX(fx_rets,$AE216,INDEX(fx_ix,1,AQ$3)))-1</f>
        <v>-3.1860254010506406E-2</v>
      </c>
      <c r="AR216" s="18" cm="1">
        <f t="array" ref="AR216">(1+N216)*(1+INDEX(fx_rets,$AE216,INDEX(fx_ix,1,AR$3)))-1</f>
        <v>-3.5310254066249325E-2</v>
      </c>
      <c r="AS216" s="18" cm="1">
        <f t="array" ref="AS216">(1+O216)*(1+INDEX(fx_rets,$AE216,INDEX(fx_ix,1,AS$3)))-1</f>
        <v>2.4213403351714735E-2</v>
      </c>
      <c r="AT216" s="18" cm="1">
        <f t="array" ref="AT216">(1+P216)*(1+INDEX(fx_rets,$AE216,INDEX(fx_ix,1,AT$3)))-1</f>
        <v>2.4763545277009191E-2</v>
      </c>
      <c r="AU216" s="18" cm="1">
        <f t="array" ref="AU216">(1+Q216)*(1+INDEX(fx_rets,$AE216,INDEX(fx_ix,1,AU$3)))-1</f>
        <v>2.5344439827440723E-2</v>
      </c>
      <c r="AV216" s="18" cm="1">
        <f t="array" ref="AV216">(1+R216)*(1+INDEX(fx_rets,$AE216,INDEX(fx_ix,1,AV$3)))-1</f>
        <v>-3.8737930330039694E-2</v>
      </c>
      <c r="AW216" s="18" cm="1">
        <f t="array" ref="AW216">(1+S216)*(1+INDEX(fx_rets,$AE216,INDEX(fx_ix,1,AW$3)))-1</f>
        <v>-6.1102929087105684E-2</v>
      </c>
      <c r="AX216" s="18" cm="1">
        <f t="array" ref="AX216">(1+T216)*(1+INDEX(fx_rets,$AE216,INDEX(fx_ix,1,AX$3)))-1</f>
        <v>-6.5012549929043151E-2</v>
      </c>
      <c r="AY216" s="18" cm="1">
        <f t="array" ref="AY216">(1+U216)*(1+INDEX(fx_rets,$AE216,INDEX(fx_ix,1,AY$3)))-1</f>
        <v>-1.9565462151683533E-2</v>
      </c>
      <c r="AZ216" s="18" cm="1">
        <f t="array" ref="AZ216">(1+V216)*(1+INDEX(fx_rets,$AE216,INDEX(fx_ix,1,AZ$3)))-1</f>
        <v>3.7419673713825485E-3</v>
      </c>
      <c r="BA216" s="18" cm="1">
        <f t="array" ref="BA216">(1+W216)*(1+INDEX(fx_rets,$AE216,INDEX(fx_ix,1,BA$3)))-1</f>
        <v>-1.7558382551570939E-2</v>
      </c>
      <c r="BB216" s="18" cm="1">
        <f t="array" ref="BB216">(1+X216)*(1+INDEX(fx_rets,$AE216,INDEX(fx_ix,1,BB$3)))-1</f>
        <v>-2.809908375933845E-2</v>
      </c>
      <c r="BC216" s="18" cm="1">
        <f t="array" ref="BC216">(1+Y216)*(1+INDEX(fx_rets,$AE216,INDEX(fx_ix,1,BC$3)))-1</f>
        <v>2.3981369932175589E-2</v>
      </c>
      <c r="BD216" s="19">
        <v>211</v>
      </c>
      <c r="BE216" s="16">
        <f t="shared" si="95"/>
        <v>0</v>
      </c>
      <c r="BF216" s="19">
        <v>211</v>
      </c>
      <c r="BG216" s="18">
        <f t="shared" si="96"/>
        <v>2.7304686054585581E-3</v>
      </c>
      <c r="BH216" s="18">
        <f t="shared" si="97"/>
        <v>8.3050234217285634E-4</v>
      </c>
      <c r="BI216" s="18">
        <f t="shared" si="98"/>
        <v>-2.2342927145457825E-3</v>
      </c>
      <c r="BJ216" s="18">
        <f t="shared" si="99"/>
        <v>-1.5067883804464888E-3</v>
      </c>
      <c r="BK216" s="18">
        <f t="shared" si="100"/>
        <v>-5.6107841574810635E-3</v>
      </c>
      <c r="BL216" s="18">
        <f t="shared" si="101"/>
        <v>-1.7793923228978437E-2</v>
      </c>
      <c r="BM216" s="18">
        <f t="shared" si="102"/>
        <v>-1.7604484021709887E-2</v>
      </c>
      <c r="BN216" s="18">
        <f t="shared" si="103"/>
        <v>-1.6178243346796295E-2</v>
      </c>
      <c r="BO216" s="18">
        <f t="shared" si="104"/>
        <v>-2.7242257594678798E-2</v>
      </c>
      <c r="BP216" s="18">
        <f t="shared" si="105"/>
        <v>-2.9492276384652238E-2</v>
      </c>
      <c r="BQ216" s="18">
        <f t="shared" si="106"/>
        <v>-3.0129922571579537E-2</v>
      </c>
      <c r="BR216" s="18">
        <f t="shared" si="107"/>
        <v>-3.1860254010506406E-2</v>
      </c>
      <c r="BS216" s="18">
        <f t="shared" si="108"/>
        <v>-3.5310254066249325E-2</v>
      </c>
      <c r="BT216" s="18">
        <f t="shared" si="109"/>
        <v>2.4213403351714735E-2</v>
      </c>
      <c r="BU216" s="18">
        <f t="shared" si="110"/>
        <v>2.4763545277009191E-2</v>
      </c>
      <c r="BV216" s="18">
        <f t="shared" si="111"/>
        <v>2.5344439827440723E-2</v>
      </c>
      <c r="BW216" s="18">
        <f t="shared" si="112"/>
        <v>-3.8737930330039694E-2</v>
      </c>
      <c r="BX216" s="18">
        <f t="shared" si="113"/>
        <v>-6.1102929087105684E-2</v>
      </c>
      <c r="BY216" s="18">
        <f t="shared" si="114"/>
        <v>-6.5012549929043151E-2</v>
      </c>
      <c r="BZ216" s="18">
        <f t="shared" si="115"/>
        <v>-1.9565462151683533E-2</v>
      </c>
      <c r="CA216" s="18">
        <f t="shared" si="116"/>
        <v>3.7419673713825485E-3</v>
      </c>
      <c r="CB216" s="18">
        <f t="shared" si="117"/>
        <v>-1.7558382551570939E-2</v>
      </c>
      <c r="CC216" s="18">
        <f t="shared" si="118"/>
        <v>-2.809908375933845E-2</v>
      </c>
      <c r="CD216" s="18">
        <f t="shared" si="119"/>
        <v>2.3981369932175589E-2</v>
      </c>
      <c r="CE216" s="19">
        <v>211</v>
      </c>
      <c r="CF216" s="18">
        <f t="shared" ref="CF216:CL225" si="121">SUMPRODUCT(INDEX(port_wts,CF$3,),$BG216:$CD216)</f>
        <v>8.3050234217285634E-4</v>
      </c>
      <c r="CG216" s="18">
        <f t="shared" si="121"/>
        <v>8.3050234217285634E-4</v>
      </c>
      <c r="CH216" s="18">
        <f t="shared" si="121"/>
        <v>8.3050234217285634E-4</v>
      </c>
      <c r="CI216" s="18">
        <f t="shared" si="121"/>
        <v>0</v>
      </c>
      <c r="CJ216" s="18">
        <f t="shared" si="121"/>
        <v>0</v>
      </c>
      <c r="CK216" s="24">
        <f t="shared" si="121"/>
        <v>8.3050234217285634E-4</v>
      </c>
      <c r="CL216" s="24">
        <f t="shared" si="121"/>
        <v>0</v>
      </c>
    </row>
    <row r="217" spans="1:90" x14ac:dyDescent="0.2">
      <c r="A217" s="19">
        <v>212</v>
      </c>
      <c r="B217" s="16" cm="1">
        <f t="array" ref="B217">INDEX(asset_mu,1,B$3)+INDEX(asset_rets_norm,$A217,B$3)</f>
        <v>3.568914608029097E-3</v>
      </c>
      <c r="C217" s="16" cm="1">
        <f t="array" ref="C217">INDEX(asset_mu,1,C$3)+INDEX(asset_rets_norm,$A217,C$3)</f>
        <v>3.1709276997244932E-3</v>
      </c>
      <c r="D217" s="16" cm="1">
        <f t="array" ref="D217">INDEX(asset_mu,1,D$3)+INDEX(asset_rets_norm,$A217,D$3)</f>
        <v>5.2504391625824934E-3</v>
      </c>
      <c r="E217" s="16" cm="1">
        <f t="array" ref="E217">INDEX(asset_mu,1,E$3)+INDEX(asset_rets_norm,$A217,E$3)</f>
        <v>9.4489291553094632E-4</v>
      </c>
      <c r="F217" s="16" cm="1">
        <f t="array" ref="F217">INDEX(asset_mu,1,F$3)+INDEX(asset_rets_norm,$A217,F$3)</f>
        <v>2.0476657991302764E-4</v>
      </c>
      <c r="G217" s="16" cm="1">
        <f t="array" ref="G217">INDEX(asset_mu,1,G$3)+INDEX(asset_rets_norm,$A217,G$3)</f>
        <v>5.7288210182748268E-4</v>
      </c>
      <c r="H217" s="16" cm="1">
        <f t="array" ref="H217">INDEX(asset_mu,1,H$3)+INDEX(asset_rets_norm,$A217,H$3)</f>
        <v>6.4686572471802186E-4</v>
      </c>
      <c r="I217" s="16" cm="1">
        <f t="array" ref="I217">INDEX(asset_mu,1,I$3)+INDEX(asset_rets_norm,$A217,I$3)</f>
        <v>3.4696423309391942E-3</v>
      </c>
      <c r="J217" s="16" cm="1">
        <f t="array" ref="J217">INDEX(asset_mu,1,J$3)+INDEX(asset_rets_norm,$A217,J$3)</f>
        <v>2.7059431866112028E-3</v>
      </c>
      <c r="K217" s="16" cm="1">
        <f t="array" ref="K217">INDEX(asset_mu,1,K$3)+INDEX(asset_rets_norm,$A217,K$3)</f>
        <v>9.1940297606549377E-4</v>
      </c>
      <c r="L217" s="16" cm="1">
        <f t="array" ref="L217">INDEX(asset_mu,1,L$3)+INDEX(asset_rets_norm,$A217,L$3)</f>
        <v>1.9029299716273591E-3</v>
      </c>
      <c r="M217" s="16" cm="1">
        <f t="array" ref="M217">INDEX(asset_mu,1,M$3)+INDEX(asset_rets_norm,$A217,M$3)</f>
        <v>-5.0966591221637998E-5</v>
      </c>
      <c r="N217" s="16" cm="1">
        <f t="array" ref="N217">INDEX(asset_mu,1,N$3)+INDEX(asset_rets_norm,$A217,N$3)</f>
        <v>4.0416773103323263E-5</v>
      </c>
      <c r="O217" s="16" cm="1">
        <f t="array" ref="O217">INDEX(asset_mu,1,O$3)+INDEX(asset_rets_norm,$A217,O$3)</f>
        <v>-1.92147322010109E-4</v>
      </c>
      <c r="P217" s="16" cm="1">
        <f t="array" ref="P217">INDEX(asset_mu,1,P$3)+INDEX(asset_rets_norm,$A217,P$3)</f>
        <v>-2.7619865867893395E-4</v>
      </c>
      <c r="Q217" s="16" cm="1">
        <f t="array" ref="Q217">INDEX(asset_mu,1,Q$3)+INDEX(asset_rets_norm,$A217,Q$3)</f>
        <v>-5.0913065970665118E-4</v>
      </c>
      <c r="R217" s="16" cm="1">
        <f t="array" ref="R217">INDEX(asset_mu,1,R$3)+INDEX(asset_rets_norm,$A217,R$3)</f>
        <v>-2.7110619501805655E-2</v>
      </c>
      <c r="S217" s="16" cm="1">
        <f t="array" ref="S217">INDEX(asset_mu,1,S$3)+INDEX(asset_rets_norm,$A217,S$3)</f>
        <v>-1.8561582604410237E-2</v>
      </c>
      <c r="T217" s="16" cm="1">
        <f t="array" ref="T217">INDEX(asset_mu,1,T$3)+INDEX(asset_rets_norm,$A217,T$3)</f>
        <v>-1.984011338368959E-2</v>
      </c>
      <c r="U217" s="16" cm="1">
        <f t="array" ref="U217">INDEX(asset_mu,1,U$3)+INDEX(asset_rets_norm,$A217,U$3)</f>
        <v>-2.5857330363412312E-2</v>
      </c>
      <c r="V217" s="16" cm="1">
        <f t="array" ref="V217">INDEX(asset_mu,1,V$3)+INDEX(asset_rets_norm,$A217,V$3)</f>
        <v>3.8172757047157746E-3</v>
      </c>
      <c r="W217" s="16" cm="1">
        <f t="array" ref="W217">INDEX(asset_mu,1,W$3)+INDEX(asset_rets_norm,$A217,W$3)</f>
        <v>8.9038571077279852E-4</v>
      </c>
      <c r="X217" s="16" cm="1">
        <f t="array" ref="X217">INDEX(asset_mu,1,X$3)+INDEX(asset_rets_norm,$A217,X$3)</f>
        <v>2.4460607487998103E-3</v>
      </c>
      <c r="Y217" s="16" cm="1">
        <f t="array" ref="Y217">INDEX(asset_mu,1,Y$3)+INDEX(asset_rets_norm,$A217,Y$3)</f>
        <v>-5.2580063549552631E-4</v>
      </c>
      <c r="Z217" s="19">
        <v>212</v>
      </c>
      <c r="AA217" s="16" cm="1">
        <f t="array" ref="AA217">INDEX(fx_mu,1,AA$3)+INDEX(fx_rets_norm,$A217,AA$3)</f>
        <v>0</v>
      </c>
      <c r="AB217" s="16" cm="1">
        <f t="array" ref="AB217">INDEX(fx_mu,1,AB$3)+INDEX(fx_rets_norm,$A217,AB$3)</f>
        <v>9.7219163515123216E-3</v>
      </c>
      <c r="AC217" s="16" cm="1">
        <f t="array" ref="AC217">INDEX(fx_mu,1,AC$3)+INDEX(fx_rets_norm,$A217,AC$3)</f>
        <v>1.8869945987509535E-2</v>
      </c>
      <c r="AD217" s="16" cm="1">
        <f t="array" ref="AD217">INDEX(fx_mu,1,AD$3)+INDEX(fx_rets_norm,$A217,AD$3)</f>
        <v>4.3284675255050855E-3</v>
      </c>
      <c r="AE217" s="19">
        <v>212</v>
      </c>
      <c r="AF217" s="18" cm="1">
        <f t="array" ref="AF217">(1+B217)*(1+INDEX(fx_rets,$AE217,INDEX(fx_ix,1,AF$3)))-1</f>
        <v>3.5689146080291057E-3</v>
      </c>
      <c r="AG217" s="18" cm="1">
        <f t="array" ref="AG217">(1+C217)*(1+INDEX(fx_rets,$AE217,INDEX(fx_ix,1,AG$3)))-1</f>
        <v>3.1709276997244906E-3</v>
      </c>
      <c r="AH217" s="18" cm="1">
        <f t="array" ref="AH217">(1+D217)*(1+INDEX(fx_rets,$AE217,INDEX(fx_ix,1,AH$3)))-1</f>
        <v>5.2504391625824987E-3</v>
      </c>
      <c r="AI217" s="18" cm="1">
        <f t="array" ref="AI217">(1+E217)*(1+INDEX(fx_rets,$AE217,INDEX(fx_ix,1,AI$3)))-1</f>
        <v>9.4489291553090382E-4</v>
      </c>
      <c r="AJ217" s="18" cm="1">
        <f t="array" ref="AJ217">(1+F217)*(1+INDEX(fx_rets,$AE217,INDEX(fx_ix,1,AJ$3)))-1</f>
        <v>2.0476657991297387E-4</v>
      </c>
      <c r="AK217" s="18" cm="1">
        <f t="array" ref="AK217">(1+G217)*(1+INDEX(fx_rets,$AE217,INDEX(fx_ix,1,AK$3)))-1</f>
        <v>1.0300367965212942E-2</v>
      </c>
      <c r="AL217" s="18" cm="1">
        <f t="array" ref="AL217">(1+H217)*(1+INDEX(fx_rets,$AE217,INDEX(fx_ix,1,AL$3)))-1</f>
        <v>1.0375070850696666E-2</v>
      </c>
      <c r="AM217" s="18" cm="1">
        <f t="array" ref="AM217">(1+I217)*(1+INDEX(fx_rets,$AE217,INDEX(fx_ix,1,AM$3)))-1</f>
        <v>1.3225290254962552E-2</v>
      </c>
      <c r="AN217" s="18" cm="1">
        <f t="array" ref="AN217">(1+J217)*(1+INDEX(fx_rets,$AE217,INDEX(fx_ix,1,AN$3)))-1</f>
        <v>2.1626950175897219E-2</v>
      </c>
      <c r="AO217" s="18" cm="1">
        <f t="array" ref="AO217">(1+K217)*(1+INDEX(fx_rets,$AE217,INDEX(fx_ix,1,AO$3)))-1</f>
        <v>1.9806698048074001E-2</v>
      </c>
      <c r="AP217" s="18" cm="1">
        <f t="array" ref="AP217">(1+L217)*(1+INDEX(fx_rets,$AE217,INDEX(fx_ix,1,AP$3)))-1</f>
        <v>2.0808784144919379E-2</v>
      </c>
      <c r="AQ217" s="18" cm="1">
        <f t="array" ref="AQ217">(1+M217)*(1+INDEX(fx_rets,$AE217,INDEX(fx_ix,1,AQ$3)))-1</f>
        <v>1.8818017659464337E-2</v>
      </c>
      <c r="AR217" s="18" cm="1">
        <f t="array" ref="AR217">(1+N217)*(1+INDEX(fx_rets,$AE217,INDEX(fx_ix,1,AR$3)))-1</f>
        <v>1.891112542293838E-2</v>
      </c>
      <c r="AS217" s="18" cm="1">
        <f t="array" ref="AS217">(1+O217)*(1+INDEX(fx_rets,$AE217,INDEX(fx_ix,1,AS$3)))-1</f>
        <v>4.1354885000515207E-3</v>
      </c>
      <c r="AT217" s="18" cm="1">
        <f t="array" ref="AT217">(1+P217)*(1+INDEX(fx_rets,$AE217,INDEX(fx_ix,1,AT$3)))-1</f>
        <v>4.0510733499015128E-3</v>
      </c>
      <c r="AU217" s="18" cm="1">
        <f t="array" ref="AU217">(1+Q217)*(1+INDEX(fx_rets,$AE217,INDEX(fx_ix,1,AU$3)))-1</f>
        <v>3.8171331102716533E-3</v>
      </c>
      <c r="AV217" s="18" cm="1">
        <f t="array" ref="AV217">(1+R217)*(1+INDEX(fx_rets,$AE217,INDEX(fx_ix,1,AV$3)))-1</f>
        <v>-2.71106195018056E-2</v>
      </c>
      <c r="AW217" s="18" cm="1">
        <f t="array" ref="AW217">(1+S217)*(1+INDEX(fx_rets,$AE217,INDEX(fx_ix,1,AW$3)))-1</f>
        <v>-9.0201204063296014E-3</v>
      </c>
      <c r="AX217" s="18" cm="1">
        <f t="array" ref="AX217">(1+T217)*(1+INDEX(fx_rets,$AE217,INDEX(fx_ix,1,AX$3)))-1</f>
        <v>-1.3445492641164236E-3</v>
      </c>
      <c r="AY217" s="18" cm="1">
        <f t="array" ref="AY217">(1+U217)*(1+INDEX(fx_rets,$AE217,INDEX(fx_ix,1,AY$3)))-1</f>
        <v>-2.1640785452681555E-2</v>
      </c>
      <c r="AZ217" s="18" cm="1">
        <f t="array" ref="AZ217">(1+V217)*(1+INDEX(fx_rets,$AE217,INDEX(fx_ix,1,AZ$3)))-1</f>
        <v>3.8172757047156836E-3</v>
      </c>
      <c r="BA217" s="18" cm="1">
        <f t="array" ref="BA217">(1+W217)*(1+INDEX(fx_rets,$AE217,INDEX(fx_ix,1,BA$3)))-1</f>
        <v>1.0620958317685725E-2</v>
      </c>
      <c r="BB217" s="18" cm="1">
        <f t="array" ref="BB217">(1+X217)*(1+INDEX(fx_rets,$AE217,INDEX(fx_ix,1,BB$3)))-1</f>
        <v>2.1362163770521247E-2</v>
      </c>
      <c r="BC217" s="18" cm="1">
        <f t="array" ref="BC217">(1+Y217)*(1+INDEX(fx_rets,$AE217,INDEX(fx_ix,1,BC$3)))-1</f>
        <v>3.8003909790338408E-3</v>
      </c>
      <c r="BD217" s="19">
        <v>212</v>
      </c>
      <c r="BE217" s="16">
        <f t="shared" si="95"/>
        <v>0</v>
      </c>
      <c r="BF217" s="19">
        <v>212</v>
      </c>
      <c r="BG217" s="18">
        <f t="shared" si="96"/>
        <v>3.5689146080291057E-3</v>
      </c>
      <c r="BH217" s="18">
        <f t="shared" si="97"/>
        <v>3.1709276997244906E-3</v>
      </c>
      <c r="BI217" s="18">
        <f t="shared" si="98"/>
        <v>5.2504391625824987E-3</v>
      </c>
      <c r="BJ217" s="18">
        <f t="shared" si="99"/>
        <v>9.4489291553090382E-4</v>
      </c>
      <c r="BK217" s="18">
        <f t="shared" si="100"/>
        <v>2.0476657991297387E-4</v>
      </c>
      <c r="BL217" s="18">
        <f t="shared" si="101"/>
        <v>1.0300367965212942E-2</v>
      </c>
      <c r="BM217" s="18">
        <f t="shared" si="102"/>
        <v>1.0375070850696666E-2</v>
      </c>
      <c r="BN217" s="18">
        <f t="shared" si="103"/>
        <v>1.3225290254962552E-2</v>
      </c>
      <c r="BO217" s="18">
        <f t="shared" si="104"/>
        <v>2.1626950175897219E-2</v>
      </c>
      <c r="BP217" s="18">
        <f t="shared" si="105"/>
        <v>1.9806698048074001E-2</v>
      </c>
      <c r="BQ217" s="18">
        <f t="shared" si="106"/>
        <v>2.0808784144919379E-2</v>
      </c>
      <c r="BR217" s="18">
        <f t="shared" si="107"/>
        <v>1.8818017659464337E-2</v>
      </c>
      <c r="BS217" s="18">
        <f t="shared" si="108"/>
        <v>1.891112542293838E-2</v>
      </c>
      <c r="BT217" s="18">
        <f t="shared" si="109"/>
        <v>4.1354885000515207E-3</v>
      </c>
      <c r="BU217" s="18">
        <f t="shared" si="110"/>
        <v>4.0510733499015128E-3</v>
      </c>
      <c r="BV217" s="18">
        <f t="shared" si="111"/>
        <v>3.8171331102716533E-3</v>
      </c>
      <c r="BW217" s="18">
        <f t="shared" si="112"/>
        <v>-2.71106195018056E-2</v>
      </c>
      <c r="BX217" s="18">
        <f t="shared" si="113"/>
        <v>-9.0201204063296014E-3</v>
      </c>
      <c r="BY217" s="18">
        <f t="shared" si="114"/>
        <v>-1.3445492641164236E-3</v>
      </c>
      <c r="BZ217" s="18">
        <f t="shared" si="115"/>
        <v>-2.1640785452681555E-2</v>
      </c>
      <c r="CA217" s="18">
        <f t="shared" si="116"/>
        <v>3.8172757047156836E-3</v>
      </c>
      <c r="CB217" s="18">
        <f t="shared" si="117"/>
        <v>1.0620958317685725E-2</v>
      </c>
      <c r="CC217" s="18">
        <f t="shared" si="118"/>
        <v>2.1362163770521247E-2</v>
      </c>
      <c r="CD217" s="18">
        <f t="shared" si="119"/>
        <v>3.8003909790338408E-3</v>
      </c>
      <c r="CE217" s="19">
        <v>212</v>
      </c>
      <c r="CF217" s="18">
        <f t="shared" si="121"/>
        <v>3.1709276997244906E-3</v>
      </c>
      <c r="CG217" s="18">
        <f t="shared" si="121"/>
        <v>3.1709276997244906E-3</v>
      </c>
      <c r="CH217" s="18">
        <f t="shared" si="121"/>
        <v>3.1709276997244906E-3</v>
      </c>
      <c r="CI217" s="18">
        <f t="shared" si="121"/>
        <v>0</v>
      </c>
      <c r="CJ217" s="18">
        <f t="shared" si="121"/>
        <v>0</v>
      </c>
      <c r="CK217" s="24">
        <f t="shared" si="121"/>
        <v>3.1709276997244906E-3</v>
      </c>
      <c r="CL217" s="24">
        <f t="shared" si="121"/>
        <v>0</v>
      </c>
    </row>
    <row r="218" spans="1:90" x14ac:dyDescent="0.2">
      <c r="A218" s="19">
        <v>213</v>
      </c>
      <c r="B218" s="16" cm="1">
        <f t="array" ref="B218">INDEX(asset_mu,1,B$3)+INDEX(asset_rets_norm,$A218,B$3)</f>
        <v>3.2633450244301445E-3</v>
      </c>
      <c r="C218" s="16" cm="1">
        <f t="array" ref="C218">INDEX(asset_mu,1,C$3)+INDEX(asset_rets_norm,$A218,C$3)</f>
        <v>-3.4332735617736716E-4</v>
      </c>
      <c r="D218" s="16" cm="1">
        <f t="array" ref="D218">INDEX(asset_mu,1,D$3)+INDEX(asset_rets_norm,$A218,D$3)</f>
        <v>-5.8589470147997254E-3</v>
      </c>
      <c r="E218" s="16" cm="1">
        <f t="array" ref="E218">INDEX(asset_mu,1,E$3)+INDEX(asset_rets_norm,$A218,E$3)</f>
        <v>1.6881660475716468E-3</v>
      </c>
      <c r="F218" s="16" cm="1">
        <f t="array" ref="F218">INDEX(asset_mu,1,F$3)+INDEX(asset_rets_norm,$A218,F$3)</f>
        <v>-2.885823021553326E-3</v>
      </c>
      <c r="G218" s="16" cm="1">
        <f t="array" ref="G218">INDEX(asset_mu,1,G$3)+INDEX(asset_rets_norm,$A218,G$3)</f>
        <v>5.1610317688732311E-4</v>
      </c>
      <c r="H218" s="16" cm="1">
        <f t="array" ref="H218">INDEX(asset_mu,1,H$3)+INDEX(asset_rets_norm,$A218,H$3)</f>
        <v>-5.3742820941686184E-4</v>
      </c>
      <c r="I218" s="16" cm="1">
        <f t="array" ref="I218">INDEX(asset_mu,1,I$3)+INDEX(asset_rets_norm,$A218,I$3)</f>
        <v>-2.1345930789847469E-3</v>
      </c>
      <c r="J218" s="16" cm="1">
        <f t="array" ref="J218">INDEX(asset_mu,1,J$3)+INDEX(asset_rets_norm,$A218,J$3)</f>
        <v>4.0022823875533898E-3</v>
      </c>
      <c r="K218" s="16" cm="1">
        <f t="array" ref="K218">INDEX(asset_mu,1,K$3)+INDEX(asset_rets_norm,$A218,K$3)</f>
        <v>2.7386907678322598E-3</v>
      </c>
      <c r="L218" s="16" cm="1">
        <f t="array" ref="L218">INDEX(asset_mu,1,L$3)+INDEX(asset_rets_norm,$A218,L$3)</f>
        <v>1.7494175813952679E-3</v>
      </c>
      <c r="M218" s="16" cm="1">
        <f t="array" ref="M218">INDEX(asset_mu,1,M$3)+INDEX(asset_rets_norm,$A218,M$3)</f>
        <v>4.4611984608829728E-3</v>
      </c>
      <c r="N218" s="16" cm="1">
        <f t="array" ref="N218">INDEX(asset_mu,1,N$3)+INDEX(asset_rets_norm,$A218,N$3)</f>
        <v>4.7474030121393051E-3</v>
      </c>
      <c r="O218" s="16" cm="1">
        <f t="array" ref="O218">INDEX(asset_mu,1,O$3)+INDEX(asset_rets_norm,$A218,O$3)</f>
        <v>4.0034251427852771E-5</v>
      </c>
      <c r="P218" s="16" cm="1">
        <f t="array" ref="P218">INDEX(asset_mu,1,P$3)+INDEX(asset_rets_norm,$A218,P$3)</f>
        <v>3.7379670274356128E-5</v>
      </c>
      <c r="Q218" s="16" cm="1">
        <f t="array" ref="Q218">INDEX(asset_mu,1,Q$3)+INDEX(asset_rets_norm,$A218,Q$3)</f>
        <v>-2.5829612584866025E-4</v>
      </c>
      <c r="R218" s="16" cm="1">
        <f t="array" ref="R218">INDEX(asset_mu,1,R$3)+INDEX(asset_rets_norm,$A218,R$3)</f>
        <v>2.2486012249584575E-3</v>
      </c>
      <c r="S218" s="16" cm="1">
        <f t="array" ref="S218">INDEX(asset_mu,1,S$3)+INDEX(asset_rets_norm,$A218,S$3)</f>
        <v>5.6028710859050562E-2</v>
      </c>
      <c r="T218" s="16" cm="1">
        <f t="array" ref="T218">INDEX(asset_mu,1,T$3)+INDEX(asset_rets_norm,$A218,T$3)</f>
        <v>6.8550879503958481E-2</v>
      </c>
      <c r="U218" s="16" cm="1">
        <f t="array" ref="U218">INDEX(asset_mu,1,U$3)+INDEX(asset_rets_norm,$A218,U$3)</f>
        <v>4.920595045729359E-2</v>
      </c>
      <c r="V218" s="16" cm="1">
        <f t="array" ref="V218">INDEX(asset_mu,1,V$3)+INDEX(asset_rets_norm,$A218,V$3)</f>
        <v>3.994825704715774E-3</v>
      </c>
      <c r="W218" s="16" cm="1">
        <f t="array" ref="W218">INDEX(asset_mu,1,W$3)+INDEX(asset_rets_norm,$A218,W$3)</f>
        <v>1.3448023774394653E-3</v>
      </c>
      <c r="X218" s="16" cm="1">
        <f t="array" ref="X218">INDEX(asset_mu,1,X$3)+INDEX(asset_rets_norm,$A218,X$3)</f>
        <v>2.7065607487998101E-3</v>
      </c>
      <c r="Y218" s="16" cm="1">
        <f t="array" ref="Y218">INDEX(asset_mu,1,Y$3)+INDEX(asset_rets_norm,$A218,Y$3)</f>
        <v>2.6532697837807094E-5</v>
      </c>
      <c r="Z218" s="19">
        <v>213</v>
      </c>
      <c r="AA218" s="16" cm="1">
        <f t="array" ref="AA218">INDEX(fx_mu,1,AA$3)+INDEX(fx_rets_norm,$A218,AA$3)</f>
        <v>0</v>
      </c>
      <c r="AB218" s="16" cm="1">
        <f t="array" ref="AB218">INDEX(fx_mu,1,AB$3)+INDEX(fx_rets_norm,$A218,AB$3)</f>
        <v>-2.0930235406815597E-2</v>
      </c>
      <c r="AC218" s="16" cm="1">
        <f t="array" ref="AC218">INDEX(fx_mu,1,AC$3)+INDEX(fx_rets_norm,$A218,AC$3)</f>
        <v>-1.7945003930981345E-2</v>
      </c>
      <c r="AD218" s="16" cm="1">
        <f t="array" ref="AD218">INDEX(fx_mu,1,AD$3)+INDEX(fx_rets_norm,$A218,AD$3)</f>
        <v>-2.7421274089752701E-2</v>
      </c>
      <c r="AE218" s="19">
        <v>213</v>
      </c>
      <c r="AF218" s="18" cm="1">
        <f t="array" ref="AF218">(1+B218)*(1+INDEX(fx_rets,$AE218,INDEX(fx_ix,1,AF$3)))-1</f>
        <v>3.2633450244301532E-3</v>
      </c>
      <c r="AG218" s="18" cm="1">
        <f t="array" ref="AG218">(1+C218)*(1+INDEX(fx_rets,$AE218,INDEX(fx_ix,1,AG$3)))-1</f>
        <v>-3.4332735617736976E-4</v>
      </c>
      <c r="AH218" s="18" cm="1">
        <f t="array" ref="AH218">(1+D218)*(1+INDEX(fx_rets,$AE218,INDEX(fx_ix,1,AH$3)))-1</f>
        <v>-5.8589470147997202E-3</v>
      </c>
      <c r="AI218" s="18" cm="1">
        <f t="array" ref="AI218">(1+E218)*(1+INDEX(fx_rets,$AE218,INDEX(fx_ix,1,AI$3)))-1</f>
        <v>1.6881660475716043E-3</v>
      </c>
      <c r="AJ218" s="18" cm="1">
        <f t="array" ref="AJ218">(1+F218)*(1+INDEX(fx_rets,$AE218,INDEX(fx_ix,1,AJ$3)))-1</f>
        <v>-2.8858230215533798E-3</v>
      </c>
      <c r="AK218" s="18" cm="1">
        <f t="array" ref="AK218">(1+G218)*(1+INDEX(fx_rets,$AE218,INDEX(fx_ix,1,AK$3)))-1</f>
        <v>-2.0424934390914862E-2</v>
      </c>
      <c r="AL218" s="18" cm="1">
        <f t="array" ref="AL218">(1+H218)*(1+INDEX(fx_rets,$AE218,INDEX(fx_ix,1,AL$3)))-1</f>
        <v>-2.1456415117295013E-2</v>
      </c>
      <c r="AM218" s="18" cm="1">
        <f t="array" ref="AM218">(1+I218)*(1+INDEX(fx_rets,$AE218,INDEX(fx_ix,1,AM$3)))-1</f>
        <v>-2.3020150950159524E-2</v>
      </c>
      <c r="AN218" s="18" cm="1">
        <f t="array" ref="AN218">(1+J218)*(1+INDEX(fx_rets,$AE218,INDEX(fx_ix,1,AN$3)))-1</f>
        <v>-1.4014542516605499E-2</v>
      </c>
      <c r="AO218" s="18" cm="1">
        <f t="array" ref="AO218">(1+K218)*(1+INDEX(fx_rets,$AE218,INDEX(fx_ix,1,AO$3)))-1</f>
        <v>-1.5255458979743675E-2</v>
      </c>
      <c r="AP218" s="18" cm="1">
        <f t="array" ref="AP218">(1+L218)*(1+INDEX(fx_rets,$AE218,INDEX(fx_ix,1,AP$3)))-1</f>
        <v>-1.6226979654961116E-2</v>
      </c>
      <c r="AQ218" s="18" cm="1">
        <f t="array" ref="AQ218">(1+M218)*(1+INDEX(fx_rets,$AE218,INDEX(fx_ix,1,AQ$3)))-1</f>
        <v>-1.35638616940158E-2</v>
      </c>
      <c r="AR218" s="18" cm="1">
        <f t="array" ref="AR218">(1+N218)*(1+INDEX(fx_rets,$AE218,INDEX(fx_ix,1,AR$3)))-1</f>
        <v>-1.3282793084556821E-2</v>
      </c>
      <c r="AS218" s="18" cm="1">
        <f t="array" ref="AS218">(1+O218)*(1+INDEX(fx_rets,$AE218,INDEX(fx_ix,1,AS$3)))-1</f>
        <v>-2.738233762850617E-2</v>
      </c>
      <c r="AT218" s="18" cm="1">
        <f t="array" ref="AT218">(1+P218)*(1+INDEX(fx_rets,$AE218,INDEX(fx_ix,1,AT$3)))-1</f>
        <v>-2.7384919417662301E-2</v>
      </c>
      <c r="AU218" s="18" cm="1">
        <f t="array" ref="AU218">(1+Q218)*(1+INDEX(fx_rets,$AE218,INDEX(fx_ix,1,AU$3)))-1</f>
        <v>-2.7672487406738222E-2</v>
      </c>
      <c r="AV218" s="18" cm="1">
        <f t="array" ref="AV218">(1+R218)*(1+INDEX(fx_rets,$AE218,INDEX(fx_ix,1,AV$3)))-1</f>
        <v>2.248601224958513E-3</v>
      </c>
      <c r="AW218" s="18" cm="1">
        <f t="array" ref="AW218">(1+S218)*(1+INDEX(fx_rets,$AE218,INDEX(fx_ix,1,AW$3)))-1</f>
        <v>3.3925781344414485E-2</v>
      </c>
      <c r="AX218" s="18" cm="1">
        <f t="array" ref="AX218">(1+T218)*(1+INDEX(fx_rets,$AE218,INDEX(fx_ix,1,AX$3)))-1</f>
        <v>4.9375729770806398E-2</v>
      </c>
      <c r="AY218" s="18" cm="1">
        <f t="array" ref="AY218">(1+U218)*(1+INDEX(fx_rets,$AE218,INDEX(fx_ix,1,AY$3)))-1</f>
        <v>2.0435386513204534E-2</v>
      </c>
      <c r="AZ218" s="18" cm="1">
        <f t="array" ref="AZ218">(1+V218)*(1+INDEX(fx_rets,$AE218,INDEX(fx_ix,1,AZ$3)))-1</f>
        <v>3.9948257047157654E-3</v>
      </c>
      <c r="BA218" s="18" cm="1">
        <f t="array" ref="BA218">(1+W218)*(1+INDEX(fx_rets,$AE218,INDEX(fx_ix,1,BA$3)))-1</f>
        <v>-1.9613580059711699E-2</v>
      </c>
      <c r="BB218" s="18" cm="1">
        <f t="array" ref="BB218">(1+X218)*(1+INDEX(fx_rets,$AE218,INDEX(fx_ix,1,BB$3)))-1</f>
        <v>-1.5287012425458268E-2</v>
      </c>
      <c r="BC218" s="18" cm="1">
        <f t="array" ref="BC218">(1+Y218)*(1+INDEX(fx_rets,$AE218,INDEX(fx_ix,1,BC$3)))-1</f>
        <v>-2.7395468952294721E-2</v>
      </c>
      <c r="BD218" s="19">
        <v>213</v>
      </c>
      <c r="BE218" s="16">
        <f t="shared" si="95"/>
        <v>0</v>
      </c>
      <c r="BF218" s="19">
        <v>213</v>
      </c>
      <c r="BG218" s="18">
        <f t="shared" si="96"/>
        <v>3.2633450244301532E-3</v>
      </c>
      <c r="BH218" s="18">
        <f t="shared" si="97"/>
        <v>-3.4332735617736976E-4</v>
      </c>
      <c r="BI218" s="18">
        <f t="shared" si="98"/>
        <v>-5.8589470147997202E-3</v>
      </c>
      <c r="BJ218" s="18">
        <f t="shared" si="99"/>
        <v>1.6881660475716043E-3</v>
      </c>
      <c r="BK218" s="18">
        <f t="shared" si="100"/>
        <v>-2.8858230215533798E-3</v>
      </c>
      <c r="BL218" s="18">
        <f t="shared" si="101"/>
        <v>-2.0424934390914862E-2</v>
      </c>
      <c r="BM218" s="18">
        <f t="shared" si="102"/>
        <v>-2.1456415117295013E-2</v>
      </c>
      <c r="BN218" s="18">
        <f t="shared" si="103"/>
        <v>-2.3020150950159524E-2</v>
      </c>
      <c r="BO218" s="18">
        <f t="shared" si="104"/>
        <v>-1.4014542516605499E-2</v>
      </c>
      <c r="BP218" s="18">
        <f t="shared" si="105"/>
        <v>-1.5255458979743675E-2</v>
      </c>
      <c r="BQ218" s="18">
        <f t="shared" si="106"/>
        <v>-1.6226979654961116E-2</v>
      </c>
      <c r="BR218" s="18">
        <f t="shared" si="107"/>
        <v>-1.35638616940158E-2</v>
      </c>
      <c r="BS218" s="18">
        <f t="shared" si="108"/>
        <v>-1.3282793084556821E-2</v>
      </c>
      <c r="BT218" s="18">
        <f t="shared" si="109"/>
        <v>-2.738233762850617E-2</v>
      </c>
      <c r="BU218" s="18">
        <f t="shared" si="110"/>
        <v>-2.7384919417662301E-2</v>
      </c>
      <c r="BV218" s="18">
        <f t="shared" si="111"/>
        <v>-2.7672487406738222E-2</v>
      </c>
      <c r="BW218" s="18">
        <f t="shared" si="112"/>
        <v>2.248601224958513E-3</v>
      </c>
      <c r="BX218" s="18">
        <f t="shared" si="113"/>
        <v>3.3925781344414485E-2</v>
      </c>
      <c r="BY218" s="18">
        <f t="shared" si="114"/>
        <v>4.9375729770806398E-2</v>
      </c>
      <c r="BZ218" s="18">
        <f t="shared" si="115"/>
        <v>2.0435386513204534E-2</v>
      </c>
      <c r="CA218" s="18">
        <f t="shared" si="116"/>
        <v>3.9948257047157654E-3</v>
      </c>
      <c r="CB218" s="18">
        <f t="shared" si="117"/>
        <v>-1.9613580059711699E-2</v>
      </c>
      <c r="CC218" s="18">
        <f t="shared" si="118"/>
        <v>-1.5287012425458268E-2</v>
      </c>
      <c r="CD218" s="18">
        <f t="shared" si="119"/>
        <v>-2.7395468952294721E-2</v>
      </c>
      <c r="CE218" s="19">
        <v>213</v>
      </c>
      <c r="CF218" s="18">
        <f t="shared" si="121"/>
        <v>-3.4332735617736976E-4</v>
      </c>
      <c r="CG218" s="18">
        <f t="shared" si="121"/>
        <v>-3.4332735617736976E-4</v>
      </c>
      <c r="CH218" s="18">
        <f t="shared" si="121"/>
        <v>-3.4332735617736976E-4</v>
      </c>
      <c r="CI218" s="18">
        <f t="shared" si="121"/>
        <v>0</v>
      </c>
      <c r="CJ218" s="18">
        <f t="shared" si="121"/>
        <v>0</v>
      </c>
      <c r="CK218" s="24">
        <f t="shared" si="121"/>
        <v>-3.4332735617736976E-4</v>
      </c>
      <c r="CL218" s="24">
        <f t="shared" si="121"/>
        <v>0</v>
      </c>
    </row>
    <row r="219" spans="1:90" x14ac:dyDescent="0.2">
      <c r="A219" s="19">
        <v>214</v>
      </c>
      <c r="B219" s="16" cm="1">
        <f t="array" ref="B219">INDEX(asset_mu,1,B$3)+INDEX(asset_rets_norm,$A219,B$3)</f>
        <v>3.872525345386171E-3</v>
      </c>
      <c r="C219" s="16" cm="1">
        <f t="array" ref="C219">INDEX(asset_mu,1,C$3)+INDEX(asset_rets_norm,$A219,C$3)</f>
        <v>4.8327041786608875E-3</v>
      </c>
      <c r="D219" s="16" cm="1">
        <f t="array" ref="D219">INDEX(asset_mu,1,D$3)+INDEX(asset_rets_norm,$A219,D$3)</f>
        <v>6.7680922810133774E-3</v>
      </c>
      <c r="E219" s="16" cm="1">
        <f t="array" ref="E219">INDEX(asset_mu,1,E$3)+INDEX(asset_rets_norm,$A219,E$3)</f>
        <v>4.5345900680922461E-3</v>
      </c>
      <c r="F219" s="16" cm="1">
        <f t="array" ref="F219">INDEX(asset_mu,1,F$3)+INDEX(asset_rets_norm,$A219,F$3)</f>
        <v>4.948295068125939E-3</v>
      </c>
      <c r="G219" s="16" cm="1">
        <f t="array" ref="G219">INDEX(asset_mu,1,G$3)+INDEX(asset_rets_norm,$A219,G$3)</f>
        <v>6.4964304693137576E-4</v>
      </c>
      <c r="H219" s="16" cm="1">
        <f t="array" ref="H219">INDEX(asset_mu,1,H$3)+INDEX(asset_rets_norm,$A219,H$3)</f>
        <v>2.1670803990074435E-3</v>
      </c>
      <c r="I219" s="16" cm="1">
        <f t="array" ref="I219">INDEX(asset_mu,1,I$3)+INDEX(asset_rets_norm,$A219,I$3)</f>
        <v>7.5412840426004948E-3</v>
      </c>
      <c r="J219" s="16" cm="1">
        <f t="array" ref="J219">INDEX(asset_mu,1,J$3)+INDEX(asset_rets_norm,$A219,J$3)</f>
        <v>4.3252448203196948E-3</v>
      </c>
      <c r="K219" s="16" cm="1">
        <f t="array" ref="K219">INDEX(asset_mu,1,K$3)+INDEX(asset_rets_norm,$A219,K$3)</f>
        <v>4.8213836179632225E-3</v>
      </c>
      <c r="L219" s="16" cm="1">
        <f t="array" ref="L219">INDEX(asset_mu,1,L$3)+INDEX(asset_rets_norm,$A219,L$3)</f>
        <v>7.5628786072221843E-3</v>
      </c>
      <c r="M219" s="16" cm="1">
        <f t="array" ref="M219">INDEX(asset_mu,1,M$3)+INDEX(asset_rets_norm,$A219,M$3)</f>
        <v>3.0410746286367611E-3</v>
      </c>
      <c r="N219" s="16" cm="1">
        <f t="array" ref="N219">INDEX(asset_mu,1,N$3)+INDEX(asset_rets_norm,$A219,N$3)</f>
        <v>2.0321957126383837E-3</v>
      </c>
      <c r="O219" s="16" cm="1">
        <f t="array" ref="O219">INDEX(asset_mu,1,O$3)+INDEX(asset_rets_norm,$A219,O$3)</f>
        <v>-9.5449588292765414E-5</v>
      </c>
      <c r="P219" s="16" cm="1">
        <f t="array" ref="P219">INDEX(asset_mu,1,P$3)+INDEX(asset_rets_norm,$A219,P$3)</f>
        <v>2.1740206393446257E-4</v>
      </c>
      <c r="Q219" s="16" cm="1">
        <f t="array" ref="Q219">INDEX(asset_mu,1,Q$3)+INDEX(asset_rets_norm,$A219,Q$3)</f>
        <v>2.7076055755497895E-4</v>
      </c>
      <c r="R219" s="16" cm="1">
        <f t="array" ref="R219">INDEX(asset_mu,1,R$3)+INDEX(asset_rets_norm,$A219,R$3)</f>
        <v>2.2086337955748714E-2</v>
      </c>
      <c r="S219" s="16" cm="1">
        <f t="array" ref="S219">INDEX(asset_mu,1,S$3)+INDEX(asset_rets_norm,$A219,S$3)</f>
        <v>-3.2759871889332631E-2</v>
      </c>
      <c r="T219" s="16" cm="1">
        <f t="array" ref="T219">INDEX(asset_mu,1,T$3)+INDEX(asset_rets_norm,$A219,T$3)</f>
        <v>2.6891789207334409E-2</v>
      </c>
      <c r="U219" s="16" cm="1">
        <f t="array" ref="U219">INDEX(asset_mu,1,U$3)+INDEX(asset_rets_norm,$A219,U$3)</f>
        <v>-9.8786134263939528E-3</v>
      </c>
      <c r="V219" s="16" cm="1">
        <f t="array" ref="V219">INDEX(asset_mu,1,V$3)+INDEX(asset_rets_norm,$A219,V$3)</f>
        <v>4.0166507047157745E-3</v>
      </c>
      <c r="W219" s="16" cm="1">
        <f t="array" ref="W219">INDEX(asset_mu,1,W$3)+INDEX(asset_rets_norm,$A219,W$3)</f>
        <v>1.3824690441061318E-3</v>
      </c>
      <c r="X219" s="16" cm="1">
        <f t="array" ref="X219">INDEX(asset_mu,1,X$3)+INDEX(asset_rets_norm,$A219,X$3)</f>
        <v>2.7050607487998104E-3</v>
      </c>
      <c r="Y219" s="16" cm="1">
        <f t="array" ref="Y219">INDEX(asset_mu,1,Y$3)+INDEX(asset_rets_norm,$A219,Y$3)</f>
        <v>8.7032697837807101E-5</v>
      </c>
      <c r="Z219" s="19">
        <v>214</v>
      </c>
      <c r="AA219" s="16" cm="1">
        <f t="array" ref="AA219">INDEX(fx_mu,1,AA$3)+INDEX(fx_rets_norm,$A219,AA$3)</f>
        <v>0</v>
      </c>
      <c r="AB219" s="16" cm="1">
        <f t="array" ref="AB219">INDEX(fx_mu,1,AB$3)+INDEX(fx_rets_norm,$A219,AB$3)</f>
        <v>-3.3035835261254858E-2</v>
      </c>
      <c r="AC219" s="16" cm="1">
        <f t="array" ref="AC219">INDEX(fx_mu,1,AC$3)+INDEX(fx_rets_norm,$A219,AC$3)</f>
        <v>-3.3951372151809697E-2</v>
      </c>
      <c r="AD219" s="16" cm="1">
        <f t="array" ref="AD219">INDEX(fx_mu,1,AD$3)+INDEX(fx_rets_norm,$A219,AD$3)</f>
        <v>5.3433576767196725E-3</v>
      </c>
      <c r="AE219" s="19">
        <v>214</v>
      </c>
      <c r="AF219" s="18" cm="1">
        <f t="array" ref="AF219">(1+B219)*(1+INDEX(fx_rets,$AE219,INDEX(fx_ix,1,AF$3)))-1</f>
        <v>3.8725253453861797E-3</v>
      </c>
      <c r="AG219" s="18" cm="1">
        <f t="array" ref="AG219">(1+C219)*(1+INDEX(fx_rets,$AE219,INDEX(fx_ix,1,AG$3)))-1</f>
        <v>4.8327041786608849E-3</v>
      </c>
      <c r="AH219" s="18" cm="1">
        <f t="array" ref="AH219">(1+D219)*(1+INDEX(fx_rets,$AE219,INDEX(fx_ix,1,AH$3)))-1</f>
        <v>6.7680922810133826E-3</v>
      </c>
      <c r="AI219" s="18" cm="1">
        <f t="array" ref="AI219">(1+E219)*(1+INDEX(fx_rets,$AE219,INDEX(fx_ix,1,AI$3)))-1</f>
        <v>4.5345900680922036E-3</v>
      </c>
      <c r="AJ219" s="18" cm="1">
        <f t="array" ref="AJ219">(1+F219)*(1+INDEX(fx_rets,$AE219,INDEX(fx_ix,1,AJ$3)))-1</f>
        <v>4.9482950681258853E-3</v>
      </c>
      <c r="AK219" s="18" cm="1">
        <f t="array" ref="AK219">(1+G219)*(1+INDEX(fx_rets,$AE219,INDEX(fx_ix,1,AK$3)))-1</f>
        <v>-3.2407653715000539E-2</v>
      </c>
      <c r="AL219" s="18" cm="1">
        <f t="array" ref="AL219">(1+H219)*(1+INDEX(fx_rets,$AE219,INDEX(fx_ix,1,AL$3)))-1</f>
        <v>-3.0940346173306876E-2</v>
      </c>
      <c r="AM219" s="18" cm="1">
        <f t="array" ref="AM219">(1+I219)*(1+INDEX(fx_rets,$AE219,INDEX(fx_ix,1,AM$3)))-1</f>
        <v>-2.5743683835943942E-2</v>
      </c>
      <c r="AN219" s="18" cm="1">
        <f t="array" ref="AN219">(1+J219)*(1+INDEX(fx_rets,$AE219,INDEX(fx_ix,1,AN$3)))-1</f>
        <v>-2.9772975328032358E-2</v>
      </c>
      <c r="AO219" s="18" cm="1">
        <f t="array" ref="AO219">(1+K219)*(1+INDEX(fx_rets,$AE219,INDEX(fx_ix,1,AO$3)))-1</f>
        <v>-2.9293681123346627E-2</v>
      </c>
      <c r="AP219" s="18" cm="1">
        <f t="array" ref="AP219">(1+L219)*(1+INDEX(fx_rets,$AE219,INDEX(fx_ix,1,AP$3)))-1</f>
        <v>-2.6645263650720286E-2</v>
      </c>
      <c r="AQ219" s="18" cm="1">
        <f t="array" ref="AQ219">(1+M219)*(1+INDEX(fx_rets,$AE219,INDEX(fx_ix,1,AQ$3)))-1</f>
        <v>-3.1013546179631257E-2</v>
      </c>
      <c r="AR219" s="18" cm="1">
        <f t="array" ref="AR219">(1+N219)*(1+INDEX(fx_rets,$AE219,INDEX(fx_ix,1,AR$3)))-1</f>
        <v>-3.1988172272096382E-2</v>
      </c>
      <c r="AS219" s="18" cm="1">
        <f t="array" ref="AS219">(1+O219)*(1+INDEX(fx_rets,$AE219,INDEX(fx_ix,1,AS$3)))-1</f>
        <v>5.2473980671365883E-3</v>
      </c>
      <c r="AT219" s="18" cm="1">
        <f t="array" ref="AT219">(1+P219)*(1+INDEX(fx_rets,$AE219,INDEX(fx_ix,1,AT$3)))-1</f>
        <v>5.561921397641445E-3</v>
      </c>
      <c r="AU219" s="18" cm="1">
        <f t="array" ref="AU219">(1+Q219)*(1+INDEX(fx_rets,$AE219,INDEX(fx_ix,1,AU$3)))-1</f>
        <v>5.6155650047784444E-3</v>
      </c>
      <c r="AV219" s="18" cm="1">
        <f t="array" ref="AV219">(1+R219)*(1+INDEX(fx_rets,$AE219,INDEX(fx_ix,1,AV$3)))-1</f>
        <v>2.2086337955748769E-2</v>
      </c>
      <c r="AW219" s="18" cm="1">
        <f t="array" ref="AW219">(1+S219)*(1+INDEX(fx_rets,$AE219,INDEX(fx_ix,1,AW$3)))-1</f>
        <v>-6.4713457419671716E-2</v>
      </c>
      <c r="AX219" s="18" cm="1">
        <f t="array" ref="AX219">(1+T219)*(1+INDEX(fx_rets,$AE219,INDEX(fx_ix,1,AX$3)))-1</f>
        <v>-7.9725960876815272E-3</v>
      </c>
      <c r="AY219" s="18" cm="1">
        <f t="array" ref="AY219">(1+U219)*(1+INDEX(fx_rets,$AE219,INDEX(fx_ix,1,AY$3)))-1</f>
        <v>-4.5880407145615365E-3</v>
      </c>
      <c r="AZ219" s="18" cm="1">
        <f t="array" ref="AZ219">(1+V219)*(1+INDEX(fx_rets,$AE219,INDEX(fx_ix,1,AZ$3)))-1</f>
        <v>4.0166507047156852E-3</v>
      </c>
      <c r="BA219" s="18" cm="1">
        <f t="array" ref="BA219">(1+W219)*(1+INDEX(fx_rets,$AE219,INDEX(fx_ix,1,BA$3)))-1</f>
        <v>-3.1699037236743499E-2</v>
      </c>
      <c r="BB219" s="18" cm="1">
        <f t="array" ref="BB219">(1+X219)*(1+INDEX(fx_rets,$AE219,INDEX(fx_ix,1,BB$3)))-1</f>
        <v>-3.1338151927185698E-2</v>
      </c>
      <c r="BC219" s="18" cm="1">
        <f t="array" ref="BC219">(1+Y219)*(1+INDEX(fx_rets,$AE219,INDEX(fx_ix,1,BC$3)))-1</f>
        <v>5.430855421391545E-3</v>
      </c>
      <c r="BD219" s="19">
        <v>214</v>
      </c>
      <c r="BE219" s="16">
        <f t="shared" si="95"/>
        <v>0</v>
      </c>
      <c r="BF219" s="19">
        <v>214</v>
      </c>
      <c r="BG219" s="18">
        <f t="shared" si="96"/>
        <v>3.8725253453861797E-3</v>
      </c>
      <c r="BH219" s="18">
        <f t="shared" si="97"/>
        <v>4.8327041786608849E-3</v>
      </c>
      <c r="BI219" s="18">
        <f t="shared" si="98"/>
        <v>6.7680922810133826E-3</v>
      </c>
      <c r="BJ219" s="18">
        <f t="shared" si="99"/>
        <v>4.5345900680922036E-3</v>
      </c>
      <c r="BK219" s="18">
        <f t="shared" si="100"/>
        <v>4.9482950681258853E-3</v>
      </c>
      <c r="BL219" s="18">
        <f t="shared" si="101"/>
        <v>-3.2407653715000539E-2</v>
      </c>
      <c r="BM219" s="18">
        <f t="shared" si="102"/>
        <v>-3.0940346173306876E-2</v>
      </c>
      <c r="BN219" s="18">
        <f t="shared" si="103"/>
        <v>-2.5743683835943942E-2</v>
      </c>
      <c r="BO219" s="18">
        <f t="shared" si="104"/>
        <v>-2.9772975328032358E-2</v>
      </c>
      <c r="BP219" s="18">
        <f t="shared" si="105"/>
        <v>-2.9293681123346627E-2</v>
      </c>
      <c r="BQ219" s="18">
        <f t="shared" si="106"/>
        <v>-2.6645263650720286E-2</v>
      </c>
      <c r="BR219" s="18">
        <f t="shared" si="107"/>
        <v>-3.1013546179631257E-2</v>
      </c>
      <c r="BS219" s="18">
        <f t="shared" si="108"/>
        <v>-3.1988172272096382E-2</v>
      </c>
      <c r="BT219" s="18">
        <f t="shared" si="109"/>
        <v>5.2473980671365883E-3</v>
      </c>
      <c r="BU219" s="18">
        <f t="shared" si="110"/>
        <v>5.561921397641445E-3</v>
      </c>
      <c r="BV219" s="18">
        <f t="shared" si="111"/>
        <v>5.6155650047784444E-3</v>
      </c>
      <c r="BW219" s="18">
        <f t="shared" si="112"/>
        <v>2.2086337955748769E-2</v>
      </c>
      <c r="BX219" s="18">
        <f t="shared" si="113"/>
        <v>-6.4713457419671716E-2</v>
      </c>
      <c r="BY219" s="18">
        <f t="shared" si="114"/>
        <v>-7.9725960876815272E-3</v>
      </c>
      <c r="BZ219" s="18">
        <f t="shared" si="115"/>
        <v>-4.5880407145615365E-3</v>
      </c>
      <c r="CA219" s="18">
        <f t="shared" si="116"/>
        <v>4.0166507047156852E-3</v>
      </c>
      <c r="CB219" s="18">
        <f t="shared" si="117"/>
        <v>-3.1699037236743499E-2</v>
      </c>
      <c r="CC219" s="18">
        <f t="shared" si="118"/>
        <v>-3.1338151927185698E-2</v>
      </c>
      <c r="CD219" s="18">
        <f t="shared" si="119"/>
        <v>5.430855421391545E-3</v>
      </c>
      <c r="CE219" s="19">
        <v>214</v>
      </c>
      <c r="CF219" s="18">
        <f t="shared" si="121"/>
        <v>4.8327041786608849E-3</v>
      </c>
      <c r="CG219" s="18">
        <f t="shared" si="121"/>
        <v>4.8327041786608849E-3</v>
      </c>
      <c r="CH219" s="18">
        <f t="shared" si="121"/>
        <v>4.8327041786608849E-3</v>
      </c>
      <c r="CI219" s="18">
        <f t="shared" si="121"/>
        <v>0</v>
      </c>
      <c r="CJ219" s="18">
        <f t="shared" si="121"/>
        <v>0</v>
      </c>
      <c r="CK219" s="24">
        <f t="shared" si="121"/>
        <v>4.8327041786608849E-3</v>
      </c>
      <c r="CL219" s="24">
        <f t="shared" si="121"/>
        <v>0</v>
      </c>
    </row>
    <row r="220" spans="1:90" x14ac:dyDescent="0.2">
      <c r="A220" s="19">
        <v>215</v>
      </c>
      <c r="B220" s="16" cm="1">
        <f t="array" ref="B220">INDEX(asset_mu,1,B$3)+INDEX(asset_rets_norm,$A220,B$3)</f>
        <v>3.6388542344110066E-3</v>
      </c>
      <c r="C220" s="16" cm="1">
        <f t="array" ref="C220">INDEX(asset_mu,1,C$3)+INDEX(asset_rets_norm,$A220,C$3)</f>
        <v>1.3652369944168212E-3</v>
      </c>
      <c r="D220" s="16" cm="1">
        <f t="array" ref="D220">INDEX(asset_mu,1,D$3)+INDEX(asset_rets_norm,$A220,D$3)</f>
        <v>-1.2316937274648452E-4</v>
      </c>
      <c r="E220" s="16" cm="1">
        <f t="array" ref="E220">INDEX(asset_mu,1,E$3)+INDEX(asset_rets_norm,$A220,E$3)</f>
        <v>7.4102668080548804E-4</v>
      </c>
      <c r="F220" s="16" cm="1">
        <f t="array" ref="F220">INDEX(asset_mu,1,F$3)+INDEX(asset_rets_norm,$A220,F$3)</f>
        <v>-1.8175242499741135E-3</v>
      </c>
      <c r="G220" s="16" cm="1">
        <f t="array" ref="G220">INDEX(asset_mu,1,G$3)+INDEX(asset_rets_norm,$A220,G$3)</f>
        <v>7.128524563016997E-4</v>
      </c>
      <c r="H220" s="16" cm="1">
        <f t="array" ref="H220">INDEX(asset_mu,1,H$3)+INDEX(asset_rets_norm,$A220,H$3)</f>
        <v>-3.6681958898735975E-4</v>
      </c>
      <c r="I220" s="16" cm="1">
        <f t="array" ref="I220">INDEX(asset_mu,1,I$3)+INDEX(asset_rets_norm,$A220,I$3)</f>
        <v>-7.8662325404229476E-4</v>
      </c>
      <c r="J220" s="16" cm="1">
        <f t="array" ref="J220">INDEX(asset_mu,1,J$3)+INDEX(asset_rets_norm,$A220,J$3)</f>
        <v>3.0762278429408031E-3</v>
      </c>
      <c r="K220" s="16" cm="1">
        <f t="array" ref="K220">INDEX(asset_mu,1,K$3)+INDEX(asset_rets_norm,$A220,K$3)</f>
        <v>-7.0194288591876423E-4</v>
      </c>
      <c r="L220" s="16" cm="1">
        <f t="array" ref="L220">INDEX(asset_mu,1,L$3)+INDEX(asset_rets_norm,$A220,L$3)</f>
        <v>-2.1810076553309965E-3</v>
      </c>
      <c r="M220" s="16" cm="1">
        <f t="array" ref="M220">INDEX(asset_mu,1,M$3)+INDEX(asset_rets_norm,$A220,M$3)</f>
        <v>-3.5046909855498704E-4</v>
      </c>
      <c r="N220" s="16" cm="1">
        <f t="array" ref="N220">INDEX(asset_mu,1,N$3)+INDEX(asset_rets_norm,$A220,N$3)</f>
        <v>-3.1337408918023736E-3</v>
      </c>
      <c r="O220" s="16" cm="1">
        <f t="array" ref="O220">INDEX(asset_mu,1,O$3)+INDEX(asset_rets_norm,$A220,O$3)</f>
        <v>-9.5476657953500594E-5</v>
      </c>
      <c r="P220" s="16" cm="1">
        <f t="array" ref="P220">INDEX(asset_mu,1,P$3)+INDEX(asset_rets_norm,$A220,P$3)</f>
        <v>-1.9920888377848505E-4</v>
      </c>
      <c r="Q220" s="16" cm="1">
        <f t="array" ref="Q220">INDEX(asset_mu,1,Q$3)+INDEX(asset_rets_norm,$A220,Q$3)</f>
        <v>-5.4006774092202759E-4</v>
      </c>
      <c r="R220" s="16" cm="1">
        <f t="array" ref="R220">INDEX(asset_mu,1,R$3)+INDEX(asset_rets_norm,$A220,R$3)</f>
        <v>4.5057104072955823E-3</v>
      </c>
      <c r="S220" s="16" cm="1">
        <f t="array" ref="S220">INDEX(asset_mu,1,S$3)+INDEX(asset_rets_norm,$A220,S$3)</f>
        <v>7.1901312261077321E-4</v>
      </c>
      <c r="T220" s="16" cm="1">
        <f t="array" ref="T220">INDEX(asset_mu,1,T$3)+INDEX(asset_rets_norm,$A220,T$3)</f>
        <v>-9.7527824890460569E-4</v>
      </c>
      <c r="U220" s="16" cm="1">
        <f t="array" ref="U220">INDEX(asset_mu,1,U$3)+INDEX(asset_rets_norm,$A220,U$3)</f>
        <v>6.5880369561189846E-3</v>
      </c>
      <c r="V220" s="16" cm="1">
        <f t="array" ref="V220">INDEX(asset_mu,1,V$3)+INDEX(asset_rets_norm,$A220,V$3)</f>
        <v>4.0928007047157742E-3</v>
      </c>
      <c r="W220" s="16" cm="1">
        <f t="array" ref="W220">INDEX(asset_mu,1,W$3)+INDEX(asset_rets_norm,$A220,W$3)</f>
        <v>1.1446357107727984E-3</v>
      </c>
      <c r="X220" s="16" cm="1">
        <f t="array" ref="X220">INDEX(asset_mu,1,X$3)+INDEX(asset_rets_norm,$A220,X$3)</f>
        <v>2.5647274154664769E-3</v>
      </c>
      <c r="Y220" s="16" cm="1">
        <f t="array" ref="Y220">INDEX(asset_mu,1,Y$3)+INDEX(asset_rets_norm,$A220,Y$3)</f>
        <v>-1.5146730216219291E-4</v>
      </c>
      <c r="Z220" s="19">
        <v>215</v>
      </c>
      <c r="AA220" s="16" cm="1">
        <f t="array" ref="AA220">INDEX(fx_mu,1,AA$3)+INDEX(fx_rets_norm,$A220,AA$3)</f>
        <v>0</v>
      </c>
      <c r="AB220" s="16" cm="1">
        <f t="array" ref="AB220">INDEX(fx_mu,1,AB$3)+INDEX(fx_rets_norm,$A220,AB$3)</f>
        <v>-1.5845408331851506E-3</v>
      </c>
      <c r="AC220" s="16" cm="1">
        <f t="array" ref="AC220">INDEX(fx_mu,1,AC$3)+INDEX(fx_rets_norm,$A220,AC$3)</f>
        <v>-6.6486860226808E-3</v>
      </c>
      <c r="AD220" s="16" cm="1">
        <f t="array" ref="AD220">INDEX(fx_mu,1,AD$3)+INDEX(fx_rets_norm,$A220,AD$3)</f>
        <v>-1.6950524182383186E-2</v>
      </c>
      <c r="AE220" s="19">
        <v>215</v>
      </c>
      <c r="AF220" s="18" cm="1">
        <f t="array" ref="AF220">(1+B220)*(1+INDEX(fx_rets,$AE220,INDEX(fx_ix,1,AF$3)))-1</f>
        <v>3.6388542344110153E-3</v>
      </c>
      <c r="AG220" s="18" cm="1">
        <f t="array" ref="AG220">(1+C220)*(1+INDEX(fx_rets,$AE220,INDEX(fx_ix,1,AG$3)))-1</f>
        <v>1.3652369944168186E-3</v>
      </c>
      <c r="AH220" s="18" cm="1">
        <f t="array" ref="AH220">(1+D220)*(1+INDEX(fx_rets,$AE220,INDEX(fx_ix,1,AH$3)))-1</f>
        <v>-1.2316937274647888E-4</v>
      </c>
      <c r="AI220" s="18" cm="1">
        <f t="array" ref="AI220">(1+E220)*(1+INDEX(fx_rets,$AE220,INDEX(fx_ix,1,AI$3)))-1</f>
        <v>7.4102668080544554E-4</v>
      </c>
      <c r="AJ220" s="18" cm="1">
        <f t="array" ref="AJ220">(1+F220)*(1+INDEX(fx_rets,$AE220,INDEX(fx_ix,1,AJ$3)))-1</f>
        <v>-1.8175242499741673E-3</v>
      </c>
      <c r="AK220" s="18" cm="1">
        <f t="array" ref="AK220">(1+G220)*(1+INDEX(fx_rets,$AE220,INDEX(fx_ix,1,AK$3)))-1</f>
        <v>-8.7281792070859066E-4</v>
      </c>
      <c r="AL220" s="18" cm="1">
        <f t="array" ref="AL220">(1+H220)*(1+INDEX(fx_rets,$AE220,INDEX(fx_ix,1,AL$3)))-1</f>
        <v>-1.9507791815552844E-3</v>
      </c>
      <c r="AM220" s="18" cm="1">
        <f t="array" ref="AM220">(1+I220)*(1+INDEX(fx_rets,$AE220,INDEX(fx_ix,1,AM$3)))-1</f>
        <v>-2.3699176505611597E-3</v>
      </c>
      <c r="AN220" s="18" cm="1">
        <f t="array" ref="AN220">(1+J220)*(1+INDEX(fx_rets,$AE220,INDEX(fx_ix,1,AN$3)))-1</f>
        <v>-3.5929110528019059E-3</v>
      </c>
      <c r="AO220" s="18" cm="1">
        <f t="array" ref="AO220">(1+K220)*(1+INDEX(fx_rets,$AE220,INDEX(fx_ix,1,AO$3)))-1</f>
        <v>-7.3459619107452134E-3</v>
      </c>
      <c r="AP220" s="18" cm="1">
        <f t="array" ref="AP220">(1+L220)*(1+INDEX(fx_rets,$AE220,INDEX(fx_ix,1,AP$3)))-1</f>
        <v>-8.815192842898445E-3</v>
      </c>
      <c r="AQ220" s="18" cm="1">
        <f t="array" ref="AQ220">(1+M220)*(1+INDEX(fx_rets,$AE220,INDEX(fx_ix,1,AQ$3)))-1</f>
        <v>-6.9968249622387457E-3</v>
      </c>
      <c r="AR220" s="18" cm="1">
        <f t="array" ref="AR220">(1+N220)*(1+INDEX(fx_rets,$AE220,INDEX(fx_ix,1,AR$3)))-1</f>
        <v>-9.7615916552171722E-3</v>
      </c>
      <c r="AS220" s="18" cm="1">
        <f t="array" ref="AS220">(1+O220)*(1+INDEX(fx_rets,$AE220,INDEX(fx_ix,1,AS$3)))-1</f>
        <v>-1.7044382460937202E-2</v>
      </c>
      <c r="AT220" s="18" cm="1">
        <f t="array" ref="AT220">(1+P220)*(1+INDEX(fx_rets,$AE220,INDEX(fx_ix,1,AT$3)))-1</f>
        <v>-1.7146356371159799E-2</v>
      </c>
      <c r="AU220" s="18" cm="1">
        <f t="array" ref="AU220">(1+Q220)*(1+INDEX(fx_rets,$AE220,INDEX(fx_ix,1,AU$3)))-1</f>
        <v>-1.7481437492002594E-2</v>
      </c>
      <c r="AV220" s="18" cm="1">
        <f t="array" ref="AV220">(1+R220)*(1+INDEX(fx_rets,$AE220,INDEX(fx_ix,1,AV$3)))-1</f>
        <v>4.5057104072956378E-3</v>
      </c>
      <c r="AW220" s="18" cm="1">
        <f t="array" ref="AW220">(1+S220)*(1+INDEX(fx_rets,$AE220,INDEX(fx_ix,1,AW$3)))-1</f>
        <v>-8.6666701622684084E-4</v>
      </c>
      <c r="AX220" s="18" cm="1">
        <f t="array" ref="AX220">(1+T220)*(1+INDEX(fx_rets,$AE220,INDEX(fx_ix,1,AX$3)))-1</f>
        <v>-7.6174799527236603E-3</v>
      </c>
      <c r="AY220" s="18" cm="1">
        <f t="array" ref="AY220">(1+U220)*(1+INDEX(fx_rets,$AE220,INDEX(fx_ix,1,AY$3)))-1</f>
        <v>-1.0474157906003256E-2</v>
      </c>
      <c r="AZ220" s="18" cm="1">
        <f t="array" ref="AZ220">(1+V220)*(1+INDEX(fx_rets,$AE220,INDEX(fx_ix,1,AZ$3)))-1</f>
        <v>4.0928007047158488E-3</v>
      </c>
      <c r="BA220" s="18" cm="1">
        <f t="array" ref="BA220">(1+W220)*(1+INDEX(fx_rets,$AE220,INDEX(fx_ix,1,BA$3)))-1</f>
        <v>-4.417188444352238E-4</v>
      </c>
      <c r="BB220" s="18" cm="1">
        <f t="array" ref="BB220">(1+X220)*(1+INDEX(fx_rets,$AE220,INDEX(fx_ix,1,BB$3)))-1</f>
        <v>-4.1010106745333896E-3</v>
      </c>
      <c r="BC220" s="18" cm="1">
        <f t="array" ref="BC220">(1+Y220)*(1+INDEX(fx_rets,$AE220,INDEX(fx_ix,1,BC$3)))-1</f>
        <v>-1.7099424034377253E-2</v>
      </c>
      <c r="BD220" s="19">
        <v>215</v>
      </c>
      <c r="BE220" s="16">
        <f t="shared" si="95"/>
        <v>0</v>
      </c>
      <c r="BF220" s="19">
        <v>215</v>
      </c>
      <c r="BG220" s="18">
        <f t="shared" si="96"/>
        <v>3.6388542344110153E-3</v>
      </c>
      <c r="BH220" s="18">
        <f t="shared" si="97"/>
        <v>1.3652369944168186E-3</v>
      </c>
      <c r="BI220" s="18">
        <f t="shared" si="98"/>
        <v>-1.2316937274647888E-4</v>
      </c>
      <c r="BJ220" s="18">
        <f t="shared" si="99"/>
        <v>7.4102668080544554E-4</v>
      </c>
      <c r="BK220" s="18">
        <f t="shared" si="100"/>
        <v>-1.8175242499741673E-3</v>
      </c>
      <c r="BL220" s="18">
        <f t="shared" si="101"/>
        <v>-8.7281792070859066E-4</v>
      </c>
      <c r="BM220" s="18">
        <f t="shared" si="102"/>
        <v>-1.9507791815552844E-3</v>
      </c>
      <c r="BN220" s="18">
        <f t="shared" si="103"/>
        <v>-2.3699176505611597E-3</v>
      </c>
      <c r="BO220" s="18">
        <f t="shared" si="104"/>
        <v>-3.5929110528019059E-3</v>
      </c>
      <c r="BP220" s="18">
        <f t="shared" si="105"/>
        <v>-7.3459619107452134E-3</v>
      </c>
      <c r="BQ220" s="18">
        <f t="shared" si="106"/>
        <v>-8.815192842898445E-3</v>
      </c>
      <c r="BR220" s="18">
        <f t="shared" si="107"/>
        <v>-6.9968249622387457E-3</v>
      </c>
      <c r="BS220" s="18">
        <f t="shared" si="108"/>
        <v>-9.7615916552171722E-3</v>
      </c>
      <c r="BT220" s="18">
        <f t="shared" si="109"/>
        <v>-1.7044382460937202E-2</v>
      </c>
      <c r="BU220" s="18">
        <f t="shared" si="110"/>
        <v>-1.7146356371159799E-2</v>
      </c>
      <c r="BV220" s="18">
        <f t="shared" si="111"/>
        <v>-1.7481437492002594E-2</v>
      </c>
      <c r="BW220" s="18">
        <f t="shared" si="112"/>
        <v>4.5057104072956378E-3</v>
      </c>
      <c r="BX220" s="18">
        <f t="shared" si="113"/>
        <v>-8.6666701622684084E-4</v>
      </c>
      <c r="BY220" s="18">
        <f t="shared" si="114"/>
        <v>-7.6174799527236603E-3</v>
      </c>
      <c r="BZ220" s="18">
        <f t="shared" si="115"/>
        <v>-1.0474157906003256E-2</v>
      </c>
      <c r="CA220" s="18">
        <f t="shared" si="116"/>
        <v>4.0928007047158488E-3</v>
      </c>
      <c r="CB220" s="18">
        <f t="shared" si="117"/>
        <v>-4.417188444352238E-4</v>
      </c>
      <c r="CC220" s="18">
        <f t="shared" si="118"/>
        <v>-4.1010106745333896E-3</v>
      </c>
      <c r="CD220" s="18">
        <f t="shared" si="119"/>
        <v>-1.7099424034377253E-2</v>
      </c>
      <c r="CE220" s="19">
        <v>215</v>
      </c>
      <c r="CF220" s="18">
        <f t="shared" si="121"/>
        <v>1.3652369944168186E-3</v>
      </c>
      <c r="CG220" s="18">
        <f t="shared" si="121"/>
        <v>1.3652369944168186E-3</v>
      </c>
      <c r="CH220" s="18">
        <f t="shared" si="121"/>
        <v>1.3652369944168186E-3</v>
      </c>
      <c r="CI220" s="18">
        <f t="shared" si="121"/>
        <v>0</v>
      </c>
      <c r="CJ220" s="18">
        <f t="shared" si="121"/>
        <v>0</v>
      </c>
      <c r="CK220" s="24">
        <f t="shared" si="121"/>
        <v>1.3652369944168186E-3</v>
      </c>
      <c r="CL220" s="24">
        <f t="shared" si="121"/>
        <v>0</v>
      </c>
    </row>
    <row r="221" spans="1:90" x14ac:dyDescent="0.2">
      <c r="A221" s="19">
        <v>216</v>
      </c>
      <c r="B221" s="16" cm="1">
        <f t="array" ref="B221">INDEX(asset_mu,1,B$3)+INDEX(asset_rets_norm,$A221,B$3)</f>
        <v>3.7465626176558155E-3</v>
      </c>
      <c r="C221" s="16" cm="1">
        <f t="array" ref="C221">INDEX(asset_mu,1,C$3)+INDEX(asset_rets_norm,$A221,C$3)</f>
        <v>1.1640589620381973E-3</v>
      </c>
      <c r="D221" s="16" cm="1">
        <f t="array" ref="D221">INDEX(asset_mu,1,D$3)+INDEX(asset_rets_norm,$A221,D$3)</f>
        <v>-1.9243078409155786E-3</v>
      </c>
      <c r="E221" s="16" cm="1">
        <f t="array" ref="E221">INDEX(asset_mu,1,E$3)+INDEX(asset_rets_norm,$A221,E$3)</f>
        <v>3.0820639054914148E-3</v>
      </c>
      <c r="F221" s="16" cm="1">
        <f t="array" ref="F221">INDEX(asset_mu,1,F$3)+INDEX(asset_rets_norm,$A221,F$3)</f>
        <v>3.3288134203100488E-3</v>
      </c>
      <c r="G221" s="16" cm="1">
        <f t="array" ref="G221">INDEX(asset_mu,1,G$3)+INDEX(asset_rets_norm,$A221,G$3)</f>
        <v>6.2083066828455048E-4</v>
      </c>
      <c r="H221" s="16" cm="1">
        <f t="array" ref="H221">INDEX(asset_mu,1,H$3)+INDEX(asset_rets_norm,$A221,H$3)</f>
        <v>-1.4692056470582519E-3</v>
      </c>
      <c r="I221" s="16" cm="1">
        <f t="array" ref="I221">INDEX(asset_mu,1,I$3)+INDEX(asset_rets_norm,$A221,I$3)</f>
        <v>-4.306112207925393E-3</v>
      </c>
      <c r="J221" s="16" cm="1">
        <f t="array" ref="J221">INDEX(asset_mu,1,J$3)+INDEX(asset_rets_norm,$A221,J$3)</f>
        <v>3.0947087152379694E-3</v>
      </c>
      <c r="K221" s="16" cm="1">
        <f t="array" ref="K221">INDEX(asset_mu,1,K$3)+INDEX(asset_rets_norm,$A221,K$3)</f>
        <v>7.7417782685915322E-4</v>
      </c>
      <c r="L221" s="16" cm="1">
        <f t="array" ref="L221">INDEX(asset_mu,1,L$3)+INDEX(asset_rets_norm,$A221,L$3)</f>
        <v>-5.430089153327382E-4</v>
      </c>
      <c r="M221" s="16" cm="1">
        <f t="array" ref="M221">INDEX(asset_mu,1,M$3)+INDEX(asset_rets_norm,$A221,M$3)</f>
        <v>2.69600749017371E-3</v>
      </c>
      <c r="N221" s="16" cm="1">
        <f t="array" ref="N221">INDEX(asset_mu,1,N$3)+INDEX(asset_rets_norm,$A221,N$3)</f>
        <v>2.9129951157660693E-3</v>
      </c>
      <c r="O221" s="16" cm="1">
        <f t="array" ref="O221">INDEX(asset_mu,1,O$3)+INDEX(asset_rets_norm,$A221,O$3)</f>
        <v>-1.1486482074462358E-4</v>
      </c>
      <c r="P221" s="16" cm="1">
        <f t="array" ref="P221">INDEX(asset_mu,1,P$3)+INDEX(asset_rets_norm,$A221,P$3)</f>
        <v>-1.4271994026652862E-4</v>
      </c>
      <c r="Q221" s="16" cm="1">
        <f t="array" ref="Q221">INDEX(asset_mu,1,Q$3)+INDEX(asset_rets_norm,$A221,Q$3)</f>
        <v>-7.2175830675064601E-4</v>
      </c>
      <c r="R221" s="16" cm="1">
        <f t="array" ref="R221">INDEX(asset_mu,1,R$3)+INDEX(asset_rets_norm,$A221,R$3)</f>
        <v>3.5601519541603233E-2</v>
      </c>
      <c r="S221" s="16" cm="1">
        <f t="array" ref="S221">INDEX(asset_mu,1,S$3)+INDEX(asset_rets_norm,$A221,S$3)</f>
        <v>4.2215113253224107E-2</v>
      </c>
      <c r="T221" s="16" cm="1">
        <f t="array" ref="T221">INDEX(asset_mu,1,T$3)+INDEX(asset_rets_norm,$A221,T$3)</f>
        <v>1.9042998139233082E-2</v>
      </c>
      <c r="U221" s="16" cm="1">
        <f t="array" ref="U221">INDEX(asset_mu,1,U$3)+INDEX(asset_rets_norm,$A221,U$3)</f>
        <v>1.3135817127214126E-2</v>
      </c>
      <c r="V221" s="16" cm="1">
        <f t="array" ref="V221">INDEX(asset_mu,1,V$3)+INDEX(asset_rets_norm,$A221,V$3)</f>
        <v>4.1674257047157742E-3</v>
      </c>
      <c r="W221" s="16" cm="1">
        <f t="array" ref="W221">INDEX(asset_mu,1,W$3)+INDEX(asset_rets_norm,$A221,W$3)</f>
        <v>1.3316357107727985E-3</v>
      </c>
      <c r="X221" s="16" cm="1">
        <f t="array" ref="X221">INDEX(asset_mu,1,X$3)+INDEX(asset_rets_norm,$A221,X$3)</f>
        <v>2.6432274154664769E-3</v>
      </c>
      <c r="Y221" s="16" cm="1">
        <f t="array" ref="Y221">INDEX(asset_mu,1,Y$3)+INDEX(asset_rets_norm,$A221,Y$3)</f>
        <v>-3.1467302162192906E-5</v>
      </c>
      <c r="Z221" s="19">
        <v>216</v>
      </c>
      <c r="AA221" s="16" cm="1">
        <f t="array" ref="AA221">INDEX(fx_mu,1,AA$3)+INDEX(fx_rets_norm,$A221,AA$3)</f>
        <v>0</v>
      </c>
      <c r="AB221" s="16" cm="1">
        <f t="array" ref="AB221">INDEX(fx_mu,1,AB$3)+INDEX(fx_rets_norm,$A221,AB$3)</f>
        <v>-5.3267468806294615E-4</v>
      </c>
      <c r="AC221" s="16" cm="1">
        <f t="array" ref="AC221">INDEX(fx_mu,1,AC$3)+INDEX(fx_rets_norm,$A221,AC$3)</f>
        <v>-6.0821338486077127E-3</v>
      </c>
      <c r="AD221" s="16" cm="1">
        <f t="array" ref="AD221">INDEX(fx_mu,1,AD$3)+INDEX(fx_rets_norm,$A221,AD$3)</f>
        <v>-9.2688964034505217E-3</v>
      </c>
      <c r="AE221" s="19">
        <v>216</v>
      </c>
      <c r="AF221" s="18" cm="1">
        <f t="array" ref="AF221">(1+B221)*(1+INDEX(fx_rets,$AE221,INDEX(fx_ix,1,AF$3)))-1</f>
        <v>3.7465626176558242E-3</v>
      </c>
      <c r="AG221" s="18" cm="1">
        <f t="array" ref="AG221">(1+C221)*(1+INDEX(fx_rets,$AE221,INDEX(fx_ix,1,AG$3)))-1</f>
        <v>1.1640589620383057E-3</v>
      </c>
      <c r="AH221" s="18" cm="1">
        <f t="array" ref="AH221">(1+D221)*(1+INDEX(fx_rets,$AE221,INDEX(fx_ix,1,AH$3)))-1</f>
        <v>-1.9243078409155734E-3</v>
      </c>
      <c r="AI221" s="18" cm="1">
        <f t="array" ref="AI221">(1+E221)*(1+INDEX(fx_rets,$AE221,INDEX(fx_ix,1,AI$3)))-1</f>
        <v>3.0820639054913723E-3</v>
      </c>
      <c r="AJ221" s="18" cm="1">
        <f t="array" ref="AJ221">(1+F221)*(1+INDEX(fx_rets,$AE221,INDEX(fx_ix,1,AJ$3)))-1</f>
        <v>3.3288134203099951E-3</v>
      </c>
      <c r="AK221" s="18" cm="1">
        <f t="array" ref="AK221">(1+G221)*(1+INDEX(fx_rets,$AE221,INDEX(fx_ix,1,AK$3)))-1</f>
        <v>8.7825279438957793E-5</v>
      </c>
      <c r="AL221" s="18" cm="1">
        <f t="array" ref="AL221">(1+H221)*(1+INDEX(fx_rets,$AE221,INDEX(fx_ix,1,AL$3)))-1</f>
        <v>-2.0010977264613983E-3</v>
      </c>
      <c r="AM221" s="18" cm="1">
        <f t="array" ref="AM221">(1+I221)*(1+INDEX(fx_rets,$AE221,INDEX(fx_ix,1,AM$3)))-1</f>
        <v>-4.8364931390112442E-3</v>
      </c>
      <c r="AN221" s="18" cm="1">
        <f t="array" ref="AN221">(1+J221)*(1+INDEX(fx_rets,$AE221,INDEX(fx_ix,1,AN$3)))-1</f>
        <v>-3.0062475659982102E-3</v>
      </c>
      <c r="AO221" s="18" cm="1">
        <f t="array" ref="AO221">(1+K221)*(1+INDEX(fx_rets,$AE221,INDEX(fx_ix,1,AO$3)))-1</f>
        <v>-5.3126646749142026E-3</v>
      </c>
      <c r="AP221" s="18" cm="1">
        <f t="array" ref="AP221">(1+L221)*(1+INDEX(fx_rets,$AE221,INDEX(fx_ix,1,AP$3)))-1</f>
        <v>-6.6218401110363923E-3</v>
      </c>
      <c r="AQ221" s="18" cm="1">
        <f t="array" ref="AQ221">(1+M221)*(1+INDEX(fx_rets,$AE221,INDEX(fx_ix,1,AQ$3)))-1</f>
        <v>-3.4025238368461386E-3</v>
      </c>
      <c r="AR221" s="18" cm="1">
        <f t="array" ref="AR221">(1+N221)*(1+INDEX(fx_rets,$AE221,INDEX(fx_ix,1,AR$3)))-1</f>
        <v>-3.1868559590361167E-3</v>
      </c>
      <c r="AS221" s="18" cm="1">
        <f t="array" ref="AS221">(1+O221)*(1+INDEX(fx_rets,$AE221,INDEX(fx_ix,1,AS$3)))-1</f>
        <v>-9.3826965540713125E-3</v>
      </c>
      <c r="AT221" s="18" cm="1">
        <f t="array" ref="AT221">(1+P221)*(1+INDEX(fx_rets,$AE221,INDEX(fx_ix,1,AT$3)))-1</f>
        <v>-9.4102934873759869E-3</v>
      </c>
      <c r="AU221" s="18" cm="1">
        <f t="array" ref="AU221">(1+Q221)*(1+INDEX(fx_rets,$AE221,INDEX(fx_ix,1,AU$3)))-1</f>
        <v>-9.9839648072276299E-3</v>
      </c>
      <c r="AV221" s="18" cm="1">
        <f t="array" ref="AV221">(1+R221)*(1+INDEX(fx_rets,$AE221,INDEX(fx_ix,1,AV$3)))-1</f>
        <v>3.5601519541603288E-2</v>
      </c>
      <c r="AW221" s="18" cm="1">
        <f t="array" ref="AW221">(1+S221)*(1+INDEX(fx_rets,$AE221,INDEX(fx_ix,1,AW$3)))-1</f>
        <v>4.165995164287728E-2</v>
      </c>
      <c r="AX221" s="18" cm="1">
        <f t="array" ref="AX221">(1+T221)*(1+INDEX(fx_rets,$AE221,INDEX(fx_ix,1,AX$3)))-1</f>
        <v>1.2845042227063841E-2</v>
      </c>
      <c r="AY221" s="18" cm="1">
        <f t="array" ref="AY221">(1+U221)*(1+INDEX(fx_rets,$AE221,INDEX(fx_ix,1,AY$3)))-1</f>
        <v>3.7451661956369175E-3</v>
      </c>
      <c r="AZ221" s="18" cm="1">
        <f t="array" ref="AZ221">(1+V221)*(1+INDEX(fx_rets,$AE221,INDEX(fx_ix,1,AZ$3)))-1</f>
        <v>4.1674257047157326E-3</v>
      </c>
      <c r="BA221" s="18" cm="1">
        <f t="array" ref="BA221">(1+W221)*(1+INDEX(fx_rets,$AE221,INDEX(fx_ix,1,BA$3)))-1</f>
        <v>7.9825169407299335E-4</v>
      </c>
      <c r="BB221" s="18" cm="1">
        <f t="array" ref="BB221">(1+X221)*(1+INDEX(fx_rets,$AE221,INDEX(fx_ix,1,BB$3)))-1</f>
        <v>-3.4549828960744877E-3</v>
      </c>
      <c r="BC221" s="18" cm="1">
        <f t="array" ref="BC221">(1+Y221)*(1+INDEX(fx_rets,$AE221,INDEX(fx_ix,1,BC$3)))-1</f>
        <v>-9.3000720384488478E-3</v>
      </c>
      <c r="BD221" s="19">
        <v>216</v>
      </c>
      <c r="BE221" s="16">
        <f t="shared" si="95"/>
        <v>0</v>
      </c>
      <c r="BF221" s="19">
        <v>216</v>
      </c>
      <c r="BG221" s="18">
        <f t="shared" si="96"/>
        <v>3.7465626176558242E-3</v>
      </c>
      <c r="BH221" s="18">
        <f t="shared" si="97"/>
        <v>1.1640589620383057E-3</v>
      </c>
      <c r="BI221" s="18">
        <f t="shared" si="98"/>
        <v>-1.9243078409155734E-3</v>
      </c>
      <c r="BJ221" s="18">
        <f t="shared" si="99"/>
        <v>3.0820639054913723E-3</v>
      </c>
      <c r="BK221" s="18">
        <f t="shared" si="100"/>
        <v>3.3288134203099951E-3</v>
      </c>
      <c r="BL221" s="18">
        <f t="shared" si="101"/>
        <v>8.7825279438957793E-5</v>
      </c>
      <c r="BM221" s="18">
        <f t="shared" si="102"/>
        <v>-2.0010977264613983E-3</v>
      </c>
      <c r="BN221" s="18">
        <f t="shared" si="103"/>
        <v>-4.8364931390112442E-3</v>
      </c>
      <c r="BO221" s="18">
        <f t="shared" si="104"/>
        <v>-3.0062475659982102E-3</v>
      </c>
      <c r="BP221" s="18">
        <f t="shared" si="105"/>
        <v>-5.3126646749142026E-3</v>
      </c>
      <c r="BQ221" s="18">
        <f t="shared" si="106"/>
        <v>-6.6218401110363923E-3</v>
      </c>
      <c r="BR221" s="18">
        <f t="shared" si="107"/>
        <v>-3.4025238368461386E-3</v>
      </c>
      <c r="BS221" s="18">
        <f t="shared" si="108"/>
        <v>-3.1868559590361167E-3</v>
      </c>
      <c r="BT221" s="18">
        <f t="shared" si="109"/>
        <v>-9.3826965540713125E-3</v>
      </c>
      <c r="BU221" s="18">
        <f t="shared" si="110"/>
        <v>-9.4102934873759869E-3</v>
      </c>
      <c r="BV221" s="18">
        <f t="shared" si="111"/>
        <v>-9.9839648072276299E-3</v>
      </c>
      <c r="BW221" s="18">
        <f t="shared" si="112"/>
        <v>3.5601519541603288E-2</v>
      </c>
      <c r="BX221" s="18">
        <f t="shared" si="113"/>
        <v>4.165995164287728E-2</v>
      </c>
      <c r="BY221" s="18">
        <f t="shared" si="114"/>
        <v>1.2845042227063841E-2</v>
      </c>
      <c r="BZ221" s="18">
        <f t="shared" si="115"/>
        <v>3.7451661956369175E-3</v>
      </c>
      <c r="CA221" s="18">
        <f t="shared" si="116"/>
        <v>4.1674257047157326E-3</v>
      </c>
      <c r="CB221" s="18">
        <f t="shared" si="117"/>
        <v>7.9825169407299335E-4</v>
      </c>
      <c r="CC221" s="18">
        <f t="shared" si="118"/>
        <v>-3.4549828960744877E-3</v>
      </c>
      <c r="CD221" s="18">
        <f t="shared" si="119"/>
        <v>-9.3000720384488478E-3</v>
      </c>
      <c r="CE221" s="19">
        <v>216</v>
      </c>
      <c r="CF221" s="18">
        <f t="shared" si="121"/>
        <v>1.1640589620383057E-3</v>
      </c>
      <c r="CG221" s="18">
        <f t="shared" si="121"/>
        <v>1.1640589620383057E-3</v>
      </c>
      <c r="CH221" s="18">
        <f t="shared" si="121"/>
        <v>1.1640589620383057E-3</v>
      </c>
      <c r="CI221" s="18">
        <f t="shared" si="121"/>
        <v>0</v>
      </c>
      <c r="CJ221" s="18">
        <f t="shared" si="121"/>
        <v>0</v>
      </c>
      <c r="CK221" s="24">
        <f t="shared" si="121"/>
        <v>1.1640589620383057E-3</v>
      </c>
      <c r="CL221" s="24">
        <f t="shared" si="121"/>
        <v>0</v>
      </c>
    </row>
    <row r="222" spans="1:90" x14ac:dyDescent="0.2">
      <c r="A222" s="19">
        <v>217</v>
      </c>
      <c r="B222" s="16" cm="1">
        <f t="array" ref="B222">INDEX(asset_mu,1,B$3)+INDEX(asset_rets_norm,$A222,B$3)</f>
        <v>3.963759759127319E-3</v>
      </c>
      <c r="C222" s="16" cm="1">
        <f t="array" ref="C222">INDEX(asset_mu,1,C$3)+INDEX(asset_rets_norm,$A222,C$3)</f>
        <v>4.3920861524529035E-3</v>
      </c>
      <c r="D222" s="16" cm="1">
        <f t="array" ref="D222">INDEX(asset_mu,1,D$3)+INDEX(asset_rets_norm,$A222,D$3)</f>
        <v>6.0798921508895491E-3</v>
      </c>
      <c r="E222" s="16" cm="1">
        <f t="array" ref="E222">INDEX(asset_mu,1,E$3)+INDEX(asset_rets_norm,$A222,E$3)</f>
        <v>4.8984201875057901E-3</v>
      </c>
      <c r="F222" s="16" cm="1">
        <f t="array" ref="F222">INDEX(asset_mu,1,F$3)+INDEX(asset_rets_norm,$A222,F$3)</f>
        <v>6.1603878661070071E-3</v>
      </c>
      <c r="G222" s="16" cm="1">
        <f t="array" ref="G222">INDEX(asset_mu,1,G$3)+INDEX(asset_rets_norm,$A222,G$3)</f>
        <v>5.1452866476575155E-4</v>
      </c>
      <c r="H222" s="16" cm="1">
        <f t="array" ref="H222">INDEX(asset_mu,1,H$3)+INDEX(asset_rets_norm,$A222,H$3)</f>
        <v>6.4451111626780502E-4</v>
      </c>
      <c r="I222" s="16" cm="1">
        <f t="array" ref="I222">INDEX(asset_mu,1,I$3)+INDEX(asset_rets_norm,$A222,I$3)</f>
        <v>2.2427955369503159E-3</v>
      </c>
      <c r="J222" s="16" cm="1">
        <f t="array" ref="J222">INDEX(asset_mu,1,J$3)+INDEX(asset_rets_norm,$A222,J$3)</f>
        <v>3.4088773966360775E-3</v>
      </c>
      <c r="K222" s="16" cm="1">
        <f t="array" ref="K222">INDEX(asset_mu,1,K$3)+INDEX(asset_rets_norm,$A222,K$3)</f>
        <v>1.7880187378861174E-3</v>
      </c>
      <c r="L222" s="16" cm="1">
        <f t="array" ref="L222">INDEX(asset_mu,1,L$3)+INDEX(asset_rets_norm,$A222,L$3)</f>
        <v>1.8188927216249702E-3</v>
      </c>
      <c r="M222" s="16" cm="1">
        <f t="array" ref="M222">INDEX(asset_mu,1,M$3)+INDEX(asset_rets_norm,$A222,M$3)</f>
        <v>2.3609429434886279E-3</v>
      </c>
      <c r="N222" s="16" cm="1">
        <f t="array" ref="N222">INDEX(asset_mu,1,N$3)+INDEX(asset_rets_norm,$A222,N$3)</f>
        <v>2.1132102097729854E-3</v>
      </c>
      <c r="O222" s="16" cm="1">
        <f t="array" ref="O222">INDEX(asset_mu,1,O$3)+INDEX(asset_rets_norm,$A222,O$3)</f>
        <v>-3.7440073460285456E-5</v>
      </c>
      <c r="P222" s="16" cm="1">
        <f t="array" ref="P222">INDEX(asset_mu,1,P$3)+INDEX(asset_rets_norm,$A222,P$3)</f>
        <v>-1.0676755278530908E-4</v>
      </c>
      <c r="Q222" s="16" cm="1">
        <f t="array" ref="Q222">INDEX(asset_mu,1,Q$3)+INDEX(asset_rets_norm,$A222,Q$3)</f>
        <v>-8.9988003788649563E-4</v>
      </c>
      <c r="R222" s="16" cm="1">
        <f t="array" ref="R222">INDEX(asset_mu,1,R$3)+INDEX(asset_rets_norm,$A222,R$3)</f>
        <v>3.0633451585291016E-2</v>
      </c>
      <c r="S222" s="16" cm="1">
        <f t="array" ref="S222">INDEX(asset_mu,1,S$3)+INDEX(asset_rets_norm,$A222,S$3)</f>
        <v>-3.3646287571990868E-2</v>
      </c>
      <c r="T222" s="16" cm="1">
        <f t="array" ref="T222">INDEX(asset_mu,1,T$3)+INDEX(asset_rets_norm,$A222,T$3)</f>
        <v>-3.6424917028094882E-2</v>
      </c>
      <c r="U222" s="16" cm="1">
        <f t="array" ref="U222">INDEX(asset_mu,1,U$3)+INDEX(asset_rets_norm,$A222,U$3)</f>
        <v>1.5771105565955183E-2</v>
      </c>
      <c r="V222" s="16" cm="1">
        <f t="array" ref="V222">INDEX(asset_mu,1,V$3)+INDEX(asset_rets_norm,$A222,V$3)</f>
        <v>4.1600340380491072E-3</v>
      </c>
      <c r="W222" s="16" cm="1">
        <f t="array" ref="W222">INDEX(asset_mu,1,W$3)+INDEX(asset_rets_norm,$A222,W$3)</f>
        <v>1.3518023774394651E-3</v>
      </c>
      <c r="X222" s="16" cm="1">
        <f t="array" ref="X222">INDEX(asset_mu,1,X$3)+INDEX(asset_rets_norm,$A222,X$3)</f>
        <v>2.8028940821331434E-3</v>
      </c>
      <c r="Y222" s="16" cm="1">
        <f t="array" ref="Y222">INDEX(asset_mu,1,Y$3)+INDEX(asset_rets_norm,$A222,Y$3)</f>
        <v>2.7532697837807091E-5</v>
      </c>
      <c r="Z222" s="19">
        <v>217</v>
      </c>
      <c r="AA222" s="16" cm="1">
        <f t="array" ref="AA222">INDEX(fx_mu,1,AA$3)+INDEX(fx_rets_norm,$A222,AA$3)</f>
        <v>0</v>
      </c>
      <c r="AB222" s="16" cm="1">
        <f t="array" ref="AB222">INDEX(fx_mu,1,AB$3)+INDEX(fx_rets_norm,$A222,AB$3)</f>
        <v>-8.6569047059592511E-3</v>
      </c>
      <c r="AC222" s="16" cm="1">
        <f t="array" ref="AC222">INDEX(fx_mu,1,AC$3)+INDEX(fx_rets_norm,$A222,AC$3)</f>
        <v>-1.2484625749874006E-2</v>
      </c>
      <c r="AD222" s="16" cm="1">
        <f t="array" ref="AD222">INDEX(fx_mu,1,AD$3)+INDEX(fx_rets_norm,$A222,AD$3)</f>
        <v>8.0402814025519742E-3</v>
      </c>
      <c r="AE222" s="19">
        <v>217</v>
      </c>
      <c r="AF222" s="18" cm="1">
        <f t="array" ref="AF222">(1+B222)*(1+INDEX(fx_rets,$AE222,INDEX(fx_ix,1,AF$3)))-1</f>
        <v>3.9637597591273277E-3</v>
      </c>
      <c r="AG222" s="18" cm="1">
        <f t="array" ref="AG222">(1+C222)*(1+INDEX(fx_rets,$AE222,INDEX(fx_ix,1,AG$3)))-1</f>
        <v>4.3920861524529009E-3</v>
      </c>
      <c r="AH222" s="18" cm="1">
        <f t="array" ref="AH222">(1+D222)*(1+INDEX(fx_rets,$AE222,INDEX(fx_ix,1,AH$3)))-1</f>
        <v>6.0798921508895543E-3</v>
      </c>
      <c r="AI222" s="18" cm="1">
        <f t="array" ref="AI222">(1+E222)*(1+INDEX(fx_rets,$AE222,INDEX(fx_ix,1,AI$3)))-1</f>
        <v>4.8984201875057476E-3</v>
      </c>
      <c r="AJ222" s="18" cm="1">
        <f t="array" ref="AJ222">(1+F222)*(1+INDEX(fx_rets,$AE222,INDEX(fx_ix,1,AJ$3)))-1</f>
        <v>6.1603878661069533E-3</v>
      </c>
      <c r="AK222" s="18" cm="1">
        <f t="array" ref="AK222">(1+G222)*(1+INDEX(fx_rets,$AE222,INDEX(fx_ix,1,AK$3)))-1</f>
        <v>-8.1468302668129544E-3</v>
      </c>
      <c r="AL222" s="18" cm="1">
        <f t="array" ref="AL222">(1+H222)*(1+INDEX(fx_rets,$AE222,INDEX(fx_ix,1,AL$3)))-1</f>
        <v>-8.0179730610068223E-3</v>
      </c>
      <c r="AM222" s="18" cm="1">
        <f t="array" ref="AM222">(1+I222)*(1+INDEX(fx_rets,$AE222,INDEX(fx_ix,1,AM$3)))-1</f>
        <v>-6.4335248362471509E-3</v>
      </c>
      <c r="AN222" s="18" cm="1">
        <f t="array" ref="AN222">(1+J222)*(1+INDEX(fx_rets,$AE222,INDEX(fx_ix,1,AN$3)))-1</f>
        <v>-9.1183069117620752E-3</v>
      </c>
      <c r="AO222" s="18" cm="1">
        <f t="array" ref="AO222">(1+K222)*(1+INDEX(fx_rets,$AE222,INDEX(fx_ix,1,AO$3)))-1</f>
        <v>-1.0718929756764251E-2</v>
      </c>
      <c r="AP222" s="18" cm="1">
        <f t="array" ref="AP222">(1+L222)*(1+INDEX(fx_rets,$AE222,INDEX(fx_ix,1,AP$3)))-1</f>
        <v>-1.0688441223157708E-2</v>
      </c>
      <c r="AQ222" s="18" cm="1">
        <f t="array" ref="AQ222">(1+M222)*(1+INDEX(fx_rets,$AE222,INDEX(fx_ix,1,AQ$3)))-1</f>
        <v>-1.0153158295451714E-2</v>
      </c>
      <c r="AR222" s="18" cm="1">
        <f t="array" ref="AR222">(1+N222)*(1+INDEX(fx_rets,$AE222,INDEX(fx_ix,1,AR$3)))-1</f>
        <v>-1.039779817870079E-2</v>
      </c>
      <c r="AS222" s="18" cm="1">
        <f t="array" ref="AS222">(1+O222)*(1+INDEX(fx_rets,$AE222,INDEX(fx_ix,1,AS$3)))-1</f>
        <v>8.0025403003654016E-3</v>
      </c>
      <c r="AT222" s="18" cm="1">
        <f t="array" ref="AT222">(1+P222)*(1+INDEX(fx_rets,$AE222,INDEX(fx_ix,1,AT$3)))-1</f>
        <v>7.9326554085976664E-3</v>
      </c>
      <c r="AU222" s="18" cm="1">
        <f t="array" ref="AU222">(1+Q222)*(1+INDEX(fx_rets,$AE222,INDEX(fx_ix,1,AU$3)))-1</f>
        <v>7.1331660759321736E-3</v>
      </c>
      <c r="AV222" s="18" cm="1">
        <f t="array" ref="AV222">(1+R222)*(1+INDEX(fx_rets,$AE222,INDEX(fx_ix,1,AV$3)))-1</f>
        <v>3.0633451585291072E-2</v>
      </c>
      <c r="AW222" s="18" cm="1">
        <f t="array" ref="AW222">(1+S222)*(1+INDEX(fx_rets,$AE222,INDEX(fx_ix,1,AW$3)))-1</f>
        <v>-4.2011919572730094E-2</v>
      </c>
      <c r="AX222" s="18" cm="1">
        <f t="array" ref="AX222">(1+T222)*(1+INDEX(fx_rets,$AE222,INDEX(fx_ix,1,AX$3)))-1</f>
        <v>-4.8454791320902912E-2</v>
      </c>
      <c r="AY222" s="18" cm="1">
        <f t="array" ref="AY222">(1+U222)*(1+INDEX(fx_rets,$AE222,INDEX(fx_ix,1,AY$3)))-1</f>
        <v>2.3938191095286943E-2</v>
      </c>
      <c r="AZ222" s="18" cm="1">
        <f t="array" ref="AZ222">(1+V222)*(1+INDEX(fx_rets,$AE222,INDEX(fx_ix,1,AZ$3)))-1</f>
        <v>4.1600340380492096E-3</v>
      </c>
      <c r="BA222" s="18" cm="1">
        <f t="array" ref="BA222">(1+W222)*(1+INDEX(fx_rets,$AE222,INDEX(fx_ix,1,BA$3)))-1</f>
        <v>-7.3168047528825442E-3</v>
      </c>
      <c r="BB222" s="18" cm="1">
        <f t="array" ref="BB222">(1+X222)*(1+INDEX(fx_rets,$AE222,INDEX(fx_ix,1,BB$3)))-1</f>
        <v>-9.7167247513727517E-3</v>
      </c>
      <c r="BC222" s="18" cm="1">
        <f t="array" ref="BC222">(1+Y222)*(1+INDEX(fx_rets,$AE222,INDEX(fx_ix,1,BC$3)))-1</f>
        <v>8.0680354710283009E-3</v>
      </c>
      <c r="BD222" s="19">
        <v>217</v>
      </c>
      <c r="BE222" s="16">
        <f t="shared" si="95"/>
        <v>0</v>
      </c>
      <c r="BF222" s="19">
        <v>217</v>
      </c>
      <c r="BG222" s="18">
        <f t="shared" si="96"/>
        <v>3.9637597591273277E-3</v>
      </c>
      <c r="BH222" s="18">
        <f t="shared" si="97"/>
        <v>4.3920861524529009E-3</v>
      </c>
      <c r="BI222" s="18">
        <f t="shared" si="98"/>
        <v>6.0798921508895543E-3</v>
      </c>
      <c r="BJ222" s="18">
        <f t="shared" si="99"/>
        <v>4.8984201875057476E-3</v>
      </c>
      <c r="BK222" s="18">
        <f t="shared" si="100"/>
        <v>6.1603878661069533E-3</v>
      </c>
      <c r="BL222" s="18">
        <f t="shared" si="101"/>
        <v>-8.1468302668129544E-3</v>
      </c>
      <c r="BM222" s="18">
        <f t="shared" si="102"/>
        <v>-8.0179730610068223E-3</v>
      </c>
      <c r="BN222" s="18">
        <f t="shared" si="103"/>
        <v>-6.4335248362471509E-3</v>
      </c>
      <c r="BO222" s="18">
        <f t="shared" si="104"/>
        <v>-9.1183069117620752E-3</v>
      </c>
      <c r="BP222" s="18">
        <f t="shared" si="105"/>
        <v>-1.0718929756764251E-2</v>
      </c>
      <c r="BQ222" s="18">
        <f t="shared" si="106"/>
        <v>-1.0688441223157708E-2</v>
      </c>
      <c r="BR222" s="18">
        <f t="shared" si="107"/>
        <v>-1.0153158295451714E-2</v>
      </c>
      <c r="BS222" s="18">
        <f t="shared" si="108"/>
        <v>-1.039779817870079E-2</v>
      </c>
      <c r="BT222" s="18">
        <f t="shared" si="109"/>
        <v>8.0025403003654016E-3</v>
      </c>
      <c r="BU222" s="18">
        <f t="shared" si="110"/>
        <v>7.9326554085976664E-3</v>
      </c>
      <c r="BV222" s="18">
        <f t="shared" si="111"/>
        <v>7.1331660759321736E-3</v>
      </c>
      <c r="BW222" s="18">
        <f t="shared" si="112"/>
        <v>3.0633451585291072E-2</v>
      </c>
      <c r="BX222" s="18">
        <f t="shared" si="113"/>
        <v>-4.2011919572730094E-2</v>
      </c>
      <c r="BY222" s="18">
        <f t="shared" si="114"/>
        <v>-4.8454791320902912E-2</v>
      </c>
      <c r="BZ222" s="18">
        <f t="shared" si="115"/>
        <v>2.3938191095286943E-2</v>
      </c>
      <c r="CA222" s="18">
        <f t="shared" si="116"/>
        <v>4.1600340380492096E-3</v>
      </c>
      <c r="CB222" s="18">
        <f t="shared" si="117"/>
        <v>-7.3168047528825442E-3</v>
      </c>
      <c r="CC222" s="18">
        <f t="shared" si="118"/>
        <v>-9.7167247513727517E-3</v>
      </c>
      <c r="CD222" s="18">
        <f t="shared" si="119"/>
        <v>8.0680354710283009E-3</v>
      </c>
      <c r="CE222" s="19">
        <v>217</v>
      </c>
      <c r="CF222" s="18">
        <f t="shared" si="121"/>
        <v>4.3920861524529009E-3</v>
      </c>
      <c r="CG222" s="18">
        <f t="shared" si="121"/>
        <v>4.3920861524529009E-3</v>
      </c>
      <c r="CH222" s="18">
        <f t="shared" si="121"/>
        <v>4.3920861524529009E-3</v>
      </c>
      <c r="CI222" s="18">
        <f t="shared" si="121"/>
        <v>0</v>
      </c>
      <c r="CJ222" s="18">
        <f t="shared" si="121"/>
        <v>0</v>
      </c>
      <c r="CK222" s="24">
        <f t="shared" si="121"/>
        <v>4.3920861524529009E-3</v>
      </c>
      <c r="CL222" s="24">
        <f t="shared" si="121"/>
        <v>0</v>
      </c>
    </row>
    <row r="223" spans="1:90" x14ac:dyDescent="0.2">
      <c r="A223" s="19">
        <v>218</v>
      </c>
      <c r="B223" s="16" cm="1">
        <f t="array" ref="B223">INDEX(asset_mu,1,B$3)+INDEX(asset_rets_norm,$A223,B$3)</f>
        <v>3.3585163158551447E-3</v>
      </c>
      <c r="C223" s="16" cm="1">
        <f t="array" ref="C223">INDEX(asset_mu,1,C$3)+INDEX(asset_rets_norm,$A223,C$3)</f>
        <v>2.6755722985496826E-5</v>
      </c>
      <c r="D223" s="16" cm="1">
        <f t="array" ref="D223">INDEX(asset_mu,1,D$3)+INDEX(asset_rets_norm,$A223,D$3)</f>
        <v>-4.8910312143201125E-3</v>
      </c>
      <c r="E223" s="16" cm="1">
        <f t="array" ref="E223">INDEX(asset_mu,1,E$3)+INDEX(asset_rets_norm,$A223,E$3)</f>
        <v>1.4896845706951359E-3</v>
      </c>
      <c r="F223" s="16" cm="1">
        <f t="array" ref="F223">INDEX(asset_mu,1,F$3)+INDEX(asset_rets_norm,$A223,F$3)</f>
        <v>-1.7251954443072166E-3</v>
      </c>
      <c r="G223" s="16" cm="1">
        <f t="array" ref="G223">INDEX(asset_mu,1,G$3)+INDEX(asset_rets_norm,$A223,G$3)</f>
        <v>7.1199878407234908E-4</v>
      </c>
      <c r="H223" s="16" cm="1">
        <f t="array" ref="H223">INDEX(asset_mu,1,H$3)+INDEX(asset_rets_norm,$A223,H$3)</f>
        <v>-1.3348569148995786E-3</v>
      </c>
      <c r="I223" s="16" cm="1">
        <f t="array" ref="I223">INDEX(asset_mu,1,I$3)+INDEX(asset_rets_norm,$A223,I$3)</f>
        <v>-5.5726414115891618E-3</v>
      </c>
      <c r="J223" s="16" cm="1">
        <f t="array" ref="J223">INDEX(asset_mu,1,J$3)+INDEX(asset_rets_norm,$A223,J$3)</f>
        <v>3.2794460808540527E-3</v>
      </c>
      <c r="K223" s="16" cm="1">
        <f t="array" ref="K223">INDEX(asset_mu,1,K$3)+INDEX(asset_rets_norm,$A223,K$3)</f>
        <v>1.9316957965838724E-5</v>
      </c>
      <c r="L223" s="16" cm="1">
        <f t="array" ref="L223">INDEX(asset_mu,1,L$3)+INDEX(asset_rets_norm,$A223,L$3)</f>
        <v>-2.9212745171005305E-3</v>
      </c>
      <c r="M223" s="16" cm="1">
        <f t="array" ref="M223">INDEX(asset_mu,1,M$3)+INDEX(asset_rets_norm,$A223,M$3)</f>
        <v>4.2889576346980245E-4</v>
      </c>
      <c r="N223" s="16" cm="1">
        <f t="array" ref="N223">INDEX(asset_mu,1,N$3)+INDEX(asset_rets_norm,$A223,N$3)</f>
        <v>-2.8170456563948133E-3</v>
      </c>
      <c r="O223" s="16" cm="1">
        <f t="array" ref="O223">INDEX(asset_mu,1,O$3)+INDEX(asset_rets_norm,$A223,O$3)</f>
        <v>2.0648707782407901E-5</v>
      </c>
      <c r="P223" s="16" cm="1">
        <f t="array" ref="P223">INDEX(asset_mu,1,P$3)+INDEX(asset_rets_norm,$A223,P$3)</f>
        <v>7.3340434946627623E-5</v>
      </c>
      <c r="Q223" s="16" cm="1">
        <f t="array" ref="Q223">INDEX(asset_mu,1,Q$3)+INDEX(asset_rets_norm,$A223,Q$3)</f>
        <v>-2.6237957208724994E-4</v>
      </c>
      <c r="R223" s="16" cm="1">
        <f t="array" ref="R223">INDEX(asset_mu,1,R$3)+INDEX(asset_rets_norm,$A223,R$3)</f>
        <v>4.0183529995727052E-3</v>
      </c>
      <c r="S223" s="16" cm="1">
        <f t="array" ref="S223">INDEX(asset_mu,1,S$3)+INDEX(asset_rets_norm,$A223,S$3)</f>
        <v>5.8194875642022248E-3</v>
      </c>
      <c r="T223" s="16" cm="1">
        <f t="array" ref="T223">INDEX(asset_mu,1,T$3)+INDEX(asset_rets_norm,$A223,T$3)</f>
        <v>1.4864642383040786E-2</v>
      </c>
      <c r="U223" s="16" cm="1">
        <f t="array" ref="U223">INDEX(asset_mu,1,U$3)+INDEX(asset_rets_norm,$A223,U$3)</f>
        <v>5.6844952046673947E-2</v>
      </c>
      <c r="V223" s="16" cm="1">
        <f t="array" ref="V223">INDEX(asset_mu,1,V$3)+INDEX(asset_rets_norm,$A223,V$3)</f>
        <v>4.1870090380491075E-3</v>
      </c>
      <c r="W223" s="16" cm="1">
        <f t="array" ref="W223">INDEX(asset_mu,1,W$3)+INDEX(asset_rets_norm,$A223,W$3)</f>
        <v>1.2600523774394653E-3</v>
      </c>
      <c r="X223" s="16" cm="1">
        <f t="array" ref="X223">INDEX(asset_mu,1,X$3)+INDEX(asset_rets_norm,$A223,X$3)</f>
        <v>2.8268940821331435E-3</v>
      </c>
      <c r="Y223" s="16" cm="1">
        <f t="array" ref="Y223">INDEX(asset_mu,1,Y$3)+INDEX(asset_rets_norm,$A223,Y$3)</f>
        <v>-1.6855063549552627E-4</v>
      </c>
      <c r="Z223" s="19">
        <v>218</v>
      </c>
      <c r="AA223" s="16" cm="1">
        <f t="array" ref="AA223">INDEX(fx_mu,1,AA$3)+INDEX(fx_rets_norm,$A223,AA$3)</f>
        <v>0</v>
      </c>
      <c r="AB223" s="16" cm="1">
        <f t="array" ref="AB223">INDEX(fx_mu,1,AB$3)+INDEX(fx_rets_norm,$A223,AB$3)</f>
        <v>-6.5214316918171355E-4</v>
      </c>
      <c r="AC223" s="16" cm="1">
        <f t="array" ref="AC223">INDEX(fx_mu,1,AC$3)+INDEX(fx_rets_norm,$A223,AC$3)</f>
        <v>5.2977021268523937E-3</v>
      </c>
      <c r="AD223" s="16" cm="1">
        <f t="array" ref="AD223">INDEX(fx_mu,1,AD$3)+INDEX(fx_rets_norm,$A223,AD$3)</f>
        <v>-2.2918025285340704E-2</v>
      </c>
      <c r="AE223" s="19">
        <v>218</v>
      </c>
      <c r="AF223" s="18" cm="1">
        <f t="array" ref="AF223">(1+B223)*(1+INDEX(fx_rets,$AE223,INDEX(fx_ix,1,AF$3)))-1</f>
        <v>3.3585163158551534E-3</v>
      </c>
      <c r="AG223" s="18" cm="1">
        <f t="array" ref="AG223">(1+C223)*(1+INDEX(fx_rets,$AE223,INDEX(fx_ix,1,AG$3)))-1</f>
        <v>2.6755722985605246E-5</v>
      </c>
      <c r="AH223" s="18" cm="1">
        <f t="array" ref="AH223">(1+D223)*(1+INDEX(fx_rets,$AE223,INDEX(fx_ix,1,AH$3)))-1</f>
        <v>-4.8910312143201073E-3</v>
      </c>
      <c r="AI223" s="18" cm="1">
        <f t="array" ref="AI223">(1+E223)*(1+INDEX(fx_rets,$AE223,INDEX(fx_ix,1,AI$3)))-1</f>
        <v>1.4896845706950934E-3</v>
      </c>
      <c r="AJ223" s="18" cm="1">
        <f t="array" ref="AJ223">(1+F223)*(1+INDEX(fx_rets,$AE223,INDEX(fx_ix,1,AJ$3)))-1</f>
        <v>-1.7251954443072703E-3</v>
      </c>
      <c r="AK223" s="18" cm="1">
        <f t="array" ref="AK223">(1+G223)*(1+INDEX(fx_rets,$AE223,INDEX(fx_ix,1,AK$3)))-1</f>
        <v>5.9391289747079412E-5</v>
      </c>
      <c r="AL223" s="18" cm="1">
        <f t="array" ref="AL223">(1+H223)*(1+INDEX(fx_rets,$AE223,INDEX(fx_ix,1,AL$3)))-1</f>
        <v>-1.986129566262318E-3</v>
      </c>
      <c r="AM223" s="18" cm="1">
        <f t="array" ref="AM223">(1+I223)*(1+INDEX(fx_rets,$AE223,INDEX(fx_ix,1,AM$3)))-1</f>
        <v>-6.221150420740007E-3</v>
      </c>
      <c r="AN223" s="18" cm="1">
        <f t="array" ref="AN223">(1+J223)*(1+INDEX(fx_rets,$AE223,INDEX(fx_ix,1,AN$3)))-1</f>
        <v>8.5945217361838022E-3</v>
      </c>
      <c r="AO223" s="18" cm="1">
        <f t="array" ref="AO223">(1+K223)*(1+INDEX(fx_rets,$AE223,INDEX(fx_ix,1,AO$3)))-1</f>
        <v>5.3171214203073802E-3</v>
      </c>
      <c r="AP223" s="18" cm="1">
        <f t="array" ref="AP223">(1+L223)*(1+INDEX(fx_rets,$AE223,INDEX(fx_ix,1,AP$3)))-1</f>
        <v>2.3609515675293569E-3</v>
      </c>
      <c r="AQ223" s="18" cm="1">
        <f t="array" ref="AQ223">(1+M223)*(1+INDEX(fx_rets,$AE223,INDEX(fx_ix,1,AQ$3)))-1</f>
        <v>5.7288700523203673E-3</v>
      </c>
      <c r="AR223" s="18" cm="1">
        <f t="array" ref="AR223">(1+N223)*(1+INDEX(fx_rets,$AE223,INDEX(fx_ix,1,AR$3)))-1</f>
        <v>2.4657326016921388E-3</v>
      </c>
      <c r="AS223" s="18" cm="1">
        <f t="array" ref="AS223">(1+O223)*(1+INDEX(fx_rets,$AE223,INDEX(fx_ix,1,AS$3)))-1</f>
        <v>-2.2897849805165293E-2</v>
      </c>
      <c r="AT223" s="18" cm="1">
        <f t="array" ref="AT223">(1+P223)*(1+INDEX(fx_rets,$AE223,INDEX(fx_ix,1,AT$3)))-1</f>
        <v>-2.2846365668336532E-2</v>
      </c>
      <c r="AU223" s="18" cm="1">
        <f t="array" ref="AU223">(1+Q223)*(1+INDEX(fx_rets,$AE223,INDEX(fx_ix,1,AU$3)))-1</f>
        <v>-2.3174391635760516E-2</v>
      </c>
      <c r="AV223" s="18" cm="1">
        <f t="array" ref="AV223">(1+R223)*(1+INDEX(fx_rets,$AE223,INDEX(fx_ix,1,AV$3)))-1</f>
        <v>4.0183529995727607E-3</v>
      </c>
      <c r="AW223" s="18" cm="1">
        <f t="array" ref="AW223">(1+S223)*(1+INDEX(fx_rets,$AE223,INDEX(fx_ix,1,AW$3)))-1</f>
        <v>5.1635492559571894E-3</v>
      </c>
      <c r="AX223" s="18" cm="1">
        <f t="array" ref="AX223">(1+T223)*(1+INDEX(fx_rets,$AE223,INDEX(fx_ix,1,AX$3)))-1</f>
        <v>2.0241092957460571E-2</v>
      </c>
      <c r="AY223" s="18" cm="1">
        <f t="array" ref="AY223">(1+U223)*(1+INDEX(fx_rets,$AE223,INDEX(fx_ix,1,AY$3)))-1</f>
        <v>3.2624152712983578E-2</v>
      </c>
      <c r="AZ223" s="18" cm="1">
        <f t="array" ref="AZ223">(1+V223)*(1+INDEX(fx_rets,$AE223,INDEX(fx_ix,1,AZ$3)))-1</f>
        <v>4.1870090380491387E-3</v>
      </c>
      <c r="BA223" s="18" cm="1">
        <f t="array" ref="BA223">(1+W223)*(1+INDEX(fx_rets,$AE223,INDEX(fx_ix,1,BA$3)))-1</f>
        <v>6.0708747370696869E-4</v>
      </c>
      <c r="BB223" s="18" cm="1">
        <f t="array" ref="BB223">(1+X223)*(1+INDEX(fx_rets,$AE223,INDEX(fx_ix,1,BB$3)))-1</f>
        <v>8.1395722517767499E-3</v>
      </c>
      <c r="BC223" s="18" cm="1">
        <f t="array" ref="BC223">(1+Y223)*(1+INDEX(fx_rets,$AE223,INDEX(fx_ix,1,BC$3)))-1</f>
        <v>-2.308271307311005E-2</v>
      </c>
      <c r="BD223" s="19">
        <v>218</v>
      </c>
      <c r="BE223" s="16">
        <f t="shared" si="95"/>
        <v>0</v>
      </c>
      <c r="BF223" s="19">
        <v>218</v>
      </c>
      <c r="BG223" s="18">
        <f t="shared" si="96"/>
        <v>3.3585163158551534E-3</v>
      </c>
      <c r="BH223" s="18">
        <f t="shared" si="97"/>
        <v>2.6755722985605246E-5</v>
      </c>
      <c r="BI223" s="18">
        <f t="shared" si="98"/>
        <v>-4.8910312143201073E-3</v>
      </c>
      <c r="BJ223" s="18">
        <f t="shared" si="99"/>
        <v>1.4896845706950934E-3</v>
      </c>
      <c r="BK223" s="18">
        <f t="shared" si="100"/>
        <v>-1.7251954443072703E-3</v>
      </c>
      <c r="BL223" s="18">
        <f t="shared" si="101"/>
        <v>5.9391289747079412E-5</v>
      </c>
      <c r="BM223" s="18">
        <f t="shared" si="102"/>
        <v>-1.986129566262318E-3</v>
      </c>
      <c r="BN223" s="18">
        <f t="shared" si="103"/>
        <v>-6.221150420740007E-3</v>
      </c>
      <c r="BO223" s="18">
        <f t="shared" si="104"/>
        <v>8.5945217361838022E-3</v>
      </c>
      <c r="BP223" s="18">
        <f t="shared" si="105"/>
        <v>5.3171214203073802E-3</v>
      </c>
      <c r="BQ223" s="18">
        <f t="shared" si="106"/>
        <v>2.3609515675293569E-3</v>
      </c>
      <c r="BR223" s="18">
        <f t="shared" si="107"/>
        <v>5.7288700523203673E-3</v>
      </c>
      <c r="BS223" s="18">
        <f t="shared" si="108"/>
        <v>2.4657326016921388E-3</v>
      </c>
      <c r="BT223" s="18">
        <f t="shared" si="109"/>
        <v>-2.2897849805165293E-2</v>
      </c>
      <c r="BU223" s="18">
        <f t="shared" si="110"/>
        <v>-2.2846365668336532E-2</v>
      </c>
      <c r="BV223" s="18">
        <f t="shared" si="111"/>
        <v>-2.3174391635760516E-2</v>
      </c>
      <c r="BW223" s="18">
        <f t="shared" si="112"/>
        <v>4.0183529995727607E-3</v>
      </c>
      <c r="BX223" s="18">
        <f t="shared" si="113"/>
        <v>5.1635492559571894E-3</v>
      </c>
      <c r="BY223" s="18">
        <f t="shared" si="114"/>
        <v>2.0241092957460571E-2</v>
      </c>
      <c r="BZ223" s="18">
        <f t="shared" si="115"/>
        <v>3.2624152712983578E-2</v>
      </c>
      <c r="CA223" s="18">
        <f t="shared" si="116"/>
        <v>4.1870090380491387E-3</v>
      </c>
      <c r="CB223" s="18">
        <f t="shared" si="117"/>
        <v>6.0708747370696869E-4</v>
      </c>
      <c r="CC223" s="18">
        <f t="shared" si="118"/>
        <v>8.1395722517767499E-3</v>
      </c>
      <c r="CD223" s="18">
        <f t="shared" si="119"/>
        <v>-2.308271307311005E-2</v>
      </c>
      <c r="CE223" s="19">
        <v>218</v>
      </c>
      <c r="CF223" s="18">
        <f t="shared" si="121"/>
        <v>2.6755722985605246E-5</v>
      </c>
      <c r="CG223" s="18">
        <f t="shared" si="121"/>
        <v>2.6755722985605246E-5</v>
      </c>
      <c r="CH223" s="18">
        <f t="shared" si="121"/>
        <v>2.6755722985605246E-5</v>
      </c>
      <c r="CI223" s="18">
        <f t="shared" si="121"/>
        <v>0</v>
      </c>
      <c r="CJ223" s="18">
        <f t="shared" si="121"/>
        <v>0</v>
      </c>
      <c r="CK223" s="24">
        <f t="shared" si="121"/>
        <v>2.6755722985605246E-5</v>
      </c>
      <c r="CL223" s="24">
        <f t="shared" si="121"/>
        <v>0</v>
      </c>
    </row>
    <row r="224" spans="1:90" x14ac:dyDescent="0.2">
      <c r="A224" s="19">
        <v>219</v>
      </c>
      <c r="B224" s="16" cm="1">
        <f t="array" ref="B224">INDEX(asset_mu,1,B$3)+INDEX(asset_rets_norm,$A224,B$3)</f>
        <v>3.9433381160880378E-3</v>
      </c>
      <c r="C224" s="16" cm="1">
        <f t="array" ref="C224">INDEX(asset_mu,1,C$3)+INDEX(asset_rets_norm,$A224,C$3)</f>
        <v>2.7266822092704172E-3</v>
      </c>
      <c r="D224" s="16" cm="1">
        <f t="array" ref="D224">INDEX(asset_mu,1,D$3)+INDEX(asset_rets_norm,$A224,D$3)</f>
        <v>1.2185810774940574E-3</v>
      </c>
      <c r="E224" s="16" cm="1">
        <f t="array" ref="E224">INDEX(asset_mu,1,E$3)+INDEX(asset_rets_norm,$A224,E$3)</f>
        <v>9.7075598996392096E-4</v>
      </c>
      <c r="F224" s="16" cm="1">
        <f t="array" ref="F224">INDEX(asset_mu,1,F$3)+INDEX(asset_rets_norm,$A224,F$3)</f>
        <v>-2.4837616253709522E-3</v>
      </c>
      <c r="G224" s="16" cm="1">
        <f t="array" ref="G224">INDEX(asset_mu,1,G$3)+INDEX(asset_rets_norm,$A224,G$3)</f>
        <v>1.0088156506309293E-3</v>
      </c>
      <c r="H224" s="16" cm="1">
        <f t="array" ref="H224">INDEX(asset_mu,1,H$3)+INDEX(asset_rets_norm,$A224,H$3)</f>
        <v>1.80811239829733E-3</v>
      </c>
      <c r="I224" s="16" cm="1">
        <f t="array" ref="I224">INDEX(asset_mu,1,I$3)+INDEX(asset_rets_norm,$A224,I$3)</f>
        <v>3.4159894272566614E-3</v>
      </c>
      <c r="J224" s="16" cm="1">
        <f t="array" ref="J224">INDEX(asset_mu,1,J$3)+INDEX(asset_rets_norm,$A224,J$3)</f>
        <v>3.9720534801774721E-3</v>
      </c>
      <c r="K224" s="16" cm="1">
        <f t="array" ref="K224">INDEX(asset_mu,1,K$3)+INDEX(asset_rets_norm,$A224,K$3)</f>
        <v>3.7159424876452591E-3</v>
      </c>
      <c r="L224" s="16" cm="1">
        <f t="array" ref="L224">INDEX(asset_mu,1,L$3)+INDEX(asset_rets_norm,$A224,L$3)</f>
        <v>6.8630116579802281E-3</v>
      </c>
      <c r="M224" s="16" cm="1">
        <f t="array" ref="M224">INDEX(asset_mu,1,M$3)+INDEX(asset_rets_norm,$A224,M$3)</f>
        <v>1.9792297928308026E-3</v>
      </c>
      <c r="N224" s="16" cm="1">
        <f t="array" ref="N224">INDEX(asset_mu,1,N$3)+INDEX(asset_rets_norm,$A224,N$3)</f>
        <v>2.552503206494171E-3</v>
      </c>
      <c r="O224" s="16" cm="1">
        <f t="array" ref="O224">INDEX(asset_mu,1,O$3)+INDEX(asset_rets_norm,$A224,O$3)</f>
        <v>9.8116948872303152E-5</v>
      </c>
      <c r="P224" s="16" cm="1">
        <f t="array" ref="P224">INDEX(asset_mu,1,P$3)+INDEX(asset_rets_norm,$A224,P$3)</f>
        <v>3.7190671340088738E-4</v>
      </c>
      <c r="Q224" s="16" cm="1">
        <f t="array" ref="Q224">INDEX(asset_mu,1,Q$3)+INDEX(asset_rets_norm,$A224,Q$3)</f>
        <v>6.8910049714215459E-4</v>
      </c>
      <c r="R224" s="16" cm="1">
        <f t="array" ref="R224">INDEX(asset_mu,1,R$3)+INDEX(asset_rets_norm,$A224,R$3)</f>
        <v>-6.9919360424541444E-2</v>
      </c>
      <c r="S224" s="16" cm="1">
        <f t="array" ref="S224">INDEX(asset_mu,1,S$3)+INDEX(asset_rets_norm,$A224,S$3)</f>
        <v>-5.5371880392228429E-2</v>
      </c>
      <c r="T224" s="16" cm="1">
        <f t="array" ref="T224">INDEX(asset_mu,1,T$3)+INDEX(asset_rets_norm,$A224,T$3)</f>
        <v>-4.6477793879508088E-2</v>
      </c>
      <c r="U224" s="16" cm="1">
        <f t="array" ref="U224">INDEX(asset_mu,1,U$3)+INDEX(asset_rets_norm,$A224,U$3)</f>
        <v>-8.9230308959678983E-2</v>
      </c>
      <c r="V224" s="16" cm="1">
        <f t="array" ref="V224">INDEX(asset_mu,1,V$3)+INDEX(asset_rets_norm,$A224,V$3)</f>
        <v>4.3093507047157744E-3</v>
      </c>
      <c r="W224" s="16" cm="1">
        <f t="array" ref="W224">INDEX(asset_mu,1,W$3)+INDEX(asset_rets_norm,$A224,W$3)</f>
        <v>1.2093023774394653E-3</v>
      </c>
      <c r="X224" s="16" cm="1">
        <f t="array" ref="X224">INDEX(asset_mu,1,X$3)+INDEX(asset_rets_norm,$A224,X$3)</f>
        <v>2.7343107487998101E-3</v>
      </c>
      <c r="Y224" s="16" cm="1">
        <f t="array" ref="Y224">INDEX(asset_mu,1,Y$3)+INDEX(asset_rets_norm,$A224,Y$3)</f>
        <v>-1.5821730216219288E-4</v>
      </c>
      <c r="Z224" s="19">
        <v>219</v>
      </c>
      <c r="AA224" s="16" cm="1">
        <f t="array" ref="AA224">INDEX(fx_mu,1,AA$3)+INDEX(fx_rets_norm,$A224,AA$3)</f>
        <v>0</v>
      </c>
      <c r="AB224" s="16" cm="1">
        <f t="array" ref="AB224">INDEX(fx_mu,1,AB$3)+INDEX(fx_rets_norm,$A224,AB$3)</f>
        <v>-2.6226536520848383E-2</v>
      </c>
      <c r="AC224" s="16" cm="1">
        <f t="array" ref="AC224">INDEX(fx_mu,1,AC$3)+INDEX(fx_rets_norm,$A224,AC$3)</f>
        <v>-2.0081841591866583E-2</v>
      </c>
      <c r="AD224" s="16" cm="1">
        <f t="array" ref="AD224">INDEX(fx_mu,1,AD$3)+INDEX(fx_rets_norm,$A224,AD$3)</f>
        <v>7.2940610817640019E-3</v>
      </c>
      <c r="AE224" s="19">
        <v>219</v>
      </c>
      <c r="AF224" s="18" cm="1">
        <f t="array" ref="AF224">(1+B224)*(1+INDEX(fx_rets,$AE224,INDEX(fx_ix,1,AF$3)))-1</f>
        <v>3.9433381160880465E-3</v>
      </c>
      <c r="AG224" s="18" cm="1">
        <f t="array" ref="AG224">(1+C224)*(1+INDEX(fx_rets,$AE224,INDEX(fx_ix,1,AG$3)))-1</f>
        <v>2.7266822092704146E-3</v>
      </c>
      <c r="AH224" s="18" cm="1">
        <f t="array" ref="AH224">(1+D224)*(1+INDEX(fx_rets,$AE224,INDEX(fx_ix,1,AH$3)))-1</f>
        <v>1.2185810774940631E-3</v>
      </c>
      <c r="AI224" s="18" cm="1">
        <f t="array" ref="AI224">(1+E224)*(1+INDEX(fx_rets,$AE224,INDEX(fx_ix,1,AI$3)))-1</f>
        <v>9.7075598996387846E-4</v>
      </c>
      <c r="AJ224" s="18" cm="1">
        <f t="array" ref="AJ224">(1+F224)*(1+INDEX(fx_rets,$AE224,INDEX(fx_ix,1,AJ$3)))-1</f>
        <v>-2.483761625371006E-3</v>
      </c>
      <c r="AK224" s="18" cm="1">
        <f t="array" ref="AK224">(1+G224)*(1+INDEX(fx_rets,$AE224,INDEX(fx_ix,1,AK$3)))-1</f>
        <v>-2.5244178610721479E-2</v>
      </c>
      <c r="AL224" s="18" cm="1">
        <f t="array" ref="AL224">(1+H224)*(1+INDEX(fx_rets,$AE224,INDEX(fx_ix,1,AL$3)))-1</f>
        <v>-2.4465844648398738E-2</v>
      </c>
      <c r="AM224" s="18" cm="1">
        <f t="array" ref="AM224">(1+I224)*(1+INDEX(fx_rets,$AE224,INDEX(fx_ix,1,AM$3)))-1</f>
        <v>-2.2900136665060411E-2</v>
      </c>
      <c r="AN224" s="18" cm="1">
        <f t="array" ref="AN224">(1+J224)*(1+INDEX(fx_rets,$AE224,INDEX(fx_ix,1,AN$3)))-1</f>
        <v>-1.6189554260472416E-2</v>
      </c>
      <c r="AO224" s="18" cm="1">
        <f t="array" ref="AO224">(1+K224)*(1+INDEX(fx_rets,$AE224,INDEX(fx_ix,1,AO$3)))-1</f>
        <v>-1.6440522072622699E-2</v>
      </c>
      <c r="AP224" s="18" cm="1">
        <f t="array" ref="AP224">(1+L224)*(1+INDEX(fx_rets,$AE224,INDEX(fx_ix,1,AP$3)))-1</f>
        <v>-1.3356651846845091E-2</v>
      </c>
      <c r="AQ224" s="18" cm="1">
        <f t="array" ref="AQ224">(1+M224)*(1+INDEX(fx_rets,$AE224,INDEX(fx_ix,1,AQ$3)))-1</f>
        <v>-1.8142358378209322E-2</v>
      </c>
      <c r="AR224" s="18" cm="1">
        <f t="array" ref="AR224">(1+N224)*(1+INDEX(fx_rets,$AE224,INDEX(fx_ix,1,AR$3)))-1</f>
        <v>-1.758059735042794E-2</v>
      </c>
      <c r="AS224" s="18" cm="1">
        <f t="array" ref="AS224">(1+O224)*(1+INDEX(fx_rets,$AE224,INDEX(fx_ix,1,AS$3)))-1</f>
        <v>7.3928937016545238E-3</v>
      </c>
      <c r="AT224" s="18" cm="1">
        <f t="array" ref="AT224">(1+P224)*(1+INDEX(fx_rets,$AE224,INDEX(fx_ix,1,AT$3)))-1</f>
        <v>7.6686805054491103E-3</v>
      </c>
      <c r="AU224" s="18" cm="1">
        <f t="array" ref="AU224">(1+Q224)*(1+INDEX(fx_rets,$AE224,INDEX(fx_ix,1,AU$3)))-1</f>
        <v>7.9881879200236483E-3</v>
      </c>
      <c r="AV224" s="18" cm="1">
        <f t="array" ref="AV224">(1+R224)*(1+INDEX(fx_rets,$AE224,INDEX(fx_ix,1,AV$3)))-1</f>
        <v>-6.9919360424541388E-2</v>
      </c>
      <c r="AW224" s="18" cm="1">
        <f t="array" ref="AW224">(1+S224)*(1+INDEX(fx_rets,$AE224,INDEX(fx_ix,1,AW$3)))-1</f>
        <v>-8.014620426974195E-2</v>
      </c>
      <c r="AX224" s="18" cm="1">
        <f t="array" ref="AX224">(1+T224)*(1+INDEX(fx_rets,$AE224,INDEX(fx_ix,1,AX$3)))-1</f>
        <v>-6.562627577714697E-2</v>
      </c>
      <c r="AY224" s="18" cm="1">
        <f t="array" ref="AY224">(1+U224)*(1+INDEX(fx_rets,$AE224,INDEX(fx_ix,1,AY$3)))-1</f>
        <v>-8.2587099201811509E-2</v>
      </c>
      <c r="AZ224" s="18" cm="1">
        <f t="array" ref="AZ224">(1+V224)*(1+INDEX(fx_rets,$AE224,INDEX(fx_ix,1,AZ$3)))-1</f>
        <v>4.3093507047158308E-3</v>
      </c>
      <c r="BA224" s="18" cm="1">
        <f t="array" ref="BA224">(1+W224)*(1+INDEX(fx_rets,$AE224,INDEX(fx_ix,1,BA$3)))-1</f>
        <v>-2.5048949956375521E-2</v>
      </c>
      <c r="BB224" s="18" cm="1">
        <f t="array" ref="BB224">(1+X224)*(1+INDEX(fx_rets,$AE224,INDEX(fx_ix,1,BB$3)))-1</f>
        <v>-1.7402440838387045E-2</v>
      </c>
      <c r="BC224" s="18" cm="1">
        <f t="array" ref="BC224">(1+Y224)*(1+INDEX(fx_rets,$AE224,INDEX(fx_ix,1,BC$3)))-1</f>
        <v>7.1346897329356285E-3</v>
      </c>
      <c r="BD224" s="19">
        <v>219</v>
      </c>
      <c r="BE224" s="16">
        <f t="shared" si="95"/>
        <v>0</v>
      </c>
      <c r="BF224" s="19">
        <v>219</v>
      </c>
      <c r="BG224" s="18">
        <f t="shared" si="96"/>
        <v>3.9433381160880465E-3</v>
      </c>
      <c r="BH224" s="18">
        <f t="shared" si="97"/>
        <v>2.7266822092704146E-3</v>
      </c>
      <c r="BI224" s="18">
        <f t="shared" si="98"/>
        <v>1.2185810774940631E-3</v>
      </c>
      <c r="BJ224" s="18">
        <f t="shared" si="99"/>
        <v>9.7075598996387846E-4</v>
      </c>
      <c r="BK224" s="18">
        <f t="shared" si="100"/>
        <v>-2.483761625371006E-3</v>
      </c>
      <c r="BL224" s="18">
        <f t="shared" si="101"/>
        <v>-2.5244178610721479E-2</v>
      </c>
      <c r="BM224" s="18">
        <f t="shared" si="102"/>
        <v>-2.4465844648398738E-2</v>
      </c>
      <c r="BN224" s="18">
        <f t="shared" si="103"/>
        <v>-2.2900136665060411E-2</v>
      </c>
      <c r="BO224" s="18">
        <f t="shared" si="104"/>
        <v>-1.6189554260472416E-2</v>
      </c>
      <c r="BP224" s="18">
        <f t="shared" si="105"/>
        <v>-1.6440522072622699E-2</v>
      </c>
      <c r="BQ224" s="18">
        <f t="shared" si="106"/>
        <v>-1.3356651846845091E-2</v>
      </c>
      <c r="BR224" s="18">
        <f t="shared" si="107"/>
        <v>-1.8142358378209322E-2</v>
      </c>
      <c r="BS224" s="18">
        <f t="shared" si="108"/>
        <v>-1.758059735042794E-2</v>
      </c>
      <c r="BT224" s="18">
        <f t="shared" si="109"/>
        <v>7.3928937016545238E-3</v>
      </c>
      <c r="BU224" s="18">
        <f t="shared" si="110"/>
        <v>7.6686805054491103E-3</v>
      </c>
      <c r="BV224" s="18">
        <f t="shared" si="111"/>
        <v>7.9881879200236483E-3</v>
      </c>
      <c r="BW224" s="18">
        <f t="shared" si="112"/>
        <v>-6.9919360424541388E-2</v>
      </c>
      <c r="BX224" s="18">
        <f t="shared" si="113"/>
        <v>-8.014620426974195E-2</v>
      </c>
      <c r="BY224" s="18">
        <f t="shared" si="114"/>
        <v>-6.562627577714697E-2</v>
      </c>
      <c r="BZ224" s="18">
        <f t="shared" si="115"/>
        <v>-8.2587099201811509E-2</v>
      </c>
      <c r="CA224" s="18">
        <f t="shared" si="116"/>
        <v>4.3093507047158308E-3</v>
      </c>
      <c r="CB224" s="18">
        <f t="shared" si="117"/>
        <v>-2.5048949956375521E-2</v>
      </c>
      <c r="CC224" s="18">
        <f t="shared" si="118"/>
        <v>-1.7402440838387045E-2</v>
      </c>
      <c r="CD224" s="18">
        <f t="shared" si="119"/>
        <v>7.1346897329356285E-3</v>
      </c>
      <c r="CE224" s="19">
        <v>219</v>
      </c>
      <c r="CF224" s="18">
        <f t="shared" si="121"/>
        <v>2.7266822092704146E-3</v>
      </c>
      <c r="CG224" s="18">
        <f t="shared" si="121"/>
        <v>2.7266822092704146E-3</v>
      </c>
      <c r="CH224" s="18">
        <f t="shared" si="121"/>
        <v>2.7266822092704146E-3</v>
      </c>
      <c r="CI224" s="18">
        <f t="shared" si="121"/>
        <v>0</v>
      </c>
      <c r="CJ224" s="18">
        <f t="shared" si="121"/>
        <v>0</v>
      </c>
      <c r="CK224" s="24">
        <f t="shared" si="121"/>
        <v>2.7266822092704146E-3</v>
      </c>
      <c r="CL224" s="24">
        <f t="shared" si="121"/>
        <v>0</v>
      </c>
    </row>
    <row r="225" spans="1:90" x14ac:dyDescent="0.2">
      <c r="A225" s="19">
        <v>220</v>
      </c>
      <c r="B225" s="16" cm="1">
        <f t="array" ref="B225">INDEX(asset_mu,1,B$3)+INDEX(asset_rets_norm,$A225,B$3)</f>
        <v>4.0444871995686162E-3</v>
      </c>
      <c r="C225" s="16" cm="1">
        <f t="array" ref="C225">INDEX(asset_mu,1,C$3)+INDEX(asset_rets_norm,$A225,C$3)</f>
        <v>4.6752353981875964E-3</v>
      </c>
      <c r="D225" s="16" cm="1">
        <f t="array" ref="D225">INDEX(asset_mu,1,D$3)+INDEX(asset_rets_norm,$A225,D$3)</f>
        <v>7.0297809247041824E-3</v>
      </c>
      <c r="E225" s="16" cm="1">
        <f t="array" ref="E225">INDEX(asset_mu,1,E$3)+INDEX(asset_rets_norm,$A225,E$3)</f>
        <v>1.6231005029199589E-3</v>
      </c>
      <c r="F225" s="16" cm="1">
        <f t="array" ref="F225">INDEX(asset_mu,1,F$3)+INDEX(asset_rets_norm,$A225,F$3)</f>
        <v>-1.9594677512197074E-4</v>
      </c>
      <c r="G225" s="16" cm="1">
        <f t="array" ref="G225">INDEX(asset_mu,1,G$3)+INDEX(asset_rets_norm,$A225,G$3)</f>
        <v>4.0040770201332288E-4</v>
      </c>
      <c r="H225" s="16" cm="1">
        <f t="array" ref="H225">INDEX(asset_mu,1,H$3)+INDEX(asset_rets_norm,$A225,H$3)</f>
        <v>-1.985011214254255E-4</v>
      </c>
      <c r="I225" s="16" cm="1">
        <f t="array" ref="I225">INDEX(asset_mu,1,I$3)+INDEX(asset_rets_norm,$A225,I$3)</f>
        <v>1.6699315675738134E-3</v>
      </c>
      <c r="J225" s="16" cm="1">
        <f t="array" ref="J225">INDEX(asset_mu,1,J$3)+INDEX(asset_rets_norm,$A225,J$3)</f>
        <v>3.4822180438138662E-3</v>
      </c>
      <c r="K225" s="16" cm="1">
        <f t="array" ref="K225">INDEX(asset_mu,1,K$3)+INDEX(asset_rets_norm,$A225,K$3)</f>
        <v>1.6228968083450163E-3</v>
      </c>
      <c r="L225" s="16" cm="1">
        <f t="array" ref="L225">INDEX(asset_mu,1,L$3)+INDEX(asset_rets_norm,$A225,L$3)</f>
        <v>3.7859010643679632E-3</v>
      </c>
      <c r="M225" s="16" cm="1">
        <f t="array" ref="M225">INDEX(asset_mu,1,M$3)+INDEX(asset_rets_norm,$A225,M$3)</f>
        <v>-3.6772113579310014E-3</v>
      </c>
      <c r="N225" s="16" cm="1">
        <f t="array" ref="N225">INDEX(asset_mu,1,N$3)+INDEX(asset_rets_norm,$A225,N$3)</f>
        <v>-5.3102680012776203E-3</v>
      </c>
      <c r="O225" s="16" cm="1">
        <f t="array" ref="O225">INDEX(asset_mu,1,O$3)+INDEX(asset_rets_norm,$A225,O$3)</f>
        <v>-1.1492181584104379E-4</v>
      </c>
      <c r="P225" s="16" cm="1">
        <f t="array" ref="P225">INDEX(asset_mu,1,P$3)+INDEX(asset_rets_norm,$A225,P$3)</f>
        <v>1.6598693452781141E-4</v>
      </c>
      <c r="Q225" s="16" cm="1">
        <f t="array" ref="Q225">INDEX(asset_mu,1,Q$3)+INDEX(asset_rets_norm,$A225,Q$3)</f>
        <v>4.9134455996263226E-4</v>
      </c>
      <c r="R225" s="16" cm="1">
        <f t="array" ref="R225">INDEX(asset_mu,1,R$3)+INDEX(asset_rets_norm,$A225,R$3)</f>
        <v>1.8368586421142641E-2</v>
      </c>
      <c r="S225" s="16" cm="1">
        <f t="array" ref="S225">INDEX(asset_mu,1,S$3)+INDEX(asset_rets_norm,$A225,S$3)</f>
        <v>-3.6620140429350079E-3</v>
      </c>
      <c r="T225" s="16" cm="1">
        <f t="array" ref="T225">INDEX(asset_mu,1,T$3)+INDEX(asset_rets_norm,$A225,T$3)</f>
        <v>-1.6343576142532974E-2</v>
      </c>
      <c r="U225" s="16" cm="1">
        <f t="array" ref="U225">INDEX(asset_mu,1,U$3)+INDEX(asset_rets_norm,$A225,U$3)</f>
        <v>2.1606488823412987E-2</v>
      </c>
      <c r="V225" s="16" cm="1">
        <f t="array" ref="V225">INDEX(asset_mu,1,V$3)+INDEX(asset_rets_norm,$A225,V$3)</f>
        <v>4.347950704715775E-3</v>
      </c>
      <c r="W225" s="16" cm="1">
        <f t="array" ref="W225">INDEX(asset_mu,1,W$3)+INDEX(asset_rets_norm,$A225,W$3)</f>
        <v>1.3735523774394652E-3</v>
      </c>
      <c r="X225" s="16" cm="1">
        <f t="array" ref="X225">INDEX(asset_mu,1,X$3)+INDEX(asset_rets_norm,$A225,X$3)</f>
        <v>2.9101440821331435E-3</v>
      </c>
      <c r="Y225" s="16" cm="1">
        <f t="array" ref="Y225">INDEX(asset_mu,1,Y$3)+INDEX(asset_rets_norm,$A225,Y$3)</f>
        <v>2.311603117114043E-5</v>
      </c>
      <c r="Z225" s="19">
        <v>220</v>
      </c>
      <c r="AA225" s="16" cm="1">
        <f t="array" ref="AA225">INDEX(fx_mu,1,AA$3)+INDEX(fx_rets_norm,$A225,AA$3)</f>
        <v>0</v>
      </c>
      <c r="AB225" s="16" cm="1">
        <f t="array" ref="AB225">INDEX(fx_mu,1,AB$3)+INDEX(fx_rets_norm,$A225,AB$3)</f>
        <v>-4.3436122053352555E-4</v>
      </c>
      <c r="AC225" s="16" cm="1">
        <f t="array" ref="AC225">INDEX(fx_mu,1,AC$3)+INDEX(fx_rets_norm,$A225,AC$3)</f>
        <v>-1.0608653752806449E-3</v>
      </c>
      <c r="AD225" s="16" cm="1">
        <f t="array" ref="AD225">INDEX(fx_mu,1,AD$3)+INDEX(fx_rets_norm,$A225,AD$3)</f>
        <v>-4.9824152690383103E-3</v>
      </c>
      <c r="AE225" s="19">
        <v>220</v>
      </c>
      <c r="AF225" s="18" cm="1">
        <f t="array" ref="AF225">(1+B225)*(1+INDEX(fx_rets,$AE225,INDEX(fx_ix,1,AF$3)))-1</f>
        <v>4.0444871995686249E-3</v>
      </c>
      <c r="AG225" s="18" cm="1">
        <f t="array" ref="AG225">(1+C225)*(1+INDEX(fx_rets,$AE225,INDEX(fx_ix,1,AG$3)))-1</f>
        <v>4.6752353981875938E-3</v>
      </c>
      <c r="AH225" s="18" cm="1">
        <f t="array" ref="AH225">(1+D225)*(1+INDEX(fx_rets,$AE225,INDEX(fx_ix,1,AH$3)))-1</f>
        <v>7.0297809247041876E-3</v>
      </c>
      <c r="AI225" s="18" cm="1">
        <f t="array" ref="AI225">(1+E225)*(1+INDEX(fx_rets,$AE225,INDEX(fx_ix,1,AI$3)))-1</f>
        <v>1.6231005029199164E-3</v>
      </c>
      <c r="AJ225" s="18" cm="1">
        <f t="array" ref="AJ225">(1+F225)*(1+INDEX(fx_rets,$AE225,INDEX(fx_ix,1,AJ$3)))-1</f>
        <v>-1.9594677512202452E-4</v>
      </c>
      <c r="AK225" s="18" cm="1">
        <f t="array" ref="AK225">(1+G225)*(1+INDEX(fx_rets,$AE225,INDEX(fx_ix,1,AK$3)))-1</f>
        <v>-3.4127440098452588E-5</v>
      </c>
      <c r="AL225" s="18" cm="1">
        <f t="array" ref="AL225">(1+H225)*(1+INDEX(fx_rets,$AE225,INDEX(fx_ix,1,AL$3)))-1</f>
        <v>-6.3277612076950707E-4</v>
      </c>
      <c r="AM225" s="18" cm="1">
        <f t="array" ref="AM225">(1+I225)*(1+INDEX(fx_rets,$AE225,INDEX(fx_ix,1,AM$3)))-1</f>
        <v>1.2348449935264405E-3</v>
      </c>
      <c r="AN225" s="18" cm="1">
        <f t="array" ref="AN225">(1+J225)*(1+INDEX(fx_rets,$AE225,INDEX(fx_ix,1,AN$3)))-1</f>
        <v>2.4176585039814569E-3</v>
      </c>
      <c r="AO225" s="18" cm="1">
        <f t="array" ref="AO225">(1+K225)*(1+INDEX(fx_rets,$AE225,INDEX(fx_ix,1,AO$3)))-1</f>
        <v>5.6030975803267324E-4</v>
      </c>
      <c r="AP225" s="18" cm="1">
        <f t="array" ref="AP225">(1+L225)*(1+INDEX(fx_rets,$AE225,INDEX(fx_ix,1,AP$3)))-1</f>
        <v>2.7210193577338337E-3</v>
      </c>
      <c r="AQ225" s="18" cm="1">
        <f t="array" ref="AQ225">(1+M225)*(1+INDEX(fx_rets,$AE225,INDEX(fx_ix,1,AQ$3)))-1</f>
        <v>-4.7341757070044066E-3</v>
      </c>
      <c r="AR225" s="18" cm="1">
        <f t="array" ref="AR225">(1+N225)*(1+INDEX(fx_rets,$AE225,INDEX(fx_ix,1,AR$3)))-1</f>
        <v>-6.3654998971022225E-3</v>
      </c>
      <c r="AS225" s="18" cm="1">
        <f t="array" ref="AS225">(1+O225)*(1+INDEX(fx_rets,$AE225,INDEX(fx_ix,1,AS$3)))-1</f>
        <v>-5.0967644966694037E-3</v>
      </c>
      <c r="AT225" s="18" cm="1">
        <f t="array" ref="AT225">(1+P225)*(1+INDEX(fx_rets,$AE225,INDEX(fx_ix,1,AT$3)))-1</f>
        <v>-4.8172553503474935E-3</v>
      </c>
      <c r="AU225" s="18" cm="1">
        <f t="array" ref="AU225">(1+Q225)*(1+INDEX(fx_rets,$AE225,INDEX(fx_ix,1,AU$3)))-1</f>
        <v>-4.4935187917136687E-3</v>
      </c>
      <c r="AV225" s="18" cm="1">
        <f t="array" ref="AV225">(1+R225)*(1+INDEX(fx_rets,$AE225,INDEX(fx_ix,1,AV$3)))-1</f>
        <v>1.8368586421142696E-2</v>
      </c>
      <c r="AW225" s="18" cm="1">
        <f t="array" ref="AW225">(1+S225)*(1+INDEX(fx_rets,$AE225,INDEX(fx_ix,1,AW$3)))-1</f>
        <v>-4.0947846265791954E-3</v>
      </c>
      <c r="AX225" s="18" cm="1">
        <f t="array" ref="AX225">(1+T225)*(1+INDEX(fx_rets,$AE225,INDEX(fx_ix,1,AX$3)))-1</f>
        <v>-1.7387103183775787E-2</v>
      </c>
      <c r="AY225" s="18" cm="1">
        <f t="array" ref="AY225">(1+U225)*(1+INDEX(fx_rets,$AE225,INDEX(fx_ix,1,AY$3)))-1</f>
        <v>1.6516421054550756E-2</v>
      </c>
      <c r="AZ225" s="18" cm="1">
        <f t="array" ref="AZ225">(1+V225)*(1+INDEX(fx_rets,$AE225,INDEX(fx_ix,1,AZ$3)))-1</f>
        <v>4.3479507047157195E-3</v>
      </c>
      <c r="BA225" s="18" cm="1">
        <f t="array" ref="BA225">(1+W225)*(1+INDEX(fx_rets,$AE225,INDEX(fx_ix,1,BA$3)))-1</f>
        <v>9.3859453901878886E-4</v>
      </c>
      <c r="BB225" s="18" cm="1">
        <f t="array" ref="BB225">(1+X225)*(1+INDEX(fx_rets,$AE225,INDEX(fx_ix,1,BB$3)))-1</f>
        <v>1.8461914357585929E-3</v>
      </c>
      <c r="BC225" s="18" cm="1">
        <f t="array" ref="BC225">(1+Y225)*(1+INDEX(fx_rets,$AE225,INDEX(fx_ix,1,BC$3)))-1</f>
        <v>-4.9594144115338024E-3</v>
      </c>
      <c r="BD225" s="19">
        <v>220</v>
      </c>
      <c r="BE225" s="16">
        <f t="shared" si="95"/>
        <v>0</v>
      </c>
      <c r="BF225" s="19">
        <v>220</v>
      </c>
      <c r="BG225" s="18">
        <f t="shared" si="96"/>
        <v>4.0444871995686249E-3</v>
      </c>
      <c r="BH225" s="18">
        <f t="shared" si="97"/>
        <v>4.6752353981875938E-3</v>
      </c>
      <c r="BI225" s="18">
        <f t="shared" si="98"/>
        <v>7.0297809247041876E-3</v>
      </c>
      <c r="BJ225" s="18">
        <f t="shared" si="99"/>
        <v>1.6231005029199164E-3</v>
      </c>
      <c r="BK225" s="18">
        <f t="shared" si="100"/>
        <v>-1.9594677512202452E-4</v>
      </c>
      <c r="BL225" s="18">
        <f t="shared" si="101"/>
        <v>-3.4127440098452588E-5</v>
      </c>
      <c r="BM225" s="18">
        <f t="shared" si="102"/>
        <v>-6.3277612076950707E-4</v>
      </c>
      <c r="BN225" s="18">
        <f t="shared" si="103"/>
        <v>1.2348449935264405E-3</v>
      </c>
      <c r="BO225" s="18">
        <f t="shared" si="104"/>
        <v>2.4176585039814569E-3</v>
      </c>
      <c r="BP225" s="18">
        <f t="shared" si="105"/>
        <v>5.6030975803267324E-4</v>
      </c>
      <c r="BQ225" s="18">
        <f t="shared" si="106"/>
        <v>2.7210193577338337E-3</v>
      </c>
      <c r="BR225" s="18">
        <f t="shared" si="107"/>
        <v>-4.7341757070044066E-3</v>
      </c>
      <c r="BS225" s="18">
        <f t="shared" si="108"/>
        <v>-6.3654998971022225E-3</v>
      </c>
      <c r="BT225" s="18">
        <f t="shared" si="109"/>
        <v>-5.0967644966694037E-3</v>
      </c>
      <c r="BU225" s="18">
        <f t="shared" si="110"/>
        <v>-4.8172553503474935E-3</v>
      </c>
      <c r="BV225" s="18">
        <f t="shared" si="111"/>
        <v>-4.4935187917136687E-3</v>
      </c>
      <c r="BW225" s="18">
        <f t="shared" si="112"/>
        <v>1.8368586421142696E-2</v>
      </c>
      <c r="BX225" s="18">
        <f t="shared" si="113"/>
        <v>-4.0947846265791954E-3</v>
      </c>
      <c r="BY225" s="18">
        <f t="shared" si="114"/>
        <v>-1.7387103183775787E-2</v>
      </c>
      <c r="BZ225" s="18">
        <f t="shared" si="115"/>
        <v>1.6516421054550756E-2</v>
      </c>
      <c r="CA225" s="18">
        <f t="shared" si="116"/>
        <v>4.3479507047157195E-3</v>
      </c>
      <c r="CB225" s="18">
        <f t="shared" si="117"/>
        <v>9.3859453901878886E-4</v>
      </c>
      <c r="CC225" s="18">
        <f t="shared" si="118"/>
        <v>1.8461914357585929E-3</v>
      </c>
      <c r="CD225" s="18">
        <f t="shared" si="119"/>
        <v>-4.9594144115338024E-3</v>
      </c>
      <c r="CE225" s="19">
        <v>220</v>
      </c>
      <c r="CF225" s="18">
        <f t="shared" si="121"/>
        <v>4.6752353981875938E-3</v>
      </c>
      <c r="CG225" s="18">
        <f t="shared" si="121"/>
        <v>4.6752353981875938E-3</v>
      </c>
      <c r="CH225" s="18">
        <f t="shared" si="121"/>
        <v>4.6752353981875938E-3</v>
      </c>
      <c r="CI225" s="18">
        <f t="shared" si="121"/>
        <v>0</v>
      </c>
      <c r="CJ225" s="18">
        <f t="shared" si="121"/>
        <v>0</v>
      </c>
      <c r="CK225" s="24">
        <f t="shared" si="121"/>
        <v>4.6752353981875938E-3</v>
      </c>
      <c r="CL225" s="24">
        <f t="shared" si="121"/>
        <v>0</v>
      </c>
    </row>
    <row r="226" spans="1:90" x14ac:dyDescent="0.2">
      <c r="A226" s="19">
        <v>221</v>
      </c>
      <c r="B226" s="16" cm="1">
        <f t="array" ref="B226">INDEX(asset_mu,1,B$3)+INDEX(asset_rets_norm,$A226,B$3)</f>
        <v>4.4775377901273752E-3</v>
      </c>
      <c r="C226" s="16" cm="1">
        <f t="array" ref="C226">INDEX(asset_mu,1,C$3)+INDEX(asset_rets_norm,$A226,C$3)</f>
        <v>9.1065932999627765E-3</v>
      </c>
      <c r="D226" s="16" cm="1">
        <f t="array" ref="D226">INDEX(asset_mu,1,D$3)+INDEX(asset_rets_norm,$A226,D$3)</f>
        <v>1.6197078243678879E-2</v>
      </c>
      <c r="E226" s="16" cm="1">
        <f t="array" ref="E226">INDEX(asset_mu,1,E$3)+INDEX(asset_rets_norm,$A226,E$3)</f>
        <v>7.7351179512981519E-3</v>
      </c>
      <c r="F226" s="16" cm="1">
        <f t="array" ref="F226">INDEX(asset_mu,1,F$3)+INDEX(asset_rets_norm,$A226,F$3)</f>
        <v>1.0340183906614895E-2</v>
      </c>
      <c r="G226" s="16" cm="1">
        <f t="array" ref="G226">INDEX(asset_mu,1,G$3)+INDEX(asset_rets_norm,$A226,G$3)</f>
        <v>6.0508083709631178E-4</v>
      </c>
      <c r="H226" s="16" cm="1">
        <f t="array" ref="H226">INDEX(asset_mu,1,H$3)+INDEX(asset_rets_norm,$A226,H$3)</f>
        <v>1.5835142539962301E-4</v>
      </c>
      <c r="I226" s="16" cm="1">
        <f t="array" ref="I226">INDEX(asset_mu,1,I$3)+INDEX(asset_rets_norm,$A226,I$3)</f>
        <v>6.4680717089419344E-4</v>
      </c>
      <c r="J226" s="16" cm="1">
        <f t="array" ref="J226">INDEX(asset_mu,1,J$3)+INDEX(asset_rets_norm,$A226,J$3)</f>
        <v>3.7864223624526228E-3</v>
      </c>
      <c r="K226" s="16" cm="1">
        <f t="array" ref="K226">INDEX(asset_mu,1,K$3)+INDEX(asset_rets_norm,$A226,K$3)</f>
        <v>2.1212694990991616E-3</v>
      </c>
      <c r="L226" s="16" cm="1">
        <f t="array" ref="L226">INDEX(asset_mu,1,L$3)+INDEX(asset_rets_norm,$A226,L$3)</f>
        <v>2.0448519574574327E-3</v>
      </c>
      <c r="M226" s="16" cm="1">
        <f t="array" ref="M226">INDEX(asset_mu,1,M$3)+INDEX(asset_rets_norm,$A226,M$3)</f>
        <v>2.0635539984413557E-3</v>
      </c>
      <c r="N226" s="16" cm="1">
        <f t="array" ref="N226">INDEX(asset_mu,1,N$3)+INDEX(asset_rets_norm,$A226,N$3)</f>
        <v>1.6436183834052419E-3</v>
      </c>
      <c r="O226" s="16" cm="1">
        <f t="array" ref="O226">INDEX(asset_mu,1,O$3)+INDEX(asset_rets_norm,$A226,O$3)</f>
        <v>-1.8102435107129184E-5</v>
      </c>
      <c r="P226" s="16" cm="1">
        <f t="array" ref="P226">INDEX(asset_mu,1,P$3)+INDEX(asset_rets_norm,$A226,P$3)</f>
        <v>2.6891037174344096E-4</v>
      </c>
      <c r="Q226" s="16" cm="1">
        <f t="array" ref="Q226">INDEX(asset_mu,1,Q$3)+INDEX(asset_rets_norm,$A226,Q$3)</f>
        <v>1.0857823869237461E-3</v>
      </c>
      <c r="R226" s="16" cm="1">
        <f t="array" ref="R226">INDEX(asset_mu,1,R$3)+INDEX(asset_rets_norm,$A226,R$3)</f>
        <v>-9.1993333187601112E-2</v>
      </c>
      <c r="S226" s="16" cm="1">
        <f t="array" ref="S226">INDEX(asset_mu,1,S$3)+INDEX(asset_rets_norm,$A226,S$3)</f>
        <v>-5.0151092577529394E-2</v>
      </c>
      <c r="T226" s="16" cm="1">
        <f t="array" ref="T226">INDEX(asset_mu,1,T$3)+INDEX(asset_rets_norm,$A226,T$3)</f>
        <v>-3.1717989883032947E-2</v>
      </c>
      <c r="U226" s="16" cm="1">
        <f t="array" ref="U226">INDEX(asset_mu,1,U$3)+INDEX(asset_rets_norm,$A226,U$3)</f>
        <v>-0.10256429314578108</v>
      </c>
      <c r="V226" s="16" cm="1">
        <f t="array" ref="V226">INDEX(asset_mu,1,V$3)+INDEX(asset_rets_norm,$A226,V$3)</f>
        <v>4.3813340380491079E-3</v>
      </c>
      <c r="W226" s="16" cm="1">
        <f t="array" ref="W226">INDEX(asset_mu,1,W$3)+INDEX(asset_rets_norm,$A226,W$3)</f>
        <v>7.0805237743946535E-4</v>
      </c>
      <c r="X226" s="16" cm="1">
        <f t="array" ref="X226">INDEX(asset_mu,1,X$3)+INDEX(asset_rets_norm,$A226,X$3)</f>
        <v>2.64531074879981E-3</v>
      </c>
      <c r="Y226" s="16" cm="1">
        <f t="array" ref="Y226">INDEX(asset_mu,1,Y$3)+INDEX(asset_rets_norm,$A226,Y$3)</f>
        <v>-9.0996730216219286E-4</v>
      </c>
      <c r="Z226" s="19">
        <v>221</v>
      </c>
      <c r="AA226" s="16" cm="1">
        <f t="array" ref="AA226">INDEX(fx_mu,1,AA$3)+INDEX(fx_rets_norm,$A226,AA$3)</f>
        <v>0</v>
      </c>
      <c r="AB226" s="16" cm="1">
        <f t="array" ref="AB226">INDEX(fx_mu,1,AB$3)+INDEX(fx_rets_norm,$A226,AB$3)</f>
        <v>1.1955451918433951E-2</v>
      </c>
      <c r="AC226" s="16" cm="1">
        <f t="array" ref="AC226">INDEX(fx_mu,1,AC$3)+INDEX(fx_rets_norm,$A226,AC$3)</f>
        <v>5.9692387330641543E-4</v>
      </c>
      <c r="AD226" s="16" cm="1">
        <f t="array" ref="AD226">INDEX(fx_mu,1,AD$3)+INDEX(fx_rets_norm,$A226,AD$3)</f>
        <v>3.593723748325317E-2</v>
      </c>
      <c r="AE226" s="19">
        <v>221</v>
      </c>
      <c r="AF226" s="18" cm="1">
        <f t="array" ref="AF226">(1+B226)*(1+INDEX(fx_rets,$AE226,INDEX(fx_ix,1,AF$3)))-1</f>
        <v>4.4775377901273838E-3</v>
      </c>
      <c r="AG226" s="18" cm="1">
        <f t="array" ref="AG226">(1+C226)*(1+INDEX(fx_rets,$AE226,INDEX(fx_ix,1,AG$3)))-1</f>
        <v>9.106593299962773E-3</v>
      </c>
      <c r="AH226" s="18" cm="1">
        <f t="array" ref="AH226">(1+D226)*(1+INDEX(fx_rets,$AE226,INDEX(fx_ix,1,AH$3)))-1</f>
        <v>1.6197078243678886E-2</v>
      </c>
      <c r="AI226" s="18" cm="1">
        <f t="array" ref="AI226">(1+E226)*(1+INDEX(fx_rets,$AE226,INDEX(fx_ix,1,AI$3)))-1</f>
        <v>7.7351179512981094E-3</v>
      </c>
      <c r="AJ226" s="18" cm="1">
        <f t="array" ref="AJ226">(1+F226)*(1+INDEX(fx_rets,$AE226,INDEX(fx_ix,1,AJ$3)))-1</f>
        <v>1.0340183906614842E-2</v>
      </c>
      <c r="AK226" s="18" cm="1">
        <f t="array" ref="AK226">(1+G226)*(1+INDEX(fx_rets,$AE226,INDEX(fx_ix,1,AK$3)))-1</f>
        <v>1.2567766770384958E-2</v>
      </c>
      <c r="AL226" s="18" cm="1">
        <f t="array" ref="AL226">(1+H226)*(1+INDEX(fx_rets,$AE226,INDEX(fx_ix,1,AL$3)))-1</f>
        <v>1.211569650668598E-2</v>
      </c>
      <c r="AM226" s="18" cm="1">
        <f t="array" ref="AM226">(1+I226)*(1+INDEX(fx_rets,$AE226,INDEX(fx_ix,1,AM$3)))-1</f>
        <v>1.2609991961360256E-2</v>
      </c>
      <c r="AN226" s="18" cm="1">
        <f t="array" ref="AN226">(1+J226)*(1+INDEX(fx_rets,$AE226,INDEX(fx_ix,1,AN$3)))-1</f>
        <v>4.385606441661638E-3</v>
      </c>
      <c r="AO226" s="18" cm="1">
        <f t="array" ref="AO226">(1+K226)*(1+INDEX(fx_rets,$AE226,INDEX(fx_ix,1,AO$3)))-1</f>
        <v>2.7194596088111478E-3</v>
      </c>
      <c r="AP226" s="18" cm="1">
        <f t="array" ref="AP226">(1+L226)*(1+INDEX(fx_rets,$AE226,INDEX(fx_ix,1,AP$3)))-1</f>
        <v>2.6429964517145077E-3</v>
      </c>
      <c r="AQ226" s="18" cm="1">
        <f t="array" ref="AQ226">(1+M226)*(1+INDEX(fx_rets,$AE226,INDEX(fx_ix,1,AQ$3)))-1</f>
        <v>2.6617096563932297E-3</v>
      </c>
      <c r="AR226" s="18" cm="1">
        <f t="array" ref="AR226">(1+N226)*(1+INDEX(fx_rets,$AE226,INDEX(fx_ix,1,AR$3)))-1</f>
        <v>2.2415233717631988E-3</v>
      </c>
      <c r="AS226" s="18" cm="1">
        <f t="array" ref="AS226">(1+O226)*(1+INDEX(fx_rets,$AE226,INDEX(fx_ix,1,AS$3)))-1</f>
        <v>3.5918484496636482E-2</v>
      </c>
      <c r="AT226" s="18" cm="1">
        <f t="array" ref="AT226">(1+P226)*(1+INDEX(fx_rets,$AE226,INDEX(fx_ix,1,AT$3)))-1</f>
        <v>3.6215811750887728E-2</v>
      </c>
      <c r="AU226" s="18" cm="1">
        <f t="array" ref="AU226">(1+Q226)*(1+INDEX(fx_rets,$AE226,INDEX(fx_ix,1,AU$3)))-1</f>
        <v>3.7062039889670828E-2</v>
      </c>
      <c r="AV226" s="18" cm="1">
        <f t="array" ref="AV226">(1+R226)*(1+INDEX(fx_rets,$AE226,INDEX(fx_ix,1,AV$3)))-1</f>
        <v>-9.1993333187601056E-2</v>
      </c>
      <c r="AW226" s="18" cm="1">
        <f t="array" ref="AW226">(1+S226)*(1+INDEX(fx_rets,$AE226,INDEX(fx_ix,1,AW$3)))-1</f>
        <v>-3.879521963506305E-2</v>
      </c>
      <c r="AX226" s="18" cm="1">
        <f t="array" ref="AX226">(1+T226)*(1+INDEX(fx_rets,$AE226,INDEX(fx_ix,1,AX$3)))-1</f>
        <v>-3.1139999235101135E-2</v>
      </c>
      <c r="AY226" s="18" cm="1">
        <f t="array" ref="AY226">(1+U226)*(1+INDEX(fx_rets,$AE226,INDEX(fx_ix,1,AY$3)))-1</f>
        <v>-7.031293302260988E-2</v>
      </c>
      <c r="AZ226" s="18" cm="1">
        <f t="array" ref="AZ226">(1+V226)*(1+INDEX(fx_rets,$AE226,INDEX(fx_ix,1,AZ$3)))-1</f>
        <v>4.3813340380491894E-3</v>
      </c>
      <c r="BA226" s="18" cm="1">
        <f t="array" ref="BA226">(1+W226)*(1+INDEX(fx_rets,$AE226,INDEX(fx_ix,1,BA$3)))-1</f>
        <v>1.2671969382027637E-2</v>
      </c>
      <c r="BB226" s="18" cm="1">
        <f t="array" ref="BB226">(1+X226)*(1+INDEX(fx_rets,$AE226,INDEX(fx_ix,1,BB$3)))-1</f>
        <v>3.2438136712444887E-3</v>
      </c>
      <c r="BC226" s="18" cm="1">
        <f t="array" ref="BC226">(1+Y226)*(1+INDEX(fx_rets,$AE226,INDEX(fx_ix,1,BC$3)))-1</f>
        <v>3.4994568470051224E-2</v>
      </c>
      <c r="BD226" s="19">
        <v>221</v>
      </c>
      <c r="BE226" s="16">
        <f t="shared" si="95"/>
        <v>0</v>
      </c>
      <c r="BF226" s="19">
        <v>221</v>
      </c>
      <c r="BG226" s="18">
        <f t="shared" si="96"/>
        <v>4.4775377901273838E-3</v>
      </c>
      <c r="BH226" s="18">
        <f t="shared" si="97"/>
        <v>9.106593299962773E-3</v>
      </c>
      <c r="BI226" s="18">
        <f t="shared" si="98"/>
        <v>1.6197078243678886E-2</v>
      </c>
      <c r="BJ226" s="18">
        <f t="shared" si="99"/>
        <v>7.7351179512981094E-3</v>
      </c>
      <c r="BK226" s="18">
        <f t="shared" si="100"/>
        <v>1.0340183906614842E-2</v>
      </c>
      <c r="BL226" s="18">
        <f t="shared" si="101"/>
        <v>1.2567766770384958E-2</v>
      </c>
      <c r="BM226" s="18">
        <f t="shared" si="102"/>
        <v>1.211569650668598E-2</v>
      </c>
      <c r="BN226" s="18">
        <f t="shared" si="103"/>
        <v>1.2609991961360256E-2</v>
      </c>
      <c r="BO226" s="18">
        <f t="shared" si="104"/>
        <v>4.385606441661638E-3</v>
      </c>
      <c r="BP226" s="18">
        <f t="shared" si="105"/>
        <v>2.7194596088111478E-3</v>
      </c>
      <c r="BQ226" s="18">
        <f t="shared" si="106"/>
        <v>2.6429964517145077E-3</v>
      </c>
      <c r="BR226" s="18">
        <f t="shared" si="107"/>
        <v>2.6617096563932297E-3</v>
      </c>
      <c r="BS226" s="18">
        <f t="shared" si="108"/>
        <v>2.2415233717631988E-3</v>
      </c>
      <c r="BT226" s="18">
        <f t="shared" si="109"/>
        <v>3.5918484496636482E-2</v>
      </c>
      <c r="BU226" s="18">
        <f t="shared" si="110"/>
        <v>3.6215811750887728E-2</v>
      </c>
      <c r="BV226" s="18">
        <f t="shared" si="111"/>
        <v>3.7062039889670828E-2</v>
      </c>
      <c r="BW226" s="18">
        <f t="shared" si="112"/>
        <v>-9.1993333187601056E-2</v>
      </c>
      <c r="BX226" s="18">
        <f t="shared" si="113"/>
        <v>-3.879521963506305E-2</v>
      </c>
      <c r="BY226" s="18">
        <f t="shared" si="114"/>
        <v>-3.1139999235101135E-2</v>
      </c>
      <c r="BZ226" s="18">
        <f t="shared" si="115"/>
        <v>-7.031293302260988E-2</v>
      </c>
      <c r="CA226" s="18">
        <f t="shared" si="116"/>
        <v>4.3813340380491894E-3</v>
      </c>
      <c r="CB226" s="18">
        <f t="shared" si="117"/>
        <v>1.2671969382027637E-2</v>
      </c>
      <c r="CC226" s="18">
        <f t="shared" si="118"/>
        <v>3.2438136712444887E-3</v>
      </c>
      <c r="CD226" s="18">
        <f t="shared" si="119"/>
        <v>3.4994568470051224E-2</v>
      </c>
      <c r="CE226" s="19">
        <v>221</v>
      </c>
      <c r="CF226" s="18">
        <f t="shared" ref="CF226:CL235" si="122">SUMPRODUCT(INDEX(port_wts,CF$3,),$BG226:$CD226)</f>
        <v>9.106593299962773E-3</v>
      </c>
      <c r="CG226" s="18">
        <f t="shared" si="122"/>
        <v>9.106593299962773E-3</v>
      </c>
      <c r="CH226" s="18">
        <f t="shared" si="122"/>
        <v>9.106593299962773E-3</v>
      </c>
      <c r="CI226" s="18">
        <f t="shared" si="122"/>
        <v>0</v>
      </c>
      <c r="CJ226" s="18">
        <f t="shared" si="122"/>
        <v>0</v>
      </c>
      <c r="CK226" s="24">
        <f t="shared" si="122"/>
        <v>9.106593299962773E-3</v>
      </c>
      <c r="CL226" s="24">
        <f t="shared" si="122"/>
        <v>0</v>
      </c>
    </row>
    <row r="227" spans="1:90" x14ac:dyDescent="0.2">
      <c r="A227" s="19">
        <v>222</v>
      </c>
      <c r="B227" s="16" cm="1">
        <f t="array" ref="B227">INDEX(asset_mu,1,B$3)+INDEX(asset_rets_norm,$A227,B$3)</f>
        <v>4.5427613687907178E-3</v>
      </c>
      <c r="C227" s="16" cm="1">
        <f t="array" ref="C227">INDEX(asset_mu,1,C$3)+INDEX(asset_rets_norm,$A227,C$3)</f>
        <v>3.9032941786432155E-3</v>
      </c>
      <c r="D227" s="16" cm="1">
        <f t="array" ref="D227">INDEX(asset_mu,1,D$3)+INDEX(asset_rets_norm,$A227,D$3)</f>
        <v>4.3392365553331872E-3</v>
      </c>
      <c r="E227" s="16" cm="1">
        <f t="array" ref="E227">INDEX(asset_mu,1,E$3)+INDEX(asset_rets_norm,$A227,E$3)</f>
        <v>7.7843799026638275E-3</v>
      </c>
      <c r="F227" s="16" cm="1">
        <f t="array" ref="F227">INDEX(asset_mu,1,F$3)+INDEX(asset_rets_norm,$A227,F$3)</f>
        <v>1.4482987093194231E-2</v>
      </c>
      <c r="G227" s="16" cm="1">
        <f t="array" ref="G227">INDEX(asset_mu,1,G$3)+INDEX(asset_rets_norm,$A227,G$3)</f>
        <v>1.513535788037982E-4</v>
      </c>
      <c r="H227" s="16" cm="1">
        <f t="array" ref="H227">INDEX(asset_mu,1,H$3)+INDEX(asset_rets_norm,$A227,H$3)</f>
        <v>-1.1827934749624562E-3</v>
      </c>
      <c r="I227" s="16" cm="1">
        <f t="array" ref="I227">INDEX(asset_mu,1,I$3)+INDEX(asset_rets_norm,$A227,I$3)</f>
        <v>2.4772448179589523E-5</v>
      </c>
      <c r="J227" s="16" cm="1">
        <f t="array" ref="J227">INDEX(asset_mu,1,J$3)+INDEX(asset_rets_norm,$A227,J$3)</f>
        <v>3.8043518636601149E-3</v>
      </c>
      <c r="K227" s="16" cm="1">
        <f t="array" ref="K227">INDEX(asset_mu,1,K$3)+INDEX(asset_rets_norm,$A227,K$3)</f>
        <v>1.4334344419762741E-3</v>
      </c>
      <c r="L227" s="16" cm="1">
        <f t="array" ref="L227">INDEX(asset_mu,1,L$3)+INDEX(asset_rets_norm,$A227,L$3)</f>
        <v>1.8358045488735815E-3</v>
      </c>
      <c r="M227" s="16" cm="1">
        <f t="array" ref="M227">INDEX(asset_mu,1,M$3)+INDEX(asset_rets_norm,$A227,M$3)</f>
        <v>7.1170349227001909E-3</v>
      </c>
      <c r="N227" s="16" cm="1">
        <f t="array" ref="N227">INDEX(asset_mu,1,N$3)+INDEX(asset_rets_norm,$A227,N$3)</f>
        <v>9.5646635803510495E-3</v>
      </c>
      <c r="O227" s="16" cm="1">
        <f t="array" ref="O227">INDEX(asset_mu,1,O$3)+INDEX(asset_rets_norm,$A227,O$3)</f>
        <v>4.0006974896374833E-5</v>
      </c>
      <c r="P227" s="16" cm="1">
        <f t="array" ref="P227">INDEX(asset_mu,1,P$3)+INDEX(asset_rets_norm,$A227,P$3)</f>
        <v>3.5636336918516915E-4</v>
      </c>
      <c r="Q227" s="16" cm="1">
        <f t="array" ref="Q227">INDEX(asset_mu,1,Q$3)+INDEX(asset_rets_norm,$A227,Q$3)</f>
        <v>3.2049609501233055E-4</v>
      </c>
      <c r="R227" s="16" cm="1">
        <f t="array" ref="R227">INDEX(asset_mu,1,R$3)+INDEX(asset_rets_norm,$A227,R$3)</f>
        <v>7.84485674148791E-2</v>
      </c>
      <c r="S227" s="16" cm="1">
        <f t="array" ref="S227">INDEX(asset_mu,1,S$3)+INDEX(asset_rets_norm,$A227,S$3)</f>
        <v>5.6607750241661842E-2</v>
      </c>
      <c r="T227" s="16" cm="1">
        <f t="array" ref="T227">INDEX(asset_mu,1,T$3)+INDEX(asset_rets_norm,$A227,T$3)</f>
        <v>4.0177822830326927E-2</v>
      </c>
      <c r="U227" s="16" cm="1">
        <f t="array" ref="U227">INDEX(asset_mu,1,U$3)+INDEX(asset_rets_norm,$A227,U$3)</f>
        <v>3.9870745409769648E-2</v>
      </c>
      <c r="V227" s="16" cm="1">
        <f t="array" ref="V227">INDEX(asset_mu,1,V$3)+INDEX(asset_rets_norm,$A227,V$3)</f>
        <v>4.511125704715774E-3</v>
      </c>
      <c r="W227" s="16" cm="1">
        <f t="array" ref="W227">INDEX(asset_mu,1,W$3)+INDEX(asset_rets_norm,$A227,W$3)</f>
        <v>1.3997190441061319E-3</v>
      </c>
      <c r="X227" s="16" cm="1">
        <f t="array" ref="X227">INDEX(asset_mu,1,X$3)+INDEX(asset_rets_norm,$A227,X$3)</f>
        <v>2.9146440821331437E-3</v>
      </c>
      <c r="Y227" s="16" cm="1">
        <f t="array" ref="Y227">INDEX(asset_mu,1,Y$3)+INDEX(asset_rets_norm,$A227,Y$3)</f>
        <v>-4.0217302162192909E-5</v>
      </c>
      <c r="Z227" s="19">
        <v>222</v>
      </c>
      <c r="AA227" s="16" cm="1">
        <f t="array" ref="AA227">INDEX(fx_mu,1,AA$3)+INDEX(fx_rets_norm,$A227,AA$3)</f>
        <v>0</v>
      </c>
      <c r="AB227" s="16" cm="1">
        <f t="array" ref="AB227">INDEX(fx_mu,1,AB$3)+INDEX(fx_rets_norm,$A227,AB$3)</f>
        <v>-2.6028562795211664E-3</v>
      </c>
      <c r="AC227" s="16" cm="1">
        <f t="array" ref="AC227">INDEX(fx_mu,1,AC$3)+INDEX(fx_rets_norm,$A227,AC$3)</f>
        <v>2.7747902739881331E-2</v>
      </c>
      <c r="AD227" s="16" cm="1">
        <f t="array" ref="AD227">INDEX(fx_mu,1,AD$3)+INDEX(fx_rets_norm,$A227,AD$3)</f>
        <v>7.9116881263929795E-3</v>
      </c>
      <c r="AE227" s="19">
        <v>222</v>
      </c>
      <c r="AF227" s="18" cm="1">
        <f t="array" ref="AF227">(1+B227)*(1+INDEX(fx_rets,$AE227,INDEX(fx_ix,1,AF$3)))-1</f>
        <v>4.5427613687907265E-3</v>
      </c>
      <c r="AG227" s="18" cm="1">
        <f t="array" ref="AG227">(1+C227)*(1+INDEX(fx_rets,$AE227,INDEX(fx_ix,1,AG$3)))-1</f>
        <v>3.9032941786432129E-3</v>
      </c>
      <c r="AH227" s="18" cm="1">
        <f t="array" ref="AH227">(1+D227)*(1+INDEX(fx_rets,$AE227,INDEX(fx_ix,1,AH$3)))-1</f>
        <v>4.3392365553331924E-3</v>
      </c>
      <c r="AI227" s="18" cm="1">
        <f t="array" ref="AI227">(1+E227)*(1+INDEX(fx_rets,$AE227,INDEX(fx_ix,1,AI$3)))-1</f>
        <v>7.784379902663785E-3</v>
      </c>
      <c r="AJ227" s="18" cm="1">
        <f t="array" ref="AJ227">(1+F227)*(1+INDEX(fx_rets,$AE227,INDEX(fx_ix,1,AJ$3)))-1</f>
        <v>1.4482987093194177E-2</v>
      </c>
      <c r="AK227" s="18" cm="1">
        <f t="array" ref="AK227">(1+G227)*(1+INDEX(fx_rets,$AE227,INDEX(fx_ix,1,AK$3)))-1</f>
        <v>-2.4518966523303654E-3</v>
      </c>
      <c r="AL227" s="18" cm="1">
        <f t="array" ref="AL227">(1+H227)*(1+INDEX(fx_rets,$AE227,INDEX(fx_ix,1,AL$3)))-1</f>
        <v>-3.7825711130599071E-3</v>
      </c>
      <c r="AM227" s="18" cm="1">
        <f t="array" ref="AM227">(1+I227)*(1+INDEX(fx_rets,$AE227,INDEX(fx_ix,1,AM$3)))-1</f>
        <v>-2.5781483104637681E-3</v>
      </c>
      <c r="AN227" s="18" cm="1">
        <f t="array" ref="AN227">(1+J227)*(1+INDEX(fx_rets,$AE227,INDEX(fx_ix,1,AN$3)))-1</f>
        <v>3.1657817389042497E-2</v>
      </c>
      <c r="AO227" s="18" cm="1">
        <f t="array" ref="AO227">(1+K227)*(1+INDEX(fx_rets,$AE227,INDEX(fx_ix,1,AO$3)))-1</f>
        <v>2.9221111981337478E-2</v>
      </c>
      <c r="AP227" s="18" cm="1">
        <f t="array" ref="AP227">(1+L227)*(1+INDEX(fx_rets,$AE227,INDEX(fx_ix,1,AP$3)))-1</f>
        <v>2.9634647014826321E-2</v>
      </c>
      <c r="AQ227" s="18" cm="1">
        <f t="array" ref="AQ227">(1+M227)*(1+INDEX(fx_rets,$AE227,INDEX(fx_ix,1,AQ$3)))-1</f>
        <v>3.5062420455412857E-2</v>
      </c>
      <c r="AR227" s="18" cm="1">
        <f t="array" ref="AR227">(1+N227)*(1+INDEX(fx_rets,$AE227,INDEX(fx_ix,1,AR$3)))-1</f>
        <v>3.7577965674999492E-2</v>
      </c>
      <c r="AS227" s="18" cm="1">
        <f t="array" ref="AS227">(1+O227)*(1+INDEX(fx_rets,$AE227,INDEX(fx_ix,1,AS$3)))-1</f>
        <v>7.9520116239977234E-3</v>
      </c>
      <c r="AT227" s="18" cm="1">
        <f t="array" ref="AT227">(1+P227)*(1+INDEX(fx_rets,$AE227,INDEX(fx_ix,1,AT$3)))-1</f>
        <v>8.2708709314147644E-3</v>
      </c>
      <c r="AU227" s="18" cm="1">
        <f t="array" ref="AU227">(1+Q227)*(1+INDEX(fx_rets,$AE227,INDEX(fx_ix,1,AU$3)))-1</f>
        <v>8.2347198865546645E-3</v>
      </c>
      <c r="AV227" s="18" cm="1">
        <f t="array" ref="AV227">(1+R227)*(1+INDEX(fx_rets,$AE227,INDEX(fx_ix,1,AV$3)))-1</f>
        <v>7.8448567414879156E-2</v>
      </c>
      <c r="AW227" s="18" cm="1">
        <f t="array" ref="AW227">(1+S227)*(1+INDEX(fx_rets,$AE227,INDEX(fx_ix,1,AW$3)))-1</f>
        <v>5.38575521239546E-2</v>
      </c>
      <c r="AX227" s="18" cm="1">
        <f t="array" ref="AX227">(1+T227)*(1+INDEX(fx_rets,$AE227,INDEX(fx_ix,1,AX$3)))-1</f>
        <v>6.9040575890404243E-2</v>
      </c>
      <c r="AY227" s="18" cm="1">
        <f t="array" ref="AY227">(1+U227)*(1+INDEX(fx_rets,$AE227,INDEX(fx_ix,1,AY$3)))-1</f>
        <v>4.8097878439211428E-2</v>
      </c>
      <c r="AZ227" s="18" cm="1">
        <f t="array" ref="AZ227">(1+V227)*(1+INDEX(fx_rets,$AE227,INDEX(fx_ix,1,AZ$3)))-1</f>
        <v>4.5111257047156794E-3</v>
      </c>
      <c r="BA227" s="18" cm="1">
        <f t="array" ref="BA227">(1+W227)*(1+INDEX(fx_rets,$AE227,INDEX(fx_ix,1,BA$3)))-1</f>
        <v>-1.2067805029185585E-3</v>
      </c>
      <c r="BB227" s="18" cm="1">
        <f t="array" ref="BB227">(1+X227)*(1+INDEX(fx_rets,$AE227,INDEX(fx_ix,1,BB$3)))-1</f>
        <v>3.0743422082526672E-2</v>
      </c>
      <c r="BC227" s="18" cm="1">
        <f t="array" ref="BC227">(1+Y227)*(1+INDEX(fx_rets,$AE227,INDEX(fx_ix,1,BC$3)))-1</f>
        <v>7.8711526374788399E-3</v>
      </c>
      <c r="BD227" s="19">
        <v>222</v>
      </c>
      <c r="BE227" s="16">
        <f t="shared" si="95"/>
        <v>0</v>
      </c>
      <c r="BF227" s="19">
        <v>222</v>
      </c>
      <c r="BG227" s="18">
        <f t="shared" si="96"/>
        <v>4.5427613687907265E-3</v>
      </c>
      <c r="BH227" s="18">
        <f t="shared" si="97"/>
        <v>3.9032941786432129E-3</v>
      </c>
      <c r="BI227" s="18">
        <f t="shared" si="98"/>
        <v>4.3392365553331924E-3</v>
      </c>
      <c r="BJ227" s="18">
        <f t="shared" si="99"/>
        <v>7.784379902663785E-3</v>
      </c>
      <c r="BK227" s="18">
        <f t="shared" si="100"/>
        <v>1.4482987093194177E-2</v>
      </c>
      <c r="BL227" s="18">
        <f t="shared" si="101"/>
        <v>-2.4518966523303654E-3</v>
      </c>
      <c r="BM227" s="18">
        <f t="shared" si="102"/>
        <v>-3.7825711130599071E-3</v>
      </c>
      <c r="BN227" s="18">
        <f t="shared" si="103"/>
        <v>-2.5781483104637681E-3</v>
      </c>
      <c r="BO227" s="18">
        <f t="shared" si="104"/>
        <v>3.1657817389042497E-2</v>
      </c>
      <c r="BP227" s="18">
        <f t="shared" si="105"/>
        <v>2.9221111981337478E-2</v>
      </c>
      <c r="BQ227" s="18">
        <f t="shared" si="106"/>
        <v>2.9634647014826321E-2</v>
      </c>
      <c r="BR227" s="18">
        <f t="shared" si="107"/>
        <v>3.5062420455412857E-2</v>
      </c>
      <c r="BS227" s="18">
        <f t="shared" si="108"/>
        <v>3.7577965674999492E-2</v>
      </c>
      <c r="BT227" s="18">
        <f t="shared" si="109"/>
        <v>7.9520116239977234E-3</v>
      </c>
      <c r="BU227" s="18">
        <f t="shared" si="110"/>
        <v>8.2708709314147644E-3</v>
      </c>
      <c r="BV227" s="18">
        <f t="shared" si="111"/>
        <v>8.2347198865546645E-3</v>
      </c>
      <c r="BW227" s="18">
        <f t="shared" si="112"/>
        <v>7.8448567414879156E-2</v>
      </c>
      <c r="BX227" s="18">
        <f t="shared" si="113"/>
        <v>5.38575521239546E-2</v>
      </c>
      <c r="BY227" s="18">
        <f t="shared" si="114"/>
        <v>6.9040575890404243E-2</v>
      </c>
      <c r="BZ227" s="18">
        <f t="shared" si="115"/>
        <v>4.8097878439211428E-2</v>
      </c>
      <c r="CA227" s="18">
        <f t="shared" si="116"/>
        <v>4.5111257047156794E-3</v>
      </c>
      <c r="CB227" s="18">
        <f t="shared" si="117"/>
        <v>-1.2067805029185585E-3</v>
      </c>
      <c r="CC227" s="18">
        <f t="shared" si="118"/>
        <v>3.0743422082526672E-2</v>
      </c>
      <c r="CD227" s="18">
        <f t="shared" si="119"/>
        <v>7.8711526374788399E-3</v>
      </c>
      <c r="CE227" s="19">
        <v>222</v>
      </c>
      <c r="CF227" s="18">
        <f t="shared" si="122"/>
        <v>3.9032941786432129E-3</v>
      </c>
      <c r="CG227" s="18">
        <f t="shared" si="122"/>
        <v>3.9032941786432129E-3</v>
      </c>
      <c r="CH227" s="18">
        <f t="shared" si="122"/>
        <v>3.9032941786432129E-3</v>
      </c>
      <c r="CI227" s="18">
        <f t="shared" si="122"/>
        <v>0</v>
      </c>
      <c r="CJ227" s="18">
        <f t="shared" si="122"/>
        <v>0</v>
      </c>
      <c r="CK227" s="24">
        <f t="shared" si="122"/>
        <v>3.9032941786432129E-3</v>
      </c>
      <c r="CL227" s="24">
        <f t="shared" si="122"/>
        <v>0</v>
      </c>
    </row>
    <row r="228" spans="1:90" x14ac:dyDescent="0.2">
      <c r="A228" s="19">
        <v>223</v>
      </c>
      <c r="B228" s="16" cm="1">
        <f t="array" ref="B228">INDEX(asset_mu,1,B$3)+INDEX(asset_rets_norm,$A228,B$3)</f>
        <v>3.9457418009756131E-3</v>
      </c>
      <c r="C228" s="16" cm="1">
        <f t="array" ref="C228">INDEX(asset_mu,1,C$3)+INDEX(asset_rets_norm,$A228,C$3)</f>
        <v>2.2154512734600144E-3</v>
      </c>
      <c r="D228" s="16" cm="1">
        <f t="array" ref="D228">INDEX(asset_mu,1,D$3)+INDEX(asset_rets_norm,$A228,D$3)</f>
        <v>-3.4731729687865207E-4</v>
      </c>
      <c r="E228" s="16" cm="1">
        <f t="array" ref="E228">INDEX(asset_mu,1,E$3)+INDEX(asset_rets_norm,$A228,E$3)</f>
        <v>4.2628812024961141E-3</v>
      </c>
      <c r="F228" s="16" cm="1">
        <f t="array" ref="F228">INDEX(asset_mu,1,F$3)+INDEX(asset_rets_norm,$A228,F$3)</f>
        <v>5.178004178623628E-3</v>
      </c>
      <c r="G228" s="16" cm="1">
        <f t="array" ref="G228">INDEX(asset_mu,1,G$3)+INDEX(asset_rets_norm,$A228,G$3)</f>
        <v>6.9629055730435264E-4</v>
      </c>
      <c r="H228" s="16" cm="1">
        <f t="array" ref="H228">INDEX(asset_mu,1,H$3)+INDEX(asset_rets_norm,$A228,H$3)</f>
        <v>-8.4942757212140216E-4</v>
      </c>
      <c r="I228" s="16" cm="1">
        <f t="array" ref="I228">INDEX(asset_mu,1,I$3)+INDEX(asset_rets_norm,$A228,I$3)</f>
        <v>-2.2237087124438938E-3</v>
      </c>
      <c r="J228" s="16" cm="1">
        <f t="array" ref="J228">INDEX(asset_mu,1,J$3)+INDEX(asset_rets_norm,$A228,J$3)</f>
        <v>3.5275204739768518E-3</v>
      </c>
      <c r="K228" s="16" cm="1">
        <f t="array" ref="K228">INDEX(asset_mu,1,K$3)+INDEX(asset_rets_norm,$A228,K$3)</f>
        <v>6.8556700809105538E-4</v>
      </c>
      <c r="L228" s="16" cm="1">
        <f t="array" ref="L228">INDEX(asset_mu,1,L$3)+INDEX(asset_rets_norm,$A228,L$3)</f>
        <v>-1.6663111384716822E-3</v>
      </c>
      <c r="M228" s="16" cm="1">
        <f t="array" ref="M228">INDEX(asset_mu,1,M$3)+INDEX(asset_rets_norm,$A228,M$3)</f>
        <v>3.7398385467669352E-3</v>
      </c>
      <c r="N228" s="16" cm="1">
        <f t="array" ref="N228">INDEX(asset_mu,1,N$3)+INDEX(asset_rets_norm,$A228,N$3)</f>
        <v>3.2315588648814996E-3</v>
      </c>
      <c r="O228" s="16" cm="1">
        <f t="array" ref="O228">INDEX(asset_mu,1,O$3)+INDEX(asset_rets_norm,$A228,O$3)</f>
        <v>-1.7309576128831451E-4</v>
      </c>
      <c r="P228" s="16" cm="1">
        <f t="array" ref="P228">INDEX(asset_mu,1,P$3)+INDEX(asset_rets_norm,$A228,P$3)</f>
        <v>-2.6100911417674183E-4</v>
      </c>
      <c r="Q228" s="16" cm="1">
        <f t="array" ref="Q228">INDEX(asset_mu,1,Q$3)+INDEX(asset_rets_norm,$A228,Q$3)</f>
        <v>-4.0463669001706149E-4</v>
      </c>
      <c r="R228" s="16" cm="1">
        <f t="array" ref="R228">INDEX(asset_mu,1,R$3)+INDEX(asset_rets_norm,$A228,R$3)</f>
        <v>3.0138944397679335E-2</v>
      </c>
      <c r="S228" s="16" cm="1">
        <f t="array" ref="S228">INDEX(asset_mu,1,S$3)+INDEX(asset_rets_norm,$A228,S$3)</f>
        <v>4.7904139368604243E-2</v>
      </c>
      <c r="T228" s="16" cm="1">
        <f t="array" ref="T228">INDEX(asset_mu,1,T$3)+INDEX(asset_rets_norm,$A228,T$3)</f>
        <v>1.9593004003562155E-2</v>
      </c>
      <c r="U228" s="16" cm="1">
        <f t="array" ref="U228">INDEX(asset_mu,1,U$3)+INDEX(asset_rets_norm,$A228,U$3)</f>
        <v>3.1407479896520374E-2</v>
      </c>
      <c r="V228" s="16" cm="1">
        <f t="array" ref="V228">INDEX(asset_mu,1,V$3)+INDEX(asset_rets_norm,$A228,V$3)</f>
        <v>4.5203423713824414E-3</v>
      </c>
      <c r="W228" s="16" cm="1">
        <f t="array" ref="W228">INDEX(asset_mu,1,W$3)+INDEX(asset_rets_norm,$A228,W$3)</f>
        <v>1.3048857107727987E-3</v>
      </c>
      <c r="X228" s="16" cm="1">
        <f t="array" ref="X228">INDEX(asset_mu,1,X$3)+INDEX(asset_rets_norm,$A228,X$3)</f>
        <v>2.8013940821331436E-3</v>
      </c>
      <c r="Y228" s="16" cm="1">
        <f t="array" ref="Y228">INDEX(asset_mu,1,Y$3)+INDEX(asset_rets_norm,$A228,Y$3)</f>
        <v>-4.1967302162192904E-5</v>
      </c>
      <c r="Z228" s="19">
        <v>223</v>
      </c>
      <c r="AA228" s="16" cm="1">
        <f t="array" ref="AA228">INDEX(fx_mu,1,AA$3)+INDEX(fx_rets_norm,$A228,AA$3)</f>
        <v>0</v>
      </c>
      <c r="AB228" s="16" cm="1">
        <f t="array" ref="AB228">INDEX(fx_mu,1,AB$3)+INDEX(fx_rets_norm,$A228,AB$3)</f>
        <v>-7.5956981355650389E-3</v>
      </c>
      <c r="AC228" s="16" cm="1">
        <f t="array" ref="AC228">INDEX(fx_mu,1,AC$3)+INDEX(fx_rets_norm,$A228,AC$3)</f>
        <v>1.1757742239477304E-2</v>
      </c>
      <c r="AD228" s="16" cm="1">
        <f t="array" ref="AD228">INDEX(fx_mu,1,AD$3)+INDEX(fx_rets_norm,$A228,AD$3)</f>
        <v>-2.1878842078461691E-2</v>
      </c>
      <c r="AE228" s="19">
        <v>223</v>
      </c>
      <c r="AF228" s="18" cm="1">
        <f t="array" ref="AF228">(1+B228)*(1+INDEX(fx_rets,$AE228,INDEX(fx_ix,1,AF$3)))-1</f>
        <v>3.9457418009756218E-3</v>
      </c>
      <c r="AG228" s="18" cm="1">
        <f t="array" ref="AG228">(1+C228)*(1+INDEX(fx_rets,$AE228,INDEX(fx_ix,1,AG$3)))-1</f>
        <v>2.2154512734600118E-3</v>
      </c>
      <c r="AH228" s="18" cm="1">
        <f t="array" ref="AH228">(1+D228)*(1+INDEX(fx_rets,$AE228,INDEX(fx_ix,1,AH$3)))-1</f>
        <v>-3.4731729687864643E-4</v>
      </c>
      <c r="AI228" s="18" cm="1">
        <f t="array" ref="AI228">(1+E228)*(1+INDEX(fx_rets,$AE228,INDEX(fx_ix,1,AI$3)))-1</f>
        <v>4.2628812024960716E-3</v>
      </c>
      <c r="AJ228" s="18" cm="1">
        <f t="array" ref="AJ228">(1+F228)*(1+INDEX(fx_rets,$AE228,INDEX(fx_ix,1,AJ$3)))-1</f>
        <v>5.1780041786235742E-3</v>
      </c>
      <c r="AK228" s="18" cm="1">
        <f t="array" ref="AK228">(1+G228)*(1+INDEX(fx_rets,$AE228,INDEX(fx_ix,1,AK$3)))-1</f>
        <v>-6.904696391148768E-3</v>
      </c>
      <c r="AL228" s="18" cm="1">
        <f t="array" ref="AL228">(1+H228)*(1+INDEX(fx_rets,$AE228,INDEX(fx_ix,1,AL$3)))-1</f>
        <v>-8.4386737122605915E-3</v>
      </c>
      <c r="AM228" s="18" cm="1">
        <f t="array" ref="AM228">(1+I228)*(1+INDEX(fx_rets,$AE228,INDEX(fx_ix,1,AM$3)))-1</f>
        <v>-9.8025162278878586E-3</v>
      </c>
      <c r="AN228" s="18" cm="1">
        <f t="array" ref="AN228">(1+J228)*(1+INDEX(fx_rets,$AE228,INDEX(fx_ix,1,AN$3)))-1</f>
        <v>1.5326738389931593E-2</v>
      </c>
      <c r="AO228" s="18" cm="1">
        <f t="array" ref="AO228">(1+K228)*(1+INDEX(fx_rets,$AE228,INDEX(fx_ix,1,AO$3)))-1</f>
        <v>1.2451369967737325E-2</v>
      </c>
      <c r="AP228" s="18" cm="1">
        <f t="array" ref="AP228">(1+L228)*(1+INDEX(fx_rets,$AE228,INDEX(fx_ix,1,AP$3)))-1</f>
        <v>1.0071839044148545E-2</v>
      </c>
      <c r="AQ228" s="18" cm="1">
        <f t="array" ref="AQ228">(1+M228)*(1+INDEX(fx_rets,$AE228,INDEX(fx_ix,1,AQ$3)))-1</f>
        <v>1.5541552843894246E-2</v>
      </c>
      <c r="AR228" s="18" cm="1">
        <f t="array" ref="AR228">(1+N228)*(1+INDEX(fx_rets,$AE228,INDEX(fx_ix,1,AR$3)))-1</f>
        <v>1.5027296940523627E-2</v>
      </c>
      <c r="AS228" s="18" cm="1">
        <f t="array" ref="AS228">(1+O228)*(1+INDEX(fx_rets,$AE228,INDEX(fx_ix,1,AS$3)))-1</f>
        <v>-2.2048150704924385E-2</v>
      </c>
      <c r="AT228" s="18" cm="1">
        <f t="array" ref="AT228">(1+P228)*(1+INDEX(fx_rets,$AE228,INDEX(fx_ix,1,AT$3)))-1</f>
        <v>-2.2134140615448272E-2</v>
      </c>
      <c r="AU228" s="18" cm="1">
        <f t="array" ref="AU228">(1+Q228)*(1+INDEX(fx_rets,$AE228,INDEX(fx_ix,1,AU$3)))-1</f>
        <v>-2.2274625786238733E-2</v>
      </c>
      <c r="AV228" s="18" cm="1">
        <f t="array" ref="AV228">(1+R228)*(1+INDEX(fx_rets,$AE228,INDEX(fx_ix,1,AV$3)))-1</f>
        <v>3.013894439767939E-2</v>
      </c>
      <c r="AW228" s="18" cm="1">
        <f t="array" ref="AW228">(1+S228)*(1+INDEX(fx_rets,$AE228,INDEX(fx_ix,1,AW$3)))-1</f>
        <v>3.9944575850951125E-2</v>
      </c>
      <c r="AX228" s="18" cm="1">
        <f t="array" ref="AX228">(1+T228)*(1+INDEX(fx_rets,$AE228,INDEX(fx_ix,1,AX$3)))-1</f>
        <v>3.1581115733810172E-2</v>
      </c>
      <c r="AY228" s="18" cm="1">
        <f t="array" ref="AY228">(1+U228)*(1+INDEX(fx_rets,$AE228,INDEX(fx_ix,1,AY$3)))-1</f>
        <v>8.8414785253203565E-3</v>
      </c>
      <c r="AZ228" s="18" cm="1">
        <f t="array" ref="AZ228">(1+V228)*(1+INDEX(fx_rets,$AE228,INDEX(fx_ix,1,AZ$3)))-1</f>
        <v>4.5203423713824353E-3</v>
      </c>
      <c r="BA228" s="18" cm="1">
        <f t="array" ref="BA228">(1+W228)*(1+INDEX(fx_rets,$AE228,INDEX(fx_ix,1,BA$3)))-1</f>
        <v>-6.3007239427528283E-3</v>
      </c>
      <c r="BB228" s="18" cm="1">
        <f t="array" ref="BB228">(1+X228)*(1+INDEX(fx_rets,$AE228,INDEX(fx_ix,1,BB$3)))-1</f>
        <v>1.4592074391139409E-2</v>
      </c>
      <c r="BC228" s="18" cm="1">
        <f t="array" ref="BC228">(1+Y228)*(1+INDEX(fx_rets,$AE228,INDEX(fx_ix,1,BC$3)))-1</f>
        <v>-2.1919891184647433E-2</v>
      </c>
      <c r="BD228" s="19">
        <v>223</v>
      </c>
      <c r="BE228" s="16">
        <f t="shared" si="95"/>
        <v>0</v>
      </c>
      <c r="BF228" s="19">
        <v>223</v>
      </c>
      <c r="BG228" s="18">
        <f t="shared" si="96"/>
        <v>3.9457418009756218E-3</v>
      </c>
      <c r="BH228" s="18">
        <f t="shared" si="97"/>
        <v>2.2154512734600118E-3</v>
      </c>
      <c r="BI228" s="18">
        <f t="shared" si="98"/>
        <v>-3.4731729687864643E-4</v>
      </c>
      <c r="BJ228" s="18">
        <f t="shared" si="99"/>
        <v>4.2628812024960716E-3</v>
      </c>
      <c r="BK228" s="18">
        <f t="shared" si="100"/>
        <v>5.1780041786235742E-3</v>
      </c>
      <c r="BL228" s="18">
        <f t="shared" si="101"/>
        <v>-6.904696391148768E-3</v>
      </c>
      <c r="BM228" s="18">
        <f t="shared" si="102"/>
        <v>-8.4386737122605915E-3</v>
      </c>
      <c r="BN228" s="18">
        <f t="shared" si="103"/>
        <v>-9.8025162278878586E-3</v>
      </c>
      <c r="BO228" s="18">
        <f t="shared" si="104"/>
        <v>1.5326738389931593E-2</v>
      </c>
      <c r="BP228" s="18">
        <f t="shared" si="105"/>
        <v>1.2451369967737325E-2</v>
      </c>
      <c r="BQ228" s="18">
        <f t="shared" si="106"/>
        <v>1.0071839044148545E-2</v>
      </c>
      <c r="BR228" s="18">
        <f t="shared" si="107"/>
        <v>1.5541552843894246E-2</v>
      </c>
      <c r="BS228" s="18">
        <f t="shared" si="108"/>
        <v>1.5027296940523627E-2</v>
      </c>
      <c r="BT228" s="18">
        <f t="shared" si="109"/>
        <v>-2.2048150704924385E-2</v>
      </c>
      <c r="BU228" s="18">
        <f t="shared" si="110"/>
        <v>-2.2134140615448272E-2</v>
      </c>
      <c r="BV228" s="18">
        <f t="shared" si="111"/>
        <v>-2.2274625786238733E-2</v>
      </c>
      <c r="BW228" s="18">
        <f t="shared" si="112"/>
        <v>3.013894439767939E-2</v>
      </c>
      <c r="BX228" s="18">
        <f t="shared" si="113"/>
        <v>3.9944575850951125E-2</v>
      </c>
      <c r="BY228" s="18">
        <f t="shared" si="114"/>
        <v>3.1581115733810172E-2</v>
      </c>
      <c r="BZ228" s="18">
        <f t="shared" si="115"/>
        <v>8.8414785253203565E-3</v>
      </c>
      <c r="CA228" s="18">
        <f t="shared" si="116"/>
        <v>4.5203423713824353E-3</v>
      </c>
      <c r="CB228" s="18">
        <f t="shared" si="117"/>
        <v>-6.3007239427528283E-3</v>
      </c>
      <c r="CC228" s="18">
        <f t="shared" si="118"/>
        <v>1.4592074391139409E-2</v>
      </c>
      <c r="CD228" s="18">
        <f t="shared" si="119"/>
        <v>-2.1919891184647433E-2</v>
      </c>
      <c r="CE228" s="19">
        <v>223</v>
      </c>
      <c r="CF228" s="18">
        <f t="shared" si="122"/>
        <v>2.2154512734600118E-3</v>
      </c>
      <c r="CG228" s="18">
        <f t="shared" si="122"/>
        <v>2.2154512734600118E-3</v>
      </c>
      <c r="CH228" s="18">
        <f t="shared" si="122"/>
        <v>2.2154512734600118E-3</v>
      </c>
      <c r="CI228" s="18">
        <f t="shared" si="122"/>
        <v>0</v>
      </c>
      <c r="CJ228" s="18">
        <f t="shared" si="122"/>
        <v>0</v>
      </c>
      <c r="CK228" s="24">
        <f t="shared" si="122"/>
        <v>2.2154512734600118E-3</v>
      </c>
      <c r="CL228" s="24">
        <f t="shared" si="122"/>
        <v>0</v>
      </c>
    </row>
    <row r="229" spans="1:90" x14ac:dyDescent="0.2">
      <c r="A229" s="19">
        <v>224</v>
      </c>
      <c r="B229" s="16" cm="1">
        <f t="array" ref="B229">INDEX(asset_mu,1,B$3)+INDEX(asset_rets_norm,$A229,B$3)</f>
        <v>4.5130335053087303E-3</v>
      </c>
      <c r="C229" s="16" cm="1">
        <f t="array" ref="C229">INDEX(asset_mu,1,C$3)+INDEX(asset_rets_norm,$A229,C$3)</f>
        <v>7.3243155489874949E-3</v>
      </c>
      <c r="D229" s="16" cm="1">
        <f t="array" ref="D229">INDEX(asset_mu,1,D$3)+INDEX(asset_rets_norm,$A229,D$3)</f>
        <v>1.2521923950507214E-2</v>
      </c>
      <c r="E229" s="16" cm="1">
        <f t="array" ref="E229">INDEX(asset_mu,1,E$3)+INDEX(asset_rets_norm,$A229,E$3)</f>
        <v>8.5631039546650162E-3</v>
      </c>
      <c r="F229" s="16" cm="1">
        <f t="array" ref="F229">INDEX(asset_mu,1,F$3)+INDEX(asset_rets_norm,$A229,F$3)</f>
        <v>1.4991554535997152E-2</v>
      </c>
      <c r="G229" s="16" cm="1">
        <f t="array" ref="G229">INDEX(asset_mu,1,G$3)+INDEX(asset_rets_norm,$A229,G$3)</f>
        <v>9.6564564108480634E-4</v>
      </c>
      <c r="H229" s="16" cm="1">
        <f t="array" ref="H229">INDEX(asset_mu,1,H$3)+INDEX(asset_rets_norm,$A229,H$3)</f>
        <v>1.6596182489915965E-3</v>
      </c>
      <c r="I229" s="16" cm="1">
        <f t="array" ref="I229">INDEX(asset_mu,1,I$3)+INDEX(asset_rets_norm,$A229,I$3)</f>
        <v>5.1853412405079916E-3</v>
      </c>
      <c r="J229" s="16" cm="1">
        <f t="array" ref="J229">INDEX(asset_mu,1,J$3)+INDEX(asset_rets_norm,$A229,J$3)</f>
        <v>4.024435454378127E-3</v>
      </c>
      <c r="K229" s="16" cm="1">
        <f t="array" ref="K229">INDEX(asset_mu,1,K$3)+INDEX(asset_rets_norm,$A229,K$3)</f>
        <v>4.5480094218402784E-3</v>
      </c>
      <c r="L229" s="16" cm="1">
        <f t="array" ref="L229">INDEX(asset_mu,1,L$3)+INDEX(asset_rets_norm,$A229,L$3)</f>
        <v>9.734352279865216E-3</v>
      </c>
      <c r="M229" s="16" cm="1">
        <f t="array" ref="M229">INDEX(asset_mu,1,M$3)+INDEX(asset_rets_norm,$A229,M$3)</f>
        <v>8.1515705253570638E-3</v>
      </c>
      <c r="N229" s="16" cm="1">
        <f t="array" ref="N229">INDEX(asset_mu,1,N$3)+INDEX(asset_rets_norm,$A229,N$3)</f>
        <v>1.2617548729526615E-2</v>
      </c>
      <c r="O229" s="16" cm="1">
        <f t="array" ref="O229">INDEX(asset_mu,1,O$3)+INDEX(asset_rets_norm,$A229,O$3)</f>
        <v>3.031029584622191E-5</v>
      </c>
      <c r="P229" s="16" cm="1">
        <f t="array" ref="P229">INDEX(asset_mu,1,P$3)+INDEX(asset_rets_norm,$A229,P$3)</f>
        <v>5.210810243487401E-4</v>
      </c>
      <c r="Q229" s="16" cm="1">
        <f t="array" ref="Q229">INDEX(asset_mu,1,Q$3)+INDEX(asset_rets_norm,$A229,Q$3)</f>
        <v>1.3772905184404284E-3</v>
      </c>
      <c r="R229" s="16" cm="1">
        <f t="array" ref="R229">INDEX(asset_mu,1,R$3)+INDEX(asset_rets_norm,$A229,R$3)</f>
        <v>1.7724089526757802E-2</v>
      </c>
      <c r="S229" s="16" cm="1">
        <f t="array" ref="S229">INDEX(asset_mu,1,S$3)+INDEX(asset_rets_norm,$A229,S$3)</f>
        <v>2.0168183336246676E-2</v>
      </c>
      <c r="T229" s="16" cm="1">
        <f t="array" ref="T229">INDEX(asset_mu,1,T$3)+INDEX(asset_rets_norm,$A229,T$3)</f>
        <v>3.3299722251956029E-2</v>
      </c>
      <c r="U229" s="16" cm="1">
        <f t="array" ref="U229">INDEX(asset_mu,1,U$3)+INDEX(asset_rets_norm,$A229,U$3)</f>
        <v>-6.4239164439396888E-3</v>
      </c>
      <c r="V229" s="16" cm="1">
        <f t="array" ref="V229">INDEX(asset_mu,1,V$3)+INDEX(asset_rets_norm,$A229,V$3)</f>
        <v>4.5008673713824408E-3</v>
      </c>
      <c r="W229" s="16" cm="1">
        <f t="array" ref="W229">INDEX(asset_mu,1,W$3)+INDEX(asset_rets_norm,$A229,W$3)</f>
        <v>1.1999690441061319E-3</v>
      </c>
      <c r="X229" s="16" cm="1">
        <f t="array" ref="X229">INDEX(asset_mu,1,X$3)+INDEX(asset_rets_norm,$A229,X$3)</f>
        <v>2.7008940821331437E-3</v>
      </c>
      <c r="Y229" s="16" cm="1">
        <f t="array" ref="Y229">INDEX(asset_mu,1,Y$3)+INDEX(asset_rets_norm,$A229,Y$3)</f>
        <v>-2.1938396882885956E-4</v>
      </c>
      <c r="Z229" s="19">
        <v>224</v>
      </c>
      <c r="AA229" s="16" cm="1">
        <f t="array" ref="AA229">INDEX(fx_mu,1,AA$3)+INDEX(fx_rets_norm,$A229,AA$3)</f>
        <v>0</v>
      </c>
      <c r="AB229" s="16" cm="1">
        <f t="array" ref="AB229">INDEX(fx_mu,1,AB$3)+INDEX(fx_rets_norm,$A229,AB$3)</f>
        <v>-1.4462262111890828E-2</v>
      </c>
      <c r="AC229" s="16" cm="1">
        <f t="array" ref="AC229">INDEX(fx_mu,1,AC$3)+INDEX(fx_rets_norm,$A229,AC$3)</f>
        <v>-1.6990649426126086E-2</v>
      </c>
      <c r="AD229" s="16" cm="1">
        <f t="array" ref="AD229">INDEX(fx_mu,1,AD$3)+INDEX(fx_rets_norm,$A229,AD$3)</f>
        <v>5.3456289373186019E-3</v>
      </c>
      <c r="AE229" s="19">
        <v>224</v>
      </c>
      <c r="AF229" s="18" cm="1">
        <f t="array" ref="AF229">(1+B229)*(1+INDEX(fx_rets,$AE229,INDEX(fx_ix,1,AF$3)))-1</f>
        <v>4.5130335053087389E-3</v>
      </c>
      <c r="AG229" s="18" cm="1">
        <f t="array" ref="AG229">(1+C229)*(1+INDEX(fx_rets,$AE229,INDEX(fx_ix,1,AG$3)))-1</f>
        <v>7.3243155489874923E-3</v>
      </c>
      <c r="AH229" s="18" cm="1">
        <f t="array" ref="AH229">(1+D229)*(1+INDEX(fx_rets,$AE229,INDEX(fx_ix,1,AH$3)))-1</f>
        <v>1.2521923950507219E-2</v>
      </c>
      <c r="AI229" s="18" cm="1">
        <f t="array" ref="AI229">(1+E229)*(1+INDEX(fx_rets,$AE229,INDEX(fx_ix,1,AI$3)))-1</f>
        <v>8.5631039546649745E-3</v>
      </c>
      <c r="AJ229" s="18" cm="1">
        <f t="array" ref="AJ229">(1+F229)*(1+INDEX(fx_rets,$AE229,INDEX(fx_ix,1,AJ$3)))-1</f>
        <v>1.4991554535997098E-2</v>
      </c>
      <c r="AK229" s="18" cm="1">
        <f t="array" ref="AK229">(1+G229)*(1+INDEX(fx_rets,$AE229,INDEX(fx_ix,1,AK$3)))-1</f>
        <v>-1.3510581891174711E-2</v>
      </c>
      <c r="AL229" s="18" cm="1">
        <f t="array" ref="AL229">(1+H229)*(1+INDEX(fx_rets,$AE229,INDEX(fx_ix,1,AL$3)))-1</f>
        <v>-1.2826645697021744E-2</v>
      </c>
      <c r="AM229" s="18" cm="1">
        <f t="array" ref="AM229">(1+I229)*(1+INDEX(fx_rets,$AE229,INDEX(fx_ix,1,AM$3)))-1</f>
        <v>-9.3519126355425808E-3</v>
      </c>
      <c r="AN229" s="18" cm="1">
        <f t="array" ref="AN229">(1+J229)*(1+INDEX(fx_rets,$AE229,INDEX(fx_ix,1,AN$3)))-1</f>
        <v>-1.3034591743691371E-2</v>
      </c>
      <c r="AO229" s="18" cm="1">
        <f t="array" ref="AO229">(1+K229)*(1+INDEX(fx_rets,$AE229,INDEX(fx_ix,1,AO$3)))-1</f>
        <v>-1.2519913637959013E-2</v>
      </c>
      <c r="AP229" s="18" cm="1">
        <f t="array" ref="AP229">(1+L229)*(1+INDEX(fx_rets,$AE229,INDEX(fx_ix,1,AP$3)))-1</f>
        <v>-7.421690113238455E-3</v>
      </c>
      <c r="AQ229" s="18" cm="1">
        <f t="array" ref="AQ229">(1+M229)*(1+INDEX(fx_rets,$AE229,INDEX(fx_ix,1,AQ$3)))-1</f>
        <v>-8.9775793778377189E-3</v>
      </c>
      <c r="AR229" s="18" cm="1">
        <f t="array" ref="AR229">(1+N229)*(1+INDEX(fx_rets,$AE229,INDEX(fx_ix,1,AR$3)))-1</f>
        <v>-4.5874810436798974E-3</v>
      </c>
      <c r="AS229" s="18" cm="1">
        <f t="array" ref="AS229">(1+O229)*(1+INDEX(fx_rets,$AE229,INDEX(fx_ix,1,AS$3)))-1</f>
        <v>5.3761012607596026E-3</v>
      </c>
      <c r="AT229" s="18" cm="1">
        <f t="array" ref="AT229">(1+P229)*(1+INDEX(fx_rets,$AE229,INDEX(fx_ix,1,AT$3)))-1</f>
        <v>5.869495467469843E-3</v>
      </c>
      <c r="AU229" s="18" cm="1">
        <f t="array" ref="AU229">(1+Q229)*(1+INDEX(fx_rets,$AE229,INDEX(fx_ix,1,AU$3)))-1</f>
        <v>6.7302819398094016E-3</v>
      </c>
      <c r="AV229" s="18" cm="1">
        <f t="array" ref="AV229">(1+R229)*(1+INDEX(fx_rets,$AE229,INDEX(fx_ix,1,AV$3)))-1</f>
        <v>1.7724089526757858E-2</v>
      </c>
      <c r="AW229" s="18" cm="1">
        <f t="array" ref="AW229">(1+S229)*(1+INDEX(fx_rets,$AE229,INDEX(fx_ix,1,AW$3)))-1</f>
        <v>5.414243670626373E-3</v>
      </c>
      <c r="AX229" s="18" cm="1">
        <f t="array" ref="AX229">(1+T229)*(1+INDEX(fx_rets,$AE229,INDEX(fx_ix,1,AX$3)))-1</f>
        <v>1.5743288919059628E-2</v>
      </c>
      <c r="AY229" s="18" cm="1">
        <f t="array" ref="AY229">(1+U229)*(1+INDEX(fx_rets,$AE229,INDEX(fx_ix,1,AY$3)))-1</f>
        <v>-1.1126273802547493E-3</v>
      </c>
      <c r="AZ229" s="18" cm="1">
        <f t="array" ref="AZ229">(1+V229)*(1+INDEX(fx_rets,$AE229,INDEX(fx_ix,1,AZ$3)))-1</f>
        <v>4.5008673713824443E-3</v>
      </c>
      <c r="BA229" s="18" cm="1">
        <f t="array" ref="BA229">(1+W229)*(1+INDEX(fx_rets,$AE229,INDEX(fx_ix,1,BA$3)))-1</f>
        <v>-1.327964733462661E-2</v>
      </c>
      <c r="BB229" s="18" cm="1">
        <f t="array" ref="BB229">(1+X229)*(1+INDEX(fx_rets,$AE229,INDEX(fx_ix,1,BB$3)))-1</f>
        <v>-1.4335645288479526E-2</v>
      </c>
      <c r="BC229" s="18" cm="1">
        <f t="array" ref="BC229">(1+Y229)*(1+INDEX(fx_rets,$AE229,INDEX(fx_ix,1,BC$3)))-1</f>
        <v>5.1250722231976908E-3</v>
      </c>
      <c r="BD229" s="19">
        <v>224</v>
      </c>
      <c r="BE229" s="16">
        <f t="shared" si="95"/>
        <v>0</v>
      </c>
      <c r="BF229" s="19">
        <v>224</v>
      </c>
      <c r="BG229" s="18">
        <f t="shared" si="96"/>
        <v>4.5130335053087389E-3</v>
      </c>
      <c r="BH229" s="18">
        <f t="shared" si="97"/>
        <v>7.3243155489874923E-3</v>
      </c>
      <c r="BI229" s="18">
        <f t="shared" si="98"/>
        <v>1.2521923950507219E-2</v>
      </c>
      <c r="BJ229" s="18">
        <f t="shared" si="99"/>
        <v>8.5631039546649745E-3</v>
      </c>
      <c r="BK229" s="18">
        <f t="shared" si="100"/>
        <v>1.4991554535997098E-2</v>
      </c>
      <c r="BL229" s="18">
        <f t="shared" si="101"/>
        <v>-1.3510581891174711E-2</v>
      </c>
      <c r="BM229" s="18">
        <f t="shared" si="102"/>
        <v>-1.2826645697021744E-2</v>
      </c>
      <c r="BN229" s="18">
        <f t="shared" si="103"/>
        <v>-9.3519126355425808E-3</v>
      </c>
      <c r="BO229" s="18">
        <f t="shared" si="104"/>
        <v>-1.3034591743691371E-2</v>
      </c>
      <c r="BP229" s="18">
        <f t="shared" si="105"/>
        <v>-1.2519913637959013E-2</v>
      </c>
      <c r="BQ229" s="18">
        <f t="shared" si="106"/>
        <v>-7.421690113238455E-3</v>
      </c>
      <c r="BR229" s="18">
        <f t="shared" si="107"/>
        <v>-8.9775793778377189E-3</v>
      </c>
      <c r="BS229" s="18">
        <f t="shared" si="108"/>
        <v>-4.5874810436798974E-3</v>
      </c>
      <c r="BT229" s="18">
        <f t="shared" si="109"/>
        <v>5.3761012607596026E-3</v>
      </c>
      <c r="BU229" s="18">
        <f t="shared" si="110"/>
        <v>5.869495467469843E-3</v>
      </c>
      <c r="BV229" s="18">
        <f t="shared" si="111"/>
        <v>6.7302819398094016E-3</v>
      </c>
      <c r="BW229" s="18">
        <f t="shared" si="112"/>
        <v>1.7724089526757858E-2</v>
      </c>
      <c r="BX229" s="18">
        <f t="shared" si="113"/>
        <v>5.414243670626373E-3</v>
      </c>
      <c r="BY229" s="18">
        <f t="shared" si="114"/>
        <v>1.5743288919059628E-2</v>
      </c>
      <c r="BZ229" s="18">
        <f t="shared" si="115"/>
        <v>-1.1126273802547493E-3</v>
      </c>
      <c r="CA229" s="18">
        <f t="shared" si="116"/>
        <v>4.5008673713824443E-3</v>
      </c>
      <c r="CB229" s="18">
        <f t="shared" si="117"/>
        <v>-1.327964733462661E-2</v>
      </c>
      <c r="CC229" s="18">
        <f t="shared" si="118"/>
        <v>-1.4335645288479526E-2</v>
      </c>
      <c r="CD229" s="18">
        <f t="shared" si="119"/>
        <v>5.1250722231976908E-3</v>
      </c>
      <c r="CE229" s="19">
        <v>224</v>
      </c>
      <c r="CF229" s="18">
        <f t="shared" si="122"/>
        <v>7.3243155489874923E-3</v>
      </c>
      <c r="CG229" s="18">
        <f t="shared" si="122"/>
        <v>7.3243155489874923E-3</v>
      </c>
      <c r="CH229" s="18">
        <f t="shared" si="122"/>
        <v>7.3243155489874923E-3</v>
      </c>
      <c r="CI229" s="18">
        <f t="shared" si="122"/>
        <v>0</v>
      </c>
      <c r="CJ229" s="18">
        <f t="shared" si="122"/>
        <v>0</v>
      </c>
      <c r="CK229" s="24">
        <f t="shared" si="122"/>
        <v>7.3243155489874923E-3</v>
      </c>
      <c r="CL229" s="24">
        <f t="shared" si="122"/>
        <v>0</v>
      </c>
    </row>
    <row r="230" spans="1:90" x14ac:dyDescent="0.2">
      <c r="A230" s="19">
        <v>225</v>
      </c>
      <c r="B230" s="16" cm="1">
        <f t="array" ref="B230">INDEX(asset_mu,1,B$3)+INDEX(asset_rets_norm,$A230,B$3)</f>
        <v>4.1069726735167757E-3</v>
      </c>
      <c r="C230" s="16" cm="1">
        <f t="array" ref="C230">INDEX(asset_mu,1,C$3)+INDEX(asset_rets_norm,$A230,C$3)</f>
        <v>3.2423113219877146E-3</v>
      </c>
      <c r="D230" s="16" cm="1">
        <f t="array" ref="D230">INDEX(asset_mu,1,D$3)+INDEX(asset_rets_norm,$A230,D$3)</f>
        <v>1.168441630042144E-3</v>
      </c>
      <c r="E230" s="16" cm="1">
        <f t="array" ref="E230">INDEX(asset_mu,1,E$3)+INDEX(asset_rets_norm,$A230,E$3)</f>
        <v>4.0124710140219547E-3</v>
      </c>
      <c r="F230" s="16" cm="1">
        <f t="array" ref="F230">INDEX(asset_mu,1,F$3)+INDEX(asset_rets_norm,$A230,F$3)</f>
        <v>4.4531005003614604E-3</v>
      </c>
      <c r="G230" s="16" cm="1">
        <f t="array" ref="G230">INDEX(asset_mu,1,G$3)+INDEX(asset_rets_norm,$A230,G$3)</f>
        <v>5.3269652093812015E-4</v>
      </c>
      <c r="H230" s="16" cm="1">
        <f t="array" ref="H230">INDEX(asset_mu,1,H$3)+INDEX(asset_rets_norm,$A230,H$3)</f>
        <v>-6.2642202200317507E-4</v>
      </c>
      <c r="I230" s="16" cm="1">
        <f t="array" ref="I230">INDEX(asset_mu,1,I$3)+INDEX(asset_rets_norm,$A230,I$3)</f>
        <v>-2.0964265719580423E-3</v>
      </c>
      <c r="J230" s="16" cm="1">
        <f t="array" ref="J230">INDEX(asset_mu,1,J$3)+INDEX(asset_rets_norm,$A230,J$3)</f>
        <v>3.278565765666196E-3</v>
      </c>
      <c r="K230" s="16" cm="1">
        <f t="array" ref="K230">INDEX(asset_mu,1,K$3)+INDEX(asset_rets_norm,$A230,K$3)</f>
        <v>-5.65531214433505E-4</v>
      </c>
      <c r="L230" s="16" cm="1">
        <f t="array" ref="L230">INDEX(asset_mu,1,L$3)+INDEX(asset_rets_norm,$A230,L$3)</f>
        <v>-4.2113358450702465E-3</v>
      </c>
      <c r="M230" s="16" cm="1">
        <f t="array" ref="M230">INDEX(asset_mu,1,M$3)+INDEX(asset_rets_norm,$A230,M$3)</f>
        <v>3.7198202523064132E-3</v>
      </c>
      <c r="N230" s="16" cm="1">
        <f t="array" ref="N230">INDEX(asset_mu,1,N$3)+INDEX(asset_rets_norm,$A230,N$3)</f>
        <v>3.074603594682067E-3</v>
      </c>
      <c r="O230" s="16" cm="1">
        <f t="array" ref="O230">INDEX(asset_mu,1,O$3)+INDEX(asset_rets_norm,$A230,O$3)</f>
        <v>-1.1502877690715909E-4</v>
      </c>
      <c r="P230" s="16" cm="1">
        <f t="array" ref="P230">INDEX(asset_mu,1,P$3)+INDEX(asset_rets_norm,$A230,P$3)</f>
        <v>-4.6163171682493459E-4</v>
      </c>
      <c r="Q230" s="16" cm="1">
        <f t="array" ref="Q230">INDEX(asset_mu,1,Q$3)+INDEX(asset_rets_norm,$A230,Q$3)</f>
        <v>-1.5943734876863779E-3</v>
      </c>
      <c r="R230" s="16" cm="1">
        <f t="array" ref="R230">INDEX(asset_mu,1,R$3)+INDEX(asset_rets_norm,$A230,R$3)</f>
        <v>3.8884256716993748E-2</v>
      </c>
      <c r="S230" s="16" cm="1">
        <f t="array" ref="S230">INDEX(asset_mu,1,S$3)+INDEX(asset_rets_norm,$A230,S$3)</f>
        <v>5.2567709325697848E-2</v>
      </c>
      <c r="T230" s="16" cm="1">
        <f t="array" ref="T230">INDEX(asset_mu,1,T$3)+INDEX(asset_rets_norm,$A230,T$3)</f>
        <v>2.3499331994700372E-2</v>
      </c>
      <c r="U230" s="16" cm="1">
        <f t="array" ref="U230">INDEX(asset_mu,1,U$3)+INDEX(asset_rets_norm,$A230,U$3)</f>
        <v>5.1615170630886831E-2</v>
      </c>
      <c r="V230" s="16" cm="1">
        <f t="array" ref="V230">INDEX(asset_mu,1,V$3)+INDEX(asset_rets_norm,$A230,V$3)</f>
        <v>4.5043007047157746E-3</v>
      </c>
      <c r="W230" s="16" cm="1">
        <f t="array" ref="W230">INDEX(asset_mu,1,W$3)+INDEX(asset_rets_norm,$A230,W$3)</f>
        <v>1.1821357107727986E-3</v>
      </c>
      <c r="X230" s="16" cm="1">
        <f t="array" ref="X230">INDEX(asset_mu,1,X$3)+INDEX(asset_rets_norm,$A230,X$3)</f>
        <v>2.703977415466477E-3</v>
      </c>
      <c r="Y230" s="16" cm="1">
        <f t="array" ref="Y230">INDEX(asset_mu,1,Y$3)+INDEX(asset_rets_norm,$A230,Y$3)</f>
        <v>-1.5655063549552625E-4</v>
      </c>
      <c r="Z230" s="19">
        <v>225</v>
      </c>
      <c r="AA230" s="16" cm="1">
        <f t="array" ref="AA230">INDEX(fx_mu,1,AA$3)+INDEX(fx_rets_norm,$A230,AA$3)</f>
        <v>0</v>
      </c>
      <c r="AB230" s="16" cm="1">
        <f t="array" ref="AB230">INDEX(fx_mu,1,AB$3)+INDEX(fx_rets_norm,$A230,AB$3)</f>
        <v>-1.3367281980404221E-3</v>
      </c>
      <c r="AC230" s="16" cm="1">
        <f t="array" ref="AC230">INDEX(fx_mu,1,AC$3)+INDEX(fx_rets_norm,$A230,AC$3)</f>
        <v>-1.7399953582690177E-4</v>
      </c>
      <c r="AD230" s="16" cm="1">
        <f t="array" ref="AD230">INDEX(fx_mu,1,AD$3)+INDEX(fx_rets_norm,$A230,AD$3)</f>
        <v>-4.4612033242711355E-3</v>
      </c>
      <c r="AE230" s="19">
        <v>225</v>
      </c>
      <c r="AF230" s="18" cm="1">
        <f t="array" ref="AF230">(1+B230)*(1+INDEX(fx_rets,$AE230,INDEX(fx_ix,1,AF$3)))-1</f>
        <v>4.1069726735167844E-3</v>
      </c>
      <c r="AG230" s="18" cm="1">
        <f t="array" ref="AG230">(1+C230)*(1+INDEX(fx_rets,$AE230,INDEX(fx_ix,1,AG$3)))-1</f>
        <v>3.242311321987712E-3</v>
      </c>
      <c r="AH230" s="18" cm="1">
        <f t="array" ref="AH230">(1+D230)*(1+INDEX(fx_rets,$AE230,INDEX(fx_ix,1,AH$3)))-1</f>
        <v>1.1684416300421496E-3</v>
      </c>
      <c r="AI230" s="18" cm="1">
        <f t="array" ref="AI230">(1+E230)*(1+INDEX(fx_rets,$AE230,INDEX(fx_ix,1,AI$3)))-1</f>
        <v>4.0124710140219122E-3</v>
      </c>
      <c r="AJ230" s="18" cm="1">
        <f t="array" ref="AJ230">(1+F230)*(1+INDEX(fx_rets,$AE230,INDEX(fx_ix,1,AJ$3)))-1</f>
        <v>4.4531005003614066E-3</v>
      </c>
      <c r="AK230" s="18" cm="1">
        <f t="array" ref="AK230">(1+G230)*(1+INDEX(fx_rets,$AE230,INDEX(fx_ix,1,AK$3)))-1</f>
        <v>-8.0474374756289713E-4</v>
      </c>
      <c r="AL230" s="18" cm="1">
        <f t="array" ref="AL230">(1+H230)*(1+INDEX(fx_rets,$AE230,INDEX(fx_ix,1,AL$3)))-1</f>
        <v>-1.9623128640628984E-3</v>
      </c>
      <c r="AM230" s="18" cm="1">
        <f t="array" ref="AM230">(1+I230)*(1+INDEX(fx_rets,$AE230,INDEX(fx_ix,1,AM$3)))-1</f>
        <v>-3.4303524174846833E-3</v>
      </c>
      <c r="AN230" s="18" cm="1">
        <f t="array" ref="AN230">(1+J230)*(1+INDEX(fx_rets,$AE230,INDEX(fx_ix,1,AN$3)))-1</f>
        <v>3.1039957609180213E-3</v>
      </c>
      <c r="AO230" s="18" cm="1">
        <f t="array" ref="AO230">(1+K230)*(1+INDEX(fx_rets,$AE230,INDEX(fx_ix,1,AO$3)))-1</f>
        <v>-7.3943234809148439E-4</v>
      </c>
      <c r="AP230" s="18" cm="1">
        <f t="array" ref="AP230">(1+L230)*(1+INDEX(fx_rets,$AE230,INDEX(fx_ix,1,AP$3)))-1</f>
        <v>-4.384602610414845E-3</v>
      </c>
      <c r="AQ230" s="18" cm="1">
        <f t="array" ref="AQ230">(1+M230)*(1+INDEX(fx_rets,$AE230,INDEX(fx_ix,1,AQ$3)))-1</f>
        <v>3.5451734694822434E-3</v>
      </c>
      <c r="AR230" s="18" cm="1">
        <f t="array" ref="AR230">(1+N230)*(1+INDEX(fx_rets,$AE230,INDEX(fx_ix,1,AR$3)))-1</f>
        <v>2.900069079256884E-3</v>
      </c>
      <c r="AS230" s="18" cm="1">
        <f t="array" ref="AS230">(1+O230)*(1+INDEX(fx_rets,$AE230,INDEX(fx_ix,1,AS$3)))-1</f>
        <v>-4.5757189344163285E-3</v>
      </c>
      <c r="AT230" s="18" cm="1">
        <f t="array" ref="AT230">(1+P230)*(1+INDEX(fx_rets,$AE230,INDEX(fx_ix,1,AT$3)))-1</f>
        <v>-4.9207756081462994E-3</v>
      </c>
      <c r="AU230" s="18" cm="1">
        <f t="array" ref="AU230">(1+Q230)*(1+INDEX(fx_rets,$AE230,INDEX(fx_ix,1,AU$3)))-1</f>
        <v>-6.0484639876541291E-3</v>
      </c>
      <c r="AV230" s="18" cm="1">
        <f t="array" ref="AV230">(1+R230)*(1+INDEX(fx_rets,$AE230,INDEX(fx_ix,1,AV$3)))-1</f>
        <v>3.8884256716993804E-2</v>
      </c>
      <c r="AW230" s="18" cm="1">
        <f t="array" ref="AW230">(1+S230)*(1+INDEX(fx_rets,$AE230,INDEX(fx_ix,1,AW$3)))-1</f>
        <v>5.1160712388295337E-2</v>
      </c>
      <c r="AX230" s="18" cm="1">
        <f t="array" ref="AX230">(1+T230)*(1+INDEX(fx_rets,$AE230,INDEX(fx_ix,1,AX$3)))-1</f>
        <v>2.3321243586014173E-2</v>
      </c>
      <c r="AY230" s="18" cm="1">
        <f t="array" ref="AY230">(1+U230)*(1+INDEX(fx_rets,$AE230,INDEX(fx_ix,1,AY$3)))-1</f>
        <v>4.6923701535814155E-2</v>
      </c>
      <c r="AZ230" s="18" cm="1">
        <f t="array" ref="AZ230">(1+V230)*(1+INDEX(fx_rets,$AE230,INDEX(fx_ix,1,AZ$3)))-1</f>
        <v>4.5043007047158579E-3</v>
      </c>
      <c r="BA230" s="18" cm="1">
        <f t="array" ref="BA230">(1+W230)*(1+INDEX(fx_rets,$AE230,INDEX(fx_ix,1,BA$3)))-1</f>
        <v>-1.5617268140610818E-4</v>
      </c>
      <c r="BB230" s="18" cm="1">
        <f t="array" ref="BB230">(1+X230)*(1+INDEX(fx_rets,$AE230,INDEX(fx_ix,1,BB$3)))-1</f>
        <v>2.5295073888245145E-3</v>
      </c>
      <c r="BC230" s="18" cm="1">
        <f t="array" ref="BC230">(1+Y230)*(1+INDEX(fx_rets,$AE230,INDEX(fx_ix,1,BC$3)))-1</f>
        <v>-4.6170555555512527E-3</v>
      </c>
      <c r="BD230" s="19">
        <v>225</v>
      </c>
      <c r="BE230" s="16">
        <f t="shared" si="95"/>
        <v>0</v>
      </c>
      <c r="BF230" s="19">
        <v>225</v>
      </c>
      <c r="BG230" s="18">
        <f t="shared" si="96"/>
        <v>4.1069726735167844E-3</v>
      </c>
      <c r="BH230" s="18">
        <f t="shared" si="97"/>
        <v>3.242311321987712E-3</v>
      </c>
      <c r="BI230" s="18">
        <f t="shared" si="98"/>
        <v>1.1684416300421496E-3</v>
      </c>
      <c r="BJ230" s="18">
        <f t="shared" si="99"/>
        <v>4.0124710140219122E-3</v>
      </c>
      <c r="BK230" s="18">
        <f t="shared" si="100"/>
        <v>4.4531005003614066E-3</v>
      </c>
      <c r="BL230" s="18">
        <f t="shared" si="101"/>
        <v>-8.0474374756289713E-4</v>
      </c>
      <c r="BM230" s="18">
        <f t="shared" si="102"/>
        <v>-1.9623128640628984E-3</v>
      </c>
      <c r="BN230" s="18">
        <f t="shared" si="103"/>
        <v>-3.4303524174846833E-3</v>
      </c>
      <c r="BO230" s="18">
        <f t="shared" si="104"/>
        <v>3.1039957609180213E-3</v>
      </c>
      <c r="BP230" s="18">
        <f t="shared" si="105"/>
        <v>-7.3943234809148439E-4</v>
      </c>
      <c r="BQ230" s="18">
        <f t="shared" si="106"/>
        <v>-4.384602610414845E-3</v>
      </c>
      <c r="BR230" s="18">
        <f t="shared" si="107"/>
        <v>3.5451734694822434E-3</v>
      </c>
      <c r="BS230" s="18">
        <f t="shared" si="108"/>
        <v>2.900069079256884E-3</v>
      </c>
      <c r="BT230" s="18">
        <f t="shared" si="109"/>
        <v>-4.5757189344163285E-3</v>
      </c>
      <c r="BU230" s="18">
        <f t="shared" si="110"/>
        <v>-4.9207756081462994E-3</v>
      </c>
      <c r="BV230" s="18">
        <f t="shared" si="111"/>
        <v>-6.0484639876541291E-3</v>
      </c>
      <c r="BW230" s="18">
        <f t="shared" si="112"/>
        <v>3.8884256716993804E-2</v>
      </c>
      <c r="BX230" s="18">
        <f t="shared" si="113"/>
        <v>5.1160712388295337E-2</v>
      </c>
      <c r="BY230" s="18">
        <f t="shared" si="114"/>
        <v>2.3321243586014173E-2</v>
      </c>
      <c r="BZ230" s="18">
        <f t="shared" si="115"/>
        <v>4.6923701535814155E-2</v>
      </c>
      <c r="CA230" s="18">
        <f t="shared" si="116"/>
        <v>4.5043007047158579E-3</v>
      </c>
      <c r="CB230" s="18">
        <f t="shared" si="117"/>
        <v>-1.5617268140610818E-4</v>
      </c>
      <c r="CC230" s="18">
        <f t="shared" si="118"/>
        <v>2.5295073888245145E-3</v>
      </c>
      <c r="CD230" s="18">
        <f t="shared" si="119"/>
        <v>-4.6170555555512527E-3</v>
      </c>
      <c r="CE230" s="19">
        <v>225</v>
      </c>
      <c r="CF230" s="18">
        <f t="shared" si="122"/>
        <v>3.242311321987712E-3</v>
      </c>
      <c r="CG230" s="18">
        <f t="shared" si="122"/>
        <v>3.242311321987712E-3</v>
      </c>
      <c r="CH230" s="18">
        <f t="shared" si="122"/>
        <v>3.242311321987712E-3</v>
      </c>
      <c r="CI230" s="18">
        <f t="shared" si="122"/>
        <v>0</v>
      </c>
      <c r="CJ230" s="18">
        <f t="shared" si="122"/>
        <v>0</v>
      </c>
      <c r="CK230" s="24">
        <f t="shared" si="122"/>
        <v>3.242311321987712E-3</v>
      </c>
      <c r="CL230" s="24">
        <f t="shared" si="122"/>
        <v>0</v>
      </c>
    </row>
    <row r="231" spans="1:90" x14ac:dyDescent="0.2">
      <c r="A231" s="19">
        <v>226</v>
      </c>
      <c r="B231" s="16" cm="1">
        <f t="array" ref="B231">INDEX(asset_mu,1,B$3)+INDEX(asset_rets_norm,$A231,B$3)</f>
        <v>4.5019855648953302E-3</v>
      </c>
      <c r="C231" s="16" cm="1">
        <f t="array" ref="C231">INDEX(asset_mu,1,C$3)+INDEX(asset_rets_norm,$A231,C$3)</f>
        <v>8.3075462040720395E-3</v>
      </c>
      <c r="D231" s="16" cm="1">
        <f t="array" ref="D231">INDEX(asset_mu,1,D$3)+INDEX(asset_rets_norm,$A231,D$3)</f>
        <v>1.4837972371749103E-2</v>
      </c>
      <c r="E231" s="16" cm="1">
        <f t="array" ref="E231">INDEX(asset_mu,1,E$3)+INDEX(asset_rets_norm,$A231,E$3)</f>
        <v>6.3420707183952521E-3</v>
      </c>
      <c r="F231" s="16" cm="1">
        <f t="array" ref="F231">INDEX(asset_mu,1,F$3)+INDEX(asset_rets_norm,$A231,F$3)</f>
        <v>8.9743862967489024E-3</v>
      </c>
      <c r="G231" s="16" cm="1">
        <f t="array" ref="G231">INDEX(asset_mu,1,G$3)+INDEX(asset_rets_norm,$A231,G$3)</f>
        <v>8.0920445456722002E-4</v>
      </c>
      <c r="H231" s="16" cm="1">
        <f t="array" ref="H231">INDEX(asset_mu,1,H$3)+INDEX(asset_rets_norm,$A231,H$3)</f>
        <v>1.3424276485844609E-3</v>
      </c>
      <c r="I231" s="16" cm="1">
        <f t="array" ref="I231">INDEX(asset_mu,1,I$3)+INDEX(asset_rets_norm,$A231,I$3)</f>
        <v>4.6942242738778131E-3</v>
      </c>
      <c r="J231" s="16" cm="1">
        <f t="array" ref="J231">INDEX(asset_mu,1,J$3)+INDEX(asset_rets_norm,$A231,J$3)</f>
        <v>3.9038064399190432E-3</v>
      </c>
      <c r="K231" s="16" cm="1">
        <f t="array" ref="K231">INDEX(asset_mu,1,K$3)+INDEX(asset_rets_norm,$A231,K$3)</f>
        <v>4.3293562156262195E-3</v>
      </c>
      <c r="L231" s="16" cm="1">
        <f t="array" ref="L231">INDEX(asset_mu,1,L$3)+INDEX(asset_rets_norm,$A231,L$3)</f>
        <v>9.9786797698407093E-3</v>
      </c>
      <c r="M231" s="16" cm="1">
        <f t="array" ref="M231">INDEX(asset_mu,1,M$3)+INDEX(asset_rets_norm,$A231,M$3)</f>
        <v>1.7221417088620653E-3</v>
      </c>
      <c r="N231" s="16" cm="1">
        <f t="array" ref="N231">INDEX(asset_mu,1,N$3)+INDEX(asset_rets_norm,$A231,N$3)</f>
        <v>4.5093016033408749E-3</v>
      </c>
      <c r="O231" s="16" cm="1">
        <f t="array" ref="O231">INDEX(asset_mu,1,O$3)+INDEX(asset_rets_norm,$A231,O$3)</f>
        <v>-1.8289936186165824E-4</v>
      </c>
      <c r="P231" s="16" cm="1">
        <f t="array" ref="P231">INDEX(asset_mu,1,P$3)+INDEX(asset_rets_norm,$A231,P$3)</f>
        <v>2.3290827016793578E-4</v>
      </c>
      <c r="Q231" s="16" cm="1">
        <f t="array" ref="Q231">INDEX(asset_mu,1,Q$3)+INDEX(asset_rets_norm,$A231,Q$3)</f>
        <v>7.5627061628119184E-4</v>
      </c>
      <c r="R231" s="16" cm="1">
        <f t="array" ref="R231">INDEX(asset_mu,1,R$3)+INDEX(asset_rets_norm,$A231,R$3)</f>
        <v>-6.5471415261952381E-2</v>
      </c>
      <c r="S231" s="16" cm="1">
        <f t="array" ref="S231">INDEX(asset_mu,1,S$3)+INDEX(asset_rets_norm,$A231,S$3)</f>
        <v>-6.2670423711032291E-2</v>
      </c>
      <c r="T231" s="16" cm="1">
        <f t="array" ref="T231">INDEX(asset_mu,1,T$3)+INDEX(asset_rets_norm,$A231,T$3)</f>
        <v>-3.0178696521167191E-2</v>
      </c>
      <c r="U231" s="16" cm="1">
        <f t="array" ref="U231">INDEX(asset_mu,1,U$3)+INDEX(asset_rets_norm,$A231,U$3)</f>
        <v>-7.2504221480141351E-2</v>
      </c>
      <c r="V231" s="16" cm="1">
        <f t="array" ref="V231">INDEX(asset_mu,1,V$3)+INDEX(asset_rets_norm,$A231,V$3)</f>
        <v>4.4926340380491078E-3</v>
      </c>
      <c r="W231" s="16" cm="1">
        <f t="array" ref="W231">INDEX(asset_mu,1,W$3)+INDEX(asset_rets_norm,$A231,W$3)</f>
        <v>1.1011357107727985E-3</v>
      </c>
      <c r="X231" s="16" cm="1">
        <f t="array" ref="X231">INDEX(asset_mu,1,X$3)+INDEX(asset_rets_norm,$A231,X$3)</f>
        <v>2.6005607487998104E-3</v>
      </c>
      <c r="Y231" s="16" cm="1">
        <f t="array" ref="Y231">INDEX(asset_mu,1,Y$3)+INDEX(asset_rets_norm,$A231,Y$3)</f>
        <v>-2.3513396882885953E-4</v>
      </c>
      <c r="Z231" s="19">
        <v>226</v>
      </c>
      <c r="AA231" s="16" cm="1">
        <f t="array" ref="AA231">INDEX(fx_mu,1,AA$3)+INDEX(fx_rets_norm,$A231,AA$3)</f>
        <v>0</v>
      </c>
      <c r="AB231" s="16" cm="1">
        <f t="array" ref="AB231">INDEX(fx_mu,1,AB$3)+INDEX(fx_rets_norm,$A231,AB$3)</f>
        <v>-5.1325235819155114E-3</v>
      </c>
      <c r="AC231" s="16" cm="1">
        <f t="array" ref="AC231">INDEX(fx_mu,1,AC$3)+INDEX(fx_rets_norm,$A231,AC$3)</f>
        <v>-3.0610667173416466E-2</v>
      </c>
      <c r="AD231" s="16" cm="1">
        <f t="array" ref="AD231">INDEX(fx_mu,1,AD$3)+INDEX(fx_rets_norm,$A231,AD$3)</f>
        <v>2.9468693558884596E-2</v>
      </c>
      <c r="AE231" s="19">
        <v>226</v>
      </c>
      <c r="AF231" s="18" cm="1">
        <f t="array" ref="AF231">(1+B231)*(1+INDEX(fx_rets,$AE231,INDEX(fx_ix,1,AF$3)))-1</f>
        <v>4.5019855648953389E-3</v>
      </c>
      <c r="AG231" s="18" cm="1">
        <f t="array" ref="AG231">(1+C231)*(1+INDEX(fx_rets,$AE231,INDEX(fx_ix,1,AG$3)))-1</f>
        <v>8.307546204072036E-3</v>
      </c>
      <c r="AH231" s="18" cm="1">
        <f t="array" ref="AH231">(1+D231)*(1+INDEX(fx_rets,$AE231,INDEX(fx_ix,1,AH$3)))-1</f>
        <v>1.4837972371749109E-2</v>
      </c>
      <c r="AI231" s="18" cm="1">
        <f t="array" ref="AI231">(1+E231)*(1+INDEX(fx_rets,$AE231,INDEX(fx_ix,1,AI$3)))-1</f>
        <v>6.3420707183952096E-3</v>
      </c>
      <c r="AJ231" s="18" cm="1">
        <f t="array" ref="AJ231">(1+F231)*(1+INDEX(fx_rets,$AE231,INDEX(fx_ix,1,AJ$3)))-1</f>
        <v>8.9743862967488486E-3</v>
      </c>
      <c r="AK231" s="18" cm="1">
        <f t="array" ref="AK231">(1+G231)*(1+INDEX(fx_rets,$AE231,INDEX(fx_ix,1,AK$3)))-1</f>
        <v>-4.3274723882940069E-3</v>
      </c>
      <c r="AL231" s="18" cm="1">
        <f t="array" ref="AL231">(1+H231)*(1+INDEX(fx_rets,$AE231,INDEX(fx_ix,1,AL$3)))-1</f>
        <v>-3.7969859748944179E-3</v>
      </c>
      <c r="AM231" s="18" cm="1">
        <f t="array" ref="AM231">(1+I231)*(1+INDEX(fx_rets,$AE231,INDEX(fx_ix,1,AM$3)))-1</f>
        <v>-4.6239252482205284E-4</v>
      </c>
      <c r="AN231" s="18" cm="1">
        <f t="array" ref="AN231">(1+J231)*(1+INDEX(fx_rets,$AE231,INDEX(fx_ix,1,AN$3)))-1</f>
        <v>-2.6826358853139221E-2</v>
      </c>
      <c r="AO231" s="18" cm="1">
        <f t="array" ref="AO231">(1+K231)*(1+INDEX(fx_rets,$AE231,INDEX(fx_ix,1,AO$3)))-1</f>
        <v>-2.6413835439981992E-2</v>
      </c>
      <c r="AP231" s="18" cm="1">
        <f t="array" ref="AP231">(1+L231)*(1+INDEX(fx_rets,$AE231,INDEX(fx_ix,1,AP$3)))-1</f>
        <v>-2.0937441448840466E-2</v>
      </c>
      <c r="AQ231" s="18" cm="1">
        <f t="array" ref="AQ231">(1+M231)*(1+INDEX(fx_rets,$AE231,INDEX(fx_ix,1,AQ$3)))-1</f>
        <v>-2.8941241371229887E-2</v>
      </c>
      <c r="AR231" s="18" cm="1">
        <f t="array" ref="AR231">(1+N231)*(1+INDEX(fx_rets,$AE231,INDEX(fx_ix,1,AR$3)))-1</f>
        <v>-2.6239398300640038E-2</v>
      </c>
      <c r="AS231" s="18" cm="1">
        <f t="array" ref="AS231">(1+O231)*(1+INDEX(fx_rets,$AE231,INDEX(fx_ix,1,AS$3)))-1</f>
        <v>2.9280404391776038E-2</v>
      </c>
      <c r="AT231" s="18" cm="1">
        <f t="array" ref="AT231">(1+P231)*(1+INDEX(fx_rets,$AE231,INDEX(fx_ix,1,AT$3)))-1</f>
        <v>2.9708465331493406E-2</v>
      </c>
      <c r="AU231" s="18" cm="1">
        <f t="array" ref="AU231">(1+Q231)*(1+INDEX(fx_rets,$AE231,INDEX(fx_ix,1,AU$3)))-1</f>
        <v>3.0247250482204446E-2</v>
      </c>
      <c r="AV231" s="18" cm="1">
        <f t="array" ref="AV231">(1+R231)*(1+INDEX(fx_rets,$AE231,INDEX(fx_ix,1,AV$3)))-1</f>
        <v>-6.5471415261952437E-2</v>
      </c>
      <c r="AW231" s="18" cm="1">
        <f t="array" ref="AW231">(1+S231)*(1+INDEX(fx_rets,$AE231,INDEX(fx_ix,1,AW$3)))-1</f>
        <v>-6.7481289865362282E-2</v>
      </c>
      <c r="AX231" s="18" cm="1">
        <f t="array" ref="AX231">(1+T231)*(1+INDEX(fx_rets,$AE231,INDEX(fx_ix,1,AX$3)))-1</f>
        <v>-5.986557365964662E-2</v>
      </c>
      <c r="AY231" s="18" cm="1">
        <f t="array" ref="AY231">(1+U231)*(1+INDEX(fx_rets,$AE231,INDEX(fx_ix,1,AY$3)))-1</f>
        <v>-4.5172132605780568E-2</v>
      </c>
      <c r="AZ231" s="18" cm="1">
        <f t="array" ref="AZ231">(1+V231)*(1+INDEX(fx_rets,$AE231,INDEX(fx_ix,1,AZ$3)))-1</f>
        <v>4.4926340380491148E-3</v>
      </c>
      <c r="BA231" s="18" cm="1">
        <f t="array" ref="BA231">(1+W231)*(1+INDEX(fx_rets,$AE231,INDEX(fx_ix,1,BA$3)))-1</f>
        <v>-4.0370394761450878E-3</v>
      </c>
      <c r="BB231" s="18" cm="1">
        <f t="array" ref="BB231">(1+X231)*(1+INDEX(fx_rets,$AE231,INDEX(fx_ix,1,BB$3)))-1</f>
        <v>-2.8089711324162381E-2</v>
      </c>
      <c r="BC231" s="18" cm="1">
        <f t="array" ref="BC231">(1+Y231)*(1+INDEX(fx_rets,$AE231,INDEX(fx_ix,1,BC$3)))-1</f>
        <v>2.9226630499183059E-2</v>
      </c>
      <c r="BD231" s="19">
        <v>226</v>
      </c>
      <c r="BE231" s="16">
        <f t="shared" si="95"/>
        <v>0</v>
      </c>
      <c r="BF231" s="19">
        <v>226</v>
      </c>
      <c r="BG231" s="18">
        <f t="shared" si="96"/>
        <v>4.5019855648953389E-3</v>
      </c>
      <c r="BH231" s="18">
        <f t="shared" si="97"/>
        <v>8.307546204072036E-3</v>
      </c>
      <c r="BI231" s="18">
        <f t="shared" si="98"/>
        <v>1.4837972371749109E-2</v>
      </c>
      <c r="BJ231" s="18">
        <f t="shared" si="99"/>
        <v>6.3420707183952096E-3</v>
      </c>
      <c r="BK231" s="18">
        <f t="shared" si="100"/>
        <v>8.9743862967488486E-3</v>
      </c>
      <c r="BL231" s="18">
        <f t="shared" si="101"/>
        <v>-4.3274723882940069E-3</v>
      </c>
      <c r="BM231" s="18">
        <f t="shared" si="102"/>
        <v>-3.7969859748944179E-3</v>
      </c>
      <c r="BN231" s="18">
        <f t="shared" si="103"/>
        <v>-4.6239252482205284E-4</v>
      </c>
      <c r="BO231" s="18">
        <f t="shared" si="104"/>
        <v>-2.6826358853139221E-2</v>
      </c>
      <c r="BP231" s="18">
        <f t="shared" si="105"/>
        <v>-2.6413835439981992E-2</v>
      </c>
      <c r="BQ231" s="18">
        <f t="shared" si="106"/>
        <v>-2.0937441448840466E-2</v>
      </c>
      <c r="BR231" s="18">
        <f t="shared" si="107"/>
        <v>-2.8941241371229887E-2</v>
      </c>
      <c r="BS231" s="18">
        <f t="shared" si="108"/>
        <v>-2.6239398300640038E-2</v>
      </c>
      <c r="BT231" s="18">
        <f t="shared" si="109"/>
        <v>2.9280404391776038E-2</v>
      </c>
      <c r="BU231" s="18">
        <f t="shared" si="110"/>
        <v>2.9708465331493406E-2</v>
      </c>
      <c r="BV231" s="18">
        <f t="shared" si="111"/>
        <v>3.0247250482204446E-2</v>
      </c>
      <c r="BW231" s="18">
        <f t="shared" si="112"/>
        <v>-6.5471415261952437E-2</v>
      </c>
      <c r="BX231" s="18">
        <f t="shared" si="113"/>
        <v>-6.7481289865362282E-2</v>
      </c>
      <c r="BY231" s="18">
        <f t="shared" si="114"/>
        <v>-5.986557365964662E-2</v>
      </c>
      <c r="BZ231" s="18">
        <f t="shared" si="115"/>
        <v>-4.5172132605780568E-2</v>
      </c>
      <c r="CA231" s="18">
        <f t="shared" si="116"/>
        <v>4.4926340380491148E-3</v>
      </c>
      <c r="CB231" s="18">
        <f t="shared" si="117"/>
        <v>-4.0370394761450878E-3</v>
      </c>
      <c r="CC231" s="18">
        <f t="shared" si="118"/>
        <v>-2.8089711324162381E-2</v>
      </c>
      <c r="CD231" s="18">
        <f t="shared" si="119"/>
        <v>2.9226630499183059E-2</v>
      </c>
      <c r="CE231" s="19">
        <v>226</v>
      </c>
      <c r="CF231" s="18">
        <f t="shared" si="122"/>
        <v>8.307546204072036E-3</v>
      </c>
      <c r="CG231" s="18">
        <f t="shared" si="122"/>
        <v>8.307546204072036E-3</v>
      </c>
      <c r="CH231" s="18">
        <f t="shared" si="122"/>
        <v>8.307546204072036E-3</v>
      </c>
      <c r="CI231" s="18">
        <f t="shared" si="122"/>
        <v>0</v>
      </c>
      <c r="CJ231" s="18">
        <f t="shared" si="122"/>
        <v>0</v>
      </c>
      <c r="CK231" s="24">
        <f t="shared" si="122"/>
        <v>8.307546204072036E-3</v>
      </c>
      <c r="CL231" s="24">
        <f t="shared" si="122"/>
        <v>0</v>
      </c>
    </row>
    <row r="232" spans="1:90" x14ac:dyDescent="0.2">
      <c r="A232" s="19">
        <v>227</v>
      </c>
      <c r="B232" s="16" cm="1">
        <f t="array" ref="B232">INDEX(asset_mu,1,B$3)+INDEX(asset_rets_norm,$A232,B$3)</f>
        <v>5.091030389487541E-3</v>
      </c>
      <c r="C232" s="16" cm="1">
        <f t="array" ref="C232">INDEX(asset_mu,1,C$3)+INDEX(asset_rets_norm,$A232,C$3)</f>
        <v>6.4019890922300008E-3</v>
      </c>
      <c r="D232" s="16" cm="1">
        <f t="array" ref="D232">INDEX(asset_mu,1,D$3)+INDEX(asset_rets_norm,$A232,D$3)</f>
        <v>8.8994675481153199E-3</v>
      </c>
      <c r="E232" s="16" cm="1">
        <f t="array" ref="E232">INDEX(asset_mu,1,E$3)+INDEX(asset_rets_norm,$A232,E$3)</f>
        <v>7.8323328636469708E-3</v>
      </c>
      <c r="F232" s="16" cm="1">
        <f t="array" ref="F232">INDEX(asset_mu,1,F$3)+INDEX(asset_rets_norm,$A232,F$3)</f>
        <v>1.378582229057229E-2</v>
      </c>
      <c r="G232" s="16" cm="1">
        <f t="array" ref="G232">INDEX(asset_mu,1,G$3)+INDEX(asset_rets_norm,$A232,G$3)</f>
        <v>1.0932174293632974E-3</v>
      </c>
      <c r="H232" s="16" cm="1">
        <f t="array" ref="H232">INDEX(asset_mu,1,H$3)+INDEX(asset_rets_norm,$A232,H$3)</f>
        <v>1.1460744857955849E-3</v>
      </c>
      <c r="I232" s="16" cm="1">
        <f t="array" ref="I232">INDEX(asset_mu,1,I$3)+INDEX(asset_rets_norm,$A232,I$3)</f>
        <v>2.1723235404242157E-3</v>
      </c>
      <c r="J232" s="16" cm="1">
        <f t="array" ref="J232">INDEX(asset_mu,1,J$3)+INDEX(asset_rets_norm,$A232,J$3)</f>
        <v>3.7469309787076955E-3</v>
      </c>
      <c r="K232" s="16" cm="1">
        <f t="array" ref="K232">INDEX(asset_mu,1,K$3)+INDEX(asset_rets_norm,$A232,K$3)</f>
        <v>1.3897267781773654E-3</v>
      </c>
      <c r="L232" s="16" cm="1">
        <f t="array" ref="L232">INDEX(asset_mu,1,L$3)+INDEX(asset_rets_norm,$A232,L$3)</f>
        <v>1.0093664612527416E-3</v>
      </c>
      <c r="M232" s="16" cm="1">
        <f t="array" ref="M232">INDEX(asset_mu,1,M$3)+INDEX(asset_rets_norm,$A232,M$3)</f>
        <v>6.513096712349317E-3</v>
      </c>
      <c r="N232" s="16" cm="1">
        <f t="array" ref="N232">INDEX(asset_mu,1,N$3)+INDEX(asset_rets_norm,$A232,N$3)</f>
        <v>8.729297872081019E-3</v>
      </c>
      <c r="O232" s="16" cm="1">
        <f t="array" ref="O232">INDEX(asset_mu,1,O$3)+INDEX(asset_rets_norm,$A232,O$3)</f>
        <v>1.1753246848590015E-4</v>
      </c>
      <c r="P232" s="16" cm="1">
        <f t="array" ref="P232">INDEX(asset_mu,1,P$3)+INDEX(asset_rets_norm,$A232,P$3)</f>
        <v>6.8066239036098037E-4</v>
      </c>
      <c r="Q232" s="16" cm="1">
        <f t="array" ref="Q232">INDEX(asset_mu,1,Q$3)+INDEX(asset_rets_norm,$A232,Q$3)</f>
        <v>1.6187364074614031E-3</v>
      </c>
      <c r="R232" s="16" cm="1">
        <f t="array" ref="R232">INDEX(asset_mu,1,R$3)+INDEX(asset_rets_norm,$A232,R$3)</f>
        <v>6.8756099024153527E-2</v>
      </c>
      <c r="S232" s="16" cm="1">
        <f t="array" ref="S232">INDEX(asset_mu,1,S$3)+INDEX(asset_rets_norm,$A232,S$3)</f>
        <v>6.2875677269102453E-2</v>
      </c>
      <c r="T232" s="16" cm="1">
        <f t="array" ref="T232">INDEX(asset_mu,1,T$3)+INDEX(asset_rets_norm,$A232,T$3)</f>
        <v>4.1251213484465844E-2</v>
      </c>
      <c r="U232" s="16" cm="1">
        <f t="array" ref="U232">INDEX(asset_mu,1,U$3)+INDEX(asset_rets_norm,$A232,U$3)</f>
        <v>3.4714731982586566E-2</v>
      </c>
      <c r="V232" s="16" cm="1">
        <f t="array" ref="V232">INDEX(asset_mu,1,V$3)+INDEX(asset_rets_norm,$A232,V$3)</f>
        <v>4.4509673713824414E-3</v>
      </c>
      <c r="W232" s="16" cm="1">
        <f t="array" ref="W232">INDEX(asset_mu,1,W$3)+INDEX(asset_rets_norm,$A232,W$3)</f>
        <v>1.088219044106132E-3</v>
      </c>
      <c r="X232" s="16" cm="1">
        <f t="array" ref="X232">INDEX(asset_mu,1,X$3)+INDEX(asset_rets_norm,$A232,X$3)</f>
        <v>2.6292274154664768E-3</v>
      </c>
      <c r="Y232" s="16" cm="1">
        <f t="array" ref="Y232">INDEX(asset_mu,1,Y$3)+INDEX(asset_rets_norm,$A232,Y$3)</f>
        <v>-3.4271730216219287E-4</v>
      </c>
      <c r="Z232" s="19">
        <v>227</v>
      </c>
      <c r="AA232" s="16" cm="1">
        <f t="array" ref="AA232">INDEX(fx_mu,1,AA$3)+INDEX(fx_rets_norm,$A232,AA$3)</f>
        <v>0</v>
      </c>
      <c r="AB232" s="16" cm="1">
        <f t="array" ref="AB232">INDEX(fx_mu,1,AB$3)+INDEX(fx_rets_norm,$A232,AB$3)</f>
        <v>1.7309727156603841E-2</v>
      </c>
      <c r="AC232" s="16" cm="1">
        <f t="array" ref="AC232">INDEX(fx_mu,1,AC$3)+INDEX(fx_rets_norm,$A232,AC$3)</f>
        <v>5.2930039126700299E-3</v>
      </c>
      <c r="AD232" s="16" cm="1">
        <f t="array" ref="AD232">INDEX(fx_mu,1,AD$3)+INDEX(fx_rets_norm,$A232,AD$3)</f>
        <v>4.6445646990387326E-3</v>
      </c>
      <c r="AE232" s="19">
        <v>227</v>
      </c>
      <c r="AF232" s="18" cm="1">
        <f t="array" ref="AF232">(1+B232)*(1+INDEX(fx_rets,$AE232,INDEX(fx_ix,1,AF$3)))-1</f>
        <v>5.0910303894875497E-3</v>
      </c>
      <c r="AG232" s="18" cm="1">
        <f t="array" ref="AG232">(1+C232)*(1+INDEX(fx_rets,$AE232,INDEX(fx_ix,1,AG$3)))-1</f>
        <v>6.4019890922299982E-3</v>
      </c>
      <c r="AH232" s="18" cm="1">
        <f t="array" ref="AH232">(1+D232)*(1+INDEX(fx_rets,$AE232,INDEX(fx_ix,1,AH$3)))-1</f>
        <v>8.8994675481153251E-3</v>
      </c>
      <c r="AI232" s="18" cm="1">
        <f t="array" ref="AI232">(1+E232)*(1+INDEX(fx_rets,$AE232,INDEX(fx_ix,1,AI$3)))-1</f>
        <v>7.8323328636469292E-3</v>
      </c>
      <c r="AJ232" s="18" cm="1">
        <f t="array" ref="AJ232">(1+F232)*(1+INDEX(fx_rets,$AE232,INDEX(fx_ix,1,AJ$3)))-1</f>
        <v>1.3785822290572236E-2</v>
      </c>
      <c r="AK232" s="18" cm="1">
        <f t="array" ref="AK232">(1+G232)*(1+INDEX(fx_rets,$AE232,INDEX(fx_ix,1,AK$3)))-1</f>
        <v>1.8421867881392107E-2</v>
      </c>
      <c r="AL232" s="18" cm="1">
        <f t="array" ref="AL232">(1+H232)*(1+INDEX(fx_rets,$AE232,INDEX(fx_ix,1,AL$3)))-1</f>
        <v>1.8475639879049766E-2</v>
      </c>
      <c r="AM232" s="18" cm="1">
        <f t="array" ref="AM232">(1+I232)*(1+INDEX(fx_rets,$AE232,INDEX(fx_ix,1,AM$3)))-1</f>
        <v>1.9519653024808736E-2</v>
      </c>
      <c r="AN232" s="18" cm="1">
        <f t="array" ref="AN232">(1+J232)*(1+INDEX(fx_rets,$AE232,INDEX(fx_ix,1,AN$3)))-1</f>
        <v>9.0597674117085525E-3</v>
      </c>
      <c r="AO232" s="18" cm="1">
        <f t="array" ref="AO232">(1+K232)*(1+INDEX(fx_rets,$AE232,INDEX(fx_ix,1,AO$3)))-1</f>
        <v>6.6900865201215964E-3</v>
      </c>
      <c r="AP232" s="18" cm="1">
        <f t="array" ref="AP232">(1+L232)*(1+INDEX(fx_rets,$AE232,INDEX(fx_ix,1,AP$3)))-1</f>
        <v>6.3077129545514588E-3</v>
      </c>
      <c r="AQ232" s="18" cm="1">
        <f t="array" ref="AQ232">(1+M232)*(1+INDEX(fx_rets,$AE232,INDEX(fx_ix,1,AQ$3)))-1</f>
        <v>1.1840574471401188E-2</v>
      </c>
      <c r="AR232" s="18" cm="1">
        <f t="array" ref="AR232">(1+N232)*(1+INDEX(fx_rets,$AE232,INDEX(fx_ix,1,AR$3)))-1</f>
        <v>1.4068505992542724E-2</v>
      </c>
      <c r="AS232" s="18" cm="1">
        <f t="array" ref="AS232">(1+O232)*(1+INDEX(fx_rets,$AE232,INDEX(fx_ix,1,AS$3)))-1</f>
        <v>4.7626430546787724E-3</v>
      </c>
      <c r="AT232" s="18" cm="1">
        <f t="array" ref="AT232">(1+P232)*(1+INDEX(fx_rets,$AE232,INDEX(fx_ix,1,AT$3)))-1</f>
        <v>5.328388469910017E-3</v>
      </c>
      <c r="AU232" s="18" cm="1">
        <f t="array" ref="AU232">(1+Q232)*(1+INDEX(fx_rets,$AE232,INDEX(fx_ix,1,AU$3)))-1</f>
        <v>6.2708194324752053E-3</v>
      </c>
      <c r="AV232" s="18" cm="1">
        <f t="array" ref="AV232">(1+R232)*(1+INDEX(fx_rets,$AE232,INDEX(fx_ix,1,AV$3)))-1</f>
        <v>6.8756099024153583E-2</v>
      </c>
      <c r="AW232" s="18" cm="1">
        <f t="array" ref="AW232">(1+S232)*(1+INDEX(fx_rets,$AE232,INDEX(fx_ix,1,AW$3)))-1</f>
        <v>8.1273765244020968E-2</v>
      </c>
      <c r="AX232" s="18" cm="1">
        <f t="array" ref="AX232">(1+T232)*(1+INDEX(fx_rets,$AE232,INDEX(fx_ix,1,AX$3)))-1</f>
        <v>4.6762560231511374E-2</v>
      </c>
      <c r="AY232" s="18" cm="1">
        <f t="array" ref="AY232">(1+U232)*(1+INDEX(fx_rets,$AE232,INDEX(fx_ix,1,AY$3)))-1</f>
        <v>3.9520531500328415E-2</v>
      </c>
      <c r="AZ232" s="18" cm="1">
        <f t="array" ref="AZ232">(1+V232)*(1+INDEX(fx_rets,$AE232,INDEX(fx_ix,1,AZ$3)))-1</f>
        <v>4.4509673713823972E-3</v>
      </c>
      <c r="BA232" s="18" cm="1">
        <f t="array" ref="BA232">(1+W232)*(1+INDEX(fx_rets,$AE232,INDEX(fx_ix,1,BA$3)))-1</f>
        <v>1.8416782975450019E-2</v>
      </c>
      <c r="BB232" s="18" cm="1">
        <f t="array" ref="BB232">(1+X232)*(1+INDEX(fx_rets,$AE232,INDEX(fx_ix,1,BB$3)))-1</f>
        <v>7.936147839133767E-3</v>
      </c>
      <c r="BC232" s="18" cm="1">
        <f t="array" ref="BC232">(1+Y232)*(1+INDEX(fx_rets,$AE232,INDEX(fx_ix,1,BC$3)))-1</f>
        <v>4.3002556241931167E-3</v>
      </c>
      <c r="BD232" s="19">
        <v>227</v>
      </c>
      <c r="BE232" s="16">
        <f t="shared" si="95"/>
        <v>0</v>
      </c>
      <c r="BF232" s="19">
        <v>227</v>
      </c>
      <c r="BG232" s="18">
        <f t="shared" si="96"/>
        <v>5.0910303894875497E-3</v>
      </c>
      <c r="BH232" s="18">
        <f t="shared" si="97"/>
        <v>6.4019890922299982E-3</v>
      </c>
      <c r="BI232" s="18">
        <f t="shared" si="98"/>
        <v>8.8994675481153251E-3</v>
      </c>
      <c r="BJ232" s="18">
        <f t="shared" si="99"/>
        <v>7.8323328636469292E-3</v>
      </c>
      <c r="BK232" s="18">
        <f t="shared" si="100"/>
        <v>1.3785822290572236E-2</v>
      </c>
      <c r="BL232" s="18">
        <f t="shared" si="101"/>
        <v>1.8421867881392107E-2</v>
      </c>
      <c r="BM232" s="18">
        <f t="shared" si="102"/>
        <v>1.8475639879049766E-2</v>
      </c>
      <c r="BN232" s="18">
        <f t="shared" si="103"/>
        <v>1.9519653024808736E-2</v>
      </c>
      <c r="BO232" s="18">
        <f t="shared" si="104"/>
        <v>9.0597674117085525E-3</v>
      </c>
      <c r="BP232" s="18">
        <f t="shared" si="105"/>
        <v>6.6900865201215964E-3</v>
      </c>
      <c r="BQ232" s="18">
        <f t="shared" si="106"/>
        <v>6.3077129545514588E-3</v>
      </c>
      <c r="BR232" s="18">
        <f t="shared" si="107"/>
        <v>1.1840574471401188E-2</v>
      </c>
      <c r="BS232" s="18">
        <f t="shared" si="108"/>
        <v>1.4068505992542724E-2</v>
      </c>
      <c r="BT232" s="18">
        <f t="shared" si="109"/>
        <v>4.7626430546787724E-3</v>
      </c>
      <c r="BU232" s="18">
        <f t="shared" si="110"/>
        <v>5.328388469910017E-3</v>
      </c>
      <c r="BV232" s="18">
        <f t="shared" si="111"/>
        <v>6.2708194324752053E-3</v>
      </c>
      <c r="BW232" s="18">
        <f t="shared" si="112"/>
        <v>6.8756099024153583E-2</v>
      </c>
      <c r="BX232" s="18">
        <f t="shared" si="113"/>
        <v>8.1273765244020968E-2</v>
      </c>
      <c r="BY232" s="18">
        <f t="shared" si="114"/>
        <v>4.6762560231511374E-2</v>
      </c>
      <c r="BZ232" s="18">
        <f t="shared" si="115"/>
        <v>3.9520531500328415E-2</v>
      </c>
      <c r="CA232" s="18">
        <f t="shared" si="116"/>
        <v>4.4509673713823972E-3</v>
      </c>
      <c r="CB232" s="18">
        <f t="shared" si="117"/>
        <v>1.8416782975450019E-2</v>
      </c>
      <c r="CC232" s="18">
        <f t="shared" si="118"/>
        <v>7.936147839133767E-3</v>
      </c>
      <c r="CD232" s="18">
        <f t="shared" si="119"/>
        <v>4.3002556241931167E-3</v>
      </c>
      <c r="CE232" s="19">
        <v>227</v>
      </c>
      <c r="CF232" s="18">
        <f t="shared" si="122"/>
        <v>6.4019890922299982E-3</v>
      </c>
      <c r="CG232" s="18">
        <f t="shared" si="122"/>
        <v>6.4019890922299982E-3</v>
      </c>
      <c r="CH232" s="18">
        <f t="shared" si="122"/>
        <v>6.4019890922299982E-3</v>
      </c>
      <c r="CI232" s="18">
        <f t="shared" si="122"/>
        <v>0</v>
      </c>
      <c r="CJ232" s="18">
        <f t="shared" si="122"/>
        <v>0</v>
      </c>
      <c r="CK232" s="24">
        <f t="shared" si="122"/>
        <v>6.4019890922299982E-3</v>
      </c>
      <c r="CL232" s="24">
        <f t="shared" si="122"/>
        <v>0</v>
      </c>
    </row>
    <row r="233" spans="1:90" x14ac:dyDescent="0.2">
      <c r="A233" s="19">
        <v>228</v>
      </c>
      <c r="B233" s="16" cm="1">
        <f t="array" ref="B233">INDEX(asset_mu,1,B$3)+INDEX(asset_rets_norm,$A233,B$3)</f>
        <v>3.3862686544965295E-3</v>
      </c>
      <c r="C233" s="16" cm="1">
        <f t="array" ref="C233">INDEX(asset_mu,1,C$3)+INDEX(asset_rets_norm,$A233,C$3)</f>
        <v>3.1240202383322861E-5</v>
      </c>
      <c r="D233" s="16" cm="1">
        <f t="array" ref="D233">INDEX(asset_mu,1,D$3)+INDEX(asset_rets_norm,$A233,D$3)</f>
        <v>-2.5095551340621521E-3</v>
      </c>
      <c r="E233" s="16" cm="1">
        <f t="array" ref="E233">INDEX(asset_mu,1,E$3)+INDEX(asset_rets_norm,$A233,E$3)</f>
        <v>1.9626235707266718E-3</v>
      </c>
      <c r="F233" s="16" cm="1">
        <f t="array" ref="F233">INDEX(asset_mu,1,F$3)+INDEX(asset_rets_norm,$A233,F$3)</f>
        <v>1.7868119441937762E-3</v>
      </c>
      <c r="G233" s="16" cm="1">
        <f t="array" ref="G233">INDEX(asset_mu,1,G$3)+INDEX(asset_rets_norm,$A233,G$3)</f>
        <v>7.5217103132296293E-4</v>
      </c>
      <c r="H233" s="16" cm="1">
        <f t="array" ref="H233">INDEX(asset_mu,1,H$3)+INDEX(asset_rets_norm,$A233,H$3)</f>
        <v>3.6715746513167982E-4</v>
      </c>
      <c r="I233" s="16" cm="1">
        <f t="array" ref="I233">INDEX(asset_mu,1,I$3)+INDEX(asset_rets_norm,$A233,I$3)</f>
        <v>1.7571818698608808E-3</v>
      </c>
      <c r="J233" s="16" cm="1">
        <f t="array" ref="J233">INDEX(asset_mu,1,J$3)+INDEX(asset_rets_norm,$A233,J$3)</f>
        <v>4.2239223542066429E-3</v>
      </c>
      <c r="K233" s="16" cm="1">
        <f t="array" ref="K233">INDEX(asset_mu,1,K$3)+INDEX(asset_rets_norm,$A233,K$3)</f>
        <v>4.8396307606207462E-3</v>
      </c>
      <c r="L233" s="16" cm="1">
        <f t="array" ref="L233">INDEX(asset_mu,1,L$3)+INDEX(asset_rets_norm,$A233,L$3)</f>
        <v>9.5572518364235581E-3</v>
      </c>
      <c r="M233" s="16" cm="1">
        <f t="array" ref="M233">INDEX(asset_mu,1,M$3)+INDEX(asset_rets_norm,$A233,M$3)</f>
        <v>7.3510294951678349E-3</v>
      </c>
      <c r="N233" s="16" cm="1">
        <f t="array" ref="N233">INDEX(asset_mu,1,N$3)+INDEX(asset_rets_norm,$A233,N$3)</f>
        <v>1.262608134684132E-2</v>
      </c>
      <c r="O233" s="16" cm="1">
        <f t="array" ref="O233">INDEX(asset_mu,1,O$3)+INDEX(asset_rets_norm,$A233,O$3)</f>
        <v>-1.8295064968031695E-4</v>
      </c>
      <c r="P233" s="16" cm="1">
        <f t="array" ref="P233">INDEX(asset_mu,1,P$3)+INDEX(asset_rets_norm,$A233,P$3)</f>
        <v>-4.3586709688751618E-4</v>
      </c>
      <c r="Q233" s="16" cm="1">
        <f t="array" ref="Q233">INDEX(asset_mu,1,Q$3)+INDEX(asset_rets_norm,$A233,Q$3)</f>
        <v>-7.9636490048368581E-4</v>
      </c>
      <c r="R233" s="16" cm="1">
        <f t="array" ref="R233">INDEX(asset_mu,1,R$3)+INDEX(asset_rets_norm,$A233,R$3)</f>
        <v>1.2746180958073727E-2</v>
      </c>
      <c r="S233" s="16" cm="1">
        <f t="array" ref="S233">INDEX(asset_mu,1,S$3)+INDEX(asset_rets_norm,$A233,S$3)</f>
        <v>1.9935812862122704E-3</v>
      </c>
      <c r="T233" s="16" cm="1">
        <f t="array" ref="T233">INDEX(asset_mu,1,T$3)+INDEX(asset_rets_norm,$A233,T$3)</f>
        <v>2.6101541757032758E-2</v>
      </c>
      <c r="U233" s="16" cm="1">
        <f t="array" ref="U233">INDEX(asset_mu,1,U$3)+INDEX(asset_rets_norm,$A233,U$3)</f>
        <v>1.3506777110020244E-2</v>
      </c>
      <c r="V233" s="16" cm="1">
        <f t="array" ref="V233">INDEX(asset_mu,1,V$3)+INDEX(asset_rets_norm,$A233,V$3)</f>
        <v>4.4238840380491076E-3</v>
      </c>
      <c r="W233" s="16" cm="1">
        <f t="array" ref="W233">INDEX(asset_mu,1,W$3)+INDEX(asset_rets_norm,$A233,W$3)</f>
        <v>9.942190441061319E-4</v>
      </c>
      <c r="X233" s="16" cm="1">
        <f t="array" ref="X233">INDEX(asset_mu,1,X$3)+INDEX(asset_rets_norm,$A233,X$3)</f>
        <v>2.4745607487998101E-3</v>
      </c>
      <c r="Y233" s="16" cm="1">
        <f t="array" ref="Y233">INDEX(asset_mu,1,Y$3)+INDEX(asset_rets_norm,$A233,Y$3)</f>
        <v>-3.8355063549552624E-4</v>
      </c>
      <c r="Z233" s="19">
        <v>228</v>
      </c>
      <c r="AA233" s="16" cm="1">
        <f t="array" ref="AA233">INDEX(fx_mu,1,AA$3)+INDEX(fx_rets_norm,$A233,AA$3)</f>
        <v>0</v>
      </c>
      <c r="AB233" s="16" cm="1">
        <f t="array" ref="AB233">INDEX(fx_mu,1,AB$3)+INDEX(fx_rets_norm,$A233,AB$3)</f>
        <v>-2.7030420666101947E-2</v>
      </c>
      <c r="AC233" s="16" cm="1">
        <f t="array" ref="AC233">INDEX(fx_mu,1,AC$3)+INDEX(fx_rets_norm,$A233,AC$3)</f>
        <v>-4.2466536783040951E-2</v>
      </c>
      <c r="AD233" s="16" cm="1">
        <f t="array" ref="AD233">INDEX(fx_mu,1,AD$3)+INDEX(fx_rets_norm,$A233,AD$3)</f>
        <v>-7.9845413733419246E-3</v>
      </c>
      <c r="AE233" s="19">
        <v>228</v>
      </c>
      <c r="AF233" s="18" cm="1">
        <f t="array" ref="AF233">(1+B233)*(1+INDEX(fx_rets,$AE233,INDEX(fx_ix,1,AF$3)))-1</f>
        <v>3.3862686544965381E-3</v>
      </c>
      <c r="AG233" s="18" cm="1">
        <f t="array" ref="AG233">(1+C233)*(1+INDEX(fx_rets,$AE233,INDEX(fx_ix,1,AG$3)))-1</f>
        <v>3.1240202383431281E-5</v>
      </c>
      <c r="AH233" s="18" cm="1">
        <f t="array" ref="AH233">(1+D233)*(1+INDEX(fx_rets,$AE233,INDEX(fx_ix,1,AH$3)))-1</f>
        <v>-2.5095551340621469E-3</v>
      </c>
      <c r="AI233" s="18" cm="1">
        <f t="array" ref="AI233">(1+E233)*(1+INDEX(fx_rets,$AE233,INDEX(fx_ix,1,AI$3)))-1</f>
        <v>1.9626235707266293E-3</v>
      </c>
      <c r="AJ233" s="18" cm="1">
        <f t="array" ref="AJ233">(1+F233)*(1+INDEX(fx_rets,$AE233,INDEX(fx_ix,1,AJ$3)))-1</f>
        <v>1.7868119441937225E-3</v>
      </c>
      <c r="AK233" s="18" cm="1">
        <f t="array" ref="AK233">(1+G233)*(1+INDEX(fx_rets,$AE233,INDEX(fx_ix,1,AK$3)))-1</f>
        <v>-2.6298581134168497E-2</v>
      </c>
      <c r="AL233" s="18" cm="1">
        <f t="array" ref="AL233">(1+H233)*(1+INDEX(fx_rets,$AE233,INDEX(fx_ix,1,AL$3)))-1</f>
        <v>-2.6673187621703565E-2</v>
      </c>
      <c r="AM233" s="18" cm="1">
        <f t="array" ref="AM233">(1+I233)*(1+INDEX(fx_rets,$AE233,INDEX(fx_ix,1,AM$3)))-1</f>
        <v>-2.5320736161370205E-2</v>
      </c>
      <c r="AN233" s="18" cm="1">
        <f t="array" ref="AN233">(1+J233)*(1+INDEX(fx_rets,$AE233,INDEX(fx_ix,1,AN$3)))-1</f>
        <v>-3.8421989782857935E-2</v>
      </c>
      <c r="AO233" s="18" cm="1">
        <f t="array" ref="AO233">(1+K233)*(1+INDEX(fx_rets,$AE233,INDEX(fx_ix,1,AO$3)))-1</f>
        <v>-3.7832428380132455E-2</v>
      </c>
      <c r="AP233" s="18" cm="1">
        <f t="array" ref="AP233">(1+L233)*(1+INDEX(fx_rets,$AE233,INDEX(fx_ix,1,AP$3)))-1</f>
        <v>-3.3315148333273648E-2</v>
      </c>
      <c r="AQ233" s="18" cm="1">
        <f t="array" ref="AQ233">(1+M233)*(1+INDEX(fx_rets,$AE233,INDEX(fx_ix,1,AQ$3)))-1</f>
        <v>-3.5427680052322885E-2</v>
      </c>
      <c r="AR233" s="18" cm="1">
        <f t="array" ref="AR233">(1+N233)*(1+INDEX(fx_rets,$AE233,INDEX(fx_ix,1,AR$3)))-1</f>
        <v>-3.0376641384140868E-2</v>
      </c>
      <c r="AS233" s="18" cm="1">
        <f t="array" ref="AS233">(1+O233)*(1+INDEX(fx_rets,$AE233,INDEX(fx_ix,1,AS$3)))-1</f>
        <v>-8.1660312459905793E-3</v>
      </c>
      <c r="AT233" s="18" cm="1">
        <f t="array" ref="AT233">(1+P233)*(1+INDEX(fx_rets,$AE233,INDEX(fx_ix,1,AT$3)))-1</f>
        <v>-8.4169282713609794E-3</v>
      </c>
      <c r="AU233" s="18" cm="1">
        <f t="array" ref="AU233">(1+Q233)*(1+INDEX(fx_rets,$AE233,INDEX(fx_ix,1,AU$3)))-1</f>
        <v>-8.7745476653294796E-3</v>
      </c>
      <c r="AV233" s="18" cm="1">
        <f t="array" ref="AV233">(1+R233)*(1+INDEX(fx_rets,$AE233,INDEX(fx_ix,1,AV$3)))-1</f>
        <v>1.2746180958073783E-2</v>
      </c>
      <c r="AW233" s="18" cm="1">
        <f t="array" ref="AW233">(1+S233)*(1+INDEX(fx_rets,$AE233,INDEX(fx_ix,1,AW$3)))-1</f>
        <v>-2.5090726720688128E-2</v>
      </c>
      <c r="AX233" s="18" cm="1">
        <f t="array" ref="AX233">(1+T233)*(1+INDEX(fx_rets,$AE233,INDEX(fx_ix,1,AX$3)))-1</f>
        <v>-1.7473437109127299E-2</v>
      </c>
      <c r="AY233" s="18" cm="1">
        <f t="array" ref="AY233">(1+U233)*(1+INDEX(fx_rets,$AE233,INDEX(fx_ix,1,AY$3)))-1</f>
        <v>5.4143903160228657E-3</v>
      </c>
      <c r="AZ233" s="18" cm="1">
        <f t="array" ref="AZ233">(1+V233)*(1+INDEX(fx_rets,$AE233,INDEX(fx_ix,1,AZ$3)))-1</f>
        <v>4.4238840380490529E-3</v>
      </c>
      <c r="BA233" s="18" cm="1">
        <f t="array" ref="BA233">(1+W233)*(1+INDEX(fx_rets,$AE233,INDEX(fx_ix,1,BA$3)))-1</f>
        <v>-2.6063075780992317E-2</v>
      </c>
      <c r="BB233" s="18" cm="1">
        <f t="array" ref="BB233">(1+X233)*(1+INDEX(fx_rets,$AE233,INDEX(fx_ix,1,BB$3)))-1</f>
        <v>-4.0097062059301969E-2</v>
      </c>
      <c r="BC233" s="18" cm="1">
        <f t="array" ref="BC233">(1+Y233)*(1+INDEX(fx_rets,$AE233,INDEX(fx_ix,1,BC$3)))-1</f>
        <v>-8.3650295329196211E-3</v>
      </c>
      <c r="BD233" s="19">
        <v>228</v>
      </c>
      <c r="BE233" s="16">
        <f t="shared" si="95"/>
        <v>0</v>
      </c>
      <c r="BF233" s="19">
        <v>228</v>
      </c>
      <c r="BG233" s="18">
        <f t="shared" si="96"/>
        <v>3.3862686544965381E-3</v>
      </c>
      <c r="BH233" s="18">
        <f t="shared" si="97"/>
        <v>3.1240202383431281E-5</v>
      </c>
      <c r="BI233" s="18">
        <f t="shared" si="98"/>
        <v>-2.5095551340621469E-3</v>
      </c>
      <c r="BJ233" s="18">
        <f t="shared" si="99"/>
        <v>1.9626235707266293E-3</v>
      </c>
      <c r="BK233" s="18">
        <f t="shared" si="100"/>
        <v>1.7868119441937225E-3</v>
      </c>
      <c r="BL233" s="18">
        <f t="shared" si="101"/>
        <v>-2.6298581134168497E-2</v>
      </c>
      <c r="BM233" s="18">
        <f t="shared" si="102"/>
        <v>-2.6673187621703565E-2</v>
      </c>
      <c r="BN233" s="18">
        <f t="shared" si="103"/>
        <v>-2.5320736161370205E-2</v>
      </c>
      <c r="BO233" s="18">
        <f t="shared" si="104"/>
        <v>-3.8421989782857935E-2</v>
      </c>
      <c r="BP233" s="18">
        <f t="shared" si="105"/>
        <v>-3.7832428380132455E-2</v>
      </c>
      <c r="BQ233" s="18">
        <f t="shared" si="106"/>
        <v>-3.3315148333273648E-2</v>
      </c>
      <c r="BR233" s="18">
        <f t="shared" si="107"/>
        <v>-3.5427680052322885E-2</v>
      </c>
      <c r="BS233" s="18">
        <f t="shared" si="108"/>
        <v>-3.0376641384140868E-2</v>
      </c>
      <c r="BT233" s="18">
        <f t="shared" si="109"/>
        <v>-8.1660312459905793E-3</v>
      </c>
      <c r="BU233" s="18">
        <f t="shared" si="110"/>
        <v>-8.4169282713609794E-3</v>
      </c>
      <c r="BV233" s="18">
        <f t="shared" si="111"/>
        <v>-8.7745476653294796E-3</v>
      </c>
      <c r="BW233" s="18">
        <f t="shared" si="112"/>
        <v>1.2746180958073783E-2</v>
      </c>
      <c r="BX233" s="18">
        <f t="shared" si="113"/>
        <v>-2.5090726720688128E-2</v>
      </c>
      <c r="BY233" s="18">
        <f t="shared" si="114"/>
        <v>-1.7473437109127299E-2</v>
      </c>
      <c r="BZ233" s="18">
        <f t="shared" si="115"/>
        <v>5.4143903160228657E-3</v>
      </c>
      <c r="CA233" s="18">
        <f t="shared" si="116"/>
        <v>4.4238840380490529E-3</v>
      </c>
      <c r="CB233" s="18">
        <f t="shared" si="117"/>
        <v>-2.6063075780992317E-2</v>
      </c>
      <c r="CC233" s="18">
        <f t="shared" si="118"/>
        <v>-4.0097062059301969E-2</v>
      </c>
      <c r="CD233" s="18">
        <f t="shared" si="119"/>
        <v>-8.3650295329196211E-3</v>
      </c>
      <c r="CE233" s="19">
        <v>228</v>
      </c>
      <c r="CF233" s="18">
        <f t="shared" si="122"/>
        <v>3.1240202383431281E-5</v>
      </c>
      <c r="CG233" s="18">
        <f t="shared" si="122"/>
        <v>3.1240202383431281E-5</v>
      </c>
      <c r="CH233" s="18">
        <f t="shared" si="122"/>
        <v>3.1240202383431281E-5</v>
      </c>
      <c r="CI233" s="18">
        <f t="shared" si="122"/>
        <v>0</v>
      </c>
      <c r="CJ233" s="18">
        <f t="shared" si="122"/>
        <v>0</v>
      </c>
      <c r="CK233" s="24">
        <f t="shared" si="122"/>
        <v>3.1240202383431281E-5</v>
      </c>
      <c r="CL233" s="24">
        <f t="shared" si="122"/>
        <v>0</v>
      </c>
    </row>
    <row r="234" spans="1:90" x14ac:dyDescent="0.2">
      <c r="A234" s="19">
        <v>229</v>
      </c>
      <c r="B234" s="16" cm="1">
        <f t="array" ref="B234">INDEX(asset_mu,1,B$3)+INDEX(asset_rets_norm,$A234,B$3)</f>
        <v>4.9378733331299964E-3</v>
      </c>
      <c r="C234" s="16" cm="1">
        <f t="array" ref="C234">INDEX(asset_mu,1,C$3)+INDEX(asset_rets_norm,$A234,C$3)</f>
        <v>9.2754757917294962E-3</v>
      </c>
      <c r="D234" s="16" cm="1">
        <f t="array" ref="D234">INDEX(asset_mu,1,D$3)+INDEX(asset_rets_norm,$A234,D$3)</f>
        <v>1.7781592365440961E-2</v>
      </c>
      <c r="E234" s="16" cm="1">
        <f t="array" ref="E234">INDEX(asset_mu,1,E$3)+INDEX(asset_rets_norm,$A234,E$3)</f>
        <v>8.3479465139473658E-3</v>
      </c>
      <c r="F234" s="16" cm="1">
        <f t="array" ref="F234">INDEX(asset_mu,1,F$3)+INDEX(asset_rets_norm,$A234,F$3)</f>
        <v>1.3888303736812766E-2</v>
      </c>
      <c r="G234" s="16" cm="1">
        <f t="array" ref="G234">INDEX(asset_mu,1,G$3)+INDEX(asset_rets_norm,$A234,G$3)</f>
        <v>9.794290948337231E-4</v>
      </c>
      <c r="H234" s="16" cm="1">
        <f t="array" ref="H234">INDEX(asset_mu,1,H$3)+INDEX(asset_rets_norm,$A234,H$3)</f>
        <v>2.2731032329903096E-3</v>
      </c>
      <c r="I234" s="16" cm="1">
        <f t="array" ref="I234">INDEX(asset_mu,1,I$3)+INDEX(asset_rets_norm,$A234,I$3)</f>
        <v>5.6893339545157975E-3</v>
      </c>
      <c r="J234" s="16" cm="1">
        <f t="array" ref="J234">INDEX(asset_mu,1,J$3)+INDEX(asset_rets_norm,$A234,J$3)</f>
        <v>3.5622924620219865E-3</v>
      </c>
      <c r="K234" s="16" cm="1">
        <f t="array" ref="K234">INDEX(asset_mu,1,K$3)+INDEX(asset_rets_norm,$A234,K$3)</f>
        <v>1.4712854540564774E-3</v>
      </c>
      <c r="L234" s="16" cm="1">
        <f t="array" ref="L234">INDEX(asset_mu,1,L$3)+INDEX(asset_rets_norm,$A234,L$3)</f>
        <v>2.1486156649670736E-3</v>
      </c>
      <c r="M234" s="16" cm="1">
        <f t="array" ref="M234">INDEX(asset_mu,1,M$3)+INDEX(asset_rets_norm,$A234,M$3)</f>
        <v>1.3550367675442014E-3</v>
      </c>
      <c r="N234" s="16" cm="1">
        <f t="array" ref="N234">INDEX(asset_mu,1,N$3)+INDEX(asset_rets_norm,$A234,N$3)</f>
        <v>1.4335223090129788E-3</v>
      </c>
      <c r="O234" s="16" cm="1">
        <f t="array" ref="O234">INDEX(asset_mu,1,O$3)+INDEX(asset_rets_norm,$A234,O$3)</f>
        <v>1.7571456507870718E-4</v>
      </c>
      <c r="P234" s="16" cm="1">
        <f t="array" ref="P234">INDEX(asset_mu,1,P$3)+INDEX(asset_rets_norm,$A234,P$3)</f>
        <v>1.7306042620687961E-3</v>
      </c>
      <c r="Q234" s="16" cm="1">
        <f t="array" ref="Q234">INDEX(asset_mu,1,Q$3)+INDEX(asset_rets_norm,$A234,Q$3)</f>
        <v>3.7957889096796272E-3</v>
      </c>
      <c r="R234" s="16" cm="1">
        <f t="array" ref="R234">INDEX(asset_mu,1,R$3)+INDEX(asset_rets_norm,$A234,R$3)</f>
        <v>-1.7770363364883857E-2</v>
      </c>
      <c r="S234" s="16" cm="1">
        <f t="array" ref="S234">INDEX(asset_mu,1,S$3)+INDEX(asset_rets_norm,$A234,S$3)</f>
        <v>-7.6011426157073514E-3</v>
      </c>
      <c r="T234" s="16" cm="1">
        <f t="array" ref="T234">INDEX(asset_mu,1,T$3)+INDEX(asset_rets_norm,$A234,T$3)</f>
        <v>-4.5634722523077285E-2</v>
      </c>
      <c r="U234" s="16" cm="1">
        <f t="array" ref="U234">INDEX(asset_mu,1,U$3)+INDEX(asset_rets_norm,$A234,U$3)</f>
        <v>-3.6006678989002894E-2</v>
      </c>
      <c r="V234" s="16" cm="1">
        <f t="array" ref="V234">INDEX(asset_mu,1,V$3)+INDEX(asset_rets_norm,$A234,V$3)</f>
        <v>4.2790923713824413E-3</v>
      </c>
      <c r="W234" s="16" cm="1">
        <f t="array" ref="W234">INDEX(asset_mu,1,W$3)+INDEX(asset_rets_norm,$A234,W$3)</f>
        <v>1.0523857107727986E-3</v>
      </c>
      <c r="X234" s="16" cm="1">
        <f t="array" ref="X234">INDEX(asset_mu,1,X$3)+INDEX(asset_rets_norm,$A234,X$3)</f>
        <v>2.4858107487998101E-3</v>
      </c>
      <c r="Y234" s="16" cm="1">
        <f t="array" ref="Y234">INDEX(asset_mu,1,Y$3)+INDEX(asset_rets_norm,$A234,Y$3)</f>
        <v>-2.6196730216219288E-4</v>
      </c>
      <c r="Z234" s="19">
        <v>229</v>
      </c>
      <c r="AA234" s="16" cm="1">
        <f t="array" ref="AA234">INDEX(fx_mu,1,AA$3)+INDEX(fx_rets_norm,$A234,AA$3)</f>
        <v>0</v>
      </c>
      <c r="AB234" s="16" cm="1">
        <f t="array" ref="AB234">INDEX(fx_mu,1,AB$3)+INDEX(fx_rets_norm,$A234,AB$3)</f>
        <v>-9.130373477769899E-3</v>
      </c>
      <c r="AC234" s="16" cm="1">
        <f t="array" ref="AC234">INDEX(fx_mu,1,AC$3)+INDEX(fx_rets_norm,$A234,AC$3)</f>
        <v>4.5152943266464927E-4</v>
      </c>
      <c r="AD234" s="16" cm="1">
        <f t="array" ref="AD234">INDEX(fx_mu,1,AD$3)+INDEX(fx_rets_norm,$A234,AD$3)</f>
        <v>2.4087594360280962E-2</v>
      </c>
      <c r="AE234" s="19">
        <v>229</v>
      </c>
      <c r="AF234" s="18" cm="1">
        <f t="array" ref="AF234">(1+B234)*(1+INDEX(fx_rets,$AE234,INDEX(fx_ix,1,AF$3)))-1</f>
        <v>4.9378733331300051E-3</v>
      </c>
      <c r="AG234" s="18" cm="1">
        <f t="array" ref="AG234">(1+C234)*(1+INDEX(fx_rets,$AE234,INDEX(fx_ix,1,AG$3)))-1</f>
        <v>9.2754757917294928E-3</v>
      </c>
      <c r="AH234" s="18" cm="1">
        <f t="array" ref="AH234">(1+D234)*(1+INDEX(fx_rets,$AE234,INDEX(fx_ix,1,AH$3)))-1</f>
        <v>1.7781592365440968E-2</v>
      </c>
      <c r="AI234" s="18" cm="1">
        <f t="array" ref="AI234">(1+E234)*(1+INDEX(fx_rets,$AE234,INDEX(fx_ix,1,AI$3)))-1</f>
        <v>8.3479465139473241E-3</v>
      </c>
      <c r="AJ234" s="18" cm="1">
        <f t="array" ref="AJ234">(1+F234)*(1+INDEX(fx_rets,$AE234,INDEX(fx_ix,1,AJ$3)))-1</f>
        <v>1.3888303736812713E-2</v>
      </c>
      <c r="AK234" s="18" cm="1">
        <f t="array" ref="AK234">(1+G234)*(1+INDEX(fx_rets,$AE234,INDEX(fx_ix,1,AK$3)))-1</f>
        <v>-8.1598869363670445E-3</v>
      </c>
      <c r="AL234" s="18" cm="1">
        <f t="array" ref="AL234">(1+H234)*(1+INDEX(fx_rets,$AE234,INDEX(fx_ix,1,AL$3)))-1</f>
        <v>-6.8780245262503037E-3</v>
      </c>
      <c r="AM234" s="18" cm="1">
        <f t="array" ref="AM234">(1+I234)*(1+INDEX(fx_rets,$AE234,INDEX(fx_ix,1,AM$3)))-1</f>
        <v>-3.492985267098514E-3</v>
      </c>
      <c r="AN234" s="18" cm="1">
        <f t="array" ref="AN234">(1+J234)*(1+INDEX(fx_rets,$AE234,INDEX(fx_ix,1,AN$3)))-1</f>
        <v>4.0154303745809639E-3</v>
      </c>
      <c r="AO234" s="18" cm="1">
        <f t="array" ref="AO234">(1+K234)*(1+INDEX(fx_rets,$AE234,INDEX(fx_ix,1,AO$3)))-1</f>
        <v>1.9234792154072533E-3</v>
      </c>
      <c r="AP234" s="18" cm="1">
        <f t="array" ref="AP234">(1+L234)*(1+INDEX(fx_rets,$AE234,INDEX(fx_ix,1,AP$3)))-1</f>
        <v>2.6011152608438337E-3</v>
      </c>
      <c r="AQ234" s="18" cm="1">
        <f t="array" ref="AQ234">(1+M234)*(1+INDEX(fx_rets,$AE234,INDEX(fx_ix,1,AQ$3)))-1</f>
        <v>1.8071780391915038E-3</v>
      </c>
      <c r="AR234" s="18" cm="1">
        <f t="array" ref="AR234">(1+N234)*(1+INDEX(fx_rets,$AE234,INDEX(fx_ix,1,AR$3)))-1</f>
        <v>1.8856990191924439E-3</v>
      </c>
      <c r="AS234" s="18" cm="1">
        <f t="array" ref="AS234">(1+O234)*(1+INDEX(fx_rets,$AE234,INDEX(fx_ix,1,AS$3)))-1</f>
        <v>2.4267541466526543E-2</v>
      </c>
      <c r="AT234" s="18" cm="1">
        <f t="array" ref="AT234">(1+P234)*(1+INDEX(fx_rets,$AE234,INDEX(fx_ix,1,AT$3)))-1</f>
        <v>2.5859884715812687E-2</v>
      </c>
      <c r="AU234" s="18" cm="1">
        <f t="array" ref="AU234">(1+Q234)*(1+INDEX(fx_rets,$AE234,INDEX(fx_ix,1,AU$3)))-1</f>
        <v>2.7974814693494165E-2</v>
      </c>
      <c r="AV234" s="18" cm="1">
        <f t="array" ref="AV234">(1+R234)*(1+INDEX(fx_rets,$AE234,INDEX(fx_ix,1,AV$3)))-1</f>
        <v>-1.7770363364883801E-2</v>
      </c>
      <c r="AW234" s="18" cm="1">
        <f t="array" ref="AW234">(1+S234)*(1+INDEX(fx_rets,$AE234,INDEX(fx_ix,1,AW$3)))-1</f>
        <v>-1.6662114822537988E-2</v>
      </c>
      <c r="AX234" s="18" cm="1">
        <f t="array" ref="AX234">(1+T234)*(1+INDEX(fx_rets,$AE234,INDEX(fx_ix,1,AX$3)))-1</f>
        <v>-4.5203798510783377E-2</v>
      </c>
      <c r="AY234" s="18" cm="1">
        <f t="array" ref="AY234">(1+U234)*(1+INDEX(fx_rets,$AE234,INDEX(fx_ix,1,AY$3)))-1</f>
        <v>-1.2786398906469931E-2</v>
      </c>
      <c r="AZ234" s="18" cm="1">
        <f t="array" ref="AZ234">(1+V234)*(1+INDEX(fx_rets,$AE234,INDEX(fx_ix,1,AZ$3)))-1</f>
        <v>4.2790923713824647E-3</v>
      </c>
      <c r="BA234" s="18" cm="1">
        <f t="array" ref="BA234">(1+W234)*(1+INDEX(fx_rets,$AE234,INDEX(fx_ix,1,BA$3)))-1</f>
        <v>-8.0875964415791923E-3</v>
      </c>
      <c r="BB234" s="18" cm="1">
        <f t="array" ref="BB234">(1+X234)*(1+INDEX(fx_rets,$AE234,INDEX(fx_ix,1,BB$3)))-1</f>
        <v>2.9384625981814239E-3</v>
      </c>
      <c r="BC234" s="18" cm="1">
        <f t="array" ref="BC234">(1+Y234)*(1+INDEX(fx_rets,$AE234,INDEX(fx_ix,1,BC$3)))-1</f>
        <v>2.381931689600858E-2</v>
      </c>
      <c r="BD234" s="19">
        <v>229</v>
      </c>
      <c r="BE234" s="16">
        <f t="shared" si="95"/>
        <v>0</v>
      </c>
      <c r="BF234" s="19">
        <v>229</v>
      </c>
      <c r="BG234" s="18">
        <f t="shared" si="96"/>
        <v>4.9378733331300051E-3</v>
      </c>
      <c r="BH234" s="18">
        <f t="shared" si="97"/>
        <v>9.2754757917294928E-3</v>
      </c>
      <c r="BI234" s="18">
        <f t="shared" si="98"/>
        <v>1.7781592365440968E-2</v>
      </c>
      <c r="BJ234" s="18">
        <f t="shared" si="99"/>
        <v>8.3479465139473241E-3</v>
      </c>
      <c r="BK234" s="18">
        <f t="shared" si="100"/>
        <v>1.3888303736812713E-2</v>
      </c>
      <c r="BL234" s="18">
        <f t="shared" si="101"/>
        <v>-8.1598869363670445E-3</v>
      </c>
      <c r="BM234" s="18">
        <f t="shared" si="102"/>
        <v>-6.8780245262503037E-3</v>
      </c>
      <c r="BN234" s="18">
        <f t="shared" si="103"/>
        <v>-3.492985267098514E-3</v>
      </c>
      <c r="BO234" s="18">
        <f t="shared" si="104"/>
        <v>4.0154303745809639E-3</v>
      </c>
      <c r="BP234" s="18">
        <f t="shared" si="105"/>
        <v>1.9234792154072533E-3</v>
      </c>
      <c r="BQ234" s="18">
        <f t="shared" si="106"/>
        <v>2.6011152608438337E-3</v>
      </c>
      <c r="BR234" s="18">
        <f t="shared" si="107"/>
        <v>1.8071780391915038E-3</v>
      </c>
      <c r="BS234" s="18">
        <f t="shared" si="108"/>
        <v>1.8856990191924439E-3</v>
      </c>
      <c r="BT234" s="18">
        <f t="shared" si="109"/>
        <v>2.4267541466526543E-2</v>
      </c>
      <c r="BU234" s="18">
        <f t="shared" si="110"/>
        <v>2.5859884715812687E-2</v>
      </c>
      <c r="BV234" s="18">
        <f t="shared" si="111"/>
        <v>2.7974814693494165E-2</v>
      </c>
      <c r="BW234" s="18">
        <f t="shared" si="112"/>
        <v>-1.7770363364883801E-2</v>
      </c>
      <c r="BX234" s="18">
        <f t="shared" si="113"/>
        <v>-1.6662114822537988E-2</v>
      </c>
      <c r="BY234" s="18">
        <f t="shared" si="114"/>
        <v>-4.5203798510783377E-2</v>
      </c>
      <c r="BZ234" s="18">
        <f t="shared" si="115"/>
        <v>-1.2786398906469931E-2</v>
      </c>
      <c r="CA234" s="18">
        <f t="shared" si="116"/>
        <v>4.2790923713824647E-3</v>
      </c>
      <c r="CB234" s="18">
        <f t="shared" si="117"/>
        <v>-8.0875964415791923E-3</v>
      </c>
      <c r="CC234" s="18">
        <f t="shared" si="118"/>
        <v>2.9384625981814239E-3</v>
      </c>
      <c r="CD234" s="18">
        <f t="shared" si="119"/>
        <v>2.381931689600858E-2</v>
      </c>
      <c r="CE234" s="19">
        <v>229</v>
      </c>
      <c r="CF234" s="18">
        <f t="shared" si="122"/>
        <v>9.2754757917294928E-3</v>
      </c>
      <c r="CG234" s="18">
        <f t="shared" si="122"/>
        <v>9.2754757917294928E-3</v>
      </c>
      <c r="CH234" s="18">
        <f t="shared" si="122"/>
        <v>9.2754757917294928E-3</v>
      </c>
      <c r="CI234" s="18">
        <f t="shared" si="122"/>
        <v>0</v>
      </c>
      <c r="CJ234" s="18">
        <f t="shared" si="122"/>
        <v>0</v>
      </c>
      <c r="CK234" s="24">
        <f t="shared" si="122"/>
        <v>9.2754757917294928E-3</v>
      </c>
      <c r="CL234" s="24">
        <f t="shared" si="122"/>
        <v>0</v>
      </c>
    </row>
    <row r="235" spans="1:90" x14ac:dyDescent="0.2">
      <c r="A235" s="19">
        <v>230</v>
      </c>
      <c r="B235" s="16" cm="1">
        <f t="array" ref="B235">INDEX(asset_mu,1,B$3)+INDEX(asset_rets_norm,$A235,B$3)</f>
        <v>3.552778237491996E-3</v>
      </c>
      <c r="C235" s="16" cm="1">
        <f t="array" ref="C235">INDEX(asset_mu,1,C$3)+INDEX(asset_rets_norm,$A235,C$3)</f>
        <v>1.0144013210877916E-4</v>
      </c>
      <c r="D235" s="16" cm="1">
        <f t="array" ref="D235">INDEX(asset_mu,1,D$3)+INDEX(asset_rets_norm,$A235,D$3)</f>
        <v>-4.180955362664723E-3</v>
      </c>
      <c r="E235" s="16" cm="1">
        <f t="array" ref="E235">INDEX(asset_mu,1,E$3)+INDEX(asset_rets_norm,$A235,E$3)</f>
        <v>1.9303897237926007E-3</v>
      </c>
      <c r="F235" s="16" cm="1">
        <f t="array" ref="F235">INDEX(asset_mu,1,F$3)+INDEX(asset_rets_norm,$A235,F$3)</f>
        <v>-7.6656984564399573E-4</v>
      </c>
      <c r="G235" s="16" cm="1">
        <f t="array" ref="G235">INDEX(asset_mu,1,G$3)+INDEX(asset_rets_norm,$A235,G$3)</f>
        <v>9.0674911779714887E-5</v>
      </c>
      <c r="H235" s="16" cm="1">
        <f t="array" ref="H235">INDEX(asset_mu,1,H$3)+INDEX(asset_rets_norm,$A235,H$3)</f>
        <v>-2.9955417426796131E-3</v>
      </c>
      <c r="I235" s="16" cm="1">
        <f t="array" ref="I235">INDEX(asset_mu,1,I$3)+INDEX(asset_rets_norm,$A235,I$3)</f>
        <v>-7.1616449647834077E-3</v>
      </c>
      <c r="J235" s="16" cm="1">
        <f t="array" ref="J235">INDEX(asset_mu,1,J$3)+INDEX(asset_rets_norm,$A235,J$3)</f>
        <v>3.1587270179491578E-3</v>
      </c>
      <c r="K235" s="16" cm="1">
        <f t="array" ref="K235">INDEX(asset_mu,1,K$3)+INDEX(asset_rets_norm,$A235,K$3)</f>
        <v>1.8933155158518972E-3</v>
      </c>
      <c r="L235" s="16" cm="1">
        <f t="array" ref="L235">INDEX(asset_mu,1,L$3)+INDEX(asset_rets_norm,$A235,L$3)</f>
        <v>2.646984056173834E-3</v>
      </c>
      <c r="M235" s="16" cm="1">
        <f t="array" ref="M235">INDEX(asset_mu,1,M$3)+INDEX(asset_rets_norm,$A235,M$3)</f>
        <v>2.2123805401848854E-3</v>
      </c>
      <c r="N235" s="16" cm="1">
        <f t="array" ref="N235">INDEX(asset_mu,1,N$3)+INDEX(asset_rets_norm,$A235,N$3)</f>
        <v>3.0671050238122765E-3</v>
      </c>
      <c r="O235" s="16" cm="1">
        <f t="array" ref="O235">INDEX(asset_mu,1,O$3)+INDEX(asset_rets_norm,$A235,O$3)</f>
        <v>6.9065479352044986E-5</v>
      </c>
      <c r="P235" s="16" cm="1">
        <f t="array" ref="P235">INDEX(asset_mu,1,P$3)+INDEX(asset_rets_norm,$A235,P$3)</f>
        <v>2.738319329802113E-4</v>
      </c>
      <c r="Q235" s="16" cm="1">
        <f t="array" ref="Q235">INDEX(asset_mu,1,Q$3)+INDEX(asset_rets_norm,$A235,Q$3)</f>
        <v>8.0112086128065964E-5</v>
      </c>
      <c r="R235" s="16" cm="1">
        <f t="array" ref="R235">INDEX(asset_mu,1,R$3)+INDEX(asset_rets_norm,$A235,R$3)</f>
        <v>1.6996990899905862E-2</v>
      </c>
      <c r="S235" s="16" cm="1">
        <f t="array" ref="S235">INDEX(asset_mu,1,S$3)+INDEX(asset_rets_norm,$A235,S$3)</f>
        <v>4.560258533600034E-2</v>
      </c>
      <c r="T235" s="16" cm="1">
        <f t="array" ref="T235">INDEX(asset_mu,1,T$3)+INDEX(asset_rets_norm,$A235,T$3)</f>
        <v>3.2292697219608521E-2</v>
      </c>
      <c r="U235" s="16" cm="1">
        <f t="array" ref="U235">INDEX(asset_mu,1,U$3)+INDEX(asset_rets_norm,$A235,U$3)</f>
        <v>5.2747671382137429E-2</v>
      </c>
      <c r="V235" s="16" cm="1">
        <f t="array" ref="V235">INDEX(asset_mu,1,V$3)+INDEX(asset_rets_norm,$A235,V$3)</f>
        <v>4.1663840380491077E-3</v>
      </c>
      <c r="W235" s="16" cm="1">
        <f t="array" ref="W235">INDEX(asset_mu,1,W$3)+INDEX(asset_rets_norm,$A235,W$3)</f>
        <v>9.5871904410613175E-4</v>
      </c>
      <c r="X235" s="16" cm="1">
        <f t="array" ref="X235">INDEX(asset_mu,1,X$3)+INDEX(asset_rets_norm,$A235,X$3)</f>
        <v>2.5098940821331435E-3</v>
      </c>
      <c r="Y235" s="16" cm="1">
        <f t="array" ref="Y235">INDEX(asset_mu,1,Y$3)+INDEX(asset_rets_norm,$A235,Y$3)</f>
        <v>-4.6038396882885956E-4</v>
      </c>
      <c r="Z235" s="19">
        <v>230</v>
      </c>
      <c r="AA235" s="16" cm="1">
        <f t="array" ref="AA235">INDEX(fx_mu,1,AA$3)+INDEX(fx_rets_norm,$A235,AA$3)</f>
        <v>0</v>
      </c>
      <c r="AB235" s="16" cm="1">
        <f t="array" ref="AB235">INDEX(fx_mu,1,AB$3)+INDEX(fx_rets_norm,$A235,AB$3)</f>
        <v>-9.0648083059892085E-3</v>
      </c>
      <c r="AC235" s="16" cm="1">
        <f t="array" ref="AC235">INDEX(fx_mu,1,AC$3)+INDEX(fx_rets_norm,$A235,AC$3)</f>
        <v>1.0781184515786208E-2</v>
      </c>
      <c r="AD235" s="16" cm="1">
        <f t="array" ref="AD235">INDEX(fx_mu,1,AD$3)+INDEX(fx_rets_norm,$A235,AD$3)</f>
        <v>-1.6089505806951787E-2</v>
      </c>
      <c r="AE235" s="19">
        <v>230</v>
      </c>
      <c r="AF235" s="18" cm="1">
        <f t="array" ref="AF235">(1+B235)*(1+INDEX(fx_rets,$AE235,INDEX(fx_ix,1,AF$3)))-1</f>
        <v>3.5527782374920047E-3</v>
      </c>
      <c r="AG235" s="18" cm="1">
        <f t="array" ref="AG235">(1+C235)*(1+INDEX(fx_rets,$AE235,INDEX(fx_ix,1,AG$3)))-1</f>
        <v>1.0144013210888758E-4</v>
      </c>
      <c r="AH235" s="18" cm="1">
        <f t="array" ref="AH235">(1+D235)*(1+INDEX(fx_rets,$AE235,INDEX(fx_ix,1,AH$3)))-1</f>
        <v>-4.1809553626647178E-3</v>
      </c>
      <c r="AI235" s="18" cm="1">
        <f t="array" ref="AI235">(1+E235)*(1+INDEX(fx_rets,$AE235,INDEX(fx_ix,1,AI$3)))-1</f>
        <v>1.9303897237925582E-3</v>
      </c>
      <c r="AJ235" s="18" cm="1">
        <f t="array" ref="AJ235">(1+F235)*(1+INDEX(fx_rets,$AE235,INDEX(fx_ix,1,AJ$3)))-1</f>
        <v>-7.6656984564404951E-4</v>
      </c>
      <c r="AK235" s="18" cm="1">
        <f t="array" ref="AK235">(1+G235)*(1+INDEX(fx_rets,$AE235,INDEX(fx_ix,1,AK$3)))-1</f>
        <v>-8.9749553449028907E-3</v>
      </c>
      <c r="AL235" s="18" cm="1">
        <f t="array" ref="AL235">(1+H235)*(1+INDEX(fx_rets,$AE235,INDEX(fx_ix,1,AL$3)))-1</f>
        <v>-1.2033196036998817E-2</v>
      </c>
      <c r="AM235" s="18" cm="1">
        <f t="array" ref="AM235">(1+I235)*(1+INDEX(fx_rets,$AE235,INDEX(fx_ix,1,AM$3)))-1</f>
        <v>-1.6161534332011396E-2</v>
      </c>
      <c r="AN235" s="18" cm="1">
        <f t="array" ref="AN235">(1+J235)*(1+INDEX(fx_rets,$AE235,INDEX(fx_ix,1,AN$3)))-1</f>
        <v>1.3973966352550882E-2</v>
      </c>
      <c r="AO235" s="18" cm="1">
        <f t="array" ref="AO235">(1+K235)*(1+INDEX(fx_rets,$AE235,INDEX(fx_ix,1,AO$3)))-1</f>
        <v>1.269491221556085E-2</v>
      </c>
      <c r="AP235" s="18" cm="1">
        <f t="array" ref="AP235">(1+L235)*(1+INDEX(fx_rets,$AE235,INDEX(fx_ix,1,AP$3)))-1</f>
        <v>1.3456706195480006E-2</v>
      </c>
      <c r="AQ235" s="18" cm="1">
        <f t="array" ref="AQ235">(1+M235)*(1+INDEX(fx_rets,$AE235,INDEX(fx_ix,1,AQ$3)))-1</f>
        <v>1.3017417138793785E-2</v>
      </c>
      <c r="AR235" s="18" cm="1">
        <f t="array" ref="AR235">(1+N235)*(1+INDEX(fx_rets,$AE235,INDEX(fx_ix,1,AR$3)))-1</f>
        <v>1.3881356564789504E-2</v>
      </c>
      <c r="AS235" s="18" cm="1">
        <f t="array" ref="AS235">(1+O235)*(1+INDEX(fx_rets,$AE235,INDEX(fx_ix,1,AS$3)))-1</f>
        <v>-1.6021551557030889E-2</v>
      </c>
      <c r="AT235" s="18" cm="1">
        <f t="array" ref="AT235">(1+P235)*(1+INDEX(fx_rets,$AE235,INDEX(fx_ix,1,AT$3)))-1</f>
        <v>-1.582007969444732E-2</v>
      </c>
      <c r="AU235" s="18" cm="1">
        <f t="array" ref="AU235">(1+Q235)*(1+INDEX(fx_rets,$AE235,INDEX(fx_ix,1,AU$3)))-1</f>
        <v>-1.601068268469874E-2</v>
      </c>
      <c r="AV235" s="18" cm="1">
        <f t="array" ref="AV235">(1+R235)*(1+INDEX(fx_rets,$AE235,INDEX(fx_ix,1,AV$3)))-1</f>
        <v>1.6996990899905917E-2</v>
      </c>
      <c r="AW235" s="18" cm="1">
        <f t="array" ref="AW235">(1+S235)*(1+INDEX(fx_rets,$AE235,INDEX(fx_ix,1,AW$3)))-1</f>
        <v>3.6124398335682706E-2</v>
      </c>
      <c r="AX235" s="18" cm="1">
        <f t="array" ref="AX235">(1+T235)*(1+INDEX(fx_rets,$AE235,INDEX(fx_ix,1,AX$3)))-1</f>
        <v>4.3422035262631553E-2</v>
      </c>
      <c r="AY235" s="18" cm="1">
        <f t="array" ref="AY235">(1+U235)*(1+INDEX(fx_rets,$AE235,INDEX(fx_ix,1,AY$3)))-1</f>
        <v>3.5809481610179716E-2</v>
      </c>
      <c r="AZ235" s="18" cm="1">
        <f t="array" ref="AZ235">(1+V235)*(1+INDEX(fx_rets,$AE235,INDEX(fx_ix,1,AZ$3)))-1</f>
        <v>4.1663840380490313E-3</v>
      </c>
      <c r="BA235" s="18" cm="1">
        <f t="array" ref="BA235">(1+W235)*(1+INDEX(fx_rets,$AE235,INDEX(fx_ix,1,BA$3)))-1</f>
        <v>-8.1147798662373205E-3</v>
      </c>
      <c r="BB235" s="18" cm="1">
        <f t="array" ref="BB235">(1+X235)*(1+INDEX(fx_rets,$AE235,INDEX(fx_ix,1,BB$3)))-1</f>
        <v>1.3318138229133858E-2</v>
      </c>
      <c r="BC235" s="18" cm="1">
        <f t="array" ref="BC235">(1+Y235)*(1+INDEX(fx_rets,$AE235,INDEX(fx_ix,1,BC$3)))-1</f>
        <v>-1.6542482425240701E-2</v>
      </c>
      <c r="BD235" s="19">
        <v>230</v>
      </c>
      <c r="BE235" s="16">
        <f t="shared" si="95"/>
        <v>0</v>
      </c>
      <c r="BF235" s="19">
        <v>230</v>
      </c>
      <c r="BG235" s="18">
        <f t="shared" si="96"/>
        <v>3.5527782374920047E-3</v>
      </c>
      <c r="BH235" s="18">
        <f t="shared" si="97"/>
        <v>1.0144013210888758E-4</v>
      </c>
      <c r="BI235" s="18">
        <f t="shared" si="98"/>
        <v>-4.1809553626647178E-3</v>
      </c>
      <c r="BJ235" s="18">
        <f t="shared" si="99"/>
        <v>1.9303897237925582E-3</v>
      </c>
      <c r="BK235" s="18">
        <f t="shared" si="100"/>
        <v>-7.6656984564404951E-4</v>
      </c>
      <c r="BL235" s="18">
        <f t="shared" si="101"/>
        <v>-8.9749553449028907E-3</v>
      </c>
      <c r="BM235" s="18">
        <f t="shared" si="102"/>
        <v>-1.2033196036998817E-2</v>
      </c>
      <c r="BN235" s="18">
        <f t="shared" si="103"/>
        <v>-1.6161534332011396E-2</v>
      </c>
      <c r="BO235" s="18">
        <f t="shared" si="104"/>
        <v>1.3973966352550882E-2</v>
      </c>
      <c r="BP235" s="18">
        <f t="shared" si="105"/>
        <v>1.269491221556085E-2</v>
      </c>
      <c r="BQ235" s="18">
        <f t="shared" si="106"/>
        <v>1.3456706195480006E-2</v>
      </c>
      <c r="BR235" s="18">
        <f t="shared" si="107"/>
        <v>1.3017417138793785E-2</v>
      </c>
      <c r="BS235" s="18">
        <f t="shared" si="108"/>
        <v>1.3881356564789504E-2</v>
      </c>
      <c r="BT235" s="18">
        <f t="shared" si="109"/>
        <v>-1.6021551557030889E-2</v>
      </c>
      <c r="BU235" s="18">
        <f t="shared" si="110"/>
        <v>-1.582007969444732E-2</v>
      </c>
      <c r="BV235" s="18">
        <f t="shared" si="111"/>
        <v>-1.601068268469874E-2</v>
      </c>
      <c r="BW235" s="18">
        <f t="shared" si="112"/>
        <v>1.6996990899905917E-2</v>
      </c>
      <c r="BX235" s="18">
        <f t="shared" si="113"/>
        <v>3.6124398335682706E-2</v>
      </c>
      <c r="BY235" s="18">
        <f t="shared" si="114"/>
        <v>4.3422035262631553E-2</v>
      </c>
      <c r="BZ235" s="18">
        <f t="shared" si="115"/>
        <v>3.5809481610179716E-2</v>
      </c>
      <c r="CA235" s="18">
        <f t="shared" si="116"/>
        <v>4.1663840380490313E-3</v>
      </c>
      <c r="CB235" s="18">
        <f t="shared" si="117"/>
        <v>-8.1147798662373205E-3</v>
      </c>
      <c r="CC235" s="18">
        <f t="shared" si="118"/>
        <v>1.3318138229133858E-2</v>
      </c>
      <c r="CD235" s="18">
        <f t="shared" si="119"/>
        <v>-1.6542482425240701E-2</v>
      </c>
      <c r="CE235" s="19">
        <v>230</v>
      </c>
      <c r="CF235" s="18">
        <f t="shared" si="122"/>
        <v>1.0144013210888758E-4</v>
      </c>
      <c r="CG235" s="18">
        <f t="shared" si="122"/>
        <v>1.0144013210888758E-4</v>
      </c>
      <c r="CH235" s="18">
        <f t="shared" si="122"/>
        <v>1.0144013210888758E-4</v>
      </c>
      <c r="CI235" s="18">
        <f t="shared" si="122"/>
        <v>0</v>
      </c>
      <c r="CJ235" s="18">
        <f t="shared" si="122"/>
        <v>0</v>
      </c>
      <c r="CK235" s="24">
        <f t="shared" si="122"/>
        <v>1.0144013210888758E-4</v>
      </c>
      <c r="CL235" s="24">
        <f t="shared" si="122"/>
        <v>0</v>
      </c>
    </row>
    <row r="236" spans="1:90" x14ac:dyDescent="0.2">
      <c r="A236" s="19">
        <v>231</v>
      </c>
      <c r="B236" s="16" cm="1">
        <f t="array" ref="B236">INDEX(asset_mu,1,B$3)+INDEX(asset_rets_norm,$A236,B$3)</f>
        <v>4.6977108302219597E-3</v>
      </c>
      <c r="C236" s="16" cm="1">
        <f t="array" ref="C236">INDEX(asset_mu,1,C$3)+INDEX(asset_rets_norm,$A236,C$3)</f>
        <v>4.5044785957755211E-3</v>
      </c>
      <c r="D236" s="16" cm="1">
        <f t="array" ref="D236">INDEX(asset_mu,1,D$3)+INDEX(asset_rets_norm,$A236,D$3)</f>
        <v>3.275924142267067E-3</v>
      </c>
      <c r="E236" s="16" cm="1">
        <f t="array" ref="E236">INDEX(asset_mu,1,E$3)+INDEX(asset_rets_norm,$A236,E$3)</f>
        <v>5.171635509372983E-3</v>
      </c>
      <c r="F236" s="16" cm="1">
        <f t="array" ref="F236">INDEX(asset_mu,1,F$3)+INDEX(asset_rets_norm,$A236,F$3)</f>
        <v>5.7767109306264258E-3</v>
      </c>
      <c r="G236" s="16" cm="1">
        <f t="array" ref="G236">INDEX(asset_mu,1,G$3)+INDEX(asset_rets_norm,$A236,G$3)</f>
        <v>2.9585206505344276E-4</v>
      </c>
      <c r="H236" s="16" cm="1">
        <f t="array" ref="H236">INDEX(asset_mu,1,H$3)+INDEX(asset_rets_norm,$A236,H$3)</f>
        <v>-2.2935647376712102E-3</v>
      </c>
      <c r="I236" s="16" cm="1">
        <f t="array" ref="I236">INDEX(asset_mu,1,I$3)+INDEX(asset_rets_norm,$A236,I$3)</f>
        <v>-6.4897269659968879E-3</v>
      </c>
      <c r="J236" s="16" cm="1">
        <f t="array" ref="J236">INDEX(asset_mu,1,J$3)+INDEX(asset_rets_norm,$A236,J$3)</f>
        <v>2.7737558216027625E-3</v>
      </c>
      <c r="K236" s="16" cm="1">
        <f t="array" ref="K236">INDEX(asset_mu,1,K$3)+INDEX(asset_rets_norm,$A236,K$3)</f>
        <v>-1.571064062362652E-3</v>
      </c>
      <c r="L236" s="16" cm="1">
        <f t="array" ref="L236">INDEX(asset_mu,1,L$3)+INDEX(asset_rets_norm,$A236,L$3)</f>
        <v>-5.2293629487955851E-3</v>
      </c>
      <c r="M236" s="16" cm="1">
        <f t="array" ref="M236">INDEX(asset_mu,1,M$3)+INDEX(asset_rets_norm,$A236,M$3)</f>
        <v>7.6718627592728666E-4</v>
      </c>
      <c r="N236" s="16" cm="1">
        <f t="array" ref="N236">INDEX(asset_mu,1,N$3)+INDEX(asset_rets_norm,$A236,N$3)</f>
        <v>6.1560621660076021E-4</v>
      </c>
      <c r="O236" s="16" cm="1">
        <f t="array" ref="O236">INDEX(asset_mu,1,O$3)+INDEX(asset_rets_norm,$A236,O$3)</f>
        <v>-5.6106646058195272E-4</v>
      </c>
      <c r="P236" s="16" cm="1">
        <f t="array" ref="P236">INDEX(asset_mu,1,P$3)+INDEX(asset_rets_norm,$A236,P$3)</f>
        <v>-1.8737667963822208E-3</v>
      </c>
      <c r="Q236" s="16" cm="1">
        <f t="array" ref="Q236">INDEX(asset_mu,1,Q$3)+INDEX(asset_rets_norm,$A236,Q$3)</f>
        <v>-4.3863699247057063E-3</v>
      </c>
      <c r="R236" s="16" cm="1">
        <f t="array" ref="R236">INDEX(asset_mu,1,R$3)+INDEX(asset_rets_norm,$A236,R$3)</f>
        <v>2.0037410086962637E-2</v>
      </c>
      <c r="S236" s="16" cm="1">
        <f t="array" ref="S236">INDEX(asset_mu,1,S$3)+INDEX(asset_rets_norm,$A236,S$3)</f>
        <v>1.37568949146952E-2</v>
      </c>
      <c r="T236" s="16" cm="1">
        <f t="array" ref="T236">INDEX(asset_mu,1,T$3)+INDEX(asset_rets_norm,$A236,T$3)</f>
        <v>-1.717503295644714E-2</v>
      </c>
      <c r="U236" s="16" cm="1">
        <f t="array" ref="U236">INDEX(asset_mu,1,U$3)+INDEX(asset_rets_norm,$A236,U$3)</f>
        <v>5.5796561643111198E-2</v>
      </c>
      <c r="V236" s="16" cm="1">
        <f t="array" ref="V236">INDEX(asset_mu,1,V$3)+INDEX(asset_rets_norm,$A236,V$3)</f>
        <v>4.1052423713824407E-3</v>
      </c>
      <c r="W236" s="16" cm="1">
        <f t="array" ref="W236">INDEX(asset_mu,1,W$3)+INDEX(asset_rets_norm,$A236,W$3)</f>
        <v>1.033969044106132E-3</v>
      </c>
      <c r="X236" s="16" cm="1">
        <f t="array" ref="X236">INDEX(asset_mu,1,X$3)+INDEX(asset_rets_norm,$A236,X$3)</f>
        <v>2.5642274154664768E-3</v>
      </c>
      <c r="Y236" s="16" cm="1">
        <f t="array" ref="Y236">INDEX(asset_mu,1,Y$3)+INDEX(asset_rets_norm,$A236,Y$3)</f>
        <v>-2.1338396882885957E-4</v>
      </c>
      <c r="Z236" s="19">
        <v>231</v>
      </c>
      <c r="AA236" s="16" cm="1">
        <f t="array" ref="AA236">INDEX(fx_mu,1,AA$3)+INDEX(fx_rets_norm,$A236,AA$3)</f>
        <v>0</v>
      </c>
      <c r="AB236" s="16" cm="1">
        <f t="array" ref="AB236">INDEX(fx_mu,1,AB$3)+INDEX(fx_rets_norm,$A236,AB$3)</f>
        <v>2.2307391552272241E-2</v>
      </c>
      <c r="AC236" s="16" cm="1">
        <f t="array" ref="AC236">INDEX(fx_mu,1,AC$3)+INDEX(fx_rets_norm,$A236,AC$3)</f>
        <v>5.275228617629997E-2</v>
      </c>
      <c r="AD236" s="16" cm="1">
        <f t="array" ref="AD236">INDEX(fx_mu,1,AD$3)+INDEX(fx_rets_norm,$A236,AD$3)</f>
        <v>1.0276587167332698E-3</v>
      </c>
      <c r="AE236" s="19">
        <v>231</v>
      </c>
      <c r="AF236" s="18" cm="1">
        <f t="array" ref="AF236">(1+B236)*(1+INDEX(fx_rets,$AE236,INDEX(fx_ix,1,AF$3)))-1</f>
        <v>4.6977108302219683E-3</v>
      </c>
      <c r="AG236" s="18" cm="1">
        <f t="array" ref="AG236">(1+C236)*(1+INDEX(fx_rets,$AE236,INDEX(fx_ix,1,AG$3)))-1</f>
        <v>4.5044785957755185E-3</v>
      </c>
      <c r="AH236" s="18" cm="1">
        <f t="array" ref="AH236">(1+D236)*(1+INDEX(fx_rets,$AE236,INDEX(fx_ix,1,AH$3)))-1</f>
        <v>3.2759241422670726E-3</v>
      </c>
      <c r="AI236" s="18" cm="1">
        <f t="array" ref="AI236">(1+E236)*(1+INDEX(fx_rets,$AE236,INDEX(fx_ix,1,AI$3)))-1</f>
        <v>5.1716355093729405E-3</v>
      </c>
      <c r="AJ236" s="18" cm="1">
        <f t="array" ref="AJ236">(1+F236)*(1+INDEX(fx_rets,$AE236,INDEX(fx_ix,1,AJ$3)))-1</f>
        <v>5.776710930626372E-3</v>
      </c>
      <c r="AK236" s="18" cm="1">
        <f t="array" ref="AK236">(1+G236)*(1+INDEX(fx_rets,$AE236,INDEX(fx_ix,1,AK$3)))-1</f>
        <v>2.2609843305182231E-2</v>
      </c>
      <c r="AL236" s="18" cm="1">
        <f t="array" ref="AL236">(1+H236)*(1+INDEX(fx_rets,$AE236,INDEX(fx_ix,1,AL$3)))-1</f>
        <v>1.9962663367947275E-2</v>
      </c>
      <c r="AM236" s="18" cm="1">
        <f t="array" ref="AM236">(1+I236)*(1+INDEX(fx_rets,$AE236,INDEX(fx_ix,1,AM$3)))-1</f>
        <v>1.5672895705777456E-2</v>
      </c>
      <c r="AN236" s="18" cm="1">
        <f t="array" ref="AN236">(1+J236)*(1+INDEX(fx_rets,$AE236,INDEX(fx_ix,1,AN$3)))-1</f>
        <v>5.5672363958787052E-2</v>
      </c>
      <c r="AO236" s="18" cm="1">
        <f t="array" ref="AO236">(1+K236)*(1+INDEX(fx_rets,$AE236,INDEX(fx_ix,1,AO$3)))-1</f>
        <v>5.1098344892918313E-2</v>
      </c>
      <c r="AP236" s="18" cm="1">
        <f t="array" ref="AP236">(1+L236)*(1+INDEX(fx_rets,$AE236,INDEX(fx_ix,1,AP$3)))-1</f>
        <v>4.7247062376709614E-2</v>
      </c>
      <c r="AQ236" s="18" cm="1">
        <f t="array" ref="AQ236">(1+M236)*(1+INDEX(fx_rets,$AE236,INDEX(fx_ix,1,AQ$3)))-1</f>
        <v>5.3559943282205369E-2</v>
      </c>
      <c r="AR236" s="18" cm="1">
        <f t="array" ref="AR236">(1+N236)*(1+INDEX(fx_rets,$AE236,INDEX(fx_ix,1,AR$3)))-1</f>
        <v>5.3400367028210605E-2</v>
      </c>
      <c r="AS236" s="18" cm="1">
        <f t="array" ref="AS236">(1+O236)*(1+INDEX(fx_rets,$AE236,INDEX(fx_ix,1,AS$3)))-1</f>
        <v>4.6601567131232535E-4</v>
      </c>
      <c r="AT236" s="18" cm="1">
        <f t="array" ref="AT236">(1+P236)*(1+INDEX(fx_rets,$AE236,INDEX(fx_ix,1,AT$3)))-1</f>
        <v>-8.4803367243035943E-4</v>
      </c>
      <c r="AU236" s="18" cm="1">
        <f t="array" ref="AU236">(1+Q236)*(1+INDEX(fx_rets,$AE236,INDEX(fx_ix,1,AU$3)))-1</f>
        <v>-3.3632188992603895E-3</v>
      </c>
      <c r="AV236" s="18" cm="1">
        <f t="array" ref="AV236">(1+R236)*(1+INDEX(fx_rets,$AE236,INDEX(fx_ix,1,AV$3)))-1</f>
        <v>2.0037410086962693E-2</v>
      </c>
      <c r="AW236" s="18" cm="1">
        <f t="array" ref="AW236">(1+S236)*(1+INDEX(fx_rets,$AE236,INDEX(fx_ix,1,AW$3)))-1</f>
        <v>3.6371166908372832E-2</v>
      </c>
      <c r="AX236" s="18" cm="1">
        <f t="array" ref="AX236">(1+T236)*(1+INDEX(fx_rets,$AE236,INDEX(fx_ix,1,AX$3)))-1</f>
        <v>3.4671230966246913E-2</v>
      </c>
      <c r="AY236" s="18" cm="1">
        <f t="array" ref="AY236">(1+U236)*(1+INDEX(fx_rets,$AE236,INDEX(fx_ix,1,AY$3)))-1</f>
        <v>5.6881560182780566E-2</v>
      </c>
      <c r="AZ236" s="18" cm="1">
        <f t="array" ref="AZ236">(1+V236)*(1+INDEX(fx_rets,$AE236,INDEX(fx_ix,1,AZ$3)))-1</f>
        <v>4.1052423713825448E-3</v>
      </c>
      <c r="BA236" s="18" cm="1">
        <f t="array" ref="BA236">(1+W236)*(1+INDEX(fx_rets,$AE236,INDEX(fx_ix,1,BA$3)))-1</f>
        <v>2.3364425748698237E-2</v>
      </c>
      <c r="BB236" s="18" cm="1">
        <f t="array" ref="BB236">(1+X236)*(1+INDEX(fx_rets,$AE236,INDEX(fx_ix,1,BB$3)))-1</f>
        <v>5.5451782450208098E-2</v>
      </c>
      <c r="BC236" s="18" cm="1">
        <f t="array" ref="BC236">(1+Y236)*(1+INDEX(fx_rets,$AE236,INDEX(fx_ix,1,BC$3)))-1</f>
        <v>8.1405546200885581E-4</v>
      </c>
      <c r="BD236" s="19">
        <v>231</v>
      </c>
      <c r="BE236" s="16">
        <f t="shared" si="95"/>
        <v>0</v>
      </c>
      <c r="BF236" s="19">
        <v>231</v>
      </c>
      <c r="BG236" s="18">
        <f t="shared" si="96"/>
        <v>4.6977108302219683E-3</v>
      </c>
      <c r="BH236" s="18">
        <f t="shared" si="97"/>
        <v>4.5044785957755185E-3</v>
      </c>
      <c r="BI236" s="18">
        <f t="shared" si="98"/>
        <v>3.2759241422670726E-3</v>
      </c>
      <c r="BJ236" s="18">
        <f t="shared" si="99"/>
        <v>5.1716355093729405E-3</v>
      </c>
      <c r="BK236" s="18">
        <f t="shared" si="100"/>
        <v>5.776710930626372E-3</v>
      </c>
      <c r="BL236" s="18">
        <f t="shared" si="101"/>
        <v>2.2609843305182231E-2</v>
      </c>
      <c r="BM236" s="18">
        <f t="shared" si="102"/>
        <v>1.9962663367947275E-2</v>
      </c>
      <c r="BN236" s="18">
        <f t="shared" si="103"/>
        <v>1.5672895705777456E-2</v>
      </c>
      <c r="BO236" s="18">
        <f t="shared" si="104"/>
        <v>5.5672363958787052E-2</v>
      </c>
      <c r="BP236" s="18">
        <f t="shared" si="105"/>
        <v>5.1098344892918313E-2</v>
      </c>
      <c r="BQ236" s="18">
        <f t="shared" si="106"/>
        <v>4.7247062376709614E-2</v>
      </c>
      <c r="BR236" s="18">
        <f t="shared" si="107"/>
        <v>5.3559943282205369E-2</v>
      </c>
      <c r="BS236" s="18">
        <f t="shared" si="108"/>
        <v>5.3400367028210605E-2</v>
      </c>
      <c r="BT236" s="18">
        <f t="shared" si="109"/>
        <v>4.6601567131232535E-4</v>
      </c>
      <c r="BU236" s="18">
        <f t="shared" si="110"/>
        <v>-8.4803367243035943E-4</v>
      </c>
      <c r="BV236" s="18">
        <f t="shared" si="111"/>
        <v>-3.3632188992603895E-3</v>
      </c>
      <c r="BW236" s="18">
        <f t="shared" si="112"/>
        <v>2.0037410086962693E-2</v>
      </c>
      <c r="BX236" s="18">
        <f t="shared" si="113"/>
        <v>3.6371166908372832E-2</v>
      </c>
      <c r="BY236" s="18">
        <f t="shared" si="114"/>
        <v>3.4671230966246913E-2</v>
      </c>
      <c r="BZ236" s="18">
        <f t="shared" si="115"/>
        <v>5.6881560182780566E-2</v>
      </c>
      <c r="CA236" s="18">
        <f t="shared" si="116"/>
        <v>4.1052423713825448E-3</v>
      </c>
      <c r="CB236" s="18">
        <f t="shared" si="117"/>
        <v>2.3364425748698237E-2</v>
      </c>
      <c r="CC236" s="18">
        <f t="shared" si="118"/>
        <v>5.5451782450208098E-2</v>
      </c>
      <c r="CD236" s="18">
        <f t="shared" si="119"/>
        <v>8.1405546200885581E-4</v>
      </c>
      <c r="CE236" s="19">
        <v>231</v>
      </c>
      <c r="CF236" s="18">
        <f t="shared" ref="CF236:CL245" si="123">SUMPRODUCT(INDEX(port_wts,CF$3,),$BG236:$CD236)</f>
        <v>4.5044785957755185E-3</v>
      </c>
      <c r="CG236" s="18">
        <f t="shared" si="123"/>
        <v>4.5044785957755185E-3</v>
      </c>
      <c r="CH236" s="18">
        <f t="shared" si="123"/>
        <v>4.5044785957755185E-3</v>
      </c>
      <c r="CI236" s="18">
        <f t="shared" si="123"/>
        <v>0</v>
      </c>
      <c r="CJ236" s="18">
        <f t="shared" si="123"/>
        <v>0</v>
      </c>
      <c r="CK236" s="24">
        <f t="shared" si="123"/>
        <v>4.5044785957755185E-3</v>
      </c>
      <c r="CL236" s="24">
        <f t="shared" si="123"/>
        <v>0</v>
      </c>
    </row>
    <row r="237" spans="1:90" x14ac:dyDescent="0.2">
      <c r="A237" s="19">
        <v>232</v>
      </c>
      <c r="B237" s="16" cm="1">
        <f t="array" ref="B237">INDEX(asset_mu,1,B$3)+INDEX(asset_rets_norm,$A237,B$3)</f>
        <v>3.1528611999744795E-3</v>
      </c>
      <c r="C237" s="16" cm="1">
        <f t="array" ref="C237">INDEX(asset_mu,1,C$3)+INDEX(asset_rets_norm,$A237,C$3)</f>
        <v>8.9042937381989245E-4</v>
      </c>
      <c r="D237" s="16" cm="1">
        <f t="array" ref="D237">INDEX(asset_mu,1,D$3)+INDEX(asset_rets_norm,$A237,D$3)</f>
        <v>-1.9507181610014575E-3</v>
      </c>
      <c r="E237" s="16" cm="1">
        <f t="array" ref="E237">INDEX(asset_mu,1,E$3)+INDEX(asset_rets_norm,$A237,E$3)</f>
        <v>1.6609213011887095E-3</v>
      </c>
      <c r="F237" s="16" cm="1">
        <f t="array" ref="F237">INDEX(asset_mu,1,F$3)+INDEX(asset_rets_norm,$A237,F$3)</f>
        <v>2.1755836203723837E-4</v>
      </c>
      <c r="G237" s="16" cm="1">
        <f t="array" ref="G237">INDEX(asset_mu,1,G$3)+INDEX(asset_rets_norm,$A237,G$3)</f>
        <v>5.7286940633327122E-4</v>
      </c>
      <c r="H237" s="16" cm="1">
        <f t="array" ref="H237">INDEX(asset_mu,1,H$3)+INDEX(asset_rets_norm,$A237,H$3)</f>
        <v>-9.060340405557081E-4</v>
      </c>
      <c r="I237" s="16" cm="1">
        <f t="array" ref="I237">INDEX(asset_mu,1,I$3)+INDEX(asset_rets_norm,$A237,I$3)</f>
        <v>-2.7405471379763E-3</v>
      </c>
      <c r="J237" s="16" cm="1">
        <f t="array" ref="J237">INDEX(asset_mu,1,J$3)+INDEX(asset_rets_norm,$A237,J$3)</f>
        <v>3.3971285654257211E-3</v>
      </c>
      <c r="K237" s="16" cm="1">
        <f t="array" ref="K237">INDEX(asset_mu,1,K$3)+INDEX(asset_rets_norm,$A237,K$3)</f>
        <v>7.9800501029710438E-5</v>
      </c>
      <c r="L237" s="16" cm="1">
        <f t="array" ref="L237">INDEX(asset_mu,1,L$3)+INDEX(asset_rets_norm,$A237,L$3)</f>
        <v>-2.471899240170633E-3</v>
      </c>
      <c r="M237" s="16" cm="1">
        <f t="array" ref="M237">INDEX(asset_mu,1,M$3)+INDEX(asset_rets_norm,$A237,M$3)</f>
        <v>1.8664206760708761E-3</v>
      </c>
      <c r="N237" s="16" cm="1">
        <f t="array" ref="N237">INDEX(asset_mu,1,N$3)+INDEX(asset_rets_norm,$A237,N$3)</f>
        <v>1.0410900508342246E-3</v>
      </c>
      <c r="O237" s="16" cm="1">
        <f t="array" ref="O237">INDEX(asset_mu,1,O$3)+INDEX(asset_rets_norm,$A237,O$3)</f>
        <v>-3.1895252468327264E-4</v>
      </c>
      <c r="P237" s="16" cm="1">
        <f t="array" ref="P237">INDEX(asset_mu,1,P$3)+INDEX(asset_rets_norm,$A237,P$3)</f>
        <v>-1.084972251192013E-3</v>
      </c>
      <c r="Q237" s="16" cm="1">
        <f t="array" ref="Q237">INDEX(asset_mu,1,Q$3)+INDEX(asset_rets_norm,$A237,Q$3)</f>
        <v>-2.9839005902381798E-3</v>
      </c>
      <c r="R237" s="16" cm="1">
        <f t="array" ref="R237">INDEX(asset_mu,1,R$3)+INDEX(asset_rets_norm,$A237,R$3)</f>
        <v>3.4368217662209488E-2</v>
      </c>
      <c r="S237" s="16" cm="1">
        <f t="array" ref="S237">INDEX(asset_mu,1,S$3)+INDEX(asset_rets_norm,$A237,S$3)</f>
        <v>3.1476187075963752E-2</v>
      </c>
      <c r="T237" s="16" cm="1">
        <f t="array" ref="T237">INDEX(asset_mu,1,T$3)+INDEX(asset_rets_norm,$A237,T$3)</f>
        <v>1.7940636161385672E-2</v>
      </c>
      <c r="U237" s="16" cm="1">
        <f t="array" ref="U237">INDEX(asset_mu,1,U$3)+INDEX(asset_rets_norm,$A237,U$3)</f>
        <v>1.7964369988353716E-2</v>
      </c>
      <c r="V237" s="16" cm="1">
        <f t="array" ref="V237">INDEX(asset_mu,1,V$3)+INDEX(asset_rets_norm,$A237,V$3)</f>
        <v>3.9129507047157746E-3</v>
      </c>
      <c r="W237" s="16" cm="1">
        <f t="array" ref="W237">INDEX(asset_mu,1,W$3)+INDEX(asset_rets_norm,$A237,W$3)</f>
        <v>1.1998023774394653E-3</v>
      </c>
      <c r="X237" s="16" cm="1">
        <f t="array" ref="X237">INDEX(asset_mu,1,X$3)+INDEX(asset_rets_norm,$A237,X$3)</f>
        <v>2.7183107487998102E-3</v>
      </c>
      <c r="Y237" s="16" cm="1">
        <f t="array" ref="Y237">INDEX(asset_mu,1,Y$3)+INDEX(asset_rets_norm,$A237,Y$3)</f>
        <v>-1.2138396882885957E-4</v>
      </c>
      <c r="Z237" s="19">
        <v>232</v>
      </c>
      <c r="AA237" s="16" cm="1">
        <f t="array" ref="AA237">INDEX(fx_mu,1,AA$3)+INDEX(fx_rets_norm,$A237,AA$3)</f>
        <v>0</v>
      </c>
      <c r="AB237" s="16" cm="1">
        <f t="array" ref="AB237">INDEX(fx_mu,1,AB$3)+INDEX(fx_rets_norm,$A237,AB$3)</f>
        <v>-1.3009988078234941E-2</v>
      </c>
      <c r="AC237" s="16" cm="1">
        <f t="array" ref="AC237">INDEX(fx_mu,1,AC$3)+INDEX(fx_rets_norm,$A237,AC$3)</f>
        <v>-5.5992488762716659E-4</v>
      </c>
      <c r="AD237" s="16" cm="1">
        <f t="array" ref="AD237">INDEX(fx_mu,1,AD$3)+INDEX(fx_rets_norm,$A237,AD$3)</f>
        <v>-1.2769726781676094E-2</v>
      </c>
      <c r="AE237" s="19">
        <v>232</v>
      </c>
      <c r="AF237" s="18" cm="1">
        <f t="array" ref="AF237">(1+B237)*(1+INDEX(fx_rets,$AE237,INDEX(fx_ix,1,AF$3)))-1</f>
        <v>3.1528611999744882E-3</v>
      </c>
      <c r="AG237" s="18" cm="1">
        <f t="array" ref="AG237">(1+C237)*(1+INDEX(fx_rets,$AE237,INDEX(fx_ix,1,AG$3)))-1</f>
        <v>8.9042937381988985E-4</v>
      </c>
      <c r="AH237" s="18" cm="1">
        <f t="array" ref="AH237">(1+D237)*(1+INDEX(fx_rets,$AE237,INDEX(fx_ix,1,AH$3)))-1</f>
        <v>-1.9507181610014523E-3</v>
      </c>
      <c r="AI237" s="18" cm="1">
        <f t="array" ref="AI237">(1+E237)*(1+INDEX(fx_rets,$AE237,INDEX(fx_ix,1,AI$3)))-1</f>
        <v>1.660921301188667E-3</v>
      </c>
      <c r="AJ237" s="18" cm="1">
        <f t="array" ref="AJ237">(1+F237)*(1+INDEX(fx_rets,$AE237,INDEX(fx_ix,1,AJ$3)))-1</f>
        <v>2.1755836203718459E-4</v>
      </c>
      <c r="AK237" s="18" cm="1">
        <f t="array" ref="AK237">(1+G237)*(1+INDEX(fx_rets,$AE237,INDEX(fx_ix,1,AK$3)))-1</f>
        <v>-1.2444571696048512E-2</v>
      </c>
      <c r="AL237" s="18" cm="1">
        <f t="array" ref="AL237">(1+H237)*(1+INDEX(fx_rets,$AE237,INDEX(fx_ix,1,AL$3)))-1</f>
        <v>-1.3904234626724521E-2</v>
      </c>
      <c r="AM237" s="18" cm="1">
        <f t="array" ref="AM237">(1+I237)*(1+INDEX(fx_rets,$AE237,INDEX(fx_ix,1,AM$3)))-1</f>
        <v>-1.571488073061833E-2</v>
      </c>
      <c r="AN237" s="18" cm="1">
        <f t="array" ref="AN237">(1+J237)*(1+INDEX(fx_rets,$AE237,INDEX(fx_ix,1,AN$3)))-1</f>
        <v>2.835301540968338E-3</v>
      </c>
      <c r="AO237" s="18" cm="1">
        <f t="array" ref="AO237">(1+K237)*(1+INDEX(fx_rets,$AE237,INDEX(fx_ix,1,AO$3)))-1</f>
        <v>-4.8016906888403987E-4</v>
      </c>
      <c r="AP237" s="18" cm="1">
        <f t="array" ref="AP237">(1+L237)*(1+INDEX(fx_rets,$AE237,INDEX(fx_ix,1,AP$3)))-1</f>
        <v>-3.0304400498935014E-3</v>
      </c>
      <c r="AQ237" s="18" cm="1">
        <f t="array" ref="AQ237">(1+M237)*(1+INDEX(fx_rets,$AE237,INDEX(fx_ix,1,AQ$3)))-1</f>
        <v>1.3054507330563236E-3</v>
      </c>
      <c r="AR237" s="18" cm="1">
        <f t="array" ref="AR237">(1+N237)*(1+INDEX(fx_rets,$AE237,INDEX(fx_ix,1,AR$3)))-1</f>
        <v>4.8058223097724451E-4</v>
      </c>
      <c r="AS237" s="18" cm="1">
        <f t="array" ref="AS237">(1+O237)*(1+INDEX(fx_rets,$AE237,INDEX(fx_ix,1,AS$3)))-1</f>
        <v>-1.308460636976283E-2</v>
      </c>
      <c r="AT237" s="18" cm="1">
        <f t="array" ref="AT237">(1+P237)*(1+INDEX(fx_rets,$AE237,INDEX(fx_ix,1,AT$3)))-1</f>
        <v>-1.3840844233654614E-2</v>
      </c>
      <c r="AU237" s="18" cm="1">
        <f t="array" ref="AU237">(1+Q237)*(1+INDEX(fx_rets,$AE237,INDEX(fx_ix,1,AU$3)))-1</f>
        <v>-1.5715523776633322E-2</v>
      </c>
      <c r="AV237" s="18" cm="1">
        <f t="array" ref="AV237">(1+R237)*(1+INDEX(fx_rets,$AE237,INDEX(fx_ix,1,AV$3)))-1</f>
        <v>3.4368217662209544E-2</v>
      </c>
      <c r="AW237" s="18" cm="1">
        <f t="array" ref="AW237">(1+S237)*(1+INDEX(fx_rets,$AE237,INDEX(fx_ix,1,AW$3)))-1</f>
        <v>1.8056694179122035E-2</v>
      </c>
      <c r="AX237" s="18" cm="1">
        <f t="array" ref="AX237">(1+T237)*(1+INDEX(fx_rets,$AE237,INDEX(fx_ix,1,AX$3)))-1</f>
        <v>1.7370665865071855E-2</v>
      </c>
      <c r="AY237" s="18" cm="1">
        <f t="array" ref="AY237">(1+U237)*(1+INDEX(fx_rets,$AE237,INDEX(fx_ix,1,AY$3)))-1</f>
        <v>4.9652431101214756E-3</v>
      </c>
      <c r="AZ237" s="18" cm="1">
        <f t="array" ref="AZ237">(1+V237)*(1+INDEX(fx_rets,$AE237,INDEX(fx_ix,1,AZ$3)))-1</f>
        <v>3.9129507047157563E-3</v>
      </c>
      <c r="BA237" s="18" cm="1">
        <f t="array" ref="BA237">(1+W237)*(1+INDEX(fx_rets,$AE237,INDEX(fx_ix,1,BA$3)))-1</f>
        <v>-1.1825795115422144E-2</v>
      </c>
      <c r="BB237" s="18" cm="1">
        <f t="array" ref="BB237">(1+X237)*(1+INDEX(fx_rets,$AE237,INDEX(fx_ix,1,BB$3)))-1</f>
        <v>2.1568638113320659E-3</v>
      </c>
      <c r="BC237" s="18" cm="1">
        <f t="array" ref="BC237">(1+Y237)*(1+INDEX(fx_rets,$AE237,INDEX(fx_ix,1,BC$3)))-1</f>
        <v>-1.2889560710387382E-2</v>
      </c>
      <c r="BD237" s="19">
        <v>232</v>
      </c>
      <c r="BE237" s="16">
        <f t="shared" si="95"/>
        <v>0</v>
      </c>
      <c r="BF237" s="19">
        <v>232</v>
      </c>
      <c r="BG237" s="18">
        <f t="shared" si="96"/>
        <v>3.1528611999744882E-3</v>
      </c>
      <c r="BH237" s="18">
        <f t="shared" si="97"/>
        <v>8.9042937381988985E-4</v>
      </c>
      <c r="BI237" s="18">
        <f t="shared" si="98"/>
        <v>-1.9507181610014523E-3</v>
      </c>
      <c r="BJ237" s="18">
        <f t="shared" si="99"/>
        <v>1.660921301188667E-3</v>
      </c>
      <c r="BK237" s="18">
        <f t="shared" si="100"/>
        <v>2.1755836203718459E-4</v>
      </c>
      <c r="BL237" s="18">
        <f t="shared" si="101"/>
        <v>-1.2444571696048512E-2</v>
      </c>
      <c r="BM237" s="18">
        <f t="shared" si="102"/>
        <v>-1.3904234626724521E-2</v>
      </c>
      <c r="BN237" s="18">
        <f t="shared" si="103"/>
        <v>-1.571488073061833E-2</v>
      </c>
      <c r="BO237" s="18">
        <f t="shared" si="104"/>
        <v>2.835301540968338E-3</v>
      </c>
      <c r="BP237" s="18">
        <f t="shared" si="105"/>
        <v>-4.8016906888403987E-4</v>
      </c>
      <c r="BQ237" s="18">
        <f t="shared" si="106"/>
        <v>-3.0304400498935014E-3</v>
      </c>
      <c r="BR237" s="18">
        <f t="shared" si="107"/>
        <v>1.3054507330563236E-3</v>
      </c>
      <c r="BS237" s="18">
        <f t="shared" si="108"/>
        <v>4.8058223097724451E-4</v>
      </c>
      <c r="BT237" s="18">
        <f t="shared" si="109"/>
        <v>-1.308460636976283E-2</v>
      </c>
      <c r="BU237" s="18">
        <f t="shared" si="110"/>
        <v>-1.3840844233654614E-2</v>
      </c>
      <c r="BV237" s="18">
        <f t="shared" si="111"/>
        <v>-1.5715523776633322E-2</v>
      </c>
      <c r="BW237" s="18">
        <f t="shared" si="112"/>
        <v>3.4368217662209544E-2</v>
      </c>
      <c r="BX237" s="18">
        <f t="shared" si="113"/>
        <v>1.8056694179122035E-2</v>
      </c>
      <c r="BY237" s="18">
        <f t="shared" si="114"/>
        <v>1.7370665865071855E-2</v>
      </c>
      <c r="BZ237" s="18">
        <f t="shared" si="115"/>
        <v>4.9652431101214756E-3</v>
      </c>
      <c r="CA237" s="18">
        <f t="shared" si="116"/>
        <v>3.9129507047157563E-3</v>
      </c>
      <c r="CB237" s="18">
        <f t="shared" si="117"/>
        <v>-1.1825795115422144E-2</v>
      </c>
      <c r="CC237" s="18">
        <f t="shared" si="118"/>
        <v>2.1568638113320659E-3</v>
      </c>
      <c r="CD237" s="18">
        <f t="shared" si="119"/>
        <v>-1.2889560710387382E-2</v>
      </c>
      <c r="CE237" s="19">
        <v>232</v>
      </c>
      <c r="CF237" s="18">
        <f t="shared" si="123"/>
        <v>8.9042937381988985E-4</v>
      </c>
      <c r="CG237" s="18">
        <f t="shared" si="123"/>
        <v>8.9042937381988985E-4</v>
      </c>
      <c r="CH237" s="18">
        <f t="shared" si="123"/>
        <v>8.9042937381988985E-4</v>
      </c>
      <c r="CI237" s="18">
        <f t="shared" si="123"/>
        <v>0</v>
      </c>
      <c r="CJ237" s="18">
        <f t="shared" si="123"/>
        <v>0</v>
      </c>
      <c r="CK237" s="24">
        <f t="shared" si="123"/>
        <v>8.9042937381988985E-4</v>
      </c>
      <c r="CL237" s="24">
        <f t="shared" si="123"/>
        <v>0</v>
      </c>
    </row>
    <row r="238" spans="1:90" x14ac:dyDescent="0.2">
      <c r="A238" s="19">
        <v>233</v>
      </c>
      <c r="B238" s="16" cm="1">
        <f t="array" ref="B238">INDEX(asset_mu,1,B$3)+INDEX(asset_rets_norm,$A238,B$3)</f>
        <v>3.6328758909798167E-3</v>
      </c>
      <c r="C238" s="16" cm="1">
        <f t="array" ref="C238">INDEX(asset_mu,1,C$3)+INDEX(asset_rets_norm,$A238,C$3)</f>
        <v>3.3307967158722222E-3</v>
      </c>
      <c r="D238" s="16" cm="1">
        <f t="array" ref="D238">INDEX(asset_mu,1,D$3)+INDEX(asset_rets_norm,$A238,D$3)</f>
        <v>5.4130202893753468E-4</v>
      </c>
      <c r="E238" s="16" cm="1">
        <f t="array" ref="E238">INDEX(asset_mu,1,E$3)+INDEX(asset_rets_norm,$A238,E$3)</f>
        <v>4.2257560212919801E-3</v>
      </c>
      <c r="F238" s="16" cm="1">
        <f t="array" ref="F238">INDEX(asset_mu,1,F$3)+INDEX(asset_rets_norm,$A238,F$3)</f>
        <v>4.7486758977873227E-3</v>
      </c>
      <c r="G238" s="16" cm="1">
        <f t="array" ref="G238">INDEX(asset_mu,1,G$3)+INDEX(asset_rets_norm,$A238,G$3)</f>
        <v>9.2177007077420326E-4</v>
      </c>
      <c r="H238" s="16" cm="1">
        <f t="array" ref="H238">INDEX(asset_mu,1,H$3)+INDEX(asset_rets_norm,$A238,H$3)</f>
        <v>-6.2562043657691732E-4</v>
      </c>
      <c r="I238" s="16" cm="1">
        <f t="array" ref="I238">INDEX(asset_mu,1,I$3)+INDEX(asset_rets_norm,$A238,I$3)</f>
        <v>-4.3427409988846186E-3</v>
      </c>
      <c r="J238" s="16" cm="1">
        <f t="array" ref="J238">INDEX(asset_mu,1,J$3)+INDEX(asset_rets_norm,$A238,J$3)</f>
        <v>4.1577746381711179E-3</v>
      </c>
      <c r="K238" s="16" cm="1">
        <f t="array" ref="K238">INDEX(asset_mu,1,K$3)+INDEX(asset_rets_norm,$A238,K$3)</f>
        <v>1.616367320986219E-3</v>
      </c>
      <c r="L238" s="16" cm="1">
        <f t="array" ref="L238">INDEX(asset_mu,1,L$3)+INDEX(asset_rets_norm,$A238,L$3)</f>
        <v>-1.7961926312851373E-3</v>
      </c>
      <c r="M238" s="16" cm="1">
        <f t="array" ref="M238">INDEX(asset_mu,1,M$3)+INDEX(asset_rets_norm,$A238,M$3)</f>
        <v>4.2398439729355057E-3</v>
      </c>
      <c r="N238" s="16" cm="1">
        <f t="array" ref="N238">INDEX(asset_mu,1,N$3)+INDEX(asset_rets_norm,$A238,N$3)</f>
        <v>3.8901382565064467E-3</v>
      </c>
      <c r="O238" s="16" cm="1">
        <f t="array" ref="O238">INDEX(asset_mu,1,O$3)+INDEX(asset_rets_norm,$A238,O$3)</f>
        <v>-1.9294833945081926E-4</v>
      </c>
      <c r="P238" s="16" cm="1">
        <f t="array" ref="P238">INDEX(asset_mu,1,P$3)+INDEX(asset_rets_norm,$A238,P$3)</f>
        <v>-8.3903278315315471E-4</v>
      </c>
      <c r="Q238" s="16" cm="1">
        <f t="array" ref="Q238">INDEX(asset_mu,1,Q$3)+INDEX(asset_rets_norm,$A238,Q$3)</f>
        <v>-2.4322348887810307E-3</v>
      </c>
      <c r="R238" s="16" cm="1">
        <f t="array" ref="R238">INDEX(asset_mu,1,R$3)+INDEX(asset_rets_norm,$A238,R$3)</f>
        <v>2.8449500886821022E-2</v>
      </c>
      <c r="S238" s="16" cm="1">
        <f t="array" ref="S238">INDEX(asset_mu,1,S$3)+INDEX(asset_rets_norm,$A238,S$3)</f>
        <v>1.5186943804271852E-2</v>
      </c>
      <c r="T238" s="16" cm="1">
        <f t="array" ref="T238">INDEX(asset_mu,1,T$3)+INDEX(asset_rets_norm,$A238,T$3)</f>
        <v>3.1066690924134204E-2</v>
      </c>
      <c r="U238" s="16" cm="1">
        <f t="array" ref="U238">INDEX(asset_mu,1,U$3)+INDEX(asset_rets_norm,$A238,U$3)</f>
        <v>1.7533763112098092E-2</v>
      </c>
      <c r="V238" s="16" cm="1">
        <f t="array" ref="V238">INDEX(asset_mu,1,V$3)+INDEX(asset_rets_norm,$A238,V$3)</f>
        <v>3.8398257047157743E-3</v>
      </c>
      <c r="W238" s="16" cm="1">
        <f t="array" ref="W238">INDEX(asset_mu,1,W$3)+INDEX(asset_rets_norm,$A238,W$3)</f>
        <v>7.1096904410613182E-4</v>
      </c>
      <c r="X238" s="16" cm="1">
        <f t="array" ref="X238">INDEX(asset_mu,1,X$3)+INDEX(asset_rets_norm,$A238,X$3)</f>
        <v>2.4284774154664768E-3</v>
      </c>
      <c r="Y238" s="16" cm="1">
        <f t="array" ref="Y238">INDEX(asset_mu,1,Y$3)+INDEX(asset_rets_norm,$A238,Y$3)</f>
        <v>-9.2030063549552619E-4</v>
      </c>
      <c r="Z238" s="19">
        <v>233</v>
      </c>
      <c r="AA238" s="16" cm="1">
        <f t="array" ref="AA238">INDEX(fx_mu,1,AA$3)+INDEX(fx_rets_norm,$A238,AA$3)</f>
        <v>0</v>
      </c>
      <c r="AB238" s="16" cm="1">
        <f t="array" ref="AB238">INDEX(fx_mu,1,AB$3)+INDEX(fx_rets_norm,$A238,AB$3)</f>
        <v>1.6602578099979896E-2</v>
      </c>
      <c r="AC238" s="16" cm="1">
        <f t="array" ref="AC238">INDEX(fx_mu,1,AC$3)+INDEX(fx_rets_norm,$A238,AC$3)</f>
        <v>2.5275571582895246E-2</v>
      </c>
      <c r="AD238" s="16" cm="1">
        <f t="array" ref="AD238">INDEX(fx_mu,1,AD$3)+INDEX(fx_rets_norm,$A238,AD$3)</f>
        <v>8.6672089980079914E-3</v>
      </c>
      <c r="AE238" s="19">
        <v>233</v>
      </c>
      <c r="AF238" s="18" cm="1">
        <f t="array" ref="AF238">(1+B238)*(1+INDEX(fx_rets,$AE238,INDEX(fx_ix,1,AF$3)))-1</f>
        <v>3.6328758909798253E-3</v>
      </c>
      <c r="AG238" s="18" cm="1">
        <f t="array" ref="AG238">(1+C238)*(1+INDEX(fx_rets,$AE238,INDEX(fx_ix,1,AG$3)))-1</f>
        <v>3.3307967158722196E-3</v>
      </c>
      <c r="AH238" s="18" cm="1">
        <f t="array" ref="AH238">(1+D238)*(1+INDEX(fx_rets,$AE238,INDEX(fx_ix,1,AH$3)))-1</f>
        <v>5.4130202893754031E-4</v>
      </c>
      <c r="AI238" s="18" cm="1">
        <f t="array" ref="AI238">(1+E238)*(1+INDEX(fx_rets,$AE238,INDEX(fx_ix,1,AI$3)))-1</f>
        <v>4.2257560212919376E-3</v>
      </c>
      <c r="AJ238" s="18" cm="1">
        <f t="array" ref="AJ238">(1+F238)*(1+INDEX(fx_rets,$AE238,INDEX(fx_ix,1,AJ$3)))-1</f>
        <v>4.748675897787269E-3</v>
      </c>
      <c r="AK238" s="18" cm="1">
        <f t="array" ref="AK238">(1+G238)*(1+INDEX(fx_rets,$AE238,INDEX(fx_ix,1,AK$3)))-1</f>
        <v>1.7539651930344347E-2</v>
      </c>
      <c r="AL238" s="18" cm="1">
        <f t="array" ref="AL238">(1+H238)*(1+INDEX(fx_rets,$AE238,INDEX(fx_ix,1,AL$3)))-1</f>
        <v>1.5966570751243747E-2</v>
      </c>
      <c r="AM238" s="18" cm="1">
        <f t="array" ref="AM238">(1+I238)*(1+INDEX(fx_rets,$AE238,INDEX(fx_ix,1,AM$3)))-1</f>
        <v>1.2187736404493332E-2</v>
      </c>
      <c r="AN238" s="18" cm="1">
        <f t="array" ref="AN238">(1+J238)*(1+INDEX(fx_rets,$AE238,INDEX(fx_ix,1,AN$3)))-1</f>
        <v>2.953843635155895E-2</v>
      </c>
      <c r="AO238" s="18" cm="1">
        <f t="array" ref="AO238">(1+K238)*(1+INDEX(fx_rets,$AE238,INDEX(fx_ix,1,AO$3)))-1</f>
        <v>2.6932793511807107E-2</v>
      </c>
      <c r="AP238" s="18" cm="1">
        <f t="array" ref="AP238">(1+L238)*(1+INDEX(fx_rets,$AE238,INDEX(fx_ix,1,AP$3)))-1</f>
        <v>2.3433979156181284E-2</v>
      </c>
      <c r="AQ238" s="18" cm="1">
        <f t="array" ref="AQ238">(1+M238)*(1+INDEX(fx_rets,$AE238,INDEX(fx_ix,1,AQ$3)))-1</f>
        <v>2.9622580035668866E-2</v>
      </c>
      <c r="AR238" s="18" cm="1">
        <f t="array" ref="AR238">(1+N238)*(1+INDEX(fx_rets,$AE238,INDEX(fx_ix,1,AR$3)))-1</f>
        <v>2.9264035307371206E-2</v>
      </c>
      <c r="AS238" s="18" cm="1">
        <f t="array" ref="AS238">(1+O238)*(1+INDEX(fx_rets,$AE238,INDEX(fx_ix,1,AS$3)))-1</f>
        <v>8.4725883349732189E-3</v>
      </c>
      <c r="AT238" s="18" cm="1">
        <f t="array" ref="AT238">(1+P238)*(1+INDEX(fx_rets,$AE238,INDEX(fx_ix,1,AT$3)))-1</f>
        <v>7.8209041423671355E-3</v>
      </c>
      <c r="AU238" s="18" cm="1">
        <f t="array" ref="AU238">(1+Q238)*(1+INDEX(fx_rets,$AE238,INDEX(fx_ix,1,AU$3)))-1</f>
        <v>6.2138934211135588E-3</v>
      </c>
      <c r="AV238" s="18" cm="1">
        <f t="array" ref="AV238">(1+R238)*(1+INDEX(fx_rets,$AE238,INDEX(fx_ix,1,AV$3)))-1</f>
        <v>2.8449500886821077E-2</v>
      </c>
      <c r="AW238" s="18" cm="1">
        <f t="array" ref="AW238">(1+S238)*(1+INDEX(fx_rets,$AE238,INDEX(fx_ix,1,AW$3)))-1</f>
        <v>3.2041664324861996E-2</v>
      </c>
      <c r="AX238" s="18" cm="1">
        <f t="array" ref="AX238">(1+T238)*(1+INDEX(fx_rets,$AE238,INDEX(fx_ix,1,AX$3)))-1</f>
        <v>5.7127490877326048E-2</v>
      </c>
      <c r="AY238" s="18" cm="1">
        <f t="array" ref="AY238">(1+U238)*(1+INDEX(fx_rets,$AE238,INDEX(fx_ix,1,AY$3)))-1</f>
        <v>2.6352940899520227E-2</v>
      </c>
      <c r="AZ238" s="18" cm="1">
        <f t="array" ref="AZ238">(1+V238)*(1+INDEX(fx_rets,$AE238,INDEX(fx_ix,1,AZ$3)))-1</f>
        <v>3.8398257047158602E-3</v>
      </c>
      <c r="BA238" s="18" cm="1">
        <f t="array" ref="BA238">(1+W238)*(1+INDEX(fx_rets,$AE238,INDEX(fx_ix,1,BA$3)))-1</f>
        <v>1.732535106316746E-2</v>
      </c>
      <c r="BB238" s="18" cm="1">
        <f t="array" ref="BB238">(1+X238)*(1+INDEX(fx_rets,$AE238,INDEX(fx_ix,1,BB$3)))-1</f>
        <v>2.7765430153113613E-2</v>
      </c>
      <c r="BC238" s="18" cm="1">
        <f t="array" ref="BC238">(1+Y238)*(1+INDEX(fx_rets,$AE238,INDEX(fx_ix,1,BC$3)))-1</f>
        <v>7.7389319245635413E-3</v>
      </c>
      <c r="BD238" s="19">
        <v>233</v>
      </c>
      <c r="BE238" s="16">
        <f t="shared" si="95"/>
        <v>0</v>
      </c>
      <c r="BF238" s="19">
        <v>233</v>
      </c>
      <c r="BG238" s="18">
        <f t="shared" si="96"/>
        <v>3.6328758909798253E-3</v>
      </c>
      <c r="BH238" s="18">
        <f t="shared" si="97"/>
        <v>3.3307967158722196E-3</v>
      </c>
      <c r="BI238" s="18">
        <f t="shared" si="98"/>
        <v>5.4130202893754031E-4</v>
      </c>
      <c r="BJ238" s="18">
        <f t="shared" si="99"/>
        <v>4.2257560212919376E-3</v>
      </c>
      <c r="BK238" s="18">
        <f t="shared" si="100"/>
        <v>4.748675897787269E-3</v>
      </c>
      <c r="BL238" s="18">
        <f t="shared" si="101"/>
        <v>1.7539651930344347E-2</v>
      </c>
      <c r="BM238" s="18">
        <f t="shared" si="102"/>
        <v>1.5966570751243747E-2</v>
      </c>
      <c r="BN238" s="18">
        <f t="shared" si="103"/>
        <v>1.2187736404493332E-2</v>
      </c>
      <c r="BO238" s="18">
        <f t="shared" si="104"/>
        <v>2.953843635155895E-2</v>
      </c>
      <c r="BP238" s="18">
        <f t="shared" si="105"/>
        <v>2.6932793511807107E-2</v>
      </c>
      <c r="BQ238" s="18">
        <f t="shared" si="106"/>
        <v>2.3433979156181284E-2</v>
      </c>
      <c r="BR238" s="18">
        <f t="shared" si="107"/>
        <v>2.9622580035668866E-2</v>
      </c>
      <c r="BS238" s="18">
        <f t="shared" si="108"/>
        <v>2.9264035307371206E-2</v>
      </c>
      <c r="BT238" s="18">
        <f t="shared" si="109"/>
        <v>8.4725883349732189E-3</v>
      </c>
      <c r="BU238" s="18">
        <f t="shared" si="110"/>
        <v>7.8209041423671355E-3</v>
      </c>
      <c r="BV238" s="18">
        <f t="shared" si="111"/>
        <v>6.2138934211135588E-3</v>
      </c>
      <c r="BW238" s="18">
        <f t="shared" si="112"/>
        <v>2.8449500886821077E-2</v>
      </c>
      <c r="BX238" s="18">
        <f t="shared" si="113"/>
        <v>3.2041664324861996E-2</v>
      </c>
      <c r="BY238" s="18">
        <f t="shared" si="114"/>
        <v>5.7127490877326048E-2</v>
      </c>
      <c r="BZ238" s="18">
        <f t="shared" si="115"/>
        <v>2.6352940899520227E-2</v>
      </c>
      <c r="CA238" s="18">
        <f t="shared" si="116"/>
        <v>3.8398257047158602E-3</v>
      </c>
      <c r="CB238" s="18">
        <f t="shared" si="117"/>
        <v>1.732535106316746E-2</v>
      </c>
      <c r="CC238" s="18">
        <f t="shared" si="118"/>
        <v>2.7765430153113613E-2</v>
      </c>
      <c r="CD238" s="18">
        <f t="shared" si="119"/>
        <v>7.7389319245635413E-3</v>
      </c>
      <c r="CE238" s="19">
        <v>233</v>
      </c>
      <c r="CF238" s="18">
        <f t="shared" si="123"/>
        <v>3.3307967158722196E-3</v>
      </c>
      <c r="CG238" s="18">
        <f t="shared" si="123"/>
        <v>3.3307967158722196E-3</v>
      </c>
      <c r="CH238" s="18">
        <f t="shared" si="123"/>
        <v>3.3307967158722196E-3</v>
      </c>
      <c r="CI238" s="18">
        <f t="shared" si="123"/>
        <v>0</v>
      </c>
      <c r="CJ238" s="18">
        <f t="shared" si="123"/>
        <v>0</v>
      </c>
      <c r="CK238" s="24">
        <f t="shared" si="123"/>
        <v>3.3307967158722196E-3</v>
      </c>
      <c r="CL238" s="24">
        <f t="shared" si="123"/>
        <v>0</v>
      </c>
    </row>
    <row r="239" spans="1:90" x14ac:dyDescent="0.2">
      <c r="A239" s="19">
        <v>234</v>
      </c>
      <c r="B239" s="16" cm="1">
        <f t="array" ref="B239">INDEX(asset_mu,1,B$3)+INDEX(asset_rets_norm,$A239,B$3)</f>
        <v>3.6858279787585959E-3</v>
      </c>
      <c r="C239" s="16" cm="1">
        <f t="array" ref="C239">INDEX(asset_mu,1,C$3)+INDEX(asset_rets_norm,$A239,C$3)</f>
        <v>6.6200808025762585E-3</v>
      </c>
      <c r="D239" s="16" cm="1">
        <f t="array" ref="D239">INDEX(asset_mu,1,D$3)+INDEX(asset_rets_norm,$A239,D$3)</f>
        <v>1.4187554671083897E-2</v>
      </c>
      <c r="E239" s="16" cm="1">
        <f t="array" ref="E239">INDEX(asset_mu,1,E$3)+INDEX(asset_rets_norm,$A239,E$3)</f>
        <v>6.46796617755556E-3</v>
      </c>
      <c r="F239" s="16" cm="1">
        <f t="array" ref="F239">INDEX(asset_mu,1,F$3)+INDEX(asset_rets_norm,$A239,F$3)</f>
        <v>1.2864150232536451E-2</v>
      </c>
      <c r="G239" s="16" cm="1">
        <f t="array" ref="G239">INDEX(asset_mu,1,G$3)+INDEX(asset_rets_norm,$A239,G$3)</f>
        <v>2.8708450583991331E-4</v>
      </c>
      <c r="H239" s="16" cm="1">
        <f t="array" ref="H239">INDEX(asset_mu,1,H$3)+INDEX(asset_rets_norm,$A239,H$3)</f>
        <v>7.8507868157214424E-4</v>
      </c>
      <c r="I239" s="16" cm="1">
        <f t="array" ref="I239">INDEX(asset_mu,1,I$3)+INDEX(asset_rets_norm,$A239,I$3)</f>
        <v>5.3522500956043953E-3</v>
      </c>
      <c r="J239" s="16" cm="1">
        <f t="array" ref="J239">INDEX(asset_mu,1,J$3)+INDEX(asset_rets_norm,$A239,J$3)</f>
        <v>3.3692117929138166E-3</v>
      </c>
      <c r="K239" s="16" cm="1">
        <f t="array" ref="K239">INDEX(asset_mu,1,K$3)+INDEX(asset_rets_norm,$A239,K$3)</f>
        <v>2.6077808947312115E-3</v>
      </c>
      <c r="L239" s="16" cm="1">
        <f t="array" ref="L239">INDEX(asset_mu,1,L$3)+INDEX(asset_rets_norm,$A239,L$3)</f>
        <v>7.4634029791356415E-3</v>
      </c>
      <c r="M239" s="16" cm="1">
        <f t="array" ref="M239">INDEX(asset_mu,1,M$3)+INDEX(asset_rets_norm,$A239,M$3)</f>
        <v>4.5199450475997575E-3</v>
      </c>
      <c r="N239" s="16" cm="1">
        <f t="array" ref="N239">INDEX(asset_mu,1,N$3)+INDEX(asset_rets_norm,$A239,N$3)</f>
        <v>1.0127217695999922E-2</v>
      </c>
      <c r="O239" s="16" cm="1">
        <f t="array" ref="O239">INDEX(asset_mu,1,O$3)+INDEX(asset_rets_norm,$A239,O$3)</f>
        <v>1.1181676388215511E-6</v>
      </c>
      <c r="P239" s="16" cm="1">
        <f t="array" ref="P239">INDEX(asset_mu,1,P$3)+INDEX(asset_rets_norm,$A239,P$3)</f>
        <v>5.0659894219836016E-4</v>
      </c>
      <c r="Q239" s="16" cm="1">
        <f t="array" ref="Q239">INDEX(asset_mu,1,Q$3)+INDEX(asset_rets_norm,$A239,Q$3)</f>
        <v>1.4365718398139894E-3</v>
      </c>
      <c r="R239" s="16" cm="1">
        <f t="array" ref="R239">INDEX(asset_mu,1,R$3)+INDEX(asset_rets_norm,$A239,R$3)</f>
        <v>-2.0172698431725755E-3</v>
      </c>
      <c r="S239" s="16" cm="1">
        <f t="array" ref="S239">INDEX(asset_mu,1,S$3)+INDEX(asset_rets_norm,$A239,S$3)</f>
        <v>-2.3870662194742903E-2</v>
      </c>
      <c r="T239" s="16" cm="1">
        <f t="array" ref="T239">INDEX(asset_mu,1,T$3)+INDEX(asset_rets_norm,$A239,T$3)</f>
        <v>-2.9598602299689324E-2</v>
      </c>
      <c r="U239" s="16" cm="1">
        <f t="array" ref="U239">INDEX(asset_mu,1,U$3)+INDEX(asset_rets_norm,$A239,U$3)</f>
        <v>-1.7120289986865319E-2</v>
      </c>
      <c r="V239" s="16" cm="1">
        <f t="array" ref="V239">INDEX(asset_mu,1,V$3)+INDEX(asset_rets_norm,$A239,V$3)</f>
        <v>3.8943007047157743E-3</v>
      </c>
      <c r="W239" s="16" cm="1">
        <f t="array" ref="W239">INDEX(asset_mu,1,W$3)+INDEX(asset_rets_norm,$A239,W$3)</f>
        <v>1.2780523774394651E-3</v>
      </c>
      <c r="X239" s="16" cm="1">
        <f t="array" ref="X239">INDEX(asset_mu,1,X$3)+INDEX(asset_rets_norm,$A239,X$3)</f>
        <v>2.7782274154664766E-3</v>
      </c>
      <c r="Y239" s="16" cm="1">
        <f t="array" ref="Y239">INDEX(asset_mu,1,Y$3)+INDEX(asset_rets_norm,$A239,Y$3)</f>
        <v>-4.6633968828859571E-5</v>
      </c>
      <c r="Z239" s="19">
        <v>234</v>
      </c>
      <c r="AA239" s="16" cm="1">
        <f t="array" ref="AA239">INDEX(fx_mu,1,AA$3)+INDEX(fx_rets_norm,$A239,AA$3)</f>
        <v>0</v>
      </c>
      <c r="AB239" s="16" cm="1">
        <f t="array" ref="AB239">INDEX(fx_mu,1,AB$3)+INDEX(fx_rets_norm,$A239,AB$3)</f>
        <v>-1.1649210646174852E-2</v>
      </c>
      <c r="AC239" s="16" cm="1">
        <f t="array" ref="AC239">INDEX(fx_mu,1,AC$3)+INDEX(fx_rets_norm,$A239,AC$3)</f>
        <v>-3.7432449238958107E-3</v>
      </c>
      <c r="AD239" s="16" cm="1">
        <f t="array" ref="AD239">INDEX(fx_mu,1,AD$3)+INDEX(fx_rets_norm,$A239,AD$3)</f>
        <v>2.9644551449077286E-3</v>
      </c>
      <c r="AE239" s="19">
        <v>234</v>
      </c>
      <c r="AF239" s="18" cm="1">
        <f t="array" ref="AF239">(1+B239)*(1+INDEX(fx_rets,$AE239,INDEX(fx_ix,1,AF$3)))-1</f>
        <v>3.6858279787586046E-3</v>
      </c>
      <c r="AG239" s="18" cm="1">
        <f t="array" ref="AG239">(1+C239)*(1+INDEX(fx_rets,$AE239,INDEX(fx_ix,1,AG$3)))-1</f>
        <v>6.6200808025762559E-3</v>
      </c>
      <c r="AH239" s="18" cm="1">
        <f t="array" ref="AH239">(1+D239)*(1+INDEX(fx_rets,$AE239,INDEX(fx_ix,1,AH$3)))-1</f>
        <v>1.4187554671083902E-2</v>
      </c>
      <c r="AI239" s="18" cm="1">
        <f t="array" ref="AI239">(1+E239)*(1+INDEX(fx_rets,$AE239,INDEX(fx_ix,1,AI$3)))-1</f>
        <v>6.4679661775555175E-3</v>
      </c>
      <c r="AJ239" s="18" cm="1">
        <f t="array" ref="AJ239">(1+F239)*(1+INDEX(fx_rets,$AE239,INDEX(fx_ix,1,AJ$3)))-1</f>
        <v>1.2864150232536398E-2</v>
      </c>
      <c r="AK239" s="18" cm="1">
        <f t="array" ref="AK239">(1+G239)*(1+INDEX(fx_rets,$AE239,INDEX(fx_ix,1,AK$3)))-1</f>
        <v>-1.1365470448216786E-2</v>
      </c>
      <c r="AL239" s="18" cm="1">
        <f t="array" ref="AL239">(1+H239)*(1+INDEX(fx_rets,$AE239,INDEX(fx_ix,1,AL$3)))-1</f>
        <v>-1.0873277511538104E-2</v>
      </c>
      <c r="AM239" s="18" cm="1">
        <f t="array" ref="AM239">(1+I239)*(1+INDEX(fx_rets,$AE239,INDEX(fx_ix,1,AM$3)))-1</f>
        <v>-6.3593100393650737E-3</v>
      </c>
      <c r="AN239" s="18" cm="1">
        <f t="array" ref="AN239">(1+J239)*(1+INDEX(fx_rets,$AE239,INDEX(fx_ix,1,AN$3)))-1</f>
        <v>-3.8664491592332872E-4</v>
      </c>
      <c r="AO239" s="18" cm="1">
        <f t="array" ref="AO239">(1+K239)*(1+INDEX(fx_rets,$AE239,INDEX(fx_ix,1,AO$3)))-1</f>
        <v>-1.1452255917614451E-3</v>
      </c>
      <c r="AP239" s="18" cm="1">
        <f t="array" ref="AP239">(1+L239)*(1+INDEX(fx_rets,$AE239,INDEX(fx_ix,1,AP$3)))-1</f>
        <v>3.6922207099232551E-3</v>
      </c>
      <c r="AQ239" s="18" cm="1">
        <f t="array" ref="AQ239">(1+M239)*(1+INDEX(fx_rets,$AE239,INDEX(fx_ix,1,AQ$3)))-1</f>
        <v>7.5978086234829156E-4</v>
      </c>
      <c r="AR239" s="18" cm="1">
        <f t="array" ref="AR239">(1+N239)*(1+INDEX(fx_rets,$AE239,INDEX(fx_ix,1,AR$3)))-1</f>
        <v>6.3460641158703535E-3</v>
      </c>
      <c r="AS239" s="18" cm="1">
        <f t="array" ref="AS239">(1+O239)*(1+INDEX(fx_rets,$AE239,INDEX(fx_ix,1,AS$3)))-1</f>
        <v>2.9655766273044559E-3</v>
      </c>
      <c r="AT239" s="18" cm="1">
        <f t="array" ref="AT239">(1+P239)*(1+INDEX(fx_rets,$AE239,INDEX(fx_ix,1,AT$3)))-1</f>
        <v>3.4725558769468368E-3</v>
      </c>
      <c r="AU239" s="18" cm="1">
        <f t="array" ref="AU239">(1+Q239)*(1+INDEX(fx_rets,$AE239,INDEX(fx_ix,1,AU$3)))-1</f>
        <v>4.4052856375031979E-3</v>
      </c>
      <c r="AV239" s="18" cm="1">
        <f t="array" ref="AV239">(1+R239)*(1+INDEX(fx_rets,$AE239,INDEX(fx_ix,1,AV$3)))-1</f>
        <v>-2.017269843172631E-3</v>
      </c>
      <c r="AW239" s="18" cm="1">
        <f t="array" ref="AW239">(1+S239)*(1+INDEX(fx_rets,$AE239,INDEX(fx_ix,1,AW$3)))-1</f>
        <v>-3.5241798468747532E-2</v>
      </c>
      <c r="AX239" s="18" cm="1">
        <f t="array" ref="AX239">(1+T239)*(1+INDEX(fx_rets,$AE239,INDEX(fx_ix,1,AX$3)))-1</f>
        <v>-3.3231052405772399E-2</v>
      </c>
      <c r="AY239" s="18" cm="1">
        <f t="array" ref="AY239">(1+U239)*(1+INDEX(fx_rets,$AE239,INDEX(fx_ix,1,AY$3)))-1</f>
        <v>-1.4206587173691498E-2</v>
      </c>
      <c r="AZ239" s="18" cm="1">
        <f t="array" ref="AZ239">(1+V239)*(1+INDEX(fx_rets,$AE239,INDEX(fx_ix,1,AZ$3)))-1</f>
        <v>3.8943007047158584E-3</v>
      </c>
      <c r="BA239" s="18" cm="1">
        <f t="array" ref="BA239">(1+W239)*(1+INDEX(fx_rets,$AE239,INDEX(fx_ix,1,BA$3)))-1</f>
        <v>-1.0386046570097118E-2</v>
      </c>
      <c r="BB239" s="18" cm="1">
        <f t="array" ref="BB239">(1+X239)*(1+INDEX(fx_rets,$AE239,INDEX(fx_ix,1,BB$3)))-1</f>
        <v>-9.7541709409976196E-4</v>
      </c>
      <c r="BC239" s="18" cm="1">
        <f t="array" ref="BC239">(1+Y239)*(1+INDEX(fx_rets,$AE239,INDEX(fx_ix,1,BC$3)))-1</f>
        <v>2.9176829317700825E-3</v>
      </c>
      <c r="BD239" s="19">
        <v>234</v>
      </c>
      <c r="BE239" s="16">
        <f t="shared" si="95"/>
        <v>0</v>
      </c>
      <c r="BF239" s="19">
        <v>234</v>
      </c>
      <c r="BG239" s="18">
        <f t="shared" si="96"/>
        <v>3.6858279787586046E-3</v>
      </c>
      <c r="BH239" s="18">
        <f t="shared" si="97"/>
        <v>6.6200808025762559E-3</v>
      </c>
      <c r="BI239" s="18">
        <f t="shared" si="98"/>
        <v>1.4187554671083902E-2</v>
      </c>
      <c r="BJ239" s="18">
        <f t="shared" si="99"/>
        <v>6.4679661775555175E-3</v>
      </c>
      <c r="BK239" s="18">
        <f t="shared" si="100"/>
        <v>1.2864150232536398E-2</v>
      </c>
      <c r="BL239" s="18">
        <f t="shared" si="101"/>
        <v>-1.1365470448216786E-2</v>
      </c>
      <c r="BM239" s="18">
        <f t="shared" si="102"/>
        <v>-1.0873277511538104E-2</v>
      </c>
      <c r="BN239" s="18">
        <f t="shared" si="103"/>
        <v>-6.3593100393650737E-3</v>
      </c>
      <c r="BO239" s="18">
        <f t="shared" si="104"/>
        <v>-3.8664491592332872E-4</v>
      </c>
      <c r="BP239" s="18">
        <f t="shared" si="105"/>
        <v>-1.1452255917614451E-3</v>
      </c>
      <c r="BQ239" s="18">
        <f t="shared" si="106"/>
        <v>3.6922207099232551E-3</v>
      </c>
      <c r="BR239" s="18">
        <f t="shared" si="107"/>
        <v>7.5978086234829156E-4</v>
      </c>
      <c r="BS239" s="18">
        <f t="shared" si="108"/>
        <v>6.3460641158703535E-3</v>
      </c>
      <c r="BT239" s="18">
        <f t="shared" si="109"/>
        <v>2.9655766273044559E-3</v>
      </c>
      <c r="BU239" s="18">
        <f t="shared" si="110"/>
        <v>3.4725558769468368E-3</v>
      </c>
      <c r="BV239" s="18">
        <f t="shared" si="111"/>
        <v>4.4052856375031979E-3</v>
      </c>
      <c r="BW239" s="18">
        <f t="shared" si="112"/>
        <v>-2.017269843172631E-3</v>
      </c>
      <c r="BX239" s="18">
        <f t="shared" si="113"/>
        <v>-3.5241798468747532E-2</v>
      </c>
      <c r="BY239" s="18">
        <f t="shared" si="114"/>
        <v>-3.3231052405772399E-2</v>
      </c>
      <c r="BZ239" s="18">
        <f t="shared" si="115"/>
        <v>-1.4206587173691498E-2</v>
      </c>
      <c r="CA239" s="18">
        <f t="shared" si="116"/>
        <v>3.8943007047158584E-3</v>
      </c>
      <c r="CB239" s="18">
        <f t="shared" si="117"/>
        <v>-1.0386046570097118E-2</v>
      </c>
      <c r="CC239" s="18">
        <f t="shared" si="118"/>
        <v>-9.7541709409976196E-4</v>
      </c>
      <c r="CD239" s="18">
        <f t="shared" si="119"/>
        <v>2.9176829317700825E-3</v>
      </c>
      <c r="CE239" s="19">
        <v>234</v>
      </c>
      <c r="CF239" s="18">
        <f t="shared" si="123"/>
        <v>6.6200808025762559E-3</v>
      </c>
      <c r="CG239" s="18">
        <f t="shared" si="123"/>
        <v>6.6200808025762559E-3</v>
      </c>
      <c r="CH239" s="18">
        <f t="shared" si="123"/>
        <v>6.6200808025762559E-3</v>
      </c>
      <c r="CI239" s="18">
        <f t="shared" si="123"/>
        <v>0</v>
      </c>
      <c r="CJ239" s="18">
        <f t="shared" si="123"/>
        <v>0</v>
      </c>
      <c r="CK239" s="24">
        <f t="shared" si="123"/>
        <v>6.6200808025762559E-3</v>
      </c>
      <c r="CL239" s="24">
        <f t="shared" si="123"/>
        <v>0</v>
      </c>
    </row>
    <row r="240" spans="1:90" x14ac:dyDescent="0.2">
      <c r="A240" s="19">
        <v>235</v>
      </c>
      <c r="B240" s="16" cm="1">
        <f t="array" ref="B240">INDEX(asset_mu,1,B$3)+INDEX(asset_rets_norm,$A240,B$3)</f>
        <v>4.7439997117839552E-3</v>
      </c>
      <c r="C240" s="16" cm="1">
        <f t="array" ref="C240">INDEX(asset_mu,1,C$3)+INDEX(asset_rets_norm,$A240,C$3)</f>
        <v>9.918057100336556E-3</v>
      </c>
      <c r="D240" s="16" cm="1">
        <f t="array" ref="D240">INDEX(asset_mu,1,D$3)+INDEX(asset_rets_norm,$A240,D$3)</f>
        <v>1.6633488930333444E-2</v>
      </c>
      <c r="E240" s="16" cm="1">
        <f t="array" ref="E240">INDEX(asset_mu,1,E$3)+INDEX(asset_rets_norm,$A240,E$3)</f>
        <v>6.5210268187532597E-3</v>
      </c>
      <c r="F240" s="16" cm="1">
        <f t="array" ref="F240">INDEX(asset_mu,1,F$3)+INDEX(asset_rets_norm,$A240,F$3)</f>
        <v>9.0290594309233013E-3</v>
      </c>
      <c r="G240" s="16" cm="1">
        <f t="array" ref="G240">INDEX(asset_mu,1,G$3)+INDEX(asset_rets_norm,$A240,G$3)</f>
        <v>1.0713145369410876E-3</v>
      </c>
      <c r="H240" s="16" cm="1">
        <f t="array" ref="H240">INDEX(asset_mu,1,H$3)+INDEX(asset_rets_norm,$A240,H$3)</f>
        <v>1.6869235707445871E-3</v>
      </c>
      <c r="I240" s="16" cm="1">
        <f t="array" ref="I240">INDEX(asset_mu,1,I$3)+INDEX(asset_rets_norm,$A240,I$3)</f>
        <v>2.9634586183303955E-3</v>
      </c>
      <c r="J240" s="16" cm="1">
        <f t="array" ref="J240">INDEX(asset_mu,1,J$3)+INDEX(asset_rets_norm,$A240,J$3)</f>
        <v>4.1013713172617251E-3</v>
      </c>
      <c r="K240" s="16" cm="1">
        <f t="array" ref="K240">INDEX(asset_mu,1,K$3)+INDEX(asset_rets_norm,$A240,K$3)</f>
        <v>3.7482038187327277E-3</v>
      </c>
      <c r="L240" s="16" cm="1">
        <f t="array" ref="L240">INDEX(asset_mu,1,L$3)+INDEX(asset_rets_norm,$A240,L$3)</f>
        <v>4.6398254995119459E-3</v>
      </c>
      <c r="M240" s="16" cm="1">
        <f t="array" ref="M240">INDEX(asset_mu,1,M$3)+INDEX(asset_rets_norm,$A240,M$3)</f>
        <v>1.0047291739208901E-3</v>
      </c>
      <c r="N240" s="16" cm="1">
        <f t="array" ref="N240">INDEX(asset_mu,1,N$3)+INDEX(asset_rets_norm,$A240,N$3)</f>
        <v>-5.3598085257485894E-4</v>
      </c>
      <c r="O240" s="16" cm="1">
        <f t="array" ref="O240">INDEX(asset_mu,1,O$3)+INDEX(asset_rets_norm,$A240,O$3)</f>
        <v>1.9526191867092689E-4</v>
      </c>
      <c r="P240" s="16" cm="1">
        <f t="array" ref="P240">INDEX(asset_mu,1,P$3)+INDEX(asset_rets_norm,$A240,P$3)</f>
        <v>1.656524667192421E-3</v>
      </c>
      <c r="Q240" s="16" cm="1">
        <f t="array" ref="Q240">INDEX(asset_mu,1,Q$3)+INDEX(asset_rets_norm,$A240,Q$3)</f>
        <v>3.4281266132601363E-3</v>
      </c>
      <c r="R240" s="16" cm="1">
        <f t="array" ref="R240">INDEX(asset_mu,1,R$3)+INDEX(asset_rets_norm,$A240,R$3)</f>
        <v>-8.411111002192756E-2</v>
      </c>
      <c r="S240" s="16" cm="1">
        <f t="array" ref="S240">INDEX(asset_mu,1,S$3)+INDEX(asset_rets_norm,$A240,S$3)</f>
        <v>-8.1570892751038487E-2</v>
      </c>
      <c r="T240" s="16" cm="1">
        <f t="array" ref="T240">INDEX(asset_mu,1,T$3)+INDEX(asset_rets_norm,$A240,T$3)</f>
        <v>-9.2415998842141314E-2</v>
      </c>
      <c r="U240" s="16" cm="1">
        <f t="array" ref="U240">INDEX(asset_mu,1,U$3)+INDEX(asset_rets_norm,$A240,U$3)</f>
        <v>-8.6906210340428114E-2</v>
      </c>
      <c r="V240" s="16" cm="1">
        <f t="array" ref="V240">INDEX(asset_mu,1,V$3)+INDEX(asset_rets_norm,$A240,V$3)</f>
        <v>3.8104507047157744E-3</v>
      </c>
      <c r="W240" s="16" cm="1">
        <f t="array" ref="W240">INDEX(asset_mu,1,W$3)+INDEX(asset_rets_norm,$A240,W$3)</f>
        <v>1.1795523774394653E-3</v>
      </c>
      <c r="X240" s="16" cm="1">
        <f t="array" ref="X240">INDEX(asset_mu,1,X$3)+INDEX(asset_rets_norm,$A240,X$3)</f>
        <v>2.7198940821331436E-3</v>
      </c>
      <c r="Y240" s="16" cm="1">
        <f t="array" ref="Y240">INDEX(asset_mu,1,Y$3)+INDEX(asset_rets_norm,$A240,Y$3)</f>
        <v>-1.1621730216219291E-4</v>
      </c>
      <c r="Z240" s="19">
        <v>235</v>
      </c>
      <c r="AA240" s="16" cm="1">
        <f t="array" ref="AA240">INDEX(fx_mu,1,AA$3)+INDEX(fx_rets_norm,$A240,AA$3)</f>
        <v>0</v>
      </c>
      <c r="AB240" s="16" cm="1">
        <f t="array" ref="AB240">INDEX(fx_mu,1,AB$3)+INDEX(fx_rets_norm,$A240,AB$3)</f>
        <v>-6.9546421604171861E-3</v>
      </c>
      <c r="AC240" s="16" cm="1">
        <f t="array" ref="AC240">INDEX(fx_mu,1,AC$3)+INDEX(fx_rets_norm,$A240,AC$3)</f>
        <v>-2.9268556164080455E-2</v>
      </c>
      <c r="AD240" s="16" cm="1">
        <f t="array" ref="AD240">INDEX(fx_mu,1,AD$3)+INDEX(fx_rets_norm,$A240,AD$3)</f>
        <v>4.8284261355460148E-3</v>
      </c>
      <c r="AE240" s="19">
        <v>235</v>
      </c>
      <c r="AF240" s="18" cm="1">
        <f t="array" ref="AF240">(1+B240)*(1+INDEX(fx_rets,$AE240,INDEX(fx_ix,1,AF$3)))-1</f>
        <v>4.7439997117839638E-3</v>
      </c>
      <c r="AG240" s="18" cm="1">
        <f t="array" ref="AG240">(1+C240)*(1+INDEX(fx_rets,$AE240,INDEX(fx_ix,1,AG$3)))-1</f>
        <v>9.9180571003365525E-3</v>
      </c>
      <c r="AH240" s="18" cm="1">
        <f t="array" ref="AH240">(1+D240)*(1+INDEX(fx_rets,$AE240,INDEX(fx_ix,1,AH$3)))-1</f>
        <v>1.6633488930333451E-2</v>
      </c>
      <c r="AI240" s="18" cm="1">
        <f t="array" ref="AI240">(1+E240)*(1+INDEX(fx_rets,$AE240,INDEX(fx_ix,1,AI$3)))-1</f>
        <v>6.5210268187532172E-3</v>
      </c>
      <c r="AJ240" s="18" cm="1">
        <f t="array" ref="AJ240">(1+F240)*(1+INDEX(fx_rets,$AE240,INDEX(fx_ix,1,AJ$3)))-1</f>
        <v>9.0290594309232475E-3</v>
      </c>
      <c r="AK240" s="18" cm="1">
        <f t="array" ref="AK240">(1+G240)*(1+INDEX(fx_rets,$AE240,INDEX(fx_ix,1,AK$3)))-1</f>
        <v>-5.8907782327218827E-3</v>
      </c>
      <c r="AL240" s="18" cm="1">
        <f t="array" ref="AL240">(1+H240)*(1+INDEX(fx_rets,$AE240,INDEX(fx_ix,1,AL$3)))-1</f>
        <v>-5.2794505394591074E-3</v>
      </c>
      <c r="AM240" s="18" cm="1">
        <f t="array" ref="AM240">(1+I240)*(1+INDEX(fx_rets,$AE240,INDEX(fx_ix,1,AM$3)))-1</f>
        <v>-4.0117933363343905E-3</v>
      </c>
      <c r="AN240" s="18" cm="1">
        <f t="array" ref="AN240">(1+J240)*(1+INDEX(fx_rets,$AE240,INDEX(fx_ix,1,AN$3)))-1</f>
        <v>-2.5287226063567703E-2</v>
      </c>
      <c r="AO240" s="18" cm="1">
        <f t="array" ref="AO240">(1+K240)*(1+INDEX(fx_rets,$AE240,INDEX(fx_ix,1,AO$3)))-1</f>
        <v>-2.563005685933073E-2</v>
      </c>
      <c r="AP240" s="18" cm="1">
        <f t="array" ref="AP240">(1+L240)*(1+INDEX(fx_rets,$AE240,INDEX(fx_ix,1,AP$3)))-1</f>
        <v>-2.4764531657792466E-2</v>
      </c>
      <c r="AQ240" s="18" cm="1">
        <f t="array" ref="AQ240">(1+M240)*(1+INDEX(fx_rets,$AE240,INDEX(fx_ix,1,AQ$3)))-1</f>
        <v>-2.8293233962416231E-2</v>
      </c>
      <c r="AR240" s="18" cm="1">
        <f t="array" ref="AR240">(1+N240)*(1+INDEX(fx_rets,$AE240,INDEX(fx_ix,1,AR$3)))-1</f>
        <v>-2.9788849630968839E-2</v>
      </c>
      <c r="AS240" s="18" cm="1">
        <f t="array" ref="AS240">(1+O240)*(1+INDEX(fx_rets,$AE240,INDEX(fx_ix,1,AS$3)))-1</f>
        <v>5.02463086196836E-3</v>
      </c>
      <c r="AT240" s="18" cm="1">
        <f t="array" ref="AT240">(1+P240)*(1+INDEX(fx_rets,$AE240,INDEX(fx_ix,1,AT$3)))-1</f>
        <v>6.4929492097356434E-3</v>
      </c>
      <c r="AU240" s="18" cm="1">
        <f t="array" ref="AU240">(1+Q240)*(1+INDEX(fx_rets,$AE240,INDEX(fx_ix,1,AU$3)))-1</f>
        <v>8.273105204941622E-3</v>
      </c>
      <c r="AV240" s="18" cm="1">
        <f t="array" ref="AV240">(1+R240)*(1+INDEX(fx_rets,$AE240,INDEX(fx_ix,1,AV$3)))-1</f>
        <v>-8.4111110021927615E-2</v>
      </c>
      <c r="AW240" s="18" cm="1">
        <f t="array" ref="AW240">(1+S240)*(1+INDEX(fx_rets,$AE240,INDEX(fx_ix,1,AW$3)))-1</f>
        <v>-8.79582385416664E-2</v>
      </c>
      <c r="AX240" s="18" cm="1">
        <f t="array" ref="AX240">(1+T240)*(1+INDEX(fx_rets,$AE240,INDEX(fx_ix,1,AX$3)))-1</f>
        <v>-0.11897967215365102</v>
      </c>
      <c r="AY240" s="18" cm="1">
        <f t="array" ref="AY240">(1+U240)*(1+INDEX(fx_rets,$AE240,INDEX(fx_ix,1,AY$3)))-1</f>
        <v>-8.249740442223108E-2</v>
      </c>
      <c r="AZ240" s="18" cm="1">
        <f t="array" ref="AZ240">(1+V240)*(1+INDEX(fx_rets,$AE240,INDEX(fx_ix,1,AZ$3)))-1</f>
        <v>3.810450704715862E-3</v>
      </c>
      <c r="BA240" s="18" cm="1">
        <f t="array" ref="BA240">(1+W240)*(1+INDEX(fx_rets,$AE240,INDEX(fx_ix,1,BA$3)))-1</f>
        <v>-5.7832931476723415E-3</v>
      </c>
      <c r="BB240" s="18" cm="1">
        <f t="array" ref="BB240">(1+X240)*(1+INDEX(fx_rets,$AE240,INDEX(fx_ix,1,BB$3)))-1</f>
        <v>-2.6628269454650577E-2</v>
      </c>
      <c r="BC240" s="18" cm="1">
        <f t="array" ref="BC240">(1+Y240)*(1+INDEX(fx_rets,$AE240,INDEX(fx_ix,1,BC$3)))-1</f>
        <v>4.7116476867246071E-3</v>
      </c>
      <c r="BD240" s="19">
        <v>235</v>
      </c>
      <c r="BE240" s="16">
        <f t="shared" si="95"/>
        <v>0</v>
      </c>
      <c r="BF240" s="19">
        <v>235</v>
      </c>
      <c r="BG240" s="18">
        <f t="shared" si="96"/>
        <v>4.7439997117839638E-3</v>
      </c>
      <c r="BH240" s="18">
        <f t="shared" si="97"/>
        <v>9.9180571003365525E-3</v>
      </c>
      <c r="BI240" s="18">
        <f t="shared" si="98"/>
        <v>1.6633488930333451E-2</v>
      </c>
      <c r="BJ240" s="18">
        <f t="shared" si="99"/>
        <v>6.5210268187532172E-3</v>
      </c>
      <c r="BK240" s="18">
        <f t="shared" si="100"/>
        <v>9.0290594309232475E-3</v>
      </c>
      <c r="BL240" s="18">
        <f t="shared" si="101"/>
        <v>-5.8907782327218827E-3</v>
      </c>
      <c r="BM240" s="18">
        <f t="shared" si="102"/>
        <v>-5.2794505394591074E-3</v>
      </c>
      <c r="BN240" s="18">
        <f t="shared" si="103"/>
        <v>-4.0117933363343905E-3</v>
      </c>
      <c r="BO240" s="18">
        <f t="shared" si="104"/>
        <v>-2.5287226063567703E-2</v>
      </c>
      <c r="BP240" s="18">
        <f t="shared" si="105"/>
        <v>-2.563005685933073E-2</v>
      </c>
      <c r="BQ240" s="18">
        <f t="shared" si="106"/>
        <v>-2.4764531657792466E-2</v>
      </c>
      <c r="BR240" s="18">
        <f t="shared" si="107"/>
        <v>-2.8293233962416231E-2</v>
      </c>
      <c r="BS240" s="18">
        <f t="shared" si="108"/>
        <v>-2.9788849630968839E-2</v>
      </c>
      <c r="BT240" s="18">
        <f t="shared" si="109"/>
        <v>5.02463086196836E-3</v>
      </c>
      <c r="BU240" s="18">
        <f t="shared" si="110"/>
        <v>6.4929492097356434E-3</v>
      </c>
      <c r="BV240" s="18">
        <f t="shared" si="111"/>
        <v>8.273105204941622E-3</v>
      </c>
      <c r="BW240" s="18">
        <f t="shared" si="112"/>
        <v>-8.4111110021927615E-2</v>
      </c>
      <c r="BX240" s="18">
        <f t="shared" si="113"/>
        <v>-8.79582385416664E-2</v>
      </c>
      <c r="BY240" s="18">
        <f t="shared" si="114"/>
        <v>-0.11897967215365102</v>
      </c>
      <c r="BZ240" s="18">
        <f t="shared" si="115"/>
        <v>-8.249740442223108E-2</v>
      </c>
      <c r="CA240" s="18">
        <f t="shared" si="116"/>
        <v>3.810450704715862E-3</v>
      </c>
      <c r="CB240" s="18">
        <f t="shared" si="117"/>
        <v>-5.7832931476723415E-3</v>
      </c>
      <c r="CC240" s="18">
        <f t="shared" si="118"/>
        <v>-2.6628269454650577E-2</v>
      </c>
      <c r="CD240" s="18">
        <f t="shared" si="119"/>
        <v>4.7116476867246071E-3</v>
      </c>
      <c r="CE240" s="19">
        <v>235</v>
      </c>
      <c r="CF240" s="18">
        <f t="shared" si="123"/>
        <v>9.9180571003365525E-3</v>
      </c>
      <c r="CG240" s="18">
        <f t="shared" si="123"/>
        <v>9.9180571003365525E-3</v>
      </c>
      <c r="CH240" s="18">
        <f t="shared" si="123"/>
        <v>9.9180571003365525E-3</v>
      </c>
      <c r="CI240" s="18">
        <f t="shared" si="123"/>
        <v>0</v>
      </c>
      <c r="CJ240" s="18">
        <f t="shared" si="123"/>
        <v>0</v>
      </c>
      <c r="CK240" s="24">
        <f t="shared" si="123"/>
        <v>9.9180571003365525E-3</v>
      </c>
      <c r="CL240" s="24">
        <f t="shared" si="123"/>
        <v>0</v>
      </c>
    </row>
    <row r="241" spans="1:90" x14ac:dyDescent="0.2">
      <c r="A241" s="19">
        <v>236</v>
      </c>
      <c r="B241" s="16" cm="1">
        <f t="array" ref="B241">INDEX(asset_mu,1,B$3)+INDEX(asset_rets_norm,$A241,B$3)</f>
        <v>8.0763317943119885E-3</v>
      </c>
      <c r="C241" s="16" cm="1">
        <f t="array" ref="C241">INDEX(asset_mu,1,C$3)+INDEX(asset_rets_norm,$A241,C$3)</f>
        <v>1.4928967415716258E-2</v>
      </c>
      <c r="D241" s="16" cm="1">
        <f t="array" ref="D241">INDEX(asset_mu,1,D$3)+INDEX(asset_rets_norm,$A241,D$3)</f>
        <v>2.2687646836215818E-2</v>
      </c>
      <c r="E241" s="16" cm="1">
        <f t="array" ref="E241">INDEX(asset_mu,1,E$3)+INDEX(asset_rets_norm,$A241,E$3)</f>
        <v>-2.7182802317169921E-2</v>
      </c>
      <c r="F241" s="16" cm="1">
        <f t="array" ref="F241">INDEX(asset_mu,1,F$3)+INDEX(asset_rets_norm,$A241,F$3)</f>
        <v>-5.2906872792776449E-2</v>
      </c>
      <c r="G241" s="16" cm="1">
        <f t="array" ref="G241">INDEX(asset_mu,1,G$3)+INDEX(asset_rets_norm,$A241,G$3)</f>
        <v>5.3595848353726384E-4</v>
      </c>
      <c r="H241" s="16" cm="1">
        <f t="array" ref="H241">INDEX(asset_mu,1,H$3)+INDEX(asset_rets_norm,$A241,H$3)</f>
        <v>-1.9927277530473013E-3</v>
      </c>
      <c r="I241" s="16" cm="1">
        <f t="array" ref="I241">INDEX(asset_mu,1,I$3)+INDEX(asset_rets_norm,$A241,I$3)</f>
        <v>-5.1439982669628445E-3</v>
      </c>
      <c r="J241" s="16" cm="1">
        <f t="array" ref="J241">INDEX(asset_mu,1,J$3)+INDEX(asset_rets_norm,$A241,J$3)</f>
        <v>5.5907434557968972E-3</v>
      </c>
      <c r="K241" s="16" cm="1">
        <f t="array" ref="K241">INDEX(asset_mu,1,K$3)+INDEX(asset_rets_norm,$A241,K$3)</f>
        <v>4.925034234540689E-3</v>
      </c>
      <c r="L241" s="16" cm="1">
        <f t="array" ref="L241">INDEX(asset_mu,1,L$3)+INDEX(asset_rets_norm,$A241,L$3)</f>
        <v>6.1725321369239528E-3</v>
      </c>
      <c r="M241" s="16" cm="1">
        <f t="array" ref="M241">INDEX(asset_mu,1,M$3)+INDEX(asset_rets_norm,$A241,M$3)</f>
        <v>-2.9246073272488654E-2</v>
      </c>
      <c r="N241" s="16" cm="1">
        <f t="array" ref="N241">INDEX(asset_mu,1,N$3)+INDEX(asset_rets_norm,$A241,N$3)</f>
        <v>-5.389826423748164E-2</v>
      </c>
      <c r="O241" s="16" cm="1">
        <f t="array" ref="O241">INDEX(asset_mu,1,O$3)+INDEX(asset_rets_norm,$A241,O$3)</f>
        <v>-3.3859464857565537E-4</v>
      </c>
      <c r="P241" s="16" cm="1">
        <f t="array" ref="P241">INDEX(asset_mu,1,P$3)+INDEX(asset_rets_norm,$A241,P$3)</f>
        <v>-2.1151666875885273E-3</v>
      </c>
      <c r="Q241" s="16" cm="1">
        <f t="array" ref="Q241">INDEX(asset_mu,1,Q$3)+INDEX(asset_rets_norm,$A241,Q$3)</f>
        <v>-5.8682735391458228E-3</v>
      </c>
      <c r="R241" s="16" cm="1">
        <f t="array" ref="R241">INDEX(asset_mu,1,R$3)+INDEX(asset_rets_norm,$A241,R$3)</f>
        <v>-0.12524829728989634</v>
      </c>
      <c r="S241" s="16" cm="1">
        <f t="array" ref="S241">INDEX(asset_mu,1,S$3)+INDEX(asset_rets_norm,$A241,S$3)</f>
        <v>-0.15900222961451219</v>
      </c>
      <c r="T241" s="16" cm="1">
        <f t="array" ref="T241">INDEX(asset_mu,1,T$3)+INDEX(asset_rets_norm,$A241,T$3)</f>
        <v>-0.13368022502308183</v>
      </c>
      <c r="U241" s="16" cm="1">
        <f t="array" ref="U241">INDEX(asset_mu,1,U$3)+INDEX(asset_rets_norm,$A241,U$3)</f>
        <v>-0.10331816627011825</v>
      </c>
      <c r="V241" s="16" cm="1">
        <f t="array" ref="V241">INDEX(asset_mu,1,V$3)+INDEX(asset_rets_norm,$A241,V$3)</f>
        <v>3.6882590380491079E-3</v>
      </c>
      <c r="W241" s="16" cm="1">
        <f t="array" ref="W241">INDEX(asset_mu,1,W$3)+INDEX(asset_rets_norm,$A241,W$3)</f>
        <v>9.1763571077279867E-4</v>
      </c>
      <c r="X241" s="16" cm="1">
        <f t="array" ref="X241">INDEX(asset_mu,1,X$3)+INDEX(asset_rets_norm,$A241,X$3)</f>
        <v>2.4318107487998103E-3</v>
      </c>
      <c r="Y241" s="16" cm="1">
        <f t="array" ref="Y241">INDEX(asset_mu,1,Y$3)+INDEX(asset_rets_norm,$A241,Y$3)</f>
        <v>-4.1788396882885961E-4</v>
      </c>
      <c r="Z241" s="19">
        <v>236</v>
      </c>
      <c r="AA241" s="16" cm="1">
        <f t="array" ref="AA241">INDEX(fx_mu,1,AA$3)+INDEX(fx_rets_norm,$A241,AA$3)</f>
        <v>0</v>
      </c>
      <c r="AB241" s="16" cm="1">
        <f t="array" ref="AB241">INDEX(fx_mu,1,AB$3)+INDEX(fx_rets_norm,$A241,AB$3)</f>
        <v>-4.4865934377069194E-4</v>
      </c>
      <c r="AC241" s="16" cm="1">
        <f t="array" ref="AC241">INDEX(fx_mu,1,AC$3)+INDEX(fx_rets_norm,$A241,AC$3)</f>
        <v>-3.1566771311553984E-2</v>
      </c>
      <c r="AD241" s="16" cm="1">
        <f t="array" ref="AD241">INDEX(fx_mu,1,AD$3)+INDEX(fx_rets_norm,$A241,AD$3)</f>
        <v>3.8194272573224266E-3</v>
      </c>
      <c r="AE241" s="19">
        <v>236</v>
      </c>
      <c r="AF241" s="18" cm="1">
        <f t="array" ref="AF241">(1+B241)*(1+INDEX(fx_rets,$AE241,INDEX(fx_ix,1,AF$3)))-1</f>
        <v>8.0763317943119972E-3</v>
      </c>
      <c r="AG241" s="18" cm="1">
        <f t="array" ref="AG241">(1+C241)*(1+INDEX(fx_rets,$AE241,INDEX(fx_ix,1,AG$3)))-1</f>
        <v>1.4928967415716254E-2</v>
      </c>
      <c r="AH241" s="18" cm="1">
        <f t="array" ref="AH241">(1+D241)*(1+INDEX(fx_rets,$AE241,INDEX(fx_ix,1,AH$3)))-1</f>
        <v>2.2687646836215825E-2</v>
      </c>
      <c r="AI241" s="18" cm="1">
        <f t="array" ref="AI241">(1+E241)*(1+INDEX(fx_rets,$AE241,INDEX(fx_ix,1,AI$3)))-1</f>
        <v>-2.7182802317169963E-2</v>
      </c>
      <c r="AJ241" s="18" cm="1">
        <f t="array" ref="AJ241">(1+F241)*(1+INDEX(fx_rets,$AE241,INDEX(fx_ix,1,AJ$3)))-1</f>
        <v>-5.2906872792776394E-2</v>
      </c>
      <c r="AK241" s="18" cm="1">
        <f t="array" ref="AK241">(1+G241)*(1+INDEX(fx_rets,$AE241,INDEX(fx_ix,1,AK$3)))-1</f>
        <v>8.7058676984996808E-5</v>
      </c>
      <c r="AL241" s="18" cm="1">
        <f t="array" ref="AL241">(1+H241)*(1+INDEX(fx_rets,$AE241,INDEX(fx_ix,1,AL$3)))-1</f>
        <v>-2.440493040892E-3</v>
      </c>
      <c r="AM241" s="18" cm="1">
        <f t="array" ref="AM241">(1+I241)*(1+INDEX(fx_rets,$AE241,INDEX(fx_ix,1,AM$3)))-1</f>
        <v>-5.5903497078467757E-3</v>
      </c>
      <c r="AN241" s="18" cm="1">
        <f t="array" ref="AN241">(1+J241)*(1+INDEX(fx_rets,$AE241,INDEX(fx_ix,1,AN$3)))-1</f>
        <v>-2.6152509575887772E-2</v>
      </c>
      <c r="AO241" s="18" cm="1">
        <f t="array" ref="AO241">(1+K241)*(1+INDEX(fx_rets,$AE241,INDEX(fx_ix,1,AO$3)))-1</f>
        <v>-2.6797204506396666E-2</v>
      </c>
      <c r="AP241" s="18" cm="1">
        <f t="array" ref="AP241">(1+L241)*(1+INDEX(fx_rets,$AE241,INDEX(fx_ix,1,AP$3)))-1</f>
        <v>-2.5589086085009538E-2</v>
      </c>
      <c r="AQ241" s="18" cm="1">
        <f t="array" ref="AQ241">(1+M241)*(1+INDEX(fx_rets,$AE241,INDEX(fx_ix,1,AQ$3)))-1</f>
        <v>-5.9889640477288952E-2</v>
      </c>
      <c r="AR241" s="18" cm="1">
        <f t="array" ref="AR241">(1+N241)*(1+INDEX(fx_rets,$AE241,INDEX(fx_ix,1,AR$3)))-1</f>
        <v>-8.3763641367761377E-2</v>
      </c>
      <c r="AS241" s="18" cm="1">
        <f t="array" ref="AS241">(1+O241)*(1+INDEX(fx_rets,$AE241,INDEX(fx_ix,1,AS$3)))-1</f>
        <v>3.4795393711168909E-3</v>
      </c>
      <c r="AT241" s="18" cm="1">
        <f t="array" ref="AT241">(1+P241)*(1+INDEX(fx_rets,$AE241,INDEX(fx_ix,1,AT$3)))-1</f>
        <v>1.6961818444336529E-3</v>
      </c>
      <c r="AU241" s="18" cm="1">
        <f t="array" ref="AU241">(1+Q241)*(1+INDEX(fx_rets,$AE241,INDEX(fx_ix,1,AU$3)))-1</f>
        <v>-2.0712597257322996E-3</v>
      </c>
      <c r="AV241" s="18" cm="1">
        <f t="array" ref="AV241">(1+R241)*(1+INDEX(fx_rets,$AE241,INDEX(fx_ix,1,AV$3)))-1</f>
        <v>-0.12524829728989628</v>
      </c>
      <c r="AW241" s="18" cm="1">
        <f t="array" ref="AW241">(1+S241)*(1+INDEX(fx_rets,$AE241,INDEX(fx_ix,1,AW$3)))-1</f>
        <v>-0.15937955112228597</v>
      </c>
      <c r="AX241" s="18" cm="1">
        <f t="array" ref="AX241">(1+T241)*(1+INDEX(fx_rets,$AE241,INDEX(fx_ix,1,AX$3)))-1</f>
        <v>-0.16102714324245515</v>
      </c>
      <c r="AY241" s="18" cm="1">
        <f t="array" ref="AY241">(1+U241)*(1+INDEX(fx_rets,$AE241,INDEX(fx_ix,1,AY$3)))-1</f>
        <v>-9.9893355233224512E-2</v>
      </c>
      <c r="AZ241" s="18" cm="1">
        <f t="array" ref="AZ241">(1+V241)*(1+INDEX(fx_rets,$AE241,INDEX(fx_ix,1,AZ$3)))-1</f>
        <v>3.6882590380491465E-3</v>
      </c>
      <c r="BA241" s="18" cm="1">
        <f t="array" ref="BA241">(1+W241)*(1+INDEX(fx_rets,$AE241,INDEX(fx_ix,1,BA$3)))-1</f>
        <v>4.6856466116618201E-4</v>
      </c>
      <c r="BB241" s="18" cm="1">
        <f t="array" ref="BB241">(1+X241)*(1+INDEX(fx_rets,$AE241,INDEX(fx_ix,1,BB$3)))-1</f>
        <v>-2.921172497653457E-2</v>
      </c>
      <c r="BC241" s="18" cm="1">
        <f t="array" ref="BC241">(1+Y241)*(1+INDEX(fx_rets,$AE241,INDEX(fx_ix,1,BC$3)))-1</f>
        <v>3.3999472110726181E-3</v>
      </c>
      <c r="BD241" s="19">
        <v>236</v>
      </c>
      <c r="BE241" s="16">
        <f t="shared" si="95"/>
        <v>0</v>
      </c>
      <c r="BF241" s="19">
        <v>236</v>
      </c>
      <c r="BG241" s="18">
        <f t="shared" si="96"/>
        <v>8.0763317943119972E-3</v>
      </c>
      <c r="BH241" s="18">
        <f t="shared" si="97"/>
        <v>1.4928967415716254E-2</v>
      </c>
      <c r="BI241" s="18">
        <f t="shared" si="98"/>
        <v>2.2687646836215825E-2</v>
      </c>
      <c r="BJ241" s="18">
        <f t="shared" si="99"/>
        <v>-2.7182802317169963E-2</v>
      </c>
      <c r="BK241" s="18">
        <f t="shared" si="100"/>
        <v>-5.2906872792776394E-2</v>
      </c>
      <c r="BL241" s="18">
        <f t="shared" si="101"/>
        <v>8.7058676984996808E-5</v>
      </c>
      <c r="BM241" s="18">
        <f t="shared" si="102"/>
        <v>-2.440493040892E-3</v>
      </c>
      <c r="BN241" s="18">
        <f t="shared" si="103"/>
        <v>-5.5903497078467757E-3</v>
      </c>
      <c r="BO241" s="18">
        <f t="shared" si="104"/>
        <v>-2.6152509575887772E-2</v>
      </c>
      <c r="BP241" s="18">
        <f t="shared" si="105"/>
        <v>-2.6797204506396666E-2</v>
      </c>
      <c r="BQ241" s="18">
        <f t="shared" si="106"/>
        <v>-2.5589086085009538E-2</v>
      </c>
      <c r="BR241" s="18">
        <f t="shared" si="107"/>
        <v>-5.9889640477288952E-2</v>
      </c>
      <c r="BS241" s="18">
        <f t="shared" si="108"/>
        <v>-8.3763641367761377E-2</v>
      </c>
      <c r="BT241" s="18">
        <f t="shared" si="109"/>
        <v>3.4795393711168909E-3</v>
      </c>
      <c r="BU241" s="18">
        <f t="shared" si="110"/>
        <v>1.6961818444336529E-3</v>
      </c>
      <c r="BV241" s="18">
        <f t="shared" si="111"/>
        <v>-2.0712597257322996E-3</v>
      </c>
      <c r="BW241" s="18">
        <f t="shared" si="112"/>
        <v>-0.12524829728989628</v>
      </c>
      <c r="BX241" s="18">
        <f t="shared" si="113"/>
        <v>-0.15937955112228597</v>
      </c>
      <c r="BY241" s="18">
        <f t="shared" si="114"/>
        <v>-0.16102714324245515</v>
      </c>
      <c r="BZ241" s="18">
        <f t="shared" si="115"/>
        <v>-9.9893355233224512E-2</v>
      </c>
      <c r="CA241" s="18">
        <f t="shared" si="116"/>
        <v>3.6882590380491465E-3</v>
      </c>
      <c r="CB241" s="18">
        <f t="shared" si="117"/>
        <v>4.6856466116618201E-4</v>
      </c>
      <c r="CC241" s="18">
        <f t="shared" si="118"/>
        <v>-2.921172497653457E-2</v>
      </c>
      <c r="CD241" s="18">
        <f t="shared" si="119"/>
        <v>3.3999472110726181E-3</v>
      </c>
      <c r="CE241" s="19">
        <v>236</v>
      </c>
      <c r="CF241" s="18">
        <f t="shared" si="123"/>
        <v>1.4928967415716254E-2</v>
      </c>
      <c r="CG241" s="18">
        <f t="shared" si="123"/>
        <v>1.4928967415716254E-2</v>
      </c>
      <c r="CH241" s="18">
        <f t="shared" si="123"/>
        <v>1.4928967415716254E-2</v>
      </c>
      <c r="CI241" s="18">
        <f t="shared" si="123"/>
        <v>0</v>
      </c>
      <c r="CJ241" s="18">
        <f t="shared" si="123"/>
        <v>0</v>
      </c>
      <c r="CK241" s="24">
        <f t="shared" si="123"/>
        <v>1.4928967415716254E-2</v>
      </c>
      <c r="CL241" s="24">
        <f t="shared" si="123"/>
        <v>0</v>
      </c>
    </row>
    <row r="242" spans="1:90" x14ac:dyDescent="0.2">
      <c r="A242" s="19">
        <v>237</v>
      </c>
      <c r="B242" s="16" cm="1">
        <f t="array" ref="B242">INDEX(asset_mu,1,B$3)+INDEX(asset_rets_norm,$A242,B$3)</f>
        <v>1.9544415746174295E-3</v>
      </c>
      <c r="C242" s="16" cm="1">
        <f t="array" ref="C242">INDEX(asset_mu,1,C$3)+INDEX(asset_rets_norm,$A242,C$3)</f>
        <v>1.6285838996070749E-3</v>
      </c>
      <c r="D242" s="16" cm="1">
        <f t="array" ref="D242">INDEX(asset_mu,1,D$3)+INDEX(asset_rets_norm,$A242,D$3)</f>
        <v>1.7667534348393354E-3</v>
      </c>
      <c r="E242" s="16" cm="1">
        <f t="array" ref="E242">INDEX(asset_mu,1,E$3)+INDEX(asset_rets_norm,$A242,E$3)</f>
        <v>2.4484066902420484E-2</v>
      </c>
      <c r="F242" s="16" cm="1">
        <f t="array" ref="F242">INDEX(asset_mu,1,F$3)+INDEX(asset_rets_norm,$A242,F$3)</f>
        <v>3.8470731962264859E-2</v>
      </c>
      <c r="G242" s="16" cm="1">
        <f t="array" ref="G242">INDEX(asset_mu,1,G$3)+INDEX(asset_rets_norm,$A242,G$3)</f>
        <v>2.7124125660504296E-4</v>
      </c>
      <c r="H242" s="16" cm="1">
        <f t="array" ref="H242">INDEX(asset_mu,1,H$3)+INDEX(asset_rets_norm,$A242,H$3)</f>
        <v>1.9813814891052697E-4</v>
      </c>
      <c r="I242" s="16" cm="1">
        <f t="array" ref="I242">INDEX(asset_mu,1,I$3)+INDEX(asset_rets_norm,$A242,I$3)</f>
        <v>1.9605364539880053E-3</v>
      </c>
      <c r="J242" s="16" cm="1">
        <f t="array" ref="J242">INDEX(asset_mu,1,J$3)+INDEX(asset_rets_norm,$A242,J$3)</f>
        <v>3.4045751614377607E-3</v>
      </c>
      <c r="K242" s="16" cm="1">
        <f t="array" ref="K242">INDEX(asset_mu,1,K$3)+INDEX(asset_rets_norm,$A242,K$3)</f>
        <v>3.0442207971637953E-3</v>
      </c>
      <c r="L242" s="16" cm="1">
        <f t="array" ref="L242">INDEX(asset_mu,1,L$3)+INDEX(asset_rets_norm,$A242,L$3)</f>
        <v>4.3143371048759704E-3</v>
      </c>
      <c r="M242" s="16" cm="1">
        <f t="array" ref="M242">INDEX(asset_mu,1,M$3)+INDEX(asset_rets_norm,$A242,M$3)</f>
        <v>1.6326018820841035E-2</v>
      </c>
      <c r="N242" s="16" cm="1">
        <f t="array" ref="N242">INDEX(asset_mu,1,N$3)+INDEX(asset_rets_norm,$A242,N$3)</f>
        <v>2.8889828663215576E-2</v>
      </c>
      <c r="O242" s="16" cm="1">
        <f t="array" ref="O242">INDEX(asset_mu,1,O$3)+INDEX(asset_rets_norm,$A242,O$3)</f>
        <v>7.8775631315871505E-5</v>
      </c>
      <c r="P242" s="16" cm="1">
        <f t="array" ref="P242">INDEX(asset_mu,1,P$3)+INDEX(asset_rets_norm,$A242,P$3)</f>
        <v>8.9895679256364819E-4</v>
      </c>
      <c r="Q242" s="16" cm="1">
        <f t="array" ref="Q242">INDEX(asset_mu,1,Q$3)+INDEX(asset_rets_norm,$A242,Q$3)</f>
        <v>1.7900474262020861E-3</v>
      </c>
      <c r="R242" s="16" cm="1">
        <f t="array" ref="R242">INDEX(asset_mu,1,R$3)+INDEX(asset_rets_norm,$A242,R$3)</f>
        <v>0.1265344831954866</v>
      </c>
      <c r="S242" s="16" cm="1">
        <f t="array" ref="S242">INDEX(asset_mu,1,S$3)+INDEX(asset_rets_norm,$A242,S$3)</f>
        <v>5.4567283359649194E-2</v>
      </c>
      <c r="T242" s="16" cm="1">
        <f t="array" ref="T242">INDEX(asset_mu,1,T$3)+INDEX(asset_rets_norm,$A242,T$3)</f>
        <v>4.4817806490653068E-2</v>
      </c>
      <c r="U242" s="16" cm="1">
        <f t="array" ref="U242">INDEX(asset_mu,1,U$3)+INDEX(asset_rets_norm,$A242,U$3)</f>
        <v>6.9451207200566745E-2</v>
      </c>
      <c r="V242" s="16" cm="1">
        <f t="array" ref="V242">INDEX(asset_mu,1,V$3)+INDEX(asset_rets_norm,$A242,V$3)</f>
        <v>3.2529507047157746E-3</v>
      </c>
      <c r="W242" s="16" cm="1">
        <f t="array" ref="W242">INDEX(asset_mu,1,W$3)+INDEX(asset_rets_norm,$A242,W$3)</f>
        <v>1.6033023774394651E-3</v>
      </c>
      <c r="X242" s="16" cm="1">
        <f t="array" ref="X242">INDEX(asset_mu,1,X$3)+INDEX(asset_rets_norm,$A242,X$3)</f>
        <v>2.6275607487998105E-3</v>
      </c>
      <c r="Y242" s="16" cm="1">
        <f t="array" ref="Y242">INDEX(asset_mu,1,Y$3)+INDEX(asset_rets_norm,$A242,Y$3)</f>
        <v>-1.632173021621929E-4</v>
      </c>
      <c r="Z242" s="19">
        <v>237</v>
      </c>
      <c r="AA242" s="16" cm="1">
        <f t="array" ref="AA242">INDEX(fx_mu,1,AA$3)+INDEX(fx_rets_norm,$A242,AA$3)</f>
        <v>0</v>
      </c>
      <c r="AB242" s="16" cm="1">
        <f t="array" ref="AB242">INDEX(fx_mu,1,AB$3)+INDEX(fx_rets_norm,$A242,AB$3)</f>
        <v>-8.3379331801329785E-3</v>
      </c>
      <c r="AC242" s="16" cm="1">
        <f t="array" ref="AC242">INDEX(fx_mu,1,AC$3)+INDEX(fx_rets_norm,$A242,AC$3)</f>
        <v>1.469622649473375E-2</v>
      </c>
      <c r="AD242" s="16" cm="1">
        <f t="array" ref="AD242">INDEX(fx_mu,1,AD$3)+INDEX(fx_rets_norm,$A242,AD$3)</f>
        <v>3.9236599225382909E-3</v>
      </c>
      <c r="AE242" s="19">
        <v>237</v>
      </c>
      <c r="AF242" s="18" cm="1">
        <f t="array" ref="AF242">(1+B242)*(1+INDEX(fx_rets,$AE242,INDEX(fx_ix,1,AF$3)))-1</f>
        <v>1.9544415746173271E-3</v>
      </c>
      <c r="AG242" s="18" cm="1">
        <f t="array" ref="AG242">(1+C242)*(1+INDEX(fx_rets,$AE242,INDEX(fx_ix,1,AG$3)))-1</f>
        <v>1.6285838996070723E-3</v>
      </c>
      <c r="AH242" s="18" cm="1">
        <f t="array" ref="AH242">(1+D242)*(1+INDEX(fx_rets,$AE242,INDEX(fx_ix,1,AH$3)))-1</f>
        <v>1.766753434839341E-3</v>
      </c>
      <c r="AI242" s="18" cm="1">
        <f t="array" ref="AI242">(1+E242)*(1+INDEX(fx_rets,$AE242,INDEX(fx_ix,1,AI$3)))-1</f>
        <v>2.4484066902420443E-2</v>
      </c>
      <c r="AJ242" s="18" cm="1">
        <f t="array" ref="AJ242">(1+F242)*(1+INDEX(fx_rets,$AE242,INDEX(fx_ix,1,AJ$3)))-1</f>
        <v>3.8470731962264804E-2</v>
      </c>
      <c r="AK242" s="18" cm="1">
        <f t="array" ref="AK242">(1+G242)*(1+INDEX(fx_rets,$AE242,INDEX(fx_ix,1,AK$3)))-1</f>
        <v>-8.0689535150012537E-3</v>
      </c>
      <c r="AL242" s="18" cm="1">
        <f t="array" ref="AL242">(1+H242)*(1+INDEX(fx_rets,$AE242,INDEX(fx_ix,1,AL$3)))-1</f>
        <v>-8.1414470938685479E-3</v>
      </c>
      <c r="AM242" s="18" cm="1">
        <f t="array" ref="AM242">(1+I242)*(1+INDEX(fx_rets,$AE242,INDEX(fx_ix,1,AM$3)))-1</f>
        <v>-6.3937435480955207E-3</v>
      </c>
      <c r="AN242" s="18" cm="1">
        <f t="array" ref="AN242">(1+J242)*(1+INDEX(fx_rets,$AE242,INDEX(fx_ix,1,AN$3)))-1</f>
        <v>1.8150836063862252E-2</v>
      </c>
      <c r="AO242" s="18" cm="1">
        <f t="array" ref="AO242">(1+K242)*(1+INDEX(fx_rets,$AE242,INDEX(fx_ix,1,AO$3)))-1</f>
        <v>1.7785185850232477E-2</v>
      </c>
      <c r="AP242" s="18" cm="1">
        <f t="array" ref="AP242">(1+L242)*(1+INDEX(fx_rets,$AE242,INDEX(fx_ix,1,AP$3)))-1</f>
        <v>1.907396807487749E-2</v>
      </c>
      <c r="AQ242" s="18" cm="1">
        <f t="array" ref="AQ242">(1+M242)*(1+INDEX(fx_rets,$AE242,INDEX(fx_ix,1,AQ$3)))-1</f>
        <v>3.1262176185923085E-2</v>
      </c>
      <c r="AR242" s="18" cm="1">
        <f t="array" ref="AR242">(1+N242)*(1+INDEX(fx_rets,$AE242,INDEX(fx_ix,1,AR$3)))-1</f>
        <v>4.4010626623377958E-2</v>
      </c>
      <c r="AS242" s="18" cm="1">
        <f t="array" ref="AS242">(1+O242)*(1+INDEX(fx_rets,$AE242,INDEX(fx_ix,1,AS$3)))-1</f>
        <v>4.0027446426416091E-3</v>
      </c>
      <c r="AT242" s="18" cm="1">
        <f t="array" ref="AT242">(1+P242)*(1+INDEX(fx_rets,$AE242,INDEX(fx_ix,1,AT$3)))-1</f>
        <v>4.8261439158410191E-3</v>
      </c>
      <c r="AU242" s="18" cm="1">
        <f t="array" ref="AU242">(1+Q242)*(1+INDEX(fx_rets,$AE242,INDEX(fx_ix,1,AU$3)))-1</f>
        <v>5.7207308860860451E-3</v>
      </c>
      <c r="AV242" s="18" cm="1">
        <f t="array" ref="AV242">(1+R242)*(1+INDEX(fx_rets,$AE242,INDEX(fx_ix,1,AV$3)))-1</f>
        <v>0.12653448319548666</v>
      </c>
      <c r="AW242" s="18" cm="1">
        <f t="array" ref="AW242">(1+S242)*(1+INDEX(fx_rets,$AE242,INDEX(fx_ix,1,AW$3)))-1</f>
        <v>4.5774371817042026E-2</v>
      </c>
      <c r="AX242" s="18" cm="1">
        <f t="array" ref="AX242">(1+T242)*(1+INDEX(fx_rets,$AE242,INDEX(fx_ix,1,AX$3)))-1</f>
        <v>6.0172685620570432E-2</v>
      </c>
      <c r="AY242" s="18" cm="1">
        <f t="array" ref="AY242">(1+U242)*(1+INDEX(fx_rets,$AE242,INDEX(fx_ix,1,AY$3)))-1</f>
        <v>7.3647370041370008E-2</v>
      </c>
      <c r="AZ242" s="18" cm="1">
        <f t="array" ref="AZ242">(1+V242)*(1+INDEX(fx_rets,$AE242,INDEX(fx_ix,1,AZ$3)))-1</f>
        <v>3.2529507047158734E-3</v>
      </c>
      <c r="BA242" s="18" cm="1">
        <f t="array" ref="BA242">(1+W242)*(1+INDEX(fx_rets,$AE242,INDEX(fx_ix,1,BA$3)))-1</f>
        <v>-6.7479990307840465E-3</v>
      </c>
      <c r="BB242" s="18" cm="1">
        <f t="array" ref="BB242">(1+X242)*(1+INDEX(fx_rets,$AE242,INDEX(fx_ix,1,BB$3)))-1</f>
        <v>1.7362402471426508E-2</v>
      </c>
      <c r="BC242" s="18" cm="1">
        <f t="array" ref="BC242">(1+Y242)*(1+INDEX(fx_rets,$AE242,INDEX(fx_ix,1,BC$3)))-1</f>
        <v>3.7598022111888785E-3</v>
      </c>
      <c r="BD242" s="19">
        <v>237</v>
      </c>
      <c r="BE242" s="16">
        <f t="shared" si="95"/>
        <v>0</v>
      </c>
      <c r="BF242" s="19">
        <v>237</v>
      </c>
      <c r="BG242" s="18">
        <f t="shared" si="96"/>
        <v>1.9544415746173271E-3</v>
      </c>
      <c r="BH242" s="18">
        <f t="shared" si="97"/>
        <v>1.6285838996070723E-3</v>
      </c>
      <c r="BI242" s="18">
        <f t="shared" si="98"/>
        <v>1.766753434839341E-3</v>
      </c>
      <c r="BJ242" s="18">
        <f t="shared" si="99"/>
        <v>2.4484066902420443E-2</v>
      </c>
      <c r="BK242" s="18">
        <f t="shared" si="100"/>
        <v>3.8470731962264804E-2</v>
      </c>
      <c r="BL242" s="18">
        <f t="shared" si="101"/>
        <v>-8.0689535150012537E-3</v>
      </c>
      <c r="BM242" s="18">
        <f t="shared" si="102"/>
        <v>-8.1414470938685479E-3</v>
      </c>
      <c r="BN242" s="18">
        <f t="shared" si="103"/>
        <v>-6.3937435480955207E-3</v>
      </c>
      <c r="BO242" s="18">
        <f t="shared" si="104"/>
        <v>1.8150836063862252E-2</v>
      </c>
      <c r="BP242" s="18">
        <f t="shared" si="105"/>
        <v>1.7785185850232477E-2</v>
      </c>
      <c r="BQ242" s="18">
        <f t="shared" si="106"/>
        <v>1.907396807487749E-2</v>
      </c>
      <c r="BR242" s="18">
        <f t="shared" si="107"/>
        <v>3.1262176185923085E-2</v>
      </c>
      <c r="BS242" s="18">
        <f t="shared" si="108"/>
        <v>4.4010626623377958E-2</v>
      </c>
      <c r="BT242" s="18">
        <f t="shared" si="109"/>
        <v>4.0027446426416091E-3</v>
      </c>
      <c r="BU242" s="18">
        <f t="shared" si="110"/>
        <v>4.8261439158410191E-3</v>
      </c>
      <c r="BV242" s="18">
        <f t="shared" si="111"/>
        <v>5.7207308860860451E-3</v>
      </c>
      <c r="BW242" s="18">
        <f t="shared" si="112"/>
        <v>0.12653448319548666</v>
      </c>
      <c r="BX242" s="18">
        <f t="shared" si="113"/>
        <v>4.5774371817042026E-2</v>
      </c>
      <c r="BY242" s="18">
        <f t="shared" si="114"/>
        <v>6.0172685620570432E-2</v>
      </c>
      <c r="BZ242" s="18">
        <f t="shared" si="115"/>
        <v>7.3647370041370008E-2</v>
      </c>
      <c r="CA242" s="18">
        <f t="shared" si="116"/>
        <v>3.2529507047158734E-3</v>
      </c>
      <c r="CB242" s="18">
        <f t="shared" si="117"/>
        <v>-6.7479990307840465E-3</v>
      </c>
      <c r="CC242" s="18">
        <f t="shared" si="118"/>
        <v>1.7362402471426508E-2</v>
      </c>
      <c r="CD242" s="18">
        <f t="shared" si="119"/>
        <v>3.7598022111888785E-3</v>
      </c>
      <c r="CE242" s="19">
        <v>237</v>
      </c>
      <c r="CF242" s="18">
        <f t="shared" si="123"/>
        <v>1.6285838996070723E-3</v>
      </c>
      <c r="CG242" s="18">
        <f t="shared" si="123"/>
        <v>1.6285838996070723E-3</v>
      </c>
      <c r="CH242" s="18">
        <f t="shared" si="123"/>
        <v>1.6285838996070723E-3</v>
      </c>
      <c r="CI242" s="18">
        <f t="shared" si="123"/>
        <v>0</v>
      </c>
      <c r="CJ242" s="18">
        <f t="shared" si="123"/>
        <v>0</v>
      </c>
      <c r="CK242" s="24">
        <f t="shared" si="123"/>
        <v>1.6285838996070723E-3</v>
      </c>
      <c r="CL242" s="24">
        <f t="shared" si="123"/>
        <v>0</v>
      </c>
    </row>
    <row r="243" spans="1:90" x14ac:dyDescent="0.2">
      <c r="A243" s="19">
        <v>238</v>
      </c>
      <c r="B243" s="16" cm="1">
        <f t="array" ref="B243">INDEX(asset_mu,1,B$3)+INDEX(asset_rets_norm,$A243,B$3)</f>
        <v>1.8995572538376053E-3</v>
      </c>
      <c r="C243" s="16" cm="1">
        <f t="array" ref="C243">INDEX(asset_mu,1,C$3)+INDEX(asset_rets_norm,$A243,C$3)</f>
        <v>1.8636056623309053E-3</v>
      </c>
      <c r="D243" s="16" cm="1">
        <f t="array" ref="D243">INDEX(asset_mu,1,D$3)+INDEX(asset_rets_norm,$A243,D$3)</f>
        <v>2.8114051283898377E-3</v>
      </c>
      <c r="E243" s="16" cm="1">
        <f t="array" ref="E243">INDEX(asset_mu,1,E$3)+INDEX(asset_rets_norm,$A243,E$3)</f>
        <v>1.2267521910311038E-2</v>
      </c>
      <c r="F243" s="16" cm="1">
        <f t="array" ref="F243">INDEX(asset_mu,1,F$3)+INDEX(asset_rets_norm,$A243,F$3)</f>
        <v>1.9521309124428232E-2</v>
      </c>
      <c r="G243" s="16" cm="1">
        <f t="array" ref="G243">INDEX(asset_mu,1,G$3)+INDEX(asset_rets_norm,$A243,G$3)</f>
        <v>9.2095914776046451E-4</v>
      </c>
      <c r="H243" s="16" cm="1">
        <f t="array" ref="H243">INDEX(asset_mu,1,H$3)+INDEX(asset_rets_norm,$A243,H$3)</f>
        <v>-1.8630235231706198E-3</v>
      </c>
      <c r="I243" s="16" cm="1">
        <f t="array" ref="I243">INDEX(asset_mu,1,I$3)+INDEX(asset_rets_norm,$A243,I$3)</f>
        <v>-5.4110163040239287E-3</v>
      </c>
      <c r="J243" s="16" cm="1">
        <f t="array" ref="J243">INDEX(asset_mu,1,J$3)+INDEX(asset_rets_norm,$A243,J$3)</f>
        <v>3.240347613902449E-3</v>
      </c>
      <c r="K243" s="16" cm="1">
        <f t="array" ref="K243">INDEX(asset_mu,1,K$3)+INDEX(asset_rets_norm,$A243,K$3)</f>
        <v>2.0393786621200911E-3</v>
      </c>
      <c r="L243" s="16" cm="1">
        <f t="array" ref="L243">INDEX(asset_mu,1,L$3)+INDEX(asset_rets_norm,$A243,L$3)</f>
        <v>4.3604426004844321E-3</v>
      </c>
      <c r="M243" s="16" cm="1">
        <f t="array" ref="M243">INDEX(asset_mu,1,M$3)+INDEX(asset_rets_norm,$A243,M$3)</f>
        <v>8.2239327845424516E-3</v>
      </c>
      <c r="N243" s="16" cm="1">
        <f t="array" ref="N243">INDEX(asset_mu,1,N$3)+INDEX(asset_rets_norm,$A243,N$3)</f>
        <v>1.2911778474685529E-2</v>
      </c>
      <c r="O243" s="16" cm="1">
        <f t="array" ref="O243">INDEX(asset_mu,1,O$3)+INDEX(asset_rets_norm,$A243,O$3)</f>
        <v>-1.5426584723609373E-4</v>
      </c>
      <c r="P243" s="16" cm="1">
        <f t="array" ref="P243">INDEX(asset_mu,1,P$3)+INDEX(asset_rets_norm,$A243,P$3)</f>
        <v>-4.7854817740182248E-4</v>
      </c>
      <c r="Q243" s="16" cm="1">
        <f t="array" ref="Q243">INDEX(asset_mu,1,Q$3)+INDEX(asset_rets_norm,$A243,Q$3)</f>
        <v>-1.3446552095101637E-3</v>
      </c>
      <c r="R243" s="16" cm="1">
        <f t="array" ref="R243">INDEX(asset_mu,1,R$3)+INDEX(asset_rets_norm,$A243,R$3)</f>
        <v>4.5667637606179479E-2</v>
      </c>
      <c r="S243" s="16" cm="1">
        <f t="array" ref="S243">INDEX(asset_mu,1,S$3)+INDEX(asset_rets_norm,$A243,S$3)</f>
        <v>4.5722547052653745E-2</v>
      </c>
      <c r="T243" s="16" cm="1">
        <f t="array" ref="T243">INDEX(asset_mu,1,T$3)+INDEX(asset_rets_norm,$A243,T$3)</f>
        <v>3.4120702739023831E-2</v>
      </c>
      <c r="U243" s="16" cm="1">
        <f t="array" ref="U243">INDEX(asset_mu,1,U$3)+INDEX(asset_rets_norm,$A243,U$3)</f>
        <v>8.5365030988899915E-2</v>
      </c>
      <c r="V243" s="16" cm="1">
        <f t="array" ref="V243">INDEX(asset_mu,1,V$3)+INDEX(asset_rets_norm,$A243,V$3)</f>
        <v>2.7002423713824411E-3</v>
      </c>
      <c r="W243" s="16" cm="1">
        <f t="array" ref="W243">INDEX(asset_mu,1,W$3)+INDEX(asset_rets_norm,$A243,W$3)</f>
        <v>1.4447190441061318E-3</v>
      </c>
      <c r="X243" s="16" cm="1">
        <f t="array" ref="X243">INDEX(asset_mu,1,X$3)+INDEX(asset_rets_norm,$A243,X$3)</f>
        <v>2.4088107487998103E-3</v>
      </c>
      <c r="Y243" s="16" cm="1">
        <f t="array" ref="Y243">INDEX(asset_mu,1,Y$3)+INDEX(asset_rets_norm,$A243,Y$3)</f>
        <v>8.6366031171140423E-5</v>
      </c>
      <c r="Z243" s="19">
        <v>238</v>
      </c>
      <c r="AA243" s="16" cm="1">
        <f t="array" ref="AA243">INDEX(fx_mu,1,AA$3)+INDEX(fx_rets_norm,$A243,AA$3)</f>
        <v>0</v>
      </c>
      <c r="AB243" s="16" cm="1">
        <f t="array" ref="AB243">INDEX(fx_mu,1,AB$3)+INDEX(fx_rets_norm,$A243,AB$3)</f>
        <v>1.2879343621399869E-2</v>
      </c>
      <c r="AC243" s="16" cm="1">
        <f t="array" ref="AC243">INDEX(fx_mu,1,AC$3)+INDEX(fx_rets_norm,$A243,AC$3)</f>
        <v>-1.9060967282561164E-2</v>
      </c>
      <c r="AD243" s="16" cm="1">
        <f t="array" ref="AD243">INDEX(fx_mu,1,AD$3)+INDEX(fx_rets_norm,$A243,AD$3)</f>
        <v>-5.463182729250283E-3</v>
      </c>
      <c r="AE243" s="19">
        <v>238</v>
      </c>
      <c r="AF243" s="18" cm="1">
        <f t="array" ref="AF243">(1+B243)*(1+INDEX(fx_rets,$AE243,INDEX(fx_ix,1,AF$3)))-1</f>
        <v>1.8995572538376138E-3</v>
      </c>
      <c r="AG243" s="18" cm="1">
        <f t="array" ref="AG243">(1+C243)*(1+INDEX(fx_rets,$AE243,INDEX(fx_ix,1,AG$3)))-1</f>
        <v>1.8636056623309027E-3</v>
      </c>
      <c r="AH243" s="18" cm="1">
        <f t="array" ref="AH243">(1+D243)*(1+INDEX(fx_rets,$AE243,INDEX(fx_ix,1,AH$3)))-1</f>
        <v>2.8114051283898434E-3</v>
      </c>
      <c r="AI243" s="18" cm="1">
        <f t="array" ref="AI243">(1+E243)*(1+INDEX(fx_rets,$AE243,INDEX(fx_ix,1,AI$3)))-1</f>
        <v>1.2267521910310997E-2</v>
      </c>
      <c r="AJ243" s="18" cm="1">
        <f t="array" ref="AJ243">(1+F243)*(1+INDEX(fx_rets,$AE243,INDEX(fx_ix,1,AJ$3)))-1</f>
        <v>1.9521309124428177E-2</v>
      </c>
      <c r="AK243" s="18" cm="1">
        <f t="array" ref="AK243">(1+G243)*(1+INDEX(fx_rets,$AE243,INDEX(fx_ix,1,AK$3)))-1</f>
        <v>1.3812164118485404E-2</v>
      </c>
      <c r="AL243" s="18" cm="1">
        <f t="array" ref="AL243">(1+H243)*(1+INDEX(fx_rets,$AE243,INDEX(fx_ix,1,AL$3)))-1</f>
        <v>1.0992325578099704E-2</v>
      </c>
      <c r="AM243" s="18" cm="1">
        <f t="array" ref="AM243">(1+I243)*(1+INDEX(fx_rets,$AE243,INDEX(fx_ix,1,AM$3)))-1</f>
        <v>7.3986369790552953E-3</v>
      </c>
      <c r="AN243" s="18" cm="1">
        <f t="array" ref="AN243">(1+J243)*(1+INDEX(fx_rets,$AE243,INDEX(fx_ix,1,AN$3)))-1</f>
        <v>-1.5882383828511371E-2</v>
      </c>
      <c r="AO243" s="18" cm="1">
        <f t="array" ref="AO243">(1+K243)*(1+INDEX(fx_rets,$AE243,INDEX(fx_ix,1,AO$3)))-1</f>
        <v>-1.70604611503965E-2</v>
      </c>
      <c r="AP243" s="18" cm="1">
        <f t="array" ref="AP243">(1+L243)*(1+INDEX(fx_rets,$AE243,INDEX(fx_ix,1,AP$3)))-1</f>
        <v>-1.4783638935822019E-2</v>
      </c>
      <c r="AQ243" s="18" cm="1">
        <f t="array" ref="AQ243">(1+M243)*(1+INDEX(fx_rets,$AE243,INDEX(fx_ix,1,AQ$3)))-1</f>
        <v>-1.0993790611758869E-2</v>
      </c>
      <c r="AR243" s="18" cm="1">
        <f t="array" ref="AR243">(1+N243)*(1+INDEX(fx_rets,$AE243,INDEX(fx_ix,1,AR$3)))-1</f>
        <v>-6.3952997949412449E-3</v>
      </c>
      <c r="AS243" s="18" cm="1">
        <f t="array" ref="AS243">(1+O243)*(1+INDEX(fx_rets,$AE243,INDEX(fx_ix,1,AS$3)))-1</f>
        <v>-5.6166057939740499E-3</v>
      </c>
      <c r="AT243" s="18" cm="1">
        <f t="array" ref="AT243">(1+P243)*(1+INDEX(fx_rets,$AE243,INDEX(fx_ix,1,AT$3)))-1</f>
        <v>-5.939116510514153E-3</v>
      </c>
      <c r="AU243" s="18" cm="1">
        <f t="array" ref="AU243">(1+Q243)*(1+INDEX(fx_rets,$AE243,INDEX(fx_ix,1,AU$3)))-1</f>
        <v>-6.8004918416431082E-3</v>
      </c>
      <c r="AV243" s="18" cm="1">
        <f t="array" ref="AV243">(1+R243)*(1+INDEX(fx_rets,$AE243,INDEX(fx_ix,1,AV$3)))-1</f>
        <v>4.5667637606179534E-2</v>
      </c>
      <c r="AW243" s="18" cm="1">
        <f t="array" ref="AW243">(1+S243)*(1+INDEX(fx_rets,$AE243,INDEX(fx_ix,1,AW$3)))-1</f>
        <v>5.919076706879034E-2</v>
      </c>
      <c r="AX243" s="18" cm="1">
        <f t="array" ref="AX243">(1+T243)*(1+INDEX(fx_rets,$AE243,INDEX(fx_ix,1,AX$3)))-1</f>
        <v>1.4409361857896208E-2</v>
      </c>
      <c r="AY243" s="18" cm="1">
        <f t="array" ref="AY243">(1+U243)*(1+INDEX(fx_rets,$AE243,INDEX(fx_ix,1,AY$3)))-1</f>
        <v>7.9435483496669068E-2</v>
      </c>
      <c r="AZ243" s="18" cm="1">
        <f t="array" ref="AZ243">(1+V243)*(1+INDEX(fx_rets,$AE243,INDEX(fx_ix,1,AZ$3)))-1</f>
        <v>2.7002423713824442E-3</v>
      </c>
      <c r="BA243" s="18" cm="1">
        <f t="array" ref="BA243">(1+W243)*(1+INDEX(fx_rets,$AE243,INDEX(fx_ix,1,BA$3)))-1</f>
        <v>1.434266969851139E-2</v>
      </c>
      <c r="BB243" s="18" cm="1">
        <f t="array" ref="BB243">(1+X243)*(1+INDEX(fx_rets,$AE243,INDEX(fx_ix,1,BB$3)))-1</f>
        <v>-1.669807079663399E-2</v>
      </c>
      <c r="BC243" s="18" cm="1">
        <f t="array" ref="BC243">(1+Y243)*(1+INDEX(fx_rets,$AE243,INDEX(fx_ix,1,BC$3)))-1</f>
        <v>-5.3772885314889995E-3</v>
      </c>
      <c r="BD243" s="19">
        <v>238</v>
      </c>
      <c r="BE243" s="16">
        <f t="shared" si="95"/>
        <v>0</v>
      </c>
      <c r="BF243" s="19">
        <v>238</v>
      </c>
      <c r="BG243" s="18">
        <f t="shared" si="96"/>
        <v>1.8995572538376138E-3</v>
      </c>
      <c r="BH243" s="18">
        <f t="shared" si="97"/>
        <v>1.8636056623309027E-3</v>
      </c>
      <c r="BI243" s="18">
        <f t="shared" si="98"/>
        <v>2.8114051283898434E-3</v>
      </c>
      <c r="BJ243" s="18">
        <f t="shared" si="99"/>
        <v>1.2267521910310997E-2</v>
      </c>
      <c r="BK243" s="18">
        <f t="shared" si="100"/>
        <v>1.9521309124428177E-2</v>
      </c>
      <c r="BL243" s="18">
        <f t="shared" si="101"/>
        <v>1.3812164118485404E-2</v>
      </c>
      <c r="BM243" s="18">
        <f t="shared" si="102"/>
        <v>1.0992325578099704E-2</v>
      </c>
      <c r="BN243" s="18">
        <f t="shared" si="103"/>
        <v>7.3986369790552953E-3</v>
      </c>
      <c r="BO243" s="18">
        <f t="shared" si="104"/>
        <v>-1.5882383828511371E-2</v>
      </c>
      <c r="BP243" s="18">
        <f t="shared" si="105"/>
        <v>-1.70604611503965E-2</v>
      </c>
      <c r="BQ243" s="18">
        <f t="shared" si="106"/>
        <v>-1.4783638935822019E-2</v>
      </c>
      <c r="BR243" s="18">
        <f t="shared" si="107"/>
        <v>-1.0993790611758869E-2</v>
      </c>
      <c r="BS243" s="18">
        <f t="shared" si="108"/>
        <v>-6.3952997949412449E-3</v>
      </c>
      <c r="BT243" s="18">
        <f t="shared" si="109"/>
        <v>-5.6166057939740499E-3</v>
      </c>
      <c r="BU243" s="18">
        <f t="shared" si="110"/>
        <v>-5.939116510514153E-3</v>
      </c>
      <c r="BV243" s="18">
        <f t="shared" si="111"/>
        <v>-6.8004918416431082E-3</v>
      </c>
      <c r="BW243" s="18">
        <f t="shared" si="112"/>
        <v>4.5667637606179534E-2</v>
      </c>
      <c r="BX243" s="18">
        <f t="shared" si="113"/>
        <v>5.919076706879034E-2</v>
      </c>
      <c r="BY243" s="18">
        <f t="shared" si="114"/>
        <v>1.4409361857896208E-2</v>
      </c>
      <c r="BZ243" s="18">
        <f t="shared" si="115"/>
        <v>7.9435483496669068E-2</v>
      </c>
      <c r="CA243" s="18">
        <f t="shared" si="116"/>
        <v>2.7002423713824442E-3</v>
      </c>
      <c r="CB243" s="18">
        <f t="shared" si="117"/>
        <v>1.434266969851139E-2</v>
      </c>
      <c r="CC243" s="18">
        <f t="shared" si="118"/>
        <v>-1.669807079663399E-2</v>
      </c>
      <c r="CD243" s="18">
        <f t="shared" si="119"/>
        <v>-5.3772885314889995E-3</v>
      </c>
      <c r="CE243" s="19">
        <v>238</v>
      </c>
      <c r="CF243" s="18">
        <f t="shared" si="123"/>
        <v>1.8636056623309027E-3</v>
      </c>
      <c r="CG243" s="18">
        <f t="shared" si="123"/>
        <v>1.8636056623309027E-3</v>
      </c>
      <c r="CH243" s="18">
        <f t="shared" si="123"/>
        <v>1.8636056623309027E-3</v>
      </c>
      <c r="CI243" s="18">
        <f t="shared" si="123"/>
        <v>0</v>
      </c>
      <c r="CJ243" s="18">
        <f t="shared" si="123"/>
        <v>0</v>
      </c>
      <c r="CK243" s="24">
        <f t="shared" si="123"/>
        <v>1.8636056623309027E-3</v>
      </c>
      <c r="CL243" s="24">
        <f t="shared" si="123"/>
        <v>0</v>
      </c>
    </row>
    <row r="244" spans="1:90" x14ac:dyDescent="0.2">
      <c r="A244" s="19">
        <v>239</v>
      </c>
      <c r="B244" s="16" cm="1">
        <f t="array" ref="B244">INDEX(asset_mu,1,B$3)+INDEX(asset_rets_norm,$A244,B$3)</f>
        <v>2.2105352357322163E-3</v>
      </c>
      <c r="C244" s="16" cm="1">
        <f t="array" ref="C244">INDEX(asset_mu,1,C$3)+INDEX(asset_rets_norm,$A244,C$3)</f>
        <v>1.4674836422259334E-3</v>
      </c>
      <c r="D244" s="16" cm="1">
        <f t="array" ref="D244">INDEX(asset_mu,1,D$3)+INDEX(asset_rets_norm,$A244,D$3)</f>
        <v>1.5423751754675085E-3</v>
      </c>
      <c r="E244" s="16" cm="1">
        <f t="array" ref="E244">INDEX(asset_mu,1,E$3)+INDEX(asset_rets_norm,$A244,E$3)</f>
        <v>8.8263787775791219E-3</v>
      </c>
      <c r="F244" s="16" cm="1">
        <f t="array" ref="F244">INDEX(asset_mu,1,F$3)+INDEX(asset_rets_norm,$A244,F$3)</f>
        <v>1.501806998787064E-2</v>
      </c>
      <c r="G244" s="16" cm="1">
        <f t="array" ref="G244">INDEX(asset_mu,1,G$3)+INDEX(asset_rets_norm,$A244,G$3)</f>
        <v>8.9942768236772109E-4</v>
      </c>
      <c r="H244" s="16" cm="1">
        <f t="array" ref="H244">INDEX(asset_mu,1,H$3)+INDEX(asset_rets_norm,$A244,H$3)</f>
        <v>8.7518750898870159E-4</v>
      </c>
      <c r="I244" s="16" cm="1">
        <f t="array" ref="I244">INDEX(asset_mu,1,I$3)+INDEX(asset_rets_norm,$A244,I$3)</f>
        <v>1.4934368087281889E-3</v>
      </c>
      <c r="J244" s="16" cm="1">
        <f t="array" ref="J244">INDEX(asset_mu,1,J$3)+INDEX(asset_rets_norm,$A244,J$3)</f>
        <v>3.1491579940885351E-3</v>
      </c>
      <c r="K244" s="16" cm="1">
        <f t="array" ref="K244">INDEX(asset_mu,1,K$3)+INDEX(asset_rets_norm,$A244,K$3)</f>
        <v>1.6625256901963998E-3</v>
      </c>
      <c r="L244" s="16" cm="1">
        <f t="array" ref="L244">INDEX(asset_mu,1,L$3)+INDEX(asset_rets_norm,$A244,L$3)</f>
        <v>1.7833999625329884E-3</v>
      </c>
      <c r="M244" s="16" cm="1">
        <f t="array" ref="M244">INDEX(asset_mu,1,M$3)+INDEX(asset_rets_norm,$A244,M$3)</f>
        <v>9.523287053042926E-3</v>
      </c>
      <c r="N244" s="16" cm="1">
        <f t="array" ref="N244">INDEX(asset_mu,1,N$3)+INDEX(asset_rets_norm,$A244,N$3)</f>
        <v>1.5334293244432504E-2</v>
      </c>
      <c r="O244" s="16" cm="1">
        <f t="array" ref="O244">INDEX(asset_mu,1,O$3)+INDEX(asset_rets_norm,$A244,O$3)</f>
        <v>-4.7481241314587658E-5</v>
      </c>
      <c r="P244" s="16" cm="1">
        <f t="array" ref="P244">INDEX(asset_mu,1,P$3)+INDEX(asset_rets_norm,$A244,P$3)</f>
        <v>-3.0863029216980425E-4</v>
      </c>
      <c r="Q244" s="16" cm="1">
        <f t="array" ref="Q244">INDEX(asset_mu,1,Q$3)+INDEX(asset_rets_norm,$A244,Q$3)</f>
        <v>-1.1758674168650994E-3</v>
      </c>
      <c r="R244" s="16" cm="1">
        <f t="array" ref="R244">INDEX(asset_mu,1,R$3)+INDEX(asset_rets_norm,$A244,R$3)</f>
        <v>1.8183929481255745E-2</v>
      </c>
      <c r="S244" s="16" cm="1">
        <f t="array" ref="S244">INDEX(asset_mu,1,S$3)+INDEX(asset_rets_norm,$A244,S$3)</f>
        <v>6.4243961943455913E-2</v>
      </c>
      <c r="T244" s="16" cm="1">
        <f t="array" ref="T244">INDEX(asset_mu,1,T$3)+INDEX(asset_rets_norm,$A244,T$3)</f>
        <v>1.9727329754243329E-2</v>
      </c>
      <c r="U244" s="16" cm="1">
        <f t="array" ref="U244">INDEX(asset_mu,1,U$3)+INDEX(asset_rets_norm,$A244,U$3)</f>
        <v>2.071454880393853E-2</v>
      </c>
      <c r="V244" s="16" cm="1">
        <f t="array" ref="V244">INDEX(asset_mu,1,V$3)+INDEX(asset_rets_norm,$A244,V$3)</f>
        <v>2.5776340380491078E-3</v>
      </c>
      <c r="W244" s="16" cm="1">
        <f t="array" ref="W244">INDEX(asset_mu,1,W$3)+INDEX(asset_rets_norm,$A244,W$3)</f>
        <v>1.2343857107727984E-3</v>
      </c>
      <c r="X244" s="16" cm="1">
        <f t="array" ref="X244">INDEX(asset_mu,1,X$3)+INDEX(asset_rets_norm,$A244,X$3)</f>
        <v>2.215727415466477E-3</v>
      </c>
      <c r="Y244" s="16" cm="1">
        <f t="array" ref="Y244">INDEX(asset_mu,1,Y$3)+INDEX(asset_rets_norm,$A244,Y$3)</f>
        <v>-1.4463396882885955E-4</v>
      </c>
      <c r="Z244" s="19">
        <v>239</v>
      </c>
      <c r="AA244" s="16" cm="1">
        <f t="array" ref="AA244">INDEX(fx_mu,1,AA$3)+INDEX(fx_rets_norm,$A244,AA$3)</f>
        <v>0</v>
      </c>
      <c r="AB244" s="16" cm="1">
        <f t="array" ref="AB244">INDEX(fx_mu,1,AB$3)+INDEX(fx_rets_norm,$A244,AB$3)</f>
        <v>1.0682475740364966E-2</v>
      </c>
      <c r="AC244" s="16" cm="1">
        <f t="array" ref="AC244">INDEX(fx_mu,1,AC$3)+INDEX(fx_rets_norm,$A244,AC$3)</f>
        <v>3.9309007380668613E-3</v>
      </c>
      <c r="AD244" s="16" cm="1">
        <f t="array" ref="AD244">INDEX(fx_mu,1,AD$3)+INDEX(fx_rets_norm,$A244,AD$3)</f>
        <v>-3.6170213344932721E-4</v>
      </c>
      <c r="AE244" s="19">
        <v>239</v>
      </c>
      <c r="AF244" s="18" cm="1">
        <f t="array" ref="AF244">(1+B244)*(1+INDEX(fx_rets,$AE244,INDEX(fx_ix,1,AF$3)))-1</f>
        <v>2.210535235732225E-3</v>
      </c>
      <c r="AG244" s="18" cm="1">
        <f t="array" ref="AG244">(1+C244)*(1+INDEX(fx_rets,$AE244,INDEX(fx_ix,1,AG$3)))-1</f>
        <v>1.4674836422259308E-3</v>
      </c>
      <c r="AH244" s="18" cm="1">
        <f t="array" ref="AH244">(1+D244)*(1+INDEX(fx_rets,$AE244,INDEX(fx_ix,1,AH$3)))-1</f>
        <v>1.5423751754675141E-3</v>
      </c>
      <c r="AI244" s="18" cm="1">
        <f t="array" ref="AI244">(1+E244)*(1+INDEX(fx_rets,$AE244,INDEX(fx_ix,1,AI$3)))-1</f>
        <v>8.8263787775790803E-3</v>
      </c>
      <c r="AJ244" s="18" cm="1">
        <f t="array" ref="AJ244">(1+F244)*(1+INDEX(fx_rets,$AE244,INDEX(fx_ix,1,AJ$3)))-1</f>
        <v>1.5018069987870586E-2</v>
      </c>
      <c r="AK244" s="18" cm="1">
        <f t="array" ref="AK244">(1+G244)*(1+INDEX(fx_rets,$AE244,INDEX(fx_ix,1,AK$3)))-1</f>
        <v>1.1591511537129895E-2</v>
      </c>
      <c r="AL244" s="18" cm="1">
        <f t="array" ref="AL244">(1+H244)*(1+INDEX(fx_rets,$AE244,INDEX(fx_ix,1,AL$3)))-1</f>
        <v>1.1567012418686851E-2</v>
      </c>
      <c r="AM244" s="18" cm="1">
        <f t="array" ref="AM244">(1+I244)*(1+INDEX(fx_rets,$AE244,INDEX(fx_ix,1,AM$3)))-1</f>
        <v>1.2191866151572306E-2</v>
      </c>
      <c r="AN244" s="18" cm="1">
        <f t="array" ref="AN244">(1+J244)*(1+INDEX(fx_rets,$AE244,INDEX(fx_ix,1,AN$3)))-1</f>
        <v>7.0924377596386368E-3</v>
      </c>
      <c r="AO244" s="18" cm="1">
        <f t="array" ref="AO244">(1+K244)*(1+INDEX(fx_rets,$AE244,INDEX(fx_ix,1,AO$3)))-1</f>
        <v>5.5999616517257156E-3</v>
      </c>
      <c r="AP244" s="18" cm="1">
        <f t="array" ref="AP244">(1+L244)*(1+INDEX(fx_rets,$AE244,INDEX(fx_ix,1,AP$3)))-1</f>
        <v>5.7213110688287827E-3</v>
      </c>
      <c r="AQ244" s="18" cm="1">
        <f t="array" ref="AQ244">(1+M244)*(1+INDEX(fx_rets,$AE244,INDEX(fx_ix,1,AQ$3)))-1</f>
        <v>1.3491622887215282E-2</v>
      </c>
      <c r="AR244" s="18" cm="1">
        <f t="array" ref="AR244">(1+N244)*(1+INDEX(fx_rets,$AE244,INDEX(fx_ix,1,AR$3)))-1</f>
        <v>1.9325471567131602E-2</v>
      </c>
      <c r="AS244" s="18" cm="1">
        <f t="array" ref="AS244">(1+O244)*(1+INDEX(fx_rets,$AE244,INDEX(fx_ix,1,AS$3)))-1</f>
        <v>-4.0916620069764154E-4</v>
      </c>
      <c r="AT244" s="18" cm="1">
        <f t="array" ref="AT244">(1+P244)*(1+INDEX(fx_rets,$AE244,INDEX(fx_ix,1,AT$3)))-1</f>
        <v>-6.7022079338396878E-4</v>
      </c>
      <c r="AU244" s="18" cm="1">
        <f t="array" ref="AU244">(1+Q244)*(1+INDEX(fx_rets,$AE244,INDEX(fx_ix,1,AU$3)))-1</f>
        <v>-1.5371442365611498E-3</v>
      </c>
      <c r="AV244" s="18" cm="1">
        <f t="array" ref="AV244">(1+R244)*(1+INDEX(fx_rets,$AE244,INDEX(fx_ix,1,AV$3)))-1</f>
        <v>1.8183929481255801E-2</v>
      </c>
      <c r="AW244" s="18" cm="1">
        <f t="array" ref="AW244">(1+S244)*(1+INDEX(fx_rets,$AE244,INDEX(fx_ix,1,AW$3)))-1</f>
        <v>7.56127222487466E-2</v>
      </c>
      <c r="AX244" s="18" cm="1">
        <f t="array" ref="AX244">(1+T244)*(1+INDEX(fx_rets,$AE244,INDEX(fx_ix,1,AX$3)))-1</f>
        <v>2.3735776667401121E-2</v>
      </c>
      <c r="AY244" s="18" cm="1">
        <f t="array" ref="AY244">(1+U244)*(1+INDEX(fx_rets,$AE244,INDEX(fx_ix,1,AY$3)))-1</f>
        <v>2.0345354173993524E-2</v>
      </c>
      <c r="AZ244" s="18" cm="1">
        <f t="array" ref="AZ244">(1+V244)*(1+INDEX(fx_rets,$AE244,INDEX(fx_ix,1,AZ$3)))-1</f>
        <v>2.5776340380490037E-3</v>
      </c>
      <c r="BA244" s="18" cm="1">
        <f t="array" ref="BA244">(1+W244)*(1+INDEX(fx_rets,$AE244,INDEX(fx_ix,1,BA$3)))-1</f>
        <v>1.1930047746547379E-2</v>
      </c>
      <c r="BB244" s="18" cm="1">
        <f t="array" ref="BB244">(1+X244)*(1+INDEX(fx_rets,$AE244,INDEX(fx_ix,1,BB$3)))-1</f>
        <v>6.1553379580658873E-3</v>
      </c>
      <c r="BC244" s="18" cm="1">
        <f t="array" ref="BC244">(1+Y244)*(1+INDEX(fx_rets,$AE244,INDEX(fx_ix,1,BC$3)))-1</f>
        <v>-5.0628378786310435E-4</v>
      </c>
      <c r="BD244" s="19">
        <v>239</v>
      </c>
      <c r="BE244" s="16">
        <f t="shared" si="95"/>
        <v>0</v>
      </c>
      <c r="BF244" s="19">
        <v>239</v>
      </c>
      <c r="BG244" s="18">
        <f t="shared" si="96"/>
        <v>2.210535235732225E-3</v>
      </c>
      <c r="BH244" s="18">
        <f t="shared" si="97"/>
        <v>1.4674836422259308E-3</v>
      </c>
      <c r="BI244" s="18">
        <f t="shared" si="98"/>
        <v>1.5423751754675141E-3</v>
      </c>
      <c r="BJ244" s="18">
        <f t="shared" si="99"/>
        <v>8.8263787775790803E-3</v>
      </c>
      <c r="BK244" s="18">
        <f t="shared" si="100"/>
        <v>1.5018069987870586E-2</v>
      </c>
      <c r="BL244" s="18">
        <f t="shared" si="101"/>
        <v>1.1591511537129895E-2</v>
      </c>
      <c r="BM244" s="18">
        <f t="shared" si="102"/>
        <v>1.1567012418686851E-2</v>
      </c>
      <c r="BN244" s="18">
        <f t="shared" si="103"/>
        <v>1.2191866151572306E-2</v>
      </c>
      <c r="BO244" s="18">
        <f t="shared" si="104"/>
        <v>7.0924377596386368E-3</v>
      </c>
      <c r="BP244" s="18">
        <f t="shared" si="105"/>
        <v>5.5999616517257156E-3</v>
      </c>
      <c r="BQ244" s="18">
        <f t="shared" si="106"/>
        <v>5.7213110688287827E-3</v>
      </c>
      <c r="BR244" s="18">
        <f t="shared" si="107"/>
        <v>1.3491622887215282E-2</v>
      </c>
      <c r="BS244" s="18">
        <f t="shared" si="108"/>
        <v>1.9325471567131602E-2</v>
      </c>
      <c r="BT244" s="18">
        <f t="shared" si="109"/>
        <v>-4.0916620069764154E-4</v>
      </c>
      <c r="BU244" s="18">
        <f t="shared" si="110"/>
        <v>-6.7022079338396878E-4</v>
      </c>
      <c r="BV244" s="18">
        <f t="shared" si="111"/>
        <v>-1.5371442365611498E-3</v>
      </c>
      <c r="BW244" s="18">
        <f t="shared" si="112"/>
        <v>1.8183929481255801E-2</v>
      </c>
      <c r="BX244" s="18">
        <f t="shared" si="113"/>
        <v>7.56127222487466E-2</v>
      </c>
      <c r="BY244" s="18">
        <f t="shared" si="114"/>
        <v>2.3735776667401121E-2</v>
      </c>
      <c r="BZ244" s="18">
        <f t="shared" si="115"/>
        <v>2.0345354173993524E-2</v>
      </c>
      <c r="CA244" s="18">
        <f t="shared" si="116"/>
        <v>2.5776340380490037E-3</v>
      </c>
      <c r="CB244" s="18">
        <f t="shared" si="117"/>
        <v>1.1930047746547379E-2</v>
      </c>
      <c r="CC244" s="18">
        <f t="shared" si="118"/>
        <v>6.1553379580658873E-3</v>
      </c>
      <c r="CD244" s="18">
        <f t="shared" si="119"/>
        <v>-5.0628378786310435E-4</v>
      </c>
      <c r="CE244" s="19">
        <v>239</v>
      </c>
      <c r="CF244" s="18">
        <f t="shared" si="123"/>
        <v>1.4674836422259308E-3</v>
      </c>
      <c r="CG244" s="18">
        <f t="shared" si="123"/>
        <v>1.4674836422259308E-3</v>
      </c>
      <c r="CH244" s="18">
        <f t="shared" si="123"/>
        <v>1.4674836422259308E-3</v>
      </c>
      <c r="CI244" s="18">
        <f t="shared" si="123"/>
        <v>0</v>
      </c>
      <c r="CJ244" s="18">
        <f t="shared" si="123"/>
        <v>0</v>
      </c>
      <c r="CK244" s="24">
        <f t="shared" si="123"/>
        <v>1.4674836422259308E-3</v>
      </c>
      <c r="CL244" s="24">
        <f t="shared" si="123"/>
        <v>0</v>
      </c>
    </row>
    <row r="245" spans="1:90" x14ac:dyDescent="0.2">
      <c r="A245" s="19">
        <v>240</v>
      </c>
      <c r="B245" s="16" cm="1">
        <f t="array" ref="B245">INDEX(asset_mu,1,B$3)+INDEX(asset_rets_norm,$A245,B$3)</f>
        <v>2.4025707620367511E-3</v>
      </c>
      <c r="C245" s="16" cm="1">
        <f t="array" ref="C245">INDEX(asset_mu,1,C$3)+INDEX(asset_rets_norm,$A245,C$3)</f>
        <v>2.2206279471661565E-3</v>
      </c>
      <c r="D245" s="16" cm="1">
        <f t="array" ref="D245">INDEX(asset_mu,1,D$3)+INDEX(asset_rets_norm,$A245,D$3)</f>
        <v>2.7457667457797485E-3</v>
      </c>
      <c r="E245" s="16" cm="1">
        <f t="array" ref="E245">INDEX(asset_mu,1,E$3)+INDEX(asset_rets_norm,$A245,E$3)</f>
        <v>5.7498381354479803E-3</v>
      </c>
      <c r="F245" s="16" cm="1">
        <f t="array" ref="F245">INDEX(asset_mu,1,F$3)+INDEX(asset_rets_norm,$A245,F$3)</f>
        <v>1.2353546009389147E-2</v>
      </c>
      <c r="G245" s="16" cm="1">
        <f t="array" ref="G245">INDEX(asset_mu,1,G$3)+INDEX(asset_rets_norm,$A245,G$3)</f>
        <v>6.8473595899398222E-4</v>
      </c>
      <c r="H245" s="16" cm="1">
        <f t="array" ref="H245">INDEX(asset_mu,1,H$3)+INDEX(asset_rets_norm,$A245,H$3)</f>
        <v>3.5875725784314063E-4</v>
      </c>
      <c r="I245" s="16" cm="1">
        <f t="array" ref="I245">INDEX(asset_mu,1,I$3)+INDEX(asset_rets_norm,$A245,I$3)</f>
        <v>4.5399140739969075E-4</v>
      </c>
      <c r="J245" s="16" cm="1">
        <f t="array" ref="J245">INDEX(asset_mu,1,J$3)+INDEX(asset_rets_norm,$A245,J$3)</f>
        <v>2.9577249897566483E-3</v>
      </c>
      <c r="K245" s="16" cm="1">
        <f t="array" ref="K245">INDEX(asset_mu,1,K$3)+INDEX(asset_rets_norm,$A245,K$3)</f>
        <v>9.5050715717112828E-4</v>
      </c>
      <c r="L245" s="16" cm="1">
        <f t="array" ref="L245">INDEX(asset_mu,1,L$3)+INDEX(asset_rets_norm,$A245,L$3)</f>
        <v>2.9204959633759848E-3</v>
      </c>
      <c r="M245" s="16" cm="1">
        <f t="array" ref="M245">INDEX(asset_mu,1,M$3)+INDEX(asset_rets_norm,$A245,M$3)</f>
        <v>6.8725121076656818E-3</v>
      </c>
      <c r="N245" s="16" cm="1">
        <f t="array" ref="N245">INDEX(asset_mu,1,N$3)+INDEX(asset_rets_norm,$A245,N$3)</f>
        <v>1.2734903608519175E-2</v>
      </c>
      <c r="O245" s="16" cm="1">
        <f t="array" ref="O245">INDEX(asset_mu,1,O$3)+INDEX(asset_rets_norm,$A245,O$3)</f>
        <v>-1.5434177264161199E-4</v>
      </c>
      <c r="P245" s="16" cm="1">
        <f t="array" ref="P245">INDEX(asset_mu,1,P$3)+INDEX(asset_rets_norm,$A245,P$3)</f>
        <v>1.1449058098107976E-4</v>
      </c>
      <c r="Q245" s="16" cm="1">
        <f t="array" ref="Q245">INDEX(asset_mu,1,Q$3)+INDEX(asset_rets_norm,$A245,Q$3)</f>
        <v>7.7956036479248224E-4</v>
      </c>
      <c r="R245" s="16" cm="1">
        <f t="array" ref="R245">INDEX(asset_mu,1,R$3)+INDEX(asset_rets_norm,$A245,R$3)</f>
        <v>5.4746672825681075E-2</v>
      </c>
      <c r="S245" s="16" cm="1">
        <f t="array" ref="S245">INDEX(asset_mu,1,S$3)+INDEX(asset_rets_norm,$A245,S$3)</f>
        <v>-1.4512503238009039E-2</v>
      </c>
      <c r="T245" s="16" cm="1">
        <f t="array" ref="T245">INDEX(asset_mu,1,T$3)+INDEX(asset_rets_norm,$A245,T$3)</f>
        <v>-3.9683215479722277E-2</v>
      </c>
      <c r="U245" s="16" cm="1">
        <f t="array" ref="U245">INDEX(asset_mu,1,U$3)+INDEX(asset_rets_norm,$A245,U$3)</f>
        <v>-2.3976615616619453E-2</v>
      </c>
      <c r="V245" s="16" cm="1">
        <f t="array" ref="V245">INDEX(asset_mu,1,V$3)+INDEX(asset_rets_norm,$A245,V$3)</f>
        <v>2.5607590380491078E-3</v>
      </c>
      <c r="W245" s="16" cm="1">
        <f t="array" ref="W245">INDEX(asset_mu,1,W$3)+INDEX(asset_rets_norm,$A245,W$3)</f>
        <v>1.1590523774394654E-3</v>
      </c>
      <c r="X245" s="16" cm="1">
        <f t="array" ref="X245">INDEX(asset_mu,1,X$3)+INDEX(asset_rets_norm,$A245,X$3)</f>
        <v>2.1101440821331436E-3</v>
      </c>
      <c r="Y245" s="16" cm="1">
        <f t="array" ref="Y245">INDEX(asset_mu,1,Y$3)+INDEX(asset_rets_norm,$A245,Y$3)</f>
        <v>-1.0738396882885957E-4</v>
      </c>
      <c r="Z245" s="19">
        <v>240</v>
      </c>
      <c r="AA245" s="16" cm="1">
        <f t="array" ref="AA245">INDEX(fx_mu,1,AA$3)+INDEX(fx_rets_norm,$A245,AA$3)</f>
        <v>0</v>
      </c>
      <c r="AB245" s="16" cm="1">
        <f t="array" ref="AB245">INDEX(fx_mu,1,AB$3)+INDEX(fx_rets_norm,$A245,AB$3)</f>
        <v>4.7527387446129062E-2</v>
      </c>
      <c r="AC245" s="16" cm="1">
        <f t="array" ref="AC245">INDEX(fx_mu,1,AC$3)+INDEX(fx_rets_norm,$A245,AC$3)</f>
        <v>5.5307801003101689E-2</v>
      </c>
      <c r="AD245" s="16" cm="1">
        <f t="array" ref="AD245">INDEX(fx_mu,1,AD$3)+INDEX(fx_rets_norm,$A245,AD$3)</f>
        <v>2.0407968984854863E-2</v>
      </c>
      <c r="AE245" s="19">
        <v>240</v>
      </c>
      <c r="AF245" s="18" cm="1">
        <f t="array" ref="AF245">(1+B245)*(1+INDEX(fx_rets,$AE245,INDEX(fx_ix,1,AF$3)))-1</f>
        <v>2.4025707620367598E-3</v>
      </c>
      <c r="AG245" s="18" cm="1">
        <f t="array" ref="AG245">(1+C245)*(1+INDEX(fx_rets,$AE245,INDEX(fx_ix,1,AG$3)))-1</f>
        <v>2.2206279471661539E-3</v>
      </c>
      <c r="AH245" s="18" cm="1">
        <f t="array" ref="AH245">(1+D245)*(1+INDEX(fx_rets,$AE245,INDEX(fx_ix,1,AH$3)))-1</f>
        <v>2.7457667457797541E-3</v>
      </c>
      <c r="AI245" s="18" cm="1">
        <f t="array" ref="AI245">(1+E245)*(1+INDEX(fx_rets,$AE245,INDEX(fx_ix,1,AI$3)))-1</f>
        <v>5.7498381354479378E-3</v>
      </c>
      <c r="AJ245" s="18" cm="1">
        <f t="array" ref="AJ245">(1+F245)*(1+INDEX(fx_rets,$AE245,INDEX(fx_ix,1,AJ$3)))-1</f>
        <v>1.2353546009389094E-2</v>
      </c>
      <c r="AK245" s="18" cm="1">
        <f t="array" ref="AK245">(1+G245)*(1+INDEX(fx_rets,$AE245,INDEX(fx_ix,1,AK$3)))-1</f>
        <v>4.8244667116344342E-2</v>
      </c>
      <c r="AL245" s="18" cm="1">
        <f t="array" ref="AL245">(1+H245)*(1+INDEX(fx_rets,$AE245,INDEX(fx_ix,1,AL$3)))-1</f>
        <v>4.7903195499164886E-2</v>
      </c>
      <c r="AM245" s="18" cm="1">
        <f t="array" ref="AM245">(1+I245)*(1+INDEX(fx_rets,$AE245,INDEX(fx_ix,1,AM$3)))-1</f>
        <v>4.8002955879045572E-2</v>
      </c>
      <c r="AN245" s="18" cm="1">
        <f t="array" ref="AN245">(1+J245)*(1+INDEX(fx_rets,$AE245,INDEX(fx_ix,1,AN$3)))-1</f>
        <v>5.8429111258013533E-2</v>
      </c>
      <c r="AO245" s="18" cm="1">
        <f t="array" ref="AO245">(1+K245)*(1+INDEX(fx_rets,$AE245,INDEX(fx_ix,1,AO$3)))-1</f>
        <v>5.6310878620973615E-2</v>
      </c>
      <c r="AP245" s="18" cm="1">
        <f t="array" ref="AP245">(1+L245)*(1+INDEX(fx_rets,$AE245,INDEX(fx_ix,1,AP$3)))-1</f>
        <v>5.8389823176050237E-2</v>
      </c>
      <c r="AQ245" s="18" cm="1">
        <f t="array" ref="AQ245">(1+M245)*(1+INDEX(fx_rets,$AE245,INDEX(fx_ix,1,AQ$3)))-1</f>
        <v>6.2560416642809313E-2</v>
      </c>
      <c r="AR245" s="18" cm="1">
        <f t="array" ref="AR245">(1+N245)*(1+INDEX(fx_rets,$AE245,INDEX(fx_ix,1,AR$3)))-1</f>
        <v>6.8747044126194368E-2</v>
      </c>
      <c r="AS245" s="18" cm="1">
        <f t="array" ref="AS245">(1+O245)*(1+INDEX(fx_rets,$AE245,INDEX(fx_ix,1,AS$3)))-1</f>
        <v>2.0250477410103995E-2</v>
      </c>
      <c r="AT245" s="18" cm="1">
        <f t="array" ref="AT245">(1+P245)*(1+INDEX(fx_rets,$AE245,INDEX(fx_ix,1,AT$3)))-1</f>
        <v>2.0524796086061725E-2</v>
      </c>
      <c r="AU245" s="18" cm="1">
        <f t="array" ref="AU245">(1+Q245)*(1+INDEX(fx_rets,$AE245,INDEX(fx_ix,1,AU$3)))-1</f>
        <v>2.1203438593393908E-2</v>
      </c>
      <c r="AV245" s="18" cm="1">
        <f t="array" ref="AV245">(1+R245)*(1+INDEX(fx_rets,$AE245,INDEX(fx_ix,1,AV$3)))-1</f>
        <v>5.4746672825681131E-2</v>
      </c>
      <c r="AW245" s="18" cm="1">
        <f t="array" ref="AW245">(1+S245)*(1+INDEX(fx_rets,$AE245,INDEX(fx_ix,1,AW$3)))-1</f>
        <v>3.2325142843913968E-2</v>
      </c>
      <c r="AX245" s="18" cm="1">
        <f t="array" ref="AX245">(1+T245)*(1+INDEX(fx_rets,$AE245,INDEX(fx_ix,1,AX$3)))-1</f>
        <v>1.3429794138463569E-2</v>
      </c>
      <c r="AY245" s="18" cm="1">
        <f t="array" ref="AY245">(1+U245)*(1+INDEX(fx_rets,$AE245,INDEX(fx_ix,1,AY$3)))-1</f>
        <v>-4.0579606596303774E-3</v>
      </c>
      <c r="AZ245" s="18" cm="1">
        <f t="array" ref="AZ245">(1+V245)*(1+INDEX(fx_rets,$AE245,INDEX(fx_ix,1,AZ$3)))-1</f>
        <v>2.5607590380491985E-3</v>
      </c>
      <c r="BA245" s="18" cm="1">
        <f t="array" ref="BA245">(1+W245)*(1+INDEX(fx_rets,$AE245,INDEX(fx_ix,1,BA$3)))-1</f>
        <v>4.8741526554981318E-2</v>
      </c>
      <c r="BB245" s="18" cm="1">
        <f t="array" ref="BB245">(1+X245)*(1+INDEX(fx_rets,$AE245,INDEX(fx_ix,1,BB$3)))-1</f>
        <v>5.7534652514217299E-2</v>
      </c>
      <c r="BC245" s="18" cm="1">
        <f t="array" ref="BC245">(1+Y245)*(1+INDEX(fx_rets,$AE245,INDEX(fx_ix,1,BC$3)))-1</f>
        <v>2.0298393527320657E-2</v>
      </c>
      <c r="BD245" s="19">
        <v>240</v>
      </c>
      <c r="BE245" s="16">
        <f t="shared" si="95"/>
        <v>0</v>
      </c>
      <c r="BF245" s="19">
        <v>240</v>
      </c>
      <c r="BG245" s="18">
        <f t="shared" si="96"/>
        <v>2.4025707620367598E-3</v>
      </c>
      <c r="BH245" s="18">
        <f t="shared" si="97"/>
        <v>2.2206279471661539E-3</v>
      </c>
      <c r="BI245" s="18">
        <f t="shared" si="98"/>
        <v>2.7457667457797541E-3</v>
      </c>
      <c r="BJ245" s="18">
        <f t="shared" si="99"/>
        <v>5.7498381354479378E-3</v>
      </c>
      <c r="BK245" s="18">
        <f t="shared" si="100"/>
        <v>1.2353546009389094E-2</v>
      </c>
      <c r="BL245" s="18">
        <f t="shared" si="101"/>
        <v>4.8244667116344342E-2</v>
      </c>
      <c r="BM245" s="18">
        <f t="shared" si="102"/>
        <v>4.7903195499164886E-2</v>
      </c>
      <c r="BN245" s="18">
        <f t="shared" si="103"/>
        <v>4.8002955879045572E-2</v>
      </c>
      <c r="BO245" s="18">
        <f t="shared" si="104"/>
        <v>5.8429111258013533E-2</v>
      </c>
      <c r="BP245" s="18">
        <f t="shared" si="105"/>
        <v>5.6310878620973615E-2</v>
      </c>
      <c r="BQ245" s="18">
        <f t="shared" si="106"/>
        <v>5.8389823176050237E-2</v>
      </c>
      <c r="BR245" s="18">
        <f t="shared" si="107"/>
        <v>6.2560416642809313E-2</v>
      </c>
      <c r="BS245" s="18">
        <f t="shared" si="108"/>
        <v>6.8747044126194368E-2</v>
      </c>
      <c r="BT245" s="18">
        <f t="shared" si="109"/>
        <v>2.0250477410103995E-2</v>
      </c>
      <c r="BU245" s="18">
        <f t="shared" si="110"/>
        <v>2.0524796086061725E-2</v>
      </c>
      <c r="BV245" s="18">
        <f t="shared" si="111"/>
        <v>2.1203438593393908E-2</v>
      </c>
      <c r="BW245" s="18">
        <f t="shared" si="112"/>
        <v>5.4746672825681131E-2</v>
      </c>
      <c r="BX245" s="18">
        <f t="shared" si="113"/>
        <v>3.2325142843913968E-2</v>
      </c>
      <c r="BY245" s="18">
        <f t="shared" si="114"/>
        <v>1.3429794138463569E-2</v>
      </c>
      <c r="BZ245" s="18">
        <f t="shared" si="115"/>
        <v>-4.0579606596303774E-3</v>
      </c>
      <c r="CA245" s="18">
        <f t="shared" si="116"/>
        <v>2.5607590380491985E-3</v>
      </c>
      <c r="CB245" s="18">
        <f t="shared" si="117"/>
        <v>4.8741526554981318E-2</v>
      </c>
      <c r="CC245" s="18">
        <f t="shared" si="118"/>
        <v>5.7534652514217299E-2</v>
      </c>
      <c r="CD245" s="18">
        <f t="shared" si="119"/>
        <v>2.0298393527320657E-2</v>
      </c>
      <c r="CE245" s="19">
        <v>240</v>
      </c>
      <c r="CF245" s="18">
        <f t="shared" si="123"/>
        <v>2.2206279471661539E-3</v>
      </c>
      <c r="CG245" s="18">
        <f t="shared" si="123"/>
        <v>2.2206279471661539E-3</v>
      </c>
      <c r="CH245" s="18">
        <f t="shared" si="123"/>
        <v>2.2206279471661539E-3</v>
      </c>
      <c r="CI245" s="18">
        <f t="shared" si="123"/>
        <v>0</v>
      </c>
      <c r="CJ245" s="18">
        <f t="shared" si="123"/>
        <v>0</v>
      </c>
      <c r="CK245" s="24">
        <f t="shared" si="123"/>
        <v>2.2206279471661539E-3</v>
      </c>
      <c r="CL245" s="24">
        <f t="shared" si="123"/>
        <v>0</v>
      </c>
    </row>
    <row r="246" spans="1:90" x14ac:dyDescent="0.2">
      <c r="A246" s="19">
        <v>241</v>
      </c>
      <c r="B246" s="16" cm="1">
        <f t="array" ref="B246">INDEX(asset_mu,1,B$3)+INDEX(asset_rets_norm,$A246,B$3)</f>
        <v>2.0916042475227405E-3</v>
      </c>
      <c r="C246" s="16" cm="1">
        <f t="array" ref="C246">INDEX(asset_mu,1,C$3)+INDEX(asset_rets_norm,$A246,C$3)</f>
        <v>9.6763220554463552E-4</v>
      </c>
      <c r="D246" s="16" cm="1">
        <f t="array" ref="D246">INDEX(asset_mu,1,D$3)+INDEX(asset_rets_norm,$A246,D$3)</f>
        <v>-7.8291539341580028E-4</v>
      </c>
      <c r="E246" s="16" cm="1">
        <f t="array" ref="E246">INDEX(asset_mu,1,E$3)+INDEX(asset_rets_norm,$A246,E$3)</f>
        <v>3.2746564440544893E-3</v>
      </c>
      <c r="F246" s="16" cm="1">
        <f t="array" ref="F246">INDEX(asset_mu,1,F$3)+INDEX(asset_rets_norm,$A246,F$3)</f>
        <v>3.7159657228381087E-3</v>
      </c>
      <c r="G246" s="16" cm="1">
        <f t="array" ref="G246">INDEX(asset_mu,1,G$3)+INDEX(asset_rets_norm,$A246,G$3)</f>
        <v>5.6995744783160996E-4</v>
      </c>
      <c r="H246" s="16" cm="1">
        <f t="array" ref="H246">INDEX(asset_mu,1,H$3)+INDEX(asset_rets_norm,$A246,H$3)</f>
        <v>-1.4229282938713998E-3</v>
      </c>
      <c r="I246" s="16" cm="1">
        <f t="array" ref="I246">INDEX(asset_mu,1,I$3)+INDEX(asset_rets_norm,$A246,I$3)</f>
        <v>-4.221024169397701E-3</v>
      </c>
      <c r="J246" s="16" cm="1">
        <f t="array" ref="J246">INDEX(asset_mu,1,J$3)+INDEX(asset_rets_norm,$A246,J$3)</f>
        <v>3.6232289095929782E-3</v>
      </c>
      <c r="K246" s="16" cm="1">
        <f t="array" ref="K246">INDEX(asset_mu,1,K$3)+INDEX(asset_rets_norm,$A246,K$3)</f>
        <v>5.0733859008675504E-4</v>
      </c>
      <c r="L246" s="16" cm="1">
        <f t="array" ref="L246">INDEX(asset_mu,1,L$3)+INDEX(asset_rets_norm,$A246,L$3)</f>
        <v>-3.1118760151958857E-3</v>
      </c>
      <c r="M246" s="16" cm="1">
        <f t="array" ref="M246">INDEX(asset_mu,1,M$3)+INDEX(asset_rets_norm,$A246,M$3)</f>
        <v>4.5716582618267913E-3</v>
      </c>
      <c r="N246" s="16" cm="1">
        <f t="array" ref="N246">INDEX(asset_mu,1,N$3)+INDEX(asset_rets_norm,$A246,N$3)</f>
        <v>4.362908386537777E-3</v>
      </c>
      <c r="O246" s="16" cm="1">
        <f t="array" ref="O246">INDEX(asset_mu,1,O$3)+INDEX(asset_rets_norm,$A246,O$3)</f>
        <v>-1.835382825008315E-4</v>
      </c>
      <c r="P246" s="16" cm="1">
        <f t="array" ref="P246">INDEX(asset_mu,1,P$3)+INDEX(asset_rets_norm,$A246,P$3)</f>
        <v>-5.9791466732432358E-4</v>
      </c>
      <c r="Q246" s="16" cm="1">
        <f t="array" ref="Q246">INDEX(asset_mu,1,Q$3)+INDEX(asset_rets_norm,$A246,Q$3)</f>
        <v>-2.1824607425163277E-3</v>
      </c>
      <c r="R246" s="16" cm="1">
        <f t="array" ref="R246">INDEX(asset_mu,1,R$3)+INDEX(asset_rets_norm,$A246,R$3)</f>
        <v>7.0081328557092648E-2</v>
      </c>
      <c r="S246" s="16" cm="1">
        <f t="array" ref="S246">INDEX(asset_mu,1,S$3)+INDEX(asset_rets_norm,$A246,S$3)</f>
        <v>3.4895278102230115E-2</v>
      </c>
      <c r="T246" s="16" cm="1">
        <f t="array" ref="T246">INDEX(asset_mu,1,T$3)+INDEX(asset_rets_norm,$A246,T$3)</f>
        <v>1.55581531490843E-2</v>
      </c>
      <c r="U246" s="16" cm="1">
        <f t="array" ref="U246">INDEX(asset_mu,1,U$3)+INDEX(asset_rets_norm,$A246,U$3)</f>
        <v>6.7819949131020407E-2</v>
      </c>
      <c r="V246" s="16" cm="1">
        <f t="array" ref="V246">INDEX(asset_mu,1,V$3)+INDEX(asset_rets_norm,$A246,V$3)</f>
        <v>2.5546173713824412E-3</v>
      </c>
      <c r="W246" s="16" cm="1">
        <f t="array" ref="W246">INDEX(asset_mu,1,W$3)+INDEX(asset_rets_norm,$A246,W$3)</f>
        <v>1.1288023774394652E-3</v>
      </c>
      <c r="X246" s="16" cm="1">
        <f t="array" ref="X246">INDEX(asset_mu,1,X$3)+INDEX(asset_rets_norm,$A246,X$3)</f>
        <v>2.10406074879981E-3</v>
      </c>
      <c r="Y246" s="16" cm="1">
        <f t="array" ref="Y246">INDEX(asset_mu,1,Y$3)+INDEX(asset_rets_norm,$A246,Y$3)</f>
        <v>-1.1030063549552624E-4</v>
      </c>
      <c r="Z246" s="19">
        <v>241</v>
      </c>
      <c r="AA246" s="16" cm="1">
        <f t="array" ref="AA246">INDEX(fx_mu,1,AA$3)+INDEX(fx_rets_norm,$A246,AA$3)</f>
        <v>0</v>
      </c>
      <c r="AB246" s="16" cm="1">
        <f t="array" ref="AB246">INDEX(fx_mu,1,AB$3)+INDEX(fx_rets_norm,$A246,AB$3)</f>
        <v>1.23680534902666E-2</v>
      </c>
      <c r="AC246" s="16" cm="1">
        <f t="array" ref="AC246">INDEX(fx_mu,1,AC$3)+INDEX(fx_rets_norm,$A246,AC$3)</f>
        <v>2.1744408717016068E-2</v>
      </c>
      <c r="AD246" s="16" cm="1">
        <f t="array" ref="AD246">INDEX(fx_mu,1,AD$3)+INDEX(fx_rets_norm,$A246,AD$3)</f>
        <v>-1.9053400422353115E-4</v>
      </c>
      <c r="AE246" s="19">
        <v>241</v>
      </c>
      <c r="AF246" s="18" cm="1">
        <f t="array" ref="AF246">(1+B246)*(1+INDEX(fx_rets,$AE246,INDEX(fx_ix,1,AF$3)))-1</f>
        <v>2.0916042475227492E-3</v>
      </c>
      <c r="AG246" s="18" cm="1">
        <f t="array" ref="AG246">(1+C246)*(1+INDEX(fx_rets,$AE246,INDEX(fx_ix,1,AG$3)))-1</f>
        <v>9.6763220554474394E-4</v>
      </c>
      <c r="AH246" s="18" cm="1">
        <f t="array" ref="AH246">(1+D246)*(1+INDEX(fx_rets,$AE246,INDEX(fx_ix,1,AH$3)))-1</f>
        <v>-7.8291539341579508E-4</v>
      </c>
      <c r="AI246" s="18" cm="1">
        <f t="array" ref="AI246">(1+E246)*(1+INDEX(fx_rets,$AE246,INDEX(fx_ix,1,AI$3)))-1</f>
        <v>3.2746564440544468E-3</v>
      </c>
      <c r="AJ246" s="18" cm="1">
        <f t="array" ref="AJ246">(1+F246)*(1+INDEX(fx_rets,$AE246,INDEX(fx_ix,1,AJ$3)))-1</f>
        <v>3.7159657228380549E-3</v>
      </c>
      <c r="AK246" s="18" cm="1">
        <f t="array" ref="AK246">(1+G246)*(1+INDEX(fx_rets,$AE246,INDEX(fx_ix,1,AK$3)))-1</f>
        <v>1.2945060202300018E-2</v>
      </c>
      <c r="AL246" s="18" cm="1">
        <f t="array" ref="AL246">(1+H246)*(1+INDEX(fx_rets,$AE246,INDEX(fx_ix,1,AL$3)))-1</f>
        <v>1.0927526343143867E-2</v>
      </c>
      <c r="AM246" s="18" cm="1">
        <f t="array" ref="AM246">(1+I246)*(1+INDEX(fx_rets,$AE246,INDEX(fx_ix,1,AM$3)))-1</f>
        <v>8.0948234681579301E-3</v>
      </c>
      <c r="AN246" s="18" cm="1">
        <f t="array" ref="AN246">(1+J246)*(1+INDEX(fx_rets,$AE246,INDEX(fx_ix,1,AN$3)))-1</f>
        <v>2.5446422596894447E-2</v>
      </c>
      <c r="AO246" s="18" cm="1">
        <f t="array" ref="AO246">(1+K246)*(1+INDEX(fx_rets,$AE246,INDEX(fx_ix,1,AO$3)))-1</f>
        <v>2.2262779084763373E-2</v>
      </c>
      <c r="AP246" s="18" cm="1">
        <f t="array" ref="AP246">(1+L246)*(1+INDEX(fx_rets,$AE246,INDEX(fx_ix,1,AP$3)))-1</f>
        <v>1.8564866797869062E-2</v>
      </c>
      <c r="AQ246" s="18" cm="1">
        <f t="array" ref="AQ246">(1+M246)*(1+INDEX(fx_rets,$AE246,INDEX(fx_ix,1,AQ$3)))-1</f>
        <v>2.6415474984602394E-2</v>
      </c>
      <c r="AR246" s="18" cm="1">
        <f t="array" ref="AR246">(1+N246)*(1+INDEX(fx_rets,$AE246,INDEX(fx_ix,1,AR$3)))-1</f>
        <v>2.6202185966705427E-2</v>
      </c>
      <c r="AS246" s="18" cm="1">
        <f t="array" ref="AS246">(1+O246)*(1+INDEX(fx_rets,$AE246,INDEX(fx_ix,1,AS$3)))-1</f>
        <v>-3.7403731644047866E-4</v>
      </c>
      <c r="AT246" s="18" cm="1">
        <f t="array" ref="AT246">(1+P246)*(1+INDEX(fx_rets,$AE246,INDEX(fx_ix,1,AT$3)))-1</f>
        <v>-7.8833474847206375E-4</v>
      </c>
      <c r="AU246" s="18" cm="1">
        <f t="array" ref="AU246">(1+Q246)*(1+INDEX(fx_rets,$AE246,INDEX(fx_ix,1,AU$3)))-1</f>
        <v>-2.3725789137555298E-3</v>
      </c>
      <c r="AV246" s="18" cm="1">
        <f t="array" ref="AV246">(1+R246)*(1+INDEX(fx_rets,$AE246,INDEX(fx_ix,1,AV$3)))-1</f>
        <v>7.0081328557092704E-2</v>
      </c>
      <c r="AW246" s="18" cm="1">
        <f t="array" ref="AW246">(1+S246)*(1+INDEX(fx_rets,$AE246,INDEX(fx_ix,1,AW$3)))-1</f>
        <v>4.769491825862282E-2</v>
      </c>
      <c r="AX246" s="18" cm="1">
        <f t="array" ref="AX246">(1+T246)*(1+INDEX(fx_rets,$AE246,INDEX(fx_ix,1,AX$3)))-1</f>
        <v>3.7640864707055854E-2</v>
      </c>
      <c r="AY246" s="18" cm="1">
        <f t="array" ref="AY246">(1+U246)*(1+INDEX(fx_rets,$AE246,INDEX(fx_ix,1,AY$3)))-1</f>
        <v>6.7616493120322918E-2</v>
      </c>
      <c r="AZ246" s="18" cm="1">
        <f t="array" ref="AZ246">(1+V246)*(1+INDEX(fx_rets,$AE246,INDEX(fx_ix,1,AZ$3)))-1</f>
        <v>2.5546173713824061E-3</v>
      </c>
      <c r="BA246" s="18" cm="1">
        <f t="array" ref="BA246">(1+W246)*(1+INDEX(fx_rets,$AE246,INDEX(fx_ix,1,BA$3)))-1</f>
        <v>1.3510816955890181E-2</v>
      </c>
      <c r="BB246" s="18" cm="1">
        <f t="array" ref="BB246">(1+X246)*(1+INDEX(fx_rets,$AE246,INDEX(fx_ix,1,BB$3)))-1</f>
        <v>2.389422102270311E-2</v>
      </c>
      <c r="BC246" s="18" cm="1">
        <f t="array" ref="BC246">(1+Y246)*(1+INDEX(fx_rets,$AE246,INDEX(fx_ix,1,BC$3)))-1</f>
        <v>-3.008136236973824E-4</v>
      </c>
      <c r="BD246" s="19">
        <v>241</v>
      </c>
      <c r="BE246" s="16">
        <f t="shared" si="95"/>
        <v>0</v>
      </c>
      <c r="BF246" s="19">
        <v>241</v>
      </c>
      <c r="BG246" s="18">
        <f t="shared" si="96"/>
        <v>2.0916042475227492E-3</v>
      </c>
      <c r="BH246" s="18">
        <f t="shared" si="97"/>
        <v>9.6763220554474394E-4</v>
      </c>
      <c r="BI246" s="18">
        <f t="shared" si="98"/>
        <v>-7.8291539341579508E-4</v>
      </c>
      <c r="BJ246" s="18">
        <f t="shared" si="99"/>
        <v>3.2746564440544468E-3</v>
      </c>
      <c r="BK246" s="18">
        <f t="shared" si="100"/>
        <v>3.7159657228380549E-3</v>
      </c>
      <c r="BL246" s="18">
        <f t="shared" si="101"/>
        <v>1.2945060202300018E-2</v>
      </c>
      <c r="BM246" s="18">
        <f t="shared" si="102"/>
        <v>1.0927526343143867E-2</v>
      </c>
      <c r="BN246" s="18">
        <f t="shared" si="103"/>
        <v>8.0948234681579301E-3</v>
      </c>
      <c r="BO246" s="18">
        <f t="shared" si="104"/>
        <v>2.5446422596894447E-2</v>
      </c>
      <c r="BP246" s="18">
        <f t="shared" si="105"/>
        <v>2.2262779084763373E-2</v>
      </c>
      <c r="BQ246" s="18">
        <f t="shared" si="106"/>
        <v>1.8564866797869062E-2</v>
      </c>
      <c r="BR246" s="18">
        <f t="shared" si="107"/>
        <v>2.6415474984602394E-2</v>
      </c>
      <c r="BS246" s="18">
        <f t="shared" si="108"/>
        <v>2.6202185966705427E-2</v>
      </c>
      <c r="BT246" s="18">
        <f t="shared" si="109"/>
        <v>-3.7403731644047866E-4</v>
      </c>
      <c r="BU246" s="18">
        <f t="shared" si="110"/>
        <v>-7.8833474847206375E-4</v>
      </c>
      <c r="BV246" s="18">
        <f t="shared" si="111"/>
        <v>-2.3725789137555298E-3</v>
      </c>
      <c r="BW246" s="18">
        <f t="shared" si="112"/>
        <v>7.0081328557092704E-2</v>
      </c>
      <c r="BX246" s="18">
        <f t="shared" si="113"/>
        <v>4.769491825862282E-2</v>
      </c>
      <c r="BY246" s="18">
        <f t="shared" si="114"/>
        <v>3.7640864707055854E-2</v>
      </c>
      <c r="BZ246" s="18">
        <f t="shared" si="115"/>
        <v>6.7616493120322918E-2</v>
      </c>
      <c r="CA246" s="18">
        <f t="shared" si="116"/>
        <v>2.5546173713824061E-3</v>
      </c>
      <c r="CB246" s="18">
        <f t="shared" si="117"/>
        <v>1.3510816955890181E-2</v>
      </c>
      <c r="CC246" s="18">
        <f t="shared" si="118"/>
        <v>2.389422102270311E-2</v>
      </c>
      <c r="CD246" s="18">
        <f t="shared" si="119"/>
        <v>-3.008136236973824E-4</v>
      </c>
      <c r="CE246" s="19">
        <v>241</v>
      </c>
      <c r="CF246" s="18">
        <f t="shared" ref="CF246:CL255" si="124">SUMPRODUCT(INDEX(port_wts,CF$3,),$BG246:$CD246)</f>
        <v>9.6763220554474394E-4</v>
      </c>
      <c r="CG246" s="18">
        <f t="shared" si="124"/>
        <v>9.6763220554474394E-4</v>
      </c>
      <c r="CH246" s="18">
        <f t="shared" si="124"/>
        <v>9.6763220554474394E-4</v>
      </c>
      <c r="CI246" s="18">
        <f t="shared" si="124"/>
        <v>0</v>
      </c>
      <c r="CJ246" s="18">
        <f t="shared" si="124"/>
        <v>0</v>
      </c>
      <c r="CK246" s="24">
        <f t="shared" si="124"/>
        <v>9.6763220554474394E-4</v>
      </c>
      <c r="CL246" s="24">
        <f t="shared" si="124"/>
        <v>0</v>
      </c>
    </row>
    <row r="247" spans="1:90" x14ac:dyDescent="0.2">
      <c r="A247" s="19">
        <v>242</v>
      </c>
      <c r="B247" s="16" cm="1">
        <f t="array" ref="B247">INDEX(asset_mu,1,B$3)+INDEX(asset_rets_norm,$A247,B$3)</f>
        <v>2.38872403505507E-3</v>
      </c>
      <c r="C247" s="16" cm="1">
        <f t="array" ref="C247">INDEX(asset_mu,1,C$3)+INDEX(asset_rets_norm,$A247,C$3)</f>
        <v>1.4806601902352971E-3</v>
      </c>
      <c r="D247" s="16" cm="1">
        <f t="array" ref="D247">INDEX(asset_mu,1,D$3)+INDEX(asset_rets_norm,$A247,D$3)</f>
        <v>4.5281122441886415E-4</v>
      </c>
      <c r="E247" s="16" cm="1">
        <f t="array" ref="E247">INDEX(asset_mu,1,E$3)+INDEX(asset_rets_norm,$A247,E$3)</f>
        <v>6.3810246509014932E-4</v>
      </c>
      <c r="F247" s="16" cm="1">
        <f t="array" ref="F247">INDEX(asset_mu,1,F$3)+INDEX(asset_rets_norm,$A247,F$3)</f>
        <v>-1.6316265525120905E-3</v>
      </c>
      <c r="G247" s="16" cm="1">
        <f t="array" ref="G247">INDEX(asset_mu,1,G$3)+INDEX(asset_rets_norm,$A247,G$3)</f>
        <v>8.2737738608018086E-4</v>
      </c>
      <c r="H247" s="16" cm="1">
        <f t="array" ref="H247">INDEX(asset_mu,1,H$3)+INDEX(asset_rets_norm,$A247,H$3)</f>
        <v>5.0607813654131675E-4</v>
      </c>
      <c r="I247" s="16" cm="1">
        <f t="array" ref="I247">INDEX(asset_mu,1,I$3)+INDEX(asset_rets_norm,$A247,I$3)</f>
        <v>1.6241183113322798E-3</v>
      </c>
      <c r="J247" s="16" cm="1">
        <f t="array" ref="J247">INDEX(asset_mu,1,J$3)+INDEX(asset_rets_norm,$A247,J$3)</f>
        <v>2.9577757385936699E-3</v>
      </c>
      <c r="K247" s="16" cm="1">
        <f t="array" ref="K247">INDEX(asset_mu,1,K$3)+INDEX(asset_rets_norm,$A247,K$3)</f>
        <v>6.2597752675694514E-4</v>
      </c>
      <c r="L247" s="16" cm="1">
        <f t="array" ref="L247">INDEX(asset_mu,1,L$3)+INDEX(asset_rets_norm,$A247,L$3)</f>
        <v>1.8683996288415823E-3</v>
      </c>
      <c r="M247" s="16" cm="1">
        <f t="array" ref="M247">INDEX(asset_mu,1,M$3)+INDEX(asset_rets_norm,$A247,M$3)</f>
        <v>1.1543718917466942E-3</v>
      </c>
      <c r="N247" s="16" cm="1">
        <f t="array" ref="N247">INDEX(asset_mu,1,N$3)+INDEX(asset_rets_norm,$A247,N$3)</f>
        <v>1.7320372844036635E-3</v>
      </c>
      <c r="O247" s="16" cm="1">
        <f t="array" ref="O247">INDEX(asset_mu,1,O$3)+INDEX(asset_rets_norm,$A247,O$3)</f>
        <v>2.0475558845219785E-5</v>
      </c>
      <c r="P247" s="16" cm="1">
        <f t="array" ref="P247">INDEX(asset_mu,1,P$3)+INDEX(asset_rets_norm,$A247,P$3)</f>
        <v>3.6762140655329173E-4</v>
      </c>
      <c r="Q247" s="16" cm="1">
        <f t="array" ref="Q247">INDEX(asset_mu,1,Q$3)+INDEX(asset_rets_norm,$A247,Q$3)</f>
        <v>1.0870405860888234E-3</v>
      </c>
      <c r="R247" s="16" cm="1">
        <f t="array" ref="R247">INDEX(asset_mu,1,R$3)+INDEX(asset_rets_norm,$A247,R$3)</f>
        <v>-3.9621573305757385E-2</v>
      </c>
      <c r="S247" s="16" cm="1">
        <f t="array" ref="S247">INDEX(asset_mu,1,S$3)+INDEX(asset_rets_norm,$A247,S$3)</f>
        <v>-2.0147265051569968E-2</v>
      </c>
      <c r="T247" s="16" cm="1">
        <f t="array" ref="T247">INDEX(asset_mu,1,T$3)+INDEX(asset_rets_norm,$A247,T$3)</f>
        <v>-1.1944557334046164E-2</v>
      </c>
      <c r="U247" s="16" cm="1">
        <f t="array" ref="U247">INDEX(asset_mu,1,U$3)+INDEX(asset_rets_norm,$A247,U$3)</f>
        <v>3.9230028077589275E-3</v>
      </c>
      <c r="V247" s="16" cm="1">
        <f t="array" ref="V247">INDEX(asset_mu,1,V$3)+INDEX(asset_rets_norm,$A247,V$3)</f>
        <v>2.5561757047157744E-3</v>
      </c>
      <c r="W247" s="16" cm="1">
        <f t="array" ref="W247">INDEX(asset_mu,1,W$3)+INDEX(asset_rets_norm,$A247,W$3)</f>
        <v>1.0801357107727986E-3</v>
      </c>
      <c r="X247" s="16" cm="1">
        <f t="array" ref="X247">INDEX(asset_mu,1,X$3)+INDEX(asset_rets_norm,$A247,X$3)</f>
        <v>2.0359774154664768E-3</v>
      </c>
      <c r="Y247" s="16" cm="1">
        <f t="array" ref="Y247">INDEX(asset_mu,1,Y$3)+INDEX(asset_rets_norm,$A247,Y$3)</f>
        <v>-2.0405063549552621E-4</v>
      </c>
      <c r="Z247" s="19">
        <v>242</v>
      </c>
      <c r="AA247" s="16" cm="1">
        <f t="array" ref="AA247">INDEX(fx_mu,1,AA$3)+INDEX(fx_rets_norm,$A247,AA$3)</f>
        <v>0</v>
      </c>
      <c r="AB247" s="16" cm="1">
        <f t="array" ref="AB247">INDEX(fx_mu,1,AB$3)+INDEX(fx_rets_norm,$A247,AB$3)</f>
        <v>-1.904998744184205E-2</v>
      </c>
      <c r="AC247" s="16" cm="1">
        <f t="array" ref="AC247">INDEX(fx_mu,1,AC$3)+INDEX(fx_rets_norm,$A247,AC$3)</f>
        <v>-3.3255294117664744E-2</v>
      </c>
      <c r="AD247" s="16" cm="1">
        <f t="array" ref="AD247">INDEX(fx_mu,1,AD$3)+INDEX(fx_rets_norm,$A247,AD$3)</f>
        <v>4.6414265183498662E-3</v>
      </c>
      <c r="AE247" s="19">
        <v>242</v>
      </c>
      <c r="AF247" s="18" cm="1">
        <f t="array" ref="AF247">(1+B247)*(1+INDEX(fx_rets,$AE247,INDEX(fx_ix,1,AF$3)))-1</f>
        <v>2.3887240350550787E-3</v>
      </c>
      <c r="AG247" s="18" cm="1">
        <f t="array" ref="AG247">(1+C247)*(1+INDEX(fx_rets,$AE247,INDEX(fx_ix,1,AG$3)))-1</f>
        <v>1.4806601902352945E-3</v>
      </c>
      <c r="AH247" s="18" cm="1">
        <f t="array" ref="AH247">(1+D247)*(1+INDEX(fx_rets,$AE247,INDEX(fx_ix,1,AH$3)))-1</f>
        <v>4.5281122441886978E-4</v>
      </c>
      <c r="AI247" s="18" cm="1">
        <f t="array" ref="AI247">(1+E247)*(1+INDEX(fx_rets,$AE247,INDEX(fx_ix,1,AI$3)))-1</f>
        <v>6.3810246509010682E-4</v>
      </c>
      <c r="AJ247" s="18" cm="1">
        <f t="array" ref="AJ247">(1+F247)*(1+INDEX(fx_rets,$AE247,INDEX(fx_ix,1,AJ$3)))-1</f>
        <v>-1.6316265525121443E-3</v>
      </c>
      <c r="AK247" s="18" cm="1">
        <f t="array" ref="AK247">(1+G247)*(1+INDEX(fx_rets,$AE247,INDEX(fx_ix,1,AK$3)))-1</f>
        <v>-1.8238371584576418E-2</v>
      </c>
      <c r="AL247" s="18" cm="1">
        <f t="array" ref="AL247">(1+H247)*(1+INDEX(fx_rets,$AE247,INDEX(fx_ix,1,AL$3)))-1</f>
        <v>-1.8553550087446413E-2</v>
      </c>
      <c r="AM247" s="18" cm="1">
        <f t="array" ref="AM247">(1+I247)*(1+INDEX(fx_rets,$AE247,INDEX(fx_ix,1,AM$3)))-1</f>
        <v>-1.7456808563944604E-2</v>
      </c>
      <c r="AN247" s="18" cm="1">
        <f t="array" ref="AN247">(1+J247)*(1+INDEX(fx_rets,$AE247,INDEX(fx_ix,1,AN$3)))-1</f>
        <v>-3.0395880081192095E-2</v>
      </c>
      <c r="AO247" s="18" cm="1">
        <f t="array" ref="AO247">(1+K247)*(1+INDEX(fx_rets,$AE247,INDEX(fx_ix,1,AO$3)))-1</f>
        <v>-3.265013365767111E-2</v>
      </c>
      <c r="AP247" s="18" cm="1">
        <f t="array" ref="AP247">(1+L247)*(1+INDEX(fx_rets,$AE247,INDEX(fx_ix,1,AP$3)))-1</f>
        <v>-3.1449028668009582E-2</v>
      </c>
      <c r="AQ247" s="18" cm="1">
        <f t="array" ref="AQ247">(1+M247)*(1+INDEX(fx_rets,$AE247,INDEX(fx_ix,1,AQ$3)))-1</f>
        <v>-3.2139311202699306E-2</v>
      </c>
      <c r="AR247" s="18" cm="1">
        <f t="array" ref="AR247">(1+N247)*(1+INDEX(fx_rets,$AE247,INDEX(fx_ix,1,AR$3)))-1</f>
        <v>-3.1580856242576671E-2</v>
      </c>
      <c r="AS247" s="18" cm="1">
        <f t="array" ref="AS247">(1+O247)*(1+INDEX(fx_rets,$AE247,INDEX(fx_ix,1,AS$3)))-1</f>
        <v>4.661997112997085E-3</v>
      </c>
      <c r="AT247" s="18" cm="1">
        <f t="array" ref="AT247">(1+P247)*(1+INDEX(fx_rets,$AE247,INDEX(fx_ix,1,AT$3)))-1</f>
        <v>5.010754212648294E-3</v>
      </c>
      <c r="AU247" s="18" cm="1">
        <f t="array" ref="AU247">(1+Q247)*(1+INDEX(fx_rets,$AE247,INDEX(fx_ix,1,AU$3)))-1</f>
        <v>5.733512523441453E-3</v>
      </c>
      <c r="AV247" s="18" cm="1">
        <f t="array" ref="AV247">(1+R247)*(1+INDEX(fx_rets,$AE247,INDEX(fx_ix,1,AV$3)))-1</f>
        <v>-3.962157330575744E-2</v>
      </c>
      <c r="AW247" s="18" cm="1">
        <f t="array" ref="AW247">(1+S247)*(1+INDEX(fx_rets,$AE247,INDEX(fx_ix,1,AW$3)))-1</f>
        <v>-3.8813447347192165E-2</v>
      </c>
      <c r="AX247" s="18" cm="1">
        <f t="array" ref="AX247">(1+T247)*(1+INDEX(fx_rets,$AE247,INDEX(fx_ix,1,AX$3)))-1</f>
        <v>-4.4802631684461858E-2</v>
      </c>
      <c r="AY247" s="18" cm="1">
        <f t="array" ref="AY247">(1+U247)*(1+INDEX(fx_rets,$AE247,INDEX(fx_ix,1,AY$3)))-1</f>
        <v>8.5826376553723716E-3</v>
      </c>
      <c r="AZ247" s="18" cm="1">
        <f t="array" ref="AZ247">(1+V247)*(1+INDEX(fx_rets,$AE247,INDEX(fx_ix,1,AZ$3)))-1</f>
        <v>2.5561757047156686E-3</v>
      </c>
      <c r="BA247" s="18" cm="1">
        <f t="array" ref="BA247">(1+W247)*(1+INDEX(fx_rets,$AE247,INDEX(fx_ix,1,BA$3)))-1</f>
        <v>-1.7990428302794959E-2</v>
      </c>
      <c r="BB247" s="18" cm="1">
        <f t="array" ref="BB247">(1+X247)*(1+INDEX(fx_rets,$AE247,INDEX(fx_ix,1,BB$3)))-1</f>
        <v>-3.128702372996639E-2</v>
      </c>
      <c r="BC247" s="18" cm="1">
        <f t="array" ref="BC247">(1+Y247)*(1+INDEX(fx_rets,$AE247,INDEX(fx_ix,1,BC$3)))-1</f>
        <v>4.4364287968237104E-3</v>
      </c>
      <c r="BD247" s="19">
        <v>242</v>
      </c>
      <c r="BE247" s="16">
        <f t="shared" si="95"/>
        <v>0</v>
      </c>
      <c r="BF247" s="19">
        <v>242</v>
      </c>
      <c r="BG247" s="18">
        <f t="shared" si="96"/>
        <v>2.3887240350550787E-3</v>
      </c>
      <c r="BH247" s="18">
        <f t="shared" si="97"/>
        <v>1.4806601902352945E-3</v>
      </c>
      <c r="BI247" s="18">
        <f t="shared" si="98"/>
        <v>4.5281122441886978E-4</v>
      </c>
      <c r="BJ247" s="18">
        <f t="shared" si="99"/>
        <v>6.3810246509010682E-4</v>
      </c>
      <c r="BK247" s="18">
        <f t="shared" si="100"/>
        <v>-1.6316265525121443E-3</v>
      </c>
      <c r="BL247" s="18">
        <f t="shared" si="101"/>
        <v>-1.8238371584576418E-2</v>
      </c>
      <c r="BM247" s="18">
        <f t="shared" si="102"/>
        <v>-1.8553550087446413E-2</v>
      </c>
      <c r="BN247" s="18">
        <f t="shared" si="103"/>
        <v>-1.7456808563944604E-2</v>
      </c>
      <c r="BO247" s="18">
        <f t="shared" si="104"/>
        <v>-3.0395880081192095E-2</v>
      </c>
      <c r="BP247" s="18">
        <f t="shared" si="105"/>
        <v>-3.265013365767111E-2</v>
      </c>
      <c r="BQ247" s="18">
        <f t="shared" si="106"/>
        <v>-3.1449028668009582E-2</v>
      </c>
      <c r="BR247" s="18">
        <f t="shared" si="107"/>
        <v>-3.2139311202699306E-2</v>
      </c>
      <c r="BS247" s="18">
        <f t="shared" si="108"/>
        <v>-3.1580856242576671E-2</v>
      </c>
      <c r="BT247" s="18">
        <f t="shared" si="109"/>
        <v>4.661997112997085E-3</v>
      </c>
      <c r="BU247" s="18">
        <f t="shared" si="110"/>
        <v>5.010754212648294E-3</v>
      </c>
      <c r="BV247" s="18">
        <f t="shared" si="111"/>
        <v>5.733512523441453E-3</v>
      </c>
      <c r="BW247" s="18">
        <f t="shared" si="112"/>
        <v>-3.962157330575744E-2</v>
      </c>
      <c r="BX247" s="18">
        <f t="shared" si="113"/>
        <v>-3.8813447347192165E-2</v>
      </c>
      <c r="BY247" s="18">
        <f t="shared" si="114"/>
        <v>-4.4802631684461858E-2</v>
      </c>
      <c r="BZ247" s="18">
        <f t="shared" si="115"/>
        <v>8.5826376553723716E-3</v>
      </c>
      <c r="CA247" s="18">
        <f t="shared" si="116"/>
        <v>2.5561757047156686E-3</v>
      </c>
      <c r="CB247" s="18">
        <f t="shared" si="117"/>
        <v>-1.7990428302794959E-2</v>
      </c>
      <c r="CC247" s="18">
        <f t="shared" si="118"/>
        <v>-3.128702372996639E-2</v>
      </c>
      <c r="CD247" s="18">
        <f t="shared" si="119"/>
        <v>4.4364287968237104E-3</v>
      </c>
      <c r="CE247" s="19">
        <v>242</v>
      </c>
      <c r="CF247" s="18">
        <f t="shared" si="124"/>
        <v>1.4806601902352945E-3</v>
      </c>
      <c r="CG247" s="18">
        <f t="shared" si="124"/>
        <v>1.4806601902352945E-3</v>
      </c>
      <c r="CH247" s="18">
        <f t="shared" si="124"/>
        <v>1.4806601902352945E-3</v>
      </c>
      <c r="CI247" s="18">
        <f t="shared" si="124"/>
        <v>0</v>
      </c>
      <c r="CJ247" s="18">
        <f t="shared" si="124"/>
        <v>0</v>
      </c>
      <c r="CK247" s="24">
        <f t="shared" si="124"/>
        <v>1.4806601902352945E-3</v>
      </c>
      <c r="CL247" s="24">
        <f t="shared" si="124"/>
        <v>0</v>
      </c>
    </row>
    <row r="248" spans="1:90" x14ac:dyDescent="0.2">
      <c r="A248" s="19">
        <v>243</v>
      </c>
      <c r="B248" s="16" cm="1">
        <f t="array" ref="B248">INDEX(asset_mu,1,B$3)+INDEX(asset_rets_norm,$A248,B$3)</f>
        <v>2.0687428646004504E-3</v>
      </c>
      <c r="C248" s="16" cm="1">
        <f t="array" ref="C248">INDEX(asset_mu,1,C$3)+INDEX(asset_rets_norm,$A248,C$3)</f>
        <v>7.8901597435321585E-4</v>
      </c>
      <c r="D248" s="16" cm="1">
        <f t="array" ref="D248">INDEX(asset_mu,1,D$3)+INDEX(asset_rets_norm,$A248,D$3)</f>
        <v>-2.2918170776206111E-3</v>
      </c>
      <c r="E248" s="16" cm="1">
        <f t="array" ref="E248">INDEX(asset_mu,1,E$3)+INDEX(asset_rets_norm,$A248,E$3)</f>
        <v>2.5719510841968754E-3</v>
      </c>
      <c r="F248" s="16" cm="1">
        <f t="array" ref="F248">INDEX(asset_mu,1,F$3)+INDEX(asset_rets_norm,$A248,F$3)</f>
        <v>1.8615104381297081E-3</v>
      </c>
      <c r="G248" s="16" cm="1">
        <f t="array" ref="G248">INDEX(asset_mu,1,G$3)+INDEX(asset_rets_norm,$A248,G$3)</f>
        <v>1.0421660772357239E-3</v>
      </c>
      <c r="H248" s="16" cm="1">
        <f t="array" ref="H248">INDEX(asset_mu,1,H$3)+INDEX(asset_rets_norm,$A248,H$3)</f>
        <v>1.479007591010235E-3</v>
      </c>
      <c r="I248" s="16" cm="1">
        <f t="array" ref="I248">INDEX(asset_mu,1,I$3)+INDEX(asset_rets_norm,$A248,I$3)</f>
        <v>2.8185912254616095E-3</v>
      </c>
      <c r="J248" s="16" cm="1">
        <f t="array" ref="J248">INDEX(asset_mu,1,J$3)+INDEX(asset_rets_norm,$A248,J$3)</f>
        <v>3.0215511643667415E-3</v>
      </c>
      <c r="K248" s="16" cm="1">
        <f t="array" ref="K248">INDEX(asset_mu,1,K$3)+INDEX(asset_rets_norm,$A248,K$3)</f>
        <v>9.651005473666225E-4</v>
      </c>
      <c r="L248" s="16" cm="1">
        <f t="array" ref="L248">INDEX(asset_mu,1,L$3)+INDEX(asset_rets_norm,$A248,L$3)</f>
        <v>-7.1174459039322112E-4</v>
      </c>
      <c r="M248" s="16" cm="1">
        <f t="array" ref="M248">INDEX(asset_mu,1,M$3)+INDEX(asset_rets_norm,$A248,M$3)</f>
        <v>3.1674820555075171E-3</v>
      </c>
      <c r="N248" s="16" cm="1">
        <f t="array" ref="N248">INDEX(asset_mu,1,N$3)+INDEX(asset_rets_norm,$A248,N$3)</f>
        <v>3.8020910224379244E-3</v>
      </c>
      <c r="O248" s="16" cm="1">
        <f t="array" ref="O248">INDEX(asset_mu,1,O$3)+INDEX(asset_rets_norm,$A248,O$3)</f>
        <v>-1.3502210337634004E-4</v>
      </c>
      <c r="P248" s="16" cm="1">
        <f t="array" ref="P248">INDEX(asset_mu,1,P$3)+INDEX(asset_rets_norm,$A248,P$3)</f>
        <v>-1.4375627150368725E-4</v>
      </c>
      <c r="Q248" s="16" cm="1">
        <f t="array" ref="Q248">INDEX(asset_mu,1,Q$3)+INDEX(asset_rets_norm,$A248,Q$3)</f>
        <v>-6.0743701038240994E-4</v>
      </c>
      <c r="R248" s="16" cm="1">
        <f t="array" ref="R248">INDEX(asset_mu,1,R$3)+INDEX(asset_rets_norm,$A248,R$3)</f>
        <v>-2.8169756731263929E-2</v>
      </c>
      <c r="S248" s="16" cm="1">
        <f t="array" ref="S248">INDEX(asset_mu,1,S$3)+INDEX(asset_rets_norm,$A248,S$3)</f>
        <v>-6.9747020121801923E-2</v>
      </c>
      <c r="T248" s="16" cm="1">
        <f t="array" ref="T248">INDEX(asset_mu,1,T$3)+INDEX(asset_rets_norm,$A248,T$3)</f>
        <v>-4.483746280049835E-2</v>
      </c>
      <c r="U248" s="16" cm="1">
        <f t="array" ref="U248">INDEX(asset_mu,1,U$3)+INDEX(asset_rets_norm,$A248,U$3)</f>
        <v>-7.0080994465997436E-3</v>
      </c>
      <c r="V248" s="16" cm="1">
        <f t="array" ref="V248">INDEX(asset_mu,1,V$3)+INDEX(asset_rets_norm,$A248,V$3)</f>
        <v>2.5490923713824411E-3</v>
      </c>
      <c r="W248" s="16" cm="1">
        <f t="array" ref="W248">INDEX(asset_mu,1,W$3)+INDEX(asset_rets_norm,$A248,W$3)</f>
        <v>1.1330523774394652E-3</v>
      </c>
      <c r="X248" s="16" cm="1">
        <f t="array" ref="X248">INDEX(asset_mu,1,X$3)+INDEX(asset_rets_norm,$A248,X$3)</f>
        <v>2.0941440821331436E-3</v>
      </c>
      <c r="Y248" s="16" cm="1">
        <f t="array" ref="Y248">INDEX(asset_mu,1,Y$3)+INDEX(asset_rets_norm,$A248,Y$3)</f>
        <v>-1.2430063549552625E-4</v>
      </c>
      <c r="Z248" s="19">
        <v>243</v>
      </c>
      <c r="AA248" s="16" cm="1">
        <f t="array" ref="AA248">INDEX(fx_mu,1,AA$3)+INDEX(fx_rets_norm,$A248,AA$3)</f>
        <v>0</v>
      </c>
      <c r="AB248" s="16" cm="1">
        <f t="array" ref="AB248">INDEX(fx_mu,1,AB$3)+INDEX(fx_rets_norm,$A248,AB$3)</f>
        <v>-7.289600353057697E-3</v>
      </c>
      <c r="AC248" s="16" cm="1">
        <f t="array" ref="AC248">INDEX(fx_mu,1,AC$3)+INDEX(fx_rets_norm,$A248,AC$3)</f>
        <v>2.1586567783230151E-3</v>
      </c>
      <c r="AD248" s="16" cm="1">
        <f t="array" ref="AD248">INDEX(fx_mu,1,AD$3)+INDEX(fx_rets_norm,$A248,AD$3)</f>
        <v>8.3997182611703636E-3</v>
      </c>
      <c r="AE248" s="19">
        <v>243</v>
      </c>
      <c r="AF248" s="18" cm="1">
        <f t="array" ref="AF248">(1+B248)*(1+INDEX(fx_rets,$AE248,INDEX(fx_ix,1,AF$3)))-1</f>
        <v>2.0687428646004591E-3</v>
      </c>
      <c r="AG248" s="18" cm="1">
        <f t="array" ref="AG248">(1+C248)*(1+INDEX(fx_rets,$AE248,INDEX(fx_ix,1,AG$3)))-1</f>
        <v>7.8901597435332427E-4</v>
      </c>
      <c r="AH248" s="18" cm="1">
        <f t="array" ref="AH248">(1+D248)*(1+INDEX(fx_rets,$AE248,INDEX(fx_ix,1,AH$3)))-1</f>
        <v>-2.2918170776206059E-3</v>
      </c>
      <c r="AI248" s="18" cm="1">
        <f t="array" ref="AI248">(1+E248)*(1+INDEX(fx_rets,$AE248,INDEX(fx_ix,1,AI$3)))-1</f>
        <v>2.5719510841968329E-3</v>
      </c>
      <c r="AJ248" s="18" cm="1">
        <f t="array" ref="AJ248">(1+F248)*(1+INDEX(fx_rets,$AE248,INDEX(fx_ix,1,AJ$3)))-1</f>
        <v>1.8615104381296543E-3</v>
      </c>
      <c r="AK248" s="18" cm="1">
        <f t="array" ref="AK248">(1+G248)*(1+INDEX(fx_rets,$AE248,INDEX(fx_ix,1,AK$3)))-1</f>
        <v>-6.255031250026577E-3</v>
      </c>
      <c r="AL248" s="18" cm="1">
        <f t="array" ref="AL248">(1+H248)*(1+INDEX(fx_rets,$AE248,INDEX(fx_ix,1,AL$3)))-1</f>
        <v>-5.8213741363050131E-3</v>
      </c>
      <c r="AM248" s="18" cm="1">
        <f t="array" ref="AM248">(1+I248)*(1+INDEX(fx_rets,$AE248,INDEX(fx_ix,1,AM$3)))-1</f>
        <v>-4.491555531188296E-3</v>
      </c>
      <c r="AN248" s="18" cm="1">
        <f t="array" ref="AN248">(1+J248)*(1+INDEX(fx_rets,$AE248,INDEX(fx_ix,1,AN$3)))-1</f>
        <v>5.1867304345916132E-3</v>
      </c>
      <c r="AO248" s="18" cm="1">
        <f t="array" ref="AO248">(1+K248)*(1+INDEX(fx_rets,$AE248,INDEX(fx_ix,1,AO$3)))-1</f>
        <v>3.1258406465277666E-3</v>
      </c>
      <c r="AP248" s="18" cm="1">
        <f t="array" ref="AP248">(1+L248)*(1+INDEX(fx_rets,$AE248,INDEX(fx_ix,1,AP$3)))-1</f>
        <v>1.4453757756451857E-3</v>
      </c>
      <c r="AQ248" s="18" cm="1">
        <f t="array" ref="AQ248">(1+M248)*(1+INDEX(fx_rets,$AE248,INDEX(fx_ix,1,AQ$3)))-1</f>
        <v>5.3329763404397212E-3</v>
      </c>
      <c r="AR248" s="18" cm="1">
        <f t="array" ref="AR248">(1+N248)*(1+INDEX(fx_rets,$AE248,INDEX(fx_ix,1,AR$3)))-1</f>
        <v>5.9689552103181498E-3</v>
      </c>
      <c r="AS248" s="18" cm="1">
        <f t="array" ref="AS248">(1+O248)*(1+INDEX(fx_rets,$AE248,INDEX(fx_ix,1,AS$3)))-1</f>
        <v>8.2635620101665364E-3</v>
      </c>
      <c r="AT248" s="18" cm="1">
        <f t="array" ref="AT248">(1+P248)*(1+INDEX(fx_rets,$AE248,INDEX(fx_ix,1,AT$3)))-1</f>
        <v>8.2547544774878023E-3</v>
      </c>
      <c r="AU248" s="18" cm="1">
        <f t="array" ref="AU248">(1+Q248)*(1+INDEX(fx_rets,$AE248,INDEX(fx_ix,1,AU$3)))-1</f>
        <v>7.7871789510393086E-3</v>
      </c>
      <c r="AV248" s="18" cm="1">
        <f t="array" ref="AV248">(1+R248)*(1+INDEX(fx_rets,$AE248,INDEX(fx_ix,1,AV$3)))-1</f>
        <v>-2.8169756731263984E-2</v>
      </c>
      <c r="AW248" s="18" cm="1">
        <f t="array" ref="AW248">(1+S248)*(1+INDEX(fx_rets,$AE248,INDEX(fx_ix,1,AW$3)))-1</f>
        <v>-7.6528192572354992E-2</v>
      </c>
      <c r="AX248" s="18" cm="1">
        <f t="array" ref="AX248">(1+T248)*(1+INDEX(fx_rets,$AE248,INDEX(fx_ix,1,AX$3)))-1</f>
        <v>-4.277559471517256E-2</v>
      </c>
      <c r="AY248" s="18" cm="1">
        <f t="array" ref="AY248">(1+U248)*(1+INDEX(fx_rets,$AE248,INDEX(fx_ix,1,AY$3)))-1</f>
        <v>1.332752753672839E-3</v>
      </c>
      <c r="AZ248" s="18" cm="1">
        <f t="array" ref="AZ248">(1+V248)*(1+INDEX(fx_rets,$AE248,INDEX(fx_ix,1,AZ$3)))-1</f>
        <v>2.5490923713824554E-3</v>
      </c>
      <c r="BA248" s="18" cm="1">
        <f t="array" ref="BA248">(1+W248)*(1+INDEX(fx_rets,$AE248,INDEX(fx_ix,1,BA$3)))-1</f>
        <v>-6.1648074746287751E-3</v>
      </c>
      <c r="BB248" s="18" cm="1">
        <f t="array" ref="BB248">(1+X248)*(1+INDEX(fx_rets,$AE248,INDEX(fx_ix,1,BB$3)))-1</f>
        <v>4.2573213987737724E-3</v>
      </c>
      <c r="BC248" s="18" cm="1">
        <f t="array" ref="BC248">(1+Y248)*(1+INDEX(fx_rets,$AE248,INDEX(fx_ix,1,BC$3)))-1</f>
        <v>8.2743735353569825E-3</v>
      </c>
      <c r="BD248" s="19">
        <v>243</v>
      </c>
      <c r="BE248" s="16">
        <f t="shared" si="95"/>
        <v>0</v>
      </c>
      <c r="BF248" s="19">
        <v>243</v>
      </c>
      <c r="BG248" s="18">
        <f t="shared" si="96"/>
        <v>2.0687428646004591E-3</v>
      </c>
      <c r="BH248" s="18">
        <f t="shared" si="97"/>
        <v>7.8901597435332427E-4</v>
      </c>
      <c r="BI248" s="18">
        <f t="shared" si="98"/>
        <v>-2.2918170776206059E-3</v>
      </c>
      <c r="BJ248" s="18">
        <f t="shared" si="99"/>
        <v>2.5719510841968329E-3</v>
      </c>
      <c r="BK248" s="18">
        <f t="shared" si="100"/>
        <v>1.8615104381296543E-3</v>
      </c>
      <c r="BL248" s="18">
        <f t="shared" si="101"/>
        <v>-6.255031250026577E-3</v>
      </c>
      <c r="BM248" s="18">
        <f t="shared" si="102"/>
        <v>-5.8213741363050131E-3</v>
      </c>
      <c r="BN248" s="18">
        <f t="shared" si="103"/>
        <v>-4.491555531188296E-3</v>
      </c>
      <c r="BO248" s="18">
        <f t="shared" si="104"/>
        <v>5.1867304345916132E-3</v>
      </c>
      <c r="BP248" s="18">
        <f t="shared" si="105"/>
        <v>3.1258406465277666E-3</v>
      </c>
      <c r="BQ248" s="18">
        <f t="shared" si="106"/>
        <v>1.4453757756451857E-3</v>
      </c>
      <c r="BR248" s="18">
        <f t="shared" si="107"/>
        <v>5.3329763404397212E-3</v>
      </c>
      <c r="BS248" s="18">
        <f t="shared" si="108"/>
        <v>5.9689552103181498E-3</v>
      </c>
      <c r="BT248" s="18">
        <f t="shared" si="109"/>
        <v>8.2635620101665364E-3</v>
      </c>
      <c r="BU248" s="18">
        <f t="shared" si="110"/>
        <v>8.2547544774878023E-3</v>
      </c>
      <c r="BV248" s="18">
        <f t="shared" si="111"/>
        <v>7.7871789510393086E-3</v>
      </c>
      <c r="BW248" s="18">
        <f t="shared" si="112"/>
        <v>-2.8169756731263984E-2</v>
      </c>
      <c r="BX248" s="18">
        <f t="shared" si="113"/>
        <v>-7.6528192572354992E-2</v>
      </c>
      <c r="BY248" s="18">
        <f t="shared" si="114"/>
        <v>-4.277559471517256E-2</v>
      </c>
      <c r="BZ248" s="18">
        <f t="shared" si="115"/>
        <v>1.332752753672839E-3</v>
      </c>
      <c r="CA248" s="18">
        <f t="shared" si="116"/>
        <v>2.5490923713824554E-3</v>
      </c>
      <c r="CB248" s="18">
        <f t="shared" si="117"/>
        <v>-6.1648074746287751E-3</v>
      </c>
      <c r="CC248" s="18">
        <f t="shared" si="118"/>
        <v>4.2573213987737724E-3</v>
      </c>
      <c r="CD248" s="18">
        <f t="shared" si="119"/>
        <v>8.2743735353569825E-3</v>
      </c>
      <c r="CE248" s="19">
        <v>243</v>
      </c>
      <c r="CF248" s="18">
        <f t="shared" si="124"/>
        <v>7.8901597435332427E-4</v>
      </c>
      <c r="CG248" s="18">
        <f t="shared" si="124"/>
        <v>7.8901597435332427E-4</v>
      </c>
      <c r="CH248" s="18">
        <f t="shared" si="124"/>
        <v>7.8901597435332427E-4</v>
      </c>
      <c r="CI248" s="18">
        <f t="shared" si="124"/>
        <v>0</v>
      </c>
      <c r="CJ248" s="18">
        <f t="shared" si="124"/>
        <v>0</v>
      </c>
      <c r="CK248" s="24">
        <f t="shared" si="124"/>
        <v>7.8901597435332427E-4</v>
      </c>
      <c r="CL248" s="24">
        <f t="shared" si="124"/>
        <v>0</v>
      </c>
    </row>
    <row r="249" spans="1:90" x14ac:dyDescent="0.2">
      <c r="A249" s="19">
        <v>244</v>
      </c>
      <c r="B249" s="16" cm="1">
        <f t="array" ref="B249">INDEX(asset_mu,1,B$3)+INDEX(asset_rets_norm,$A249,B$3)</f>
        <v>2.3657606165576796E-3</v>
      </c>
      <c r="C249" s="16" cm="1">
        <f t="array" ref="C249">INDEX(asset_mu,1,C$3)+INDEX(asset_rets_norm,$A249,C$3)</f>
        <v>1.6704690482214372E-3</v>
      </c>
      <c r="D249" s="16" cm="1">
        <f t="array" ref="D249">INDEX(asset_mu,1,D$3)+INDEX(asset_rets_norm,$A249,D$3)</f>
        <v>1.4111009573476384E-3</v>
      </c>
      <c r="E249" s="16" cm="1">
        <f t="array" ref="E249">INDEX(asset_mu,1,E$3)+INDEX(asset_rets_norm,$A249,E$3)</f>
        <v>4.1611559397208156E-3</v>
      </c>
      <c r="F249" s="16" cm="1">
        <f t="array" ref="F249">INDEX(asset_mu,1,F$3)+INDEX(asset_rets_norm,$A249,F$3)</f>
        <v>8.9051740550752361E-3</v>
      </c>
      <c r="G249" s="16" cm="1">
        <f t="array" ref="G249">INDEX(asset_mu,1,G$3)+INDEX(asset_rets_norm,$A249,G$3)</f>
        <v>4.4741494871891108E-4</v>
      </c>
      <c r="H249" s="16" cm="1">
        <f t="array" ref="H249">INDEX(asset_mu,1,H$3)+INDEX(asset_rets_norm,$A249,H$3)</f>
        <v>-1.3184292411816782E-3</v>
      </c>
      <c r="I249" s="16" cm="1">
        <f t="array" ref="I249">INDEX(asset_mu,1,I$3)+INDEX(asset_rets_norm,$A249,I$3)</f>
        <v>-3.6059489919219798E-3</v>
      </c>
      <c r="J249" s="16" cm="1">
        <f t="array" ref="J249">INDEX(asset_mu,1,J$3)+INDEX(asset_rets_norm,$A249,J$3)</f>
        <v>3.1947004575400995E-3</v>
      </c>
      <c r="K249" s="16" cm="1">
        <f t="array" ref="K249">INDEX(asset_mu,1,K$3)+INDEX(asset_rets_norm,$A249,K$3)</f>
        <v>2.6441753890624371E-4</v>
      </c>
      <c r="L249" s="16" cm="1">
        <f t="array" ref="L249">INDEX(asset_mu,1,L$3)+INDEX(asset_rets_norm,$A249,L$3)</f>
        <v>-1.6748302886359923E-3</v>
      </c>
      <c r="M249" s="16" cm="1">
        <f t="array" ref="M249">INDEX(asset_mu,1,M$3)+INDEX(asset_rets_norm,$A249,M$3)</f>
        <v>5.3252587188990811E-3</v>
      </c>
      <c r="N249" s="16" cm="1">
        <f t="array" ref="N249">INDEX(asset_mu,1,N$3)+INDEX(asset_rets_norm,$A249,N$3)</f>
        <v>1.0961105798632107E-2</v>
      </c>
      <c r="O249" s="16" cm="1">
        <f t="array" ref="O249">INDEX(asset_mu,1,O$3)+INDEX(asset_rets_norm,$A249,O$3)</f>
        <v>-9.6182003054049575E-5</v>
      </c>
      <c r="P249" s="16" cm="1">
        <f t="array" ref="P249">INDEX(asset_mu,1,P$3)+INDEX(asset_rets_norm,$A249,P$3)</f>
        <v>-1.983906392903417E-5</v>
      </c>
      <c r="Q249" s="16" cm="1">
        <f t="array" ref="Q249">INDEX(asset_mu,1,Q$3)+INDEX(asset_rets_norm,$A249,Q$3)</f>
        <v>2.1405549034319703E-4</v>
      </c>
      <c r="R249" s="16" cm="1">
        <f t="array" ref="R249">INDEX(asset_mu,1,R$3)+INDEX(asset_rets_norm,$A249,R$3)</f>
        <v>0.10763492914167577</v>
      </c>
      <c r="S249" s="16" cm="1">
        <f t="array" ref="S249">INDEX(asset_mu,1,S$3)+INDEX(asset_rets_norm,$A249,S$3)</f>
        <v>0.18458879079124765</v>
      </c>
      <c r="T249" s="16" cm="1">
        <f t="array" ref="T249">INDEX(asset_mu,1,T$3)+INDEX(asset_rets_norm,$A249,T$3)</f>
        <v>0.12792247821212094</v>
      </c>
      <c r="U249" s="16" cm="1">
        <f t="array" ref="U249">INDEX(asset_mu,1,U$3)+INDEX(asset_rets_norm,$A249,U$3)</f>
        <v>0.15239449587341836</v>
      </c>
      <c r="V249" s="16" cm="1">
        <f t="array" ref="V249">INDEX(asset_mu,1,V$3)+INDEX(asset_rets_norm,$A249,V$3)</f>
        <v>2.5424257047157745E-3</v>
      </c>
      <c r="W249" s="16" cm="1">
        <f t="array" ref="W249">INDEX(asset_mu,1,W$3)+INDEX(asset_rets_norm,$A249,W$3)</f>
        <v>1.0771357107727986E-3</v>
      </c>
      <c r="X249" s="16" cm="1">
        <f t="array" ref="X249">INDEX(asset_mu,1,X$3)+INDEX(asset_rets_norm,$A249,X$3)</f>
        <v>2.0434774154664769E-3</v>
      </c>
      <c r="Y249" s="16" cm="1">
        <f t="array" ref="Y249">INDEX(asset_mu,1,Y$3)+INDEX(asset_rets_norm,$A249,Y$3)</f>
        <v>-1.5680063549552623E-4</v>
      </c>
      <c r="Z249" s="19">
        <v>244</v>
      </c>
      <c r="AA249" s="16" cm="1">
        <f t="array" ref="AA249">INDEX(fx_mu,1,AA$3)+INDEX(fx_rets_norm,$A249,AA$3)</f>
        <v>0</v>
      </c>
      <c r="AB249" s="16" cm="1">
        <f t="array" ref="AB249">INDEX(fx_mu,1,AB$3)+INDEX(fx_rets_norm,$A249,AB$3)</f>
        <v>2.2971085282792684E-2</v>
      </c>
      <c r="AC249" s="16" cm="1">
        <f t="array" ref="AC249">INDEX(fx_mu,1,AC$3)+INDEX(fx_rets_norm,$A249,AC$3)</f>
        <v>2.9000712001457558E-2</v>
      </c>
      <c r="AD249" s="16" cm="1">
        <f t="array" ref="AD249">INDEX(fx_mu,1,AD$3)+INDEX(fx_rets_norm,$A249,AD$3)</f>
        <v>3.9202073118824723E-3</v>
      </c>
      <c r="AE249" s="19">
        <v>244</v>
      </c>
      <c r="AF249" s="18" cm="1">
        <f t="array" ref="AF249">(1+B249)*(1+INDEX(fx_rets,$AE249,INDEX(fx_ix,1,AF$3)))-1</f>
        <v>2.3657606165576883E-3</v>
      </c>
      <c r="AG249" s="18" cm="1">
        <f t="array" ref="AG249">(1+C249)*(1+INDEX(fx_rets,$AE249,INDEX(fx_ix,1,AG$3)))-1</f>
        <v>1.6704690482214346E-3</v>
      </c>
      <c r="AH249" s="18" cm="1">
        <f t="array" ref="AH249">(1+D249)*(1+INDEX(fx_rets,$AE249,INDEX(fx_ix,1,AH$3)))-1</f>
        <v>1.4111009573476441E-3</v>
      </c>
      <c r="AI249" s="18" cm="1">
        <f t="array" ref="AI249">(1+E249)*(1+INDEX(fx_rets,$AE249,INDEX(fx_ix,1,AI$3)))-1</f>
        <v>4.1611559397207731E-3</v>
      </c>
      <c r="AJ249" s="18" cm="1">
        <f t="array" ref="AJ249">(1+F249)*(1+INDEX(fx_rets,$AE249,INDEX(fx_ix,1,AJ$3)))-1</f>
        <v>8.9051740550751823E-3</v>
      </c>
      <c r="AK249" s="18" cm="1">
        <f t="array" ref="AK249">(1+G249)*(1+INDEX(fx_rets,$AE249,INDEX(fx_ix,1,AK$3)))-1</f>
        <v>2.3428777838455206E-2</v>
      </c>
      <c r="AL249" s="18" cm="1">
        <f t="array" ref="AL249">(1+H249)*(1+INDEX(fx_rets,$AE249,INDEX(fx_ix,1,AL$3)))-1</f>
        <v>2.1622370291072501E-2</v>
      </c>
      <c r="AM249" s="18" cm="1">
        <f t="array" ref="AM249">(1+I249)*(1+INDEX(fx_rets,$AE249,INDEX(fx_ix,1,AM$3)))-1</f>
        <v>1.9282303729051931E-2</v>
      </c>
      <c r="AN249" s="18" cm="1">
        <f t="array" ref="AN249">(1+J249)*(1+INDEX(fx_rets,$AE249,INDEX(fx_ix,1,AN$3)))-1</f>
        <v>3.2288061046897631E-2</v>
      </c>
      <c r="AO249" s="18" cm="1">
        <f t="array" ref="AO249">(1+K249)*(1+INDEX(fx_rets,$AE249,INDEX(fx_ix,1,AO$3)))-1</f>
        <v>2.9272797837257558E-2</v>
      </c>
      <c r="AP249" s="18" cm="1">
        <f t="array" ref="AP249">(1+L249)*(1+INDEX(fx_rets,$AE249,INDEX(fx_ix,1,AP$3)))-1</f>
        <v>2.727731044196946E-2</v>
      </c>
      <c r="AQ249" s="18" cm="1">
        <f t="array" ref="AQ249">(1+M249)*(1+INDEX(fx_rets,$AE249,INDEX(fx_ix,1,AQ$3)))-1</f>
        <v>3.4480407014796599E-2</v>
      </c>
      <c r="AR249" s="18" cm="1">
        <f t="array" ref="AR249">(1+N249)*(1+INDEX(fx_rets,$AE249,INDEX(fx_ix,1,AR$3)))-1</f>
        <v>4.0279697672573223E-2</v>
      </c>
      <c r="AS249" s="18" cm="1">
        <f t="array" ref="AS249">(1+O249)*(1+INDEX(fx_rets,$AE249,INDEX(fx_ix,1,AS$3)))-1</f>
        <v>3.8236482554367957E-3</v>
      </c>
      <c r="AT249" s="18" cm="1">
        <f t="array" ref="AT249">(1+P249)*(1+INDEX(fx_rets,$AE249,INDEX(fx_ix,1,AT$3)))-1</f>
        <v>3.9002904747100775E-3</v>
      </c>
      <c r="AU249" s="18" cm="1">
        <f t="array" ref="AU249">(1+Q249)*(1+INDEX(fx_rets,$AE249,INDEX(fx_ix,1,AU$3)))-1</f>
        <v>4.1351019441240311E-3</v>
      </c>
      <c r="AV249" s="18" cm="1">
        <f t="array" ref="AV249">(1+R249)*(1+INDEX(fx_rets,$AE249,INDEX(fx_ix,1,AV$3)))-1</f>
        <v>0.10763492914167583</v>
      </c>
      <c r="AW249" s="18" cm="1">
        <f t="array" ref="AW249">(1+S249)*(1+INDEX(fx_rets,$AE249,INDEX(fx_ix,1,AW$3)))-1</f>
        <v>0.21180008092955349</v>
      </c>
      <c r="AX249" s="18" cm="1">
        <f t="array" ref="AX249">(1+T249)*(1+INDEX(fx_rets,$AE249,INDEX(fx_ix,1,AX$3)))-1</f>
        <v>0.16063303316272082</v>
      </c>
      <c r="AY249" s="18" cm="1">
        <f t="array" ref="AY249">(1+U249)*(1+INDEX(fx_rets,$AE249,INDEX(fx_ix,1,AY$3)))-1</f>
        <v>0.15691212120231457</v>
      </c>
      <c r="AZ249" s="18" cm="1">
        <f t="array" ref="AZ249">(1+V249)*(1+INDEX(fx_rets,$AE249,INDEX(fx_ix,1,AZ$3)))-1</f>
        <v>2.542425704715745E-3</v>
      </c>
      <c r="BA249" s="18" cm="1">
        <f t="array" ref="BA249">(1+W249)*(1+INDEX(fx_rets,$AE249,INDEX(fx_ix,1,BA$3)))-1</f>
        <v>2.4072963969838712E-2</v>
      </c>
      <c r="BB249" s="18" cm="1">
        <f t="array" ref="BB249">(1+X249)*(1+INDEX(fx_rets,$AE249,INDEX(fx_ix,1,BB$3)))-1</f>
        <v>3.1103451716931518E-2</v>
      </c>
      <c r="BC249" s="18" cm="1">
        <f t="array" ref="BC249">(1+Y249)*(1+INDEX(fx_rets,$AE249,INDEX(fx_ix,1,BC$3)))-1</f>
        <v>3.7627919853890912E-3</v>
      </c>
      <c r="BD249" s="19">
        <v>244</v>
      </c>
      <c r="BE249" s="16">
        <f t="shared" si="95"/>
        <v>0</v>
      </c>
      <c r="BF249" s="19">
        <v>244</v>
      </c>
      <c r="BG249" s="18">
        <f t="shared" si="96"/>
        <v>2.3657606165576883E-3</v>
      </c>
      <c r="BH249" s="18">
        <f t="shared" si="97"/>
        <v>1.6704690482214346E-3</v>
      </c>
      <c r="BI249" s="18">
        <f t="shared" si="98"/>
        <v>1.4111009573476441E-3</v>
      </c>
      <c r="BJ249" s="18">
        <f t="shared" si="99"/>
        <v>4.1611559397207731E-3</v>
      </c>
      <c r="BK249" s="18">
        <f t="shared" si="100"/>
        <v>8.9051740550751823E-3</v>
      </c>
      <c r="BL249" s="18">
        <f t="shared" si="101"/>
        <v>2.3428777838455206E-2</v>
      </c>
      <c r="BM249" s="18">
        <f t="shared" si="102"/>
        <v>2.1622370291072501E-2</v>
      </c>
      <c r="BN249" s="18">
        <f t="shared" si="103"/>
        <v>1.9282303729051931E-2</v>
      </c>
      <c r="BO249" s="18">
        <f t="shared" si="104"/>
        <v>3.2288061046897631E-2</v>
      </c>
      <c r="BP249" s="18">
        <f t="shared" si="105"/>
        <v>2.9272797837257558E-2</v>
      </c>
      <c r="BQ249" s="18">
        <f t="shared" si="106"/>
        <v>2.727731044196946E-2</v>
      </c>
      <c r="BR249" s="18">
        <f t="shared" si="107"/>
        <v>3.4480407014796599E-2</v>
      </c>
      <c r="BS249" s="18">
        <f t="shared" si="108"/>
        <v>4.0279697672573223E-2</v>
      </c>
      <c r="BT249" s="18">
        <f t="shared" si="109"/>
        <v>3.8236482554367957E-3</v>
      </c>
      <c r="BU249" s="18">
        <f t="shared" si="110"/>
        <v>3.9002904747100775E-3</v>
      </c>
      <c r="BV249" s="18">
        <f t="shared" si="111"/>
        <v>4.1351019441240311E-3</v>
      </c>
      <c r="BW249" s="18">
        <f t="shared" si="112"/>
        <v>0.10763492914167583</v>
      </c>
      <c r="BX249" s="18">
        <f t="shared" si="113"/>
        <v>0.21180008092955349</v>
      </c>
      <c r="BY249" s="18">
        <f t="shared" si="114"/>
        <v>0.16063303316272082</v>
      </c>
      <c r="BZ249" s="18">
        <f t="shared" si="115"/>
        <v>0.15691212120231457</v>
      </c>
      <c r="CA249" s="18">
        <f t="shared" si="116"/>
        <v>2.542425704715745E-3</v>
      </c>
      <c r="CB249" s="18">
        <f t="shared" si="117"/>
        <v>2.4072963969838712E-2</v>
      </c>
      <c r="CC249" s="18">
        <f t="shared" si="118"/>
        <v>3.1103451716931518E-2</v>
      </c>
      <c r="CD249" s="18">
        <f t="shared" si="119"/>
        <v>3.7627919853890912E-3</v>
      </c>
      <c r="CE249" s="19">
        <v>244</v>
      </c>
      <c r="CF249" s="18">
        <f t="shared" si="124"/>
        <v>1.6704690482214346E-3</v>
      </c>
      <c r="CG249" s="18">
        <f t="shared" si="124"/>
        <v>1.6704690482214346E-3</v>
      </c>
      <c r="CH249" s="18">
        <f t="shared" si="124"/>
        <v>1.6704690482214346E-3</v>
      </c>
      <c r="CI249" s="18">
        <f t="shared" si="124"/>
        <v>0</v>
      </c>
      <c r="CJ249" s="18">
        <f t="shared" si="124"/>
        <v>0</v>
      </c>
      <c r="CK249" s="24">
        <f t="shared" si="124"/>
        <v>1.6704690482214346E-3</v>
      </c>
      <c r="CL249" s="24">
        <f t="shared" si="124"/>
        <v>0</v>
      </c>
    </row>
    <row r="250" spans="1:90" x14ac:dyDescent="0.2">
      <c r="A250" s="19">
        <v>245</v>
      </c>
      <c r="B250" s="16" cm="1">
        <f t="array" ref="B250">INDEX(asset_mu,1,B$3)+INDEX(asset_rets_norm,$A250,B$3)</f>
        <v>1.9499681475097978E-3</v>
      </c>
      <c r="C250" s="16" cm="1">
        <f t="array" ref="C250">INDEX(asset_mu,1,C$3)+INDEX(asset_rets_norm,$A250,C$3)</f>
        <v>1.6742090551280535E-3</v>
      </c>
      <c r="D250" s="16" cm="1">
        <f t="array" ref="D250">INDEX(asset_mu,1,D$3)+INDEX(asset_rets_norm,$A250,D$3)</f>
        <v>1.3663720399066325E-3</v>
      </c>
      <c r="E250" s="16" cm="1">
        <f t="array" ref="E250">INDEX(asset_mu,1,E$3)+INDEX(asset_rets_norm,$A250,E$3)</f>
        <v>2.9093112337914987E-3</v>
      </c>
      <c r="F250" s="16" cm="1">
        <f t="array" ref="F250">INDEX(asset_mu,1,F$3)+INDEX(asset_rets_norm,$A250,F$3)</f>
        <v>5.796698744392979E-3</v>
      </c>
      <c r="G250" s="16" cm="1">
        <f t="array" ref="G250">INDEX(asset_mu,1,G$3)+INDEX(asset_rets_norm,$A250,G$3)</f>
        <v>5.5441004907152481E-4</v>
      </c>
      <c r="H250" s="16" cm="1">
        <f t="array" ref="H250">INDEX(asset_mu,1,H$3)+INDEX(asset_rets_norm,$A250,H$3)</f>
        <v>-7.0381149042712463E-4</v>
      </c>
      <c r="I250" s="16" cm="1">
        <f t="array" ref="I250">INDEX(asset_mu,1,I$3)+INDEX(asset_rets_norm,$A250,I$3)</f>
        <v>-1.8279071258526449E-3</v>
      </c>
      <c r="J250" s="16" cm="1">
        <f t="array" ref="J250">INDEX(asset_mu,1,J$3)+INDEX(asset_rets_norm,$A250,J$3)</f>
        <v>3.1217888354415513E-3</v>
      </c>
      <c r="K250" s="16" cm="1">
        <f t="array" ref="K250">INDEX(asset_mu,1,K$3)+INDEX(asset_rets_norm,$A250,K$3)</f>
        <v>3.1128035294430718E-3</v>
      </c>
      <c r="L250" s="16" cm="1">
        <f t="array" ref="L250">INDEX(asset_mu,1,L$3)+INDEX(asset_rets_norm,$A250,L$3)</f>
        <v>4.3984239277019832E-3</v>
      </c>
      <c r="M250" s="16" cm="1">
        <f t="array" ref="M250">INDEX(asset_mu,1,M$3)+INDEX(asset_rets_norm,$A250,M$3)</f>
        <v>4.1457867683621667E-3</v>
      </c>
      <c r="N250" s="16" cm="1">
        <f t="array" ref="N250">INDEX(asset_mu,1,N$3)+INDEX(asset_rets_norm,$A250,N$3)</f>
        <v>7.582575202496976E-3</v>
      </c>
      <c r="O250" s="16" cm="1">
        <f t="array" ref="O250">INDEX(asset_mu,1,O$3)+INDEX(asset_rets_norm,$A250,O$3)</f>
        <v>-2.8154987500520607E-5</v>
      </c>
      <c r="P250" s="16" cm="1">
        <f t="array" ref="P250">INDEX(asset_mu,1,P$3)+INDEX(asset_rets_norm,$A250,P$3)</f>
        <v>-7.6696669033133377E-5</v>
      </c>
      <c r="Q250" s="16" cm="1">
        <f t="array" ref="Q250">INDEX(asset_mu,1,Q$3)+INDEX(asset_rets_norm,$A250,Q$3)</f>
        <v>-3.9052400715572789E-4</v>
      </c>
      <c r="R250" s="16" cm="1">
        <f t="array" ref="R250">INDEX(asset_mu,1,R$3)+INDEX(asset_rets_norm,$A250,R$3)</f>
        <v>3.6796553621795292E-2</v>
      </c>
      <c r="S250" s="16" cm="1">
        <f t="array" ref="S250">INDEX(asset_mu,1,S$3)+INDEX(asset_rets_norm,$A250,S$3)</f>
        <v>2.117077533460518E-2</v>
      </c>
      <c r="T250" s="16" cm="1">
        <f t="array" ref="T250">INDEX(asset_mu,1,T$3)+INDEX(asset_rets_norm,$A250,T$3)</f>
        <v>3.541214473332803E-2</v>
      </c>
      <c r="U250" s="16" cm="1">
        <f t="array" ref="U250">INDEX(asset_mu,1,U$3)+INDEX(asset_rets_norm,$A250,U$3)</f>
        <v>4.01924645879016E-2</v>
      </c>
      <c r="V250" s="16" cm="1">
        <f t="array" ref="V250">INDEX(asset_mu,1,V$3)+INDEX(asset_rets_norm,$A250,V$3)</f>
        <v>2.5533673713824413E-3</v>
      </c>
      <c r="W250" s="16" cm="1">
        <f t="array" ref="W250">INDEX(asset_mu,1,W$3)+INDEX(asset_rets_norm,$A250,W$3)</f>
        <v>7.0196904410613215E-4</v>
      </c>
      <c r="X250" s="16" cm="1">
        <f t="array" ref="X250">INDEX(asset_mu,1,X$3)+INDEX(asset_rets_norm,$A250,X$3)</f>
        <v>1.7683107487998103E-3</v>
      </c>
      <c r="Y250" s="16" cm="1">
        <f t="array" ref="Y250">INDEX(asset_mu,1,Y$3)+INDEX(asset_rets_norm,$A250,Y$3)</f>
        <v>-5.4538396882885956E-4</v>
      </c>
      <c r="Z250" s="19">
        <v>245</v>
      </c>
      <c r="AA250" s="16" cm="1">
        <f t="array" ref="AA250">INDEX(fx_mu,1,AA$3)+INDEX(fx_rets_norm,$A250,AA$3)</f>
        <v>0</v>
      </c>
      <c r="AB250" s="16" cm="1">
        <f t="array" ref="AB250">INDEX(fx_mu,1,AB$3)+INDEX(fx_rets_norm,$A250,AB$3)</f>
        <v>2.3309505037800052E-2</v>
      </c>
      <c r="AC250" s="16" cm="1">
        <f t="array" ref="AC250">INDEX(fx_mu,1,AC$3)+INDEX(fx_rets_norm,$A250,AC$3)</f>
        <v>2.5640084605200137E-2</v>
      </c>
      <c r="AD250" s="16" cm="1">
        <f t="array" ref="AD250">INDEX(fx_mu,1,AD$3)+INDEX(fx_rets_norm,$A250,AD$3)</f>
        <v>1.0831168144546766E-2</v>
      </c>
      <c r="AE250" s="19">
        <v>245</v>
      </c>
      <c r="AF250" s="18" cm="1">
        <f t="array" ref="AF250">(1+B250)*(1+INDEX(fx_rets,$AE250,INDEX(fx_ix,1,AF$3)))-1</f>
        <v>1.9499681475096953E-3</v>
      </c>
      <c r="AG250" s="18" cm="1">
        <f t="array" ref="AG250">(1+C250)*(1+INDEX(fx_rets,$AE250,INDEX(fx_ix,1,AG$3)))-1</f>
        <v>1.6742090551280508E-3</v>
      </c>
      <c r="AH250" s="18" cm="1">
        <f t="array" ref="AH250">(1+D250)*(1+INDEX(fx_rets,$AE250,INDEX(fx_ix,1,AH$3)))-1</f>
        <v>1.3663720399066381E-3</v>
      </c>
      <c r="AI250" s="18" cm="1">
        <f t="array" ref="AI250">(1+E250)*(1+INDEX(fx_rets,$AE250,INDEX(fx_ix,1,AI$3)))-1</f>
        <v>2.9093112337914562E-3</v>
      </c>
      <c r="AJ250" s="18" cm="1">
        <f t="array" ref="AJ250">(1+F250)*(1+INDEX(fx_rets,$AE250,INDEX(fx_ix,1,AJ$3)))-1</f>
        <v>5.7966987443929252E-3</v>
      </c>
      <c r="AK250" s="18" cm="1">
        <f t="array" ref="AK250">(1+G250)*(1+INDEX(fx_rets,$AE250,INDEX(fx_ix,1,AK$3)))-1</f>
        <v>2.3876838110703513E-2</v>
      </c>
      <c r="AL250" s="18" cm="1">
        <f t="array" ref="AL250">(1+H250)*(1+INDEX(fx_rets,$AE250,INDEX(fx_ix,1,AL$3)))-1</f>
        <v>2.2589288049891243E-2</v>
      </c>
      <c r="AM250" s="18" cm="1">
        <f t="array" ref="AM250">(1+I250)*(1+INDEX(fx_rets,$AE250,INDEX(fx_ix,1,AM$3)))-1</f>
        <v>2.1438990301588579E-2</v>
      </c>
      <c r="AN250" s="18" cm="1">
        <f t="array" ref="AN250">(1+J250)*(1+INDEX(fx_rets,$AE250,INDEX(fx_ix,1,AN$3)))-1</f>
        <v>2.8841916370501819E-2</v>
      </c>
      <c r="AO250" s="18" cm="1">
        <f t="array" ref="AO250">(1+K250)*(1+INDEX(fx_rets,$AE250,INDEX(fx_ix,1,AO$3)))-1</f>
        <v>2.883270068049737E-2</v>
      </c>
      <c r="AP250" s="18" cm="1">
        <f t="array" ref="AP250">(1+L250)*(1+INDEX(fx_rets,$AE250,INDEX(fx_ix,1,AP$3)))-1</f>
        <v>3.0151284494537745E-2</v>
      </c>
      <c r="AQ250" s="18" cm="1">
        <f t="array" ref="AQ250">(1+M250)*(1+INDEX(fx_rets,$AE250,INDEX(fx_ix,1,AQ$3)))-1</f>
        <v>2.9892169697057991E-2</v>
      </c>
      <c r="AR250" s="18" cm="1">
        <f t="array" ref="AR250">(1+N250)*(1+INDEX(fx_rets,$AE250,INDEX(fx_ix,1,AR$3)))-1</f>
        <v>3.3417077677414309E-2</v>
      </c>
      <c r="AS250" s="18" cm="1">
        <f t="array" ref="AS250">(1+O250)*(1+INDEX(fx_rets,$AE250,INDEX(fx_ix,1,AS$3)))-1</f>
        <v>1.0802708205642553E-2</v>
      </c>
      <c r="AT250" s="18" cm="1">
        <f t="array" ref="AT250">(1+P250)*(1+INDEX(fx_rets,$AE250,INDEX(fx_ix,1,AT$3)))-1</f>
        <v>1.0753640760995165E-2</v>
      </c>
      <c r="AU250" s="18" cm="1">
        <f t="array" ref="AU250">(1+Q250)*(1+INDEX(fx_rets,$AE250,INDEX(fx_ix,1,AU$3)))-1</f>
        <v>1.0436414306205011E-2</v>
      </c>
      <c r="AV250" s="18" cm="1">
        <f t="array" ref="AV250">(1+R250)*(1+INDEX(fx_rets,$AE250,INDEX(fx_ix,1,AV$3)))-1</f>
        <v>3.6796553621795347E-2</v>
      </c>
      <c r="AW250" s="18" cm="1">
        <f t="array" ref="AW250">(1+S250)*(1+INDEX(fx_rets,$AE250,INDEX(fx_ix,1,AW$3)))-1</f>
        <v>4.4973760666721319E-2</v>
      </c>
      <c r="AX250" s="18" cm="1">
        <f t="array" ref="AX250">(1+T250)*(1+INDEX(fx_rets,$AE250,INDEX(fx_ix,1,AX$3)))-1</f>
        <v>6.196019972554212E-2</v>
      </c>
      <c r="AY250" s="18" cm="1">
        <f t="array" ref="AY250">(1+U250)*(1+INDEX(fx_rets,$AE250,INDEX(fx_ix,1,AY$3)))-1</f>
        <v>5.1458964074543756E-2</v>
      </c>
      <c r="AZ250" s="18" cm="1">
        <f t="array" ref="AZ250">(1+V250)*(1+INDEX(fx_rets,$AE250,INDEX(fx_ix,1,AZ$3)))-1</f>
        <v>2.5533673713824534E-3</v>
      </c>
      <c r="BA250" s="18" cm="1">
        <f t="array" ref="BA250">(1+W250)*(1+INDEX(fx_rets,$AE250,INDEX(fx_ix,1,BA$3)))-1</f>
        <v>2.4027836632876109E-2</v>
      </c>
      <c r="BB250" s="18" cm="1">
        <f t="array" ref="BB250">(1+X250)*(1+INDEX(fx_rets,$AE250,INDEX(fx_ix,1,BB$3)))-1</f>
        <v>2.7453734991207401E-2</v>
      </c>
      <c r="BC250" s="18" cm="1">
        <f t="array" ref="BC250">(1+Y250)*(1+INDEX(fx_rets,$AE250,INDEX(fx_ix,1,BC$3)))-1</f>
        <v>1.027987703024813E-2</v>
      </c>
      <c r="BD250" s="19">
        <v>245</v>
      </c>
      <c r="BE250" s="16">
        <f t="shared" si="95"/>
        <v>0</v>
      </c>
      <c r="BF250" s="19">
        <v>245</v>
      </c>
      <c r="BG250" s="18">
        <f t="shared" si="96"/>
        <v>1.9499681475096953E-3</v>
      </c>
      <c r="BH250" s="18">
        <f t="shared" si="97"/>
        <v>1.6742090551280508E-3</v>
      </c>
      <c r="BI250" s="18">
        <f t="shared" si="98"/>
        <v>1.3663720399066381E-3</v>
      </c>
      <c r="BJ250" s="18">
        <f t="shared" si="99"/>
        <v>2.9093112337914562E-3</v>
      </c>
      <c r="BK250" s="18">
        <f t="shared" si="100"/>
        <v>5.7966987443929252E-3</v>
      </c>
      <c r="BL250" s="18">
        <f t="shared" si="101"/>
        <v>2.3876838110703513E-2</v>
      </c>
      <c r="BM250" s="18">
        <f t="shared" si="102"/>
        <v>2.2589288049891243E-2</v>
      </c>
      <c r="BN250" s="18">
        <f t="shared" si="103"/>
        <v>2.1438990301588579E-2</v>
      </c>
      <c r="BO250" s="18">
        <f t="shared" si="104"/>
        <v>2.8841916370501819E-2</v>
      </c>
      <c r="BP250" s="18">
        <f t="shared" si="105"/>
        <v>2.883270068049737E-2</v>
      </c>
      <c r="BQ250" s="18">
        <f t="shared" si="106"/>
        <v>3.0151284494537745E-2</v>
      </c>
      <c r="BR250" s="18">
        <f t="shared" si="107"/>
        <v>2.9892169697057991E-2</v>
      </c>
      <c r="BS250" s="18">
        <f t="shared" si="108"/>
        <v>3.3417077677414309E-2</v>
      </c>
      <c r="BT250" s="18">
        <f t="shared" si="109"/>
        <v>1.0802708205642553E-2</v>
      </c>
      <c r="BU250" s="18">
        <f t="shared" si="110"/>
        <v>1.0753640760995165E-2</v>
      </c>
      <c r="BV250" s="18">
        <f t="shared" si="111"/>
        <v>1.0436414306205011E-2</v>
      </c>
      <c r="BW250" s="18">
        <f t="shared" si="112"/>
        <v>3.6796553621795347E-2</v>
      </c>
      <c r="BX250" s="18">
        <f t="shared" si="113"/>
        <v>4.4973760666721319E-2</v>
      </c>
      <c r="BY250" s="18">
        <f t="shared" si="114"/>
        <v>6.196019972554212E-2</v>
      </c>
      <c r="BZ250" s="18">
        <f t="shared" si="115"/>
        <v>5.1458964074543756E-2</v>
      </c>
      <c r="CA250" s="18">
        <f t="shared" si="116"/>
        <v>2.5533673713824534E-3</v>
      </c>
      <c r="CB250" s="18">
        <f t="shared" si="117"/>
        <v>2.4027836632876109E-2</v>
      </c>
      <c r="CC250" s="18">
        <f t="shared" si="118"/>
        <v>2.7453734991207401E-2</v>
      </c>
      <c r="CD250" s="18">
        <f t="shared" si="119"/>
        <v>1.027987703024813E-2</v>
      </c>
      <c r="CE250" s="19">
        <v>245</v>
      </c>
      <c r="CF250" s="18">
        <f t="shared" si="124"/>
        <v>1.6742090551280508E-3</v>
      </c>
      <c r="CG250" s="18">
        <f t="shared" si="124"/>
        <v>1.6742090551280508E-3</v>
      </c>
      <c r="CH250" s="18">
        <f t="shared" si="124"/>
        <v>1.6742090551280508E-3</v>
      </c>
      <c r="CI250" s="18">
        <f t="shared" si="124"/>
        <v>0</v>
      </c>
      <c r="CJ250" s="18">
        <f t="shared" si="124"/>
        <v>0</v>
      </c>
      <c r="CK250" s="24">
        <f t="shared" si="124"/>
        <v>1.6742090551280508E-3</v>
      </c>
      <c r="CL250" s="24">
        <f t="shared" si="124"/>
        <v>0</v>
      </c>
    </row>
    <row r="251" spans="1:90" x14ac:dyDescent="0.2">
      <c r="A251" s="19">
        <v>246</v>
      </c>
      <c r="B251" s="16" cm="1">
        <f t="array" ref="B251">INDEX(asset_mu,1,B$3)+INDEX(asset_rets_norm,$A251,B$3)</f>
        <v>2.3382853316358167E-3</v>
      </c>
      <c r="C251" s="16" cm="1">
        <f t="array" ref="C251">INDEX(asset_mu,1,C$3)+INDEX(asset_rets_norm,$A251,C$3)</f>
        <v>1.3603758719500396E-3</v>
      </c>
      <c r="D251" s="16" cm="1">
        <f t="array" ref="D251">INDEX(asset_mu,1,D$3)+INDEX(asset_rets_norm,$A251,D$3)</f>
        <v>-1.1915981085577395E-3</v>
      </c>
      <c r="E251" s="16" cm="1">
        <f t="array" ref="E251">INDEX(asset_mu,1,E$3)+INDEX(asset_rets_norm,$A251,E$3)</f>
        <v>1.3289438014195002E-3</v>
      </c>
      <c r="F251" s="16" cm="1">
        <f t="array" ref="F251">INDEX(asset_mu,1,F$3)+INDEX(asset_rets_norm,$A251,F$3)</f>
        <v>-7.0881620718194101E-4</v>
      </c>
      <c r="G251" s="16" cm="1">
        <f t="array" ref="G251">INDEX(asset_mu,1,G$3)+INDEX(asset_rets_norm,$A251,G$3)</f>
        <v>4.3201143211135163E-4</v>
      </c>
      <c r="H251" s="16" cm="1">
        <f t="array" ref="H251">INDEX(asset_mu,1,H$3)+INDEX(asset_rets_norm,$A251,H$3)</f>
        <v>-1.369396170917516E-4</v>
      </c>
      <c r="I251" s="16" cm="1">
        <f t="array" ref="I251">INDEX(asset_mu,1,I$3)+INDEX(asset_rets_norm,$A251,I$3)</f>
        <v>-5.3841510473492298E-4</v>
      </c>
      <c r="J251" s="16" cm="1">
        <f t="array" ref="J251">INDEX(asset_mu,1,J$3)+INDEX(asset_rets_norm,$A251,J$3)</f>
        <v>3.3860284771207606E-3</v>
      </c>
      <c r="K251" s="16" cm="1">
        <f t="array" ref="K251">INDEX(asset_mu,1,K$3)+INDEX(asset_rets_norm,$A251,K$3)</f>
        <v>3.1089859797858894E-4</v>
      </c>
      <c r="L251" s="16" cm="1">
        <f t="array" ref="L251">INDEX(asset_mu,1,L$3)+INDEX(asset_rets_norm,$A251,L$3)</f>
        <v>-1.6139830368716301E-3</v>
      </c>
      <c r="M251" s="16" cm="1">
        <f t="array" ref="M251">INDEX(asset_mu,1,M$3)+INDEX(asset_rets_norm,$A251,M$3)</f>
        <v>6.3670447047767514E-4</v>
      </c>
      <c r="N251" s="16" cm="1">
        <f t="array" ref="N251">INDEX(asset_mu,1,N$3)+INDEX(asset_rets_norm,$A251,N$3)</f>
        <v>-4.8985160639921765E-4</v>
      </c>
      <c r="O251" s="16" cm="1">
        <f t="array" ref="O251">INDEX(asset_mu,1,O$3)+INDEX(asset_rets_norm,$A251,O$3)</f>
        <v>-2.8164440238890437E-5</v>
      </c>
      <c r="P251" s="16" cm="1">
        <f t="array" ref="P251">INDEX(asset_mu,1,P$3)+INDEX(asset_rets_norm,$A251,P$3)</f>
        <v>-4.3851152306379447E-6</v>
      </c>
      <c r="Q251" s="16" cm="1">
        <f t="array" ref="Q251">INDEX(asset_mu,1,Q$3)+INDEX(asset_rets_norm,$A251,Q$3)</f>
        <v>-7.2777993496979452E-5</v>
      </c>
      <c r="R251" s="16" cm="1">
        <f t="array" ref="R251">INDEX(asset_mu,1,R$3)+INDEX(asset_rets_norm,$A251,R$3)</f>
        <v>-1.1662698849030873E-2</v>
      </c>
      <c r="S251" s="16" cm="1">
        <f t="array" ref="S251">INDEX(asset_mu,1,S$3)+INDEX(asset_rets_norm,$A251,S$3)</f>
        <v>-1.6078765062369632E-2</v>
      </c>
      <c r="T251" s="16" cm="1">
        <f t="array" ref="T251">INDEX(asset_mu,1,T$3)+INDEX(asset_rets_norm,$A251,T$3)</f>
        <v>-3.8132817623205053E-3</v>
      </c>
      <c r="U251" s="16" cm="1">
        <f t="array" ref="U251">INDEX(asset_mu,1,U$3)+INDEX(asset_rets_norm,$A251,U$3)</f>
        <v>9.9505936293004006E-3</v>
      </c>
      <c r="V251" s="16" cm="1">
        <f t="array" ref="V251">INDEX(asset_mu,1,V$3)+INDEX(asset_rets_norm,$A251,V$3)</f>
        <v>2.5454507047157748E-3</v>
      </c>
      <c r="W251" s="16" cm="1">
        <f t="array" ref="W251">INDEX(asset_mu,1,W$3)+INDEX(asset_rets_norm,$A251,W$3)</f>
        <v>1.0305523774394652E-3</v>
      </c>
      <c r="X251" s="16" cm="1">
        <f t="array" ref="X251">INDEX(asset_mu,1,X$3)+INDEX(asset_rets_norm,$A251,X$3)</f>
        <v>2.0100607487998101E-3</v>
      </c>
      <c r="Y251" s="16" cm="1">
        <f t="array" ref="Y251">INDEX(asset_mu,1,Y$3)+INDEX(asset_rets_norm,$A251,Y$3)</f>
        <v>-1.5830063549552626E-4</v>
      </c>
      <c r="Z251" s="19">
        <v>246</v>
      </c>
      <c r="AA251" s="16" cm="1">
        <f t="array" ref="AA251">INDEX(fx_mu,1,AA$3)+INDEX(fx_rets_norm,$A251,AA$3)</f>
        <v>0</v>
      </c>
      <c r="AB251" s="16" cm="1">
        <f t="array" ref="AB251">INDEX(fx_mu,1,AB$3)+INDEX(fx_rets_norm,$A251,AB$3)</f>
        <v>-7.4331116938886011E-3</v>
      </c>
      <c r="AC251" s="16" cm="1">
        <f t="array" ref="AC251">INDEX(fx_mu,1,AC$3)+INDEX(fx_rets_norm,$A251,AC$3)</f>
        <v>2.964549731673777E-3</v>
      </c>
      <c r="AD251" s="16" cm="1">
        <f t="array" ref="AD251">INDEX(fx_mu,1,AD$3)+INDEX(fx_rets_norm,$A251,AD$3)</f>
        <v>-1.3095855849250548E-2</v>
      </c>
      <c r="AE251" s="19">
        <v>246</v>
      </c>
      <c r="AF251" s="18" cm="1">
        <f t="array" ref="AF251">(1+B251)*(1+INDEX(fx_rets,$AE251,INDEX(fx_ix,1,AF$3)))-1</f>
        <v>2.3382853316358254E-3</v>
      </c>
      <c r="AG251" s="18" cm="1">
        <f t="array" ref="AG251">(1+C251)*(1+INDEX(fx_rets,$AE251,INDEX(fx_ix,1,AG$3)))-1</f>
        <v>1.360375871950037E-3</v>
      </c>
      <c r="AH251" s="18" cm="1">
        <f t="array" ref="AH251">(1+D251)*(1+INDEX(fx_rets,$AE251,INDEX(fx_ix,1,AH$3)))-1</f>
        <v>-1.1915981085577343E-3</v>
      </c>
      <c r="AI251" s="18" cm="1">
        <f t="array" ref="AI251">(1+E251)*(1+INDEX(fx_rets,$AE251,INDEX(fx_ix,1,AI$3)))-1</f>
        <v>1.3289438014194577E-3</v>
      </c>
      <c r="AJ251" s="18" cm="1">
        <f t="array" ref="AJ251">(1+F251)*(1+INDEX(fx_rets,$AE251,INDEX(fx_ix,1,AJ$3)))-1</f>
        <v>-7.0881620718199478E-4</v>
      </c>
      <c r="AK251" s="18" cm="1">
        <f t="array" ref="AK251">(1+G251)*(1+INDEX(fx_rets,$AE251,INDEX(fx_ix,1,AK$3)))-1</f>
        <v>-7.0043114510053295E-3</v>
      </c>
      <c r="AL251" s="18" cm="1">
        <f t="array" ref="AL251">(1+H251)*(1+INDEX(fx_rets,$AE251,INDEX(fx_ix,1,AL$3)))-1</f>
        <v>-7.5690334235111179E-3</v>
      </c>
      <c r="AM251" s="18" cm="1">
        <f t="array" ref="AM251">(1+I251)*(1+INDEX(fx_rets,$AE251,INDEX(fx_ix,1,AM$3)))-1</f>
        <v>-7.9675246990124071E-3</v>
      </c>
      <c r="AN251" s="18" cm="1">
        <f t="array" ref="AN251">(1+J251)*(1+INDEX(fx_rets,$AE251,INDEX(fx_ix,1,AN$3)))-1</f>
        <v>6.360616258607843E-3</v>
      </c>
      <c r="AO251" s="18" cm="1">
        <f t="array" ref="AO251">(1+K251)*(1+INDEX(fx_rets,$AE251,INDEX(fx_ix,1,AO$3)))-1</f>
        <v>3.2763700040074895E-3</v>
      </c>
      <c r="AP251" s="18" cm="1">
        <f t="array" ref="AP251">(1+L251)*(1+INDEX(fx_rets,$AE251,INDEX(fx_ix,1,AP$3)))-1</f>
        <v>1.3457819618232225E-3</v>
      </c>
      <c r="AQ251" s="18" cm="1">
        <f t="array" ref="AQ251">(1+M251)*(1+INDEX(fx_rets,$AE251,INDEX(fx_ix,1,AQ$3)))-1</f>
        <v>3.6031417442183855E-3</v>
      </c>
      <c r="AR251" s="18" cm="1">
        <f t="array" ref="AR251">(1+N251)*(1+INDEX(fx_rets,$AE251,INDEX(fx_ix,1,AR$3)))-1</f>
        <v>2.4732459358260961E-3</v>
      </c>
      <c r="AS251" s="18" cm="1">
        <f t="array" ref="AS251">(1+O251)*(1+INDEX(fx_rets,$AE251,INDEX(fx_ix,1,AS$3)))-1</f>
        <v>-1.3123651452039975E-2</v>
      </c>
      <c r="AT251" s="18" cm="1">
        <f t="array" ref="AT251">(1+P251)*(1+INDEX(fx_rets,$AE251,INDEX(fx_ix,1,AT$3)))-1</f>
        <v>-1.3100183537644194E-2</v>
      </c>
      <c r="AU251" s="18" cm="1">
        <f t="array" ref="AU251">(1+Q251)*(1+INDEX(fx_rets,$AE251,INDEX(fx_ix,1,AU$3)))-1</f>
        <v>-1.3167680752635746E-2</v>
      </c>
      <c r="AV251" s="18" cm="1">
        <f t="array" ref="AV251">(1+R251)*(1+INDEX(fx_rets,$AE251,INDEX(fx_ix,1,AV$3)))-1</f>
        <v>-1.1662698849030928E-2</v>
      </c>
      <c r="AW251" s="18" cm="1">
        <f t="array" ref="AW251">(1+S251)*(1+INDEX(fx_rets,$AE251,INDEX(fx_ix,1,AW$3)))-1</f>
        <v>-2.339236149964985E-2</v>
      </c>
      <c r="AX251" s="18" cm="1">
        <f t="array" ref="AX251">(1+T251)*(1+INDEX(fx_rets,$AE251,INDEX(fx_ix,1,AX$3)))-1</f>
        <v>-8.6003669407208605E-4</v>
      </c>
      <c r="AY251" s="18" cm="1">
        <f t="array" ref="AY251">(1+U251)*(1+INDEX(fx_rets,$AE251,INDEX(fx_ix,1,AY$3)))-1</f>
        <v>-3.275573759733863E-3</v>
      </c>
      <c r="AZ251" s="18" cm="1">
        <f t="array" ref="AZ251">(1+V251)*(1+INDEX(fx_rets,$AE251,INDEX(fx_ix,1,AZ$3)))-1</f>
        <v>2.5454507047157904E-3</v>
      </c>
      <c r="BA251" s="18" cm="1">
        <f t="array" ref="BA251">(1+W251)*(1+INDEX(fx_rets,$AE251,INDEX(fx_ix,1,BA$3)))-1</f>
        <v>-6.4102195273770812E-3</v>
      </c>
      <c r="BB251" s="18" cm="1">
        <f t="array" ref="BB251">(1+X251)*(1+INDEX(fx_rets,$AE251,INDEX(fx_ix,1,BB$3)))-1</f>
        <v>4.9805694055269356E-3</v>
      </c>
      <c r="BC251" s="18" cm="1">
        <f t="array" ref="BC251">(1+Y251)*(1+INDEX(fx_rets,$AE251,INDEX(fx_ix,1,BC$3)))-1</f>
        <v>-1.3252083402442771E-2</v>
      </c>
      <c r="BD251" s="19">
        <v>246</v>
      </c>
      <c r="BE251" s="16">
        <f t="shared" si="95"/>
        <v>0</v>
      </c>
      <c r="BF251" s="19">
        <v>246</v>
      </c>
      <c r="BG251" s="18">
        <f t="shared" si="96"/>
        <v>2.3382853316358254E-3</v>
      </c>
      <c r="BH251" s="18">
        <f t="shared" si="97"/>
        <v>1.360375871950037E-3</v>
      </c>
      <c r="BI251" s="18">
        <f t="shared" si="98"/>
        <v>-1.1915981085577343E-3</v>
      </c>
      <c r="BJ251" s="18">
        <f t="shared" si="99"/>
        <v>1.3289438014194577E-3</v>
      </c>
      <c r="BK251" s="18">
        <f t="shared" si="100"/>
        <v>-7.0881620718199478E-4</v>
      </c>
      <c r="BL251" s="18">
        <f t="shared" si="101"/>
        <v>-7.0043114510053295E-3</v>
      </c>
      <c r="BM251" s="18">
        <f t="shared" si="102"/>
        <v>-7.5690334235111179E-3</v>
      </c>
      <c r="BN251" s="18">
        <f t="shared" si="103"/>
        <v>-7.9675246990124071E-3</v>
      </c>
      <c r="BO251" s="18">
        <f t="shared" si="104"/>
        <v>6.360616258607843E-3</v>
      </c>
      <c r="BP251" s="18">
        <f t="shared" si="105"/>
        <v>3.2763700040074895E-3</v>
      </c>
      <c r="BQ251" s="18">
        <f t="shared" si="106"/>
        <v>1.3457819618232225E-3</v>
      </c>
      <c r="BR251" s="18">
        <f t="shared" si="107"/>
        <v>3.6031417442183855E-3</v>
      </c>
      <c r="BS251" s="18">
        <f t="shared" si="108"/>
        <v>2.4732459358260961E-3</v>
      </c>
      <c r="BT251" s="18">
        <f t="shared" si="109"/>
        <v>-1.3123651452039975E-2</v>
      </c>
      <c r="BU251" s="18">
        <f t="shared" si="110"/>
        <v>-1.3100183537644194E-2</v>
      </c>
      <c r="BV251" s="18">
        <f t="shared" si="111"/>
        <v>-1.3167680752635746E-2</v>
      </c>
      <c r="BW251" s="18">
        <f t="shared" si="112"/>
        <v>-1.1662698849030928E-2</v>
      </c>
      <c r="BX251" s="18">
        <f t="shared" si="113"/>
        <v>-2.339236149964985E-2</v>
      </c>
      <c r="BY251" s="18">
        <f t="shared" si="114"/>
        <v>-8.6003669407208605E-4</v>
      </c>
      <c r="BZ251" s="18">
        <f t="shared" si="115"/>
        <v>-3.275573759733863E-3</v>
      </c>
      <c r="CA251" s="18">
        <f t="shared" si="116"/>
        <v>2.5454507047157904E-3</v>
      </c>
      <c r="CB251" s="18">
        <f t="shared" si="117"/>
        <v>-6.4102195273770812E-3</v>
      </c>
      <c r="CC251" s="18">
        <f t="shared" si="118"/>
        <v>4.9805694055269356E-3</v>
      </c>
      <c r="CD251" s="18">
        <f t="shared" si="119"/>
        <v>-1.3252083402442771E-2</v>
      </c>
      <c r="CE251" s="19">
        <v>246</v>
      </c>
      <c r="CF251" s="18">
        <f t="shared" si="124"/>
        <v>1.360375871950037E-3</v>
      </c>
      <c r="CG251" s="18">
        <f t="shared" si="124"/>
        <v>1.360375871950037E-3</v>
      </c>
      <c r="CH251" s="18">
        <f t="shared" si="124"/>
        <v>1.360375871950037E-3</v>
      </c>
      <c r="CI251" s="18">
        <f t="shared" si="124"/>
        <v>0</v>
      </c>
      <c r="CJ251" s="18">
        <f t="shared" si="124"/>
        <v>0</v>
      </c>
      <c r="CK251" s="24">
        <f t="shared" si="124"/>
        <v>1.360375871950037E-3</v>
      </c>
      <c r="CL251" s="24">
        <f t="shared" si="124"/>
        <v>0</v>
      </c>
    </row>
    <row r="252" spans="1:90" x14ac:dyDescent="0.2">
      <c r="A252" s="19">
        <v>247</v>
      </c>
      <c r="B252" s="16" cm="1">
        <f t="array" ref="B252">INDEX(asset_mu,1,B$3)+INDEX(asset_rets_norm,$A252,B$3)</f>
        <v>2.269696018266645E-3</v>
      </c>
      <c r="C252" s="16" cm="1">
        <f t="array" ref="C252">INDEX(asset_mu,1,C$3)+INDEX(asset_rets_norm,$A252,C$3)</f>
        <v>4.0700275808469837E-4</v>
      </c>
      <c r="D252" s="16" cm="1">
        <f t="array" ref="D252">INDEX(asset_mu,1,D$3)+INDEX(asset_rets_norm,$A252,D$3)</f>
        <v>-8.2594412523885382E-3</v>
      </c>
      <c r="E252" s="16" cm="1">
        <f t="array" ref="E252">INDEX(asset_mu,1,E$3)+INDEX(asset_rets_norm,$A252,E$3)</f>
        <v>1.1535753979512878E-3</v>
      </c>
      <c r="F252" s="16" cm="1">
        <f t="array" ref="F252">INDEX(asset_mu,1,F$3)+INDEX(asset_rets_norm,$A252,F$3)</f>
        <v>-5.9066067194819011E-3</v>
      </c>
      <c r="G252" s="16" cm="1">
        <f t="array" ref="G252">INDEX(asset_mu,1,G$3)+INDEX(asset_rets_norm,$A252,G$3)</f>
        <v>5.1759250331928131E-4</v>
      </c>
      <c r="H252" s="16" cm="1">
        <f t="array" ref="H252">INDEX(asset_mu,1,H$3)+INDEX(asset_rets_norm,$A252,H$3)</f>
        <v>-1.6945352287186903E-3</v>
      </c>
      <c r="I252" s="16" cm="1">
        <f t="array" ref="I252">INDEX(asset_mu,1,I$3)+INDEX(asset_rets_norm,$A252,I$3)</f>
        <v>-6.1106076200853829E-3</v>
      </c>
      <c r="J252" s="16" cm="1">
        <f t="array" ref="J252">INDEX(asset_mu,1,J$3)+INDEX(asset_rets_norm,$A252,J$3)</f>
        <v>2.657215618714669E-3</v>
      </c>
      <c r="K252" s="16" cm="1">
        <f t="array" ref="K252">INDEX(asset_mu,1,K$3)+INDEX(asset_rets_norm,$A252,K$3)</f>
        <v>-2.279365878885024E-3</v>
      </c>
      <c r="L252" s="16" cm="1">
        <f t="array" ref="L252">INDEX(asset_mu,1,L$3)+INDEX(asset_rets_norm,$A252,L$3)</f>
        <v>-1.1543239872839645E-2</v>
      </c>
      <c r="M252" s="16" cm="1">
        <f t="array" ref="M252">INDEX(asset_mu,1,M$3)+INDEX(asset_rets_norm,$A252,M$3)</f>
        <v>-7.2794776003473356E-4</v>
      </c>
      <c r="N252" s="16" cm="1">
        <f t="array" ref="N252">INDEX(asset_mu,1,N$3)+INDEX(asset_rets_norm,$A252,N$3)</f>
        <v>-6.9109453588371526E-3</v>
      </c>
      <c r="O252" s="16" cm="1">
        <f t="array" ref="O252">INDEX(asset_mu,1,O$3)+INDEX(asset_rets_norm,$A252,O$3)</f>
        <v>9.9791743480503678E-7</v>
      </c>
      <c r="P252" s="16" cm="1">
        <f t="array" ref="P252">INDEX(asset_mu,1,P$3)+INDEX(asset_rets_norm,$A252,P$3)</f>
        <v>-2.1631768467226869E-4</v>
      </c>
      <c r="Q252" s="16" cm="1">
        <f t="array" ref="Q252">INDEX(asset_mu,1,Q$3)+INDEX(asset_rets_norm,$A252,Q$3)</f>
        <v>-2.1230088210383901E-3</v>
      </c>
      <c r="R252" s="16" cm="1">
        <f t="array" ref="R252">INDEX(asset_mu,1,R$3)+INDEX(asset_rets_norm,$A252,R$3)</f>
        <v>2.5875393990100581E-2</v>
      </c>
      <c r="S252" s="16" cm="1">
        <f t="array" ref="S252">INDEX(asset_mu,1,S$3)+INDEX(asset_rets_norm,$A252,S$3)</f>
        <v>4.8484475981830005E-2</v>
      </c>
      <c r="T252" s="16" cm="1">
        <f t="array" ref="T252">INDEX(asset_mu,1,T$3)+INDEX(asset_rets_norm,$A252,T$3)</f>
        <v>1.625617169965702E-2</v>
      </c>
      <c r="U252" s="16" cm="1">
        <f t="array" ref="U252">INDEX(asset_mu,1,U$3)+INDEX(asset_rets_norm,$A252,U$3)</f>
        <v>4.9050967908473297E-2</v>
      </c>
      <c r="V252" s="16" cm="1">
        <f t="array" ref="V252">INDEX(asset_mu,1,V$3)+INDEX(asset_rets_norm,$A252,V$3)</f>
        <v>2.5251340380491078E-3</v>
      </c>
      <c r="W252" s="16" cm="1">
        <f t="array" ref="W252">INDEX(asset_mu,1,W$3)+INDEX(asset_rets_norm,$A252,W$3)</f>
        <v>9.4013571077279862E-4</v>
      </c>
      <c r="X252" s="16" cm="1">
        <f t="array" ref="X252">INDEX(asset_mu,1,X$3)+INDEX(asset_rets_norm,$A252,X$3)</f>
        <v>1.9393940821331437E-3</v>
      </c>
      <c r="Y252" s="16" cm="1">
        <f t="array" ref="Y252">INDEX(asset_mu,1,Y$3)+INDEX(asset_rets_norm,$A252,Y$3)</f>
        <v>-2.2746730216219291E-4</v>
      </c>
      <c r="Z252" s="19">
        <v>247</v>
      </c>
      <c r="AA252" s="16" cm="1">
        <f t="array" ref="AA252">INDEX(fx_mu,1,AA$3)+INDEX(fx_rets_norm,$A252,AA$3)</f>
        <v>0</v>
      </c>
      <c r="AB252" s="16" cm="1">
        <f t="array" ref="AB252">INDEX(fx_mu,1,AB$3)+INDEX(fx_rets_norm,$A252,AB$3)</f>
        <v>-6.3123771703169585E-3</v>
      </c>
      <c r="AC252" s="16" cm="1">
        <f t="array" ref="AC252">INDEX(fx_mu,1,AC$3)+INDEX(fx_rets_norm,$A252,AC$3)</f>
        <v>1.6381919330276402E-2</v>
      </c>
      <c r="AD252" s="16" cm="1">
        <f t="array" ref="AD252">INDEX(fx_mu,1,AD$3)+INDEX(fx_rets_norm,$A252,AD$3)</f>
        <v>-1.7169997863721864E-2</v>
      </c>
      <c r="AE252" s="19">
        <v>247</v>
      </c>
      <c r="AF252" s="18" cm="1">
        <f t="array" ref="AF252">(1+B252)*(1+INDEX(fx_rets,$AE252,INDEX(fx_ix,1,AF$3)))-1</f>
        <v>2.2696960182666537E-3</v>
      </c>
      <c r="AG252" s="18" cm="1">
        <f t="array" ref="AG252">(1+C252)*(1+INDEX(fx_rets,$AE252,INDEX(fx_ix,1,AG$3)))-1</f>
        <v>4.0700275808469577E-4</v>
      </c>
      <c r="AH252" s="18" cm="1">
        <f t="array" ref="AH252">(1+D252)*(1+INDEX(fx_rets,$AE252,INDEX(fx_ix,1,AH$3)))-1</f>
        <v>-8.259441252388533E-3</v>
      </c>
      <c r="AI252" s="18" cm="1">
        <f t="array" ref="AI252">(1+E252)*(1+INDEX(fx_rets,$AE252,INDEX(fx_ix,1,AI$3)))-1</f>
        <v>1.1535753979512453E-3</v>
      </c>
      <c r="AJ252" s="18" cm="1">
        <f t="array" ref="AJ252">(1+F252)*(1+INDEX(fx_rets,$AE252,INDEX(fx_ix,1,AJ$3)))-1</f>
        <v>-5.9066067194819549E-3</v>
      </c>
      <c r="AK252" s="18" cm="1">
        <f t="array" ref="AK252">(1+G252)*(1+INDEX(fx_rets,$AE252,INDEX(fx_ix,1,AK$3)))-1</f>
        <v>-5.7980519060992775E-3</v>
      </c>
      <c r="AL252" s="18" cm="1">
        <f t="array" ref="AL252">(1+H252)*(1+INDEX(fx_rets,$AE252,INDEX(fx_ix,1,AL$3)))-1</f>
        <v>-7.9962158535435979E-3</v>
      </c>
      <c r="AM252" s="18" cm="1">
        <f t="array" ref="AM252">(1+I252)*(1+INDEX(fx_rets,$AE252,INDEX(fx_ix,1,AM$3)))-1</f>
        <v>-1.238441233036458E-2</v>
      </c>
      <c r="AN252" s="18" cm="1">
        <f t="array" ref="AN252">(1+J252)*(1+INDEX(fx_rets,$AE252,INDEX(fx_ix,1,AN$3)))-1</f>
        <v>1.9082665240899743E-2</v>
      </c>
      <c r="AO252" s="18" cm="1">
        <f t="array" ref="AO252">(1+K252)*(1+INDEX(fx_rets,$AE252,INDEX(fx_ix,1,AO$3)))-1</f>
        <v>1.406521306343933E-2</v>
      </c>
      <c r="AP252" s="18" cm="1">
        <f t="array" ref="AP252">(1+L252)*(1+INDEX(fx_rets,$AE252,INDEX(fx_ix,1,AP$3)))-1</f>
        <v>4.6495790330298714E-3</v>
      </c>
      <c r="AQ252" s="18" cm="1">
        <f t="array" ref="AQ252">(1+M252)*(1+INDEX(fx_rets,$AE252,INDEX(fx_ix,1,AQ$3)))-1</f>
        <v>1.56420463887601E-2</v>
      </c>
      <c r="AR252" s="18" cm="1">
        <f t="array" ref="AR252">(1+N252)*(1+INDEX(fx_rets,$AE252,INDEX(fx_ix,1,AR$3)))-1</f>
        <v>9.3577594220746185E-3</v>
      </c>
      <c r="AS252" s="18" cm="1">
        <f t="array" ref="AS252">(1+O252)*(1+INDEX(fx_rets,$AE252,INDEX(fx_ix,1,AS$3)))-1</f>
        <v>-1.7169017080527205E-2</v>
      </c>
      <c r="AT252" s="18" cm="1">
        <f t="array" ref="AT252">(1+P252)*(1+INDEX(fx_rets,$AE252,INDEX(fx_ix,1,AT$3)))-1</f>
        <v>-1.7382601374210438E-2</v>
      </c>
      <c r="AU252" s="18" cm="1">
        <f t="array" ref="AU252">(1+Q252)*(1+INDEX(fx_rets,$AE252,INDEX(fx_ix,1,AU$3)))-1</f>
        <v>-1.9256554627838374E-2</v>
      </c>
      <c r="AV252" s="18" cm="1">
        <f t="array" ref="AV252">(1+R252)*(1+INDEX(fx_rets,$AE252,INDEX(fx_ix,1,AV$3)))-1</f>
        <v>2.5875393990100637E-2</v>
      </c>
      <c r="AW252" s="18" cm="1">
        <f t="array" ref="AW252">(1+S252)*(1+INDEX(fx_rets,$AE252,INDEX(fx_ix,1,AW$3)))-1</f>
        <v>4.1866046512210486E-2</v>
      </c>
      <c r="AX252" s="18" cm="1">
        <f t="array" ref="AX252">(1+T252)*(1+INDEX(fx_rets,$AE252,INDEX(fx_ix,1,AX$3)))-1</f>
        <v>3.2904398323336137E-2</v>
      </c>
      <c r="AY252" s="18" cm="1">
        <f t="array" ref="AY252">(1+U252)*(1+INDEX(fx_rets,$AE252,INDEX(fx_ix,1,AY$3)))-1</f>
        <v>3.1038765030549254E-2</v>
      </c>
      <c r="AZ252" s="18" cm="1">
        <f t="array" ref="AZ252">(1+V252)*(1+INDEX(fx_rets,$AE252,INDEX(fx_ix,1,AZ$3)))-1</f>
        <v>2.5251340380492149E-3</v>
      </c>
      <c r="BA252" s="18" cm="1">
        <f t="array" ref="BA252">(1+W252)*(1+INDEX(fx_rets,$AE252,INDEX(fx_ix,1,BA$3)))-1</f>
        <v>-5.3781759507418592E-3</v>
      </c>
      <c r="BB252" s="18" cm="1">
        <f t="array" ref="BB252">(1+X252)*(1+INDEX(fx_rets,$AE252,INDEX(fx_ix,1,BB$3)))-1</f>
        <v>1.8353084409812537E-2</v>
      </c>
      <c r="BC252" s="18" cm="1">
        <f t="array" ref="BC252">(1+Y252)*(1+INDEX(fx_rets,$AE252,INDEX(fx_ix,1,BC$3)))-1</f>
        <v>-1.7393559552791871E-2</v>
      </c>
      <c r="BD252" s="19">
        <v>247</v>
      </c>
      <c r="BE252" s="16">
        <f t="shared" si="95"/>
        <v>0</v>
      </c>
      <c r="BF252" s="19">
        <v>247</v>
      </c>
      <c r="BG252" s="18">
        <f t="shared" si="96"/>
        <v>2.2696960182666537E-3</v>
      </c>
      <c r="BH252" s="18">
        <f t="shared" si="97"/>
        <v>4.0700275808469577E-4</v>
      </c>
      <c r="BI252" s="18">
        <f t="shared" si="98"/>
        <v>-8.259441252388533E-3</v>
      </c>
      <c r="BJ252" s="18">
        <f t="shared" si="99"/>
        <v>1.1535753979512453E-3</v>
      </c>
      <c r="BK252" s="18">
        <f t="shared" si="100"/>
        <v>-5.9066067194819549E-3</v>
      </c>
      <c r="BL252" s="18">
        <f t="shared" si="101"/>
        <v>-5.7980519060992775E-3</v>
      </c>
      <c r="BM252" s="18">
        <f t="shared" si="102"/>
        <v>-7.9962158535435979E-3</v>
      </c>
      <c r="BN252" s="18">
        <f t="shared" si="103"/>
        <v>-1.238441233036458E-2</v>
      </c>
      <c r="BO252" s="18">
        <f t="shared" si="104"/>
        <v>1.9082665240899743E-2</v>
      </c>
      <c r="BP252" s="18">
        <f t="shared" si="105"/>
        <v>1.406521306343933E-2</v>
      </c>
      <c r="BQ252" s="18">
        <f t="shared" si="106"/>
        <v>4.6495790330298714E-3</v>
      </c>
      <c r="BR252" s="18">
        <f t="shared" si="107"/>
        <v>1.56420463887601E-2</v>
      </c>
      <c r="BS252" s="18">
        <f t="shared" si="108"/>
        <v>9.3577594220746185E-3</v>
      </c>
      <c r="BT252" s="18">
        <f t="shared" si="109"/>
        <v>-1.7169017080527205E-2</v>
      </c>
      <c r="BU252" s="18">
        <f t="shared" si="110"/>
        <v>-1.7382601374210438E-2</v>
      </c>
      <c r="BV252" s="18">
        <f t="shared" si="111"/>
        <v>-1.9256554627838374E-2</v>
      </c>
      <c r="BW252" s="18">
        <f t="shared" si="112"/>
        <v>2.5875393990100637E-2</v>
      </c>
      <c r="BX252" s="18">
        <f t="shared" si="113"/>
        <v>4.1866046512210486E-2</v>
      </c>
      <c r="BY252" s="18">
        <f t="shared" si="114"/>
        <v>3.2904398323336137E-2</v>
      </c>
      <c r="BZ252" s="18">
        <f t="shared" si="115"/>
        <v>3.1038765030549254E-2</v>
      </c>
      <c r="CA252" s="18">
        <f t="shared" si="116"/>
        <v>2.5251340380492149E-3</v>
      </c>
      <c r="CB252" s="18">
        <f t="shared" si="117"/>
        <v>-5.3781759507418592E-3</v>
      </c>
      <c r="CC252" s="18">
        <f t="shared" si="118"/>
        <v>1.8353084409812537E-2</v>
      </c>
      <c r="CD252" s="18">
        <f t="shared" si="119"/>
        <v>-1.7393559552791871E-2</v>
      </c>
      <c r="CE252" s="19">
        <v>247</v>
      </c>
      <c r="CF252" s="18">
        <f t="shared" si="124"/>
        <v>4.0700275808469577E-4</v>
      </c>
      <c r="CG252" s="18">
        <f t="shared" si="124"/>
        <v>4.0700275808469577E-4</v>
      </c>
      <c r="CH252" s="18">
        <f t="shared" si="124"/>
        <v>4.0700275808469577E-4</v>
      </c>
      <c r="CI252" s="18">
        <f t="shared" si="124"/>
        <v>0</v>
      </c>
      <c r="CJ252" s="18">
        <f t="shared" si="124"/>
        <v>0</v>
      </c>
      <c r="CK252" s="24">
        <f t="shared" si="124"/>
        <v>4.0700275808469577E-4</v>
      </c>
      <c r="CL252" s="24">
        <f t="shared" si="124"/>
        <v>0</v>
      </c>
    </row>
    <row r="253" spans="1:90" x14ac:dyDescent="0.2">
      <c r="A253" s="19">
        <v>248</v>
      </c>
      <c r="B253" s="16" cm="1">
        <f t="array" ref="B253">INDEX(asset_mu,1,B$3)+INDEX(asset_rets_norm,$A253,B$3)</f>
        <v>2.1554926122340137E-3</v>
      </c>
      <c r="C253" s="16" cm="1">
        <f t="array" ref="C253">INDEX(asset_mu,1,C$3)+INDEX(asset_rets_norm,$A253,C$3)</f>
        <v>1.396836365001655E-3</v>
      </c>
      <c r="D253" s="16" cm="1">
        <f t="array" ref="D253">INDEX(asset_mu,1,D$3)+INDEX(asset_rets_norm,$A253,D$3)</f>
        <v>-2.5032448674454696E-3</v>
      </c>
      <c r="E253" s="16" cm="1">
        <f t="array" ref="E253">INDEX(asset_mu,1,E$3)+INDEX(asset_rets_norm,$A253,E$3)</f>
        <v>-5.7113365223473121E-5</v>
      </c>
      <c r="F253" s="16" cm="1">
        <f t="array" ref="F253">INDEX(asset_mu,1,F$3)+INDEX(asset_rets_norm,$A253,F$3)</f>
        <v>-4.0125602154448842E-3</v>
      </c>
      <c r="G253" s="16" cm="1">
        <f t="array" ref="G253">INDEX(asset_mu,1,G$3)+INDEX(asset_rets_norm,$A253,G$3)</f>
        <v>6.1054244139979231E-4</v>
      </c>
      <c r="H253" s="16" cm="1">
        <f t="array" ref="H253">INDEX(asset_mu,1,H$3)+INDEX(asset_rets_norm,$A253,H$3)</f>
        <v>3.3911607612198782E-4</v>
      </c>
      <c r="I253" s="16" cm="1">
        <f t="array" ref="I253">INDEX(asset_mu,1,I$3)+INDEX(asset_rets_norm,$A253,I$3)</f>
        <v>1.7898748515684858E-3</v>
      </c>
      <c r="J253" s="16" cm="1">
        <f t="array" ref="J253">INDEX(asset_mu,1,J$3)+INDEX(asset_rets_norm,$A253,J$3)</f>
        <v>2.9486489262679928E-3</v>
      </c>
      <c r="K253" s="16" cm="1">
        <f t="array" ref="K253">INDEX(asset_mu,1,K$3)+INDEX(asset_rets_norm,$A253,K$3)</f>
        <v>1.5717561722850843E-3</v>
      </c>
      <c r="L253" s="16" cm="1">
        <f t="array" ref="L253">INDEX(asset_mu,1,L$3)+INDEX(asset_rets_norm,$A253,L$3)</f>
        <v>1.5314477826946777E-3</v>
      </c>
      <c r="M253" s="16" cm="1">
        <f t="array" ref="M253">INDEX(asset_mu,1,M$3)+INDEX(asset_rets_norm,$A253,M$3)</f>
        <v>1.1477471413699784E-3</v>
      </c>
      <c r="N253" s="16" cm="1">
        <f t="array" ref="N253">INDEX(asset_mu,1,N$3)+INDEX(asset_rets_norm,$A253,N$3)</f>
        <v>6.0395072564532921E-5</v>
      </c>
      <c r="O253" s="16" cm="1">
        <f t="array" ref="O253">INDEX(asset_mu,1,O$3)+INDEX(asset_rets_norm,$A253,O$3)</f>
        <v>-8.6528110191933644E-5</v>
      </c>
      <c r="P253" s="16" cm="1">
        <f t="array" ref="P253">INDEX(asset_mu,1,P$3)+INDEX(asset_rets_norm,$A253,P$3)</f>
        <v>3.4714426463918141E-4</v>
      </c>
      <c r="Q253" s="16" cm="1">
        <f t="array" ref="Q253">INDEX(asset_mu,1,Q$3)+INDEX(asset_rets_norm,$A253,Q$3)</f>
        <v>1.4535090309018518E-3</v>
      </c>
      <c r="R253" s="16" cm="1">
        <f t="array" ref="R253">INDEX(asset_mu,1,R$3)+INDEX(asset_rets_norm,$A253,R$3)</f>
        <v>4.2134685780895464E-2</v>
      </c>
      <c r="S253" s="16" cm="1">
        <f t="array" ref="S253">INDEX(asset_mu,1,S$3)+INDEX(asset_rets_norm,$A253,S$3)</f>
        <v>8.1722785951032634E-2</v>
      </c>
      <c r="T253" s="16" cm="1">
        <f t="array" ref="T253">INDEX(asset_mu,1,T$3)+INDEX(asset_rets_norm,$A253,T$3)</f>
        <v>3.9905576764842889E-2</v>
      </c>
      <c r="U253" s="16" cm="1">
        <f t="array" ref="U253">INDEX(asset_mu,1,U$3)+INDEX(asset_rets_norm,$A253,U$3)</f>
        <v>9.308936927193593E-3</v>
      </c>
      <c r="V253" s="16" cm="1">
        <f t="array" ref="V253">INDEX(asset_mu,1,V$3)+INDEX(asset_rets_norm,$A253,V$3)</f>
        <v>2.5243007047157746E-3</v>
      </c>
      <c r="W253" s="16" cm="1">
        <f t="array" ref="W253">INDEX(asset_mu,1,W$3)+INDEX(asset_rets_norm,$A253,W$3)</f>
        <v>8.7796904410613187E-4</v>
      </c>
      <c r="X253" s="16" cm="1">
        <f t="array" ref="X253">INDEX(asset_mu,1,X$3)+INDEX(asset_rets_norm,$A253,X$3)</f>
        <v>1.9327274154664767E-3</v>
      </c>
      <c r="Y253" s="16" cm="1">
        <f t="array" ref="Y253">INDEX(asset_mu,1,Y$3)+INDEX(asset_rets_norm,$A253,Y$3)</f>
        <v>-3.1763396882885959E-4</v>
      </c>
      <c r="Z253" s="19">
        <v>248</v>
      </c>
      <c r="AA253" s="16" cm="1">
        <f t="array" ref="AA253">INDEX(fx_mu,1,AA$3)+INDEX(fx_rets_norm,$A253,AA$3)</f>
        <v>0</v>
      </c>
      <c r="AB253" s="16" cm="1">
        <f t="array" ref="AB253">INDEX(fx_mu,1,AB$3)+INDEX(fx_rets_norm,$A253,AB$3)</f>
        <v>-2.9387388951150558E-2</v>
      </c>
      <c r="AC253" s="16" cm="1">
        <f t="array" ref="AC253">INDEX(fx_mu,1,AC$3)+INDEX(fx_rets_norm,$A253,AC$3)</f>
        <v>-1.0251043432893552E-2</v>
      </c>
      <c r="AD253" s="16" cm="1">
        <f t="array" ref="AD253">INDEX(fx_mu,1,AD$3)+INDEX(fx_rets_norm,$A253,AD$3)</f>
        <v>-3.6917112097304083E-2</v>
      </c>
      <c r="AE253" s="19">
        <v>248</v>
      </c>
      <c r="AF253" s="18" cm="1">
        <f t="array" ref="AF253">(1+B253)*(1+INDEX(fx_rets,$AE253,INDEX(fx_ix,1,AF$3)))-1</f>
        <v>2.1554926122340223E-3</v>
      </c>
      <c r="AG253" s="18" cm="1">
        <f t="array" ref="AG253">(1+C253)*(1+INDEX(fx_rets,$AE253,INDEX(fx_ix,1,AG$3)))-1</f>
        <v>1.3968363650016524E-3</v>
      </c>
      <c r="AH253" s="18" cm="1">
        <f t="array" ref="AH253">(1+D253)*(1+INDEX(fx_rets,$AE253,INDEX(fx_ix,1,AH$3)))-1</f>
        <v>-2.5032448674454644E-3</v>
      </c>
      <c r="AI253" s="18" cm="1">
        <f t="array" ref="AI253">(1+E253)*(1+INDEX(fx_rets,$AE253,INDEX(fx_ix,1,AI$3)))-1</f>
        <v>-5.7113365223515622E-5</v>
      </c>
      <c r="AJ253" s="18" cm="1">
        <f t="array" ref="AJ253">(1+F253)*(1+INDEX(fx_rets,$AE253,INDEX(fx_ix,1,AJ$3)))-1</f>
        <v>-4.012560215444938E-3</v>
      </c>
      <c r="AK253" s="18" cm="1">
        <f t="array" ref="AK253">(1+G253)*(1+INDEX(fx_rets,$AE253,INDEX(fx_ix,1,AK$3)))-1</f>
        <v>-2.8794788757947387E-2</v>
      </c>
      <c r="AL253" s="18" cm="1">
        <f t="array" ref="AL253">(1+H253)*(1+INDEX(fx_rets,$AE253,INDEX(fx_ix,1,AL$3)))-1</f>
        <v>-2.9058238611057274E-2</v>
      </c>
      <c r="AM253" s="18" cm="1">
        <f t="array" ref="AM253">(1+I253)*(1+INDEX(fx_rets,$AE253,INDEX(fx_ix,1,AM$3)))-1</f>
        <v>-2.7650113848018965E-2</v>
      </c>
      <c r="AN253" s="18" cm="1">
        <f t="array" ref="AN253">(1+J253)*(1+INDEX(fx_rets,$AE253,INDEX(fx_ix,1,AN$3)))-1</f>
        <v>-7.3326212348370223E-3</v>
      </c>
      <c r="AO253" s="18" cm="1">
        <f t="array" ref="AO253">(1+K253)*(1+INDEX(fx_rets,$AE253,INDEX(fx_ix,1,AO$3)))-1</f>
        <v>-8.6953994013965197E-3</v>
      </c>
      <c r="AP253" s="18" cm="1">
        <f t="array" ref="AP253">(1+L253)*(1+INDEX(fx_rets,$AE253,INDEX(fx_ix,1,AP$3)))-1</f>
        <v>-8.7352945879344279E-3</v>
      </c>
      <c r="AQ253" s="18" cm="1">
        <f t="array" ref="AQ253">(1+M253)*(1+INDEX(fx_rets,$AE253,INDEX(fx_ix,1,AQ$3)))-1</f>
        <v>-9.1150618973198094E-3</v>
      </c>
      <c r="AR253" s="18" cm="1">
        <f t="array" ref="AR253">(1+N253)*(1+INDEX(fx_rets,$AE253,INDEX(fx_ix,1,AR$3)))-1</f>
        <v>-1.0191267472840937E-2</v>
      </c>
      <c r="AS253" s="18" cm="1">
        <f t="array" ref="AS253">(1+O253)*(1+INDEX(fx_rets,$AE253,INDEX(fx_ix,1,AS$3)))-1</f>
        <v>-3.7000445839552532E-2</v>
      </c>
      <c r="AT253" s="18" cm="1">
        <f t="array" ref="AT253">(1+P253)*(1+INDEX(fx_rets,$AE253,INDEX(fx_ix,1,AT$3)))-1</f>
        <v>-3.6582783396396534E-2</v>
      </c>
      <c r="AU253" s="18" cm="1">
        <f t="array" ref="AU253">(1+Q253)*(1+INDEX(fx_rets,$AE253,INDEX(fx_ix,1,AU$3)))-1</f>
        <v>-3.5517262422230522E-2</v>
      </c>
      <c r="AV253" s="18" cm="1">
        <f t="array" ref="AV253">(1+R253)*(1+INDEX(fx_rets,$AE253,INDEX(fx_ix,1,AV$3)))-1</f>
        <v>4.213468578089552E-2</v>
      </c>
      <c r="AW253" s="18" cm="1">
        <f t="array" ref="AW253">(1+S253)*(1+INDEX(fx_rets,$AE253,INDEX(fx_ix,1,AW$3)))-1</f>
        <v>4.9933777702967364E-2</v>
      </c>
      <c r="AX253" s="18" cm="1">
        <f t="array" ref="AX253">(1+T253)*(1+INDEX(fx_rets,$AE253,INDEX(fx_ix,1,AX$3)))-1</f>
        <v>2.9245459531318296E-2</v>
      </c>
      <c r="AY253" s="18" cm="1">
        <f t="array" ref="AY253">(1+U253)*(1+INDEX(fx_rets,$AE253,INDEX(fx_ix,1,AY$3)))-1</f>
        <v>-2.795183423815828E-2</v>
      </c>
      <c r="AZ253" s="18" cm="1">
        <f t="array" ref="AZ253">(1+V253)*(1+INDEX(fx_rets,$AE253,INDEX(fx_ix,1,AZ$3)))-1</f>
        <v>2.5243007047157651E-3</v>
      </c>
      <c r="BA253" s="18" cm="1">
        <f t="array" ref="BA253">(1+W253)*(1+INDEX(fx_rets,$AE253,INDEX(fx_ix,1,BA$3)))-1</f>
        <v>-2.8535221124830645E-2</v>
      </c>
      <c r="BB253" s="18" cm="1">
        <f t="array" ref="BB253">(1+X253)*(1+INDEX(fx_rets,$AE253,INDEX(fx_ix,1,BB$3)))-1</f>
        <v>-8.3381284901068442E-3</v>
      </c>
      <c r="BC253" s="18" cm="1">
        <f t="array" ref="BC253">(1+Y253)*(1+INDEX(fx_rets,$AE253,INDEX(fx_ix,1,BC$3)))-1</f>
        <v>-3.7223019937299817E-2</v>
      </c>
      <c r="BD253" s="19">
        <v>248</v>
      </c>
      <c r="BE253" s="16">
        <f t="shared" si="95"/>
        <v>0</v>
      </c>
      <c r="BF253" s="19">
        <v>248</v>
      </c>
      <c r="BG253" s="18">
        <f t="shared" si="96"/>
        <v>2.1554926122340223E-3</v>
      </c>
      <c r="BH253" s="18">
        <f t="shared" si="97"/>
        <v>1.3968363650016524E-3</v>
      </c>
      <c r="BI253" s="18">
        <f t="shared" si="98"/>
        <v>-2.5032448674454644E-3</v>
      </c>
      <c r="BJ253" s="18">
        <f t="shared" si="99"/>
        <v>-5.7113365223515622E-5</v>
      </c>
      <c r="BK253" s="18">
        <f t="shared" si="100"/>
        <v>-4.012560215444938E-3</v>
      </c>
      <c r="BL253" s="18">
        <f t="shared" si="101"/>
        <v>-2.8794788757947387E-2</v>
      </c>
      <c r="BM253" s="18">
        <f t="shared" si="102"/>
        <v>-2.9058238611057274E-2</v>
      </c>
      <c r="BN253" s="18">
        <f t="shared" si="103"/>
        <v>-2.7650113848018965E-2</v>
      </c>
      <c r="BO253" s="18">
        <f t="shared" si="104"/>
        <v>-7.3326212348370223E-3</v>
      </c>
      <c r="BP253" s="18">
        <f t="shared" si="105"/>
        <v>-8.6953994013965197E-3</v>
      </c>
      <c r="BQ253" s="18">
        <f t="shared" si="106"/>
        <v>-8.7352945879344279E-3</v>
      </c>
      <c r="BR253" s="18">
        <f t="shared" si="107"/>
        <v>-9.1150618973198094E-3</v>
      </c>
      <c r="BS253" s="18">
        <f t="shared" si="108"/>
        <v>-1.0191267472840937E-2</v>
      </c>
      <c r="BT253" s="18">
        <f t="shared" si="109"/>
        <v>-3.7000445839552532E-2</v>
      </c>
      <c r="BU253" s="18">
        <f t="shared" si="110"/>
        <v>-3.6582783396396534E-2</v>
      </c>
      <c r="BV253" s="18">
        <f t="shared" si="111"/>
        <v>-3.5517262422230522E-2</v>
      </c>
      <c r="BW253" s="18">
        <f t="shared" si="112"/>
        <v>4.213468578089552E-2</v>
      </c>
      <c r="BX253" s="18">
        <f t="shared" si="113"/>
        <v>4.9933777702967364E-2</v>
      </c>
      <c r="BY253" s="18">
        <f t="shared" si="114"/>
        <v>2.9245459531318296E-2</v>
      </c>
      <c r="BZ253" s="18">
        <f t="shared" si="115"/>
        <v>-2.795183423815828E-2</v>
      </c>
      <c r="CA253" s="18">
        <f t="shared" si="116"/>
        <v>2.5243007047157651E-3</v>
      </c>
      <c r="CB253" s="18">
        <f t="shared" si="117"/>
        <v>-2.8535221124830645E-2</v>
      </c>
      <c r="CC253" s="18">
        <f t="shared" si="118"/>
        <v>-8.3381284901068442E-3</v>
      </c>
      <c r="CD253" s="18">
        <f t="shared" si="119"/>
        <v>-3.7223019937299817E-2</v>
      </c>
      <c r="CE253" s="19">
        <v>248</v>
      </c>
      <c r="CF253" s="18">
        <f t="shared" si="124"/>
        <v>1.3968363650016524E-3</v>
      </c>
      <c r="CG253" s="18">
        <f t="shared" si="124"/>
        <v>1.3968363650016524E-3</v>
      </c>
      <c r="CH253" s="18">
        <f t="shared" si="124"/>
        <v>1.3968363650016524E-3</v>
      </c>
      <c r="CI253" s="18">
        <f t="shared" si="124"/>
        <v>0</v>
      </c>
      <c r="CJ253" s="18">
        <f t="shared" si="124"/>
        <v>0</v>
      </c>
      <c r="CK253" s="24">
        <f t="shared" si="124"/>
        <v>1.3968363650016524E-3</v>
      </c>
      <c r="CL253" s="24">
        <f t="shared" si="124"/>
        <v>0</v>
      </c>
    </row>
    <row r="254" spans="1:90" x14ac:dyDescent="0.2">
      <c r="A254" s="19">
        <v>249</v>
      </c>
      <c r="B254" s="16" cm="1">
        <f t="array" ref="B254">INDEX(asset_mu,1,B$3)+INDEX(asset_rets_norm,$A254,B$3)</f>
        <v>2.1052583388592085E-3</v>
      </c>
      <c r="C254" s="16" cm="1">
        <f t="array" ref="C254">INDEX(asset_mu,1,C$3)+INDEX(asset_rets_norm,$A254,C$3)</f>
        <v>1.6607747605132976E-3</v>
      </c>
      <c r="D254" s="16" cm="1">
        <f t="array" ref="D254">INDEX(asset_mu,1,D$3)+INDEX(asset_rets_norm,$A254,D$3)</f>
        <v>3.7792061472194881E-3</v>
      </c>
      <c r="E254" s="16" cm="1">
        <f t="array" ref="E254">INDEX(asset_mu,1,E$3)+INDEX(asset_rets_norm,$A254,E$3)</f>
        <v>2.8297622644797718E-3</v>
      </c>
      <c r="F254" s="16" cm="1">
        <f t="array" ref="F254">INDEX(asset_mu,1,F$3)+INDEX(asset_rets_norm,$A254,F$3)</f>
        <v>6.7501567667072587E-3</v>
      </c>
      <c r="G254" s="16" cm="1">
        <f t="array" ref="G254">INDEX(asset_mu,1,G$3)+INDEX(asset_rets_norm,$A254,G$3)</f>
        <v>7.4680607596766036E-4</v>
      </c>
      <c r="H254" s="16" cm="1">
        <f t="array" ref="H254">INDEX(asset_mu,1,H$3)+INDEX(asset_rets_norm,$A254,H$3)</f>
        <v>-2.9183353399701503E-4</v>
      </c>
      <c r="I254" s="16" cm="1">
        <f t="array" ref="I254">INDEX(asset_mu,1,I$3)+INDEX(asset_rets_norm,$A254,I$3)</f>
        <v>-2.6894497476026222E-3</v>
      </c>
      <c r="J254" s="16" cm="1">
        <f t="array" ref="J254">INDEX(asset_mu,1,J$3)+INDEX(asset_rets_norm,$A254,J$3)</f>
        <v>2.565847062422787E-3</v>
      </c>
      <c r="K254" s="16" cm="1">
        <f t="array" ref="K254">INDEX(asset_mu,1,K$3)+INDEX(asset_rets_norm,$A254,K$3)</f>
        <v>1.1386447996664956E-3</v>
      </c>
      <c r="L254" s="16" cm="1">
        <f t="array" ref="L254">INDEX(asset_mu,1,L$3)+INDEX(asset_rets_norm,$A254,L$3)</f>
        <v>4.1936252714405665E-4</v>
      </c>
      <c r="M254" s="16" cm="1">
        <f t="array" ref="M254">INDEX(asset_mu,1,M$3)+INDEX(asset_rets_norm,$A254,M$3)</f>
        <v>2.4581082083992871E-3</v>
      </c>
      <c r="N254" s="16" cm="1">
        <f t="array" ref="N254">INDEX(asset_mu,1,N$3)+INDEX(asset_rets_norm,$A254,N$3)</f>
        <v>3.8935214807498718E-3</v>
      </c>
      <c r="O254" s="16" cm="1">
        <f t="array" ref="O254">INDEX(asset_mu,1,O$3)+INDEX(asset_rets_norm,$A254,O$3)</f>
        <v>-3.7921759988061149E-5</v>
      </c>
      <c r="P254" s="16" cm="1">
        <f t="array" ref="P254">INDEX(asset_mu,1,P$3)+INDEX(asset_rets_norm,$A254,P$3)</f>
        <v>-3.5432939549590644E-5</v>
      </c>
      <c r="Q254" s="16" cm="1">
        <f t="array" ref="Q254">INDEX(asset_mu,1,Q$3)+INDEX(asset_rets_norm,$A254,Q$3)</f>
        <v>7.457940145988017E-5</v>
      </c>
      <c r="R254" s="16" cm="1">
        <f t="array" ref="R254">INDEX(asset_mu,1,R$3)+INDEX(asset_rets_norm,$A254,R$3)</f>
        <v>5.183175283048097E-2</v>
      </c>
      <c r="S254" s="16" cm="1">
        <f t="array" ref="S254">INDEX(asset_mu,1,S$3)+INDEX(asset_rets_norm,$A254,S$3)</f>
        <v>1.8131340661113077E-2</v>
      </c>
      <c r="T254" s="16" cm="1">
        <f t="array" ref="T254">INDEX(asset_mu,1,T$3)+INDEX(asset_rets_norm,$A254,T$3)</f>
        <v>4.2557874021619736E-2</v>
      </c>
      <c r="U254" s="16" cm="1">
        <f t="array" ref="U254">INDEX(asset_mu,1,U$3)+INDEX(asset_rets_norm,$A254,U$3)</f>
        <v>-1.0586439069894201E-2</v>
      </c>
      <c r="V254" s="16" cm="1">
        <f t="array" ref="V254">INDEX(asset_mu,1,V$3)+INDEX(asset_rets_norm,$A254,V$3)</f>
        <v>2.518159038049108E-3</v>
      </c>
      <c r="W254" s="16" cm="1">
        <f t="array" ref="W254">INDEX(asset_mu,1,W$3)+INDEX(asset_rets_norm,$A254,W$3)</f>
        <v>9.4688571077279843E-4</v>
      </c>
      <c r="X254" s="16" cm="1">
        <f t="array" ref="X254">INDEX(asset_mu,1,X$3)+INDEX(asset_rets_norm,$A254,X$3)</f>
        <v>1.9643940821331436E-3</v>
      </c>
      <c r="Y254" s="16" cm="1">
        <f t="array" ref="Y254">INDEX(asset_mu,1,Y$3)+INDEX(asset_rets_norm,$A254,Y$3)</f>
        <v>-2.6546730216219292E-4</v>
      </c>
      <c r="Z254" s="19">
        <v>249</v>
      </c>
      <c r="AA254" s="16" cm="1">
        <f t="array" ref="AA254">INDEX(fx_mu,1,AA$3)+INDEX(fx_rets_norm,$A254,AA$3)</f>
        <v>0</v>
      </c>
      <c r="AB254" s="16" cm="1">
        <f t="array" ref="AB254">INDEX(fx_mu,1,AB$3)+INDEX(fx_rets_norm,$A254,AB$3)</f>
        <v>2.3639130899966169E-2</v>
      </c>
      <c r="AC254" s="16" cm="1">
        <f t="array" ref="AC254">INDEX(fx_mu,1,AC$3)+INDEX(fx_rets_norm,$A254,AC$3)</f>
        <v>2.2969047408559376E-3</v>
      </c>
      <c r="AD254" s="16" cm="1">
        <f t="array" ref="AD254">INDEX(fx_mu,1,AD$3)+INDEX(fx_rets_norm,$A254,AD$3)</f>
        <v>1.3463918637790506E-2</v>
      </c>
      <c r="AE254" s="19">
        <v>249</v>
      </c>
      <c r="AF254" s="18" cm="1">
        <f t="array" ref="AF254">(1+B254)*(1+INDEX(fx_rets,$AE254,INDEX(fx_ix,1,AF$3)))-1</f>
        <v>2.1052583388592172E-3</v>
      </c>
      <c r="AG254" s="18" cm="1">
        <f t="array" ref="AG254">(1+C254)*(1+INDEX(fx_rets,$AE254,INDEX(fx_ix,1,AG$3)))-1</f>
        <v>1.660774760513295E-3</v>
      </c>
      <c r="AH254" s="18" cm="1">
        <f t="array" ref="AH254">(1+D254)*(1+INDEX(fx_rets,$AE254,INDEX(fx_ix,1,AH$3)))-1</f>
        <v>3.7792061472194938E-3</v>
      </c>
      <c r="AI254" s="18" cm="1">
        <f t="array" ref="AI254">(1+E254)*(1+INDEX(fx_rets,$AE254,INDEX(fx_ix,1,AI$3)))-1</f>
        <v>2.8297622644797293E-3</v>
      </c>
      <c r="AJ254" s="18" cm="1">
        <f t="array" ref="AJ254">(1+F254)*(1+INDEX(fx_rets,$AE254,INDEX(fx_ix,1,AJ$3)))-1</f>
        <v>6.7501567667072049E-3</v>
      </c>
      <c r="AK254" s="18" cm="1">
        <f t="array" ref="AK254">(1+G254)*(1+INDEX(fx_rets,$AE254,INDEX(fx_ix,1,AK$3)))-1</f>
        <v>2.4403590822520416E-2</v>
      </c>
      <c r="AL254" s="18" cm="1">
        <f t="array" ref="AL254">(1+H254)*(1+INDEX(fx_rets,$AE254,INDEX(fx_ix,1,AL$3)))-1</f>
        <v>2.3340398674857932E-2</v>
      </c>
      <c r="AM254" s="18" cm="1">
        <f t="array" ref="AM254">(1+I254)*(1+INDEX(fx_rets,$AE254,INDEX(fx_ix,1,AM$3)))-1</f>
        <v>2.0886104897731128E-2</v>
      </c>
      <c r="AN254" s="18" cm="1">
        <f t="array" ref="AN254">(1+J254)*(1+INDEX(fx_rets,$AE254,INDEX(fx_ix,1,AN$3)))-1</f>
        <v>4.8686453095605486E-3</v>
      </c>
      <c r="AO254" s="18" cm="1">
        <f t="array" ref="AO254">(1+K254)*(1+INDEX(fx_rets,$AE254,INDEX(fx_ix,1,AO$3)))-1</f>
        <v>3.4381648991608227E-3</v>
      </c>
      <c r="AP254" s="18" cm="1">
        <f t="array" ref="AP254">(1+L254)*(1+INDEX(fx_rets,$AE254,INDEX(fx_ix,1,AP$3)))-1</f>
        <v>2.7172305037765909E-3</v>
      </c>
      <c r="AQ254" s="18" cm="1">
        <f t="array" ref="AQ254">(1+M254)*(1+INDEX(fx_rets,$AE254,INDEX(fx_ix,1,AQ$3)))-1</f>
        <v>4.7606589896524998E-3</v>
      </c>
      <c r="AR254" s="18" cm="1">
        <f t="array" ref="AR254">(1+N254)*(1+INDEX(fx_rets,$AE254,INDEX(fx_ix,1,AR$3)))-1</f>
        <v>6.1993692695534452E-3</v>
      </c>
      <c r="AS254" s="18" cm="1">
        <f t="array" ref="AS254">(1+O254)*(1+INDEX(fx_rets,$AE254,INDEX(fx_ix,1,AS$3)))-1</f>
        <v>1.3425486302311329E-2</v>
      </c>
      <c r="AT254" s="18" cm="1">
        <f t="array" ref="AT254">(1+P254)*(1+INDEX(fx_rets,$AE254,INDEX(fx_ix,1,AT$3)))-1</f>
        <v>1.3428008632025756E-2</v>
      </c>
      <c r="AU254" s="18" cm="1">
        <f t="array" ref="AU254">(1+Q254)*(1+INDEX(fx_rets,$AE254,INDEX(fx_ix,1,AU$3)))-1</f>
        <v>1.3539502170243578E-2</v>
      </c>
      <c r="AV254" s="18" cm="1">
        <f t="array" ref="AV254">(1+R254)*(1+INDEX(fx_rets,$AE254,INDEX(fx_ix,1,AV$3)))-1</f>
        <v>5.1831752830481026E-2</v>
      </c>
      <c r="AW254" s="18" cm="1">
        <f t="array" ref="AW254">(1+S254)*(1+INDEX(fx_rets,$AE254,INDEX(fx_ix,1,AW$3)))-1</f>
        <v>4.2199080696359026E-2</v>
      </c>
      <c r="AX254" s="18" cm="1">
        <f t="array" ref="AX254">(1+T254)*(1+INDEX(fx_rets,$AE254,INDEX(fx_ix,1,AX$3)))-1</f>
        <v>4.4952530145076608E-2</v>
      </c>
      <c r="AY254" s="18" cm="1">
        <f t="array" ref="AY254">(1+U254)*(1+INDEX(fx_rets,$AE254,INDEX(fx_ix,1,AY$3)))-1</f>
        <v>2.7349446135953581E-3</v>
      </c>
      <c r="AZ254" s="18" cm="1">
        <f t="array" ref="AZ254">(1+V254)*(1+INDEX(fx_rets,$AE254,INDEX(fx_ix,1,AZ$3)))-1</f>
        <v>2.5181590380491947E-3</v>
      </c>
      <c r="BA254" s="18" cm="1">
        <f t="array" ref="BA254">(1+W254)*(1+INDEX(fx_rets,$AE254,INDEX(fx_ix,1,BA$3)))-1</f>
        <v>2.4608400166003186E-2</v>
      </c>
      <c r="BB254" s="18" cm="1">
        <f t="array" ref="BB254">(1+X254)*(1+INDEX(fx_rets,$AE254,INDEX(fx_ix,1,BB$3)))-1</f>
        <v>4.2658108490691848E-3</v>
      </c>
      <c r="BC254" s="18" cm="1">
        <f t="array" ref="BC254">(1+Y254)*(1+INDEX(fx_rets,$AE254,INDEX(fx_ix,1,BC$3)))-1</f>
        <v>1.319487710547107E-2</v>
      </c>
      <c r="BD254" s="19">
        <v>249</v>
      </c>
      <c r="BE254" s="16">
        <f t="shared" si="95"/>
        <v>0</v>
      </c>
      <c r="BF254" s="19">
        <v>249</v>
      </c>
      <c r="BG254" s="18">
        <f t="shared" si="96"/>
        <v>2.1052583388592172E-3</v>
      </c>
      <c r="BH254" s="18">
        <f t="shared" si="97"/>
        <v>1.660774760513295E-3</v>
      </c>
      <c r="BI254" s="18">
        <f t="shared" si="98"/>
        <v>3.7792061472194938E-3</v>
      </c>
      <c r="BJ254" s="18">
        <f t="shared" si="99"/>
        <v>2.8297622644797293E-3</v>
      </c>
      <c r="BK254" s="18">
        <f t="shared" si="100"/>
        <v>6.7501567667072049E-3</v>
      </c>
      <c r="BL254" s="18">
        <f t="shared" si="101"/>
        <v>2.4403590822520416E-2</v>
      </c>
      <c r="BM254" s="18">
        <f t="shared" si="102"/>
        <v>2.3340398674857932E-2</v>
      </c>
      <c r="BN254" s="18">
        <f t="shared" si="103"/>
        <v>2.0886104897731128E-2</v>
      </c>
      <c r="BO254" s="18">
        <f t="shared" si="104"/>
        <v>4.8686453095605486E-3</v>
      </c>
      <c r="BP254" s="18">
        <f t="shared" si="105"/>
        <v>3.4381648991608227E-3</v>
      </c>
      <c r="BQ254" s="18">
        <f t="shared" si="106"/>
        <v>2.7172305037765909E-3</v>
      </c>
      <c r="BR254" s="18">
        <f t="shared" si="107"/>
        <v>4.7606589896524998E-3</v>
      </c>
      <c r="BS254" s="18">
        <f t="shared" si="108"/>
        <v>6.1993692695534452E-3</v>
      </c>
      <c r="BT254" s="18">
        <f t="shared" si="109"/>
        <v>1.3425486302311329E-2</v>
      </c>
      <c r="BU254" s="18">
        <f t="shared" si="110"/>
        <v>1.3428008632025756E-2</v>
      </c>
      <c r="BV254" s="18">
        <f t="shared" si="111"/>
        <v>1.3539502170243578E-2</v>
      </c>
      <c r="BW254" s="18">
        <f t="shared" si="112"/>
        <v>5.1831752830481026E-2</v>
      </c>
      <c r="BX254" s="18">
        <f t="shared" si="113"/>
        <v>4.2199080696359026E-2</v>
      </c>
      <c r="BY254" s="18">
        <f t="shared" si="114"/>
        <v>4.4952530145076608E-2</v>
      </c>
      <c r="BZ254" s="18">
        <f t="shared" si="115"/>
        <v>2.7349446135953581E-3</v>
      </c>
      <c r="CA254" s="18">
        <f t="shared" si="116"/>
        <v>2.5181590380491947E-3</v>
      </c>
      <c r="CB254" s="18">
        <f t="shared" si="117"/>
        <v>2.4608400166003186E-2</v>
      </c>
      <c r="CC254" s="18">
        <f t="shared" si="118"/>
        <v>4.2658108490691848E-3</v>
      </c>
      <c r="CD254" s="18">
        <f t="shared" si="119"/>
        <v>1.319487710547107E-2</v>
      </c>
      <c r="CE254" s="19">
        <v>249</v>
      </c>
      <c r="CF254" s="18">
        <f t="shared" si="124"/>
        <v>1.660774760513295E-3</v>
      </c>
      <c r="CG254" s="18">
        <f t="shared" si="124"/>
        <v>1.660774760513295E-3</v>
      </c>
      <c r="CH254" s="18">
        <f t="shared" si="124"/>
        <v>1.660774760513295E-3</v>
      </c>
      <c r="CI254" s="18">
        <f t="shared" si="124"/>
        <v>0</v>
      </c>
      <c r="CJ254" s="18">
        <f t="shared" si="124"/>
        <v>0</v>
      </c>
      <c r="CK254" s="24">
        <f t="shared" si="124"/>
        <v>1.660774760513295E-3</v>
      </c>
      <c r="CL254" s="24">
        <f t="shared" si="124"/>
        <v>0</v>
      </c>
    </row>
    <row r="255" spans="1:90" x14ac:dyDescent="0.2">
      <c r="A255" s="19">
        <v>250</v>
      </c>
      <c r="B255" s="16" cm="1">
        <f t="array" ref="B255">INDEX(asset_mu,1,B$3)+INDEX(asset_rets_norm,$A255,B$3)</f>
        <v>2.1920023204049423E-3</v>
      </c>
      <c r="C255" s="16" cm="1">
        <f t="array" ref="C255">INDEX(asset_mu,1,C$3)+INDEX(asset_rets_norm,$A255,C$3)</f>
        <v>1.9662953347459071E-3</v>
      </c>
      <c r="D255" s="16" cm="1">
        <f t="array" ref="D255">INDEX(asset_mu,1,D$3)+INDEX(asset_rets_norm,$A255,D$3)</f>
        <v>3.4256743526397348E-3</v>
      </c>
      <c r="E255" s="16" cm="1">
        <f t="array" ref="E255">INDEX(asset_mu,1,E$3)+INDEX(asset_rets_norm,$A255,E$3)</f>
        <v>2.8888289520512681E-3</v>
      </c>
      <c r="F255" s="16" cm="1">
        <f t="array" ref="F255">INDEX(asset_mu,1,F$3)+INDEX(asset_rets_norm,$A255,F$3)</f>
        <v>5.4660527915393869E-3</v>
      </c>
      <c r="G255" s="16" cm="1">
        <f t="array" ref="G255">INDEX(asset_mu,1,G$3)+INDEX(asset_rets_norm,$A255,G$3)</f>
        <v>7.466007980383388E-4</v>
      </c>
      <c r="H255" s="16" cm="1">
        <f t="array" ref="H255">INDEX(asset_mu,1,H$3)+INDEX(asset_rets_norm,$A255,H$3)</f>
        <v>-3.8447017462254693E-4</v>
      </c>
      <c r="I255" s="16" cm="1">
        <f t="array" ref="I255">INDEX(asset_mu,1,I$3)+INDEX(asset_rets_norm,$A255,I$3)</f>
        <v>-1.297977124508264E-3</v>
      </c>
      <c r="J255" s="16" cm="1">
        <f t="array" ref="J255">INDEX(asset_mu,1,J$3)+INDEX(asset_rets_norm,$A255,J$3)</f>
        <v>3.5321576662223787E-3</v>
      </c>
      <c r="K255" s="16" cm="1">
        <f t="array" ref="K255">INDEX(asset_mu,1,K$3)+INDEX(asset_rets_norm,$A255,K$3)</f>
        <v>1.7097981171866079E-3</v>
      </c>
      <c r="L255" s="16" cm="1">
        <f t="array" ref="L255">INDEX(asset_mu,1,L$3)+INDEX(asset_rets_norm,$A255,L$3)</f>
        <v>2.5768089206848195E-3</v>
      </c>
      <c r="M255" s="16" cm="1">
        <f t="array" ref="M255">INDEX(asset_mu,1,M$3)+INDEX(asset_rets_norm,$A255,M$3)</f>
        <v>2.1249530880303761E-3</v>
      </c>
      <c r="N255" s="16" cm="1">
        <f t="array" ref="N255">INDEX(asset_mu,1,N$3)+INDEX(asset_rets_norm,$A255,N$3)</f>
        <v>3.1379694907119103E-3</v>
      </c>
      <c r="O255" s="16" cm="1">
        <f t="array" ref="O255">INDEX(asset_mu,1,O$3)+INDEX(asset_rets_norm,$A255,O$3)</f>
        <v>-2.8206054133775988E-5</v>
      </c>
      <c r="P255" s="16" cm="1">
        <f t="array" ref="P255">INDEX(asset_mu,1,P$3)+INDEX(asset_rets_norm,$A255,P$3)</f>
        <v>1.1072482916945573E-5</v>
      </c>
      <c r="Q255" s="16" cm="1">
        <f t="array" ref="Q255">INDEX(asset_mu,1,Q$3)+INDEX(asset_rets_norm,$A255,Q$3)</f>
        <v>-2.6659898176157194E-4</v>
      </c>
      <c r="R255" s="16" cm="1">
        <f t="array" ref="R255">INDEX(asset_mu,1,R$3)+INDEX(asset_rets_norm,$A255,R$3)</f>
        <v>5.2794133767801177E-3</v>
      </c>
      <c r="S255" s="16" cm="1">
        <f t="array" ref="S255">INDEX(asset_mu,1,S$3)+INDEX(asset_rets_norm,$A255,S$3)</f>
        <v>2.0245494959974047E-2</v>
      </c>
      <c r="T255" s="16" cm="1">
        <f t="array" ref="T255">INDEX(asset_mu,1,T$3)+INDEX(asset_rets_norm,$A255,T$3)</f>
        <v>1.1975208742056192E-2</v>
      </c>
      <c r="U255" s="16" cm="1">
        <f t="array" ref="U255">INDEX(asset_mu,1,U$3)+INDEX(asset_rets_norm,$A255,U$3)</f>
        <v>3.6095877047305248E-3</v>
      </c>
      <c r="V255" s="16" cm="1">
        <f t="array" ref="V255">INDEX(asset_mu,1,V$3)+INDEX(asset_rets_norm,$A255,V$3)</f>
        <v>2.5149257047157748E-3</v>
      </c>
      <c r="W255" s="16" cm="1">
        <f t="array" ref="W255">INDEX(asset_mu,1,W$3)+INDEX(asset_rets_norm,$A255,W$3)</f>
        <v>9.8771904410613191E-4</v>
      </c>
      <c r="X255" s="16" cm="1">
        <f t="array" ref="X255">INDEX(asset_mu,1,X$3)+INDEX(asset_rets_norm,$A255,X$3)</f>
        <v>2.0122274154664769E-3</v>
      </c>
      <c r="Y255" s="16" cm="1">
        <f t="array" ref="Y255">INDEX(asset_mu,1,Y$3)+INDEX(asset_rets_norm,$A255,Y$3)</f>
        <v>-1.9246730216219288E-4</v>
      </c>
      <c r="Z255" s="19">
        <v>250</v>
      </c>
      <c r="AA255" s="16" cm="1">
        <f t="array" ref="AA255">INDEX(fx_mu,1,AA$3)+INDEX(fx_rets_norm,$A255,AA$3)</f>
        <v>0</v>
      </c>
      <c r="AB255" s="16" cm="1">
        <f t="array" ref="AB255">INDEX(fx_mu,1,AB$3)+INDEX(fx_rets_norm,$A255,AB$3)</f>
        <v>1.6238979127603418E-2</v>
      </c>
      <c r="AC255" s="16" cm="1">
        <f t="array" ref="AC255">INDEX(fx_mu,1,AC$3)+INDEX(fx_rets_norm,$A255,AC$3)</f>
        <v>2.8938274945092896E-2</v>
      </c>
      <c r="AD255" s="16" cm="1">
        <f t="array" ref="AD255">INDEX(fx_mu,1,AD$3)+INDEX(fx_rets_norm,$A255,AD$3)</f>
        <v>-1.8991289572642964E-3</v>
      </c>
      <c r="AE255" s="19">
        <v>250</v>
      </c>
      <c r="AF255" s="18" cm="1">
        <f t="array" ref="AF255">(1+B255)*(1+INDEX(fx_rets,$AE255,INDEX(fx_ix,1,AF$3)))-1</f>
        <v>2.192002320404951E-3</v>
      </c>
      <c r="AG255" s="18" cm="1">
        <f t="array" ref="AG255">(1+C255)*(1+INDEX(fx_rets,$AE255,INDEX(fx_ix,1,AG$3)))-1</f>
        <v>1.9662953347459045E-3</v>
      </c>
      <c r="AH255" s="18" cm="1">
        <f t="array" ref="AH255">(1+D255)*(1+INDEX(fx_rets,$AE255,INDEX(fx_ix,1,AH$3)))-1</f>
        <v>3.4256743526397404E-3</v>
      </c>
      <c r="AI255" s="18" cm="1">
        <f t="array" ref="AI255">(1+E255)*(1+INDEX(fx_rets,$AE255,INDEX(fx_ix,1,AI$3)))-1</f>
        <v>2.8888289520512256E-3</v>
      </c>
      <c r="AJ255" s="18" cm="1">
        <f t="array" ref="AJ255">(1+F255)*(1+INDEX(fx_rets,$AE255,INDEX(fx_ix,1,AJ$3)))-1</f>
        <v>5.4660527915393331E-3</v>
      </c>
      <c r="AK255" s="18" cm="1">
        <f t="array" ref="AK255">(1+G255)*(1+INDEX(fx_rets,$AE255,INDEX(fx_ix,1,AK$3)))-1</f>
        <v>1.6997703960417665E-2</v>
      </c>
      <c r="AL255" s="18" cm="1">
        <f t="array" ref="AL255">(1+H255)*(1+INDEX(fx_rets,$AE255,INDEX(fx_ix,1,AL$3)))-1</f>
        <v>1.5848265549839979E-2</v>
      </c>
      <c r="AM255" s="18" cm="1">
        <f t="array" ref="AM255">(1+I255)*(1+INDEX(fx_rets,$AE255,INDEX(fx_ix,1,AM$3)))-1</f>
        <v>1.4919924179662036E-2</v>
      </c>
      <c r="AN255" s="18" cm="1">
        <f t="array" ref="AN255">(1+J255)*(1+INDEX(fx_rets,$AE255,INDEX(fx_ix,1,AN$3)))-1</f>
        <v>3.2572647161009716E-2</v>
      </c>
      <c r="AO255" s="18" cm="1">
        <f t="array" ref="AO255">(1+K255)*(1+INDEX(fx_rets,$AE255,INDEX(fx_ix,1,AO$3)))-1</f>
        <v>3.0697551670295198E-2</v>
      </c>
      <c r="AP255" s="18" cm="1">
        <f t="array" ref="AP255">(1+L255)*(1+INDEX(fx_rets,$AE255,INDEX(fx_ix,1,AP$3)))-1</f>
        <v>3.1589652270805457E-2</v>
      </c>
      <c r="AQ255" s="18" cm="1">
        <f t="array" ref="AQ255">(1+M255)*(1+INDEX(fx_rets,$AE255,INDEX(fx_ix,1,AQ$3)))-1</f>
        <v>3.1124720509829951E-2</v>
      </c>
      <c r="AR255" s="18" cm="1">
        <f t="array" ref="AR255">(1+N255)*(1+INDEX(fx_rets,$AE255,INDEX(fx_ix,1,AR$3)))-1</f>
        <v>3.216705185969615E-2</v>
      </c>
      <c r="AS255" s="18" cm="1">
        <f t="array" ref="AS255">(1+O255)*(1+INDEX(fx_rets,$AE255,INDEX(fx_ix,1,AS$3)))-1</f>
        <v>-1.9272814444638575E-3</v>
      </c>
      <c r="AT255" s="18" cm="1">
        <f t="array" ref="AT255">(1+P255)*(1+INDEX(fx_rets,$AE255,INDEX(fx_ix,1,AT$3)))-1</f>
        <v>-1.8880775024202601E-3</v>
      </c>
      <c r="AU255" s="18" cm="1">
        <f t="array" ref="AU255">(1+Q255)*(1+INDEX(fx_rets,$AE255,INDEX(fx_ix,1,AU$3)))-1</f>
        <v>-2.1652216331796703E-3</v>
      </c>
      <c r="AV255" s="18" cm="1">
        <f t="array" ref="AV255">(1+R255)*(1+INDEX(fx_rets,$AE255,INDEX(fx_ix,1,AV$3)))-1</f>
        <v>5.2794133767801732E-3</v>
      </c>
      <c r="AW255" s="18" cm="1">
        <f t="array" ref="AW255">(1+S255)*(1+INDEX(fx_rets,$AE255,INDEX(fx_ix,1,AW$3)))-1</f>
        <v>3.6813240257660418E-2</v>
      </c>
      <c r="AX255" s="18" cm="1">
        <f t="array" ref="AX255">(1+T255)*(1+INDEX(fx_rets,$AE255,INDEX(fx_ix,1,AX$3)))-1</f>
        <v>4.1260025570251546E-2</v>
      </c>
      <c r="AY255" s="18" cm="1">
        <f t="array" ref="AY255">(1+U255)*(1+INDEX(fx_rets,$AE255,INDEX(fx_ix,1,AY$3)))-1</f>
        <v>1.7036036749324968E-3</v>
      </c>
      <c r="AZ255" s="18" cm="1">
        <f t="array" ref="AZ255">(1+V255)*(1+INDEX(fx_rets,$AE255,INDEX(fx_ix,1,AZ$3)))-1</f>
        <v>2.5149257047156759E-3</v>
      </c>
      <c r="BA255" s="18" cm="1">
        <f t="array" ref="BA255">(1+W255)*(1+INDEX(fx_rets,$AE255,INDEX(fx_ix,1,BA$3)))-1</f>
        <v>1.7242737720650769E-2</v>
      </c>
      <c r="BB255" s="18" cm="1">
        <f t="array" ref="BB255">(1+X255)*(1+INDEX(fx_rets,$AE255,INDEX(fx_ix,1,BB$3)))-1</f>
        <v>3.1008732750760215E-2</v>
      </c>
      <c r="BC255" s="18" cm="1">
        <f t="array" ref="BC255">(1+Y255)*(1+INDEX(fx_rets,$AE255,INDEX(fx_ix,1,BC$3)))-1</f>
        <v>-2.0912307391995899E-3</v>
      </c>
      <c r="BD255" s="19">
        <v>250</v>
      </c>
      <c r="BE255" s="16">
        <f t="shared" si="95"/>
        <v>0</v>
      </c>
      <c r="BF255" s="19">
        <v>250</v>
      </c>
      <c r="BG255" s="18">
        <f t="shared" si="96"/>
        <v>2.192002320404951E-3</v>
      </c>
      <c r="BH255" s="18">
        <f t="shared" si="97"/>
        <v>1.9662953347459045E-3</v>
      </c>
      <c r="BI255" s="18">
        <f t="shared" si="98"/>
        <v>3.4256743526397404E-3</v>
      </c>
      <c r="BJ255" s="18">
        <f t="shared" si="99"/>
        <v>2.8888289520512256E-3</v>
      </c>
      <c r="BK255" s="18">
        <f t="shared" si="100"/>
        <v>5.4660527915393331E-3</v>
      </c>
      <c r="BL255" s="18">
        <f t="shared" si="101"/>
        <v>1.6997703960417665E-2</v>
      </c>
      <c r="BM255" s="18">
        <f t="shared" si="102"/>
        <v>1.5848265549839979E-2</v>
      </c>
      <c r="BN255" s="18">
        <f t="shared" si="103"/>
        <v>1.4919924179662036E-2</v>
      </c>
      <c r="BO255" s="18">
        <f t="shared" si="104"/>
        <v>3.2572647161009716E-2</v>
      </c>
      <c r="BP255" s="18">
        <f t="shared" si="105"/>
        <v>3.0697551670295198E-2</v>
      </c>
      <c r="BQ255" s="18">
        <f t="shared" si="106"/>
        <v>3.1589652270805457E-2</v>
      </c>
      <c r="BR255" s="18">
        <f t="shared" si="107"/>
        <v>3.1124720509829951E-2</v>
      </c>
      <c r="BS255" s="18">
        <f t="shared" si="108"/>
        <v>3.216705185969615E-2</v>
      </c>
      <c r="BT255" s="18">
        <f t="shared" si="109"/>
        <v>-1.9272814444638575E-3</v>
      </c>
      <c r="BU255" s="18">
        <f t="shared" si="110"/>
        <v>-1.8880775024202601E-3</v>
      </c>
      <c r="BV255" s="18">
        <f t="shared" si="111"/>
        <v>-2.1652216331796703E-3</v>
      </c>
      <c r="BW255" s="18">
        <f t="shared" si="112"/>
        <v>5.2794133767801732E-3</v>
      </c>
      <c r="BX255" s="18">
        <f t="shared" si="113"/>
        <v>3.6813240257660418E-2</v>
      </c>
      <c r="BY255" s="18">
        <f t="shared" si="114"/>
        <v>4.1260025570251546E-2</v>
      </c>
      <c r="BZ255" s="18">
        <f t="shared" si="115"/>
        <v>1.7036036749324968E-3</v>
      </c>
      <c r="CA255" s="18">
        <f t="shared" si="116"/>
        <v>2.5149257047156759E-3</v>
      </c>
      <c r="CB255" s="18">
        <f t="shared" si="117"/>
        <v>1.7242737720650769E-2</v>
      </c>
      <c r="CC255" s="18">
        <f t="shared" si="118"/>
        <v>3.1008732750760215E-2</v>
      </c>
      <c r="CD255" s="18">
        <f t="shared" si="119"/>
        <v>-2.0912307391995899E-3</v>
      </c>
      <c r="CE255" s="19">
        <v>250</v>
      </c>
      <c r="CF255" s="18">
        <f t="shared" si="124"/>
        <v>1.9662953347459045E-3</v>
      </c>
      <c r="CG255" s="18">
        <f t="shared" si="124"/>
        <v>1.9662953347459045E-3</v>
      </c>
      <c r="CH255" s="18">
        <f t="shared" si="124"/>
        <v>1.9662953347459045E-3</v>
      </c>
      <c r="CI255" s="18">
        <f t="shared" si="124"/>
        <v>0</v>
      </c>
      <c r="CJ255" s="18">
        <f t="shared" si="124"/>
        <v>0</v>
      </c>
      <c r="CK255" s="24">
        <f t="shared" si="124"/>
        <v>1.9662953347459045E-3</v>
      </c>
      <c r="CL255" s="24">
        <f t="shared" si="124"/>
        <v>0</v>
      </c>
    </row>
    <row r="256" spans="1:90" x14ac:dyDescent="0.2">
      <c r="A256" s="19">
        <v>251</v>
      </c>
      <c r="B256" s="16" cm="1">
        <f t="array" ref="B256">INDEX(asset_mu,1,B$3)+INDEX(asset_rets_norm,$A256,B$3)</f>
        <v>2.0093843542637792E-3</v>
      </c>
      <c r="C256" s="16" cm="1">
        <f t="array" ref="C256">INDEX(asset_mu,1,C$3)+INDEX(asset_rets_norm,$A256,C$3)</f>
        <v>-3.3454726018355713E-4</v>
      </c>
      <c r="D256" s="16" cm="1">
        <f t="array" ref="D256">INDEX(asset_mu,1,D$3)+INDEX(asset_rets_norm,$A256,D$3)</f>
        <v>-3.0315926065586137E-3</v>
      </c>
      <c r="E256" s="16" cm="1">
        <f t="array" ref="E256">INDEX(asset_mu,1,E$3)+INDEX(asset_rets_norm,$A256,E$3)</f>
        <v>-4.2244617868904787E-5</v>
      </c>
      <c r="F256" s="16" cm="1">
        <f t="array" ref="F256">INDEX(asset_mu,1,F$3)+INDEX(asset_rets_norm,$A256,F$3)</f>
        <v>-4.3126314291769448E-4</v>
      </c>
      <c r="G256" s="16" cm="1">
        <f t="array" ref="G256">INDEX(asset_mu,1,G$3)+INDEX(asset_rets_norm,$A256,G$3)</f>
        <v>6.9601931295537101E-4</v>
      </c>
      <c r="H256" s="16" cm="1">
        <f t="array" ref="H256">INDEX(asset_mu,1,H$3)+INDEX(asset_rets_norm,$A256,H$3)</f>
        <v>-8.5897950651652377E-5</v>
      </c>
      <c r="I256" s="16" cm="1">
        <f t="array" ref="I256">INDEX(asset_mu,1,I$3)+INDEX(asset_rets_norm,$A256,I$3)</f>
        <v>-2.4194689722775069E-4</v>
      </c>
      <c r="J256" s="16" cm="1">
        <f t="array" ref="J256">INDEX(asset_mu,1,J$3)+INDEX(asset_rets_norm,$A256,J$3)</f>
        <v>3.003312315579253E-3</v>
      </c>
      <c r="K256" s="16" cm="1">
        <f t="array" ref="K256">INDEX(asset_mu,1,K$3)+INDEX(asset_rets_norm,$A256,K$3)</f>
        <v>8.531798242839856E-4</v>
      </c>
      <c r="L256" s="16" cm="1">
        <f t="array" ref="L256">INDEX(asset_mu,1,L$3)+INDEX(asset_rets_norm,$A256,L$3)</f>
        <v>-2.28730795971137E-5</v>
      </c>
      <c r="M256" s="16" cm="1">
        <f t="array" ref="M256">INDEX(asset_mu,1,M$3)+INDEX(asset_rets_norm,$A256,M$3)</f>
        <v>2.021891204008283E-3</v>
      </c>
      <c r="N256" s="16" cm="1">
        <f t="array" ref="N256">INDEX(asset_mu,1,N$3)+INDEX(asset_rets_norm,$A256,N$3)</f>
        <v>2.9593785349877654E-3</v>
      </c>
      <c r="O256" s="16" cm="1">
        <f t="array" ref="O256">INDEX(asset_mu,1,O$3)+INDEX(asset_rets_norm,$A256,O$3)</f>
        <v>-2.8215516805422242E-5</v>
      </c>
      <c r="P256" s="16" cm="1">
        <f t="array" ref="P256">INDEX(asset_mu,1,P$3)+INDEX(asset_rets_norm,$A256,P$3)</f>
        <v>-2.2679316308297842E-4</v>
      </c>
      <c r="Q256" s="16" cm="1">
        <f t="array" ref="Q256">INDEX(asset_mu,1,Q$3)+INDEX(asset_rets_norm,$A256,Q$3)</f>
        <v>-5.3376268557674199E-5</v>
      </c>
      <c r="R256" s="16" cm="1">
        <f t="array" ref="R256">INDEX(asset_mu,1,R$3)+INDEX(asset_rets_norm,$A256,R$3)</f>
        <v>2.1751194234190974E-2</v>
      </c>
      <c r="S256" s="16" cm="1">
        <f t="array" ref="S256">INDEX(asset_mu,1,S$3)+INDEX(asset_rets_norm,$A256,S$3)</f>
        <v>1.0112005706032073E-2</v>
      </c>
      <c r="T256" s="16" cm="1">
        <f t="array" ref="T256">INDEX(asset_mu,1,T$3)+INDEX(asset_rets_norm,$A256,T$3)</f>
        <v>6.5157018140023322E-3</v>
      </c>
      <c r="U256" s="16" cm="1">
        <f t="array" ref="U256">INDEX(asset_mu,1,U$3)+INDEX(asset_rets_norm,$A256,U$3)</f>
        <v>-4.125128196347215E-4</v>
      </c>
      <c r="V256" s="16" cm="1">
        <f t="array" ref="V256">INDEX(asset_mu,1,V$3)+INDEX(asset_rets_norm,$A256,V$3)</f>
        <v>2.4971173713824414E-3</v>
      </c>
      <c r="W256" s="16" cm="1">
        <f t="array" ref="W256">INDEX(asset_mu,1,W$3)+INDEX(asset_rets_norm,$A256,W$3)</f>
        <v>9.9396904410613187E-4</v>
      </c>
      <c r="X256" s="16" cm="1">
        <f t="array" ref="X256">INDEX(asset_mu,1,X$3)+INDEX(asset_rets_norm,$A256,X$3)</f>
        <v>2.0248940821331438E-3</v>
      </c>
      <c r="Y256" s="16" cm="1">
        <f t="array" ref="Y256">INDEX(asset_mu,1,Y$3)+INDEX(asset_rets_norm,$A256,Y$3)</f>
        <v>-2.0971730216219289E-4</v>
      </c>
      <c r="Z256" s="19">
        <v>251</v>
      </c>
      <c r="AA256" s="16" cm="1">
        <f t="array" ref="AA256">INDEX(fx_mu,1,AA$3)+INDEX(fx_rets_norm,$A256,AA$3)</f>
        <v>0</v>
      </c>
      <c r="AB256" s="16" cm="1">
        <f t="array" ref="AB256">INDEX(fx_mu,1,AB$3)+INDEX(fx_rets_norm,$A256,AB$3)</f>
        <v>-3.123505622722977E-2</v>
      </c>
      <c r="AC256" s="16" cm="1">
        <f t="array" ref="AC256">INDEX(fx_mu,1,AC$3)+INDEX(fx_rets_norm,$A256,AC$3)</f>
        <v>-2.6611367150090864E-2</v>
      </c>
      <c r="AD256" s="16" cm="1">
        <f t="array" ref="AD256">INDEX(fx_mu,1,AD$3)+INDEX(fx_rets_norm,$A256,AD$3)</f>
        <v>-1.3205313382496087E-2</v>
      </c>
      <c r="AE256" s="19">
        <v>251</v>
      </c>
      <c r="AF256" s="18" cm="1">
        <f t="array" ref="AF256">(1+B256)*(1+INDEX(fx_rets,$AE256,INDEX(fx_ix,1,AF$3)))-1</f>
        <v>2.0093843542636769E-3</v>
      </c>
      <c r="AG256" s="18" cm="1">
        <f t="array" ref="AG256">(1+C256)*(1+INDEX(fx_rets,$AE256,INDEX(fx_ix,1,AG$3)))-1</f>
        <v>-3.3454726018355974E-4</v>
      </c>
      <c r="AH256" s="18" cm="1">
        <f t="array" ref="AH256">(1+D256)*(1+INDEX(fx_rets,$AE256,INDEX(fx_ix,1,AH$3)))-1</f>
        <v>-3.0315926065586085E-3</v>
      </c>
      <c r="AI256" s="18" cm="1">
        <f t="array" ref="AI256">(1+E256)*(1+INDEX(fx_rets,$AE256,INDEX(fx_ix,1,AI$3)))-1</f>
        <v>-4.2244617868947287E-5</v>
      </c>
      <c r="AJ256" s="18" cm="1">
        <f t="array" ref="AJ256">(1+F256)*(1+INDEX(fx_rets,$AE256,INDEX(fx_ix,1,AJ$3)))-1</f>
        <v>-4.3126314291774825E-4</v>
      </c>
      <c r="AK256" s="18" cm="1">
        <f t="array" ref="AK256">(1+G256)*(1+INDEX(fx_rets,$AE256,INDEX(fx_ix,1,AK$3)))-1</f>
        <v>-3.0560777116649951E-2</v>
      </c>
      <c r="AL256" s="18" cm="1">
        <f t="array" ref="AL256">(1+H256)*(1+INDEX(fx_rets,$AE256,INDEX(fx_ix,1,AL$3)))-1</f>
        <v>-3.131827115056296E-2</v>
      </c>
      <c r="AM256" s="18" cm="1">
        <f t="array" ref="AM256">(1+I256)*(1+INDEX(fx_rets,$AE256,INDEX(fx_ix,1,AM$3)))-1</f>
        <v>-3.1469445899518611E-2</v>
      </c>
      <c r="AN256" s="18" cm="1">
        <f t="array" ref="AN256">(1+J256)*(1+INDEX(fx_rets,$AE256,INDEX(fx_ix,1,AN$3)))-1</f>
        <v>-2.3687977081207845E-2</v>
      </c>
      <c r="AO256" s="18" cm="1">
        <f t="array" ref="AO256">(1+K256)*(1+INDEX(fx_rets,$AE256,INDEX(fx_ix,1,AO$3)))-1</f>
        <v>-2.5780891607355971E-2</v>
      </c>
      <c r="AP256" s="18" cm="1">
        <f t="array" ref="AP256">(1+L256)*(1+INDEX(fx_rets,$AE256,INDEX(fx_ix,1,AP$3)))-1</f>
        <v>-2.6633631545768921E-2</v>
      </c>
      <c r="AQ256" s="18" cm="1">
        <f t="array" ref="AQ256">(1+M256)*(1+INDEX(fx_rets,$AE256,INDEX(fx_ix,1,AQ$3)))-1</f>
        <v>-2.4643281235250059E-2</v>
      </c>
      <c r="AR256" s="18" cm="1">
        <f t="array" ref="AR256">(1+N256)*(1+INDEX(fx_rets,$AE256,INDEX(fx_ix,1,AR$3)))-1</f>
        <v>-2.3730741723833715E-2</v>
      </c>
      <c r="AS256" s="18" cm="1">
        <f t="array" ref="AS256">(1+O256)*(1+INDEX(fx_rets,$AE256,INDEX(fx_ix,1,AS$3)))-1</f>
        <v>-1.3233156304559901E-2</v>
      </c>
      <c r="AT256" s="18" cm="1">
        <f t="array" ref="AT256">(1+P256)*(1+INDEX(fx_rets,$AE256,INDEX(fx_ix,1,AT$3)))-1</f>
        <v>-1.342911167078753E-2</v>
      </c>
      <c r="AU256" s="18" cm="1">
        <f t="array" ref="AU256">(1+Q256)*(1+INDEX(fx_rets,$AE256,INDEX(fx_ix,1,AU$3)))-1</f>
        <v>-1.3257984800700284E-2</v>
      </c>
      <c r="AV256" s="18" cm="1">
        <f t="array" ref="AV256">(1+R256)*(1+INDEX(fx_rets,$AE256,INDEX(fx_ix,1,AV$3)))-1</f>
        <v>2.1751194234191029E-2</v>
      </c>
      <c r="AW256" s="18" cm="1">
        <f t="array" ref="AW256">(1+S256)*(1+INDEX(fx_rets,$AE256,INDEX(fx_ix,1,AW$3)))-1</f>
        <v>-2.1438899587995719E-2</v>
      </c>
      <c r="AX256" s="18" cm="1">
        <f t="array" ref="AX256">(1+T256)*(1+INDEX(fx_rets,$AE256,INDEX(fx_ix,1,AX$3)))-1</f>
        <v>-2.0269057069301488E-2</v>
      </c>
      <c r="AY256" s="18" cm="1">
        <f t="array" ref="AY256">(1+U256)*(1+INDEX(fx_rets,$AE256,INDEX(fx_ix,1,AY$3)))-1</f>
        <v>-1.3612378841073247E-2</v>
      </c>
      <c r="AZ256" s="18" cm="1">
        <f t="array" ref="AZ256">(1+V256)*(1+INDEX(fx_rets,$AE256,INDEX(fx_ix,1,AZ$3)))-1</f>
        <v>2.4971173713823624E-3</v>
      </c>
      <c r="BA256" s="18" cm="1">
        <f t="array" ref="BA256">(1+W256)*(1+INDEX(fx_rets,$AE256,INDEX(fx_ix,1,BA$3)))-1</f>
        <v>-3.0272133862104478E-2</v>
      </c>
      <c r="BB256" s="18" cm="1">
        <f t="array" ref="BB256">(1+X256)*(1+INDEX(fx_rets,$AE256,INDEX(fx_ix,1,BB$3)))-1</f>
        <v>-2.4640358267817297E-2</v>
      </c>
      <c r="BC256" s="18" cm="1">
        <f t="array" ref="BC256">(1+Y256)*(1+INDEX(fx_rets,$AE256,INDEX(fx_ix,1,BC$3)))-1</f>
        <v>-1.3412261301961492E-2</v>
      </c>
      <c r="BD256" s="19">
        <v>251</v>
      </c>
      <c r="BE256" s="16">
        <f t="shared" si="95"/>
        <v>0</v>
      </c>
      <c r="BF256" s="19">
        <v>251</v>
      </c>
      <c r="BG256" s="18">
        <f t="shared" si="96"/>
        <v>2.0093843542636769E-3</v>
      </c>
      <c r="BH256" s="18">
        <f t="shared" si="97"/>
        <v>-3.3454726018355974E-4</v>
      </c>
      <c r="BI256" s="18">
        <f t="shared" si="98"/>
        <v>-3.0315926065586085E-3</v>
      </c>
      <c r="BJ256" s="18">
        <f t="shared" si="99"/>
        <v>-4.2244617868947287E-5</v>
      </c>
      <c r="BK256" s="18">
        <f t="shared" si="100"/>
        <v>-4.3126314291774825E-4</v>
      </c>
      <c r="BL256" s="18">
        <f t="shared" si="101"/>
        <v>-3.0560777116649951E-2</v>
      </c>
      <c r="BM256" s="18">
        <f t="shared" si="102"/>
        <v>-3.131827115056296E-2</v>
      </c>
      <c r="BN256" s="18">
        <f t="shared" si="103"/>
        <v>-3.1469445899518611E-2</v>
      </c>
      <c r="BO256" s="18">
        <f t="shared" si="104"/>
        <v>-2.3687977081207845E-2</v>
      </c>
      <c r="BP256" s="18">
        <f t="shared" si="105"/>
        <v>-2.5780891607355971E-2</v>
      </c>
      <c r="BQ256" s="18">
        <f t="shared" si="106"/>
        <v>-2.6633631545768921E-2</v>
      </c>
      <c r="BR256" s="18">
        <f t="shared" si="107"/>
        <v>-2.4643281235250059E-2</v>
      </c>
      <c r="BS256" s="18">
        <f t="shared" si="108"/>
        <v>-2.3730741723833715E-2</v>
      </c>
      <c r="BT256" s="18">
        <f t="shared" si="109"/>
        <v>-1.3233156304559901E-2</v>
      </c>
      <c r="BU256" s="18">
        <f t="shared" si="110"/>
        <v>-1.342911167078753E-2</v>
      </c>
      <c r="BV256" s="18">
        <f t="shared" si="111"/>
        <v>-1.3257984800700284E-2</v>
      </c>
      <c r="BW256" s="18">
        <f t="shared" si="112"/>
        <v>2.1751194234191029E-2</v>
      </c>
      <c r="BX256" s="18">
        <f t="shared" si="113"/>
        <v>-2.1438899587995719E-2</v>
      </c>
      <c r="BY256" s="18">
        <f t="shared" si="114"/>
        <v>-2.0269057069301488E-2</v>
      </c>
      <c r="BZ256" s="18">
        <f t="shared" si="115"/>
        <v>-1.3612378841073247E-2</v>
      </c>
      <c r="CA256" s="18">
        <f t="shared" si="116"/>
        <v>2.4971173713823624E-3</v>
      </c>
      <c r="CB256" s="18">
        <f t="shared" si="117"/>
        <v>-3.0272133862104478E-2</v>
      </c>
      <c r="CC256" s="18">
        <f t="shared" si="118"/>
        <v>-2.4640358267817297E-2</v>
      </c>
      <c r="CD256" s="18">
        <f t="shared" si="119"/>
        <v>-1.3412261301961492E-2</v>
      </c>
      <c r="CE256" s="19">
        <v>251</v>
      </c>
      <c r="CF256" s="18">
        <f t="shared" ref="CF256:CL265" si="125">SUMPRODUCT(INDEX(port_wts,CF$3,),$BG256:$CD256)</f>
        <v>-3.3454726018355974E-4</v>
      </c>
      <c r="CG256" s="18">
        <f t="shared" si="125"/>
        <v>-3.3454726018355974E-4</v>
      </c>
      <c r="CH256" s="18">
        <f t="shared" si="125"/>
        <v>-3.3454726018355974E-4</v>
      </c>
      <c r="CI256" s="18">
        <f t="shared" si="125"/>
        <v>0</v>
      </c>
      <c r="CJ256" s="18">
        <f t="shared" si="125"/>
        <v>0</v>
      </c>
      <c r="CK256" s="24">
        <f t="shared" si="125"/>
        <v>-3.3454726018355974E-4</v>
      </c>
      <c r="CL256" s="24">
        <f t="shared" si="125"/>
        <v>0</v>
      </c>
    </row>
    <row r="257" spans="1:90" x14ac:dyDescent="0.2">
      <c r="A257" s="19">
        <v>252</v>
      </c>
      <c r="B257" s="16" cm="1">
        <f t="array" ref="B257">INDEX(asset_mu,1,B$3)+INDEX(asset_rets_norm,$A257,B$3)</f>
        <v>2.1280771741440854E-3</v>
      </c>
      <c r="C257" s="16" cm="1">
        <f t="array" ref="C257">INDEX(asset_mu,1,C$3)+INDEX(asset_rets_norm,$A257,C$3)</f>
        <v>2.87292933383321E-3</v>
      </c>
      <c r="D257" s="16" cm="1">
        <f t="array" ref="D257">INDEX(asset_mu,1,D$3)+INDEX(asset_rets_norm,$A257,D$3)</f>
        <v>6.725527348550692E-3</v>
      </c>
      <c r="E257" s="16" cm="1">
        <f t="array" ref="E257">INDEX(asset_mu,1,E$3)+INDEX(asset_rets_norm,$A257,E$3)</f>
        <v>2.4441589573494385E-3</v>
      </c>
      <c r="F257" s="16" cm="1">
        <f t="array" ref="F257">INDEX(asset_mu,1,F$3)+INDEX(asset_rets_norm,$A257,F$3)</f>
        <v>5.0932651643978404E-3</v>
      </c>
      <c r="G257" s="16" cm="1">
        <f t="array" ref="G257">INDEX(asset_mu,1,G$3)+INDEX(asset_rets_norm,$A257,G$3)</f>
        <v>7.605672251512713E-4</v>
      </c>
      <c r="H257" s="16" cm="1">
        <f t="array" ref="H257">INDEX(asset_mu,1,H$3)+INDEX(asset_rets_norm,$A257,H$3)</f>
        <v>1.6844442293346316E-3</v>
      </c>
      <c r="I257" s="16" cm="1">
        <f t="array" ref="I257">INDEX(asset_mu,1,I$3)+INDEX(asset_rets_norm,$A257,I$3)</f>
        <v>5.6168416579071359E-3</v>
      </c>
      <c r="J257" s="16" cm="1">
        <f t="array" ref="J257">INDEX(asset_mu,1,J$3)+INDEX(asset_rets_norm,$A257,J$3)</f>
        <v>3.0124221040702549E-3</v>
      </c>
      <c r="K257" s="16" cm="1">
        <f t="array" ref="K257">INDEX(asset_mu,1,K$3)+INDEX(asset_rets_norm,$A257,K$3)</f>
        <v>1.4828876671336439E-3</v>
      </c>
      <c r="L257" s="16" cm="1">
        <f t="array" ref="L257">INDEX(asset_mu,1,L$3)+INDEX(asset_rets_norm,$A257,L$3)</f>
        <v>2.8202051132771018E-3</v>
      </c>
      <c r="M257" s="16" cm="1">
        <f t="array" ref="M257">INDEX(asset_mu,1,M$3)+INDEX(asset_rets_norm,$A257,M$3)</f>
        <v>1.7691544084597914E-3</v>
      </c>
      <c r="N257" s="16" cm="1">
        <f t="array" ref="N257">INDEX(asset_mu,1,N$3)+INDEX(asset_rets_norm,$A257,N$3)</f>
        <v>3.3755300059595027E-3</v>
      </c>
      <c r="O257" s="16" cm="1">
        <f t="array" ref="O257">INDEX(asset_mu,1,O$3)+INDEX(asset_rets_norm,$A257,O$3)</f>
        <v>7.8794525419042413E-5</v>
      </c>
      <c r="P257" s="16" cm="1">
        <f t="array" ref="P257">INDEX(asset_mu,1,P$3)+INDEX(asset_rets_norm,$A257,P$3)</f>
        <v>2.9033613791269947E-4</v>
      </c>
      <c r="Q257" s="16" cm="1">
        <f t="array" ref="Q257">INDEX(asset_mu,1,Q$3)+INDEX(asset_rets_norm,$A257,Q$3)</f>
        <v>4.7387991995911504E-4</v>
      </c>
      <c r="R257" s="16" cm="1">
        <f t="array" ref="R257">INDEX(asset_mu,1,R$3)+INDEX(asset_rets_norm,$A257,R$3)</f>
        <v>2.2199366047755242E-2</v>
      </c>
      <c r="S257" s="16" cm="1">
        <f t="array" ref="S257">INDEX(asset_mu,1,S$3)+INDEX(asset_rets_norm,$A257,S$3)</f>
        <v>1.0113789647688248E-2</v>
      </c>
      <c r="T257" s="16" cm="1">
        <f t="array" ref="T257">INDEX(asset_mu,1,T$3)+INDEX(asset_rets_norm,$A257,T$3)</f>
        <v>3.6650404125719111E-3</v>
      </c>
      <c r="U257" s="16" cm="1">
        <f t="array" ref="U257">INDEX(asset_mu,1,U$3)+INDEX(asset_rets_norm,$A257,U$3)</f>
        <v>-5.0411690481019789E-2</v>
      </c>
      <c r="V257" s="16" cm="1">
        <f t="array" ref="V257">INDEX(asset_mu,1,V$3)+INDEX(asset_rets_norm,$A257,V$3)</f>
        <v>2.5093007047157743E-3</v>
      </c>
      <c r="W257" s="16" cm="1">
        <f t="array" ref="W257">INDEX(asset_mu,1,W$3)+INDEX(asset_rets_norm,$A257,W$3)</f>
        <v>9.8138571077279867E-4</v>
      </c>
      <c r="X257" s="16" cm="1">
        <f t="array" ref="X257">INDEX(asset_mu,1,X$3)+INDEX(asset_rets_norm,$A257,X$3)</f>
        <v>2.0017274154664768E-3</v>
      </c>
      <c r="Y257" s="16" cm="1">
        <f t="array" ref="Y257">INDEX(asset_mu,1,Y$3)+INDEX(asset_rets_norm,$A257,Y$3)</f>
        <v>-1.9838396882885959E-4</v>
      </c>
      <c r="Z257" s="19">
        <v>252</v>
      </c>
      <c r="AA257" s="16" cm="1">
        <f t="array" ref="AA257">INDEX(fx_mu,1,AA$3)+INDEX(fx_rets_norm,$A257,AA$3)</f>
        <v>0</v>
      </c>
      <c r="AB257" s="16" cm="1">
        <f t="array" ref="AB257">INDEX(fx_mu,1,AB$3)+INDEX(fx_rets_norm,$A257,AB$3)</f>
        <v>-1.6962883294357567E-4</v>
      </c>
      <c r="AC257" s="16" cm="1">
        <f t="array" ref="AC257">INDEX(fx_mu,1,AC$3)+INDEX(fx_rets_norm,$A257,AC$3)</f>
        <v>5.0915205481113111E-3</v>
      </c>
      <c r="AD257" s="16" cm="1">
        <f t="array" ref="AD257">INDEX(fx_mu,1,AD$3)+INDEX(fx_rets_norm,$A257,AD$3)</f>
        <v>1.323343532872423E-2</v>
      </c>
      <c r="AE257" s="19">
        <v>252</v>
      </c>
      <c r="AF257" s="18" cm="1">
        <f t="array" ref="AF257">(1+B257)*(1+INDEX(fx_rets,$AE257,INDEX(fx_ix,1,AF$3)))-1</f>
        <v>2.128077174144094E-3</v>
      </c>
      <c r="AG257" s="18" cm="1">
        <f t="array" ref="AG257">(1+C257)*(1+INDEX(fx_rets,$AE257,INDEX(fx_ix,1,AG$3)))-1</f>
        <v>2.8729293338332074E-3</v>
      </c>
      <c r="AH257" s="18" cm="1">
        <f t="array" ref="AH257">(1+D257)*(1+INDEX(fx_rets,$AE257,INDEX(fx_ix,1,AH$3)))-1</f>
        <v>6.7255273485506972E-3</v>
      </c>
      <c r="AI257" s="18" cm="1">
        <f t="array" ref="AI257">(1+E257)*(1+INDEX(fx_rets,$AE257,INDEX(fx_ix,1,AI$3)))-1</f>
        <v>2.444158957349396E-3</v>
      </c>
      <c r="AJ257" s="18" cm="1">
        <f t="array" ref="AJ257">(1+F257)*(1+INDEX(fx_rets,$AE257,INDEX(fx_ix,1,AJ$3)))-1</f>
        <v>5.0932651643977866E-3</v>
      </c>
      <c r="AK257" s="18" cm="1">
        <f t="array" ref="AK257">(1+G257)*(1+INDEX(fx_rets,$AE257,INDEX(fx_ix,1,AK$3)))-1</f>
        <v>5.9080937807687306E-4</v>
      </c>
      <c r="AL257" s="18" cm="1">
        <f t="array" ref="AL257">(1+H257)*(1+INDEX(fx_rets,$AE257,INDEX(fx_ix,1,AL$3)))-1</f>
        <v>1.5145296660823426E-3</v>
      </c>
      <c r="AM257" s="18" cm="1">
        <f t="array" ref="AM257">(1+I257)*(1+INDEX(fx_rets,$AE257,INDEX(fx_ix,1,AM$3)))-1</f>
        <v>5.446260046668483E-3</v>
      </c>
      <c r="AN257" s="18" cm="1">
        <f t="array" ref="AN257">(1+J257)*(1+INDEX(fx_rets,$AE257,INDEX(fx_ix,1,AN$3)))-1</f>
        <v>8.1192804612237879E-3</v>
      </c>
      <c r="AO257" s="18" cm="1">
        <f t="array" ref="AO257">(1+K257)*(1+INDEX(fx_rets,$AE257,INDEX(fx_ix,1,AO$3)))-1</f>
        <v>6.5819583682724669E-3</v>
      </c>
      <c r="AP257" s="18" cm="1">
        <f t="array" ref="AP257">(1+L257)*(1+INDEX(fx_rets,$AE257,INDEX(fx_ix,1,AP$3)))-1</f>
        <v>7.9260847936724055E-3</v>
      </c>
      <c r="AQ257" s="18" cm="1">
        <f t="array" ref="AQ257">(1+M257)*(1+INDEX(fx_rets,$AE257,INDEX(fx_ix,1,AQ$3)))-1</f>
        <v>6.8696826425944657E-3</v>
      </c>
      <c r="AR257" s="18" cm="1">
        <f t="array" ref="AR257">(1+N257)*(1+INDEX(fx_rets,$AE257,INDEX(fx_ix,1,AR$3)))-1</f>
        <v>8.4842371344568956E-3</v>
      </c>
      <c r="AS257" s="18" cm="1">
        <f t="array" ref="AS257">(1+O257)*(1+INDEX(fx_rets,$AE257,INDEX(fx_ix,1,AS$3)))-1</f>
        <v>1.3313272576399582E-2</v>
      </c>
      <c r="AT257" s="18" cm="1">
        <f t="array" ref="AT257">(1+P257)*(1+INDEX(fx_rets,$AE257,INDEX(fx_ix,1,AT$3)))-1</f>
        <v>1.352761361114152E-2</v>
      </c>
      <c r="AU257" s="18" cm="1">
        <f t="array" ref="AU257">(1+Q257)*(1+INDEX(fx_rets,$AE257,INDEX(fx_ix,1,AU$3)))-1</f>
        <v>1.3713586307957604E-2</v>
      </c>
      <c r="AV257" s="18" cm="1">
        <f t="array" ref="AV257">(1+R257)*(1+INDEX(fx_rets,$AE257,INDEX(fx_ix,1,AV$3)))-1</f>
        <v>2.2199366047755298E-2</v>
      </c>
      <c r="AW257" s="18" cm="1">
        <f t="array" ref="AW257">(1+S257)*(1+INDEX(fx_rets,$AE257,INDEX(fx_ix,1,AW$3)))-1</f>
        <v>9.9424452244099015E-3</v>
      </c>
      <c r="AX257" s="18" cm="1">
        <f t="array" ref="AX257">(1+T257)*(1+INDEX(fx_rets,$AE257,INDEX(fx_ix,1,AX$3)))-1</f>
        <v>8.7752215892535901E-3</v>
      </c>
      <c r="AY257" s="18" cm="1">
        <f t="array" ref="AY257">(1+U257)*(1+INDEX(fx_rets,$AE257,INDEX(fx_ix,1,AY$3)))-1</f>
        <v>-3.7845374998087822E-2</v>
      </c>
      <c r="AZ257" s="18" cm="1">
        <f t="array" ref="AZ257">(1+V257)*(1+INDEX(fx_rets,$AE257,INDEX(fx_ix,1,AZ$3)))-1</f>
        <v>2.5093007047156668E-3</v>
      </c>
      <c r="BA257" s="18" cm="1">
        <f t="array" ref="BA257">(1+W257)*(1+INDEX(fx_rets,$AE257,INDEX(fx_ix,1,BA$3)))-1</f>
        <v>8.1159040651646031E-4</v>
      </c>
      <c r="BB257" s="18" cm="1">
        <f t="array" ref="BB257">(1+X257)*(1+INDEX(fx_rets,$AE257,INDEX(fx_ix,1,BB$3)))-1</f>
        <v>7.1034397998452903E-3</v>
      </c>
      <c r="BC257" s="18" cm="1">
        <f t="array" ref="BC257">(1+Y257)*(1+INDEX(fx_rets,$AE257,INDEX(fx_ix,1,BC$3)))-1</f>
        <v>1.3032426058473545E-2</v>
      </c>
      <c r="BD257" s="19">
        <v>252</v>
      </c>
      <c r="BE257" s="16">
        <f t="shared" si="95"/>
        <v>0</v>
      </c>
      <c r="BF257" s="19">
        <v>252</v>
      </c>
      <c r="BG257" s="18">
        <f t="shared" si="96"/>
        <v>2.128077174144094E-3</v>
      </c>
      <c r="BH257" s="18">
        <f t="shared" si="97"/>
        <v>2.8729293338332074E-3</v>
      </c>
      <c r="BI257" s="18">
        <f t="shared" si="98"/>
        <v>6.7255273485506972E-3</v>
      </c>
      <c r="BJ257" s="18">
        <f t="shared" si="99"/>
        <v>2.444158957349396E-3</v>
      </c>
      <c r="BK257" s="18">
        <f t="shared" si="100"/>
        <v>5.0932651643977866E-3</v>
      </c>
      <c r="BL257" s="18">
        <f t="shared" si="101"/>
        <v>5.9080937807687306E-4</v>
      </c>
      <c r="BM257" s="18">
        <f t="shared" si="102"/>
        <v>1.5145296660823426E-3</v>
      </c>
      <c r="BN257" s="18">
        <f t="shared" si="103"/>
        <v>5.446260046668483E-3</v>
      </c>
      <c r="BO257" s="18">
        <f t="shared" si="104"/>
        <v>8.1192804612237879E-3</v>
      </c>
      <c r="BP257" s="18">
        <f t="shared" si="105"/>
        <v>6.5819583682724669E-3</v>
      </c>
      <c r="BQ257" s="18">
        <f t="shared" si="106"/>
        <v>7.9260847936724055E-3</v>
      </c>
      <c r="BR257" s="18">
        <f t="shared" si="107"/>
        <v>6.8696826425944657E-3</v>
      </c>
      <c r="BS257" s="18">
        <f t="shared" si="108"/>
        <v>8.4842371344568956E-3</v>
      </c>
      <c r="BT257" s="18">
        <f t="shared" si="109"/>
        <v>1.3313272576399582E-2</v>
      </c>
      <c r="BU257" s="18">
        <f t="shared" si="110"/>
        <v>1.352761361114152E-2</v>
      </c>
      <c r="BV257" s="18">
        <f t="shared" si="111"/>
        <v>1.3713586307957604E-2</v>
      </c>
      <c r="BW257" s="18">
        <f t="shared" si="112"/>
        <v>2.2199366047755298E-2</v>
      </c>
      <c r="BX257" s="18">
        <f t="shared" si="113"/>
        <v>9.9424452244099015E-3</v>
      </c>
      <c r="BY257" s="18">
        <f t="shared" si="114"/>
        <v>8.7752215892535901E-3</v>
      </c>
      <c r="BZ257" s="18">
        <f t="shared" si="115"/>
        <v>-3.7845374998087822E-2</v>
      </c>
      <c r="CA257" s="18">
        <f t="shared" si="116"/>
        <v>2.5093007047156668E-3</v>
      </c>
      <c r="CB257" s="18">
        <f t="shared" si="117"/>
        <v>8.1159040651646031E-4</v>
      </c>
      <c r="CC257" s="18">
        <f t="shared" si="118"/>
        <v>7.1034397998452903E-3</v>
      </c>
      <c r="CD257" s="18">
        <f t="shared" si="119"/>
        <v>1.3032426058473545E-2</v>
      </c>
      <c r="CE257" s="19">
        <v>252</v>
      </c>
      <c r="CF257" s="18">
        <f t="shared" si="125"/>
        <v>2.8729293338332074E-3</v>
      </c>
      <c r="CG257" s="18">
        <f t="shared" si="125"/>
        <v>2.8729293338332074E-3</v>
      </c>
      <c r="CH257" s="18">
        <f t="shared" si="125"/>
        <v>2.8729293338332074E-3</v>
      </c>
      <c r="CI257" s="18">
        <f t="shared" si="125"/>
        <v>0</v>
      </c>
      <c r="CJ257" s="18">
        <f t="shared" si="125"/>
        <v>0</v>
      </c>
      <c r="CK257" s="24">
        <f t="shared" si="125"/>
        <v>2.8729293338332074E-3</v>
      </c>
      <c r="CL257" s="24">
        <f t="shared" si="125"/>
        <v>0</v>
      </c>
    </row>
    <row r="258" spans="1:90" x14ac:dyDescent="0.2">
      <c r="A258" s="19">
        <v>253</v>
      </c>
      <c r="B258" s="16" cm="1">
        <f t="array" ref="B258">INDEX(asset_mu,1,B$3)+INDEX(asset_rets_norm,$A258,B$3)</f>
        <v>2.1417664047913478E-3</v>
      </c>
      <c r="C258" s="16" cm="1">
        <f t="array" ref="C258">INDEX(asset_mu,1,C$3)+INDEX(asset_rets_norm,$A258,C$3)</f>
        <v>1.1321413581093535E-3</v>
      </c>
      <c r="D258" s="16" cm="1">
        <f t="array" ref="D258">INDEX(asset_mu,1,D$3)+INDEX(asset_rets_norm,$A258,D$3)</f>
        <v>-1.190192599785372E-3</v>
      </c>
      <c r="E258" s="16" cm="1">
        <f t="array" ref="E258">INDEX(asset_mu,1,E$3)+INDEX(asset_rets_norm,$A258,E$3)</f>
        <v>1.1812043509407547E-3</v>
      </c>
      <c r="F258" s="16" cm="1">
        <f t="array" ref="F258">INDEX(asset_mu,1,F$3)+INDEX(asset_rets_norm,$A258,F$3)</f>
        <v>-7.5943146595075679E-4</v>
      </c>
      <c r="G258" s="16" cm="1">
        <f t="array" ref="G258">INDEX(asset_mu,1,G$3)+INDEX(asset_rets_norm,$A258,G$3)</f>
        <v>6.0190019387284578E-4</v>
      </c>
      <c r="H258" s="16" cm="1">
        <f t="array" ref="H258">INDEX(asset_mu,1,H$3)+INDEX(asset_rets_norm,$A258,H$3)</f>
        <v>-1.1218695588642129E-3</v>
      </c>
      <c r="I258" s="16" cm="1">
        <f t="array" ref="I258">INDEX(asset_mu,1,I$3)+INDEX(asset_rets_norm,$A258,I$3)</f>
        <v>-3.746444250784596E-3</v>
      </c>
      <c r="J258" s="16" cm="1">
        <f t="array" ref="J258">INDEX(asset_mu,1,J$3)+INDEX(asset_rets_norm,$A258,J$3)</f>
        <v>2.9394925351497892E-3</v>
      </c>
      <c r="K258" s="16" cm="1">
        <f t="array" ref="K258">INDEX(asset_mu,1,K$3)+INDEX(asset_rets_norm,$A258,K$3)</f>
        <v>-3.9393774247156559E-4</v>
      </c>
      <c r="L258" s="16" cm="1">
        <f t="array" ref="L258">INDEX(asset_mu,1,L$3)+INDEX(asset_rets_norm,$A258,L$3)</f>
        <v>-1.4256132783855013E-3</v>
      </c>
      <c r="M258" s="16" cm="1">
        <f t="array" ref="M258">INDEX(asset_mu,1,M$3)+INDEX(asset_rets_norm,$A258,M$3)</f>
        <v>7.5134181378508618E-4</v>
      </c>
      <c r="N258" s="16" cm="1">
        <f t="array" ref="N258">INDEX(asset_mu,1,N$3)+INDEX(asset_rets_norm,$A258,N$3)</f>
        <v>7.0715944590208236E-4</v>
      </c>
      <c r="O258" s="16" cm="1">
        <f t="array" ref="O258">INDEX(asset_mu,1,O$3)+INDEX(asset_rets_norm,$A258,O$3)</f>
        <v>-6.7139840438593796E-5</v>
      </c>
      <c r="P258" s="16" cm="1">
        <f t="array" ref="P258">INDEX(asset_mu,1,P$3)+INDEX(asset_rets_norm,$A258,P$3)</f>
        <v>-3.5506698390403487E-5</v>
      </c>
      <c r="Q258" s="16" cm="1">
        <f t="array" ref="Q258">INDEX(asset_mu,1,Q$3)+INDEX(asset_rets_norm,$A258,Q$3)</f>
        <v>-5.7649303024870802E-4</v>
      </c>
      <c r="R258" s="16" cm="1">
        <f t="array" ref="R258">INDEX(asset_mu,1,R$3)+INDEX(asset_rets_norm,$A258,R$3)</f>
        <v>2.87267665595074E-2</v>
      </c>
      <c r="S258" s="16" cm="1">
        <f t="array" ref="S258">INDEX(asset_mu,1,S$3)+INDEX(asset_rets_norm,$A258,S$3)</f>
        <v>3.0155415838391958E-2</v>
      </c>
      <c r="T258" s="16" cm="1">
        <f t="array" ref="T258">INDEX(asset_mu,1,T$3)+INDEX(asset_rets_norm,$A258,T$3)</f>
        <v>1.6828045676328153E-2</v>
      </c>
      <c r="U258" s="16" cm="1">
        <f t="array" ref="U258">INDEX(asset_mu,1,U$3)+INDEX(asset_rets_norm,$A258,U$3)</f>
        <v>3.150247479523538E-2</v>
      </c>
      <c r="V258" s="16" cm="1">
        <f t="array" ref="V258">INDEX(asset_mu,1,V$3)+INDEX(asset_rets_norm,$A258,V$3)</f>
        <v>2.5009673713824411E-3</v>
      </c>
      <c r="W258" s="16" cm="1">
        <f t="array" ref="W258">INDEX(asset_mu,1,W$3)+INDEX(asset_rets_norm,$A258,W$3)</f>
        <v>1.0219690441061319E-3</v>
      </c>
      <c r="X258" s="16" cm="1">
        <f t="array" ref="X258">INDEX(asset_mu,1,X$3)+INDEX(asset_rets_norm,$A258,X$3)</f>
        <v>2.020977415466477E-3</v>
      </c>
      <c r="Y258" s="16" cm="1">
        <f t="array" ref="Y258">INDEX(asset_mu,1,Y$3)+INDEX(asset_rets_norm,$A258,Y$3)</f>
        <v>-1.702173021621929E-4</v>
      </c>
      <c r="Z258" s="19">
        <v>253</v>
      </c>
      <c r="AA258" s="16" cm="1">
        <f t="array" ref="AA258">INDEX(fx_mu,1,AA$3)+INDEX(fx_rets_norm,$A258,AA$3)</f>
        <v>0</v>
      </c>
      <c r="AB258" s="16" cm="1">
        <f t="array" ref="AB258">INDEX(fx_mu,1,AB$3)+INDEX(fx_rets_norm,$A258,AB$3)</f>
        <v>-5.8420493805468833E-3</v>
      </c>
      <c r="AC258" s="16" cm="1">
        <f t="array" ref="AC258">INDEX(fx_mu,1,AC$3)+INDEX(fx_rets_norm,$A258,AC$3)</f>
        <v>-1.050481709560484E-2</v>
      </c>
      <c r="AD258" s="16" cm="1">
        <f t="array" ref="AD258">INDEX(fx_mu,1,AD$3)+INDEX(fx_rets_norm,$A258,AD$3)</f>
        <v>-2.1619526307645751E-3</v>
      </c>
      <c r="AE258" s="19">
        <v>253</v>
      </c>
      <c r="AF258" s="18" cm="1">
        <f t="array" ref="AF258">(1+B258)*(1+INDEX(fx_rets,$AE258,INDEX(fx_ix,1,AF$3)))-1</f>
        <v>2.1417664047913565E-3</v>
      </c>
      <c r="AG258" s="18" cm="1">
        <f t="array" ref="AG258">(1+C258)*(1+INDEX(fx_rets,$AE258,INDEX(fx_ix,1,AG$3)))-1</f>
        <v>1.1321413581093509E-3</v>
      </c>
      <c r="AH258" s="18" cm="1">
        <f t="array" ref="AH258">(1+D258)*(1+INDEX(fx_rets,$AE258,INDEX(fx_ix,1,AH$3)))-1</f>
        <v>-1.1901925997853668E-3</v>
      </c>
      <c r="AI258" s="18" cm="1">
        <f t="array" ref="AI258">(1+E258)*(1+INDEX(fx_rets,$AE258,INDEX(fx_ix,1,AI$3)))-1</f>
        <v>1.1812043509407122E-3</v>
      </c>
      <c r="AJ258" s="18" cm="1">
        <f t="array" ref="AJ258">(1+F258)*(1+INDEX(fx_rets,$AE258,INDEX(fx_ix,1,AJ$3)))-1</f>
        <v>-7.5943146595081057E-4</v>
      </c>
      <c r="AK258" s="18" cm="1">
        <f t="array" ref="AK258">(1+G258)*(1+INDEX(fx_rets,$AE258,INDEX(fx_ix,1,AK$3)))-1</f>
        <v>-5.2436655173287994E-3</v>
      </c>
      <c r="AL258" s="18" cm="1">
        <f t="array" ref="AL258">(1+H258)*(1+INDEX(fx_rets,$AE258,INDEX(fx_ix,1,AL$3)))-1</f>
        <v>-6.9573649220496803E-3</v>
      </c>
      <c r="AM258" s="18" cm="1">
        <f t="array" ref="AM258">(1+I258)*(1+INDEX(fx_rets,$AE258,INDEX(fx_ix,1,AM$3)))-1</f>
        <v>-9.5666067190169901E-3</v>
      </c>
      <c r="AN258" s="18" cm="1">
        <f t="array" ref="AN258">(1+J258)*(1+INDEX(fx_rets,$AE258,INDEX(fx_ix,1,AN$3)))-1</f>
        <v>-7.5962033918905991E-3</v>
      </c>
      <c r="AO258" s="18" cm="1">
        <f t="array" ref="AO258">(1+K258)*(1+INDEX(fx_rets,$AE258,INDEX(fx_ix,1,AO$3)))-1</f>
        <v>-1.089461659414459E-2</v>
      </c>
      <c r="AP258" s="18" cm="1">
        <f t="array" ref="AP258">(1+L258)*(1+INDEX(fx_rets,$AE258,INDEX(fx_ix,1,AP$3)))-1</f>
        <v>-1.1915454567251849E-2</v>
      </c>
      <c r="AQ258" s="18" cm="1">
        <f t="array" ref="AQ258">(1+M258)*(1+INDEX(fx_rets,$AE258,INDEX(fx_ix,1,AQ$3)))-1</f>
        <v>-9.7613679901499273E-3</v>
      </c>
      <c r="AR258" s="18" cm="1">
        <f t="array" ref="AR258">(1+N258)*(1+INDEX(fx_rets,$AE258,INDEX(fx_ix,1,AR$3)))-1</f>
        <v>-9.8050862303393771E-3</v>
      </c>
      <c r="AS258" s="18" cm="1">
        <f t="array" ref="AS258">(1+O258)*(1+INDEX(fx_rets,$AE258,INDEX(fx_ix,1,AS$3)))-1</f>
        <v>-2.2289473180484576E-3</v>
      </c>
      <c r="AT258" s="18" cm="1">
        <f t="array" ref="AT258">(1+P258)*(1+INDEX(fx_rets,$AE258,INDEX(fx_ix,1,AT$3)))-1</f>
        <v>-2.197382565354955E-3</v>
      </c>
      <c r="AU258" s="18" cm="1">
        <f t="array" ref="AU258">(1+Q258)*(1+INDEX(fx_rets,$AE258,INDEX(fx_ix,1,AU$3)))-1</f>
        <v>-2.7371993103899595E-3</v>
      </c>
      <c r="AV258" s="18" cm="1">
        <f t="array" ref="AV258">(1+R258)*(1+INDEX(fx_rets,$AE258,INDEX(fx_ix,1,AV$3)))-1</f>
        <v>2.8726766559507455E-2</v>
      </c>
      <c r="AW258" s="18" cm="1">
        <f t="array" ref="AW258">(1+S258)*(1+INDEX(fx_rets,$AE258,INDEX(fx_ix,1,AW$3)))-1</f>
        <v>2.4137197029426183E-2</v>
      </c>
      <c r="AX258" s="18" cm="1">
        <f t="array" ref="AX258">(1+T258)*(1+INDEX(fx_rets,$AE258,INDEX(fx_ix,1,AX$3)))-1</f>
        <v>6.1464530388171124E-3</v>
      </c>
      <c r="AY258" s="18" cm="1">
        <f t="array" ref="AY258">(1+U258)*(1+INDEX(fx_rets,$AE258,INDEX(fx_ix,1,AY$3)))-1</f>
        <v>2.9272415306211608E-2</v>
      </c>
      <c r="AZ258" s="18" cm="1">
        <f t="array" ref="AZ258">(1+V258)*(1+INDEX(fx_rets,$AE258,INDEX(fx_ix,1,AZ$3)))-1</f>
        <v>2.5009673713825009E-3</v>
      </c>
      <c r="BA258" s="18" cm="1">
        <f t="array" ref="BA258">(1+W258)*(1+INDEX(fx_rets,$AE258,INDEX(fx_ix,1,BA$3)))-1</f>
        <v>-4.8260507300617039E-3</v>
      </c>
      <c r="BB258" s="18" cm="1">
        <f t="array" ref="BB258">(1+X258)*(1+INDEX(fx_rets,$AE258,INDEX(fx_ix,1,BB$3)))-1</f>
        <v>-8.5050696782421609E-3</v>
      </c>
      <c r="BC258" s="18" cm="1">
        <f t="array" ref="BC258">(1+Y258)*(1+INDEX(fx_rets,$AE258,INDEX(fx_ix,1,BC$3)))-1</f>
        <v>-2.3318019311825422E-3</v>
      </c>
      <c r="BD258" s="19">
        <v>253</v>
      </c>
      <c r="BE258" s="16">
        <f t="shared" si="95"/>
        <v>0</v>
      </c>
      <c r="BF258" s="19">
        <v>253</v>
      </c>
      <c r="BG258" s="18">
        <f t="shared" si="96"/>
        <v>2.1417664047913565E-3</v>
      </c>
      <c r="BH258" s="18">
        <f t="shared" si="97"/>
        <v>1.1321413581093509E-3</v>
      </c>
      <c r="BI258" s="18">
        <f t="shared" si="98"/>
        <v>-1.1901925997853668E-3</v>
      </c>
      <c r="BJ258" s="18">
        <f t="shared" si="99"/>
        <v>1.1812043509407122E-3</v>
      </c>
      <c r="BK258" s="18">
        <f t="shared" si="100"/>
        <v>-7.5943146595081057E-4</v>
      </c>
      <c r="BL258" s="18">
        <f t="shared" si="101"/>
        <v>-5.2436655173287994E-3</v>
      </c>
      <c r="BM258" s="18">
        <f t="shared" si="102"/>
        <v>-6.9573649220496803E-3</v>
      </c>
      <c r="BN258" s="18">
        <f t="shared" si="103"/>
        <v>-9.5666067190169901E-3</v>
      </c>
      <c r="BO258" s="18">
        <f t="shared" si="104"/>
        <v>-7.5962033918905991E-3</v>
      </c>
      <c r="BP258" s="18">
        <f t="shared" si="105"/>
        <v>-1.089461659414459E-2</v>
      </c>
      <c r="BQ258" s="18">
        <f t="shared" si="106"/>
        <v>-1.1915454567251849E-2</v>
      </c>
      <c r="BR258" s="18">
        <f t="shared" si="107"/>
        <v>-9.7613679901499273E-3</v>
      </c>
      <c r="BS258" s="18">
        <f t="shared" si="108"/>
        <v>-9.8050862303393771E-3</v>
      </c>
      <c r="BT258" s="18">
        <f t="shared" si="109"/>
        <v>-2.2289473180484576E-3</v>
      </c>
      <c r="BU258" s="18">
        <f t="shared" si="110"/>
        <v>-2.197382565354955E-3</v>
      </c>
      <c r="BV258" s="18">
        <f t="shared" si="111"/>
        <v>-2.7371993103899595E-3</v>
      </c>
      <c r="BW258" s="18">
        <f t="shared" si="112"/>
        <v>2.8726766559507455E-2</v>
      </c>
      <c r="BX258" s="18">
        <f t="shared" si="113"/>
        <v>2.4137197029426183E-2</v>
      </c>
      <c r="BY258" s="18">
        <f t="shared" si="114"/>
        <v>6.1464530388171124E-3</v>
      </c>
      <c r="BZ258" s="18">
        <f t="shared" si="115"/>
        <v>2.9272415306211608E-2</v>
      </c>
      <c r="CA258" s="18">
        <f t="shared" si="116"/>
        <v>2.5009673713825009E-3</v>
      </c>
      <c r="CB258" s="18">
        <f t="shared" si="117"/>
        <v>-4.8260507300617039E-3</v>
      </c>
      <c r="CC258" s="18">
        <f t="shared" si="118"/>
        <v>-8.5050696782421609E-3</v>
      </c>
      <c r="CD258" s="18">
        <f t="shared" si="119"/>
        <v>-2.3318019311825422E-3</v>
      </c>
      <c r="CE258" s="19">
        <v>253</v>
      </c>
      <c r="CF258" s="18">
        <f t="shared" si="125"/>
        <v>1.1321413581093509E-3</v>
      </c>
      <c r="CG258" s="18">
        <f t="shared" si="125"/>
        <v>1.1321413581093509E-3</v>
      </c>
      <c r="CH258" s="18">
        <f t="shared" si="125"/>
        <v>1.1321413581093509E-3</v>
      </c>
      <c r="CI258" s="18">
        <f t="shared" si="125"/>
        <v>0</v>
      </c>
      <c r="CJ258" s="18">
        <f t="shared" si="125"/>
        <v>0</v>
      </c>
      <c r="CK258" s="24">
        <f t="shared" si="125"/>
        <v>1.1321413581093509E-3</v>
      </c>
      <c r="CL258" s="24">
        <f t="shared" si="125"/>
        <v>0</v>
      </c>
    </row>
    <row r="259" spans="1:90" x14ac:dyDescent="0.2">
      <c r="A259" s="19">
        <v>254</v>
      </c>
      <c r="B259" s="16" cm="1">
        <f t="array" ref="B259">INDEX(asset_mu,1,B$3)+INDEX(asset_rets_norm,$A259,B$3)</f>
        <v>2.1463233422549435E-3</v>
      </c>
      <c r="C259" s="16" cm="1">
        <f t="array" ref="C259">INDEX(asset_mu,1,C$3)+INDEX(asset_rets_norm,$A259,C$3)</f>
        <v>2.0543020127284078E-4</v>
      </c>
      <c r="D259" s="16" cm="1">
        <f t="array" ref="D259">INDEX(asset_mu,1,D$3)+INDEX(asset_rets_norm,$A259,D$3)</f>
        <v>-5.6500613967596144E-3</v>
      </c>
      <c r="E259" s="16" cm="1">
        <f t="array" ref="E259">INDEX(asset_mu,1,E$3)+INDEX(asset_rets_norm,$A259,E$3)</f>
        <v>4.6915746543534174E-4</v>
      </c>
      <c r="F259" s="16" cm="1">
        <f t="array" ref="F259">INDEX(asset_mu,1,F$3)+INDEX(asset_rets_norm,$A259,F$3)</f>
        <v>-3.8363530963436161E-3</v>
      </c>
      <c r="G259" s="16" cm="1">
        <f t="array" ref="G259">INDEX(asset_mu,1,G$3)+INDEX(asset_rets_norm,$A259,G$3)</f>
        <v>5.7271182140660793E-4</v>
      </c>
      <c r="H259" s="16" cm="1">
        <f t="array" ref="H259">INDEX(asset_mu,1,H$3)+INDEX(asset_rets_norm,$A259,H$3)</f>
        <v>-9.394720031505148E-4</v>
      </c>
      <c r="I259" s="16" cm="1">
        <f t="array" ref="I259">INDEX(asset_mu,1,I$3)+INDEX(asset_rets_norm,$A259,I$3)</f>
        <v>-4.9283262933335834E-3</v>
      </c>
      <c r="J259" s="16" cm="1">
        <f t="array" ref="J259">INDEX(asset_mu,1,J$3)+INDEX(asset_rets_norm,$A259,J$3)</f>
        <v>3.0306431739765983E-3</v>
      </c>
      <c r="K259" s="16" cm="1">
        <f t="array" ref="K259">INDEX(asset_mu,1,K$3)+INDEX(asset_rets_norm,$A259,K$3)</f>
        <v>-1.8290625742790872E-3</v>
      </c>
      <c r="L259" s="16" cm="1">
        <f t="array" ref="L259">INDEX(asset_mu,1,L$3)+INDEX(asset_rets_norm,$A259,L$3)</f>
        <v>-8.3636004372021622E-3</v>
      </c>
      <c r="M259" s="16" cm="1">
        <f t="array" ref="M259">INDEX(asset_mu,1,M$3)+INDEX(asset_rets_norm,$A259,M$3)</f>
        <v>-6.3707263740489257E-4</v>
      </c>
      <c r="N259" s="16" cm="1">
        <f t="array" ref="N259">INDEX(asset_mu,1,N$3)+INDEX(asset_rets_norm,$A259,N$3)</f>
        <v>-6.3011097446080376E-3</v>
      </c>
      <c r="O259" s="16" cm="1">
        <f t="array" ref="O259">INDEX(asset_mu,1,O$3)+INDEX(asset_rets_norm,$A259,O$3)</f>
        <v>-6.7158394855041509E-5</v>
      </c>
      <c r="P259" s="16" cm="1">
        <f t="array" ref="P259">INDEX(asset_mu,1,P$3)+INDEX(asset_rets_norm,$A259,P$3)</f>
        <v>-2.4243252458648395E-4</v>
      </c>
      <c r="Q259" s="16" cm="1">
        <f t="array" ref="Q259">INDEX(asset_mu,1,Q$3)+INDEX(asset_rets_norm,$A259,Q$3)</f>
        <v>-1.1852953427958267E-3</v>
      </c>
      <c r="R259" s="16" cm="1">
        <f t="array" ref="R259">INDEX(asset_mu,1,R$3)+INDEX(asset_rets_norm,$A259,R$3)</f>
        <v>-4.8082430140808874E-2</v>
      </c>
      <c r="S259" s="16" cm="1">
        <f t="array" ref="S259">INDEX(asset_mu,1,S$3)+INDEX(asset_rets_norm,$A259,S$3)</f>
        <v>-3.1384210919509631E-2</v>
      </c>
      <c r="T259" s="16" cm="1">
        <f t="array" ref="T259">INDEX(asset_mu,1,T$3)+INDEX(asset_rets_norm,$A259,T$3)</f>
        <v>-2.7467483303307994E-4</v>
      </c>
      <c r="U259" s="16" cm="1">
        <f t="array" ref="U259">INDEX(asset_mu,1,U$3)+INDEX(asset_rets_norm,$A259,U$3)</f>
        <v>5.0490413049892324E-2</v>
      </c>
      <c r="V259" s="16" cm="1">
        <f t="array" ref="V259">INDEX(asset_mu,1,V$3)+INDEX(asset_rets_norm,$A259,V$3)</f>
        <v>2.4943007047157745E-3</v>
      </c>
      <c r="W259" s="16" cm="1">
        <f t="array" ref="W259">INDEX(asset_mu,1,W$3)+INDEX(asset_rets_norm,$A259,W$3)</f>
        <v>1.0049690441061318E-3</v>
      </c>
      <c r="X259" s="16" cm="1">
        <f t="array" ref="X259">INDEX(asset_mu,1,X$3)+INDEX(asset_rets_norm,$A259,X$3)</f>
        <v>2.0185607487998103E-3</v>
      </c>
      <c r="Y259" s="16" cm="1">
        <f t="array" ref="Y259">INDEX(asset_mu,1,Y$3)+INDEX(asset_rets_norm,$A259,Y$3)</f>
        <v>-2.0755063549552624E-4</v>
      </c>
      <c r="Z259" s="19">
        <v>254</v>
      </c>
      <c r="AA259" s="16" cm="1">
        <f t="array" ref="AA259">INDEX(fx_mu,1,AA$3)+INDEX(fx_rets_norm,$A259,AA$3)</f>
        <v>0</v>
      </c>
      <c r="AB259" s="16" cm="1">
        <f t="array" ref="AB259">INDEX(fx_mu,1,AB$3)+INDEX(fx_rets_norm,$A259,AB$3)</f>
        <v>-2.0680773769918278E-2</v>
      </c>
      <c r="AC259" s="16" cm="1">
        <f t="array" ref="AC259">INDEX(fx_mu,1,AC$3)+INDEX(fx_rets_norm,$A259,AC$3)</f>
        <v>-2.026100733383555E-2</v>
      </c>
      <c r="AD259" s="16" cm="1">
        <f t="array" ref="AD259">INDEX(fx_mu,1,AD$3)+INDEX(fx_rets_norm,$A259,AD$3)</f>
        <v>-1.0846802961198221E-2</v>
      </c>
      <c r="AE259" s="19">
        <v>254</v>
      </c>
      <c r="AF259" s="18" cm="1">
        <f t="array" ref="AF259">(1+B259)*(1+INDEX(fx_rets,$AE259,INDEX(fx_ix,1,AF$3)))-1</f>
        <v>2.1463233422549521E-3</v>
      </c>
      <c r="AG259" s="18" cm="1">
        <f t="array" ref="AG259">(1+C259)*(1+INDEX(fx_rets,$AE259,INDEX(fx_ix,1,AG$3)))-1</f>
        <v>2.0543020127283818E-4</v>
      </c>
      <c r="AH259" s="18" cm="1">
        <f t="array" ref="AH259">(1+D259)*(1+INDEX(fx_rets,$AE259,INDEX(fx_ix,1,AH$3)))-1</f>
        <v>-5.6500613967596092E-3</v>
      </c>
      <c r="AI259" s="18" cm="1">
        <f t="array" ref="AI259">(1+E259)*(1+INDEX(fx_rets,$AE259,INDEX(fx_ix,1,AI$3)))-1</f>
        <v>4.6915746543541026E-4</v>
      </c>
      <c r="AJ259" s="18" cm="1">
        <f t="array" ref="AJ259">(1+F259)*(1+INDEX(fx_rets,$AE259,INDEX(fx_ix,1,AJ$3)))-1</f>
        <v>-3.8363530963436698E-3</v>
      </c>
      <c r="AK259" s="18" cm="1">
        <f t="array" ref="AK259">(1+G259)*(1+INDEX(fx_rets,$AE259,INDEX(fx_ix,1,AK$3)))-1</f>
        <v>-2.011990607212566E-2</v>
      </c>
      <c r="AL259" s="18" cm="1">
        <f t="array" ref="AL259">(1+H259)*(1+INDEX(fx_rets,$AE259,INDEX(fx_ix,1,AL$3)))-1</f>
        <v>-2.1600816765108388E-2</v>
      </c>
      <c r="AM259" s="18" cm="1">
        <f t="array" ref="AM259">(1+I259)*(1+INDEX(fx_rets,$AE259,INDEX(fx_ix,1,AM$3)))-1</f>
        <v>-2.5507178462115143E-2</v>
      </c>
      <c r="AN259" s="18" cm="1">
        <f t="array" ref="AN259">(1+J259)*(1+INDEX(fx_rets,$AE259,INDEX(fx_ix,1,AN$3)))-1</f>
        <v>-1.7291768043433131E-2</v>
      </c>
      <c r="AO259" s="18" cm="1">
        <f t="array" ref="AO259">(1+K259)*(1+INDEX(fx_rets,$AE259,INDEX(fx_ix,1,AO$3)))-1</f>
        <v>-2.2053011257883059E-2</v>
      </c>
      <c r="AP259" s="18" cm="1">
        <f t="array" ref="AP259">(1+L259)*(1+INDEX(fx_rets,$AE259,INDEX(fx_ix,1,AP$3)))-1</f>
        <v>-2.8455152801242334E-2</v>
      </c>
      <c r="AQ259" s="18" cm="1">
        <f t="array" ref="AQ259">(1+M259)*(1+INDEX(fx_rets,$AE259,INDEX(fx_ix,1,AQ$3)))-1</f>
        <v>-2.0885172237861682E-2</v>
      </c>
      <c r="AR259" s="18" cm="1">
        <f t="array" ref="AR259">(1+N259)*(1+INDEX(fx_rets,$AE259,INDEX(fx_ix,1,AR$3)))-1</f>
        <v>-2.643445024769675E-2</v>
      </c>
      <c r="AS259" s="18" cm="1">
        <f t="array" ref="AS259">(1+O259)*(1+INDEX(fx_rets,$AE259,INDEX(fx_ix,1,AS$3)))-1</f>
        <v>-1.091323290217705E-2</v>
      </c>
      <c r="AT259" s="18" cm="1">
        <f t="array" ref="AT259">(1+P259)*(1+INDEX(fx_rets,$AE259,INDEX(fx_ix,1,AT$3)))-1</f>
        <v>-1.1086605867959065E-2</v>
      </c>
      <c r="AU259" s="18" cm="1">
        <f t="array" ref="AU259">(1+Q259)*(1+INDEX(fx_rets,$AE259,INDEX(fx_ix,1,AU$3)))-1</f>
        <v>-1.2019241638959954E-2</v>
      </c>
      <c r="AV259" s="18" cm="1">
        <f t="array" ref="AV259">(1+R259)*(1+INDEX(fx_rets,$AE259,INDEX(fx_ix,1,AV$3)))-1</f>
        <v>-4.8082430140808929E-2</v>
      </c>
      <c r="AW259" s="18" cm="1">
        <f t="array" ref="AW259">(1+S259)*(1+INDEX(fx_rets,$AE259,INDEX(fx_ix,1,AW$3)))-1</f>
        <v>-5.1415934923454087E-2</v>
      </c>
      <c r="AX259" s="18" cm="1">
        <f t="array" ref="AX259">(1+T259)*(1+INDEX(fx_rets,$AE259,INDEX(fx_ix,1,AX$3)))-1</f>
        <v>-2.0530116978062174E-2</v>
      </c>
      <c r="AY259" s="18" cm="1">
        <f t="array" ref="AY259">(1+U259)*(1+INDEX(fx_rets,$AE259,INDEX(fx_ix,1,AY$3)))-1</f>
        <v>3.9095950526912615E-2</v>
      </c>
      <c r="AZ259" s="18" cm="1">
        <f t="array" ref="AZ259">(1+V259)*(1+INDEX(fx_rets,$AE259,INDEX(fx_ix,1,AZ$3)))-1</f>
        <v>2.4943007047157906E-3</v>
      </c>
      <c r="BA259" s="18" cm="1">
        <f t="array" ref="BA259">(1+W259)*(1+INDEX(fx_rets,$AE259,INDEX(fx_ix,1,BA$3)))-1</f>
        <v>-1.9696588263259152E-2</v>
      </c>
      <c r="BB259" s="18" cm="1">
        <f t="array" ref="BB259">(1+X259)*(1+INDEX(fx_rets,$AE259,INDEX(fx_ix,1,BB$3)))-1</f>
        <v>-1.8283344659170808E-2</v>
      </c>
      <c r="BC259" s="18" cm="1">
        <f t="array" ref="BC259">(1+Y259)*(1+INDEX(fx_rets,$AE259,INDEX(fx_ix,1,BC$3)))-1</f>
        <v>-1.105210233584597E-2</v>
      </c>
      <c r="BD259" s="19">
        <v>254</v>
      </c>
      <c r="BE259" s="16">
        <f t="shared" si="95"/>
        <v>0</v>
      </c>
      <c r="BF259" s="19">
        <v>254</v>
      </c>
      <c r="BG259" s="18">
        <f t="shared" si="96"/>
        <v>2.1463233422549521E-3</v>
      </c>
      <c r="BH259" s="18">
        <f t="shared" si="97"/>
        <v>2.0543020127283818E-4</v>
      </c>
      <c r="BI259" s="18">
        <f t="shared" si="98"/>
        <v>-5.6500613967596092E-3</v>
      </c>
      <c r="BJ259" s="18">
        <f t="shared" si="99"/>
        <v>4.6915746543541026E-4</v>
      </c>
      <c r="BK259" s="18">
        <f t="shared" si="100"/>
        <v>-3.8363530963436698E-3</v>
      </c>
      <c r="BL259" s="18">
        <f t="shared" si="101"/>
        <v>-2.011990607212566E-2</v>
      </c>
      <c r="BM259" s="18">
        <f t="shared" si="102"/>
        <v>-2.1600816765108388E-2</v>
      </c>
      <c r="BN259" s="18">
        <f t="shared" si="103"/>
        <v>-2.5507178462115143E-2</v>
      </c>
      <c r="BO259" s="18">
        <f t="shared" si="104"/>
        <v>-1.7291768043433131E-2</v>
      </c>
      <c r="BP259" s="18">
        <f t="shared" si="105"/>
        <v>-2.2053011257883059E-2</v>
      </c>
      <c r="BQ259" s="18">
        <f t="shared" si="106"/>
        <v>-2.8455152801242334E-2</v>
      </c>
      <c r="BR259" s="18">
        <f t="shared" si="107"/>
        <v>-2.0885172237861682E-2</v>
      </c>
      <c r="BS259" s="18">
        <f t="shared" si="108"/>
        <v>-2.643445024769675E-2</v>
      </c>
      <c r="BT259" s="18">
        <f t="shared" si="109"/>
        <v>-1.091323290217705E-2</v>
      </c>
      <c r="BU259" s="18">
        <f t="shared" si="110"/>
        <v>-1.1086605867959065E-2</v>
      </c>
      <c r="BV259" s="18">
        <f t="shared" si="111"/>
        <v>-1.2019241638959954E-2</v>
      </c>
      <c r="BW259" s="18">
        <f t="shared" si="112"/>
        <v>-4.8082430140808929E-2</v>
      </c>
      <c r="BX259" s="18">
        <f t="shared" si="113"/>
        <v>-5.1415934923454087E-2</v>
      </c>
      <c r="BY259" s="18">
        <f t="shared" si="114"/>
        <v>-2.0530116978062174E-2</v>
      </c>
      <c r="BZ259" s="18">
        <f t="shared" si="115"/>
        <v>3.9095950526912615E-2</v>
      </c>
      <c r="CA259" s="18">
        <f t="shared" si="116"/>
        <v>2.4943007047157906E-3</v>
      </c>
      <c r="CB259" s="18">
        <f t="shared" si="117"/>
        <v>-1.9696588263259152E-2</v>
      </c>
      <c r="CC259" s="18">
        <f t="shared" si="118"/>
        <v>-1.8283344659170808E-2</v>
      </c>
      <c r="CD259" s="18">
        <f t="shared" si="119"/>
        <v>-1.105210233584597E-2</v>
      </c>
      <c r="CE259" s="19">
        <v>254</v>
      </c>
      <c r="CF259" s="18">
        <f t="shared" si="125"/>
        <v>2.0543020127283818E-4</v>
      </c>
      <c r="CG259" s="18">
        <f t="shared" si="125"/>
        <v>2.0543020127283818E-4</v>
      </c>
      <c r="CH259" s="18">
        <f t="shared" si="125"/>
        <v>2.0543020127283818E-4</v>
      </c>
      <c r="CI259" s="18">
        <f t="shared" si="125"/>
        <v>0</v>
      </c>
      <c r="CJ259" s="18">
        <f t="shared" si="125"/>
        <v>0</v>
      </c>
      <c r="CK259" s="24">
        <f t="shared" si="125"/>
        <v>2.0543020127283818E-4</v>
      </c>
      <c r="CL259" s="24">
        <f t="shared" si="125"/>
        <v>0</v>
      </c>
    </row>
    <row r="260" spans="1:90" x14ac:dyDescent="0.2">
      <c r="A260" s="19">
        <v>255</v>
      </c>
      <c r="B260" s="16" cm="1">
        <f t="array" ref="B260">INDEX(asset_mu,1,B$3)+INDEX(asset_rets_norm,$A260,B$3)</f>
        <v>1.9957016019684828E-3</v>
      </c>
      <c r="C260" s="16" cm="1">
        <f t="array" ref="C260">INDEX(asset_mu,1,C$3)+INDEX(asset_rets_norm,$A260,C$3)</f>
        <v>-1.8294290260831821E-3</v>
      </c>
      <c r="D260" s="16" cm="1">
        <f t="array" ref="D260">INDEX(asset_mu,1,D$3)+INDEX(asset_rets_norm,$A260,D$3)</f>
        <v>-6.8824199655490633E-3</v>
      </c>
      <c r="E260" s="16" cm="1">
        <f t="array" ref="E260">INDEX(asset_mu,1,E$3)+INDEX(asset_rets_norm,$A260,E$3)</f>
        <v>-2.5097332211192055E-3</v>
      </c>
      <c r="F260" s="16" cm="1">
        <f t="array" ref="F260">INDEX(asset_mu,1,F$3)+INDEX(asset_rets_norm,$A260,F$3)</f>
        <v>-6.2199448560746346E-3</v>
      </c>
      <c r="G260" s="16" cm="1">
        <f t="array" ref="G260">INDEX(asset_mu,1,G$3)+INDEX(asset_rets_norm,$A260,G$3)</f>
        <v>5.7231836077786314E-4</v>
      </c>
      <c r="H260" s="16" cm="1">
        <f t="array" ref="H260">INDEX(asset_mu,1,H$3)+INDEX(asset_rets_norm,$A260,H$3)</f>
        <v>-2.100941772117431E-3</v>
      </c>
      <c r="I260" s="16" cm="1">
        <f t="array" ref="I260">INDEX(asset_mu,1,I$3)+INDEX(asset_rets_norm,$A260,I$3)</f>
        <v>-7.674392586224231E-3</v>
      </c>
      <c r="J260" s="16" cm="1">
        <f t="array" ref="J260">INDEX(asset_mu,1,J$3)+INDEX(asset_rets_norm,$A260,J$3)</f>
        <v>2.0094979626515842E-3</v>
      </c>
      <c r="K260" s="16" cm="1">
        <f t="array" ref="K260">INDEX(asset_mu,1,K$3)+INDEX(asset_rets_norm,$A260,K$3)</f>
        <v>-4.8992878199577688E-3</v>
      </c>
      <c r="L260" s="16" cm="1">
        <f t="array" ref="L260">INDEX(asset_mu,1,L$3)+INDEX(asset_rets_norm,$A260,L$3)</f>
        <v>-6.8865822763302942E-3</v>
      </c>
      <c r="M260" s="16" cm="1">
        <f t="array" ref="M260">INDEX(asset_mu,1,M$3)+INDEX(asset_rets_norm,$A260,M$3)</f>
        <v>-4.8689885603411497E-3</v>
      </c>
      <c r="N260" s="16" cm="1">
        <f t="array" ref="N260">INDEX(asset_mu,1,N$3)+INDEX(asset_rets_norm,$A260,N$3)</f>
        <v>-8.1946055154641061E-3</v>
      </c>
      <c r="O260" s="16" cm="1">
        <f t="array" ref="O260">INDEX(asset_mu,1,O$3)+INDEX(asset_rets_norm,$A260,O$3)</f>
        <v>2.0407467323798497E-5</v>
      </c>
      <c r="P260" s="16" cm="1">
        <f t="array" ref="P260">INDEX(asset_mu,1,P$3)+INDEX(asset_rets_norm,$A260,P$3)</f>
        <v>-1.7012579934964694E-4</v>
      </c>
      <c r="Q260" s="16" cm="1">
        <f t="array" ref="Q260">INDEX(asset_mu,1,Q$3)+INDEX(asset_rets_norm,$A260,Q$3)</f>
        <v>-5.5390713094244804E-4</v>
      </c>
      <c r="R260" s="16" cm="1">
        <f t="array" ref="R260">INDEX(asset_mu,1,R$3)+INDEX(asset_rets_norm,$A260,R$3)</f>
        <v>6.8531542136976709E-2</v>
      </c>
      <c r="S260" s="16" cm="1">
        <f t="array" ref="S260">INDEX(asset_mu,1,S$3)+INDEX(asset_rets_norm,$A260,S$3)</f>
        <v>5.3981443246013588E-2</v>
      </c>
      <c r="T260" s="16" cm="1">
        <f t="array" ref="T260">INDEX(asset_mu,1,T$3)+INDEX(asset_rets_norm,$A260,T$3)</f>
        <v>2.572920829700202E-2</v>
      </c>
      <c r="U260" s="16" cm="1">
        <f t="array" ref="U260">INDEX(asset_mu,1,U$3)+INDEX(asset_rets_norm,$A260,U$3)</f>
        <v>-1.7049803726628784E-2</v>
      </c>
      <c r="V260" s="16" cm="1">
        <f t="array" ref="V260">INDEX(asset_mu,1,V$3)+INDEX(asset_rets_norm,$A260,V$3)</f>
        <v>2.4924257047157748E-3</v>
      </c>
      <c r="W260" s="16" cm="1">
        <f t="array" ref="W260">INDEX(asset_mu,1,W$3)+INDEX(asset_rets_norm,$A260,W$3)</f>
        <v>1.0380523774394653E-3</v>
      </c>
      <c r="X260" s="16" cm="1">
        <f t="array" ref="X260">INDEX(asset_mu,1,X$3)+INDEX(asset_rets_norm,$A260,X$3)</f>
        <v>2.0573940821331438E-3</v>
      </c>
      <c r="Y260" s="16" cm="1">
        <f t="array" ref="Y260">INDEX(asset_mu,1,Y$3)+INDEX(asset_rets_norm,$A260,Y$3)</f>
        <v>-1.4813396882885959E-4</v>
      </c>
      <c r="Z260" s="19">
        <v>255</v>
      </c>
      <c r="AA260" s="16" cm="1">
        <f t="array" ref="AA260">INDEX(fx_mu,1,AA$3)+INDEX(fx_rets_norm,$A260,AA$3)</f>
        <v>0</v>
      </c>
      <c r="AB260" s="16" cm="1">
        <f t="array" ref="AB260">INDEX(fx_mu,1,AB$3)+INDEX(fx_rets_norm,$A260,AB$3)</f>
        <v>-2.3875754139511774E-3</v>
      </c>
      <c r="AC260" s="16" cm="1">
        <f t="array" ref="AC260">INDEX(fx_mu,1,AC$3)+INDEX(fx_rets_norm,$A260,AC$3)</f>
        <v>1.5966189271686988E-2</v>
      </c>
      <c r="AD260" s="16" cm="1">
        <f t="array" ref="AD260">INDEX(fx_mu,1,AD$3)+INDEX(fx_rets_norm,$A260,AD$3)</f>
        <v>-2.2778747423111145E-2</v>
      </c>
      <c r="AE260" s="19">
        <v>255</v>
      </c>
      <c r="AF260" s="18" cm="1">
        <f t="array" ref="AF260">(1+B260)*(1+INDEX(fx_rets,$AE260,INDEX(fx_ix,1,AF$3)))-1</f>
        <v>1.9957016019684914E-3</v>
      </c>
      <c r="AG260" s="18" cm="1">
        <f t="array" ref="AG260">(1+C260)*(1+INDEX(fx_rets,$AE260,INDEX(fx_ix,1,AG$3)))-1</f>
        <v>-1.8294290260831847E-3</v>
      </c>
      <c r="AH260" s="18" cm="1">
        <f t="array" ref="AH260">(1+D260)*(1+INDEX(fx_rets,$AE260,INDEX(fx_ix,1,AH$3)))-1</f>
        <v>-6.8824199655490581E-3</v>
      </c>
      <c r="AI260" s="18" cm="1">
        <f t="array" ref="AI260">(1+E260)*(1+INDEX(fx_rets,$AE260,INDEX(fx_ix,1,AI$3)))-1</f>
        <v>-2.509733221119248E-3</v>
      </c>
      <c r="AJ260" s="18" cm="1">
        <f t="array" ref="AJ260">(1+F260)*(1+INDEX(fx_rets,$AE260,INDEX(fx_ix,1,AJ$3)))-1</f>
        <v>-6.2199448560746884E-3</v>
      </c>
      <c r="AK260" s="18" cm="1">
        <f t="array" ref="AK260">(1+G260)*(1+INDEX(fx_rets,$AE260,INDEX(fx_ix,1,AK$3)))-1</f>
        <v>-1.8166235064205338E-3</v>
      </c>
      <c r="AL260" s="18" cm="1">
        <f t="array" ref="AL260">(1+H260)*(1+INDEX(fx_rets,$AE260,INDEX(fx_ix,1,AL$3)))-1</f>
        <v>-4.4835010291472965E-3</v>
      </c>
      <c r="AM260" s="18" cm="1">
        <f t="array" ref="AM260">(1+I260)*(1+INDEX(fx_rets,$AE260,INDEX(fx_ix,1,AM$3)))-1</f>
        <v>-1.0043644809119567E-2</v>
      </c>
      <c r="AN260" s="18" cm="1">
        <f t="array" ref="AN260">(1+J260)*(1+INDEX(fx_rets,$AE260,INDEX(fx_ix,1,AN$3)))-1</f>
        <v>1.8007771259151095E-2</v>
      </c>
      <c r="AO260" s="18" cm="1">
        <f t="array" ref="AO260">(1+K260)*(1+INDEX(fx_rets,$AE260,INDEX(fx_ix,1,AO$3)))-1</f>
        <v>1.0988678495099213E-2</v>
      </c>
      <c r="AP260" s="18" cm="1">
        <f t="array" ref="AP260">(1+L260)*(1+INDEX(fx_rets,$AE260,INDEX(fx_ix,1,AP$3)))-1</f>
        <v>8.969654519297654E-3</v>
      </c>
      <c r="AQ260" s="18" cm="1">
        <f t="array" ref="AQ260">(1+M260)*(1+INDEX(fx_rets,$AE260,INDEX(fx_ix,1,AQ$3)))-1</f>
        <v>1.1019461518429807E-2</v>
      </c>
      <c r="AR260" s="18" cm="1">
        <f t="array" ref="AR260">(1+N260)*(1+INDEX(fx_rets,$AE260,INDEX(fx_ix,1,AR$3)))-1</f>
        <v>7.6407471335560029E-3</v>
      </c>
      <c r="AS260" s="18" cm="1">
        <f t="array" ref="AS260">(1+O260)*(1+INDEX(fx_rets,$AE260,INDEX(fx_ix,1,AS$3)))-1</f>
        <v>-2.2758804812331057E-2</v>
      </c>
      <c r="AT260" s="18" cm="1">
        <f t="array" ref="AT260">(1+P260)*(1+INDEX(fx_rets,$AE260,INDEX(fx_ix,1,AT$3)))-1</f>
        <v>-2.294499796984717E-2</v>
      </c>
      <c r="AU260" s="18" cm="1">
        <f t="array" ref="AU260">(1+Q260)*(1+INDEX(fx_rets,$AE260,INDEX(fx_ix,1,AU$3)))-1</f>
        <v>-2.332003724342202E-2</v>
      </c>
      <c r="AV260" s="18" cm="1">
        <f t="array" ref="AV260">(1+R260)*(1+INDEX(fx_rets,$AE260,INDEX(fx_ix,1,AV$3)))-1</f>
        <v>6.8531542136976764E-2</v>
      </c>
      <c r="AW260" s="18" cm="1">
        <f t="array" ref="AW260">(1+S260)*(1+INDEX(fx_rets,$AE260,INDEX(fx_ix,1,AW$3)))-1</f>
        <v>5.1464983065358627E-2</v>
      </c>
      <c r="AX260" s="18" cm="1">
        <f t="array" ref="AX260">(1+T260)*(1+INDEX(fx_rets,$AE260,INDEX(fx_ix,1,AX$3)))-1</f>
        <v>4.2106194978169587E-2</v>
      </c>
      <c r="AY260" s="18" cm="1">
        <f t="array" ref="AY260">(1+U260)*(1+INDEX(fx_rets,$AE260,INDEX(fx_ix,1,AY$3)))-1</f>
        <v>-3.9440177977037472E-2</v>
      </c>
      <c r="AZ260" s="18" cm="1">
        <f t="array" ref="AZ260">(1+V260)*(1+INDEX(fx_rets,$AE260,INDEX(fx_ix,1,AZ$3)))-1</f>
        <v>2.4924257047158616E-3</v>
      </c>
      <c r="BA260" s="18" cm="1">
        <f t="array" ref="BA260">(1+W260)*(1+INDEX(fx_rets,$AE260,INDEX(fx_ix,1,BA$3)))-1</f>
        <v>-1.3520014648465972E-3</v>
      </c>
      <c r="BB260" s="18" cm="1">
        <f t="array" ref="BB260">(1+X260)*(1+INDEX(fx_rets,$AE260,INDEX(fx_ix,1,BB$3)))-1</f>
        <v>1.8056432097141917E-2</v>
      </c>
      <c r="BC260" s="18" cm="1">
        <f t="array" ref="BC260">(1+Y260)*(1+INDEX(fx_rets,$AE260,INDEX(fx_ix,1,BC$3)))-1</f>
        <v>-2.2923507085679251E-2</v>
      </c>
      <c r="BD260" s="19">
        <v>255</v>
      </c>
      <c r="BE260" s="16">
        <f t="shared" si="95"/>
        <v>0</v>
      </c>
      <c r="BF260" s="19">
        <v>255</v>
      </c>
      <c r="BG260" s="18">
        <f t="shared" si="96"/>
        <v>1.9957016019684914E-3</v>
      </c>
      <c r="BH260" s="18">
        <f t="shared" si="97"/>
        <v>-1.8294290260831847E-3</v>
      </c>
      <c r="BI260" s="18">
        <f t="shared" si="98"/>
        <v>-6.8824199655490581E-3</v>
      </c>
      <c r="BJ260" s="18">
        <f t="shared" si="99"/>
        <v>-2.509733221119248E-3</v>
      </c>
      <c r="BK260" s="18">
        <f t="shared" si="100"/>
        <v>-6.2199448560746884E-3</v>
      </c>
      <c r="BL260" s="18">
        <f t="shared" si="101"/>
        <v>-1.8166235064205338E-3</v>
      </c>
      <c r="BM260" s="18">
        <f t="shared" si="102"/>
        <v>-4.4835010291472965E-3</v>
      </c>
      <c r="BN260" s="18">
        <f t="shared" si="103"/>
        <v>-1.0043644809119567E-2</v>
      </c>
      <c r="BO260" s="18">
        <f t="shared" si="104"/>
        <v>1.8007771259151095E-2</v>
      </c>
      <c r="BP260" s="18">
        <f t="shared" si="105"/>
        <v>1.0988678495099213E-2</v>
      </c>
      <c r="BQ260" s="18">
        <f t="shared" si="106"/>
        <v>8.969654519297654E-3</v>
      </c>
      <c r="BR260" s="18">
        <f t="shared" si="107"/>
        <v>1.1019461518429807E-2</v>
      </c>
      <c r="BS260" s="18">
        <f t="shared" si="108"/>
        <v>7.6407471335560029E-3</v>
      </c>
      <c r="BT260" s="18">
        <f t="shared" si="109"/>
        <v>-2.2758804812331057E-2</v>
      </c>
      <c r="BU260" s="18">
        <f t="shared" si="110"/>
        <v>-2.294499796984717E-2</v>
      </c>
      <c r="BV260" s="18">
        <f t="shared" si="111"/>
        <v>-2.332003724342202E-2</v>
      </c>
      <c r="BW260" s="18">
        <f t="shared" si="112"/>
        <v>6.8531542136976764E-2</v>
      </c>
      <c r="BX260" s="18">
        <f t="shared" si="113"/>
        <v>5.1464983065358627E-2</v>
      </c>
      <c r="BY260" s="18">
        <f t="shared" si="114"/>
        <v>4.2106194978169587E-2</v>
      </c>
      <c r="BZ260" s="18">
        <f t="shared" si="115"/>
        <v>-3.9440177977037472E-2</v>
      </c>
      <c r="CA260" s="18">
        <f t="shared" si="116"/>
        <v>2.4924257047158616E-3</v>
      </c>
      <c r="CB260" s="18">
        <f t="shared" si="117"/>
        <v>-1.3520014648465972E-3</v>
      </c>
      <c r="CC260" s="18">
        <f t="shared" si="118"/>
        <v>1.8056432097141917E-2</v>
      </c>
      <c r="CD260" s="18">
        <f t="shared" si="119"/>
        <v>-2.2923507085679251E-2</v>
      </c>
      <c r="CE260" s="19">
        <v>255</v>
      </c>
      <c r="CF260" s="18">
        <f t="shared" si="125"/>
        <v>-1.8294290260831847E-3</v>
      </c>
      <c r="CG260" s="18">
        <f t="shared" si="125"/>
        <v>-1.8294290260831847E-3</v>
      </c>
      <c r="CH260" s="18">
        <f t="shared" si="125"/>
        <v>-1.8294290260831847E-3</v>
      </c>
      <c r="CI260" s="18">
        <f t="shared" si="125"/>
        <v>0</v>
      </c>
      <c r="CJ260" s="18">
        <f t="shared" si="125"/>
        <v>0</v>
      </c>
      <c r="CK260" s="24">
        <f t="shared" si="125"/>
        <v>-1.8294290260831847E-3</v>
      </c>
      <c r="CL260" s="24">
        <f t="shared" si="125"/>
        <v>0</v>
      </c>
    </row>
    <row r="261" spans="1:90" x14ac:dyDescent="0.2">
      <c r="A261" s="19">
        <v>256</v>
      </c>
      <c r="B261" s="16" cm="1">
        <f t="array" ref="B261">INDEX(asset_mu,1,B$3)+INDEX(asset_rets_norm,$A261,B$3)</f>
        <v>2.0687270967480933E-3</v>
      </c>
      <c r="C261" s="16" cm="1">
        <f t="array" ref="C261">INDEX(asset_mu,1,C$3)+INDEX(asset_rets_norm,$A261,C$3)</f>
        <v>1.4020811284056771E-3</v>
      </c>
      <c r="D261" s="16" cm="1">
        <f t="array" ref="D261">INDEX(asset_mu,1,D$3)+INDEX(asset_rets_norm,$A261,D$3)</f>
        <v>1.3987288354437798E-3</v>
      </c>
      <c r="E261" s="16" cm="1">
        <f t="array" ref="E261">INDEX(asset_mu,1,E$3)+INDEX(asset_rets_norm,$A261,E$3)</f>
        <v>-7.8590688936304356E-4</v>
      </c>
      <c r="F261" s="16" cm="1">
        <f t="array" ref="F261">INDEX(asset_mu,1,F$3)+INDEX(asset_rets_norm,$A261,F$3)</f>
        <v>-2.0383071013362914E-3</v>
      </c>
      <c r="G261" s="16" cm="1">
        <f t="array" ref="G261">INDEX(asset_mu,1,G$3)+INDEX(asset_rets_norm,$A261,G$3)</f>
        <v>1.3224638563061836E-3</v>
      </c>
      <c r="H261" s="16" cm="1">
        <f t="array" ref="H261">INDEX(asset_mu,1,H$3)+INDEX(asset_rets_norm,$A261,H$3)</f>
        <v>3.4364063548745945E-3</v>
      </c>
      <c r="I261" s="16" cm="1">
        <f t="array" ref="I261">INDEX(asset_mu,1,I$3)+INDEX(asset_rets_norm,$A261,I$3)</f>
        <v>8.9122773951872195E-3</v>
      </c>
      <c r="J261" s="16" cm="1">
        <f t="array" ref="J261">INDEX(asset_mu,1,J$3)+INDEX(asset_rets_norm,$A261,J$3)</f>
        <v>4.5456886147272491E-3</v>
      </c>
      <c r="K261" s="16" cm="1">
        <f t="array" ref="K261">INDEX(asset_mu,1,K$3)+INDEX(asset_rets_norm,$A261,K$3)</f>
        <v>6.1663311469338528E-3</v>
      </c>
      <c r="L261" s="16" cm="1">
        <f t="array" ref="L261">INDEX(asset_mu,1,L$3)+INDEX(asset_rets_norm,$A261,L$3)</f>
        <v>8.8718975871413808E-3</v>
      </c>
      <c r="M261" s="16" cm="1">
        <f t="array" ref="M261">INDEX(asset_mu,1,M$3)+INDEX(asset_rets_norm,$A261,M$3)</f>
        <v>3.1702304837049914E-3</v>
      </c>
      <c r="N261" s="16" cm="1">
        <f t="array" ref="N261">INDEX(asset_mu,1,N$3)+INDEX(asset_rets_norm,$A261,N$3)</f>
        <v>3.8397211995051849E-3</v>
      </c>
      <c r="O261" s="16" cm="1">
        <f t="array" ref="O261">INDEX(asset_mu,1,O$3)+INDEX(asset_rets_norm,$A261,O$3)</f>
        <v>9.4094770820218551E-7</v>
      </c>
      <c r="P261" s="16" cm="1">
        <f t="array" ref="P261">INDEX(asset_mu,1,P$3)+INDEX(asset_rets_norm,$A261,P$3)</f>
        <v>4.0431539879422435E-4</v>
      </c>
      <c r="Q261" s="16" cm="1">
        <f t="array" ref="Q261">INDEX(asset_mu,1,Q$3)+INDEX(asset_rets_norm,$A261,Q$3)</f>
        <v>6.7268340296849493E-4</v>
      </c>
      <c r="R261" s="16" cm="1">
        <f t="array" ref="R261">INDEX(asset_mu,1,R$3)+INDEX(asset_rets_norm,$A261,R$3)</f>
        <v>-8.6034233121790593E-3</v>
      </c>
      <c r="S261" s="16" cm="1">
        <f t="array" ref="S261">INDEX(asset_mu,1,S$3)+INDEX(asset_rets_norm,$A261,S$3)</f>
        <v>-4.0149165762411149E-2</v>
      </c>
      <c r="T261" s="16" cm="1">
        <f t="array" ref="T261">INDEX(asset_mu,1,T$3)+INDEX(asset_rets_norm,$A261,T$3)</f>
        <v>-2.0210790665251183E-2</v>
      </c>
      <c r="U261" s="16" cm="1">
        <f t="array" ref="U261">INDEX(asset_mu,1,U$3)+INDEX(asset_rets_norm,$A261,U$3)</f>
        <v>-3.5103036373868579E-2</v>
      </c>
      <c r="V261" s="16" cm="1">
        <f t="array" ref="V261">INDEX(asset_mu,1,V$3)+INDEX(asset_rets_norm,$A261,V$3)</f>
        <v>2.4984673713824412E-3</v>
      </c>
      <c r="W261" s="16" cm="1">
        <f t="array" ref="W261">INDEX(asset_mu,1,W$3)+INDEX(asset_rets_norm,$A261,W$3)</f>
        <v>1.0100523774394653E-3</v>
      </c>
      <c r="X261" s="16" cm="1">
        <f t="array" ref="X261">INDEX(asset_mu,1,X$3)+INDEX(asset_rets_norm,$A261,X$3)</f>
        <v>2.0696440821331439E-3</v>
      </c>
      <c r="Y261" s="16" cm="1">
        <f t="array" ref="Y261">INDEX(asset_mu,1,Y$3)+INDEX(asset_rets_norm,$A261,Y$3)</f>
        <v>-1.5696730216219288E-4</v>
      </c>
      <c r="Z261" s="19">
        <v>256</v>
      </c>
      <c r="AA261" s="16" cm="1">
        <f t="array" ref="AA261">INDEX(fx_mu,1,AA$3)+INDEX(fx_rets_norm,$A261,AA$3)</f>
        <v>0</v>
      </c>
      <c r="AB261" s="16" cm="1">
        <f t="array" ref="AB261">INDEX(fx_mu,1,AB$3)+INDEX(fx_rets_norm,$A261,AB$3)</f>
        <v>-2.0163462604443124E-2</v>
      </c>
      <c r="AC261" s="16" cm="1">
        <f t="array" ref="AC261">INDEX(fx_mu,1,AC$3)+INDEX(fx_rets_norm,$A261,AC$3)</f>
        <v>-2.8245348486017601E-2</v>
      </c>
      <c r="AD261" s="16" cm="1">
        <f t="array" ref="AD261">INDEX(fx_mu,1,AD$3)+INDEX(fx_rets_norm,$A261,AD$3)</f>
        <v>7.4571102603848685E-3</v>
      </c>
      <c r="AE261" s="19">
        <v>256</v>
      </c>
      <c r="AF261" s="18" cm="1">
        <f t="array" ref="AF261">(1+B261)*(1+INDEX(fx_rets,$AE261,INDEX(fx_ix,1,AF$3)))-1</f>
        <v>2.068727096748102E-3</v>
      </c>
      <c r="AG261" s="18" cm="1">
        <f t="array" ref="AG261">(1+C261)*(1+INDEX(fx_rets,$AE261,INDEX(fx_ix,1,AG$3)))-1</f>
        <v>1.4020811284056744E-3</v>
      </c>
      <c r="AH261" s="18" cm="1">
        <f t="array" ref="AH261">(1+D261)*(1+INDEX(fx_rets,$AE261,INDEX(fx_ix,1,AH$3)))-1</f>
        <v>1.3987288354437855E-3</v>
      </c>
      <c r="AI261" s="18" cm="1">
        <f t="array" ref="AI261">(1+E261)*(1+INDEX(fx_rets,$AE261,INDEX(fx_ix,1,AI$3)))-1</f>
        <v>-7.8590688936308606E-4</v>
      </c>
      <c r="AJ261" s="18" cm="1">
        <f t="array" ref="AJ261">(1+F261)*(1+INDEX(fx_rets,$AE261,INDEX(fx_ix,1,AJ$3)))-1</f>
        <v>-2.0383071013363452E-3</v>
      </c>
      <c r="AK261" s="18" cm="1">
        <f t="array" ref="AK261">(1+G261)*(1+INDEX(fx_rets,$AE261,INDEX(fx_ix,1,AK$3)))-1</f>
        <v>-1.8867664198649381E-2</v>
      </c>
      <c r="AL261" s="18" cm="1">
        <f t="array" ref="AL261">(1+H261)*(1+INDEX(fx_rets,$AE261,INDEX(fx_ix,1,AL$3)))-1</f>
        <v>-1.6796346100598658E-2</v>
      </c>
      <c r="AM261" s="18" cm="1">
        <f t="array" ref="AM261">(1+I261)*(1+INDEX(fx_rets,$AE261,INDEX(fx_ix,1,AM$3)))-1</f>
        <v>-1.1430887581234117E-2</v>
      </c>
      <c r="AN261" s="18" cm="1">
        <f t="array" ref="AN261">(1+J261)*(1+INDEX(fx_rets,$AE261,INDEX(fx_ix,1,AN$3)))-1</f>
        <v>-2.382805443032221E-2</v>
      </c>
      <c r="AO261" s="18" cm="1">
        <f t="array" ref="AO261">(1+K261)*(1+INDEX(fx_rets,$AE261,INDEX(fx_ix,1,AO$3)))-1</f>
        <v>-2.2253187511209083E-2</v>
      </c>
      <c r="AP261" s="18" cm="1">
        <f t="array" ref="AP261">(1+L261)*(1+INDEX(fx_rets,$AE261,INDEX(fx_ix,1,AP$3)))-1</f>
        <v>-1.9624040737957316E-2</v>
      </c>
      <c r="AQ261" s="18" cm="1">
        <f t="array" ref="AQ261">(1+M261)*(1+INDEX(fx_rets,$AE261,INDEX(fx_ix,1,AQ$3)))-1</f>
        <v>-2.5164662267105897E-2</v>
      </c>
      <c r="AR261" s="18" cm="1">
        <f t="array" ref="AR261">(1+N261)*(1+INDEX(fx_rets,$AE261,INDEX(fx_ix,1,AR$3)))-1</f>
        <v>-2.451408154988155E-2</v>
      </c>
      <c r="AS261" s="18" cm="1">
        <f t="array" ref="AS261">(1+O261)*(1+INDEX(fx_rets,$AE261,INDEX(fx_ix,1,AS$3)))-1</f>
        <v>7.4580582248437999E-3</v>
      </c>
      <c r="AT261" s="18" cm="1">
        <f t="array" ref="AT261">(1+P261)*(1+INDEX(fx_rets,$AE261,INDEX(fx_ix,1,AT$3)))-1</f>
        <v>7.8644406836878566E-3</v>
      </c>
      <c r="AU261" s="18" cm="1">
        <f t="array" ref="AU261">(1+Q261)*(1+INDEX(fx_rets,$AE261,INDEX(fx_ix,1,AU$3)))-1</f>
        <v>8.1348099376594707E-3</v>
      </c>
      <c r="AV261" s="18" cm="1">
        <f t="array" ref="AV261">(1+R261)*(1+INDEX(fx_rets,$AE261,INDEX(fx_ix,1,AV$3)))-1</f>
        <v>-8.6034233121790038E-3</v>
      </c>
      <c r="AW261" s="18" cm="1">
        <f t="array" ref="AW261">(1+S261)*(1+INDEX(fx_rets,$AE261,INDEX(fx_ix,1,AW$3)))-1</f>
        <v>-5.9503082164404253E-2</v>
      </c>
      <c r="AX261" s="18" cm="1">
        <f t="array" ref="AX261">(1+T261)*(1+INDEX(fx_rets,$AE261,INDEX(fx_ix,1,AX$3)))-1</f>
        <v>-4.7885278325750846E-2</v>
      </c>
      <c r="AY261" s="18" cm="1">
        <f t="array" ref="AY261">(1+U261)*(1+INDEX(fx_rets,$AE261,INDEX(fx_ix,1,AY$3)))-1</f>
        <v>-2.7907693326197913E-2</v>
      </c>
      <c r="AZ261" s="18" cm="1">
        <f t="array" ref="AZ261">(1+V261)*(1+INDEX(fx_rets,$AE261,INDEX(fx_ix,1,AZ$3)))-1</f>
        <v>2.4984673713823735E-3</v>
      </c>
      <c r="BA261" s="18" cm="1">
        <f t="array" ref="BA261">(1+W261)*(1+INDEX(fx_rets,$AE261,INDEX(fx_ix,1,BA$3)))-1</f>
        <v>-1.9173776380344676E-2</v>
      </c>
      <c r="BB261" s="18" cm="1">
        <f t="array" ref="BB261">(1+X261)*(1+INDEX(fx_rets,$AE261,INDEX(fx_ix,1,BB$3)))-1</f>
        <v>-2.6234162222226409E-2</v>
      </c>
      <c r="BC261" s="18" cm="1">
        <f t="array" ref="BC261">(1+Y261)*(1+INDEX(fx_rets,$AE261,INDEX(fx_ix,1,BC$3)))-1</f>
        <v>7.2989724357432895E-3</v>
      </c>
      <c r="BD261" s="19">
        <v>256</v>
      </c>
      <c r="BE261" s="16">
        <f t="shared" si="95"/>
        <v>0</v>
      </c>
      <c r="BF261" s="19">
        <v>256</v>
      </c>
      <c r="BG261" s="18">
        <f t="shared" si="96"/>
        <v>2.068727096748102E-3</v>
      </c>
      <c r="BH261" s="18">
        <f t="shared" si="97"/>
        <v>1.4020811284056744E-3</v>
      </c>
      <c r="BI261" s="18">
        <f t="shared" si="98"/>
        <v>1.3987288354437855E-3</v>
      </c>
      <c r="BJ261" s="18">
        <f t="shared" si="99"/>
        <v>-7.8590688936308606E-4</v>
      </c>
      <c r="BK261" s="18">
        <f t="shared" si="100"/>
        <v>-2.0383071013363452E-3</v>
      </c>
      <c r="BL261" s="18">
        <f t="shared" si="101"/>
        <v>-1.8867664198649381E-2</v>
      </c>
      <c r="BM261" s="18">
        <f t="shared" si="102"/>
        <v>-1.6796346100598658E-2</v>
      </c>
      <c r="BN261" s="18">
        <f t="shared" si="103"/>
        <v>-1.1430887581234117E-2</v>
      </c>
      <c r="BO261" s="18">
        <f t="shared" si="104"/>
        <v>-2.382805443032221E-2</v>
      </c>
      <c r="BP261" s="18">
        <f t="shared" si="105"/>
        <v>-2.2253187511209083E-2</v>
      </c>
      <c r="BQ261" s="18">
        <f t="shared" si="106"/>
        <v>-1.9624040737957316E-2</v>
      </c>
      <c r="BR261" s="18">
        <f t="shared" si="107"/>
        <v>-2.5164662267105897E-2</v>
      </c>
      <c r="BS261" s="18">
        <f t="shared" si="108"/>
        <v>-2.451408154988155E-2</v>
      </c>
      <c r="BT261" s="18">
        <f t="shared" si="109"/>
        <v>7.4580582248437999E-3</v>
      </c>
      <c r="BU261" s="18">
        <f t="shared" si="110"/>
        <v>7.8644406836878566E-3</v>
      </c>
      <c r="BV261" s="18">
        <f t="shared" si="111"/>
        <v>8.1348099376594707E-3</v>
      </c>
      <c r="BW261" s="18">
        <f t="shared" si="112"/>
        <v>-8.6034233121790038E-3</v>
      </c>
      <c r="BX261" s="18">
        <f t="shared" si="113"/>
        <v>-5.9503082164404253E-2</v>
      </c>
      <c r="BY261" s="18">
        <f t="shared" si="114"/>
        <v>-4.7885278325750846E-2</v>
      </c>
      <c r="BZ261" s="18">
        <f t="shared" si="115"/>
        <v>-2.7907693326197913E-2</v>
      </c>
      <c r="CA261" s="18">
        <f t="shared" si="116"/>
        <v>2.4984673713823735E-3</v>
      </c>
      <c r="CB261" s="18">
        <f t="shared" si="117"/>
        <v>-1.9173776380344676E-2</v>
      </c>
      <c r="CC261" s="18">
        <f t="shared" si="118"/>
        <v>-2.6234162222226409E-2</v>
      </c>
      <c r="CD261" s="18">
        <f t="shared" si="119"/>
        <v>7.2989724357432895E-3</v>
      </c>
      <c r="CE261" s="19">
        <v>256</v>
      </c>
      <c r="CF261" s="18">
        <f t="shared" si="125"/>
        <v>1.4020811284056744E-3</v>
      </c>
      <c r="CG261" s="18">
        <f t="shared" si="125"/>
        <v>1.4020811284056744E-3</v>
      </c>
      <c r="CH261" s="18">
        <f t="shared" si="125"/>
        <v>1.4020811284056744E-3</v>
      </c>
      <c r="CI261" s="18">
        <f t="shared" si="125"/>
        <v>0</v>
      </c>
      <c r="CJ261" s="18">
        <f t="shared" si="125"/>
        <v>0</v>
      </c>
      <c r="CK261" s="24">
        <f t="shared" si="125"/>
        <v>1.4020811284056744E-3</v>
      </c>
      <c r="CL261" s="24">
        <f t="shared" si="125"/>
        <v>0</v>
      </c>
    </row>
    <row r="262" spans="1:90" x14ac:dyDescent="0.2">
      <c r="A262" s="19">
        <v>257</v>
      </c>
      <c r="B262" s="16" cm="1">
        <f t="array" ref="B262">INDEX(asset_mu,1,B$3)+INDEX(asset_rets_norm,$A262,B$3)</f>
        <v>1.6853298285491782E-3</v>
      </c>
      <c r="C262" s="16" cm="1">
        <f t="array" ref="C262">INDEX(asset_mu,1,C$3)+INDEX(asset_rets_norm,$A262,C$3)</f>
        <v>-1.2699557530317903E-3</v>
      </c>
      <c r="D262" s="16" cm="1">
        <f t="array" ref="D262">INDEX(asset_mu,1,D$3)+INDEX(asset_rets_norm,$A262,D$3)</f>
        <v>-3.0517490635465546E-3</v>
      </c>
      <c r="E262" s="16" cm="1">
        <f t="array" ref="E262">INDEX(asset_mu,1,E$3)+INDEX(asset_rets_norm,$A262,E$3)</f>
        <v>9.2742978973701408E-5</v>
      </c>
      <c r="F262" s="16" cm="1">
        <f t="array" ref="F262">INDEX(asset_mu,1,F$3)+INDEX(asset_rets_norm,$A262,F$3)</f>
        <v>-4.6582862850809773E-5</v>
      </c>
      <c r="G262" s="16" cm="1">
        <f t="array" ref="G262">INDEX(asset_mu,1,G$3)+INDEX(asset_rets_norm,$A262,G$3)</f>
        <v>1.246193314426939E-4</v>
      </c>
      <c r="H262" s="16" cm="1">
        <f t="array" ref="H262">INDEX(asset_mu,1,H$3)+INDEX(asset_rets_norm,$A262,H$3)</f>
        <v>-2.3486855670252042E-3</v>
      </c>
      <c r="I262" s="16" cm="1">
        <f t="array" ref="I262">INDEX(asset_mu,1,I$3)+INDEX(asset_rets_norm,$A262,I$3)</f>
        <v>-7.141377847180351E-3</v>
      </c>
      <c r="J262" s="16" cm="1">
        <f t="array" ref="J262">INDEX(asset_mu,1,J$3)+INDEX(asset_rets_norm,$A262,J$3)</f>
        <v>2.7845896565657936E-3</v>
      </c>
      <c r="K262" s="16" cm="1">
        <f t="array" ref="K262">INDEX(asset_mu,1,K$3)+INDEX(asset_rets_norm,$A262,K$3)</f>
        <v>-2.0171631492941471E-3</v>
      </c>
      <c r="L262" s="16" cm="1">
        <f t="array" ref="L262">INDEX(asset_mu,1,L$3)+INDEX(asset_rets_norm,$A262,L$3)</f>
        <v>-6.083448503900718E-3</v>
      </c>
      <c r="M262" s="16" cm="1">
        <f t="array" ref="M262">INDEX(asset_mu,1,M$3)+INDEX(asset_rets_norm,$A262,M$3)</f>
        <v>-6.5357209265206901E-4</v>
      </c>
      <c r="N262" s="16" cm="1">
        <f t="array" ref="N262">INDEX(asset_mu,1,N$3)+INDEX(asset_rets_norm,$A262,N$3)</f>
        <v>-3.0250991329603084E-3</v>
      </c>
      <c r="O262" s="16" cm="1">
        <f t="array" ref="O262">INDEX(asset_mu,1,O$3)+INDEX(asset_rets_norm,$A262,O$3)</f>
        <v>-1.5478751735830478E-4</v>
      </c>
      <c r="P262" s="16" cm="1">
        <f t="array" ref="P262">INDEX(asset_mu,1,P$3)+INDEX(asset_rets_norm,$A262,P$3)</f>
        <v>-5.1164629456305682E-4</v>
      </c>
      <c r="Q262" s="16" cm="1">
        <f t="array" ref="Q262">INDEX(asset_mu,1,Q$3)+INDEX(asset_rets_norm,$A262,Q$3)</f>
        <v>-1.1317441024826834E-3</v>
      </c>
      <c r="R262" s="16" cm="1">
        <f t="array" ref="R262">INDEX(asset_mu,1,R$3)+INDEX(asset_rets_norm,$A262,R$3)</f>
        <v>4.3200119294922235E-2</v>
      </c>
      <c r="S262" s="16" cm="1">
        <f t="array" ref="S262">INDEX(asset_mu,1,S$3)+INDEX(asset_rets_norm,$A262,S$3)</f>
        <v>6.1886991960652032E-2</v>
      </c>
      <c r="T262" s="16" cm="1">
        <f t="array" ref="T262">INDEX(asset_mu,1,T$3)+INDEX(asset_rets_norm,$A262,T$3)</f>
        <v>5.0450009123372198E-2</v>
      </c>
      <c r="U262" s="16" cm="1">
        <f t="array" ref="U262">INDEX(asset_mu,1,U$3)+INDEX(asset_rets_norm,$A262,U$3)</f>
        <v>3.6825739792811008E-2</v>
      </c>
      <c r="V262" s="16" cm="1">
        <f t="array" ref="V262">INDEX(asset_mu,1,V$3)+INDEX(asset_rets_norm,$A262,V$3)</f>
        <v>2.5038840380491078E-3</v>
      </c>
      <c r="W262" s="16" cm="1">
        <f t="array" ref="W262">INDEX(asset_mu,1,W$3)+INDEX(asset_rets_norm,$A262,W$3)</f>
        <v>2.469690441061316E-4</v>
      </c>
      <c r="X262" s="16" cm="1">
        <f t="array" ref="X262">INDEX(asset_mu,1,X$3)+INDEX(asset_rets_norm,$A262,X$3)</f>
        <v>1.4918940821331437E-3</v>
      </c>
      <c r="Y262" s="16" cm="1">
        <f t="array" ref="Y262">INDEX(asset_mu,1,Y$3)+INDEX(asset_rets_norm,$A262,Y$3)</f>
        <v>-6.3405063549552625E-4</v>
      </c>
      <c r="Z262" s="19">
        <v>257</v>
      </c>
      <c r="AA262" s="16" cm="1">
        <f t="array" ref="AA262">INDEX(fx_mu,1,AA$3)+INDEX(fx_rets_norm,$A262,AA$3)</f>
        <v>0</v>
      </c>
      <c r="AB262" s="16" cm="1">
        <f t="array" ref="AB262">INDEX(fx_mu,1,AB$3)+INDEX(fx_rets_norm,$A262,AB$3)</f>
        <v>1.9566053551709527E-3</v>
      </c>
      <c r="AC262" s="16" cm="1">
        <f t="array" ref="AC262">INDEX(fx_mu,1,AC$3)+INDEX(fx_rets_norm,$A262,AC$3)</f>
        <v>1.7132109251775402E-2</v>
      </c>
      <c r="AD262" s="16" cm="1">
        <f t="array" ref="AD262">INDEX(fx_mu,1,AD$3)+INDEX(fx_rets_norm,$A262,AD$3)</f>
        <v>-1.6032325489947707E-2</v>
      </c>
      <c r="AE262" s="19">
        <v>257</v>
      </c>
      <c r="AF262" s="18" cm="1">
        <f t="array" ref="AF262">(1+B262)*(1+INDEX(fx_rets,$AE262,INDEX(fx_ix,1,AF$3)))-1</f>
        <v>1.6853298285490759E-3</v>
      </c>
      <c r="AG262" s="18" cm="1">
        <f t="array" ref="AG262">(1+C262)*(1+INDEX(fx_rets,$AE262,INDEX(fx_ix,1,AG$3)))-1</f>
        <v>-1.2699557530317929E-3</v>
      </c>
      <c r="AH262" s="18" cm="1">
        <f t="array" ref="AH262">(1+D262)*(1+INDEX(fx_rets,$AE262,INDEX(fx_ix,1,AH$3)))-1</f>
        <v>-3.0517490635465494E-3</v>
      </c>
      <c r="AI262" s="18" cm="1">
        <f t="array" ref="AI262">(1+E262)*(1+INDEX(fx_rets,$AE262,INDEX(fx_ix,1,AI$3)))-1</f>
        <v>9.2742978973658907E-5</v>
      </c>
      <c r="AJ262" s="18" cm="1">
        <f t="array" ref="AJ262">(1+F262)*(1+INDEX(fx_rets,$AE262,INDEX(fx_ix,1,AJ$3)))-1</f>
        <v>-4.6582862850863549E-5</v>
      </c>
      <c r="AK262" s="18" cm="1">
        <f t="array" ref="AK262">(1+G262)*(1+INDEX(fx_rets,$AE262,INDEX(fx_ix,1,AK$3)))-1</f>
        <v>2.081468517464824E-3</v>
      </c>
      <c r="AL262" s="18" cm="1">
        <f t="array" ref="AL262">(1+H262)*(1+INDEX(fx_rets,$AE262,INDEX(fx_ix,1,AL$3)))-1</f>
        <v>-3.9667566261225584E-4</v>
      </c>
      <c r="AM262" s="18" cm="1">
        <f t="array" ref="AM262">(1+I262)*(1+INDEX(fx_rets,$AE262,INDEX(fx_ix,1,AM$3)))-1</f>
        <v>-5.1987453501485259E-3</v>
      </c>
      <c r="AN262" s="18" cm="1">
        <f t="array" ref="AN262">(1+J262)*(1+INDEX(fx_rets,$AE262,INDEX(fx_ix,1,AN$3)))-1</f>
        <v>1.9964404802558677E-2</v>
      </c>
      <c r="AO262" s="18" cm="1">
        <f t="array" ref="AO262">(1+K262)*(1+INDEX(fx_rets,$AE262,INDEX(fx_ix,1,AO$3)))-1</f>
        <v>1.5080387843028786E-2</v>
      </c>
      <c r="AP262" s="18" cm="1">
        <f t="array" ref="AP262">(1+L262)*(1+INDEX(fx_rets,$AE262,INDEX(fx_ix,1,AP$3)))-1</f>
        <v>1.0944438443478255E-2</v>
      </c>
      <c r="AQ262" s="18" cm="1">
        <f t="array" ref="AQ262">(1+M262)*(1+INDEX(fx_rets,$AE262,INDEX(fx_ix,1,AQ$3)))-1</f>
        <v>1.6467340090628113E-2</v>
      </c>
      <c r="AR262" s="18" cm="1">
        <f t="array" ref="AR262">(1+N262)*(1+INDEX(fx_rets,$AE262,INDEX(fx_ix,1,AR$3)))-1</f>
        <v>1.4055183789971615E-2</v>
      </c>
      <c r="AS262" s="18" cm="1">
        <f t="array" ref="AS262">(1+O262)*(1+INDEX(fx_rets,$AE262,INDEX(fx_ix,1,AS$3)))-1</f>
        <v>-1.6184631403445948E-2</v>
      </c>
      <c r="AT262" s="18" cm="1">
        <f t="array" ref="AT262">(1+P262)*(1+INDEX(fx_rets,$AE262,INDEX(fx_ix,1,AT$3)))-1</f>
        <v>-1.6535768904580528E-2</v>
      </c>
      <c r="AU262" s="18" cm="1">
        <f t="array" ref="AU262">(1+Q262)*(1+INDEX(fx_rets,$AE262,INDEX(fx_ix,1,AU$3)))-1</f>
        <v>-1.7145925102608151E-2</v>
      </c>
      <c r="AV262" s="18" cm="1">
        <f t="array" ref="AV262">(1+R262)*(1+INDEX(fx_rets,$AE262,INDEX(fx_ix,1,AV$3)))-1</f>
        <v>4.320011929492229E-2</v>
      </c>
      <c r="AW262" s="18" cm="1">
        <f t="array" ref="AW262">(1+S262)*(1+INDEX(fx_rets,$AE262,INDEX(fx_ix,1,AW$3)))-1</f>
        <v>6.3964685735708571E-2</v>
      </c>
      <c r="AX262" s="18" cm="1">
        <f t="array" ref="AX262">(1+T262)*(1+INDEX(fx_rets,$AE262,INDEX(fx_ix,1,AX$3)))-1</f>
        <v>6.8446433443202226E-2</v>
      </c>
      <c r="AY262" s="18" cm="1">
        <f t="array" ref="AY262">(1+U262)*(1+INDEX(fx_rets,$AE262,INDEX(fx_ix,1,AY$3)))-1</f>
        <v>2.0203012056096759E-2</v>
      </c>
      <c r="AZ262" s="18" cm="1">
        <f t="array" ref="AZ262">(1+V262)*(1+INDEX(fx_rets,$AE262,INDEX(fx_ix,1,AZ$3)))-1</f>
        <v>2.5038840380491312E-3</v>
      </c>
      <c r="BA262" s="18" cm="1">
        <f t="array" ref="BA262">(1+W262)*(1+INDEX(fx_rets,$AE262,INDEX(fx_ix,1,BA$3)))-1</f>
        <v>2.2040576202313478E-3</v>
      </c>
      <c r="BB262" s="18" cm="1">
        <f t="array" ref="BB262">(1+X262)*(1+INDEX(fx_rets,$AE262,INDEX(fx_ix,1,BB$3)))-1</f>
        <v>1.8649562626315674E-2</v>
      </c>
      <c r="BC262" s="18" cm="1">
        <f t="array" ref="BC262">(1+Y262)*(1+INDEX(fx_rets,$AE262,INDEX(fx_ix,1,BC$3)))-1</f>
        <v>-1.6656210819277817E-2</v>
      </c>
      <c r="BD262" s="19">
        <v>257</v>
      </c>
      <c r="BE262" s="16">
        <f t="shared" ref="BE262:BE295" si="126">SUMPRODUCT(base_fx_wts,AA262:AD262)</f>
        <v>0</v>
      </c>
      <c r="BF262" s="19">
        <v>257</v>
      </c>
      <c r="BG262" s="18">
        <f t="shared" ref="BG262:BG295" si="127">(1+AF262)/(1+$BE262)-1</f>
        <v>1.6853298285490759E-3</v>
      </c>
      <c r="BH262" s="18">
        <f t="shared" ref="BH262:BH295" si="128">(1+AG262)/(1+$BE262)-1</f>
        <v>-1.2699557530317929E-3</v>
      </c>
      <c r="BI262" s="18">
        <f t="shared" ref="BI262:BI295" si="129">(1+AH262)/(1+$BE262)-1</f>
        <v>-3.0517490635465494E-3</v>
      </c>
      <c r="BJ262" s="18">
        <f t="shared" ref="BJ262:BJ295" si="130">(1+AI262)/(1+$BE262)-1</f>
        <v>9.2742978973658907E-5</v>
      </c>
      <c r="BK262" s="18">
        <f t="shared" ref="BK262:BK295" si="131">(1+AJ262)/(1+$BE262)-1</f>
        <v>-4.6582862850863549E-5</v>
      </c>
      <c r="BL262" s="18">
        <f t="shared" ref="BL262:BL295" si="132">(1+AK262)/(1+$BE262)-1</f>
        <v>2.081468517464824E-3</v>
      </c>
      <c r="BM262" s="18">
        <f t="shared" ref="BM262:BM295" si="133">(1+AL262)/(1+$BE262)-1</f>
        <v>-3.9667566261225584E-4</v>
      </c>
      <c r="BN262" s="18">
        <f t="shared" ref="BN262:BN295" si="134">(1+AM262)/(1+$BE262)-1</f>
        <v>-5.1987453501485259E-3</v>
      </c>
      <c r="BO262" s="18">
        <f t="shared" ref="BO262:BO295" si="135">(1+AN262)/(1+$BE262)-1</f>
        <v>1.9964404802558677E-2</v>
      </c>
      <c r="BP262" s="18">
        <f t="shared" ref="BP262:BP295" si="136">(1+AO262)/(1+$BE262)-1</f>
        <v>1.5080387843028786E-2</v>
      </c>
      <c r="BQ262" s="18">
        <f t="shared" ref="BQ262:BQ295" si="137">(1+AP262)/(1+$BE262)-1</f>
        <v>1.0944438443478255E-2</v>
      </c>
      <c r="BR262" s="18">
        <f t="shared" ref="BR262:BR295" si="138">(1+AQ262)/(1+$BE262)-1</f>
        <v>1.6467340090628113E-2</v>
      </c>
      <c r="BS262" s="18">
        <f t="shared" ref="BS262:BS295" si="139">(1+AR262)/(1+$BE262)-1</f>
        <v>1.4055183789971615E-2</v>
      </c>
      <c r="BT262" s="18">
        <f t="shared" ref="BT262:BT295" si="140">(1+AS262)/(1+$BE262)-1</f>
        <v>-1.6184631403445948E-2</v>
      </c>
      <c r="BU262" s="18">
        <f t="shared" ref="BU262:BU295" si="141">(1+AT262)/(1+$BE262)-1</f>
        <v>-1.6535768904580528E-2</v>
      </c>
      <c r="BV262" s="18">
        <f t="shared" ref="BV262:BV295" si="142">(1+AU262)/(1+$BE262)-1</f>
        <v>-1.7145925102608151E-2</v>
      </c>
      <c r="BW262" s="18">
        <f t="shared" ref="BW262:BW295" si="143">(1+AV262)/(1+$BE262)-1</f>
        <v>4.320011929492229E-2</v>
      </c>
      <c r="BX262" s="18">
        <f t="shared" ref="BX262:BX295" si="144">(1+AW262)/(1+$BE262)-1</f>
        <v>6.3964685735708571E-2</v>
      </c>
      <c r="BY262" s="18">
        <f t="shared" ref="BY262:BY295" si="145">(1+AX262)/(1+$BE262)-1</f>
        <v>6.8446433443202226E-2</v>
      </c>
      <c r="BZ262" s="18">
        <f t="shared" ref="BZ262:BZ295" si="146">(1+AY262)/(1+$BE262)-1</f>
        <v>2.0203012056096759E-2</v>
      </c>
      <c r="CA262" s="18">
        <f t="shared" ref="CA262:CA295" si="147">(1+AZ262)/(1+$BE262)-1</f>
        <v>2.5038840380491312E-3</v>
      </c>
      <c r="CB262" s="18">
        <f t="shared" ref="CB262:CB295" si="148">(1+BA262)/(1+$BE262)-1</f>
        <v>2.2040576202313478E-3</v>
      </c>
      <c r="CC262" s="18">
        <f t="shared" ref="CC262:CC295" si="149">(1+BB262)/(1+$BE262)-1</f>
        <v>1.8649562626315674E-2</v>
      </c>
      <c r="CD262" s="18">
        <f t="shared" ref="CD262:CD295" si="150">(1+BC262)/(1+$BE262)-1</f>
        <v>-1.6656210819277817E-2</v>
      </c>
      <c r="CE262" s="19">
        <v>257</v>
      </c>
      <c r="CF262" s="18">
        <f t="shared" si="125"/>
        <v>-1.2699557530317929E-3</v>
      </c>
      <c r="CG262" s="18">
        <f t="shared" si="125"/>
        <v>-1.2699557530317929E-3</v>
      </c>
      <c r="CH262" s="18">
        <f t="shared" si="125"/>
        <v>-1.2699557530317929E-3</v>
      </c>
      <c r="CI262" s="18">
        <f t="shared" si="125"/>
        <v>0</v>
      </c>
      <c r="CJ262" s="18">
        <f t="shared" si="125"/>
        <v>0</v>
      </c>
      <c r="CK262" s="24">
        <f t="shared" si="125"/>
        <v>-1.2699557530317929E-3</v>
      </c>
      <c r="CL262" s="24">
        <f t="shared" si="125"/>
        <v>0</v>
      </c>
    </row>
    <row r="263" spans="1:90" x14ac:dyDescent="0.2">
      <c r="A263" s="19">
        <v>258</v>
      </c>
      <c r="B263" s="16" cm="1">
        <f t="array" ref="B263">INDEX(asset_mu,1,B$3)+INDEX(asset_rets_norm,$A263,B$3)</f>
        <v>1.2970882810129283E-3</v>
      </c>
      <c r="C263" s="16" cm="1">
        <f t="array" ref="C263">INDEX(asset_mu,1,C$3)+INDEX(asset_rets_norm,$A263,C$3)</f>
        <v>-5.3369847167656879E-3</v>
      </c>
      <c r="D263" s="16" cm="1">
        <f t="array" ref="D263">INDEX(asset_mu,1,D$3)+INDEX(asset_rets_norm,$A263,D$3)</f>
        <v>-1.2627236267879101E-2</v>
      </c>
      <c r="E263" s="16" cm="1">
        <f t="array" ref="E263">INDEX(asset_mu,1,E$3)+INDEX(asset_rets_norm,$A263,E$3)</f>
        <v>-6.7389270875475998E-3</v>
      </c>
      <c r="F263" s="16" cm="1">
        <f t="array" ref="F263">INDEX(asset_mu,1,F$3)+INDEX(asset_rets_norm,$A263,F$3)</f>
        <v>-1.565304262711692E-2</v>
      </c>
      <c r="G263" s="16" cm="1">
        <f t="array" ref="G263">INDEX(asset_mu,1,G$3)+INDEX(asset_rets_norm,$A263,G$3)</f>
        <v>3.1127589323309314E-4</v>
      </c>
      <c r="H263" s="16" cm="1">
        <f t="array" ref="H263">INDEX(asset_mu,1,H$3)+INDEX(asset_rets_norm,$A263,H$3)</f>
        <v>-1.9434486092724627E-3</v>
      </c>
      <c r="I263" s="16" cm="1">
        <f t="array" ref="I263">INDEX(asset_mu,1,I$3)+INDEX(asset_rets_norm,$A263,I$3)</f>
        <v>-7.4232615786113607E-3</v>
      </c>
      <c r="J263" s="16" cm="1">
        <f t="array" ref="J263">INDEX(asset_mu,1,J$3)+INDEX(asset_rets_norm,$A263,J$3)</f>
        <v>1.7452404508556552E-3</v>
      </c>
      <c r="K263" s="16" cm="1">
        <f t="array" ref="K263">INDEX(asset_mu,1,K$3)+INDEX(asset_rets_norm,$A263,K$3)</f>
        <v>-5.2828956129963561E-3</v>
      </c>
      <c r="L263" s="16" cm="1">
        <f t="array" ref="L263">INDEX(asset_mu,1,L$3)+INDEX(asset_rets_norm,$A263,L$3)</f>
        <v>-1.1063939932406702E-2</v>
      </c>
      <c r="M263" s="16" cm="1">
        <f t="array" ref="M263">INDEX(asset_mu,1,M$3)+INDEX(asset_rets_norm,$A263,M$3)</f>
        <v>-6.9058575555611922E-3</v>
      </c>
      <c r="N263" s="16" cm="1">
        <f t="array" ref="N263">INDEX(asset_mu,1,N$3)+INDEX(asset_rets_norm,$A263,N$3)</f>
        <v>-1.4000271242119302E-2</v>
      </c>
      <c r="O263" s="16" cm="1">
        <f t="array" ref="O263">INDEX(asset_mu,1,O$3)+INDEX(asset_rets_norm,$A263,O$3)</f>
        <v>-1.2563288420818565E-4</v>
      </c>
      <c r="P263" s="16" cm="1">
        <f t="array" ref="P263">INDEX(asset_mu,1,P$3)+INDEX(asset_rets_norm,$A263,P$3)</f>
        <v>-6.4149611185053195E-4</v>
      </c>
      <c r="Q263" s="16" cm="1">
        <f t="array" ref="Q263">INDEX(asset_mu,1,Q$3)+INDEX(asset_rets_norm,$A263,Q$3)</f>
        <v>-2.1035384355106478E-3</v>
      </c>
      <c r="R263" s="16" cm="1">
        <f t="array" ref="R263">INDEX(asset_mu,1,R$3)+INDEX(asset_rets_norm,$A263,R$3)</f>
        <v>-5.3252935237694199E-2</v>
      </c>
      <c r="S263" s="16" cm="1">
        <f t="array" ref="S263">INDEX(asset_mu,1,S$3)+INDEX(asset_rets_norm,$A263,S$3)</f>
        <v>-2.4841005003143707E-2</v>
      </c>
      <c r="T263" s="16" cm="1">
        <f t="array" ref="T263">INDEX(asset_mu,1,T$3)+INDEX(asset_rets_norm,$A263,T$3)</f>
        <v>1.5210102279866336E-2</v>
      </c>
      <c r="U263" s="16" cm="1">
        <f t="array" ref="U263">INDEX(asset_mu,1,U$3)+INDEX(asset_rets_norm,$A263,U$3)</f>
        <v>-6.0198555262668041E-2</v>
      </c>
      <c r="V263" s="16" cm="1">
        <f t="array" ref="V263">INDEX(asset_mu,1,V$3)+INDEX(asset_rets_norm,$A263,V$3)</f>
        <v>2.5099257047157745E-3</v>
      </c>
      <c r="W263" s="16" cm="1">
        <f t="array" ref="W263">INDEX(asset_mu,1,W$3)+INDEX(asset_rets_norm,$A263,W$3)</f>
        <v>1.0038023774394654E-3</v>
      </c>
      <c r="X263" s="16" cm="1">
        <f t="array" ref="X263">INDEX(asset_mu,1,X$3)+INDEX(asset_rets_norm,$A263,X$3)</f>
        <v>2.151977415466477E-3</v>
      </c>
      <c r="Y263" s="16" cm="1">
        <f t="array" ref="Y263">INDEX(asset_mu,1,Y$3)+INDEX(asset_rets_norm,$A263,Y$3)</f>
        <v>-1.6488396882885959E-4</v>
      </c>
      <c r="Z263" s="19">
        <v>258</v>
      </c>
      <c r="AA263" s="16" cm="1">
        <f t="array" ref="AA263">INDEX(fx_mu,1,AA$3)+INDEX(fx_rets_norm,$A263,AA$3)</f>
        <v>0</v>
      </c>
      <c r="AB263" s="16" cm="1">
        <f t="array" ref="AB263">INDEX(fx_mu,1,AB$3)+INDEX(fx_rets_norm,$A263,AB$3)</f>
        <v>-1.32447316287656E-2</v>
      </c>
      <c r="AC263" s="16" cm="1">
        <f t="array" ref="AC263">INDEX(fx_mu,1,AC$3)+INDEX(fx_rets_norm,$A263,AC$3)</f>
        <v>-5.9641722400285814E-3</v>
      </c>
      <c r="AD263" s="16" cm="1">
        <f t="array" ref="AD263">INDEX(fx_mu,1,AD$3)+INDEX(fx_rets_norm,$A263,AD$3)</f>
        <v>3.0420404262343416E-4</v>
      </c>
      <c r="AE263" s="19">
        <v>258</v>
      </c>
      <c r="AF263" s="18" cm="1">
        <f t="array" ref="AF263">(1+B263)*(1+INDEX(fx_rets,$AE263,INDEX(fx_ix,1,AF$3)))-1</f>
        <v>1.2970882810128259E-3</v>
      </c>
      <c r="AG263" s="18" cm="1">
        <f t="array" ref="AG263">(1+C263)*(1+INDEX(fx_rets,$AE263,INDEX(fx_ix,1,AG$3)))-1</f>
        <v>-5.3369847167656914E-3</v>
      </c>
      <c r="AH263" s="18" cm="1">
        <f t="array" ref="AH263">(1+D263)*(1+INDEX(fx_rets,$AE263,INDEX(fx_ix,1,AH$3)))-1</f>
        <v>-1.2627236267879094E-2</v>
      </c>
      <c r="AI263" s="18" cm="1">
        <f t="array" ref="AI263">(1+E263)*(1+INDEX(fx_rets,$AE263,INDEX(fx_ix,1,AI$3)))-1</f>
        <v>-6.7389270875476415E-3</v>
      </c>
      <c r="AJ263" s="18" cm="1">
        <f t="array" ref="AJ263">(1+F263)*(1+INDEX(fx_rets,$AE263,INDEX(fx_ix,1,AJ$3)))-1</f>
        <v>-1.5653042627116864E-2</v>
      </c>
      <c r="AK263" s="18" cm="1">
        <f t="array" ref="AK263">(1+G263)*(1+INDEX(fx_rets,$AE263,INDEX(fx_ix,1,AK$3)))-1</f>
        <v>-1.2937578501200919E-2</v>
      </c>
      <c r="AL263" s="18" cm="1">
        <f t="array" ref="AL263">(1+H263)*(1+INDEX(fx_rets,$AE263,INDEX(fx_ix,1,AL$3)))-1</f>
        <v>-1.5162439782773873E-2</v>
      </c>
      <c r="AM263" s="18" cm="1">
        <f t="array" ref="AM263">(1+I263)*(1+INDEX(fx_rets,$AE263,INDEX(fx_ix,1,AM$3)))-1</f>
        <v>-2.0569674099958135E-2</v>
      </c>
      <c r="AN263" s="18" cm="1">
        <f t="array" ref="AN263">(1+J263)*(1+INDEX(fx_rets,$AE263,INDEX(fx_ix,1,AN$3)))-1</f>
        <v>-4.2293407038221931E-3</v>
      </c>
      <c r="AO263" s="18" cm="1">
        <f t="array" ref="AO263">(1+K263)*(1+INDEX(fx_rets,$AE263,INDEX(fx_ix,1,AO$3)))-1</f>
        <v>-1.121555975366284E-2</v>
      </c>
      <c r="AP263" s="18" cm="1">
        <f t="array" ref="AP263">(1+L263)*(1+INDEX(fx_rets,$AE263,INDEX(fx_ix,1,AP$3)))-1</f>
        <v>-1.6962124929025046E-2</v>
      </c>
      <c r="AQ263" s="18" cm="1">
        <f t="array" ref="AQ263">(1+M263)*(1+INDEX(fx_rets,$AE263,INDEX(fx_ix,1,AQ$3)))-1</f>
        <v>-1.2828842071663238E-2</v>
      </c>
      <c r="AR263" s="18" cm="1">
        <f t="array" ref="AR263">(1+N263)*(1+INDEX(fx_rets,$AE263,INDEX(fx_ix,1,AR$3)))-1</f>
        <v>-1.9880943453052802E-2</v>
      </c>
      <c r="AS263" s="18" cm="1">
        <f t="array" ref="AS263">(1+O263)*(1+INDEX(fx_rets,$AE263,INDEX(fx_ix,1,AS$3)))-1</f>
        <v>1.7853294038383538E-4</v>
      </c>
      <c r="AT263" s="18" cm="1">
        <f t="array" ref="AT263">(1+P263)*(1+INDEX(fx_rets,$AE263,INDEX(fx_ix,1,AT$3)))-1</f>
        <v>-3.3748721493775946E-4</v>
      </c>
      <c r="AU263" s="18" cm="1">
        <f t="array" ref="AU263">(1+Q263)*(1+INDEX(fx_rets,$AE263,INDEX(fx_ix,1,AU$3)))-1</f>
        <v>-1.7999742977832245E-3</v>
      </c>
      <c r="AV263" s="18" cm="1">
        <f t="array" ref="AV263">(1+R263)*(1+INDEX(fx_rets,$AE263,INDEX(fx_ix,1,AV$3)))-1</f>
        <v>-5.3252935237694254E-2</v>
      </c>
      <c r="AW263" s="18" cm="1">
        <f t="array" ref="AW263">(1+S263)*(1+INDEX(fx_rets,$AE263,INDEX(fx_ix,1,AW$3)))-1</f>
        <v>-3.7756724187253843E-2</v>
      </c>
      <c r="AX263" s="18" cm="1">
        <f t="array" ref="AX263">(1+T263)*(1+INDEX(fx_rets,$AE263,INDEX(fx_ix,1,AX$3)))-1</f>
        <v>9.1552143700521782E-3</v>
      </c>
      <c r="AY263" s="18" cm="1">
        <f t="array" ref="AY263">(1+U263)*(1+INDEX(fx_rets,$AE263,INDEX(fx_ix,1,AY$3)))-1</f>
        <v>-5.9912663863915694E-2</v>
      </c>
      <c r="AZ263" s="18" cm="1">
        <f t="array" ref="AZ263">(1+V263)*(1+INDEX(fx_rets,$AE263,INDEX(fx_ix,1,AZ$3)))-1</f>
        <v>2.5099257047158652E-3</v>
      </c>
      <c r="BA263" s="18" cm="1">
        <f t="array" ref="BA263">(1+W263)*(1+INDEX(fx_rets,$AE263,INDEX(fx_ix,1,BA$3)))-1</f>
        <v>-1.2254224344423692E-2</v>
      </c>
      <c r="BB263" s="18" cm="1">
        <f t="array" ref="BB263">(1+X263)*(1+INDEX(fx_rets,$AE263,INDEX(fx_ix,1,BB$3)))-1</f>
        <v>-3.8250295885244867E-3</v>
      </c>
      <c r="BC263" s="18" cm="1">
        <f t="array" ref="BC263">(1+Y263)*(1+INDEX(fx_rets,$AE263,INDEX(fx_ix,1,BC$3)))-1</f>
        <v>1.392699154245669E-4</v>
      </c>
      <c r="BD263" s="19">
        <v>258</v>
      </c>
      <c r="BE263" s="16">
        <f t="shared" si="126"/>
        <v>0</v>
      </c>
      <c r="BF263" s="19">
        <v>258</v>
      </c>
      <c r="BG263" s="18">
        <f t="shared" si="127"/>
        <v>1.2970882810128259E-3</v>
      </c>
      <c r="BH263" s="18">
        <f t="shared" si="128"/>
        <v>-5.3369847167656914E-3</v>
      </c>
      <c r="BI263" s="18">
        <f t="shared" si="129"/>
        <v>-1.2627236267879094E-2</v>
      </c>
      <c r="BJ263" s="18">
        <f t="shared" si="130"/>
        <v>-6.7389270875476415E-3</v>
      </c>
      <c r="BK263" s="18">
        <f t="shared" si="131"/>
        <v>-1.5653042627116864E-2</v>
      </c>
      <c r="BL263" s="18">
        <f t="shared" si="132"/>
        <v>-1.2937578501200919E-2</v>
      </c>
      <c r="BM263" s="18">
        <f t="shared" si="133"/>
        <v>-1.5162439782773873E-2</v>
      </c>
      <c r="BN263" s="18">
        <f t="shared" si="134"/>
        <v>-2.0569674099958135E-2</v>
      </c>
      <c r="BO263" s="18">
        <f t="shared" si="135"/>
        <v>-4.2293407038221931E-3</v>
      </c>
      <c r="BP263" s="18">
        <f t="shared" si="136"/>
        <v>-1.121555975366284E-2</v>
      </c>
      <c r="BQ263" s="18">
        <f t="shared" si="137"/>
        <v>-1.6962124929025046E-2</v>
      </c>
      <c r="BR263" s="18">
        <f t="shared" si="138"/>
        <v>-1.2828842071663238E-2</v>
      </c>
      <c r="BS263" s="18">
        <f t="shared" si="139"/>
        <v>-1.9880943453052802E-2</v>
      </c>
      <c r="BT263" s="18">
        <f t="shared" si="140"/>
        <v>1.7853294038383538E-4</v>
      </c>
      <c r="BU263" s="18">
        <f t="shared" si="141"/>
        <v>-3.3748721493775946E-4</v>
      </c>
      <c r="BV263" s="18">
        <f t="shared" si="142"/>
        <v>-1.7999742977832245E-3</v>
      </c>
      <c r="BW263" s="18">
        <f t="shared" si="143"/>
        <v>-5.3252935237694254E-2</v>
      </c>
      <c r="BX263" s="18">
        <f t="shared" si="144"/>
        <v>-3.7756724187253843E-2</v>
      </c>
      <c r="BY263" s="18">
        <f t="shared" si="145"/>
        <v>9.1552143700521782E-3</v>
      </c>
      <c r="BZ263" s="18">
        <f t="shared" si="146"/>
        <v>-5.9912663863915694E-2</v>
      </c>
      <c r="CA263" s="18">
        <f t="shared" si="147"/>
        <v>2.5099257047158652E-3</v>
      </c>
      <c r="CB263" s="18">
        <f t="shared" si="148"/>
        <v>-1.2254224344423692E-2</v>
      </c>
      <c r="CC263" s="18">
        <f t="shared" si="149"/>
        <v>-3.8250295885244867E-3</v>
      </c>
      <c r="CD263" s="18">
        <f t="shared" si="150"/>
        <v>1.392699154245669E-4</v>
      </c>
      <c r="CE263" s="19">
        <v>258</v>
      </c>
      <c r="CF263" s="18">
        <f t="shared" si="125"/>
        <v>-5.3369847167656914E-3</v>
      </c>
      <c r="CG263" s="18">
        <f t="shared" si="125"/>
        <v>-5.3369847167656914E-3</v>
      </c>
      <c r="CH263" s="18">
        <f t="shared" si="125"/>
        <v>-5.3369847167656914E-3</v>
      </c>
      <c r="CI263" s="18">
        <f t="shared" si="125"/>
        <v>0</v>
      </c>
      <c r="CJ263" s="18">
        <f t="shared" si="125"/>
        <v>0</v>
      </c>
      <c r="CK263" s="24">
        <f t="shared" si="125"/>
        <v>-5.3369847167656914E-3</v>
      </c>
      <c r="CL263" s="24">
        <f t="shared" si="125"/>
        <v>0</v>
      </c>
    </row>
    <row r="264" spans="1:90" x14ac:dyDescent="0.2">
      <c r="A264" s="19">
        <v>259</v>
      </c>
      <c r="B264" s="16" cm="1">
        <f t="array" ref="B264">INDEX(asset_mu,1,B$3)+INDEX(asset_rets_norm,$A264,B$3)</f>
        <v>1.6437879432640214E-3</v>
      </c>
      <c r="C264" s="16" cm="1">
        <f t="array" ref="C264">INDEX(asset_mu,1,C$3)+INDEX(asset_rets_norm,$A264,C$3)</f>
        <v>-2.5327097975207354E-3</v>
      </c>
      <c r="D264" s="16" cm="1">
        <f t="array" ref="D264">INDEX(asset_mu,1,D$3)+INDEX(asset_rets_norm,$A264,D$3)</f>
        <v>-5.0403585081693122E-3</v>
      </c>
      <c r="E264" s="16" cm="1">
        <f t="array" ref="E264">INDEX(asset_mu,1,E$3)+INDEX(asset_rets_norm,$A264,E$3)</f>
        <v>-6.9485623881361952E-3</v>
      </c>
      <c r="F264" s="16" cm="1">
        <f t="array" ref="F264">INDEX(asset_mu,1,F$3)+INDEX(asset_rets_norm,$A264,F$3)</f>
        <v>-1.0609457575150806E-2</v>
      </c>
      <c r="G264" s="16" cm="1">
        <f t="array" ref="G264">INDEX(asset_mu,1,G$3)+INDEX(asset_rets_norm,$A264,G$3)</f>
        <v>8.0935786770763352E-4</v>
      </c>
      <c r="H264" s="16" cm="1">
        <f t="array" ref="H264">INDEX(asset_mu,1,H$3)+INDEX(asset_rets_norm,$A264,H$3)</f>
        <v>-3.3931160749848741E-4</v>
      </c>
      <c r="I264" s="16" cm="1">
        <f t="array" ref="I264">INDEX(asset_mu,1,I$3)+INDEX(asset_rets_norm,$A264,I$3)</f>
        <v>-3.9224418404291903E-3</v>
      </c>
      <c r="J264" s="16" cm="1">
        <f t="array" ref="J264">INDEX(asset_mu,1,J$3)+INDEX(asset_rets_norm,$A264,J$3)</f>
        <v>3.5143959351750954E-3</v>
      </c>
      <c r="K264" s="16" cm="1">
        <f t="array" ref="K264">INDEX(asset_mu,1,K$3)+INDEX(asset_rets_norm,$A264,K$3)</f>
        <v>1.0772938232087321E-3</v>
      </c>
      <c r="L264" s="16" cm="1">
        <f t="array" ref="L264">INDEX(asset_mu,1,L$3)+INDEX(asset_rets_norm,$A264,L$3)</f>
        <v>1.3133537057663787E-3</v>
      </c>
      <c r="M264" s="16" cm="1">
        <f t="array" ref="M264">INDEX(asset_mu,1,M$3)+INDEX(asset_rets_norm,$A264,M$3)</f>
        <v>-8.7895581854597025E-3</v>
      </c>
      <c r="N264" s="16" cm="1">
        <f t="array" ref="N264">INDEX(asset_mu,1,N$3)+INDEX(asset_rets_norm,$A264,N$3)</f>
        <v>-9.2208899543339794E-3</v>
      </c>
      <c r="O264" s="16" cm="1">
        <f t="array" ref="O264">INDEX(asset_mu,1,O$3)+INDEX(asset_rets_norm,$A264,O$3)</f>
        <v>-8.8290320060448071E-6</v>
      </c>
      <c r="P264" s="16" cm="1">
        <f t="array" ref="P264">INDEX(asset_mu,1,P$3)+INDEX(asset_rets_norm,$A264,P$3)</f>
        <v>-2.6381605418894288E-4</v>
      </c>
      <c r="Q264" s="16" cm="1">
        <f t="array" ref="Q264">INDEX(asset_mu,1,Q$3)+INDEX(asset_rets_norm,$A264,Q$3)</f>
        <v>-1.4538302523202139E-3</v>
      </c>
      <c r="R264" s="16" cm="1">
        <f t="array" ref="R264">INDEX(asset_mu,1,R$3)+INDEX(asset_rets_norm,$A264,R$3)</f>
        <v>-3.162122015506591E-2</v>
      </c>
      <c r="S264" s="16" cm="1">
        <f t="array" ref="S264">INDEX(asset_mu,1,S$3)+INDEX(asset_rets_norm,$A264,S$3)</f>
        <v>-5.601193943221941E-2</v>
      </c>
      <c r="T264" s="16" cm="1">
        <f t="array" ref="T264">INDEX(asset_mu,1,T$3)+INDEX(asset_rets_norm,$A264,T$3)</f>
        <v>3.5797843753914522E-3</v>
      </c>
      <c r="U264" s="16" cm="1">
        <f t="array" ref="U264">INDEX(asset_mu,1,U$3)+INDEX(asset_rets_norm,$A264,U$3)</f>
        <v>-1.5634487583711217E-2</v>
      </c>
      <c r="V264" s="16" cm="1">
        <f t="array" ref="V264">INDEX(asset_mu,1,V$3)+INDEX(asset_rets_norm,$A264,V$3)</f>
        <v>2.5146007047157745E-3</v>
      </c>
      <c r="W264" s="16" cm="1">
        <f t="array" ref="W264">INDEX(asset_mu,1,W$3)+INDEX(asset_rets_norm,$A264,W$3)</f>
        <v>9.9930237743946519E-4</v>
      </c>
      <c r="X264" s="16" cm="1">
        <f t="array" ref="X264">INDEX(asset_mu,1,X$3)+INDEX(asset_rets_norm,$A264,X$3)</f>
        <v>2.2918107487998104E-3</v>
      </c>
      <c r="Y264" s="16" cm="1">
        <f t="array" ref="Y264">INDEX(asset_mu,1,Y$3)+INDEX(asset_rets_norm,$A264,Y$3)</f>
        <v>-1.7596730216219291E-4</v>
      </c>
      <c r="Z264" s="19">
        <v>259</v>
      </c>
      <c r="AA264" s="16" cm="1">
        <f t="array" ref="AA264">INDEX(fx_mu,1,AA$3)+INDEX(fx_rets_norm,$A264,AA$3)</f>
        <v>0</v>
      </c>
      <c r="AB264" s="16" cm="1">
        <f t="array" ref="AB264">INDEX(fx_mu,1,AB$3)+INDEX(fx_rets_norm,$A264,AB$3)</f>
        <v>-2.3464891704503233E-3</v>
      </c>
      <c r="AC264" s="16" cm="1">
        <f t="array" ref="AC264">INDEX(fx_mu,1,AC$3)+INDEX(fx_rets_norm,$A264,AC$3)</f>
        <v>-2.1939999757290382E-3</v>
      </c>
      <c r="AD264" s="16" cm="1">
        <f t="array" ref="AD264">INDEX(fx_mu,1,AD$3)+INDEX(fx_rets_norm,$A264,AD$3)</f>
        <v>1.5213460580114626E-3</v>
      </c>
      <c r="AE264" s="19">
        <v>259</v>
      </c>
      <c r="AF264" s="18" cm="1">
        <f t="array" ref="AF264">(1+B264)*(1+INDEX(fx_rets,$AE264,INDEX(fx_ix,1,AF$3)))-1</f>
        <v>1.6437879432640301E-3</v>
      </c>
      <c r="AG264" s="18" cm="1">
        <f t="array" ref="AG264">(1+C264)*(1+INDEX(fx_rets,$AE264,INDEX(fx_ix,1,AG$3)))-1</f>
        <v>-2.532709797520738E-3</v>
      </c>
      <c r="AH264" s="18" cm="1">
        <f t="array" ref="AH264">(1+D264)*(1+INDEX(fx_rets,$AE264,INDEX(fx_ix,1,AH$3)))-1</f>
        <v>-5.040358508169307E-3</v>
      </c>
      <c r="AI264" s="18" cm="1">
        <f t="array" ref="AI264">(1+E264)*(1+INDEX(fx_rets,$AE264,INDEX(fx_ix,1,AI$3)))-1</f>
        <v>-6.9485623881362368E-3</v>
      </c>
      <c r="AJ264" s="18" cm="1">
        <f t="array" ref="AJ264">(1+F264)*(1+INDEX(fx_rets,$AE264,INDEX(fx_ix,1,AJ$3)))-1</f>
        <v>-1.060945757515086E-2</v>
      </c>
      <c r="AK264" s="18" cm="1">
        <f t="array" ref="AK264">(1+G264)*(1+INDEX(fx_rets,$AE264,INDEX(fx_ix,1,AK$3)))-1</f>
        <v>-1.5390304522143738E-3</v>
      </c>
      <c r="AL264" s="18" cm="1">
        <f t="array" ref="AL264">(1+H264)*(1+INDEX(fx_rets,$AE264,INDEX(fx_ix,1,AL$3)))-1</f>
        <v>-2.6850045869363237E-3</v>
      </c>
      <c r="AM264" s="18" cm="1">
        <f t="array" ref="AM264">(1+I264)*(1+INDEX(fx_rets,$AE264,INDEX(fx_ix,1,AM$3)))-1</f>
        <v>-6.259727043579244E-3</v>
      </c>
      <c r="AN264" s="18" cm="1">
        <f t="array" ref="AN264">(1+J264)*(1+INDEX(fx_rets,$AE264,INDEX(fx_ix,1,AN$3)))-1</f>
        <v>1.3126853748497425E-3</v>
      </c>
      <c r="AO264" s="18" cm="1">
        <f t="array" ref="AO264">(1+K264)*(1+INDEX(fx_rets,$AE264,INDEX(fx_ix,1,AO$3)))-1</f>
        <v>-1.1190697351423085E-3</v>
      </c>
      <c r="AP264" s="18" cm="1">
        <f t="array" ref="AP264">(1+L264)*(1+INDEX(fx_rets,$AE264,INDEX(fx_ix,1,AP$3)))-1</f>
        <v>-8.835277679611897E-4</v>
      </c>
      <c r="AQ264" s="18" cm="1">
        <f t="array" ref="AQ264">(1+M264)*(1+INDEX(fx_rets,$AE264,INDEX(fx_ix,1,AQ$3)))-1</f>
        <v>-1.0964273870743058E-2</v>
      </c>
      <c r="AR264" s="18" cm="1">
        <f t="array" ref="AR264">(1+N264)*(1+INDEX(fx_rets,$AE264,INDEX(fx_ix,1,AR$3)))-1</f>
        <v>-1.1394659297726983E-2</v>
      </c>
      <c r="AS264" s="18" cm="1">
        <f t="array" ref="AS264">(1+O264)*(1+INDEX(fx_rets,$AE264,INDEX(fx_ix,1,AS$3)))-1</f>
        <v>1.5125035939924647E-3</v>
      </c>
      <c r="AT264" s="18" cm="1">
        <f t="array" ref="AT264">(1+P264)*(1+INDEX(fx_rets,$AE264,INDEX(fx_ix,1,AT$3)))-1</f>
        <v>1.2571286483085142E-3</v>
      </c>
      <c r="AU264" s="18" cm="1">
        <f t="array" ref="AU264">(1+Q264)*(1+INDEX(fx_rets,$AE264,INDEX(fx_ix,1,AU$3)))-1</f>
        <v>6.530402676774294E-5</v>
      </c>
      <c r="AV264" s="18" cm="1">
        <f t="array" ref="AV264">(1+R264)*(1+INDEX(fx_rets,$AE264,INDEX(fx_ix,1,AV$3)))-1</f>
        <v>-3.1621220155065854E-2</v>
      </c>
      <c r="AW264" s="18" cm="1">
        <f t="array" ref="AW264">(1+S264)*(1+INDEX(fx_rets,$AE264,INDEX(fx_ix,1,AW$3)))-1</f>
        <v>-5.8226997193376095E-2</v>
      </c>
      <c r="AX264" s="18" cm="1">
        <f t="array" ref="AX264">(1+T264)*(1+INDEX(fx_rets,$AE264,INDEX(fx_ix,1,AX$3)))-1</f>
        <v>1.3779303528298481E-3</v>
      </c>
      <c r="AY264" s="18" cm="1">
        <f t="array" ref="AY264">(1+U264)*(1+INDEX(fx_rets,$AE264,INDEX(fx_ix,1,AY$3)))-1</f>
        <v>-1.4136926991754284E-2</v>
      </c>
      <c r="AZ264" s="18" cm="1">
        <f t="array" ref="AZ264">(1+V264)*(1+INDEX(fx_rets,$AE264,INDEX(fx_ix,1,AZ$3)))-1</f>
        <v>2.5146007047158747E-3</v>
      </c>
      <c r="BA264" s="18" cm="1">
        <f t="array" ref="BA264">(1+W264)*(1+INDEX(fx_rets,$AE264,INDEX(fx_ix,1,BA$3)))-1</f>
        <v>-1.3495316452174499E-3</v>
      </c>
      <c r="BB264" s="18" cm="1">
        <f t="array" ref="BB264">(1+X264)*(1+INDEX(fx_rets,$AE264,INDEX(fx_ix,1,BB$3)))-1</f>
        <v>9.278254034361666E-5</v>
      </c>
      <c r="BC264" s="18" cm="1">
        <f t="array" ref="BC264">(1+Y264)*(1+INDEX(fx_rets,$AE264,INDEX(fx_ix,1,BC$3)))-1</f>
        <v>1.3451110486877305E-3</v>
      </c>
      <c r="BD264" s="19">
        <v>259</v>
      </c>
      <c r="BE264" s="16">
        <f t="shared" si="126"/>
        <v>0</v>
      </c>
      <c r="BF264" s="19">
        <v>259</v>
      </c>
      <c r="BG264" s="18">
        <f t="shared" si="127"/>
        <v>1.6437879432640301E-3</v>
      </c>
      <c r="BH264" s="18">
        <f t="shared" si="128"/>
        <v>-2.532709797520738E-3</v>
      </c>
      <c r="BI264" s="18">
        <f t="shared" si="129"/>
        <v>-5.040358508169307E-3</v>
      </c>
      <c r="BJ264" s="18">
        <f t="shared" si="130"/>
        <v>-6.9485623881362368E-3</v>
      </c>
      <c r="BK264" s="18">
        <f t="shared" si="131"/>
        <v>-1.060945757515086E-2</v>
      </c>
      <c r="BL264" s="18">
        <f t="shared" si="132"/>
        <v>-1.5390304522143738E-3</v>
      </c>
      <c r="BM264" s="18">
        <f t="shared" si="133"/>
        <v>-2.6850045869363237E-3</v>
      </c>
      <c r="BN264" s="18">
        <f t="shared" si="134"/>
        <v>-6.259727043579244E-3</v>
      </c>
      <c r="BO264" s="18">
        <f t="shared" si="135"/>
        <v>1.3126853748497425E-3</v>
      </c>
      <c r="BP264" s="18">
        <f t="shared" si="136"/>
        <v>-1.1190697351423085E-3</v>
      </c>
      <c r="BQ264" s="18">
        <f t="shared" si="137"/>
        <v>-8.835277679611897E-4</v>
      </c>
      <c r="BR264" s="18">
        <f t="shared" si="138"/>
        <v>-1.0964273870743058E-2</v>
      </c>
      <c r="BS264" s="18">
        <f t="shared" si="139"/>
        <v>-1.1394659297726983E-2</v>
      </c>
      <c r="BT264" s="18">
        <f t="shared" si="140"/>
        <v>1.5125035939924647E-3</v>
      </c>
      <c r="BU264" s="18">
        <f t="shared" si="141"/>
        <v>1.2571286483085142E-3</v>
      </c>
      <c r="BV264" s="18">
        <f t="shared" si="142"/>
        <v>6.530402676774294E-5</v>
      </c>
      <c r="BW264" s="18">
        <f t="shared" si="143"/>
        <v>-3.1621220155065854E-2</v>
      </c>
      <c r="BX264" s="18">
        <f t="shared" si="144"/>
        <v>-5.8226997193376095E-2</v>
      </c>
      <c r="BY264" s="18">
        <f t="shared" si="145"/>
        <v>1.3779303528298481E-3</v>
      </c>
      <c r="BZ264" s="18">
        <f t="shared" si="146"/>
        <v>-1.4136926991754284E-2</v>
      </c>
      <c r="CA264" s="18">
        <f t="shared" si="147"/>
        <v>2.5146007047158747E-3</v>
      </c>
      <c r="CB264" s="18">
        <f t="shared" si="148"/>
        <v>-1.3495316452174499E-3</v>
      </c>
      <c r="CC264" s="18">
        <f t="shared" si="149"/>
        <v>9.278254034361666E-5</v>
      </c>
      <c r="CD264" s="18">
        <f t="shared" si="150"/>
        <v>1.3451110486877305E-3</v>
      </c>
      <c r="CE264" s="19">
        <v>259</v>
      </c>
      <c r="CF264" s="18">
        <f t="shared" si="125"/>
        <v>-2.532709797520738E-3</v>
      </c>
      <c r="CG264" s="18">
        <f t="shared" si="125"/>
        <v>-2.532709797520738E-3</v>
      </c>
      <c r="CH264" s="18">
        <f t="shared" si="125"/>
        <v>-2.532709797520738E-3</v>
      </c>
      <c r="CI264" s="18">
        <f t="shared" si="125"/>
        <v>0</v>
      </c>
      <c r="CJ264" s="18">
        <f t="shared" si="125"/>
        <v>0</v>
      </c>
      <c r="CK264" s="24">
        <f t="shared" si="125"/>
        <v>-2.532709797520738E-3</v>
      </c>
      <c r="CL264" s="24">
        <f t="shared" si="125"/>
        <v>0</v>
      </c>
    </row>
    <row r="265" spans="1:90" x14ac:dyDescent="0.2">
      <c r="A265" s="19">
        <v>260</v>
      </c>
      <c r="B265" s="16" cm="1">
        <f t="array" ref="B265">INDEX(asset_mu,1,B$3)+INDEX(asset_rets_norm,$A265,B$3)</f>
        <v>1.0447807701945335E-3</v>
      </c>
      <c r="C265" s="16" cm="1">
        <f t="array" ref="C265">INDEX(asset_mu,1,C$3)+INDEX(asset_rets_norm,$A265,C$3)</f>
        <v>-1.2104345398340596E-2</v>
      </c>
      <c r="D265" s="16" cm="1">
        <f t="array" ref="D265">INDEX(asset_mu,1,D$3)+INDEX(asset_rets_norm,$A265,D$3)</f>
        <v>-2.711826716205968E-2</v>
      </c>
      <c r="E265" s="16" cm="1">
        <f t="array" ref="E265">INDEX(asset_mu,1,E$3)+INDEX(asset_rets_norm,$A265,E$3)</f>
        <v>-1.5909648113737587E-2</v>
      </c>
      <c r="F265" s="16" cm="1">
        <f t="array" ref="F265">INDEX(asset_mu,1,F$3)+INDEX(asset_rets_norm,$A265,F$3)</f>
        <v>-2.5619205983885063E-2</v>
      </c>
      <c r="G265" s="16" cm="1">
        <f t="array" ref="G265">INDEX(asset_mu,1,G$3)+INDEX(asset_rets_norm,$A265,G$3)</f>
        <v>2.1611130859799411E-4</v>
      </c>
      <c r="H265" s="16" cm="1">
        <f t="array" ref="H265">INDEX(asset_mu,1,H$3)+INDEX(asset_rets_norm,$A265,H$3)</f>
        <v>-7.2584159885489656E-3</v>
      </c>
      <c r="I265" s="16" cm="1">
        <f t="array" ref="I265">INDEX(asset_mu,1,I$3)+INDEX(asset_rets_norm,$A265,I$3)</f>
        <v>-2.0436037191936061E-2</v>
      </c>
      <c r="J265" s="16" cm="1">
        <f t="array" ref="J265">INDEX(asset_mu,1,J$3)+INDEX(asset_rets_norm,$A265,J$3)</f>
        <v>2.4648860846489973E-3</v>
      </c>
      <c r="K265" s="16" cm="1">
        <f t="array" ref="K265">INDEX(asset_mu,1,K$3)+INDEX(asset_rets_norm,$A265,K$3)</f>
        <v>-3.577000481453178E-3</v>
      </c>
      <c r="L265" s="16" cm="1">
        <f t="array" ref="L265">INDEX(asset_mu,1,L$3)+INDEX(asset_rets_norm,$A265,L$3)</f>
        <v>-1.0823390227918422E-2</v>
      </c>
      <c r="M265" s="16" cm="1">
        <f t="array" ref="M265">INDEX(asset_mu,1,M$3)+INDEX(asset_rets_norm,$A265,M$3)</f>
        <v>-1.5118081490905124E-2</v>
      </c>
      <c r="N265" s="16" cm="1">
        <f t="array" ref="N265">INDEX(asset_mu,1,N$3)+INDEX(asset_rets_norm,$A265,N$3)</f>
        <v>-1.1320072187147225E-2</v>
      </c>
      <c r="O265" s="16" cm="1">
        <f t="array" ref="O265">INDEX(asset_mu,1,O$3)+INDEX(asset_rets_norm,$A265,O$3)</f>
        <v>1.064004481288949E-5</v>
      </c>
      <c r="P265" s="16" cm="1">
        <f t="array" ref="P265">INDEX(asset_mu,1,P$3)+INDEX(asset_rets_norm,$A265,P$3)</f>
        <v>2.2330671112631925E-4</v>
      </c>
      <c r="Q265" s="16" cm="1">
        <f t="array" ref="Q265">INDEX(asset_mu,1,Q$3)+INDEX(asset_rets_norm,$A265,Q$3)</f>
        <v>-1.6993608279409079E-4</v>
      </c>
      <c r="R265" s="16" cm="1">
        <f t="array" ref="R265">INDEX(asset_mu,1,R$3)+INDEX(asset_rets_norm,$A265,R$3)</f>
        <v>3.5468248293972937E-2</v>
      </c>
      <c r="S265" s="16" cm="1">
        <f t="array" ref="S265">INDEX(asset_mu,1,S$3)+INDEX(asset_rets_norm,$A265,S$3)</f>
        <v>-1.5696265941632925E-3</v>
      </c>
      <c r="T265" s="16" cm="1">
        <f t="array" ref="T265">INDEX(asset_mu,1,T$3)+INDEX(asset_rets_norm,$A265,T$3)</f>
        <v>1.2099877191039259E-2</v>
      </c>
      <c r="U265" s="16" cm="1">
        <f t="array" ref="U265">INDEX(asset_mu,1,U$3)+INDEX(asset_rets_norm,$A265,U$3)</f>
        <v>5.0766554875103176E-2</v>
      </c>
      <c r="V265" s="16" cm="1">
        <f t="array" ref="V265">INDEX(asset_mu,1,V$3)+INDEX(asset_rets_norm,$A265,V$3)</f>
        <v>2.6267423713824409E-3</v>
      </c>
      <c r="W265" s="16" cm="1">
        <f t="array" ref="W265">INDEX(asset_mu,1,W$3)+INDEX(asset_rets_norm,$A265,W$3)</f>
        <v>4.8863571077279854E-4</v>
      </c>
      <c r="X265" s="16" cm="1">
        <f t="array" ref="X265">INDEX(asset_mu,1,X$3)+INDEX(asset_rets_norm,$A265,X$3)</f>
        <v>1.9267274154664768E-3</v>
      </c>
      <c r="Y265" s="16" cm="1">
        <f t="array" ref="Y265">INDEX(asset_mu,1,Y$3)+INDEX(asset_rets_norm,$A265,Y$3)</f>
        <v>-5.067173021621929E-4</v>
      </c>
      <c r="Z265" s="19">
        <v>260</v>
      </c>
      <c r="AA265" s="16" cm="1">
        <f t="array" ref="AA265">INDEX(fx_mu,1,AA$3)+INDEX(fx_rets_norm,$A265,AA$3)</f>
        <v>0</v>
      </c>
      <c r="AB265" s="16" cm="1">
        <f t="array" ref="AB265">INDEX(fx_mu,1,AB$3)+INDEX(fx_rets_norm,$A265,AB$3)</f>
        <v>-1.4501841535080046E-2</v>
      </c>
      <c r="AC265" s="16" cm="1">
        <f t="array" ref="AC265">INDEX(fx_mu,1,AC$3)+INDEX(fx_rets_norm,$A265,AC$3)</f>
        <v>-2.0283959040557947E-2</v>
      </c>
      <c r="AD265" s="16" cm="1">
        <f t="array" ref="AD265">INDEX(fx_mu,1,AD$3)+INDEX(fx_rets_norm,$A265,AD$3)</f>
        <v>-5.4488585705769865E-2</v>
      </c>
      <c r="AE265" s="19">
        <v>260</v>
      </c>
      <c r="AF265" s="18" cm="1">
        <f t="array" ref="AF265">(1+B265)*(1+INDEX(fx_rets,$AE265,INDEX(fx_ix,1,AF$3)))-1</f>
        <v>1.0447807701945422E-3</v>
      </c>
      <c r="AG265" s="18" cm="1">
        <f t="array" ref="AG265">(1+C265)*(1+INDEX(fx_rets,$AE265,INDEX(fx_ix,1,AG$3)))-1</f>
        <v>-1.2104345398340599E-2</v>
      </c>
      <c r="AH265" s="18" cm="1">
        <f t="array" ref="AH265">(1+D265)*(1+INDEX(fx_rets,$AE265,INDEX(fx_ix,1,AH$3)))-1</f>
        <v>-2.7118267162059673E-2</v>
      </c>
      <c r="AI265" s="18" cm="1">
        <f t="array" ref="AI265">(1+E265)*(1+INDEX(fx_rets,$AE265,INDEX(fx_ix,1,AI$3)))-1</f>
        <v>-1.5909648113737629E-2</v>
      </c>
      <c r="AJ265" s="18" cm="1">
        <f t="array" ref="AJ265">(1+F265)*(1+INDEX(fx_rets,$AE265,INDEX(fx_ix,1,AJ$3)))-1</f>
        <v>-2.5619205983885118E-2</v>
      </c>
      <c r="AK265" s="18" cm="1">
        <f t="array" ref="AK265">(1+G265)*(1+INDEX(fx_rets,$AE265,INDEX(fx_ix,1,AK$3)))-1</f>
        <v>-1.4288864238433341E-2</v>
      </c>
      <c r="AL265" s="18" cm="1">
        <f t="array" ref="AL265">(1+H265)*(1+INDEX(fx_rets,$AE265,INDEX(fx_ix,1,AL$3)))-1</f>
        <v>-2.1654997125167386E-2</v>
      </c>
      <c r="AM265" s="18" cm="1">
        <f t="array" ref="AM265">(1+I265)*(1+INDEX(fx_rets,$AE265,INDEX(fx_ix,1,AM$3)))-1</f>
        <v>-3.464151855405373E-2</v>
      </c>
      <c r="AN265" s="18" cm="1">
        <f t="array" ref="AN265">(1+J265)*(1+INDEX(fx_rets,$AE265,INDEX(fx_ix,1,AN$3)))-1</f>
        <v>-1.786907060428955E-2</v>
      </c>
      <c r="AO265" s="18" cm="1">
        <f t="array" ref="AO265">(1+K265)*(1+INDEX(fx_rets,$AE265,INDEX(fx_ix,1,AO$3)))-1</f>
        <v>-2.3788403790757195E-2</v>
      </c>
      <c r="AP265" s="18" cm="1">
        <f t="array" ref="AP265">(1+L265)*(1+INDEX(fx_rets,$AE265,INDEX(fx_ix,1,AP$3)))-1</f>
        <v>-3.0887808064413269E-2</v>
      </c>
      <c r="AQ265" s="18" cm="1">
        <f t="array" ref="AQ265">(1+M265)*(1+INDEX(fx_rets,$AE265,INDEX(fx_ix,1,AQ$3)))-1</f>
        <v>-3.5095385985729699E-2</v>
      </c>
      <c r="AR265" s="18" cm="1">
        <f t="array" ref="AR265">(1+N265)*(1+INDEX(fx_rets,$AE265,INDEX(fx_ix,1,AR$3)))-1</f>
        <v>-3.1374415347124929E-2</v>
      </c>
      <c r="AS265" s="18" cm="1">
        <f t="array" ref="AS265">(1+O265)*(1+INDEX(fx_rets,$AE265,INDEX(fx_ix,1,AS$3)))-1</f>
        <v>-5.447852542195053E-2</v>
      </c>
      <c r="AT265" s="18" cm="1">
        <f t="array" ref="AT265">(1+P265)*(1+INDEX(fx_rets,$AE265,INDEX(fx_ix,1,AT$3)))-1</f>
        <v>-5.4277446661511353E-2</v>
      </c>
      <c r="AU265" s="18" cm="1">
        <f t="array" ref="AU265">(1+Q265)*(1+INDEX(fx_rets,$AE265,INDEX(fx_ix,1,AU$3)))-1</f>
        <v>-5.4649262211752148E-2</v>
      </c>
      <c r="AV265" s="18" cm="1">
        <f t="array" ref="AV265">(1+R265)*(1+INDEX(fx_rets,$AE265,INDEX(fx_ix,1,AV$3)))-1</f>
        <v>3.5468248293972993E-2</v>
      </c>
      <c r="AW265" s="18" cm="1">
        <f t="array" ref="AW265">(1+S265)*(1+INDEX(fx_rets,$AE265,INDEX(fx_ix,1,AW$3)))-1</f>
        <v>-1.6048705653105566E-2</v>
      </c>
      <c r="AX265" s="18" cm="1">
        <f t="array" ref="AX265">(1+T265)*(1+INDEX(fx_rets,$AE265,INDEX(fx_ix,1,AX$3)))-1</f>
        <v>-8.4295152628575121E-3</v>
      </c>
      <c r="AY265" s="18" cm="1">
        <f t="array" ref="AY265">(1+U265)*(1+INDEX(fx_rets,$AE265,INDEX(fx_ix,1,AY$3)))-1</f>
        <v>-6.4882286069655182E-3</v>
      </c>
      <c r="AZ265" s="18" cm="1">
        <f t="array" ref="AZ265">(1+V265)*(1+INDEX(fx_rets,$AE265,INDEX(fx_ix,1,AZ$3)))-1</f>
        <v>2.6267423713823845E-3</v>
      </c>
      <c r="BA265" s="18" cm="1">
        <f t="array" ref="BA265">(1+W265)*(1+INDEX(fx_rets,$AE265,INDEX(fx_ix,1,BA$3)))-1</f>
        <v>-1.4020291941953311E-2</v>
      </c>
      <c r="BB265" s="18" cm="1">
        <f t="array" ref="BB265">(1+X265)*(1+INDEX(fx_rets,$AE265,INDEX(fx_ix,1,BB$3)))-1</f>
        <v>-1.8396313285069188E-2</v>
      </c>
      <c r="BC265" s="18" cm="1">
        <f t="array" ref="BC265">(1+Y265)*(1+INDEX(fx_rets,$AE265,INDEX(fx_ix,1,BC$3)))-1</f>
        <v>-5.4967692698784654E-2</v>
      </c>
      <c r="BD265" s="19">
        <v>260</v>
      </c>
      <c r="BE265" s="16">
        <f t="shared" si="126"/>
        <v>0</v>
      </c>
      <c r="BF265" s="19">
        <v>260</v>
      </c>
      <c r="BG265" s="18">
        <f t="shared" si="127"/>
        <v>1.0447807701945422E-3</v>
      </c>
      <c r="BH265" s="18">
        <f t="shared" si="128"/>
        <v>-1.2104345398340599E-2</v>
      </c>
      <c r="BI265" s="18">
        <f t="shared" si="129"/>
        <v>-2.7118267162059673E-2</v>
      </c>
      <c r="BJ265" s="18">
        <f t="shared" si="130"/>
        <v>-1.5909648113737629E-2</v>
      </c>
      <c r="BK265" s="18">
        <f t="shared" si="131"/>
        <v>-2.5619205983885118E-2</v>
      </c>
      <c r="BL265" s="18">
        <f t="shared" si="132"/>
        <v>-1.4288864238433341E-2</v>
      </c>
      <c r="BM265" s="18">
        <f t="shared" si="133"/>
        <v>-2.1654997125167386E-2</v>
      </c>
      <c r="BN265" s="18">
        <f t="shared" si="134"/>
        <v>-3.464151855405373E-2</v>
      </c>
      <c r="BO265" s="18">
        <f t="shared" si="135"/>
        <v>-1.786907060428955E-2</v>
      </c>
      <c r="BP265" s="18">
        <f t="shared" si="136"/>
        <v>-2.3788403790757195E-2</v>
      </c>
      <c r="BQ265" s="18">
        <f t="shared" si="137"/>
        <v>-3.0887808064413269E-2</v>
      </c>
      <c r="BR265" s="18">
        <f t="shared" si="138"/>
        <v>-3.5095385985729699E-2</v>
      </c>
      <c r="BS265" s="18">
        <f t="shared" si="139"/>
        <v>-3.1374415347124929E-2</v>
      </c>
      <c r="BT265" s="18">
        <f t="shared" si="140"/>
        <v>-5.447852542195053E-2</v>
      </c>
      <c r="BU265" s="18">
        <f t="shared" si="141"/>
        <v>-5.4277446661511353E-2</v>
      </c>
      <c r="BV265" s="18">
        <f t="shared" si="142"/>
        <v>-5.4649262211752148E-2</v>
      </c>
      <c r="BW265" s="18">
        <f t="shared" si="143"/>
        <v>3.5468248293972993E-2</v>
      </c>
      <c r="BX265" s="18">
        <f t="shared" si="144"/>
        <v>-1.6048705653105566E-2</v>
      </c>
      <c r="BY265" s="18">
        <f t="shared" si="145"/>
        <v>-8.4295152628575121E-3</v>
      </c>
      <c r="BZ265" s="18">
        <f t="shared" si="146"/>
        <v>-6.4882286069655182E-3</v>
      </c>
      <c r="CA265" s="18">
        <f t="shared" si="147"/>
        <v>2.6267423713823845E-3</v>
      </c>
      <c r="CB265" s="18">
        <f t="shared" si="148"/>
        <v>-1.4020291941953311E-2</v>
      </c>
      <c r="CC265" s="18">
        <f t="shared" si="149"/>
        <v>-1.8396313285069188E-2</v>
      </c>
      <c r="CD265" s="18">
        <f t="shared" si="150"/>
        <v>-5.4967692698784654E-2</v>
      </c>
      <c r="CE265" s="19">
        <v>260</v>
      </c>
      <c r="CF265" s="18">
        <f t="shared" si="125"/>
        <v>-1.2104345398340599E-2</v>
      </c>
      <c r="CG265" s="18">
        <f t="shared" si="125"/>
        <v>-1.2104345398340599E-2</v>
      </c>
      <c r="CH265" s="18">
        <f t="shared" si="125"/>
        <v>-1.2104345398340599E-2</v>
      </c>
      <c r="CI265" s="18">
        <f t="shared" si="125"/>
        <v>0</v>
      </c>
      <c r="CJ265" s="18">
        <f t="shared" si="125"/>
        <v>0</v>
      </c>
      <c r="CK265" s="24">
        <f t="shared" si="125"/>
        <v>-1.2104345398340599E-2</v>
      </c>
      <c r="CL265" s="24">
        <f t="shared" si="125"/>
        <v>0</v>
      </c>
    </row>
    <row r="266" spans="1:90" x14ac:dyDescent="0.2">
      <c r="A266" s="19">
        <v>261</v>
      </c>
      <c r="B266" s="16" cm="1">
        <f t="array" ref="B266">INDEX(asset_mu,1,B$3)+INDEX(asset_rets_norm,$A266,B$3)</f>
        <v>1.6660822216791795E-3</v>
      </c>
      <c r="C266" s="16" cm="1">
        <f t="array" ref="C266">INDEX(asset_mu,1,C$3)+INDEX(asset_rets_norm,$A266,C$3)</f>
        <v>-3.5402581340934188E-3</v>
      </c>
      <c r="D266" s="16" cm="1">
        <f t="array" ref="D266">INDEX(asset_mu,1,D$3)+INDEX(asset_rets_norm,$A266,D$3)</f>
        <v>-1.4168762323884983E-2</v>
      </c>
      <c r="E266" s="16" cm="1">
        <f t="array" ref="E266">INDEX(asset_mu,1,E$3)+INDEX(asset_rets_norm,$A266,E$3)</f>
        <v>-6.5329332042065175E-3</v>
      </c>
      <c r="F266" s="16" cm="1">
        <f t="array" ref="F266">INDEX(asset_mu,1,F$3)+INDEX(asset_rets_norm,$A266,F$3)</f>
        <v>-1.9745776577634711E-2</v>
      </c>
      <c r="G266" s="16" cm="1">
        <f t="array" ref="G266">INDEX(asset_mu,1,G$3)+INDEX(asset_rets_norm,$A266,G$3)</f>
        <v>1.2102306141669773E-4</v>
      </c>
      <c r="H266" s="16" cm="1">
        <f t="array" ref="H266">INDEX(asset_mu,1,H$3)+INDEX(asset_rets_norm,$A266,H$3)</f>
        <v>-5.3649179010356977E-3</v>
      </c>
      <c r="I266" s="16" cm="1">
        <f t="array" ref="I266">INDEX(asset_mu,1,I$3)+INDEX(asset_rets_norm,$A266,I$3)</f>
        <v>-1.2444437487628988E-2</v>
      </c>
      <c r="J266" s="16" cm="1">
        <f t="array" ref="J266">INDEX(asset_mu,1,J$3)+INDEX(asset_rets_norm,$A266,J$3)</f>
        <v>2.4371218609087076E-3</v>
      </c>
      <c r="K266" s="16" cm="1">
        <f t="array" ref="K266">INDEX(asset_mu,1,K$3)+INDEX(asset_rets_norm,$A266,K$3)</f>
        <v>-2.3556239103682802E-3</v>
      </c>
      <c r="L266" s="16" cm="1">
        <f t="array" ref="L266">INDEX(asset_mu,1,L$3)+INDEX(asset_rets_norm,$A266,L$3)</f>
        <v>-7.6312227524088783E-3</v>
      </c>
      <c r="M266" s="16" cm="1">
        <f t="array" ref="M266">INDEX(asset_mu,1,M$3)+INDEX(asset_rets_norm,$A266,M$3)</f>
        <v>-4.9695704792368754E-3</v>
      </c>
      <c r="N266" s="16" cm="1">
        <f t="array" ref="N266">INDEX(asset_mu,1,N$3)+INDEX(asset_rets_norm,$A266,N$3)</f>
        <v>-1.4317712285385777E-2</v>
      </c>
      <c r="O266" s="16" cm="1">
        <f t="array" ref="O266">INDEX(asset_mu,1,O$3)+INDEX(asset_rets_norm,$A266,O$3)</f>
        <v>1.372324690005554E-4</v>
      </c>
      <c r="P266" s="16" cm="1">
        <f t="array" ref="P266">INDEX(asset_mu,1,P$3)+INDEX(asset_rets_norm,$A266,P$3)</f>
        <v>4.9800947048868555E-4</v>
      </c>
      <c r="Q266" s="16" cm="1">
        <f t="array" ref="Q266">INDEX(asset_mu,1,Q$3)+INDEX(asset_rets_norm,$A266,Q$3)</f>
        <v>9.599564274712049E-4</v>
      </c>
      <c r="R266" s="16" cm="1">
        <f t="array" ref="R266">INDEX(asset_mu,1,R$3)+INDEX(asset_rets_norm,$A266,R$3)</f>
        <v>-8.8682300710832218E-2</v>
      </c>
      <c r="S266" s="16" cm="1">
        <f t="array" ref="S266">INDEX(asset_mu,1,S$3)+INDEX(asset_rets_norm,$A266,S$3)</f>
        <v>-2.1574676186598613E-2</v>
      </c>
      <c r="T266" s="16" cm="1">
        <f t="array" ref="T266">INDEX(asset_mu,1,T$3)+INDEX(asset_rets_norm,$A266,T$3)</f>
        <v>8.2409818738103206E-3</v>
      </c>
      <c r="U266" s="16" cm="1">
        <f t="array" ref="U266">INDEX(asset_mu,1,U$3)+INDEX(asset_rets_norm,$A266,U$3)</f>
        <v>-3.3029350158001125E-2</v>
      </c>
      <c r="V266" s="16" cm="1">
        <f t="array" ref="V266">INDEX(asset_mu,1,V$3)+INDEX(asset_rets_norm,$A266,V$3)</f>
        <v>2.8022173713824414E-3</v>
      </c>
      <c r="W266" s="16" cm="1">
        <f t="array" ref="W266">INDEX(asset_mu,1,W$3)+INDEX(asset_rets_norm,$A266,W$3)</f>
        <v>9.1113571077279867E-4</v>
      </c>
      <c r="X266" s="16" cm="1">
        <f t="array" ref="X266">INDEX(asset_mu,1,X$3)+INDEX(asset_rets_norm,$A266,X$3)</f>
        <v>2.499727415466477E-3</v>
      </c>
      <c r="Y266" s="16" cm="1">
        <f t="array" ref="Y266">INDEX(asset_mu,1,Y$3)+INDEX(asset_rets_norm,$A266,Y$3)</f>
        <v>-2.7521730216219291E-4</v>
      </c>
      <c r="Z266" s="19">
        <v>261</v>
      </c>
      <c r="AA266" s="16" cm="1">
        <f t="array" ref="AA266">INDEX(fx_mu,1,AA$3)+INDEX(fx_rets_norm,$A266,AA$3)</f>
        <v>0</v>
      </c>
      <c r="AB266" s="16" cm="1">
        <f t="array" ref="AB266">INDEX(fx_mu,1,AB$3)+INDEX(fx_rets_norm,$A266,AB$3)</f>
        <v>-4.8338194127405136E-2</v>
      </c>
      <c r="AC266" s="16" cm="1">
        <f t="array" ref="AC266">INDEX(fx_mu,1,AC$3)+INDEX(fx_rets_norm,$A266,AC$3)</f>
        <v>-4.3167463236593748E-2</v>
      </c>
      <c r="AD266" s="16" cm="1">
        <f t="array" ref="AD266">INDEX(fx_mu,1,AD$3)+INDEX(fx_rets_norm,$A266,AD$3)</f>
        <v>-6.1115977531542964E-2</v>
      </c>
      <c r="AE266" s="19">
        <v>261</v>
      </c>
      <c r="AF266" s="18" cm="1">
        <f t="array" ref="AF266">(1+B266)*(1+INDEX(fx_rets,$AE266,INDEX(fx_ix,1,AF$3)))-1</f>
        <v>1.6660822216791882E-3</v>
      </c>
      <c r="AG266" s="18" cm="1">
        <f t="array" ref="AG266">(1+C266)*(1+INDEX(fx_rets,$AE266,INDEX(fx_ix,1,AG$3)))-1</f>
        <v>-3.5402581340934214E-3</v>
      </c>
      <c r="AH266" s="18" cm="1">
        <f t="array" ref="AH266">(1+D266)*(1+INDEX(fx_rets,$AE266,INDEX(fx_ix,1,AH$3)))-1</f>
        <v>-1.4168762323884976E-2</v>
      </c>
      <c r="AI266" s="18" cm="1">
        <f t="array" ref="AI266">(1+E266)*(1+INDEX(fx_rets,$AE266,INDEX(fx_ix,1,AI$3)))-1</f>
        <v>-6.5329332042065591E-3</v>
      </c>
      <c r="AJ266" s="18" cm="1">
        <f t="array" ref="AJ266">(1+F266)*(1+INDEX(fx_rets,$AE266,INDEX(fx_ix,1,AJ$3)))-1</f>
        <v>-1.9745776577634766E-2</v>
      </c>
      <c r="AK266" s="18" cm="1">
        <f t="array" ref="AK266">(1+G266)*(1+INDEX(fx_rets,$AE266,INDEX(fx_ix,1,AK$3)))-1</f>
        <v>-4.8223021102225205E-2</v>
      </c>
      <c r="AL266" s="18" cm="1">
        <f t="array" ref="AL266">(1+H266)*(1+INDEX(fx_rets,$AE266,INDEX(fx_ix,1,AL$3)))-1</f>
        <v>-5.3443781585462924E-2</v>
      </c>
      <c r="AM266" s="18" cm="1">
        <f t="array" ref="AM266">(1+I266)*(1+INDEX(fx_rets,$AE266,INDEX(fx_ix,1,AM$3)))-1</f>
        <v>-6.0181089979950753E-2</v>
      </c>
      <c r="AN266" s="18" cm="1">
        <f t="array" ref="AN266">(1+J266)*(1+INDEX(fx_rets,$AE266,INDEX(fx_ix,1,AN$3)))-1</f>
        <v>-4.083554574401882E-2</v>
      </c>
      <c r="AO266" s="18" cm="1">
        <f t="array" ref="AO266">(1+K266)*(1+INDEX(fx_rets,$AE266,INDEX(fx_ix,1,AO$3)))-1</f>
        <v>-4.5421400838411952E-2</v>
      </c>
      <c r="AP266" s="18" cm="1">
        <f t="array" ref="AP266">(1+L266)*(1+INDEX(fx_rets,$AE266,INDEX(fx_ix,1,AP$3)))-1</f>
        <v>-5.0469265461387747E-2</v>
      </c>
      <c r="AQ266" s="18" cm="1">
        <f t="array" ref="AQ266">(1+M266)*(1+INDEX(fx_rets,$AE266,INDEX(fx_ix,1,AQ$3)))-1</f>
        <v>-4.7922509964866467E-2</v>
      </c>
      <c r="AR266" s="18" cm="1">
        <f t="array" ref="AR266">(1+N266)*(1+INDEX(fx_rets,$AE266,INDEX(fx_ix,1,AR$3)))-1</f>
        <v>-5.6867116203268009E-2</v>
      </c>
      <c r="AS266" s="18" cm="1">
        <f t="array" ref="AS266">(1+O266)*(1+INDEX(fx_rets,$AE266,INDEX(fx_ix,1,AS$3)))-1</f>
        <v>-6.0987132159034507E-2</v>
      </c>
      <c r="AT266" s="18" cm="1">
        <f t="array" ref="AT266">(1+P266)*(1+INDEX(fx_rets,$AE266,INDEX(fx_ix,1,AT$3)))-1</f>
        <v>-6.064840439666308E-2</v>
      </c>
      <c r="AU266" s="18" cm="1">
        <f t="array" ref="AU266">(1+Q266)*(1+INDEX(fx_rets,$AE266,INDEX(fx_ix,1,AU$3)))-1</f>
        <v>-6.0214689779524377E-2</v>
      </c>
      <c r="AV266" s="18" cm="1">
        <f t="array" ref="AV266">(1+R266)*(1+INDEX(fx_rets,$AE266,INDEX(fx_ix,1,AV$3)))-1</f>
        <v>-8.8682300710832163E-2</v>
      </c>
      <c r="AW266" s="18" cm="1">
        <f t="array" ref="AW266">(1+S266)*(1+INDEX(fx_rets,$AE266,INDEX(fx_ix,1,AW$3)))-1</f>
        <v>-6.8869989428260059E-2</v>
      </c>
      <c r="AX266" s="18" cm="1">
        <f t="array" ref="AX266">(1+T266)*(1+INDEX(fx_rets,$AE266,INDEX(fx_ix,1,AX$3)))-1</f>
        <v>-3.528222364485456E-2</v>
      </c>
      <c r="AY266" s="18" cm="1">
        <f t="array" ref="AY266">(1+U266)*(1+INDEX(fx_rets,$AE266,INDEX(fx_ix,1,AY$3)))-1</f>
        <v>-9.2126706667406189E-2</v>
      </c>
      <c r="AZ266" s="18" cm="1">
        <f t="array" ref="AZ266">(1+V266)*(1+INDEX(fx_rets,$AE266,INDEX(fx_ix,1,AZ$3)))-1</f>
        <v>2.8022173713824206E-3</v>
      </c>
      <c r="BA266" s="18" cm="1">
        <f t="array" ref="BA266">(1+W266)*(1+INDEX(fx_rets,$AE266,INDEX(fx_ix,1,BA$3)))-1</f>
        <v>-4.7471101071496213E-2</v>
      </c>
      <c r="BB266" s="18" cm="1">
        <f t="array" ref="BB266">(1+X266)*(1+INDEX(fx_rets,$AE266,INDEX(fx_ix,1,BB$3)))-1</f>
        <v>-4.0775642712435833E-2</v>
      </c>
      <c r="BC266" s="18" cm="1">
        <f t="array" ref="BC266">(1+Y266)*(1+INDEX(fx_rets,$AE266,INDEX(fx_ix,1,BC$3)))-1</f>
        <v>-6.1374374659249886E-2</v>
      </c>
      <c r="BD266" s="19">
        <v>261</v>
      </c>
      <c r="BE266" s="16">
        <f t="shared" si="126"/>
        <v>0</v>
      </c>
      <c r="BF266" s="19">
        <v>261</v>
      </c>
      <c r="BG266" s="18">
        <f t="shared" si="127"/>
        <v>1.6660822216791882E-3</v>
      </c>
      <c r="BH266" s="18">
        <f t="shared" si="128"/>
        <v>-3.5402581340934214E-3</v>
      </c>
      <c r="BI266" s="18">
        <f t="shared" si="129"/>
        <v>-1.4168762323884976E-2</v>
      </c>
      <c r="BJ266" s="18">
        <f t="shared" si="130"/>
        <v>-6.5329332042065591E-3</v>
      </c>
      <c r="BK266" s="18">
        <f t="shared" si="131"/>
        <v>-1.9745776577634766E-2</v>
      </c>
      <c r="BL266" s="18">
        <f t="shared" si="132"/>
        <v>-4.8223021102225205E-2</v>
      </c>
      <c r="BM266" s="18">
        <f t="shared" si="133"/>
        <v>-5.3443781585462924E-2</v>
      </c>
      <c r="BN266" s="18">
        <f t="shared" si="134"/>
        <v>-6.0181089979950753E-2</v>
      </c>
      <c r="BO266" s="18">
        <f t="shared" si="135"/>
        <v>-4.083554574401882E-2</v>
      </c>
      <c r="BP266" s="18">
        <f t="shared" si="136"/>
        <v>-4.5421400838411952E-2</v>
      </c>
      <c r="BQ266" s="18">
        <f t="shared" si="137"/>
        <v>-5.0469265461387747E-2</v>
      </c>
      <c r="BR266" s="18">
        <f t="shared" si="138"/>
        <v>-4.7922509964866467E-2</v>
      </c>
      <c r="BS266" s="18">
        <f t="shared" si="139"/>
        <v>-5.6867116203268009E-2</v>
      </c>
      <c r="BT266" s="18">
        <f t="shared" si="140"/>
        <v>-6.0987132159034507E-2</v>
      </c>
      <c r="BU266" s="18">
        <f t="shared" si="141"/>
        <v>-6.064840439666308E-2</v>
      </c>
      <c r="BV266" s="18">
        <f t="shared" si="142"/>
        <v>-6.0214689779524377E-2</v>
      </c>
      <c r="BW266" s="18">
        <f t="shared" si="143"/>
        <v>-8.8682300710832163E-2</v>
      </c>
      <c r="BX266" s="18">
        <f t="shared" si="144"/>
        <v>-6.8869989428260059E-2</v>
      </c>
      <c r="BY266" s="18">
        <f t="shared" si="145"/>
        <v>-3.528222364485456E-2</v>
      </c>
      <c r="BZ266" s="18">
        <f t="shared" si="146"/>
        <v>-9.2126706667406189E-2</v>
      </c>
      <c r="CA266" s="18">
        <f t="shared" si="147"/>
        <v>2.8022173713824206E-3</v>
      </c>
      <c r="CB266" s="18">
        <f t="shared" si="148"/>
        <v>-4.7471101071496213E-2</v>
      </c>
      <c r="CC266" s="18">
        <f t="shared" si="149"/>
        <v>-4.0775642712435833E-2</v>
      </c>
      <c r="CD266" s="18">
        <f t="shared" si="150"/>
        <v>-6.1374374659249886E-2</v>
      </c>
      <c r="CE266" s="19">
        <v>261</v>
      </c>
      <c r="CF266" s="18">
        <f t="shared" ref="CF266:CL275" si="151">SUMPRODUCT(INDEX(port_wts,CF$3,),$BG266:$CD266)</f>
        <v>-3.5402581340934214E-3</v>
      </c>
      <c r="CG266" s="18">
        <f t="shared" si="151"/>
        <v>-3.5402581340934214E-3</v>
      </c>
      <c r="CH266" s="18">
        <f t="shared" si="151"/>
        <v>-3.5402581340934214E-3</v>
      </c>
      <c r="CI266" s="18">
        <f t="shared" si="151"/>
        <v>0</v>
      </c>
      <c r="CJ266" s="18">
        <f t="shared" si="151"/>
        <v>0</v>
      </c>
      <c r="CK266" s="24">
        <f t="shared" si="151"/>
        <v>-3.5402581340934214E-3</v>
      </c>
      <c r="CL266" s="24">
        <f t="shared" si="151"/>
        <v>0</v>
      </c>
    </row>
    <row r="267" spans="1:90" x14ac:dyDescent="0.2">
      <c r="A267" s="19">
        <v>262</v>
      </c>
      <c r="B267" s="16" cm="1">
        <f t="array" ref="B267">INDEX(asset_mu,1,B$3)+INDEX(asset_rets_norm,$A267,B$3)</f>
        <v>3.3642522418921763E-3</v>
      </c>
      <c r="C267" s="16" cm="1">
        <f t="array" ref="C267">INDEX(asset_mu,1,C$3)+INDEX(asset_rets_norm,$A267,C$3)</f>
        <v>6.7403454880061745E-3</v>
      </c>
      <c r="D267" s="16" cm="1">
        <f t="array" ref="D267">INDEX(asset_mu,1,D$3)+INDEX(asset_rets_norm,$A267,D$3)</f>
        <v>7.3684474068595966E-3</v>
      </c>
      <c r="E267" s="16" cm="1">
        <f t="array" ref="E267">INDEX(asset_mu,1,E$3)+INDEX(asset_rets_norm,$A267,E$3)</f>
        <v>6.5299719692262651E-3</v>
      </c>
      <c r="F267" s="16" cm="1">
        <f t="array" ref="F267">INDEX(asset_mu,1,F$3)+INDEX(asset_rets_norm,$A267,F$3)</f>
        <v>6.7491994152593642E-3</v>
      </c>
      <c r="G267" s="16" cm="1">
        <f t="array" ref="G267">INDEX(asset_mu,1,G$3)+INDEX(asset_rets_norm,$A267,G$3)</f>
        <v>2.8655737093518686E-4</v>
      </c>
      <c r="H267" s="16" cm="1">
        <f t="array" ref="H267">INDEX(asset_mu,1,H$3)+INDEX(asset_rets_norm,$A267,H$3)</f>
        <v>-1.8163975977021733E-3</v>
      </c>
      <c r="I267" s="16" cm="1">
        <f t="array" ref="I267">INDEX(asset_mu,1,I$3)+INDEX(asset_rets_norm,$A267,I$3)</f>
        <v>-5.4121444878299715E-3</v>
      </c>
      <c r="J267" s="16" cm="1">
        <f t="array" ref="J267">INDEX(asset_mu,1,J$3)+INDEX(asset_rets_norm,$A267,J$3)</f>
        <v>3.7705580883318091E-3</v>
      </c>
      <c r="K267" s="16" cm="1">
        <f t="array" ref="K267">INDEX(asset_mu,1,K$3)+INDEX(asset_rets_norm,$A267,K$3)</f>
        <v>2.1757005646641809E-3</v>
      </c>
      <c r="L267" s="16" cm="1">
        <f t="array" ref="L267">INDEX(asset_mu,1,L$3)+INDEX(asset_rets_norm,$A267,L$3)</f>
        <v>2.1916820649179598E-3</v>
      </c>
      <c r="M267" s="16" cm="1">
        <f t="array" ref="M267">INDEX(asset_mu,1,M$3)+INDEX(asset_rets_norm,$A267,M$3)</f>
        <v>1.2955961578159118E-3</v>
      </c>
      <c r="N267" s="16" cm="1">
        <f t="array" ref="N267">INDEX(asset_mu,1,N$3)+INDEX(asset_rets_norm,$A267,N$3)</f>
        <v>6.5041931778834095E-4</v>
      </c>
      <c r="O267" s="16" cm="1">
        <f t="array" ref="O267">INDEX(asset_mu,1,O$3)+INDEX(asset_rets_norm,$A267,O$3)</f>
        <v>-3.804677428974958E-5</v>
      </c>
      <c r="P267" s="16" cm="1">
        <f t="array" ref="P267">INDEX(asset_mu,1,P$3)+INDEX(asset_rets_norm,$A267,P$3)</f>
        <v>1.8180970992550058E-4</v>
      </c>
      <c r="Q267" s="16" cm="1">
        <f t="array" ref="Q267">INDEX(asset_mu,1,Q$3)+INDEX(asset_rets_norm,$A267,Q$3)</f>
        <v>-8.0368284155867063E-5</v>
      </c>
      <c r="R267" s="16" cm="1">
        <f t="array" ref="R267">INDEX(asset_mu,1,R$3)+INDEX(asset_rets_norm,$A267,R$3)</f>
        <v>4.5285069797118549E-5</v>
      </c>
      <c r="S267" s="16" cm="1">
        <f t="array" ref="S267">INDEX(asset_mu,1,S$3)+INDEX(asset_rets_norm,$A267,S$3)</f>
        <v>3.7326514895538732E-4</v>
      </c>
      <c r="T267" s="16" cm="1">
        <f t="array" ref="T267">INDEX(asset_mu,1,T$3)+INDEX(asset_rets_norm,$A267,T$3)</f>
        <v>1.2764658116695398E-2</v>
      </c>
      <c r="U267" s="16" cm="1">
        <f t="array" ref="U267">INDEX(asset_mu,1,U$3)+INDEX(asset_rets_norm,$A267,U$3)</f>
        <v>1.8049659746294581E-2</v>
      </c>
      <c r="V267" s="16" cm="1">
        <f t="array" ref="V267">INDEX(asset_mu,1,V$3)+INDEX(asset_rets_norm,$A267,V$3)</f>
        <v>3.0949590380491077E-3</v>
      </c>
      <c r="W267" s="16" cm="1">
        <f t="array" ref="W267">INDEX(asset_mu,1,W$3)+INDEX(asset_rets_norm,$A267,W$3)</f>
        <v>9.3596904410613198E-4</v>
      </c>
      <c r="X267" s="16" cm="1">
        <f t="array" ref="X267">INDEX(asset_mu,1,X$3)+INDEX(asset_rets_norm,$A267,X$3)</f>
        <v>2.7349774154664767E-3</v>
      </c>
      <c r="Y267" s="16" cm="1">
        <f t="array" ref="Y267">INDEX(asset_mu,1,Y$3)+INDEX(asset_rets_norm,$A267,Y$3)</f>
        <v>-2.6530063549552621E-4</v>
      </c>
      <c r="Z267" s="19">
        <v>262</v>
      </c>
      <c r="AA267" s="16" cm="1">
        <f t="array" ref="AA267">INDEX(fx_mu,1,AA$3)+INDEX(fx_rets_norm,$A267,AA$3)</f>
        <v>0</v>
      </c>
      <c r="AB267" s="16" cm="1">
        <f t="array" ref="AB267">INDEX(fx_mu,1,AB$3)+INDEX(fx_rets_norm,$A267,AB$3)</f>
        <v>1.7031263044680948E-2</v>
      </c>
      <c r="AC267" s="16" cm="1">
        <f t="array" ref="AC267">INDEX(fx_mu,1,AC$3)+INDEX(fx_rets_norm,$A267,AC$3)</f>
        <v>2.3550857082111523E-3</v>
      </c>
      <c r="AD267" s="16" cm="1">
        <f t="array" ref="AD267">INDEX(fx_mu,1,AD$3)+INDEX(fx_rets_norm,$A267,AD$3)</f>
        <v>8.5697982832859676E-3</v>
      </c>
      <c r="AE267" s="19">
        <v>262</v>
      </c>
      <c r="AF267" s="18" cm="1">
        <f t="array" ref="AF267">(1+B267)*(1+INDEX(fx_rets,$AE267,INDEX(fx_ix,1,AF$3)))-1</f>
        <v>3.364252241892185E-3</v>
      </c>
      <c r="AG267" s="18" cm="1">
        <f t="array" ref="AG267">(1+C267)*(1+INDEX(fx_rets,$AE267,INDEX(fx_ix,1,AG$3)))-1</f>
        <v>6.7403454880061719E-3</v>
      </c>
      <c r="AH267" s="18" cm="1">
        <f t="array" ref="AH267">(1+D267)*(1+INDEX(fx_rets,$AE267,INDEX(fx_ix,1,AH$3)))-1</f>
        <v>7.3684474068596018E-3</v>
      </c>
      <c r="AI267" s="18" cm="1">
        <f t="array" ref="AI267">(1+E267)*(1+INDEX(fx_rets,$AE267,INDEX(fx_ix,1,AI$3)))-1</f>
        <v>6.5299719692262226E-3</v>
      </c>
      <c r="AJ267" s="18" cm="1">
        <f t="array" ref="AJ267">(1+F267)*(1+INDEX(fx_rets,$AE267,INDEX(fx_ix,1,AJ$3)))-1</f>
        <v>6.7491994152593104E-3</v>
      </c>
      <c r="AK267" s="18" cm="1">
        <f t="array" ref="AK267">(1+G267)*(1+INDEX(fx_rets,$AE267,INDEX(fx_ix,1,AK$3)))-1</f>
        <v>1.7322700849577988E-2</v>
      </c>
      <c r="AL267" s="18" cm="1">
        <f t="array" ref="AL267">(1+H267)*(1+INDEX(fx_rets,$AE267,INDEX(fx_ix,1,AL$3)))-1</f>
        <v>1.5183929901698701E-2</v>
      </c>
      <c r="AM267" s="18" cm="1">
        <f t="array" ref="AM267">(1+I267)*(1+INDEX(fx_rets,$AE267,INDEX(fx_ix,1,AM$3)))-1</f>
        <v>1.1526942900442982E-2</v>
      </c>
      <c r="AN267" s="18" cm="1">
        <f t="array" ref="AN267">(1+J267)*(1+INDEX(fx_rets,$AE267,INDEX(fx_ix,1,AN$3)))-1</f>
        <v>6.1345237840086941E-3</v>
      </c>
      <c r="AO267" s="18" cm="1">
        <f t="array" ref="AO267">(1+K267)*(1+INDEX(fx_rets,$AE267,INDEX(fx_ix,1,AO$3)))-1</f>
        <v>4.5359102341804292E-3</v>
      </c>
      <c r="AP267" s="18" cm="1">
        <f t="array" ref="AP267">(1+L267)*(1+INDEX(fx_rets,$AE267,INDEX(fx_ix,1,AP$3)))-1</f>
        <v>4.5519293722371401E-3</v>
      </c>
      <c r="AQ267" s="18" cm="1">
        <f t="array" ref="AQ267">(1+M267)*(1+INDEX(fx_rets,$AE267,INDEX(fx_ix,1,AQ$3)))-1</f>
        <v>3.6537331060217948E-3</v>
      </c>
      <c r="AR267" s="18" cm="1">
        <f t="array" ref="AR267">(1+N267)*(1+INDEX(fx_rets,$AE267,INDEX(fx_ix,1,AR$3)))-1</f>
        <v>3.0070368192389729E-3</v>
      </c>
      <c r="AS267" s="18" cm="1">
        <f t="array" ref="AS267">(1+O267)*(1+INDEX(fx_rets,$AE267,INDEX(fx_ix,1,AS$3)))-1</f>
        <v>8.5314254558153113E-3</v>
      </c>
      <c r="AT267" s="18" cm="1">
        <f t="array" ref="AT267">(1+P267)*(1+INDEX(fx_rets,$AE267,INDEX(fx_ix,1,AT$3)))-1</f>
        <v>8.7531660657516053E-3</v>
      </c>
      <c r="AU267" s="18" cm="1">
        <f t="array" ref="AU267">(1+Q267)*(1+INDEX(fx_rets,$AE267,INDEX(fx_ix,1,AU$3)))-1</f>
        <v>8.4887412591465594E-3</v>
      </c>
      <c r="AV267" s="18" cm="1">
        <f t="array" ref="AV267">(1+R267)*(1+INDEX(fx_rets,$AE267,INDEX(fx_ix,1,AV$3)))-1</f>
        <v>4.528506979717406E-5</v>
      </c>
      <c r="AW267" s="18" cm="1">
        <f t="array" ref="AW267">(1+S267)*(1+INDEX(fx_rets,$AE267,INDEX(fx_ix,1,AW$3)))-1</f>
        <v>1.741088537057367E-2</v>
      </c>
      <c r="AX267" s="18" cm="1">
        <f t="array" ref="AX267">(1+T267)*(1+INDEX(fx_rets,$AE267,INDEX(fx_ix,1,AX$3)))-1</f>
        <v>1.5149805688807305E-2</v>
      </c>
      <c r="AY267" s="18" cm="1">
        <f t="array" ref="AY267">(1+U267)*(1+INDEX(fx_rets,$AE267,INDEX(fx_ix,1,AY$3)))-1</f>
        <v>2.6774139972688404E-2</v>
      </c>
      <c r="AZ267" s="18" cm="1">
        <f t="array" ref="AZ267">(1+V267)*(1+INDEX(fx_rets,$AE267,INDEX(fx_ix,1,AZ$3)))-1</f>
        <v>3.0949590380491276E-3</v>
      </c>
      <c r="BA267" s="18" cm="1">
        <f t="array" ref="BA267">(1+W267)*(1+INDEX(fx_rets,$AE267,INDEX(fx_ix,1,BA$3)))-1</f>
        <v>1.7983172823778926E-2</v>
      </c>
      <c r="BB267" s="18" cm="1">
        <f t="array" ref="BB267">(1+X267)*(1+INDEX(fx_rets,$AE267,INDEX(fx_ix,1,BB$3)))-1</f>
        <v>5.0965042299011554E-3</v>
      </c>
      <c r="BC267" s="18" cm="1">
        <f t="array" ref="BC267">(1+Y267)*(1+INDEX(fx_rets,$AE267,INDEX(fx_ix,1,BC$3)))-1</f>
        <v>8.3022240748598097E-3</v>
      </c>
      <c r="BD267" s="19">
        <v>262</v>
      </c>
      <c r="BE267" s="16">
        <f t="shared" si="126"/>
        <v>0</v>
      </c>
      <c r="BF267" s="19">
        <v>262</v>
      </c>
      <c r="BG267" s="18">
        <f t="shared" si="127"/>
        <v>3.364252241892185E-3</v>
      </c>
      <c r="BH267" s="18">
        <f t="shared" si="128"/>
        <v>6.7403454880061719E-3</v>
      </c>
      <c r="BI267" s="18">
        <f t="shared" si="129"/>
        <v>7.3684474068596018E-3</v>
      </c>
      <c r="BJ267" s="18">
        <f t="shared" si="130"/>
        <v>6.5299719692262226E-3</v>
      </c>
      <c r="BK267" s="18">
        <f t="shared" si="131"/>
        <v>6.7491994152593104E-3</v>
      </c>
      <c r="BL267" s="18">
        <f t="shared" si="132"/>
        <v>1.7322700849577988E-2</v>
      </c>
      <c r="BM267" s="18">
        <f t="shared" si="133"/>
        <v>1.5183929901698701E-2</v>
      </c>
      <c r="BN267" s="18">
        <f t="shared" si="134"/>
        <v>1.1526942900442982E-2</v>
      </c>
      <c r="BO267" s="18">
        <f t="shared" si="135"/>
        <v>6.1345237840086941E-3</v>
      </c>
      <c r="BP267" s="18">
        <f t="shared" si="136"/>
        <v>4.5359102341804292E-3</v>
      </c>
      <c r="BQ267" s="18">
        <f t="shared" si="137"/>
        <v>4.5519293722371401E-3</v>
      </c>
      <c r="BR267" s="18">
        <f t="shared" si="138"/>
        <v>3.6537331060217948E-3</v>
      </c>
      <c r="BS267" s="18">
        <f t="shared" si="139"/>
        <v>3.0070368192389729E-3</v>
      </c>
      <c r="BT267" s="18">
        <f t="shared" si="140"/>
        <v>8.5314254558153113E-3</v>
      </c>
      <c r="BU267" s="18">
        <f t="shared" si="141"/>
        <v>8.7531660657516053E-3</v>
      </c>
      <c r="BV267" s="18">
        <f t="shared" si="142"/>
        <v>8.4887412591465594E-3</v>
      </c>
      <c r="BW267" s="18">
        <f t="shared" si="143"/>
        <v>4.528506979717406E-5</v>
      </c>
      <c r="BX267" s="18">
        <f t="shared" si="144"/>
        <v>1.741088537057367E-2</v>
      </c>
      <c r="BY267" s="18">
        <f t="shared" si="145"/>
        <v>1.5149805688807305E-2</v>
      </c>
      <c r="BZ267" s="18">
        <f t="shared" si="146"/>
        <v>2.6774139972688404E-2</v>
      </c>
      <c r="CA267" s="18">
        <f t="shared" si="147"/>
        <v>3.0949590380491276E-3</v>
      </c>
      <c r="CB267" s="18">
        <f t="shared" si="148"/>
        <v>1.7983172823778926E-2</v>
      </c>
      <c r="CC267" s="18">
        <f t="shared" si="149"/>
        <v>5.0965042299011554E-3</v>
      </c>
      <c r="CD267" s="18">
        <f t="shared" si="150"/>
        <v>8.3022240748598097E-3</v>
      </c>
      <c r="CE267" s="19">
        <v>262</v>
      </c>
      <c r="CF267" s="18">
        <f t="shared" si="151"/>
        <v>6.7403454880061719E-3</v>
      </c>
      <c r="CG267" s="18">
        <f t="shared" si="151"/>
        <v>6.7403454880061719E-3</v>
      </c>
      <c r="CH267" s="18">
        <f t="shared" si="151"/>
        <v>6.7403454880061719E-3</v>
      </c>
      <c r="CI267" s="18">
        <f t="shared" si="151"/>
        <v>0</v>
      </c>
      <c r="CJ267" s="18">
        <f t="shared" si="151"/>
        <v>0</v>
      </c>
      <c r="CK267" s="24">
        <f t="shared" si="151"/>
        <v>6.7403454880061719E-3</v>
      </c>
      <c r="CL267" s="24">
        <f t="shared" si="151"/>
        <v>0</v>
      </c>
    </row>
    <row r="268" spans="1:90" x14ac:dyDescent="0.2">
      <c r="A268" s="19">
        <v>263</v>
      </c>
      <c r="B268" s="16" cm="1">
        <f t="array" ref="B268">INDEX(asset_mu,1,B$3)+INDEX(asset_rets_norm,$A268,B$3)</f>
        <v>6.1772842556586868E-5</v>
      </c>
      <c r="C268" s="16" cm="1">
        <f t="array" ref="C268">INDEX(asset_mu,1,C$3)+INDEX(asset_rets_norm,$A268,C$3)</f>
        <v>-4.5722359275811551E-3</v>
      </c>
      <c r="D268" s="16" cm="1">
        <f t="array" ref="D268">INDEX(asset_mu,1,D$3)+INDEX(asset_rets_norm,$A268,D$3)</f>
        <v>-5.6062235450659078E-3</v>
      </c>
      <c r="E268" s="16" cm="1">
        <f t="array" ref="E268">INDEX(asset_mu,1,E$3)+INDEX(asset_rets_norm,$A268,E$3)</f>
        <v>-7.8057975254011841E-3</v>
      </c>
      <c r="F268" s="16" cm="1">
        <f t="array" ref="F268">INDEX(asset_mu,1,F$3)+INDEX(asset_rets_norm,$A268,F$3)</f>
        <v>-1.5104367414699171E-2</v>
      </c>
      <c r="G268" s="16" cm="1">
        <f t="array" ref="G268">INDEX(asset_mu,1,G$3)+INDEX(asset_rets_norm,$A268,G$3)</f>
        <v>1.696519178520043E-4</v>
      </c>
      <c r="H268" s="16" cm="1">
        <f t="array" ref="H268">INDEX(asset_mu,1,H$3)+INDEX(asset_rets_norm,$A268,H$3)</f>
        <v>-2.9710056579462067E-3</v>
      </c>
      <c r="I268" s="16" cm="1">
        <f t="array" ref="I268">INDEX(asset_mu,1,I$3)+INDEX(asset_rets_norm,$A268,I$3)</f>
        <v>-7.3077400002438883E-3</v>
      </c>
      <c r="J268" s="16" cm="1">
        <f t="array" ref="J268">INDEX(asset_mu,1,J$3)+INDEX(asset_rets_norm,$A268,J$3)</f>
        <v>3.6513917189975199E-3</v>
      </c>
      <c r="K268" s="16" cm="1">
        <f t="array" ref="K268">INDEX(asset_mu,1,K$3)+INDEX(asset_rets_norm,$A268,K$3)</f>
        <v>-2.6232861078598051E-3</v>
      </c>
      <c r="L268" s="16" cm="1">
        <f t="array" ref="L268">INDEX(asset_mu,1,L$3)+INDEX(asset_rets_norm,$A268,L$3)</f>
        <v>-7.0633738506064858E-3</v>
      </c>
      <c r="M268" s="16" cm="1">
        <f t="array" ref="M268">INDEX(asset_mu,1,M$3)+INDEX(asset_rets_norm,$A268,M$3)</f>
        <v>-1.0241858820902252E-2</v>
      </c>
      <c r="N268" s="16" cm="1">
        <f t="array" ref="N268">INDEX(asset_mu,1,N$3)+INDEX(asset_rets_norm,$A268,N$3)</f>
        <v>-2.3382479948985537E-2</v>
      </c>
      <c r="O268" s="16" cm="1">
        <f t="array" ref="O268">INDEX(asset_mu,1,O$3)+INDEX(asset_rets_norm,$A268,O$3)</f>
        <v>1.177580829454593E-4</v>
      </c>
      <c r="P268" s="16" cm="1">
        <f t="array" ref="P268">INDEX(asset_mu,1,P$3)+INDEX(asset_rets_norm,$A268,P$3)</f>
        <v>1.5072031165104746E-4</v>
      </c>
      <c r="Q268" s="16" cm="1">
        <f t="array" ref="Q268">INDEX(asset_mu,1,Q$3)+INDEX(asset_rets_norm,$A268,Q$3)</f>
        <v>-2.3215148230854444E-4</v>
      </c>
      <c r="R268" s="16" cm="1">
        <f t="array" ref="R268">INDEX(asset_mu,1,R$3)+INDEX(asset_rets_norm,$A268,R$3)</f>
        <v>-8.4210724175722562E-2</v>
      </c>
      <c r="S268" s="16" cm="1">
        <f t="array" ref="S268">INDEX(asset_mu,1,S$3)+INDEX(asset_rets_norm,$A268,S$3)</f>
        <v>-8.4274720938219999E-2</v>
      </c>
      <c r="T268" s="16" cm="1">
        <f t="array" ref="T268">INDEX(asset_mu,1,T$3)+INDEX(asset_rets_norm,$A268,T$3)</f>
        <v>-5.3223821101004952E-2</v>
      </c>
      <c r="U268" s="16" cm="1">
        <f t="array" ref="U268">INDEX(asset_mu,1,U$3)+INDEX(asset_rets_norm,$A268,U$3)</f>
        <v>-3.0543362945763874E-2</v>
      </c>
      <c r="V268" s="16" cm="1">
        <f t="array" ref="V268">INDEX(asset_mu,1,V$3)+INDEX(asset_rets_norm,$A268,V$3)</f>
        <v>3.3587673713824412E-3</v>
      </c>
      <c r="W268" s="16" cm="1">
        <f t="array" ref="W268">INDEX(asset_mu,1,W$3)+INDEX(asset_rets_norm,$A268,W$3)</f>
        <v>9.3655237743946532E-4</v>
      </c>
      <c r="X268" s="16" cm="1">
        <f t="array" ref="X268">INDEX(asset_mu,1,X$3)+INDEX(asset_rets_norm,$A268,X$3)</f>
        <v>2.8597274154664766E-3</v>
      </c>
      <c r="Y268" s="16" cm="1">
        <f t="array" ref="Y268">INDEX(asset_mu,1,Y$3)+INDEX(asset_rets_norm,$A268,Y$3)</f>
        <v>-2.5780063549552619E-4</v>
      </c>
      <c r="Z268" s="19">
        <v>263</v>
      </c>
      <c r="AA268" s="16" cm="1">
        <f t="array" ref="AA268">INDEX(fx_mu,1,AA$3)+INDEX(fx_rets_norm,$A268,AA$3)</f>
        <v>0</v>
      </c>
      <c r="AB268" s="16" cm="1">
        <f t="array" ref="AB268">INDEX(fx_mu,1,AB$3)+INDEX(fx_rets_norm,$A268,AB$3)</f>
        <v>-2.4273171933744894E-2</v>
      </c>
      <c r="AC268" s="16" cm="1">
        <f t="array" ref="AC268">INDEX(fx_mu,1,AC$3)+INDEX(fx_rets_norm,$A268,AC$3)</f>
        <v>-3.352679067183055E-2</v>
      </c>
      <c r="AD268" s="16" cm="1">
        <f t="array" ref="AD268">INDEX(fx_mu,1,AD$3)+INDEX(fx_rets_norm,$A268,AD$3)</f>
        <v>-5.1380356936645222E-2</v>
      </c>
      <c r="AE268" s="19">
        <v>263</v>
      </c>
      <c r="AF268" s="18" cm="1">
        <f t="array" ref="AF268">(1+B268)*(1+INDEX(fx_rets,$AE268,INDEX(fx_ix,1,AF$3)))-1</f>
        <v>6.177284255648452E-5</v>
      </c>
      <c r="AG268" s="18" cm="1">
        <f t="array" ref="AG268">(1+C268)*(1+INDEX(fx_rets,$AE268,INDEX(fx_ix,1,AG$3)))-1</f>
        <v>-4.5722359275811586E-3</v>
      </c>
      <c r="AH268" s="18" cm="1">
        <f t="array" ref="AH268">(1+D268)*(1+INDEX(fx_rets,$AE268,INDEX(fx_ix,1,AH$3)))-1</f>
        <v>-5.6062235450659026E-3</v>
      </c>
      <c r="AI268" s="18" cm="1">
        <f t="array" ref="AI268">(1+E268)*(1+INDEX(fx_rets,$AE268,INDEX(fx_ix,1,AI$3)))-1</f>
        <v>-7.8057975254012257E-3</v>
      </c>
      <c r="AJ268" s="18" cm="1">
        <f t="array" ref="AJ268">(1+F268)*(1+INDEX(fx_rets,$AE268,INDEX(fx_ix,1,AJ$3)))-1</f>
        <v>-1.5104367414699116E-2</v>
      </c>
      <c r="AK268" s="18" cm="1">
        <f t="array" ref="AK268">(1+G268)*(1+INDEX(fx_rets,$AE268,INDEX(fx_ix,1,AK$3)))-1</f>
        <v>-2.4107638006063747E-2</v>
      </c>
      <c r="AL268" s="18" cm="1">
        <f t="array" ref="AL268">(1+H268)*(1+INDEX(fx_rets,$AE268,INDEX(fx_ix,1,AL$3)))-1</f>
        <v>-2.7172061860539665E-2</v>
      </c>
      <c r="AM268" s="18" cm="1">
        <f t="array" ref="AM268">(1+I268)*(1+INDEX(fx_rets,$AE268,INDEX(fx_ix,1,AM$3)))-1</f>
        <v>-3.1403529904515781E-2</v>
      </c>
      <c r="AN268" s="18" cm="1">
        <f t="array" ref="AN268">(1+J268)*(1+INDEX(fx_rets,$AE268,INDEX(fx_ix,1,AN$3)))-1</f>
        <v>-2.9997818398656673E-2</v>
      </c>
      <c r="AO268" s="18" cm="1">
        <f t="array" ref="AO268">(1+K268)*(1+INDEX(fx_rets,$AE268,INDEX(fx_ix,1,AO$3)))-1</f>
        <v>-3.6062126415479789E-2</v>
      </c>
      <c r="AP268" s="18" cm="1">
        <f t="array" ref="AP268">(1+L268)*(1+INDEX(fx_rets,$AE268,INDEX(fx_ix,1,AP$3)))-1</f>
        <v>-4.0353352265910858E-2</v>
      </c>
      <c r="AQ268" s="18" cm="1">
        <f t="array" ref="AQ268">(1+M268)*(1+INDEX(fx_rets,$AE268,INDEX(fx_ix,1,AQ$3)))-1</f>
        <v>-4.3425272835953876E-2</v>
      </c>
      <c r="AR268" s="18" cm="1">
        <f t="array" ref="AR268">(1+N268)*(1+INDEX(fx_rets,$AE268,INDEX(fx_ix,1,AR$3)))-1</f>
        <v>-5.6125331110178145E-2</v>
      </c>
      <c r="AS268" s="18" cm="1">
        <f t="array" ref="AS268">(1+O268)*(1+INDEX(fx_rets,$AE268,INDEX(fx_ix,1,AS$3)))-1</f>
        <v>-5.1268649306033698E-2</v>
      </c>
      <c r="AT268" s="18" cm="1">
        <f t="array" ref="AT268">(1+P268)*(1+INDEX(fx_rets,$AE268,INDEX(fx_ix,1,AT$3)))-1</f>
        <v>-5.1237380688404333E-2</v>
      </c>
      <c r="AU268" s="18" cm="1">
        <f t="array" ref="AU268">(1+Q268)*(1+INDEX(fx_rets,$AE268,INDEX(fx_ix,1,AU$3)))-1</f>
        <v>-5.1600580392929474E-2</v>
      </c>
      <c r="AV268" s="18" cm="1">
        <f t="array" ref="AV268">(1+R268)*(1+INDEX(fx_rets,$AE268,INDEX(fx_ix,1,AV$3)))-1</f>
        <v>-8.4210724175722618E-2</v>
      </c>
      <c r="AW268" s="18" cm="1">
        <f t="array" ref="AW268">(1+S268)*(1+INDEX(fx_rets,$AE268,INDEX(fx_ix,1,AW$3)))-1</f>
        <v>-0.10650227808096313</v>
      </c>
      <c r="AX268" s="18" cm="1">
        <f t="array" ref="AX268">(1+T268)*(1+INDEX(fx_rets,$AE268,INDEX(fx_ix,1,AX$3)))-1</f>
        <v>-8.4966187864027098E-2</v>
      </c>
      <c r="AY268" s="18" cm="1">
        <f t="array" ref="AY268">(1+U268)*(1+INDEX(fx_rets,$AE268,INDEX(fx_ix,1,AY$3)))-1</f>
        <v>-8.0354390992210201E-2</v>
      </c>
      <c r="AZ268" s="18" cm="1">
        <f t="array" ref="AZ268">(1+V268)*(1+INDEX(fx_rets,$AE268,INDEX(fx_ix,1,AZ$3)))-1</f>
        <v>3.3587673713824096E-3</v>
      </c>
      <c r="BA268" s="18" cm="1">
        <f t="array" ref="BA268">(1+W268)*(1+INDEX(fx_rets,$AE268,INDEX(fx_ix,1,BA$3)))-1</f>
        <v>-2.3359352653188004E-2</v>
      </c>
      <c r="BB268" s="18" cm="1">
        <f t="array" ref="BB268">(1+X268)*(1+INDEX(fx_rets,$AE268,INDEX(fx_ix,1,BB$3)))-1</f>
        <v>-3.0762940738800926E-2</v>
      </c>
      <c r="BC268" s="18" cm="1">
        <f t="array" ref="BC268">(1+Y268)*(1+INDEX(fx_rets,$AE268,INDEX(fx_ix,1,BC$3)))-1</f>
        <v>-5.1624911683470498E-2</v>
      </c>
      <c r="BD268" s="19">
        <v>263</v>
      </c>
      <c r="BE268" s="16">
        <f t="shared" si="126"/>
        <v>0</v>
      </c>
      <c r="BF268" s="19">
        <v>263</v>
      </c>
      <c r="BG268" s="18">
        <f t="shared" si="127"/>
        <v>6.177284255648452E-5</v>
      </c>
      <c r="BH268" s="18">
        <f t="shared" si="128"/>
        <v>-4.5722359275811586E-3</v>
      </c>
      <c r="BI268" s="18">
        <f t="shared" si="129"/>
        <v>-5.6062235450659026E-3</v>
      </c>
      <c r="BJ268" s="18">
        <f t="shared" si="130"/>
        <v>-7.8057975254012257E-3</v>
      </c>
      <c r="BK268" s="18">
        <f t="shared" si="131"/>
        <v>-1.5104367414699116E-2</v>
      </c>
      <c r="BL268" s="18">
        <f t="shared" si="132"/>
        <v>-2.4107638006063747E-2</v>
      </c>
      <c r="BM268" s="18">
        <f t="shared" si="133"/>
        <v>-2.7172061860539665E-2</v>
      </c>
      <c r="BN268" s="18">
        <f t="shared" si="134"/>
        <v>-3.1403529904515781E-2</v>
      </c>
      <c r="BO268" s="18">
        <f t="shared" si="135"/>
        <v>-2.9997818398656673E-2</v>
      </c>
      <c r="BP268" s="18">
        <f t="shared" si="136"/>
        <v>-3.6062126415479789E-2</v>
      </c>
      <c r="BQ268" s="18">
        <f t="shared" si="137"/>
        <v>-4.0353352265910858E-2</v>
      </c>
      <c r="BR268" s="18">
        <f t="shared" si="138"/>
        <v>-4.3425272835953876E-2</v>
      </c>
      <c r="BS268" s="18">
        <f t="shared" si="139"/>
        <v>-5.6125331110178145E-2</v>
      </c>
      <c r="BT268" s="18">
        <f t="shared" si="140"/>
        <v>-5.1268649306033698E-2</v>
      </c>
      <c r="BU268" s="18">
        <f t="shared" si="141"/>
        <v>-5.1237380688404333E-2</v>
      </c>
      <c r="BV268" s="18">
        <f t="shared" si="142"/>
        <v>-5.1600580392929474E-2</v>
      </c>
      <c r="BW268" s="18">
        <f t="shared" si="143"/>
        <v>-8.4210724175722618E-2</v>
      </c>
      <c r="BX268" s="18">
        <f t="shared" si="144"/>
        <v>-0.10650227808096313</v>
      </c>
      <c r="BY268" s="18">
        <f t="shared" si="145"/>
        <v>-8.4966187864027098E-2</v>
      </c>
      <c r="BZ268" s="18">
        <f t="shared" si="146"/>
        <v>-8.0354390992210201E-2</v>
      </c>
      <c r="CA268" s="18">
        <f t="shared" si="147"/>
        <v>3.3587673713824096E-3</v>
      </c>
      <c r="CB268" s="18">
        <f t="shared" si="148"/>
        <v>-2.3359352653188004E-2</v>
      </c>
      <c r="CC268" s="18">
        <f t="shared" si="149"/>
        <v>-3.0762940738800926E-2</v>
      </c>
      <c r="CD268" s="18">
        <f t="shared" si="150"/>
        <v>-5.1624911683470498E-2</v>
      </c>
      <c r="CE268" s="19">
        <v>263</v>
      </c>
      <c r="CF268" s="18">
        <f t="shared" si="151"/>
        <v>-4.5722359275811586E-3</v>
      </c>
      <c r="CG268" s="18">
        <f t="shared" si="151"/>
        <v>-4.5722359275811586E-3</v>
      </c>
      <c r="CH268" s="18">
        <f t="shared" si="151"/>
        <v>-4.5722359275811586E-3</v>
      </c>
      <c r="CI268" s="18">
        <f t="shared" si="151"/>
        <v>0</v>
      </c>
      <c r="CJ268" s="18">
        <f t="shared" si="151"/>
        <v>0</v>
      </c>
      <c r="CK268" s="24">
        <f t="shared" si="151"/>
        <v>-4.5722359275811586E-3</v>
      </c>
      <c r="CL268" s="24">
        <f t="shared" si="151"/>
        <v>0</v>
      </c>
    </row>
    <row r="269" spans="1:90" x14ac:dyDescent="0.2">
      <c r="A269" s="19">
        <v>264</v>
      </c>
      <c r="B269" s="16" cm="1">
        <f t="array" ref="B269">INDEX(asset_mu,1,B$3)+INDEX(asset_rets_norm,$A269,B$3)</f>
        <v>3.1819185957468934E-3</v>
      </c>
      <c r="C269" s="16" cm="1">
        <f t="array" ref="C269">INDEX(asset_mu,1,C$3)+INDEX(asset_rets_norm,$A269,C$3)</f>
        <v>4.563111095903241E-3</v>
      </c>
      <c r="D269" s="16" cm="1">
        <f t="array" ref="D269">INDEX(asset_mu,1,D$3)+INDEX(asset_rets_norm,$A269,D$3)</f>
        <v>1.2469768906011364E-2</v>
      </c>
      <c r="E269" s="16" cm="1">
        <f t="array" ref="E269">INDEX(asset_mu,1,E$3)+INDEX(asset_rets_norm,$A269,E$3)</f>
        <v>8.2228556099704225E-3</v>
      </c>
      <c r="F269" s="16" cm="1">
        <f t="array" ref="F269">INDEX(asset_mu,1,F$3)+INDEX(asset_rets_norm,$A269,F$3)</f>
        <v>1.8926544844394988E-2</v>
      </c>
      <c r="G269" s="16" cm="1">
        <f t="array" ref="G269">INDEX(asset_mu,1,G$3)+INDEX(asset_rets_norm,$A269,G$3)</f>
        <v>1.2070414235346666E-3</v>
      </c>
      <c r="H269" s="16" cm="1">
        <f t="array" ref="H269">INDEX(asset_mu,1,H$3)+INDEX(asset_rets_norm,$A269,H$3)</f>
        <v>7.9860815540957093E-3</v>
      </c>
      <c r="I269" s="16" cm="1">
        <f t="array" ref="I269">INDEX(asset_mu,1,I$3)+INDEX(asset_rets_norm,$A269,I$3)</f>
        <v>2.209163122374639E-2</v>
      </c>
      <c r="J269" s="16" cm="1">
        <f t="array" ref="J269">INDEX(asset_mu,1,J$3)+INDEX(asset_rets_norm,$A269,J$3)</f>
        <v>4.1985213363759811E-3</v>
      </c>
      <c r="K269" s="16" cm="1">
        <f t="array" ref="K269">INDEX(asset_mu,1,K$3)+INDEX(asset_rets_norm,$A269,K$3)</f>
        <v>6.3484667188703232E-3</v>
      </c>
      <c r="L269" s="16" cm="1">
        <f t="array" ref="L269">INDEX(asset_mu,1,L$3)+INDEX(asset_rets_norm,$A269,L$3)</f>
        <v>1.1574143663265729E-2</v>
      </c>
      <c r="M269" s="16" cm="1">
        <f t="array" ref="M269">INDEX(asset_mu,1,M$3)+INDEX(asset_rets_norm,$A269,M$3)</f>
        <v>9.3895685739865155E-3</v>
      </c>
      <c r="N269" s="16" cm="1">
        <f t="array" ref="N269">INDEX(asset_mu,1,N$3)+INDEX(asset_rets_norm,$A269,N$3)</f>
        <v>1.9078558939993582E-2</v>
      </c>
      <c r="O269" s="16" cm="1">
        <f t="array" ref="O269">INDEX(asset_mu,1,O$3)+INDEX(asset_rets_norm,$A269,O$3)</f>
        <v>1.5670789828271179E-4</v>
      </c>
      <c r="P269" s="16" cm="1">
        <f t="array" ref="P269">INDEX(asset_mu,1,P$3)+INDEX(asset_rets_norm,$A269,P$3)</f>
        <v>7.361603012600742E-4</v>
      </c>
      <c r="Q269" s="16" cm="1">
        <f t="array" ref="Q269">INDEX(asset_mu,1,Q$3)+INDEX(asset_rets_norm,$A269,Q$3)</f>
        <v>2.0915253456577588E-3</v>
      </c>
      <c r="R269" s="16" cm="1">
        <f t="array" ref="R269">INDEX(asset_mu,1,R$3)+INDEX(asset_rets_norm,$A269,R$3)</f>
        <v>9.0623319496796861E-2</v>
      </c>
      <c r="S269" s="16" cm="1">
        <f t="array" ref="S269">INDEX(asset_mu,1,S$3)+INDEX(asset_rets_norm,$A269,S$3)</f>
        <v>7.7262310577696697E-2</v>
      </c>
      <c r="T269" s="16" cm="1">
        <f t="array" ref="T269">INDEX(asset_mu,1,T$3)+INDEX(asset_rets_norm,$A269,T$3)</f>
        <v>3.9849543287062285E-2</v>
      </c>
      <c r="U269" s="16" cm="1">
        <f t="array" ref="U269">INDEX(asset_mu,1,U$3)+INDEX(asset_rets_norm,$A269,U$3)</f>
        <v>5.5332871384717763E-2</v>
      </c>
      <c r="V269" s="16" cm="1">
        <f t="array" ref="V269">INDEX(asset_mu,1,V$3)+INDEX(asset_rets_norm,$A269,V$3)</f>
        <v>3.9144757047157742E-3</v>
      </c>
      <c r="W269" s="16" cm="1">
        <f t="array" ref="W269">INDEX(asset_mu,1,W$3)+INDEX(asset_rets_norm,$A269,W$3)</f>
        <v>9.7688571077279851E-4</v>
      </c>
      <c r="X269" s="16" cm="1">
        <f t="array" ref="X269">INDEX(asset_mu,1,X$3)+INDEX(asset_rets_norm,$A269,X$3)</f>
        <v>2.9383107487998103E-3</v>
      </c>
      <c r="Y269" s="16" cm="1">
        <f t="array" ref="Y269">INDEX(asset_mu,1,Y$3)+INDEX(asset_rets_norm,$A269,Y$3)</f>
        <v>-3.8038396882885957E-4</v>
      </c>
      <c r="Z269" s="19">
        <v>264</v>
      </c>
      <c r="AA269" s="16" cm="1">
        <f t="array" ref="AA269">INDEX(fx_mu,1,AA$3)+INDEX(fx_rets_norm,$A269,AA$3)</f>
        <v>0</v>
      </c>
      <c r="AB269" s="16" cm="1">
        <f t="array" ref="AB269">INDEX(fx_mu,1,AB$3)+INDEX(fx_rets_norm,$A269,AB$3)</f>
        <v>-2.6140813382884428E-2</v>
      </c>
      <c r="AC269" s="16" cm="1">
        <f t="array" ref="AC269">INDEX(fx_mu,1,AC$3)+INDEX(fx_rets_norm,$A269,AC$3)</f>
        <v>-5.2191394022242361E-4</v>
      </c>
      <c r="AD269" s="16" cm="1">
        <f t="array" ref="AD269">INDEX(fx_mu,1,AD$3)+INDEX(fx_rets_norm,$A269,AD$3)</f>
        <v>1.8948556591710464E-2</v>
      </c>
      <c r="AE269" s="19">
        <v>264</v>
      </c>
      <c r="AF269" s="18" cm="1">
        <f t="array" ref="AF269">(1+B269)*(1+INDEX(fx_rets,$AE269,INDEX(fx_ix,1,AF$3)))-1</f>
        <v>3.1819185957469021E-3</v>
      </c>
      <c r="AG269" s="18" cm="1">
        <f t="array" ref="AG269">(1+C269)*(1+INDEX(fx_rets,$AE269,INDEX(fx_ix,1,AG$3)))-1</f>
        <v>4.5631110959032384E-3</v>
      </c>
      <c r="AH269" s="18" cm="1">
        <f t="array" ref="AH269">(1+D269)*(1+INDEX(fx_rets,$AE269,INDEX(fx_ix,1,AH$3)))-1</f>
        <v>1.2469768906011369E-2</v>
      </c>
      <c r="AI269" s="18" cm="1">
        <f t="array" ref="AI269">(1+E269)*(1+INDEX(fx_rets,$AE269,INDEX(fx_ix,1,AI$3)))-1</f>
        <v>8.2228556099703809E-3</v>
      </c>
      <c r="AJ269" s="18" cm="1">
        <f t="array" ref="AJ269">(1+F269)*(1+INDEX(fx_rets,$AE269,INDEX(fx_ix,1,AJ$3)))-1</f>
        <v>1.8926544844394932E-2</v>
      </c>
      <c r="AK269" s="18" cm="1">
        <f t="array" ref="AK269">(1+G269)*(1+INDEX(fx_rets,$AE269,INDEX(fx_ix,1,AK$3)))-1</f>
        <v>-2.496532500394788E-2</v>
      </c>
      <c r="AL269" s="18" cm="1">
        <f t="array" ref="AL269">(1+H269)*(1+INDEX(fx_rets,$AE269,INDEX(fx_ix,1,AL$3)))-1</f>
        <v>-1.8363494496354771E-2</v>
      </c>
      <c r="AM269" s="18" cm="1">
        <f t="array" ref="AM269">(1+I269)*(1+INDEX(fx_rets,$AE269,INDEX(fx_ix,1,AM$3)))-1</f>
        <v>-4.6266753682814299E-3</v>
      </c>
      <c r="AN269" s="18" cm="1">
        <f t="array" ref="AN269">(1+J269)*(1+INDEX(fx_rets,$AE269,INDEX(fx_ix,1,AN$3)))-1</f>
        <v>3.6744161293398303E-3</v>
      </c>
      <c r="AO269" s="18" cm="1">
        <f t="array" ref="AO269">(1+K269)*(1+INDEX(fx_rets,$AE269,INDEX(fx_ix,1,AO$3)))-1</f>
        <v>5.8232394253683317E-3</v>
      </c>
      <c r="AP269" s="18" cm="1">
        <f t="array" ref="AP269">(1+L269)*(1+INDEX(fx_rets,$AE269,INDEX(fx_ix,1,AP$3)))-1</f>
        <v>1.1046189016119312E-2</v>
      </c>
      <c r="AQ269" s="18" cm="1">
        <f t="array" ref="AQ269">(1+M269)*(1+INDEX(fx_rets,$AE269,INDEX(fx_ix,1,AQ$3)))-1</f>
        <v>8.8627540870325205E-3</v>
      </c>
      <c r="AR269" s="18" cm="1">
        <f t="array" ref="AR269">(1+N269)*(1+INDEX(fx_rets,$AE269,INDEX(fx_ix,1,AR$3)))-1</f>
        <v>1.8546687633901104E-2</v>
      </c>
      <c r="AS269" s="18" cm="1">
        <f t="array" ref="AS269">(1+O269)*(1+INDEX(fx_rets,$AE269,INDEX(fx_ix,1,AS$3)))-1</f>
        <v>1.9108233878472047E-2</v>
      </c>
      <c r="AT269" s="18" cm="1">
        <f t="array" ref="AT269">(1+P269)*(1+INDEX(fx_rets,$AE269,INDEX(fx_ix,1,AT$3)))-1</f>
        <v>1.9698666068099557E-2</v>
      </c>
      <c r="AU269" s="18" cm="1">
        <f t="array" ref="AU269">(1+Q269)*(1+INDEX(fx_rets,$AE269,INDEX(fx_ix,1,AU$3)))-1</f>
        <v>2.1079713323743254E-2</v>
      </c>
      <c r="AV269" s="18" cm="1">
        <f t="array" ref="AV269">(1+R269)*(1+INDEX(fx_rets,$AE269,INDEX(fx_ix,1,AV$3)))-1</f>
        <v>9.0623319496796917E-2</v>
      </c>
      <c r="AW269" s="18" cm="1">
        <f t="array" ref="AW269">(1+S269)*(1+INDEX(fx_rets,$AE269,INDEX(fx_ix,1,AW$3)))-1</f>
        <v>4.9101797552470128E-2</v>
      </c>
      <c r="AX269" s="18" cm="1">
        <f t="array" ref="AX269">(1+T269)*(1+INDEX(fx_rets,$AE269,INDEX(fx_ix,1,AX$3)))-1</f>
        <v>3.930683131468693E-2</v>
      </c>
      <c r="AY269" s="18" cm="1">
        <f t="array" ref="AY269">(1+U269)*(1+INDEX(fx_rets,$AE269,INDEX(fx_ix,1,AY$3)))-1</f>
        <v>7.5329906021243342E-2</v>
      </c>
      <c r="AZ269" s="18" cm="1">
        <f t="array" ref="AZ269">(1+V269)*(1+INDEX(fx_rets,$AE269,INDEX(fx_ix,1,AZ$3)))-1</f>
        <v>3.9144757047158141E-3</v>
      </c>
      <c r="BA269" s="18" cm="1">
        <f t="array" ref="BA269">(1+W269)*(1+INDEX(fx_rets,$AE269,INDEX(fx_ix,1,BA$3)))-1</f>
        <v>-2.5189464259173344E-2</v>
      </c>
      <c r="BB269" s="18" cm="1">
        <f t="array" ref="BB269">(1+X269)*(1+INDEX(fx_rets,$AE269,INDEX(fx_ix,1,BB$3)))-1</f>
        <v>2.4148632632370326E-3</v>
      </c>
      <c r="BC269" s="18" cm="1">
        <f t="array" ref="BC269">(1+Y269)*(1+INDEX(fx_rets,$AE269,INDEX(fx_ix,1,BC$3)))-1</f>
        <v>1.8560964895721677E-2</v>
      </c>
      <c r="BD269" s="19">
        <v>264</v>
      </c>
      <c r="BE269" s="16">
        <f t="shared" si="126"/>
        <v>0</v>
      </c>
      <c r="BF269" s="19">
        <v>264</v>
      </c>
      <c r="BG269" s="18">
        <f t="shared" si="127"/>
        <v>3.1819185957469021E-3</v>
      </c>
      <c r="BH269" s="18">
        <f t="shared" si="128"/>
        <v>4.5631110959032384E-3</v>
      </c>
      <c r="BI269" s="18">
        <f t="shared" si="129"/>
        <v>1.2469768906011369E-2</v>
      </c>
      <c r="BJ269" s="18">
        <f t="shared" si="130"/>
        <v>8.2228556099703809E-3</v>
      </c>
      <c r="BK269" s="18">
        <f t="shared" si="131"/>
        <v>1.8926544844394932E-2</v>
      </c>
      <c r="BL269" s="18">
        <f t="shared" si="132"/>
        <v>-2.496532500394788E-2</v>
      </c>
      <c r="BM269" s="18">
        <f t="shared" si="133"/>
        <v>-1.8363494496354771E-2</v>
      </c>
      <c r="BN269" s="18">
        <f t="shared" si="134"/>
        <v>-4.6266753682814299E-3</v>
      </c>
      <c r="BO269" s="18">
        <f t="shared" si="135"/>
        <v>3.6744161293398303E-3</v>
      </c>
      <c r="BP269" s="18">
        <f t="shared" si="136"/>
        <v>5.8232394253683317E-3</v>
      </c>
      <c r="BQ269" s="18">
        <f t="shared" si="137"/>
        <v>1.1046189016119312E-2</v>
      </c>
      <c r="BR269" s="18">
        <f t="shared" si="138"/>
        <v>8.8627540870325205E-3</v>
      </c>
      <c r="BS269" s="18">
        <f t="shared" si="139"/>
        <v>1.8546687633901104E-2</v>
      </c>
      <c r="BT269" s="18">
        <f t="shared" si="140"/>
        <v>1.9108233878472047E-2</v>
      </c>
      <c r="BU269" s="18">
        <f t="shared" si="141"/>
        <v>1.9698666068099557E-2</v>
      </c>
      <c r="BV269" s="18">
        <f t="shared" si="142"/>
        <v>2.1079713323743254E-2</v>
      </c>
      <c r="BW269" s="18">
        <f t="shared" si="143"/>
        <v>9.0623319496796917E-2</v>
      </c>
      <c r="BX269" s="18">
        <f t="shared" si="144"/>
        <v>4.9101797552470128E-2</v>
      </c>
      <c r="BY269" s="18">
        <f t="shared" si="145"/>
        <v>3.930683131468693E-2</v>
      </c>
      <c r="BZ269" s="18">
        <f t="shared" si="146"/>
        <v>7.5329906021243342E-2</v>
      </c>
      <c r="CA269" s="18">
        <f t="shared" si="147"/>
        <v>3.9144757047158141E-3</v>
      </c>
      <c r="CB269" s="18">
        <f t="shared" si="148"/>
        <v>-2.5189464259173344E-2</v>
      </c>
      <c r="CC269" s="18">
        <f t="shared" si="149"/>
        <v>2.4148632632370326E-3</v>
      </c>
      <c r="CD269" s="18">
        <f t="shared" si="150"/>
        <v>1.8560964895721677E-2</v>
      </c>
      <c r="CE269" s="19">
        <v>264</v>
      </c>
      <c r="CF269" s="18">
        <f t="shared" si="151"/>
        <v>4.5631110959032384E-3</v>
      </c>
      <c r="CG269" s="18">
        <f t="shared" si="151"/>
        <v>4.5631110959032384E-3</v>
      </c>
      <c r="CH269" s="18">
        <f t="shared" si="151"/>
        <v>4.5631110959032384E-3</v>
      </c>
      <c r="CI269" s="18">
        <f t="shared" si="151"/>
        <v>0</v>
      </c>
      <c r="CJ269" s="18">
        <f t="shared" si="151"/>
        <v>0</v>
      </c>
      <c r="CK269" s="24">
        <f t="shared" si="151"/>
        <v>4.5631110959032384E-3</v>
      </c>
      <c r="CL269" s="24">
        <f t="shared" si="151"/>
        <v>0</v>
      </c>
    </row>
    <row r="270" spans="1:90" x14ac:dyDescent="0.2">
      <c r="A270" s="19">
        <v>265</v>
      </c>
      <c r="B270" s="16" cm="1">
        <f t="array" ref="B270">INDEX(asset_mu,1,B$3)+INDEX(asset_rets_norm,$A270,B$3)</f>
        <v>2.9381393923166767E-3</v>
      </c>
      <c r="C270" s="16" cm="1">
        <f t="array" ref="C270">INDEX(asset_mu,1,C$3)+INDEX(asset_rets_norm,$A270,C$3)</f>
        <v>-5.9936472044289611E-3</v>
      </c>
      <c r="D270" s="16" cm="1">
        <f t="array" ref="D270">INDEX(asset_mu,1,D$3)+INDEX(asset_rets_norm,$A270,D$3)</f>
        <v>-2.0768077635937472E-2</v>
      </c>
      <c r="E270" s="16" cm="1">
        <f t="array" ref="E270">INDEX(asset_mu,1,E$3)+INDEX(asset_rets_norm,$A270,E$3)</f>
        <v>-4.9934297308164705E-3</v>
      </c>
      <c r="F270" s="16" cm="1">
        <f t="array" ref="F270">INDEX(asset_mu,1,F$3)+INDEX(asset_rets_norm,$A270,F$3)</f>
        <v>-1.56599918860027E-2</v>
      </c>
      <c r="G270" s="16" cm="1">
        <f t="array" ref="G270">INDEX(asset_mu,1,G$3)+INDEX(asset_rets_norm,$A270,G$3)</f>
        <v>5.3895138198333859E-4</v>
      </c>
      <c r="H270" s="16" cm="1">
        <f t="array" ref="H270">INDEX(asset_mu,1,H$3)+INDEX(asset_rets_norm,$A270,H$3)</f>
        <v>-1.2668936832211191E-2</v>
      </c>
      <c r="I270" s="16" cm="1">
        <f t="array" ref="I270">INDEX(asset_mu,1,I$3)+INDEX(asset_rets_norm,$A270,I$3)</f>
        <v>-3.2724443982607619E-2</v>
      </c>
      <c r="J270" s="16" cm="1">
        <f t="array" ref="J270">INDEX(asset_mu,1,J$3)+INDEX(asset_rets_norm,$A270,J$3)</f>
        <v>2.4174005584641674E-4</v>
      </c>
      <c r="K270" s="16" cm="1">
        <f t="array" ref="K270">INDEX(asset_mu,1,K$3)+INDEX(asset_rets_norm,$A270,K$3)</f>
        <v>-2.131652223332961E-2</v>
      </c>
      <c r="L270" s="16" cm="1">
        <f t="array" ref="L270">INDEX(asset_mu,1,L$3)+INDEX(asset_rets_norm,$A270,L$3)</f>
        <v>-4.1320934573674556E-2</v>
      </c>
      <c r="M270" s="16" cm="1">
        <f t="array" ref="M270">INDEX(asset_mu,1,M$3)+INDEX(asset_rets_norm,$A270,M$3)</f>
        <v>-2.1623935078876524E-2</v>
      </c>
      <c r="N270" s="16" cm="1">
        <f t="array" ref="N270">INDEX(asset_mu,1,N$3)+INDEX(asset_rets_norm,$A270,N$3)</f>
        <v>-4.0794140697046864E-2</v>
      </c>
      <c r="O270" s="16" cm="1">
        <f t="array" ref="O270">INDEX(asset_mu,1,O$3)+INDEX(asset_rets_norm,$A270,O$3)</f>
        <v>-1.3541557693862795E-4</v>
      </c>
      <c r="P270" s="16" cm="1">
        <f t="array" ref="P270">INDEX(asset_mu,1,P$3)+INDEX(asset_rets_norm,$A270,P$3)</f>
        <v>-1.0818245755376881E-4</v>
      </c>
      <c r="Q270" s="16" cm="1">
        <f t="array" ref="Q270">INDEX(asset_mu,1,Q$3)+INDEX(asset_rets_norm,$A270,Q$3)</f>
        <v>-9.1156118718544333E-4</v>
      </c>
      <c r="R270" s="16" cm="1">
        <f t="array" ref="R270">INDEX(asset_mu,1,R$3)+INDEX(asset_rets_norm,$A270,R$3)</f>
        <v>-4.2533309348802006E-2</v>
      </c>
      <c r="S270" s="16" cm="1">
        <f t="array" ref="S270">INDEX(asset_mu,1,S$3)+INDEX(asset_rets_norm,$A270,S$3)</f>
        <v>-4.7505738087399468E-2</v>
      </c>
      <c r="T270" s="16" cm="1">
        <f t="array" ref="T270">INDEX(asset_mu,1,T$3)+INDEX(asset_rets_norm,$A270,T$3)</f>
        <v>-1.4362536964375911E-2</v>
      </c>
      <c r="U270" s="16" cm="1">
        <f t="array" ref="U270">INDEX(asset_mu,1,U$3)+INDEX(asset_rets_norm,$A270,U$3)</f>
        <v>1.2389823190277597E-2</v>
      </c>
      <c r="V270" s="16" cm="1">
        <f t="array" ref="V270">INDEX(asset_mu,1,V$3)+INDEX(asset_rets_norm,$A270,V$3)</f>
        <v>4.394125704715774E-3</v>
      </c>
      <c r="W270" s="16" cm="1">
        <f t="array" ref="W270">INDEX(asset_mu,1,W$3)+INDEX(asset_rets_norm,$A270,W$3)</f>
        <v>1.3908023774394651E-3</v>
      </c>
      <c r="X270" s="16" cm="1">
        <f t="array" ref="X270">INDEX(asset_mu,1,X$3)+INDEX(asset_rets_norm,$A270,X$3)</f>
        <v>3.2897274154664769E-3</v>
      </c>
      <c r="Y270" s="16" cm="1">
        <f t="array" ref="Y270">INDEX(asset_mu,1,Y$3)+INDEX(asset_rets_norm,$A270,Y$3)</f>
        <v>-2.457173021621929E-4</v>
      </c>
      <c r="Z270" s="19">
        <v>265</v>
      </c>
      <c r="AA270" s="16" cm="1">
        <f t="array" ref="AA270">INDEX(fx_mu,1,AA$3)+INDEX(fx_rets_norm,$A270,AA$3)</f>
        <v>0</v>
      </c>
      <c r="AB270" s="16" cm="1">
        <f t="array" ref="AB270">INDEX(fx_mu,1,AB$3)+INDEX(fx_rets_norm,$A270,AB$3)</f>
        <v>-1.7286609659615034E-2</v>
      </c>
      <c r="AC270" s="16" cm="1">
        <f t="array" ref="AC270">INDEX(fx_mu,1,AC$3)+INDEX(fx_rets_norm,$A270,AC$3)</f>
        <v>-4.5008649803209663E-2</v>
      </c>
      <c r="AD270" s="16" cm="1">
        <f t="array" ref="AD270">INDEX(fx_mu,1,AD$3)+INDEX(fx_rets_norm,$A270,AD$3)</f>
        <v>-4.0382210799138618E-2</v>
      </c>
      <c r="AE270" s="19">
        <v>265</v>
      </c>
      <c r="AF270" s="18" cm="1">
        <f t="array" ref="AF270">(1+B270)*(1+INDEX(fx_rets,$AE270,INDEX(fx_ix,1,AF$3)))-1</f>
        <v>2.9381393923166854E-3</v>
      </c>
      <c r="AG270" s="18" cm="1">
        <f t="array" ref="AG270">(1+C270)*(1+INDEX(fx_rets,$AE270,INDEX(fx_ix,1,AG$3)))-1</f>
        <v>-5.9936472044289646E-3</v>
      </c>
      <c r="AH270" s="18" cm="1">
        <f t="array" ref="AH270">(1+D270)*(1+INDEX(fx_rets,$AE270,INDEX(fx_ix,1,AH$3)))-1</f>
        <v>-2.0768077635937465E-2</v>
      </c>
      <c r="AI270" s="18" cm="1">
        <f t="array" ref="AI270">(1+E270)*(1+INDEX(fx_rets,$AE270,INDEX(fx_ix,1,AI$3)))-1</f>
        <v>-4.9934297308165121E-3</v>
      </c>
      <c r="AJ270" s="18" cm="1">
        <f t="array" ref="AJ270">(1+F270)*(1+INDEX(fx_rets,$AE270,INDEX(fx_ix,1,AJ$3)))-1</f>
        <v>-1.5659991886002755E-2</v>
      </c>
      <c r="AK270" s="18" cm="1">
        <f t="array" ref="AK270">(1+G270)*(1+INDEX(fx_rets,$AE270,INDEX(fx_ix,1,AK$3)))-1</f>
        <v>-1.6756974919797551E-2</v>
      </c>
      <c r="AL270" s="18" cm="1">
        <f t="array" ref="AL270">(1+H270)*(1+INDEX(fx_rets,$AE270,INDEX(fx_ix,1,AL$3)))-1</f>
        <v>-2.973654352600541E-2</v>
      </c>
      <c r="AM270" s="18" cm="1">
        <f t="array" ref="AM270">(1+I270)*(1+INDEX(fx_rets,$AE270,INDEX(fx_ix,1,AM$3)))-1</f>
        <v>-4.944535895276736E-2</v>
      </c>
      <c r="AN270" s="18" cm="1">
        <f t="array" ref="AN270">(1+J270)*(1+INDEX(fx_rets,$AE270,INDEX(fx_ix,1,AN$3)))-1</f>
        <v>-4.4777790140880347E-2</v>
      </c>
      <c r="AO270" s="18" cm="1">
        <f t="array" ref="AO270">(1+K270)*(1+INDEX(fx_rets,$AE270,INDEX(fx_ix,1,AO$3)))-1</f>
        <v>-6.5365744152316996E-2</v>
      </c>
      <c r="AP270" s="18" cm="1">
        <f t="array" ref="AP270">(1+L270)*(1+INDEX(fx_rets,$AE270,INDEX(fx_ix,1,AP$3)))-1</f>
        <v>-8.4469784903116296E-2</v>
      </c>
      <c r="AQ270" s="18" cm="1">
        <f t="array" ref="AQ270">(1+M270)*(1+INDEX(fx_rets,$AE270,INDEX(fx_ix,1,AQ$3)))-1</f>
        <v>-6.5659320760753648E-2</v>
      </c>
      <c r="AR270" s="18" cm="1">
        <f t="array" ref="AR270">(1+N270)*(1+INDEX(fx_rets,$AE270,INDEX(fx_ix,1,AR$3)))-1</f>
        <v>-8.3966701307600311E-2</v>
      </c>
      <c r="AS270" s="18" cm="1">
        <f t="array" ref="AS270">(1+O270)*(1+INDEX(fx_rets,$AE270,INDEX(fx_ix,1,AS$3)))-1</f>
        <v>-4.0512157995703846E-2</v>
      </c>
      <c r="AT270" s="18" cm="1">
        <f t="array" ref="AT270">(1+P270)*(1+INDEX(fx_rets,$AE270,INDEX(fx_ix,1,AT$3)))-1</f>
        <v>-4.0486024609886595E-2</v>
      </c>
      <c r="AU270" s="18" cm="1">
        <f t="array" ref="AU270">(1+Q270)*(1+INDEX(fx_rets,$AE270,INDEX(fx_ix,1,AU$3)))-1</f>
        <v>-4.1256961130306857E-2</v>
      </c>
      <c r="AV270" s="18" cm="1">
        <f t="array" ref="AV270">(1+R270)*(1+INDEX(fx_rets,$AE270,INDEX(fx_ix,1,AV$3)))-1</f>
        <v>-4.2533309348802062E-2</v>
      </c>
      <c r="AW270" s="18" cm="1">
        <f t="array" ref="AW270">(1+S270)*(1+INDEX(fx_rets,$AE270,INDEX(fx_ix,1,AW$3)))-1</f>
        <v>-6.3971134596105705E-2</v>
      </c>
      <c r="AX270" s="18" cm="1">
        <f t="array" ref="AX270">(1+T270)*(1+INDEX(fx_rets,$AE270,INDEX(fx_ix,1,AX$3)))-1</f>
        <v>-5.8724748371070334E-2</v>
      </c>
      <c r="AY270" s="18" cm="1">
        <f t="array" ref="AY270">(1+U270)*(1+INDEX(fx_rets,$AE270,INDEX(fx_ix,1,AY$3)))-1</f>
        <v>-2.8492716060694812E-2</v>
      </c>
      <c r="AZ270" s="18" cm="1">
        <f t="array" ref="AZ270">(1+V270)*(1+INDEX(fx_rets,$AE270,INDEX(fx_ix,1,AZ$3)))-1</f>
        <v>4.3941257047157567E-3</v>
      </c>
      <c r="BA270" s="18" cm="1">
        <f t="array" ref="BA270">(1+W270)*(1+INDEX(fx_rets,$AE270,INDEX(fx_ix,1,BA$3)))-1</f>
        <v>-1.5919849539988151E-2</v>
      </c>
      <c r="BB270" s="18" cm="1">
        <f t="array" ref="BB270">(1+X270)*(1+INDEX(fx_rets,$AE270,INDEX(fx_ix,1,BB$3)))-1</f>
        <v>-4.1866988576933939E-2</v>
      </c>
      <c r="BC270" s="18" cm="1">
        <f t="array" ref="BC270">(1+Y270)*(1+INDEX(fx_rets,$AE270,INDEX(fx_ix,1,BC$3)))-1</f>
        <v>-4.0618005493407883E-2</v>
      </c>
      <c r="BD270" s="19">
        <v>265</v>
      </c>
      <c r="BE270" s="16">
        <f t="shared" si="126"/>
        <v>0</v>
      </c>
      <c r="BF270" s="19">
        <v>265</v>
      </c>
      <c r="BG270" s="18">
        <f t="shared" si="127"/>
        <v>2.9381393923166854E-3</v>
      </c>
      <c r="BH270" s="18">
        <f t="shared" si="128"/>
        <v>-5.9936472044289646E-3</v>
      </c>
      <c r="BI270" s="18">
        <f t="shared" si="129"/>
        <v>-2.0768077635937465E-2</v>
      </c>
      <c r="BJ270" s="18">
        <f t="shared" si="130"/>
        <v>-4.9934297308165121E-3</v>
      </c>
      <c r="BK270" s="18">
        <f t="shared" si="131"/>
        <v>-1.5659991886002755E-2</v>
      </c>
      <c r="BL270" s="18">
        <f t="shared" si="132"/>
        <v>-1.6756974919797551E-2</v>
      </c>
      <c r="BM270" s="18">
        <f t="shared" si="133"/>
        <v>-2.973654352600541E-2</v>
      </c>
      <c r="BN270" s="18">
        <f t="shared" si="134"/>
        <v>-4.944535895276736E-2</v>
      </c>
      <c r="BO270" s="18">
        <f t="shared" si="135"/>
        <v>-4.4777790140880347E-2</v>
      </c>
      <c r="BP270" s="18">
        <f t="shared" si="136"/>
        <v>-6.5365744152316996E-2</v>
      </c>
      <c r="BQ270" s="18">
        <f t="shared" si="137"/>
        <v>-8.4469784903116296E-2</v>
      </c>
      <c r="BR270" s="18">
        <f t="shared" si="138"/>
        <v>-6.5659320760753648E-2</v>
      </c>
      <c r="BS270" s="18">
        <f t="shared" si="139"/>
        <v>-8.3966701307600311E-2</v>
      </c>
      <c r="BT270" s="18">
        <f t="shared" si="140"/>
        <v>-4.0512157995703846E-2</v>
      </c>
      <c r="BU270" s="18">
        <f t="shared" si="141"/>
        <v>-4.0486024609886595E-2</v>
      </c>
      <c r="BV270" s="18">
        <f t="shared" si="142"/>
        <v>-4.1256961130306857E-2</v>
      </c>
      <c r="BW270" s="18">
        <f t="shared" si="143"/>
        <v>-4.2533309348802062E-2</v>
      </c>
      <c r="BX270" s="18">
        <f t="shared" si="144"/>
        <v>-6.3971134596105705E-2</v>
      </c>
      <c r="BY270" s="18">
        <f t="shared" si="145"/>
        <v>-5.8724748371070334E-2</v>
      </c>
      <c r="BZ270" s="18">
        <f t="shared" si="146"/>
        <v>-2.8492716060694812E-2</v>
      </c>
      <c r="CA270" s="18">
        <f t="shared" si="147"/>
        <v>4.3941257047157567E-3</v>
      </c>
      <c r="CB270" s="18">
        <f t="shared" si="148"/>
        <v>-1.5919849539988151E-2</v>
      </c>
      <c r="CC270" s="18">
        <f t="shared" si="149"/>
        <v>-4.1866988576933939E-2</v>
      </c>
      <c r="CD270" s="18">
        <f t="shared" si="150"/>
        <v>-4.0618005493407883E-2</v>
      </c>
      <c r="CE270" s="19">
        <v>265</v>
      </c>
      <c r="CF270" s="18">
        <f t="shared" si="151"/>
        <v>-5.9936472044289646E-3</v>
      </c>
      <c r="CG270" s="18">
        <f t="shared" si="151"/>
        <v>-5.9936472044289646E-3</v>
      </c>
      <c r="CH270" s="18">
        <f t="shared" si="151"/>
        <v>-5.9936472044289646E-3</v>
      </c>
      <c r="CI270" s="18">
        <f t="shared" si="151"/>
        <v>0</v>
      </c>
      <c r="CJ270" s="18">
        <f t="shared" si="151"/>
        <v>0</v>
      </c>
      <c r="CK270" s="24">
        <f t="shared" si="151"/>
        <v>-5.9936472044289646E-3</v>
      </c>
      <c r="CL270" s="24">
        <f t="shared" si="151"/>
        <v>0</v>
      </c>
    </row>
    <row r="271" spans="1:90" x14ac:dyDescent="0.2">
      <c r="A271" s="19">
        <v>266</v>
      </c>
      <c r="B271" s="16" cm="1">
        <f t="array" ref="B271">INDEX(asset_mu,1,B$3)+INDEX(asset_rets_norm,$A271,B$3)</f>
        <v>1.6664449637230263E-3</v>
      </c>
      <c r="C271" s="16" cm="1">
        <f t="array" ref="C271">INDEX(asset_mu,1,C$3)+INDEX(asset_rets_norm,$A271,C$3)</f>
        <v>-1.0571505434331826E-2</v>
      </c>
      <c r="D271" s="16" cm="1">
        <f t="array" ref="D271">INDEX(asset_mu,1,D$3)+INDEX(asset_rets_norm,$A271,D$3)</f>
        <v>-2.5407993028029881E-2</v>
      </c>
      <c r="E271" s="16" cm="1">
        <f t="array" ref="E271">INDEX(asset_mu,1,E$3)+INDEX(asset_rets_norm,$A271,E$3)</f>
        <v>-1.3774621341548124E-2</v>
      </c>
      <c r="F271" s="16" cm="1">
        <f t="array" ref="F271">INDEX(asset_mu,1,F$3)+INDEX(asset_rets_norm,$A271,F$3)</f>
        <v>-3.1590334133959785E-2</v>
      </c>
      <c r="G271" s="16" cm="1">
        <f t="array" ref="G271">INDEX(asset_mu,1,G$3)+INDEX(asset_rets_norm,$A271,G$3)</f>
        <v>-2.8114111174598663E-3</v>
      </c>
      <c r="H271" s="16" cm="1">
        <f t="array" ref="H271">INDEX(asset_mu,1,H$3)+INDEX(asset_rets_norm,$A271,H$3)</f>
        <v>-9.7189558794878277E-3</v>
      </c>
      <c r="I271" s="16" cm="1">
        <f t="array" ref="I271">INDEX(asset_mu,1,I$3)+INDEX(asset_rets_norm,$A271,I$3)</f>
        <v>-2.1880241942945543E-2</v>
      </c>
      <c r="J271" s="16" cm="1">
        <f t="array" ref="J271">INDEX(asset_mu,1,J$3)+INDEX(asset_rets_norm,$A271,J$3)</f>
        <v>-3.2385807320868369E-4</v>
      </c>
      <c r="K271" s="16" cm="1">
        <f t="array" ref="K271">INDEX(asset_mu,1,K$3)+INDEX(asset_rets_norm,$A271,K$3)</f>
        <v>-2.1249349990016847E-2</v>
      </c>
      <c r="L271" s="16" cm="1">
        <f t="array" ref="L271">INDEX(asset_mu,1,L$3)+INDEX(asset_rets_norm,$A271,L$3)</f>
        <v>-5.401569403635062E-2</v>
      </c>
      <c r="M271" s="16" cm="1">
        <f t="array" ref="M271">INDEX(asset_mu,1,M$3)+INDEX(asset_rets_norm,$A271,M$3)</f>
        <v>-2.7880032536938187E-2</v>
      </c>
      <c r="N271" s="16" cm="1">
        <f t="array" ref="N271">INDEX(asset_mu,1,N$3)+INDEX(asset_rets_norm,$A271,N$3)</f>
        <v>-6.5058870282169584E-2</v>
      </c>
      <c r="O271" s="16" cm="1">
        <f t="array" ref="O271">INDEX(asset_mu,1,O$3)+INDEX(asset_rets_norm,$A271,O$3)</f>
        <v>3.9847925445653961E-5</v>
      </c>
      <c r="P271" s="16" cm="1">
        <f t="array" ref="P271">INDEX(asset_mu,1,P$3)+INDEX(asset_rets_norm,$A271,P$3)</f>
        <v>-5.795195795900549E-4</v>
      </c>
      <c r="Q271" s="16" cm="1">
        <f t="array" ref="Q271">INDEX(asset_mu,1,Q$3)+INDEX(asset_rets_norm,$A271,Q$3)</f>
        <v>-2.2881061734208495E-3</v>
      </c>
      <c r="R271" s="16" cm="1">
        <f t="array" ref="R271">INDEX(asset_mu,1,R$3)+INDEX(asset_rets_norm,$A271,R$3)</f>
        <v>-9.3741424190847578E-2</v>
      </c>
      <c r="S271" s="16" cm="1">
        <f t="array" ref="S271">INDEX(asset_mu,1,S$3)+INDEX(asset_rets_norm,$A271,S$3)</f>
        <v>-5.262983943820479E-2</v>
      </c>
      <c r="T271" s="16" cm="1">
        <f t="array" ref="T271">INDEX(asset_mu,1,T$3)+INDEX(asset_rets_norm,$A271,T$3)</f>
        <v>-4.9187904577412032E-2</v>
      </c>
      <c r="U271" s="16" cm="1">
        <f t="array" ref="U271">INDEX(asset_mu,1,U$3)+INDEX(asset_rets_norm,$A271,U$3)</f>
        <v>-7.4726567658115695E-2</v>
      </c>
      <c r="V271" s="16" cm="1">
        <f t="array" ref="V271">INDEX(asset_mu,1,V$3)+INDEX(asset_rets_norm,$A271,V$3)</f>
        <v>4.5534090380491077E-3</v>
      </c>
      <c r="W271" s="16" cm="1">
        <f t="array" ref="W271">INDEX(asset_mu,1,W$3)+INDEX(asset_rets_norm,$A271,W$3)</f>
        <v>1.6868857107727986E-3</v>
      </c>
      <c r="X271" s="16" cm="1">
        <f t="array" ref="X271">INDEX(asset_mu,1,X$3)+INDEX(asset_rets_norm,$A271,X$3)</f>
        <v>3.5998940821331434E-3</v>
      </c>
      <c r="Y271" s="16" cm="1">
        <f t="array" ref="Y271">INDEX(asset_mu,1,Y$3)+INDEX(asset_rets_norm,$A271,Y$3)</f>
        <v>-2.6180063549552623E-4</v>
      </c>
      <c r="Z271" s="19">
        <v>266</v>
      </c>
      <c r="AA271" s="16" cm="1">
        <f t="array" ref="AA271">INDEX(fx_mu,1,AA$3)+INDEX(fx_rets_norm,$A271,AA$3)</f>
        <v>0</v>
      </c>
      <c r="AB271" s="16" cm="1">
        <f t="array" ref="AB271">INDEX(fx_mu,1,AB$3)+INDEX(fx_rets_norm,$A271,AB$3)</f>
        <v>-2.599539117715299E-2</v>
      </c>
      <c r="AC271" s="16" cm="1">
        <f t="array" ref="AC271">INDEX(fx_mu,1,AC$3)+INDEX(fx_rets_norm,$A271,AC$3)</f>
        <v>-3.889469232819269E-2</v>
      </c>
      <c r="AD271" s="16" cm="1">
        <f t="array" ref="AD271">INDEX(fx_mu,1,AD$3)+INDEX(fx_rets_norm,$A271,AD$3)</f>
        <v>-3.9368849855500709E-2</v>
      </c>
      <c r="AE271" s="19">
        <v>266</v>
      </c>
      <c r="AF271" s="18" cm="1">
        <f t="array" ref="AF271">(1+B271)*(1+INDEX(fx_rets,$AE271,INDEX(fx_ix,1,AF$3)))-1</f>
        <v>1.6664449637229239E-3</v>
      </c>
      <c r="AG271" s="18" cm="1">
        <f t="array" ref="AG271">(1+C271)*(1+INDEX(fx_rets,$AE271,INDEX(fx_ix,1,AG$3)))-1</f>
        <v>-1.0571505434331829E-2</v>
      </c>
      <c r="AH271" s="18" cm="1">
        <f t="array" ref="AH271">(1+D271)*(1+INDEX(fx_rets,$AE271,INDEX(fx_ix,1,AH$3)))-1</f>
        <v>-2.5407993028029874E-2</v>
      </c>
      <c r="AI271" s="18" cm="1">
        <f t="array" ref="AI271">(1+E271)*(1+INDEX(fx_rets,$AE271,INDEX(fx_ix,1,AI$3)))-1</f>
        <v>-1.3774621341548166E-2</v>
      </c>
      <c r="AJ271" s="18" cm="1">
        <f t="array" ref="AJ271">(1+F271)*(1+INDEX(fx_rets,$AE271,INDEX(fx_ix,1,AJ$3)))-1</f>
        <v>-3.1590334133959841E-2</v>
      </c>
      <c r="AK271" s="18" cm="1">
        <f t="array" ref="AK271">(1+G271)*(1+INDEX(fx_rets,$AE271,INDEX(fx_ix,1,AK$3)))-1</f>
        <v>-2.8733718562854671E-2</v>
      </c>
      <c r="AL271" s="18" cm="1">
        <f t="array" ref="AL271">(1+H271)*(1+INDEX(fx_rets,$AE271,INDEX(fx_ix,1,AL$3)))-1</f>
        <v>-3.5461698996720026E-2</v>
      </c>
      <c r="AM271" s="18" cm="1">
        <f t="array" ref="AM271">(1+I271)*(1+INDEX(fx_rets,$AE271,INDEX(fx_ix,1,AM$3)))-1</f>
        <v>-4.7306847671740981E-2</v>
      </c>
      <c r="AN271" s="18" cm="1">
        <f t="array" ref="AN271">(1+J271)*(1+INDEX(fx_rets,$AE271,INDEX(fx_ix,1,AN$3)))-1</f>
        <v>-3.9205954041285906E-2</v>
      </c>
      <c r="AO271" s="18" cm="1">
        <f t="array" ref="AO271">(1+K271)*(1+INDEX(fx_rets,$AE271,INDEX(fx_ix,1,AO$3)))-1</f>
        <v>-5.9317555388173626E-2</v>
      </c>
      <c r="AP271" s="18" cm="1">
        <f t="array" ref="AP271">(1+L271)*(1+INDEX(fx_rets,$AE271,INDEX(fx_ix,1,AP$3)))-1</f>
        <v>-9.0809462564105603E-2</v>
      </c>
      <c r="AQ271" s="18" cm="1">
        <f t="array" ref="AQ271">(1+M271)*(1+INDEX(fx_rets,$AE271,INDEX(fx_ix,1,AQ$3)))-1</f>
        <v>-6.5690339577506585E-2</v>
      </c>
      <c r="AR271" s="18" cm="1">
        <f t="array" ref="AR271">(1+N271)*(1+INDEX(fx_rets,$AE271,INDEX(fx_ix,1,AR$3)))-1</f>
        <v>-0.10142311786751745</v>
      </c>
      <c r="AS271" s="18" cm="1">
        <f t="array" ref="AS271">(1+O271)*(1+INDEX(fx_rets,$AE271,INDEX(fx_ix,1,AS$3)))-1</f>
        <v>-3.9330570697048928E-2</v>
      </c>
      <c r="AT271" s="18" cm="1">
        <f t="array" ref="AT271">(1+P271)*(1+INDEX(fx_rets,$AE271,INDEX(fx_ix,1,AT$3)))-1</f>
        <v>-3.9925554415773501E-2</v>
      </c>
      <c r="AU271" s="18" cm="1">
        <f t="array" ref="AU271">(1+Q271)*(1+INDEX(fx_rets,$AE271,INDEX(fx_ix,1,AU$3)))-1</f>
        <v>-4.1566875920526769E-2</v>
      </c>
      <c r="AV271" s="18" cm="1">
        <f t="array" ref="AV271">(1+R271)*(1+INDEX(fx_rets,$AE271,INDEX(fx_ix,1,AV$3)))-1</f>
        <v>-9.3741424190847633E-2</v>
      </c>
      <c r="AW271" s="18" cm="1">
        <f t="array" ref="AW271">(1+S271)*(1+INDEX(fx_rets,$AE271,INDEX(fx_ix,1,AW$3)))-1</f>
        <v>-7.7257097351570825E-2</v>
      </c>
      <c r="AX271" s="18" cm="1">
        <f t="array" ref="AX271">(1+T271)*(1+INDEX(fx_rets,$AE271,INDEX(fx_ix,1,AX$3)))-1</f>
        <v>-8.6169448490797773E-2</v>
      </c>
      <c r="AY271" s="18" cm="1">
        <f t="array" ref="AY271">(1+U271)*(1+INDEX(fx_rets,$AE271,INDEX(fx_ix,1,AY$3)))-1</f>
        <v>-0.11115351849126709</v>
      </c>
      <c r="AZ271" s="18" cm="1">
        <f t="array" ref="AZ271">(1+V271)*(1+INDEX(fx_rets,$AE271,INDEX(fx_ix,1,AZ$3)))-1</f>
        <v>4.5534090380490166E-3</v>
      </c>
      <c r="BA271" s="18" cm="1">
        <f t="array" ref="BA271">(1+W271)*(1+INDEX(fx_rets,$AE271,INDEX(fx_ix,1,BA$3)))-1</f>
        <v>-2.4352356720302892E-2</v>
      </c>
      <c r="BB271" s="18" cm="1">
        <f t="array" ref="BB271">(1+X271)*(1+INDEX(fx_rets,$AE271,INDEX(fx_ix,1,BB$3)))-1</f>
        <v>-3.5434815018798194E-2</v>
      </c>
      <c r="BC271" s="18" cm="1">
        <f t="array" ref="BC271">(1+Y271)*(1+INDEX(fx_rets,$AE271,INDEX(fx_ix,1,BC$3)))-1</f>
        <v>-3.9620343701085359E-2</v>
      </c>
      <c r="BD271" s="19">
        <v>266</v>
      </c>
      <c r="BE271" s="16">
        <f t="shared" si="126"/>
        <v>0</v>
      </c>
      <c r="BF271" s="19">
        <v>266</v>
      </c>
      <c r="BG271" s="18">
        <f t="shared" si="127"/>
        <v>1.6664449637229239E-3</v>
      </c>
      <c r="BH271" s="18">
        <f t="shared" si="128"/>
        <v>-1.0571505434331829E-2</v>
      </c>
      <c r="BI271" s="18">
        <f t="shared" si="129"/>
        <v>-2.5407993028029874E-2</v>
      </c>
      <c r="BJ271" s="18">
        <f t="shared" si="130"/>
        <v>-1.3774621341548166E-2</v>
      </c>
      <c r="BK271" s="18">
        <f t="shared" si="131"/>
        <v>-3.1590334133959841E-2</v>
      </c>
      <c r="BL271" s="18">
        <f t="shared" si="132"/>
        <v>-2.8733718562854671E-2</v>
      </c>
      <c r="BM271" s="18">
        <f t="shared" si="133"/>
        <v>-3.5461698996720026E-2</v>
      </c>
      <c r="BN271" s="18">
        <f t="shared" si="134"/>
        <v>-4.7306847671740981E-2</v>
      </c>
      <c r="BO271" s="18">
        <f t="shared" si="135"/>
        <v>-3.9205954041285906E-2</v>
      </c>
      <c r="BP271" s="18">
        <f t="shared" si="136"/>
        <v>-5.9317555388173626E-2</v>
      </c>
      <c r="BQ271" s="18">
        <f t="shared" si="137"/>
        <v>-9.0809462564105603E-2</v>
      </c>
      <c r="BR271" s="18">
        <f t="shared" si="138"/>
        <v>-6.5690339577506585E-2</v>
      </c>
      <c r="BS271" s="18">
        <f t="shared" si="139"/>
        <v>-0.10142311786751745</v>
      </c>
      <c r="BT271" s="18">
        <f t="shared" si="140"/>
        <v>-3.9330570697048928E-2</v>
      </c>
      <c r="BU271" s="18">
        <f t="shared" si="141"/>
        <v>-3.9925554415773501E-2</v>
      </c>
      <c r="BV271" s="18">
        <f t="shared" si="142"/>
        <v>-4.1566875920526769E-2</v>
      </c>
      <c r="BW271" s="18">
        <f t="shared" si="143"/>
        <v>-9.3741424190847633E-2</v>
      </c>
      <c r="BX271" s="18">
        <f t="shared" si="144"/>
        <v>-7.7257097351570825E-2</v>
      </c>
      <c r="BY271" s="18">
        <f t="shared" si="145"/>
        <v>-8.6169448490797773E-2</v>
      </c>
      <c r="BZ271" s="18">
        <f t="shared" si="146"/>
        <v>-0.11115351849126709</v>
      </c>
      <c r="CA271" s="18">
        <f t="shared" si="147"/>
        <v>4.5534090380490166E-3</v>
      </c>
      <c r="CB271" s="18">
        <f t="shared" si="148"/>
        <v>-2.4352356720302892E-2</v>
      </c>
      <c r="CC271" s="18">
        <f t="shared" si="149"/>
        <v>-3.5434815018798194E-2</v>
      </c>
      <c r="CD271" s="18">
        <f t="shared" si="150"/>
        <v>-3.9620343701085359E-2</v>
      </c>
      <c r="CE271" s="19">
        <v>266</v>
      </c>
      <c r="CF271" s="18">
        <f t="shared" si="151"/>
        <v>-1.0571505434331829E-2</v>
      </c>
      <c r="CG271" s="18">
        <f t="shared" si="151"/>
        <v>-1.0571505434331829E-2</v>
      </c>
      <c r="CH271" s="18">
        <f t="shared" si="151"/>
        <v>-1.0571505434331829E-2</v>
      </c>
      <c r="CI271" s="18">
        <f t="shared" si="151"/>
        <v>0</v>
      </c>
      <c r="CJ271" s="18">
        <f t="shared" si="151"/>
        <v>0</v>
      </c>
      <c r="CK271" s="24">
        <f t="shared" si="151"/>
        <v>-1.0571505434331829E-2</v>
      </c>
      <c r="CL271" s="24">
        <f t="shared" si="151"/>
        <v>0</v>
      </c>
    </row>
    <row r="272" spans="1:90" x14ac:dyDescent="0.2">
      <c r="A272" s="19">
        <v>267</v>
      </c>
      <c r="B272" s="16" cm="1">
        <f t="array" ref="B272">INDEX(asset_mu,1,B$3)+INDEX(asset_rets_norm,$A272,B$3)</f>
        <v>3.3630307720449084E-3</v>
      </c>
      <c r="C272" s="16" cm="1">
        <f t="array" ref="C272">INDEX(asset_mu,1,C$3)+INDEX(asset_rets_norm,$A272,C$3)</f>
        <v>2.2278189010849474E-4</v>
      </c>
      <c r="D272" s="16" cm="1">
        <f t="array" ref="D272">INDEX(asset_mu,1,D$3)+INDEX(asset_rets_norm,$A272,D$3)</f>
        <v>-3.277624418760677E-3</v>
      </c>
      <c r="E272" s="16" cm="1">
        <f t="array" ref="E272">INDEX(asset_mu,1,E$3)+INDEX(asset_rets_norm,$A272,E$3)</f>
        <v>-1.5151219588475781E-3</v>
      </c>
      <c r="F272" s="16" cm="1">
        <f t="array" ref="F272">INDEX(asset_mu,1,F$3)+INDEX(asset_rets_norm,$A272,F$3)</f>
        <v>-5.3032804981577048E-3</v>
      </c>
      <c r="G272" s="16" cm="1">
        <f t="array" ref="G272">INDEX(asset_mu,1,G$3)+INDEX(asset_rets_norm,$A272,G$3)</f>
        <v>6.0881040670379195E-4</v>
      </c>
      <c r="H272" s="16" cm="1">
        <f t="array" ref="H272">INDEX(asset_mu,1,H$3)+INDEX(asset_rets_norm,$A272,H$3)</f>
        <v>-2.5572627596239066E-3</v>
      </c>
      <c r="I272" s="16" cm="1">
        <f t="array" ref="I272">INDEX(asset_mu,1,I$3)+INDEX(asset_rets_norm,$A272,I$3)</f>
        <v>-2.889604480499762E-3</v>
      </c>
      <c r="J272" s="16" cm="1">
        <f t="array" ref="J272">INDEX(asset_mu,1,J$3)+INDEX(asset_rets_norm,$A272,J$3)</f>
        <v>1.1156053957012123E-2</v>
      </c>
      <c r="K272" s="16" cm="1">
        <f t="array" ref="K272">INDEX(asset_mu,1,K$3)+INDEX(asset_rets_norm,$A272,K$3)</f>
        <v>2.5425636403153179E-2</v>
      </c>
      <c r="L272" s="16" cm="1">
        <f t="array" ref="L272">INDEX(asset_mu,1,L$3)+INDEX(asset_rets_norm,$A272,L$3)</f>
        <v>3.8662797666090293E-2</v>
      </c>
      <c r="M272" s="16" cm="1">
        <f t="array" ref="M272">INDEX(asset_mu,1,M$3)+INDEX(asset_rets_norm,$A272,M$3)</f>
        <v>2.4860758267833603E-2</v>
      </c>
      <c r="N272" s="16" cm="1">
        <f t="array" ref="N272">INDEX(asset_mu,1,N$3)+INDEX(asset_rets_norm,$A272,N$3)</f>
        <v>4.1924059630968048E-2</v>
      </c>
      <c r="O272" s="16" cm="1">
        <f t="array" ref="O272">INDEX(asset_mu,1,O$3)+INDEX(asset_rets_norm,$A272,O$3)</f>
        <v>-1.6468178142225244E-4</v>
      </c>
      <c r="P272" s="16" cm="1">
        <f t="array" ref="P272">INDEX(asset_mu,1,P$3)+INDEX(asset_rets_norm,$A272,P$3)</f>
        <v>-4.1027449487680053E-5</v>
      </c>
      <c r="Q272" s="16" cm="1">
        <f t="array" ref="Q272">INDEX(asset_mu,1,Q$3)+INDEX(asset_rets_norm,$A272,Q$3)</f>
        <v>4.4311002776183041E-5</v>
      </c>
      <c r="R272" s="16" cm="1">
        <f t="array" ref="R272">INDEX(asset_mu,1,R$3)+INDEX(asset_rets_norm,$A272,R$3)</f>
        <v>7.9376372595085953E-2</v>
      </c>
      <c r="S272" s="16" cm="1">
        <f t="array" ref="S272">INDEX(asset_mu,1,S$3)+INDEX(asset_rets_norm,$A272,S$3)</f>
        <v>9.4174229398090586E-2</v>
      </c>
      <c r="T272" s="16" cm="1">
        <f t="array" ref="T272">INDEX(asset_mu,1,T$3)+INDEX(asset_rets_norm,$A272,T$3)</f>
        <v>3.351565447934983E-2</v>
      </c>
      <c r="U272" s="16" cm="1">
        <f t="array" ref="U272">INDEX(asset_mu,1,U$3)+INDEX(asset_rets_norm,$A272,U$3)</f>
        <v>6.5587548228303372E-2</v>
      </c>
      <c r="V272" s="16" cm="1">
        <f t="array" ref="V272">INDEX(asset_mu,1,V$3)+INDEX(asset_rets_norm,$A272,V$3)</f>
        <v>5.044475704715775E-3</v>
      </c>
      <c r="W272" s="16" cm="1">
        <f t="array" ref="W272">INDEX(asset_mu,1,W$3)+INDEX(asset_rets_norm,$A272,W$3)</f>
        <v>2.0267190441061317E-3</v>
      </c>
      <c r="X272" s="16" cm="1">
        <f t="array" ref="X272">INDEX(asset_mu,1,X$3)+INDEX(asset_rets_norm,$A272,X$3)</f>
        <v>3.9443107487998098E-3</v>
      </c>
      <c r="Y272" s="16" cm="1">
        <f t="array" ref="Y272">INDEX(asset_mu,1,Y$3)+INDEX(asset_rets_norm,$A272,Y$3)</f>
        <v>-2.3880063549552621E-4</v>
      </c>
      <c r="Z272" s="19">
        <v>267</v>
      </c>
      <c r="AA272" s="16" cm="1">
        <f t="array" ref="AA272">INDEX(fx_mu,1,AA$3)+INDEX(fx_rets_norm,$A272,AA$3)</f>
        <v>0</v>
      </c>
      <c r="AB272" s="16" cm="1">
        <f t="array" ref="AB272">INDEX(fx_mu,1,AB$3)+INDEX(fx_rets_norm,$A272,AB$3)</f>
        <v>7.1024746214620781E-3</v>
      </c>
      <c r="AC272" s="16" cm="1">
        <f t="array" ref="AC272">INDEX(fx_mu,1,AC$3)+INDEX(fx_rets_norm,$A272,AC$3)</f>
        <v>2.6924594837069622E-2</v>
      </c>
      <c r="AD272" s="16" cm="1">
        <f t="array" ref="AD272">INDEX(fx_mu,1,AD$3)+INDEX(fx_rets_norm,$A272,AD$3)</f>
        <v>-2.6131430136098532E-2</v>
      </c>
      <c r="AE272" s="19">
        <v>267</v>
      </c>
      <c r="AF272" s="18" cm="1">
        <f t="array" ref="AF272">(1+B272)*(1+INDEX(fx_rets,$AE272,INDEX(fx_ix,1,AF$3)))-1</f>
        <v>3.3630307720449171E-3</v>
      </c>
      <c r="AG272" s="18" cm="1">
        <f t="array" ref="AG272">(1+C272)*(1+INDEX(fx_rets,$AE272,INDEX(fx_ix,1,AG$3)))-1</f>
        <v>2.2278189010860316E-4</v>
      </c>
      <c r="AH272" s="18" cm="1">
        <f t="array" ref="AH272">(1+D272)*(1+INDEX(fx_rets,$AE272,INDEX(fx_ix,1,AH$3)))-1</f>
        <v>-3.2776244187606718E-3</v>
      </c>
      <c r="AI272" s="18" cm="1">
        <f t="array" ref="AI272">(1+E272)*(1+INDEX(fx_rets,$AE272,INDEX(fx_ix,1,AI$3)))-1</f>
        <v>-1.5151219588476206E-3</v>
      </c>
      <c r="AJ272" s="18" cm="1">
        <f t="array" ref="AJ272">(1+F272)*(1+INDEX(fx_rets,$AE272,INDEX(fx_ix,1,AJ$3)))-1</f>
        <v>-5.3032804981577586E-3</v>
      </c>
      <c r="AK272" s="18" cm="1">
        <f t="array" ref="AK272">(1+G272)*(1+INDEX(fx_rets,$AE272,INDEX(fx_ix,1,AK$3)))-1</f>
        <v>7.7156090886285611E-3</v>
      </c>
      <c r="AL272" s="18" cm="1">
        <f t="array" ref="AL272">(1+H272)*(1+INDEX(fx_rets,$AE272,INDEX(fx_ix,1,AL$3)))-1</f>
        <v>4.5270489679876125E-3</v>
      </c>
      <c r="AM272" s="18" cm="1">
        <f t="array" ref="AM272">(1+I272)*(1+INDEX(fx_rets,$AE272,INDEX(fx_ix,1,AM$3)))-1</f>
        <v>4.1923467984734675E-3</v>
      </c>
      <c r="AN272" s="18" cm="1">
        <f t="array" ref="AN272">(1+J272)*(1+INDEX(fx_rets,$AE272,INDEX(fx_ix,1,AN$3)))-1</f>
        <v>3.83810210268547E-2</v>
      </c>
      <c r="AO272" s="18" cm="1">
        <f t="array" ref="AO272">(1+K272)*(1+INDEX(fx_rets,$AE272,INDEX(fx_ix,1,AO$3)))-1</f>
        <v>5.3034806198852147E-2</v>
      </c>
      <c r="AP272" s="18" cm="1">
        <f t="array" ref="AP272">(1+L272)*(1+INDEX(fx_rets,$AE272,INDEX(fx_ix,1,AP$3)))-1</f>
        <v>6.6628372665586966E-2</v>
      </c>
      <c r="AQ272" s="18" cm="1">
        <f t="array" ref="AQ272">(1+M272)*(1+INDEX(fx_rets,$AE272,INDEX(fx_ix,1,AQ$3)))-1</f>
        <v>5.2454718948606871E-2</v>
      </c>
      <c r="AR272" s="18" cm="1">
        <f t="array" ref="AR272">(1+N272)*(1+INDEX(fx_rets,$AE272,INDEX(fx_ix,1,AR$3)))-1</f>
        <v>6.99774427875266E-2</v>
      </c>
      <c r="AS272" s="18" cm="1">
        <f t="array" ref="AS272">(1+O272)*(1+INDEX(fx_rets,$AE272,INDEX(fx_ix,1,AS$3)))-1</f>
        <v>-2.6291808547054818E-2</v>
      </c>
      <c r="AT272" s="18" cm="1">
        <f t="array" ref="AT272">(1+P272)*(1+INDEX(fx_rets,$AE272,INDEX(fx_ix,1,AT$3)))-1</f>
        <v>-2.6171385479656251E-2</v>
      </c>
      <c r="AU272" s="18" cm="1">
        <f t="array" ref="AU272">(1+Q272)*(1+INDEX(fx_rets,$AE272,INDEX(fx_ix,1,AU$3)))-1</f>
        <v>-2.6088277043195718E-2</v>
      </c>
      <c r="AV272" s="18" cm="1">
        <f t="array" ref="AV272">(1+R272)*(1+INDEX(fx_rets,$AE272,INDEX(fx_ix,1,AV$3)))-1</f>
        <v>7.9376372595086009E-2</v>
      </c>
      <c r="AW272" s="18" cm="1">
        <f t="array" ref="AW272">(1+S272)*(1+INDEX(fx_rets,$AE272,INDEX(fx_ix,1,AW$3)))-1</f>
        <v>0.10194557409384819</v>
      </c>
      <c r="AX272" s="18" cm="1">
        <f t="array" ref="AX272">(1+T272)*(1+INDEX(fx_rets,$AE272,INDEX(fx_ix,1,AX$3)))-1</f>
        <v>6.1342644733975105E-2</v>
      </c>
      <c r="AY272" s="18" cm="1">
        <f t="array" ref="AY272">(1+U272)*(1+INDEX(fx_rets,$AE272,INDEX(fx_ix,1,AY$3)))-1</f>
        <v>3.7742221657879105E-2</v>
      </c>
      <c r="AZ272" s="18" cm="1">
        <f t="array" ref="AZ272">(1+V272)*(1+INDEX(fx_rets,$AE272,INDEX(fx_ix,1,AZ$3)))-1</f>
        <v>5.0444757047156674E-3</v>
      </c>
      <c r="BA272" s="18" cm="1">
        <f t="array" ref="BA272">(1+W272)*(1+INDEX(fx_rets,$AE272,INDEX(fx_ix,1,BA$3)))-1</f>
        <v>9.1435883861437084E-3</v>
      </c>
      <c r="BB272" s="18" cm="1">
        <f t="array" ref="BB272">(1+X272)*(1+INDEX(fx_rets,$AE272,INDEX(fx_ix,1,BB$3)))-1</f>
        <v>3.0975104554692212E-2</v>
      </c>
      <c r="BC272" s="18" cm="1">
        <f t="array" ref="BC272">(1+Y272)*(1+INDEX(fx_rets,$AE272,INDEX(fx_ix,1,BC$3)))-1</f>
        <v>-2.6363990569471141E-2</v>
      </c>
      <c r="BD272" s="19">
        <v>267</v>
      </c>
      <c r="BE272" s="16">
        <f t="shared" si="126"/>
        <v>0</v>
      </c>
      <c r="BF272" s="19">
        <v>267</v>
      </c>
      <c r="BG272" s="18">
        <f t="shared" si="127"/>
        <v>3.3630307720449171E-3</v>
      </c>
      <c r="BH272" s="18">
        <f t="shared" si="128"/>
        <v>2.2278189010860316E-4</v>
      </c>
      <c r="BI272" s="18">
        <f t="shared" si="129"/>
        <v>-3.2776244187606718E-3</v>
      </c>
      <c r="BJ272" s="18">
        <f t="shared" si="130"/>
        <v>-1.5151219588476206E-3</v>
      </c>
      <c r="BK272" s="18">
        <f t="shared" si="131"/>
        <v>-5.3032804981577586E-3</v>
      </c>
      <c r="BL272" s="18">
        <f t="shared" si="132"/>
        <v>7.7156090886285611E-3</v>
      </c>
      <c r="BM272" s="18">
        <f t="shared" si="133"/>
        <v>4.5270489679876125E-3</v>
      </c>
      <c r="BN272" s="18">
        <f t="shared" si="134"/>
        <v>4.1923467984734675E-3</v>
      </c>
      <c r="BO272" s="18">
        <f t="shared" si="135"/>
        <v>3.83810210268547E-2</v>
      </c>
      <c r="BP272" s="18">
        <f t="shared" si="136"/>
        <v>5.3034806198852147E-2</v>
      </c>
      <c r="BQ272" s="18">
        <f t="shared" si="137"/>
        <v>6.6628372665586966E-2</v>
      </c>
      <c r="BR272" s="18">
        <f t="shared" si="138"/>
        <v>5.2454718948606871E-2</v>
      </c>
      <c r="BS272" s="18">
        <f t="shared" si="139"/>
        <v>6.99774427875266E-2</v>
      </c>
      <c r="BT272" s="18">
        <f t="shared" si="140"/>
        <v>-2.6291808547054818E-2</v>
      </c>
      <c r="BU272" s="18">
        <f t="shared" si="141"/>
        <v>-2.6171385479656251E-2</v>
      </c>
      <c r="BV272" s="18">
        <f t="shared" si="142"/>
        <v>-2.6088277043195718E-2</v>
      </c>
      <c r="BW272" s="18">
        <f t="shared" si="143"/>
        <v>7.9376372595086009E-2</v>
      </c>
      <c r="BX272" s="18">
        <f t="shared" si="144"/>
        <v>0.10194557409384819</v>
      </c>
      <c r="BY272" s="18">
        <f t="shared" si="145"/>
        <v>6.1342644733975105E-2</v>
      </c>
      <c r="BZ272" s="18">
        <f t="shared" si="146"/>
        <v>3.7742221657879105E-2</v>
      </c>
      <c r="CA272" s="18">
        <f t="shared" si="147"/>
        <v>5.0444757047156674E-3</v>
      </c>
      <c r="CB272" s="18">
        <f t="shared" si="148"/>
        <v>9.1435883861437084E-3</v>
      </c>
      <c r="CC272" s="18">
        <f t="shared" si="149"/>
        <v>3.0975104554692212E-2</v>
      </c>
      <c r="CD272" s="18">
        <f t="shared" si="150"/>
        <v>-2.6363990569471141E-2</v>
      </c>
      <c r="CE272" s="19">
        <v>267</v>
      </c>
      <c r="CF272" s="18">
        <f t="shared" si="151"/>
        <v>2.2278189010860316E-4</v>
      </c>
      <c r="CG272" s="18">
        <f t="shared" si="151"/>
        <v>2.2278189010860316E-4</v>
      </c>
      <c r="CH272" s="18">
        <f t="shared" si="151"/>
        <v>2.2278189010860316E-4</v>
      </c>
      <c r="CI272" s="18">
        <f t="shared" si="151"/>
        <v>0</v>
      </c>
      <c r="CJ272" s="18">
        <f t="shared" si="151"/>
        <v>0</v>
      </c>
      <c r="CK272" s="24">
        <f t="shared" si="151"/>
        <v>2.2278189010860316E-4</v>
      </c>
      <c r="CL272" s="24">
        <f t="shared" si="151"/>
        <v>0</v>
      </c>
    </row>
    <row r="273" spans="1:90" x14ac:dyDescent="0.2">
      <c r="A273" s="19">
        <v>268</v>
      </c>
      <c r="B273" s="16" cm="1">
        <f t="array" ref="B273">INDEX(asset_mu,1,B$3)+INDEX(asset_rets_norm,$A273,B$3)</f>
        <v>5.1334890825849213E-3</v>
      </c>
      <c r="C273" s="16" cm="1">
        <f t="array" ref="C273">INDEX(asset_mu,1,C$3)+INDEX(asset_rets_norm,$A273,C$3)</f>
        <v>7.4977858912803645E-3</v>
      </c>
      <c r="D273" s="16" cm="1">
        <f t="array" ref="D273">INDEX(asset_mu,1,D$3)+INDEX(asset_rets_norm,$A273,D$3)</f>
        <v>1.8424065895969781E-2</v>
      </c>
      <c r="E273" s="16" cm="1">
        <f t="array" ref="E273">INDEX(asset_mu,1,E$3)+INDEX(asset_rets_norm,$A273,E$3)</f>
        <v>1.3936768528931373E-2</v>
      </c>
      <c r="F273" s="16" cm="1">
        <f t="array" ref="F273">INDEX(asset_mu,1,F$3)+INDEX(asset_rets_norm,$A273,F$3)</f>
        <v>2.9296458956305671E-2</v>
      </c>
      <c r="G273" s="16" cm="1">
        <f t="array" ref="G273">INDEX(asset_mu,1,G$3)+INDEX(asset_rets_norm,$A273,G$3)</f>
        <v>2.2948139071751143E-3</v>
      </c>
      <c r="H273" s="16" cm="1">
        <f t="array" ref="H273">INDEX(asset_mu,1,H$3)+INDEX(asset_rets_norm,$A273,H$3)</f>
        <v>-9.8239957353179119E-5</v>
      </c>
      <c r="I273" s="16" cm="1">
        <f t="array" ref="I273">INDEX(asset_mu,1,I$3)+INDEX(asset_rets_norm,$A273,I$3)</f>
        <v>1.7811987728954324E-3</v>
      </c>
      <c r="J273" s="16" cm="1">
        <f t="array" ref="J273">INDEX(asset_mu,1,J$3)+INDEX(asset_rets_norm,$A273,J$3)</f>
        <v>4.386295347807977E-3</v>
      </c>
      <c r="K273" s="16" cm="1">
        <f t="array" ref="K273">INDEX(asset_mu,1,K$3)+INDEX(asset_rets_norm,$A273,K$3)</f>
        <v>4.9528456719137599E-3</v>
      </c>
      <c r="L273" s="16" cm="1">
        <f t="array" ref="L273">INDEX(asset_mu,1,L$3)+INDEX(asset_rets_norm,$A273,L$3)</f>
        <v>1.5205428356231093E-2</v>
      </c>
      <c r="M273" s="16" cm="1">
        <f t="array" ref="M273">INDEX(asset_mu,1,M$3)+INDEX(asset_rets_norm,$A273,M$3)</f>
        <v>1.1139144179317027E-2</v>
      </c>
      <c r="N273" s="16" cm="1">
        <f t="array" ref="N273">INDEX(asset_mu,1,N$3)+INDEX(asset_rets_norm,$A273,N$3)</f>
        <v>2.4128274256935121E-2</v>
      </c>
      <c r="O273" s="16" cm="1">
        <f t="array" ref="O273">INDEX(asset_mu,1,O$3)+INDEX(asset_rets_norm,$A273,O$3)</f>
        <v>-9.654420784043562E-5</v>
      </c>
      <c r="P273" s="16" cm="1">
        <f t="array" ref="P273">INDEX(asset_mu,1,P$3)+INDEX(asset_rets_norm,$A273,P$3)</f>
        <v>-2.4320919633006926E-4</v>
      </c>
      <c r="Q273" s="16" cm="1">
        <f t="array" ref="Q273">INDEX(asset_mu,1,Q$3)+INDEX(asset_rets_norm,$A273,Q$3)</f>
        <v>-1.4278675527454364E-3</v>
      </c>
      <c r="R273" s="16" cm="1">
        <f t="array" ref="R273">INDEX(asset_mu,1,R$3)+INDEX(asset_rets_norm,$A273,R$3)</f>
        <v>5.3990194869100561E-2</v>
      </c>
      <c r="S273" s="16" cm="1">
        <f t="array" ref="S273">INDEX(asset_mu,1,S$3)+INDEX(asset_rets_norm,$A273,S$3)</f>
        <v>9.9933964324183971E-2</v>
      </c>
      <c r="T273" s="16" cm="1">
        <f t="array" ref="T273">INDEX(asset_mu,1,T$3)+INDEX(asset_rets_norm,$A273,T$3)</f>
        <v>7.1848826865228019E-2</v>
      </c>
      <c r="U273" s="16" cm="1">
        <f t="array" ref="U273">INDEX(asset_mu,1,U$3)+INDEX(asset_rets_norm,$A273,U$3)</f>
        <v>1.5792574751194558E-2</v>
      </c>
      <c r="V273" s="16" cm="1">
        <f t="array" ref="V273">INDEX(asset_mu,1,V$3)+INDEX(asset_rets_norm,$A273,V$3)</f>
        <v>5.5962673713824415E-3</v>
      </c>
      <c r="W273" s="16" cm="1">
        <f t="array" ref="W273">INDEX(asset_mu,1,W$3)+INDEX(asset_rets_norm,$A273,W$3)</f>
        <v>2.5733857107727983E-3</v>
      </c>
      <c r="X273" s="16" cm="1">
        <f t="array" ref="X273">INDEX(asset_mu,1,X$3)+INDEX(asset_rets_norm,$A273,X$3)</f>
        <v>4.4028940821331432E-3</v>
      </c>
      <c r="Y273" s="16" cm="1">
        <f t="array" ref="Y273">INDEX(asset_mu,1,Y$3)+INDEX(asset_rets_norm,$A273,Y$3)</f>
        <v>-1.6671730216219293E-4</v>
      </c>
      <c r="Z273" s="19">
        <v>268</v>
      </c>
      <c r="AA273" s="16" cm="1">
        <f t="array" ref="AA273">INDEX(fx_mu,1,AA$3)+INDEX(fx_rets_norm,$A273,AA$3)</f>
        <v>0</v>
      </c>
      <c r="AB273" s="16" cm="1">
        <f t="array" ref="AB273">INDEX(fx_mu,1,AB$3)+INDEX(fx_rets_norm,$A273,AB$3)</f>
        <v>5.2179018885588631E-2</v>
      </c>
      <c r="AC273" s="16" cm="1">
        <f t="array" ref="AC273">INDEX(fx_mu,1,AC$3)+INDEX(fx_rets_norm,$A273,AC$3)</f>
        <v>5.1455278847162347E-2</v>
      </c>
      <c r="AD273" s="16" cm="1">
        <f t="array" ref="AD273">INDEX(fx_mu,1,AD$3)+INDEX(fx_rets_norm,$A273,AD$3)</f>
        <v>7.7627183991510806E-2</v>
      </c>
      <c r="AE273" s="19">
        <v>268</v>
      </c>
      <c r="AF273" s="18" cm="1">
        <f t="array" ref="AF273">(1+B273)*(1+INDEX(fx_rets,$AE273,INDEX(fx_ix,1,AF$3)))-1</f>
        <v>5.13348908258493E-3</v>
      </c>
      <c r="AG273" s="18" cm="1">
        <f t="array" ref="AG273">(1+C273)*(1+INDEX(fx_rets,$AE273,INDEX(fx_ix,1,AG$3)))-1</f>
        <v>7.4977858912803619E-3</v>
      </c>
      <c r="AH273" s="18" cm="1">
        <f t="array" ref="AH273">(1+D273)*(1+INDEX(fx_rets,$AE273,INDEX(fx_ix,1,AH$3)))-1</f>
        <v>1.8424065895969788E-2</v>
      </c>
      <c r="AI273" s="18" cm="1">
        <f t="array" ref="AI273">(1+E273)*(1+INDEX(fx_rets,$AE273,INDEX(fx_ix,1,AI$3)))-1</f>
        <v>1.3936768528931331E-2</v>
      </c>
      <c r="AJ273" s="18" cm="1">
        <f t="array" ref="AJ273">(1+F273)*(1+INDEX(fx_rets,$AE273,INDEX(fx_ix,1,AJ$3)))-1</f>
        <v>2.9296458956305615E-2</v>
      </c>
      <c r="AK273" s="18" cm="1">
        <f t="array" ref="AK273">(1+G273)*(1+INDEX(fx_rets,$AE273,INDEX(fx_ix,1,AK$3)))-1</f>
        <v>5.4593573930965089E-2</v>
      </c>
      <c r="AL273" s="18" cm="1">
        <f t="array" ref="AL273">(1+H273)*(1+INDEX(fx_rets,$AE273,INDEX(fx_ix,1,AL$3)))-1</f>
        <v>5.2075652863645461E-2</v>
      </c>
      <c r="AM273" s="18" cm="1">
        <f t="array" ref="AM273">(1+I273)*(1+INDEX(fx_rets,$AE273,INDEX(fx_ix,1,AM$3)))-1</f>
        <v>5.405315886289408E-2</v>
      </c>
      <c r="AN273" s="18" cm="1">
        <f t="array" ref="AN273">(1+J273)*(1+INDEX(fx_rets,$AE273,INDEX(fx_ix,1,AN$3)))-1</f>
        <v>5.6067272245197808E-2</v>
      </c>
      <c r="AO273" s="18" cm="1">
        <f t="array" ref="AO273">(1+K273)*(1+INDEX(fx_rets,$AE273,INDEX(fx_ix,1,AO$3)))-1</f>
        <v>5.6662974574211322E-2</v>
      </c>
      <c r="AP273" s="18" cm="1">
        <f t="array" ref="AP273">(1+L273)*(1+INDEX(fx_rets,$AE273,INDEX(fx_ix,1,AP$3)))-1</f>
        <v>6.7443106759453864E-2</v>
      </c>
      <c r="AQ273" s="18" cm="1">
        <f t="array" ref="AQ273">(1+M273)*(1+INDEX(fx_rets,$AE273,INDEX(fx_ix,1,AQ$3)))-1</f>
        <v>6.3167590796344708E-2</v>
      </c>
      <c r="AR273" s="18" cm="1">
        <f t="array" ref="AR273">(1+N273)*(1+INDEX(fx_rets,$AE273,INDEX(fx_ix,1,AR$3)))-1</f>
        <v>7.6825080184088845E-2</v>
      </c>
      <c r="AS273" s="18" cm="1">
        <f t="array" ref="AS273">(1+O273)*(1+INDEX(fx_rets,$AE273,INDEX(fx_ix,1,AS$3)))-1</f>
        <v>7.7523145328685095E-2</v>
      </c>
      <c r="AT273" s="18" cm="1">
        <f t="array" ref="AT273">(1+P273)*(1+INDEX(fx_rets,$AE273,INDEX(fx_ix,1,AT$3)))-1</f>
        <v>7.7365095150148777E-2</v>
      </c>
      <c r="AU273" s="18" cm="1">
        <f t="array" ref="AU273">(1+Q273)*(1+INDEX(fx_rets,$AE273,INDEX(fx_ix,1,AU$3)))-1</f>
        <v>7.6088475101532937E-2</v>
      </c>
      <c r="AV273" s="18" cm="1">
        <f t="array" ref="AV273">(1+R273)*(1+INDEX(fx_rets,$AE273,INDEX(fx_ix,1,AV$3)))-1</f>
        <v>5.3990194869100616E-2</v>
      </c>
      <c r="AW273" s="18" cm="1">
        <f t="array" ref="AW273">(1+S273)*(1+INDEX(fx_rets,$AE273,INDEX(fx_ix,1,AW$3)))-1</f>
        <v>0.1573274394215558</v>
      </c>
      <c r="AX273" s="18" cm="1">
        <f t="array" ref="AX273">(1+T273)*(1+INDEX(fx_rets,$AE273,INDEX(fx_ix,1,AX$3)))-1</f>
        <v>0.12700110713358215</v>
      </c>
      <c r="AY273" s="18" cm="1">
        <f t="array" ref="AY273">(1+U273)*(1+INDEX(fx_rets,$AE273,INDEX(fx_ix,1,AY$3)))-1</f>
        <v>9.4645691848616043E-2</v>
      </c>
      <c r="AZ273" s="18" cm="1">
        <f t="array" ref="AZ273">(1+V273)*(1+INDEX(fx_rets,$AE273,INDEX(fx_ix,1,AZ$3)))-1</f>
        <v>5.5962673713825239E-3</v>
      </c>
      <c r="BA273" s="18" cm="1">
        <f t="array" ref="BA273">(1+W273)*(1+INDEX(fx_rets,$AE273,INDEX(fx_ix,1,BA$3)))-1</f>
        <v>5.4886681337963816E-2</v>
      </c>
      <c r="BB273" s="18" cm="1">
        <f t="array" ref="BB273">(1+X273)*(1+INDEX(fx_rets,$AE273,INDEX(fx_ix,1,BB$3)))-1</f>
        <v>5.608472507202622E-2</v>
      </c>
      <c r="BC273" s="18" cm="1">
        <f t="array" ref="BC273">(1+Y273)*(1+INDEX(fx_rets,$AE273,INDEX(fx_ix,1,BC$3)))-1</f>
        <v>7.7447524894659114E-2</v>
      </c>
      <c r="BD273" s="19">
        <v>268</v>
      </c>
      <c r="BE273" s="16">
        <f t="shared" si="126"/>
        <v>0</v>
      </c>
      <c r="BF273" s="19">
        <v>268</v>
      </c>
      <c r="BG273" s="18">
        <f t="shared" si="127"/>
        <v>5.13348908258493E-3</v>
      </c>
      <c r="BH273" s="18">
        <f t="shared" si="128"/>
        <v>7.4977858912803619E-3</v>
      </c>
      <c r="BI273" s="18">
        <f t="shared" si="129"/>
        <v>1.8424065895969788E-2</v>
      </c>
      <c r="BJ273" s="18">
        <f t="shared" si="130"/>
        <v>1.3936768528931331E-2</v>
      </c>
      <c r="BK273" s="18">
        <f t="shared" si="131"/>
        <v>2.9296458956305615E-2</v>
      </c>
      <c r="BL273" s="18">
        <f t="shared" si="132"/>
        <v>5.4593573930965089E-2</v>
      </c>
      <c r="BM273" s="18">
        <f t="shared" si="133"/>
        <v>5.2075652863645461E-2</v>
      </c>
      <c r="BN273" s="18">
        <f t="shared" si="134"/>
        <v>5.405315886289408E-2</v>
      </c>
      <c r="BO273" s="18">
        <f t="shared" si="135"/>
        <v>5.6067272245197808E-2</v>
      </c>
      <c r="BP273" s="18">
        <f t="shared" si="136"/>
        <v>5.6662974574211322E-2</v>
      </c>
      <c r="BQ273" s="18">
        <f t="shared" si="137"/>
        <v>6.7443106759453864E-2</v>
      </c>
      <c r="BR273" s="18">
        <f t="shared" si="138"/>
        <v>6.3167590796344708E-2</v>
      </c>
      <c r="BS273" s="18">
        <f t="shared" si="139"/>
        <v>7.6825080184088845E-2</v>
      </c>
      <c r="BT273" s="18">
        <f t="shared" si="140"/>
        <v>7.7523145328685095E-2</v>
      </c>
      <c r="BU273" s="18">
        <f t="shared" si="141"/>
        <v>7.7365095150148777E-2</v>
      </c>
      <c r="BV273" s="18">
        <f t="shared" si="142"/>
        <v>7.6088475101532937E-2</v>
      </c>
      <c r="BW273" s="18">
        <f t="shared" si="143"/>
        <v>5.3990194869100616E-2</v>
      </c>
      <c r="BX273" s="18">
        <f t="shared" si="144"/>
        <v>0.1573274394215558</v>
      </c>
      <c r="BY273" s="18">
        <f t="shared" si="145"/>
        <v>0.12700110713358215</v>
      </c>
      <c r="BZ273" s="18">
        <f t="shared" si="146"/>
        <v>9.4645691848616043E-2</v>
      </c>
      <c r="CA273" s="18">
        <f t="shared" si="147"/>
        <v>5.5962673713825239E-3</v>
      </c>
      <c r="CB273" s="18">
        <f t="shared" si="148"/>
        <v>5.4886681337963816E-2</v>
      </c>
      <c r="CC273" s="18">
        <f t="shared" si="149"/>
        <v>5.608472507202622E-2</v>
      </c>
      <c r="CD273" s="18">
        <f t="shared" si="150"/>
        <v>7.7447524894659114E-2</v>
      </c>
      <c r="CE273" s="19">
        <v>268</v>
      </c>
      <c r="CF273" s="18">
        <f t="shared" si="151"/>
        <v>7.4977858912803619E-3</v>
      </c>
      <c r="CG273" s="18">
        <f t="shared" si="151"/>
        <v>7.4977858912803619E-3</v>
      </c>
      <c r="CH273" s="18">
        <f t="shared" si="151"/>
        <v>7.4977858912803619E-3</v>
      </c>
      <c r="CI273" s="18">
        <f t="shared" si="151"/>
        <v>0</v>
      </c>
      <c r="CJ273" s="18">
        <f t="shared" si="151"/>
        <v>0</v>
      </c>
      <c r="CK273" s="24">
        <f t="shared" si="151"/>
        <v>7.4977858912803619E-3</v>
      </c>
      <c r="CL273" s="24">
        <f t="shared" si="151"/>
        <v>0</v>
      </c>
    </row>
    <row r="274" spans="1:90" x14ac:dyDescent="0.2">
      <c r="A274" s="19">
        <v>269</v>
      </c>
      <c r="B274" s="16" cm="1">
        <f t="array" ref="B274">INDEX(asset_mu,1,B$3)+INDEX(asset_rets_norm,$A274,B$3)</f>
        <v>6.0893669660615404E-3</v>
      </c>
      <c r="C274" s="16" cm="1">
        <f t="array" ref="C274">INDEX(asset_mu,1,C$3)+INDEX(asset_rets_norm,$A274,C$3)</f>
        <v>3.2558440980774454E-3</v>
      </c>
      <c r="D274" s="16" cm="1">
        <f t="array" ref="D274">INDEX(asset_mu,1,D$3)+INDEX(asset_rets_norm,$A274,D$3)</f>
        <v>-1.3590680934456641E-3</v>
      </c>
      <c r="E274" s="16" cm="1">
        <f t="array" ref="E274">INDEX(asset_mu,1,E$3)+INDEX(asset_rets_norm,$A274,E$3)</f>
        <v>3.7956523626679209E-3</v>
      </c>
      <c r="F274" s="16" cm="1">
        <f t="array" ref="F274">INDEX(asset_mu,1,F$3)+INDEX(asset_rets_norm,$A274,F$3)</f>
        <v>1.2345650032524174E-3</v>
      </c>
      <c r="G274" s="16" cm="1">
        <f t="array" ref="G274">INDEX(asset_mu,1,G$3)+INDEX(asset_rets_norm,$A274,G$3)</f>
        <v>1.6300219172850022E-3</v>
      </c>
      <c r="H274" s="16" cm="1">
        <f t="array" ref="H274">INDEX(asset_mu,1,H$3)+INDEX(asset_rets_norm,$A274,H$3)</f>
        <v>-6.2237071928874892E-3</v>
      </c>
      <c r="I274" s="16" cm="1">
        <f t="array" ref="I274">INDEX(asset_mu,1,I$3)+INDEX(asset_rets_norm,$A274,I$3)</f>
        <v>-1.9820086281567249E-2</v>
      </c>
      <c r="J274" s="16" cm="1">
        <f t="array" ref="J274">INDEX(asset_mu,1,J$3)+INDEX(asset_rets_norm,$A274,J$3)</f>
        <v>6.1199668264228946E-3</v>
      </c>
      <c r="K274" s="16" cm="1">
        <f t="array" ref="K274">INDEX(asset_mu,1,K$3)+INDEX(asset_rets_norm,$A274,K$3)</f>
        <v>-1.8382677379139827E-3</v>
      </c>
      <c r="L274" s="16" cm="1">
        <f t="array" ref="L274">INDEX(asset_mu,1,L$3)+INDEX(asset_rets_norm,$A274,L$3)</f>
        <v>-9.8229859734353109E-3</v>
      </c>
      <c r="M274" s="16" cm="1">
        <f t="array" ref="M274">INDEX(asset_mu,1,M$3)+INDEX(asset_rets_norm,$A274,M$3)</f>
        <v>2.6412455086178592E-3</v>
      </c>
      <c r="N274" s="16" cm="1">
        <f t="array" ref="N274">INDEX(asset_mu,1,N$3)+INDEX(asset_rets_norm,$A274,N$3)</f>
        <v>-9.3815317775866169E-4</v>
      </c>
      <c r="O274" s="16" cm="1">
        <f t="array" ref="O274">INDEX(asset_mu,1,O$3)+INDEX(asset_rets_norm,$A274,O$3)</f>
        <v>-3.1092555675681712E-4</v>
      </c>
      <c r="P274" s="16" cm="1">
        <f t="array" ref="P274">INDEX(asset_mu,1,P$3)+INDEX(asset_rets_norm,$A274,P$3)</f>
        <v>-1.0367032914148483E-3</v>
      </c>
      <c r="Q274" s="16" cm="1">
        <f t="array" ref="Q274">INDEX(asset_mu,1,Q$3)+INDEX(asset_rets_norm,$A274,Q$3)</f>
        <v>-3.7225966715706592E-3</v>
      </c>
      <c r="R274" s="16" cm="1">
        <f t="array" ref="R274">INDEX(asset_mu,1,R$3)+INDEX(asset_rets_norm,$A274,R$3)</f>
        <v>-5.9275023953961392E-2</v>
      </c>
      <c r="S274" s="16" cm="1">
        <f t="array" ref="S274">INDEX(asset_mu,1,S$3)+INDEX(asset_rets_norm,$A274,S$3)</f>
        <v>-3.9192963766749217E-2</v>
      </c>
      <c r="T274" s="16" cm="1">
        <f t="array" ref="T274">INDEX(asset_mu,1,T$3)+INDEX(asset_rets_norm,$A274,T$3)</f>
        <v>-1.1618965640279384E-2</v>
      </c>
      <c r="U274" s="16" cm="1">
        <f t="array" ref="U274">INDEX(asset_mu,1,U$3)+INDEX(asset_rets_norm,$A274,U$3)</f>
        <v>-6.5057555935425504E-2</v>
      </c>
      <c r="V274" s="16" cm="1">
        <f t="array" ref="V274">INDEX(asset_mu,1,V$3)+INDEX(asset_rets_norm,$A274,V$3)</f>
        <v>5.8772173713824418E-3</v>
      </c>
      <c r="W274" s="16" cm="1">
        <f t="array" ref="W274">INDEX(asset_mu,1,W$3)+INDEX(asset_rets_norm,$A274,W$3)</f>
        <v>2.3578023774394651E-3</v>
      </c>
      <c r="X274" s="16" cm="1">
        <f t="array" ref="X274">INDEX(asset_mu,1,X$3)+INDEX(asset_rets_norm,$A274,X$3)</f>
        <v>4.4303107487998102E-3</v>
      </c>
      <c r="Y274" s="16" cm="1">
        <f t="array" ref="Y274">INDEX(asset_mu,1,Y$3)+INDEX(asset_rets_norm,$A274,Y$3)</f>
        <v>-5.7313396882885967E-4</v>
      </c>
      <c r="Z274" s="19">
        <v>269</v>
      </c>
      <c r="AA274" s="16" cm="1">
        <f t="array" ref="AA274">INDEX(fx_mu,1,AA$3)+INDEX(fx_rets_norm,$A274,AA$3)</f>
        <v>0</v>
      </c>
      <c r="AB274" s="16" cm="1">
        <f t="array" ref="AB274">INDEX(fx_mu,1,AB$3)+INDEX(fx_rets_norm,$A274,AB$3)</f>
        <v>2.7690426161550711E-2</v>
      </c>
      <c r="AC274" s="16" cm="1">
        <f t="array" ref="AC274">INDEX(fx_mu,1,AC$3)+INDEX(fx_rets_norm,$A274,AC$3)</f>
        <v>2.1407871374471035E-3</v>
      </c>
      <c r="AD274" s="16" cm="1">
        <f t="array" ref="AD274">INDEX(fx_mu,1,AD$3)+INDEX(fx_rets_norm,$A274,AD$3)</f>
        <v>5.3569705343896157E-2</v>
      </c>
      <c r="AE274" s="19">
        <v>269</v>
      </c>
      <c r="AF274" s="18" cm="1">
        <f t="array" ref="AF274">(1+B274)*(1+INDEX(fx_rets,$AE274,INDEX(fx_ix,1,AF$3)))-1</f>
        <v>6.089366966061549E-3</v>
      </c>
      <c r="AG274" s="18" cm="1">
        <f t="array" ref="AG274">(1+C274)*(1+INDEX(fx_rets,$AE274,INDEX(fx_ix,1,AG$3)))-1</f>
        <v>3.2558440980774428E-3</v>
      </c>
      <c r="AH274" s="18" cm="1">
        <f t="array" ref="AH274">(1+D274)*(1+INDEX(fx_rets,$AE274,INDEX(fx_ix,1,AH$3)))-1</f>
        <v>-1.3590680934456589E-3</v>
      </c>
      <c r="AI274" s="18" cm="1">
        <f t="array" ref="AI274">(1+E274)*(1+INDEX(fx_rets,$AE274,INDEX(fx_ix,1,AI$3)))-1</f>
        <v>3.7956523626678784E-3</v>
      </c>
      <c r="AJ274" s="18" cm="1">
        <f t="array" ref="AJ274">(1+F274)*(1+INDEX(fx_rets,$AE274,INDEX(fx_ix,1,AJ$3)))-1</f>
        <v>1.2345650032523636E-3</v>
      </c>
      <c r="AK274" s="18" cm="1">
        <f t="array" ref="AK274">(1+G274)*(1+INDEX(fx_rets,$AE274,INDEX(fx_ix,1,AK$3)))-1</f>
        <v>2.9365584080377927E-2</v>
      </c>
      <c r="AL274" s="18" cm="1">
        <f t="array" ref="AL274">(1+H274)*(1+INDEX(fx_rets,$AE274,INDEX(fx_ix,1,AL$3)))-1</f>
        <v>2.1294381864187528E-2</v>
      </c>
      <c r="AM274" s="18" cm="1">
        <f t="array" ref="AM274">(1+I274)*(1+INDEX(fx_rets,$AE274,INDEX(fx_ix,1,AM$3)))-1</f>
        <v>7.3215132442880915E-3</v>
      </c>
      <c r="AN274" s="18" cm="1">
        <f t="array" ref="AN274">(1+J274)*(1+INDEX(fx_rets,$AE274,INDEX(fx_ix,1,AN$3)))-1</f>
        <v>8.2738555101335987E-3</v>
      </c>
      <c r="AO274" s="18" cm="1">
        <f t="array" ref="AO274">(1+K274)*(1+INDEX(fx_rets,$AE274,INDEX(fx_ix,1,AO$3)))-1</f>
        <v>2.9858405960458967E-4</v>
      </c>
      <c r="AP274" s="18" cm="1">
        <f t="array" ref="AP274">(1+L274)*(1+INDEX(fx_rets,$AE274,INDEX(fx_ix,1,AP$3)))-1</f>
        <v>-7.7032277580115771E-3</v>
      </c>
      <c r="AQ274" s="18" cm="1">
        <f t="array" ref="AQ274">(1+M274)*(1+INDEX(fx_rets,$AE274,INDEX(fx_ix,1,AQ$3)))-1</f>
        <v>4.7876869904766028E-3</v>
      </c>
      <c r="AR274" s="18" cm="1">
        <f t="array" ref="AR274">(1+N274)*(1+INDEX(fx_rets,$AE274,INDEX(fx_ix,1,AR$3)))-1</f>
        <v>1.2006255734324789E-3</v>
      </c>
      <c r="AS274" s="18" cm="1">
        <f t="array" ref="AS274">(1+O274)*(1+INDEX(fx_rets,$AE274,INDEX(fx_ix,1,AS$3)))-1</f>
        <v>5.3242123596680013E-2</v>
      </c>
      <c r="AT274" s="18" cm="1">
        <f t="array" ref="AT274">(1+P274)*(1+INDEX(fx_rets,$AE274,INDEX(fx_ix,1,AT$3)))-1</f>
        <v>5.247746616263127E-2</v>
      </c>
      <c r="AU274" s="18" cm="1">
        <f t="array" ref="AU274">(1+Q274)*(1+INDEX(fx_rets,$AE274,INDEX(fx_ix,1,AU$3)))-1</f>
        <v>4.9647690265515187E-2</v>
      </c>
      <c r="AV274" s="18" cm="1">
        <f t="array" ref="AV274">(1+R274)*(1+INDEX(fx_rets,$AE274,INDEX(fx_ix,1,AV$3)))-1</f>
        <v>-5.9275023953961448E-2</v>
      </c>
      <c r="AW274" s="18" cm="1">
        <f t="array" ref="AW274">(1+S274)*(1+INDEX(fx_rets,$AE274,INDEX(fx_ix,1,AW$3)))-1</f>
        <v>-1.2587807474433999E-2</v>
      </c>
      <c r="AX274" s="18" cm="1">
        <f t="array" ref="AX274">(1+T274)*(1+INDEX(fx_rets,$AE274,INDEX(fx_ix,1,AX$3)))-1</f>
        <v>-9.5030522350255664E-3</v>
      </c>
      <c r="AY274" s="18" cm="1">
        <f t="array" ref="AY274">(1+U274)*(1+INDEX(fx_rets,$AE274,INDEX(fx_ix,1,AY$3)))-1</f>
        <v>-1.4972964693384161E-2</v>
      </c>
      <c r="AZ274" s="18" cm="1">
        <f t="array" ref="AZ274">(1+V274)*(1+INDEX(fx_rets,$AE274,INDEX(fx_ix,1,AZ$3)))-1</f>
        <v>5.8772173713823594E-3</v>
      </c>
      <c r="BA274" s="18" cm="1">
        <f t="array" ref="BA274">(1+W274)*(1+INDEX(fx_rets,$AE274,INDEX(fx_ix,1,BA$3)))-1</f>
        <v>3.0113517091626241E-2</v>
      </c>
      <c r="BB274" s="18" cm="1">
        <f t="array" ref="BB274">(1+X274)*(1+INDEX(fx_rets,$AE274,INDEX(fx_ix,1,BB$3)))-1</f>
        <v>6.5805822385127666E-3</v>
      </c>
      <c r="BC274" s="18" cm="1">
        <f t="array" ref="BC274">(1+Y274)*(1+INDEX(fx_rets,$AE274,INDEX(fx_ix,1,BC$3)))-1</f>
        <v>5.2965868757234524E-2</v>
      </c>
      <c r="BD274" s="19">
        <v>269</v>
      </c>
      <c r="BE274" s="16">
        <f t="shared" si="126"/>
        <v>0</v>
      </c>
      <c r="BF274" s="19">
        <v>269</v>
      </c>
      <c r="BG274" s="18">
        <f t="shared" si="127"/>
        <v>6.089366966061549E-3</v>
      </c>
      <c r="BH274" s="18">
        <f t="shared" si="128"/>
        <v>3.2558440980774428E-3</v>
      </c>
      <c r="BI274" s="18">
        <f t="shared" si="129"/>
        <v>-1.3590680934456589E-3</v>
      </c>
      <c r="BJ274" s="18">
        <f t="shared" si="130"/>
        <v>3.7956523626678784E-3</v>
      </c>
      <c r="BK274" s="18">
        <f t="shared" si="131"/>
        <v>1.2345650032523636E-3</v>
      </c>
      <c r="BL274" s="18">
        <f t="shared" si="132"/>
        <v>2.9365584080377927E-2</v>
      </c>
      <c r="BM274" s="18">
        <f t="shared" si="133"/>
        <v>2.1294381864187528E-2</v>
      </c>
      <c r="BN274" s="18">
        <f t="shared" si="134"/>
        <v>7.3215132442880915E-3</v>
      </c>
      <c r="BO274" s="18">
        <f t="shared" si="135"/>
        <v>8.2738555101335987E-3</v>
      </c>
      <c r="BP274" s="18">
        <f t="shared" si="136"/>
        <v>2.9858405960458967E-4</v>
      </c>
      <c r="BQ274" s="18">
        <f t="shared" si="137"/>
        <v>-7.7032277580115771E-3</v>
      </c>
      <c r="BR274" s="18">
        <f t="shared" si="138"/>
        <v>4.7876869904766028E-3</v>
      </c>
      <c r="BS274" s="18">
        <f t="shared" si="139"/>
        <v>1.2006255734324789E-3</v>
      </c>
      <c r="BT274" s="18">
        <f t="shared" si="140"/>
        <v>5.3242123596680013E-2</v>
      </c>
      <c r="BU274" s="18">
        <f t="shared" si="141"/>
        <v>5.247746616263127E-2</v>
      </c>
      <c r="BV274" s="18">
        <f t="shared" si="142"/>
        <v>4.9647690265515187E-2</v>
      </c>
      <c r="BW274" s="18">
        <f t="shared" si="143"/>
        <v>-5.9275023953961448E-2</v>
      </c>
      <c r="BX274" s="18">
        <f t="shared" si="144"/>
        <v>-1.2587807474433999E-2</v>
      </c>
      <c r="BY274" s="18">
        <f t="shared" si="145"/>
        <v>-9.5030522350255664E-3</v>
      </c>
      <c r="BZ274" s="18">
        <f t="shared" si="146"/>
        <v>-1.4972964693384161E-2</v>
      </c>
      <c r="CA274" s="18">
        <f t="shared" si="147"/>
        <v>5.8772173713823594E-3</v>
      </c>
      <c r="CB274" s="18">
        <f t="shared" si="148"/>
        <v>3.0113517091626241E-2</v>
      </c>
      <c r="CC274" s="18">
        <f t="shared" si="149"/>
        <v>6.5805822385127666E-3</v>
      </c>
      <c r="CD274" s="18">
        <f t="shared" si="150"/>
        <v>5.2965868757234524E-2</v>
      </c>
      <c r="CE274" s="19">
        <v>269</v>
      </c>
      <c r="CF274" s="18">
        <f t="shared" si="151"/>
        <v>3.2558440980774428E-3</v>
      </c>
      <c r="CG274" s="18">
        <f t="shared" si="151"/>
        <v>3.2558440980774428E-3</v>
      </c>
      <c r="CH274" s="18">
        <f t="shared" si="151"/>
        <v>3.2558440980774428E-3</v>
      </c>
      <c r="CI274" s="18">
        <f t="shared" si="151"/>
        <v>0</v>
      </c>
      <c r="CJ274" s="18">
        <f t="shared" si="151"/>
        <v>0</v>
      </c>
      <c r="CK274" s="24">
        <f t="shared" si="151"/>
        <v>3.2558440980774428E-3</v>
      </c>
      <c r="CL274" s="24">
        <f t="shared" si="151"/>
        <v>0</v>
      </c>
    </row>
    <row r="275" spans="1:90" x14ac:dyDescent="0.2">
      <c r="A275" s="19">
        <v>270</v>
      </c>
      <c r="B275" s="16" cm="1">
        <f t="array" ref="B275">INDEX(asset_mu,1,B$3)+INDEX(asset_rets_norm,$A275,B$3)</f>
        <v>5.5334764310099784E-3</v>
      </c>
      <c r="C275" s="16" cm="1">
        <f t="array" ref="C275">INDEX(asset_mu,1,C$3)+INDEX(asset_rets_norm,$A275,C$3)</f>
        <v>8.0632728884135786E-3</v>
      </c>
      <c r="D275" s="16" cm="1">
        <f t="array" ref="D275">INDEX(asset_mu,1,D$3)+INDEX(asset_rets_norm,$A275,D$3)</f>
        <v>1.6493852140361469E-2</v>
      </c>
      <c r="E275" s="16" cm="1">
        <f t="array" ref="E275">INDEX(asset_mu,1,E$3)+INDEX(asset_rets_norm,$A275,E$3)</f>
        <v>1.1189478687383E-2</v>
      </c>
      <c r="F275" s="16" cm="1">
        <f t="array" ref="F275">INDEX(asset_mu,1,F$3)+INDEX(asset_rets_norm,$A275,F$3)</f>
        <v>2.2253398147700276E-2</v>
      </c>
      <c r="G275" s="16" cm="1">
        <f t="array" ref="G275">INDEX(asset_mu,1,G$3)+INDEX(asset_rets_norm,$A275,G$3)</f>
        <v>1.2580923861841237E-3</v>
      </c>
      <c r="H275" s="16" cm="1">
        <f t="array" ref="H275">INDEX(asset_mu,1,H$3)+INDEX(asset_rets_norm,$A275,H$3)</f>
        <v>1.7534676545027559E-3</v>
      </c>
      <c r="I275" s="16" cm="1">
        <f t="array" ref="I275">INDEX(asset_mu,1,I$3)+INDEX(asset_rets_norm,$A275,I$3)</f>
        <v>8.2192560739757017E-3</v>
      </c>
      <c r="J275" s="16" cm="1">
        <f t="array" ref="J275">INDEX(asset_mu,1,J$3)+INDEX(asset_rets_norm,$A275,J$3)</f>
        <v>4.9875116640591844E-3</v>
      </c>
      <c r="K275" s="16" cm="1">
        <f t="array" ref="K275">INDEX(asset_mu,1,K$3)+INDEX(asset_rets_norm,$A275,K$3)</f>
        <v>9.1087720632859488E-3</v>
      </c>
      <c r="L275" s="16" cm="1">
        <f t="array" ref="L275">INDEX(asset_mu,1,L$3)+INDEX(asset_rets_norm,$A275,L$3)</f>
        <v>1.7269772417208423E-2</v>
      </c>
      <c r="M275" s="16" cm="1">
        <f t="array" ref="M275">INDEX(asset_mu,1,M$3)+INDEX(asset_rets_norm,$A275,M$3)</f>
        <v>1.8431959210831825E-2</v>
      </c>
      <c r="N275" s="16" cm="1">
        <f t="array" ref="N275">INDEX(asset_mu,1,N$3)+INDEX(asset_rets_norm,$A275,N$3)</f>
        <v>3.1667447904176554E-2</v>
      </c>
      <c r="O275" s="16" cm="1">
        <f t="array" ref="O275">INDEX(asset_mu,1,O$3)+INDEX(asset_rets_norm,$A275,O$3)</f>
        <v>2.9324794438446365E-4</v>
      </c>
      <c r="P275" s="16" cm="1">
        <f t="array" ref="P275">INDEX(asset_mu,1,P$3)+INDEX(asset_rets_norm,$A275,P$3)</f>
        <v>1.1215601911753353E-3</v>
      </c>
      <c r="Q275" s="16" cm="1">
        <f t="array" ref="Q275">INDEX(asset_mu,1,Q$3)+INDEX(asset_rets_norm,$A275,Q$3)</f>
        <v>2.4990353892067564E-3</v>
      </c>
      <c r="R275" s="16" cm="1">
        <f t="array" ref="R275">INDEX(asset_mu,1,R$3)+INDEX(asset_rets_norm,$A275,R$3)</f>
        <v>6.1255213526621499E-2</v>
      </c>
      <c r="S275" s="16" cm="1">
        <f t="array" ref="S275">INDEX(asset_mu,1,S$3)+INDEX(asset_rets_norm,$A275,S$3)</f>
        <v>0.10145002927114363</v>
      </c>
      <c r="T275" s="16" cm="1">
        <f t="array" ref="T275">INDEX(asset_mu,1,T$3)+INDEX(asset_rets_norm,$A275,T$3)</f>
        <v>4.7337302045833897E-2</v>
      </c>
      <c r="U275" s="16" cm="1">
        <f t="array" ref="U275">INDEX(asset_mu,1,U$3)+INDEX(asset_rets_norm,$A275,U$3)</f>
        <v>4.9199131281740471E-2</v>
      </c>
      <c r="V275" s="16" cm="1">
        <f t="array" ref="V275">INDEX(asset_mu,1,V$3)+INDEX(asset_rets_norm,$A275,V$3)</f>
        <v>6.085192371382441E-3</v>
      </c>
      <c r="W275" s="16" cm="1">
        <f t="array" ref="W275">INDEX(asset_mu,1,W$3)+INDEX(asset_rets_norm,$A275,W$3)</f>
        <v>3.0636357107727986E-3</v>
      </c>
      <c r="X275" s="16" cm="1">
        <f t="array" ref="X275">INDEX(asset_mu,1,X$3)+INDEX(asset_rets_norm,$A275,X$3)</f>
        <v>4.905227415466477E-3</v>
      </c>
      <c r="Y275" s="16" cm="1">
        <f t="array" ref="Y275">INDEX(asset_mu,1,Y$3)+INDEX(asset_rets_norm,$A275,Y$3)</f>
        <v>-2.9838396882885958E-4</v>
      </c>
      <c r="Z275" s="19">
        <v>270</v>
      </c>
      <c r="AA275" s="16" cm="1">
        <f t="array" ref="AA275">INDEX(fx_mu,1,AA$3)+INDEX(fx_rets_norm,$A275,AA$3)</f>
        <v>0</v>
      </c>
      <c r="AB275" s="16" cm="1">
        <f t="array" ref="AB275">INDEX(fx_mu,1,AB$3)+INDEX(fx_rets_norm,$A275,AB$3)</f>
        <v>1.3774286856177214E-2</v>
      </c>
      <c r="AC275" s="16" cm="1">
        <f t="array" ref="AC275">INDEX(fx_mu,1,AC$3)+INDEX(fx_rets_norm,$A275,AC$3)</f>
        <v>1.9675172631662702E-2</v>
      </c>
      <c r="AD275" s="16" cm="1">
        <f t="array" ref="AD275">INDEX(fx_mu,1,AD$3)+INDEX(fx_rets_norm,$A275,AD$3)</f>
        <v>8.4824198296811204E-3</v>
      </c>
      <c r="AE275" s="19">
        <v>270</v>
      </c>
      <c r="AF275" s="18" cm="1">
        <f t="array" ref="AF275">(1+B275)*(1+INDEX(fx_rets,$AE275,INDEX(fx_ix,1,AF$3)))-1</f>
        <v>5.5334764310099871E-3</v>
      </c>
      <c r="AG275" s="18" cm="1">
        <f t="array" ref="AG275">(1+C275)*(1+INDEX(fx_rets,$AE275,INDEX(fx_ix,1,AG$3)))-1</f>
        <v>8.0632728884135751E-3</v>
      </c>
      <c r="AH275" s="18" cm="1">
        <f t="array" ref="AH275">(1+D275)*(1+INDEX(fx_rets,$AE275,INDEX(fx_ix,1,AH$3)))-1</f>
        <v>1.6493852140361476E-2</v>
      </c>
      <c r="AI275" s="18" cm="1">
        <f t="array" ref="AI275">(1+E275)*(1+INDEX(fx_rets,$AE275,INDEX(fx_ix,1,AI$3)))-1</f>
        <v>1.1189478687382959E-2</v>
      </c>
      <c r="AJ275" s="18" cm="1">
        <f t="array" ref="AJ275">(1+F275)*(1+INDEX(fx_rets,$AE275,INDEX(fx_ix,1,AJ$3)))-1</f>
        <v>2.2253398147700221E-2</v>
      </c>
      <c r="AK275" s="18" cm="1">
        <f t="array" ref="AK275">(1+G275)*(1+INDEX(fx_rets,$AE275,INDEX(fx_ix,1,AK$3)))-1</f>
        <v>1.5049708567780096E-2</v>
      </c>
      <c r="AL275" s="18" cm="1">
        <f t="array" ref="AL275">(1+H275)*(1+INDEX(fx_rets,$AE275,INDEX(fx_ix,1,AL$3)))-1</f>
        <v>1.5551907277146171E-2</v>
      </c>
      <c r="AM275" s="18" cm="1">
        <f t="array" ref="AM275">(1+I275)*(1+INDEX(fx_rets,$AE275,INDEX(fx_ix,1,AM$3)))-1</f>
        <v>2.2106757321060266E-2</v>
      </c>
      <c r="AN275" s="18" cm="1">
        <f t="array" ref="AN275">(1+J275)*(1+INDEX(fx_rets,$AE275,INDEX(fx_ix,1,AN$3)))-1</f>
        <v>2.4760814448714585E-2</v>
      </c>
      <c r="AO275" s="18" cm="1">
        <f t="array" ref="AO275">(1+K275)*(1+INDEX(fx_rets,$AE275,INDEX(fx_ix,1,AO$3)))-1</f>
        <v>2.8963161357756118E-2</v>
      </c>
      <c r="AP275" s="18" cm="1">
        <f t="array" ref="AP275">(1+L275)*(1+INDEX(fx_rets,$AE275,INDEX(fx_ix,1,AP$3)))-1</f>
        <v>3.7284730802489063E-2</v>
      </c>
      <c r="AQ275" s="18" cm="1">
        <f t="array" ref="AQ275">(1+M275)*(1+INDEX(fx_rets,$AE275,INDEX(fx_ix,1,AQ$3)))-1</f>
        <v>3.8469783821907244E-2</v>
      </c>
      <c r="AR275" s="18" cm="1">
        <f t="array" ref="AR275">(1+N275)*(1+INDEX(fx_rets,$AE275,INDEX(fx_ix,1,AR$3)))-1</f>
        <v>5.1965683040158028E-2</v>
      </c>
      <c r="AS275" s="18" cm="1">
        <f t="array" ref="AS275">(1+O275)*(1+INDEX(fx_rets,$AE275,INDEX(fx_ix,1,AS$3)))-1</f>
        <v>8.7781552262440332E-3</v>
      </c>
      <c r="AT275" s="18" cm="1">
        <f t="array" ref="AT275">(1+P275)*(1+INDEX(fx_rets,$AE275,INDEX(fx_ix,1,AT$3)))-1</f>
        <v>9.6134935652623099E-3</v>
      </c>
      <c r="AU275" s="18" cm="1">
        <f t="array" ref="AU275">(1+Q275)*(1+INDEX(fx_rets,$AE275,INDEX(fx_ix,1,AU$3)))-1</f>
        <v>1.1002653086228387E-2</v>
      </c>
      <c r="AV275" s="18" cm="1">
        <f t="array" ref="AV275">(1+R275)*(1+INDEX(fx_rets,$AE275,INDEX(fx_ix,1,AV$3)))-1</f>
        <v>6.1255213526621555E-2</v>
      </c>
      <c r="AW275" s="18" cm="1">
        <f t="array" ref="AW275">(1+S275)*(1+INDEX(fx_rets,$AE275,INDEX(fx_ix,1,AW$3)))-1</f>
        <v>0.11662171793206899</v>
      </c>
      <c r="AX275" s="18" cm="1">
        <f t="array" ref="AX275">(1+T275)*(1+INDEX(fx_rets,$AE275,INDEX(fx_ix,1,AX$3)))-1</f>
        <v>6.7943844267165376E-2</v>
      </c>
      <c r="AY275" s="18" cm="1">
        <f t="array" ref="AY275">(1+U275)*(1+INDEX(fx_rets,$AE275,INDEX(fx_ix,1,AY$3)))-1</f>
        <v>5.8098878798208853E-2</v>
      </c>
      <c r="AZ275" s="18" cm="1">
        <f t="array" ref="AZ275">(1+V275)*(1+INDEX(fx_rets,$AE275,INDEX(fx_ix,1,AZ$3)))-1</f>
        <v>6.0851923713824974E-3</v>
      </c>
      <c r="BA275" s="18" cm="1">
        <f t="array" ref="BA275">(1+W275)*(1+INDEX(fx_rets,$AE275,INDEX(fx_ix,1,BA$3)))-1</f>
        <v>1.6880121964052863E-2</v>
      </c>
      <c r="BB275" s="18" cm="1">
        <f t="array" ref="BB275">(1+X275)*(1+INDEX(fx_rets,$AE275,INDEX(fx_ix,1,BB$3)))-1</f>
        <v>2.4676911243325828E-2</v>
      </c>
      <c r="BC275" s="18" cm="1">
        <f t="array" ref="BC275">(1+Y275)*(1+INDEX(fx_rets,$AE275,INDEX(fx_ix,1,BC$3)))-1</f>
        <v>8.1815048427582582E-3</v>
      </c>
      <c r="BD275" s="19">
        <v>270</v>
      </c>
      <c r="BE275" s="16">
        <f t="shared" si="126"/>
        <v>0</v>
      </c>
      <c r="BF275" s="19">
        <v>270</v>
      </c>
      <c r="BG275" s="18">
        <f t="shared" si="127"/>
        <v>5.5334764310099871E-3</v>
      </c>
      <c r="BH275" s="18">
        <f t="shared" si="128"/>
        <v>8.0632728884135751E-3</v>
      </c>
      <c r="BI275" s="18">
        <f t="shared" si="129"/>
        <v>1.6493852140361476E-2</v>
      </c>
      <c r="BJ275" s="18">
        <f t="shared" si="130"/>
        <v>1.1189478687382959E-2</v>
      </c>
      <c r="BK275" s="18">
        <f t="shared" si="131"/>
        <v>2.2253398147700221E-2</v>
      </c>
      <c r="BL275" s="18">
        <f t="shared" si="132"/>
        <v>1.5049708567780096E-2</v>
      </c>
      <c r="BM275" s="18">
        <f t="shared" si="133"/>
        <v>1.5551907277146171E-2</v>
      </c>
      <c r="BN275" s="18">
        <f t="shared" si="134"/>
        <v>2.2106757321060266E-2</v>
      </c>
      <c r="BO275" s="18">
        <f t="shared" si="135"/>
        <v>2.4760814448714585E-2</v>
      </c>
      <c r="BP275" s="18">
        <f t="shared" si="136"/>
        <v>2.8963161357756118E-2</v>
      </c>
      <c r="BQ275" s="18">
        <f t="shared" si="137"/>
        <v>3.7284730802489063E-2</v>
      </c>
      <c r="BR275" s="18">
        <f t="shared" si="138"/>
        <v>3.8469783821907244E-2</v>
      </c>
      <c r="BS275" s="18">
        <f t="shared" si="139"/>
        <v>5.1965683040158028E-2</v>
      </c>
      <c r="BT275" s="18">
        <f t="shared" si="140"/>
        <v>8.7781552262440332E-3</v>
      </c>
      <c r="BU275" s="18">
        <f t="shared" si="141"/>
        <v>9.6134935652623099E-3</v>
      </c>
      <c r="BV275" s="18">
        <f t="shared" si="142"/>
        <v>1.1002653086228387E-2</v>
      </c>
      <c r="BW275" s="18">
        <f t="shared" si="143"/>
        <v>6.1255213526621555E-2</v>
      </c>
      <c r="BX275" s="18">
        <f t="shared" si="144"/>
        <v>0.11662171793206899</v>
      </c>
      <c r="BY275" s="18">
        <f t="shared" si="145"/>
        <v>6.7943844267165376E-2</v>
      </c>
      <c r="BZ275" s="18">
        <f t="shared" si="146"/>
        <v>5.8098878798208853E-2</v>
      </c>
      <c r="CA275" s="18">
        <f t="shared" si="147"/>
        <v>6.0851923713824974E-3</v>
      </c>
      <c r="CB275" s="18">
        <f t="shared" si="148"/>
        <v>1.6880121964052863E-2</v>
      </c>
      <c r="CC275" s="18">
        <f t="shared" si="149"/>
        <v>2.4676911243325828E-2</v>
      </c>
      <c r="CD275" s="18">
        <f t="shared" si="150"/>
        <v>8.1815048427582582E-3</v>
      </c>
      <c r="CE275" s="19">
        <v>270</v>
      </c>
      <c r="CF275" s="18">
        <f t="shared" si="151"/>
        <v>8.0632728884135751E-3</v>
      </c>
      <c r="CG275" s="18">
        <f t="shared" si="151"/>
        <v>8.0632728884135751E-3</v>
      </c>
      <c r="CH275" s="18">
        <f t="shared" si="151"/>
        <v>8.0632728884135751E-3</v>
      </c>
      <c r="CI275" s="18">
        <f t="shared" si="151"/>
        <v>0</v>
      </c>
      <c r="CJ275" s="18">
        <f t="shared" si="151"/>
        <v>0</v>
      </c>
      <c r="CK275" s="24">
        <f t="shared" si="151"/>
        <v>8.0632728884135751E-3</v>
      </c>
      <c r="CL275" s="24">
        <f t="shared" si="151"/>
        <v>0</v>
      </c>
    </row>
    <row r="276" spans="1:90" x14ac:dyDescent="0.2">
      <c r="A276" s="19">
        <v>271</v>
      </c>
      <c r="B276" s="16" cm="1">
        <f t="array" ref="B276">INDEX(asset_mu,1,B$3)+INDEX(asset_rets_norm,$A276,B$3)</f>
        <v>4.5181106066494083E-3</v>
      </c>
      <c r="C276" s="16" cm="1">
        <f t="array" ref="C276">INDEX(asset_mu,1,C$3)+INDEX(asset_rets_norm,$A276,C$3)</f>
        <v>-6.0104080040107553E-3</v>
      </c>
      <c r="D276" s="16" cm="1">
        <f t="array" ref="D276">INDEX(asset_mu,1,D$3)+INDEX(asset_rets_norm,$A276,D$3)</f>
        <v>-1.9138069113364027E-2</v>
      </c>
      <c r="E276" s="16" cm="1">
        <f t="array" ref="E276">INDEX(asset_mu,1,E$3)+INDEX(asset_rets_norm,$A276,E$3)</f>
        <v>-5.5609583003327218E-3</v>
      </c>
      <c r="F276" s="16" cm="1">
        <f t="array" ref="F276">INDEX(asset_mu,1,F$3)+INDEX(asset_rets_norm,$A276,F$3)</f>
        <v>-1.7269117650205501E-2</v>
      </c>
      <c r="G276" s="16" cm="1">
        <f t="array" ref="G276">INDEX(asset_mu,1,G$3)+INDEX(asset_rets_norm,$A276,G$3)</f>
        <v>1.1560474259227854E-3</v>
      </c>
      <c r="H276" s="16" cm="1">
        <f t="array" ref="H276">INDEX(asset_mu,1,H$3)+INDEX(asset_rets_norm,$A276,H$3)</f>
        <v>-6.1878305606131549E-3</v>
      </c>
      <c r="I276" s="16" cm="1">
        <f t="array" ref="I276">INDEX(asset_mu,1,I$3)+INDEX(asset_rets_norm,$A276,I$3)</f>
        <v>-1.6523638898575409E-2</v>
      </c>
      <c r="J276" s="16" cm="1">
        <f t="array" ref="J276">INDEX(asset_mu,1,J$3)+INDEX(asset_rets_norm,$A276,J$3)</f>
        <v>2.7507540978228707E-3</v>
      </c>
      <c r="K276" s="16" cm="1">
        <f t="array" ref="K276">INDEX(asset_mu,1,K$3)+INDEX(asset_rets_norm,$A276,K$3)</f>
        <v>-6.753252840304395E-3</v>
      </c>
      <c r="L276" s="16" cm="1">
        <f t="array" ref="L276">INDEX(asset_mu,1,L$3)+INDEX(asset_rets_norm,$A276,L$3)</f>
        <v>-1.6063596538478969E-2</v>
      </c>
      <c r="M276" s="16" cm="1">
        <f t="array" ref="M276">INDEX(asset_mu,1,M$3)+INDEX(asset_rets_norm,$A276,M$3)</f>
        <v>-5.3284931852630966E-3</v>
      </c>
      <c r="N276" s="16" cm="1">
        <f t="array" ref="N276">INDEX(asset_mu,1,N$3)+INDEX(asset_rets_norm,$A276,N$3)</f>
        <v>-1.3237853268991708E-2</v>
      </c>
      <c r="O276" s="16" cm="1">
        <f t="array" ref="O276">INDEX(asset_mu,1,O$3)+INDEX(asset_rets_norm,$A276,O$3)</f>
        <v>8.5132588979119569E-7</v>
      </c>
      <c r="P276" s="16" cm="1">
        <f t="array" ref="P276">INDEX(asset_mu,1,P$3)+INDEX(asset_rets_norm,$A276,P$3)</f>
        <v>5.6045690238711249E-4</v>
      </c>
      <c r="Q276" s="16" cm="1">
        <f t="array" ref="Q276">INDEX(asset_mu,1,Q$3)+INDEX(asset_rets_norm,$A276,Q$3)</f>
        <v>-2.4810586706742056E-4</v>
      </c>
      <c r="R276" s="16" cm="1">
        <f t="array" ref="R276">INDEX(asset_mu,1,R$3)+INDEX(asset_rets_norm,$A276,R$3)</f>
        <v>-2.6167766840441475E-2</v>
      </c>
      <c r="S276" s="16" cm="1">
        <f t="array" ref="S276">INDEX(asset_mu,1,S$3)+INDEX(asset_rets_norm,$A276,S$3)</f>
        <v>2.1959762669870514E-2</v>
      </c>
      <c r="T276" s="16" cm="1">
        <f t="array" ref="T276">INDEX(asset_mu,1,T$3)+INDEX(asset_rets_norm,$A276,T$3)</f>
        <v>1.7856194728997944E-2</v>
      </c>
      <c r="U276" s="16" cm="1">
        <f t="array" ref="U276">INDEX(asset_mu,1,U$3)+INDEX(asset_rets_norm,$A276,U$3)</f>
        <v>6.2972639537753929E-3</v>
      </c>
      <c r="V276" s="16" cm="1">
        <f t="array" ref="V276">INDEX(asset_mu,1,V$3)+INDEX(asset_rets_norm,$A276,V$3)</f>
        <v>6.237459038049108E-3</v>
      </c>
      <c r="W276" s="16" cm="1">
        <f t="array" ref="W276">INDEX(asset_mu,1,W$3)+INDEX(asset_rets_norm,$A276,W$3)</f>
        <v>3.4216357107727984E-3</v>
      </c>
      <c r="X276" s="16" cm="1">
        <f t="array" ref="X276">INDEX(asset_mu,1,X$3)+INDEX(asset_rets_norm,$A276,X$3)</f>
        <v>5.2470607487998099E-3</v>
      </c>
      <c r="Y276" s="16" cm="1">
        <f t="array" ref="Y276">INDEX(asset_mu,1,Y$3)+INDEX(asset_rets_norm,$A276,Y$3)</f>
        <v>-2.2546730216219292E-4</v>
      </c>
      <c r="Z276" s="19">
        <v>271</v>
      </c>
      <c r="AA276" s="16" cm="1">
        <f t="array" ref="AA276">INDEX(fx_mu,1,AA$3)+INDEX(fx_rets_norm,$A276,AA$3)</f>
        <v>0</v>
      </c>
      <c r="AB276" s="16" cm="1">
        <f t="array" ref="AB276">INDEX(fx_mu,1,AB$3)+INDEX(fx_rets_norm,$A276,AB$3)</f>
        <v>-2.7544285408767407E-2</v>
      </c>
      <c r="AC276" s="16" cm="1">
        <f t="array" ref="AC276">INDEX(fx_mu,1,AC$3)+INDEX(fx_rets_norm,$A276,AC$3)</f>
        <v>-2.4077807904883824E-2</v>
      </c>
      <c r="AD276" s="16" cm="1">
        <f t="array" ref="AD276">INDEX(fx_mu,1,AD$3)+INDEX(fx_rets_norm,$A276,AD$3)</f>
        <v>-4.4085245446852994E-2</v>
      </c>
      <c r="AE276" s="19">
        <v>271</v>
      </c>
      <c r="AF276" s="18" cm="1">
        <f t="array" ref="AF276">(1+B276)*(1+INDEX(fx_rets,$AE276,INDEX(fx_ix,1,AF$3)))-1</f>
        <v>4.518110606649417E-3</v>
      </c>
      <c r="AG276" s="18" cm="1">
        <f t="array" ref="AG276">(1+C276)*(1+INDEX(fx_rets,$AE276,INDEX(fx_ix,1,AG$3)))-1</f>
        <v>-6.0104080040107588E-3</v>
      </c>
      <c r="AH276" s="18" cm="1">
        <f t="array" ref="AH276">(1+D276)*(1+INDEX(fx_rets,$AE276,INDEX(fx_ix,1,AH$3)))-1</f>
        <v>-1.913806911336402E-2</v>
      </c>
      <c r="AI276" s="18" cm="1">
        <f t="array" ref="AI276">(1+E276)*(1+INDEX(fx_rets,$AE276,INDEX(fx_ix,1,AI$3)))-1</f>
        <v>-5.5609583003327634E-3</v>
      </c>
      <c r="AJ276" s="18" cm="1">
        <f t="array" ref="AJ276">(1+F276)*(1+INDEX(fx_rets,$AE276,INDEX(fx_ix,1,AJ$3)))-1</f>
        <v>-1.7269117650205557E-2</v>
      </c>
      <c r="AK276" s="18" cm="1">
        <f t="array" ref="AK276">(1+G276)*(1+INDEX(fx_rets,$AE276,INDEX(fx_ix,1,AK$3)))-1</f>
        <v>-2.6420080483090413E-2</v>
      </c>
      <c r="AL276" s="18" cm="1">
        <f t="array" ref="AL276">(1+H276)*(1+INDEX(fx_rets,$AE276,INDEX(fx_ix,1,AL$3)))-1</f>
        <v>-3.3561676598357959E-2</v>
      </c>
      <c r="AM276" s="18" cm="1">
        <f t="array" ref="AM276">(1+I276)*(1+INDEX(fx_rets,$AE276,INDEX(fx_ix,1,AM$3)))-1</f>
        <v>-4.361279248152905E-2</v>
      </c>
      <c r="AN276" s="18" cm="1">
        <f t="array" ref="AN276">(1+J276)*(1+INDEX(fx_rets,$AE276,INDEX(fx_ix,1,AN$3)))-1</f>
        <v>-2.1393285935821904E-2</v>
      </c>
      <c r="AO276" s="18" cm="1">
        <f t="array" ref="AO276">(1+K276)*(1+INDEX(fx_rets,$AE276,INDEX(fx_ix,1,AO$3)))-1</f>
        <v>-3.0668457220566214E-2</v>
      </c>
      <c r="AP276" s="18" cm="1">
        <f t="array" ref="AP276">(1+L276)*(1+INDEX(fx_rets,$AE276,INDEX(fx_ix,1,AP$3)))-1</f>
        <v>-3.9754628251647772E-2</v>
      </c>
      <c r="AQ276" s="18" cm="1">
        <f t="array" ref="AQ276">(1+M276)*(1+INDEX(fx_rets,$AE276,INDEX(fx_ix,1,AQ$3)))-1</f>
        <v>-2.9278002654809621E-2</v>
      </c>
      <c r="AR276" s="18" cm="1">
        <f t="array" ref="AR276">(1+N276)*(1+INDEX(fx_rets,$AE276,INDEX(fx_ix,1,AR$3)))-1</f>
        <v>-3.6996922685791689E-2</v>
      </c>
      <c r="AS276" s="18" cm="1">
        <f t="array" ref="AS276">(1+O276)*(1+INDEX(fx_rets,$AE276,INDEX(fx_ix,1,AS$3)))-1</f>
        <v>-4.4084431651874034E-2</v>
      </c>
      <c r="AT276" s="18" cm="1">
        <f t="array" ref="AT276">(1+P276)*(1+INDEX(fx_rets,$AE276,INDEX(fx_ix,1,AT$3)))-1</f>
        <v>-4.3549496424569956E-2</v>
      </c>
      <c r="AU276" s="18" cm="1">
        <f t="array" ref="AU276">(1+Q276)*(1+INDEX(fx_rets,$AE276,INDEX(fx_ix,1,AU$3)))-1</f>
        <v>-4.4322413505873959E-2</v>
      </c>
      <c r="AV276" s="18" cm="1">
        <f t="array" ref="AV276">(1+R276)*(1+INDEX(fx_rets,$AE276,INDEX(fx_ix,1,AV$3)))-1</f>
        <v>-2.616776684044142E-2</v>
      </c>
      <c r="AW276" s="18" cm="1">
        <f t="array" ref="AW276">(1+S276)*(1+INDEX(fx_rets,$AE276,INDEX(fx_ix,1,AW$3)))-1</f>
        <v>-6.18938870938468E-3</v>
      </c>
      <c r="AX276" s="18" cm="1">
        <f t="array" ref="AX276">(1+T276)*(1+INDEX(fx_rets,$AE276,INDEX(fx_ix,1,AX$3)))-1</f>
        <v>-6.6515512024828416E-3</v>
      </c>
      <c r="AY276" s="18" cm="1">
        <f t="array" ref="AY276">(1+U276)*(1+INDEX(fx_rets,$AE276,INDEX(fx_ix,1,AY$3)))-1</f>
        <v>-3.8065597920123317E-2</v>
      </c>
      <c r="AZ276" s="18" cm="1">
        <f t="array" ref="AZ276">(1+V276)*(1+INDEX(fx_rets,$AE276,INDEX(fx_ix,1,AZ$3)))-1</f>
        <v>6.2374590380491757E-3</v>
      </c>
      <c r="BA276" s="18" cm="1">
        <f t="array" ref="BA276">(1+W276)*(1+INDEX(fx_rets,$AE276,INDEX(fx_ix,1,BA$3)))-1</f>
        <v>-2.4216896208576921E-2</v>
      </c>
      <c r="BB276" s="18" cm="1">
        <f t="array" ref="BB276">(1+X276)*(1+INDEX(fx_rets,$AE276,INDEX(fx_ix,1,BB$3)))-1</f>
        <v>-1.8957084876858876E-2</v>
      </c>
      <c r="BC276" s="18" cm="1">
        <f t="array" ref="BC276">(1+Y276)*(1+INDEX(fx_rets,$AE276,INDEX(fx_ix,1,BC$3)))-1</f>
        <v>-4.4300772967659108E-2</v>
      </c>
      <c r="BD276" s="19">
        <v>271</v>
      </c>
      <c r="BE276" s="16">
        <f t="shared" si="126"/>
        <v>0</v>
      </c>
      <c r="BF276" s="19">
        <v>271</v>
      </c>
      <c r="BG276" s="18">
        <f t="shared" si="127"/>
        <v>4.518110606649417E-3</v>
      </c>
      <c r="BH276" s="18">
        <f t="shared" si="128"/>
        <v>-6.0104080040107588E-3</v>
      </c>
      <c r="BI276" s="18">
        <f t="shared" si="129"/>
        <v>-1.913806911336402E-2</v>
      </c>
      <c r="BJ276" s="18">
        <f t="shared" si="130"/>
        <v>-5.5609583003327634E-3</v>
      </c>
      <c r="BK276" s="18">
        <f t="shared" si="131"/>
        <v>-1.7269117650205557E-2</v>
      </c>
      <c r="BL276" s="18">
        <f t="shared" si="132"/>
        <v>-2.6420080483090413E-2</v>
      </c>
      <c r="BM276" s="18">
        <f t="shared" si="133"/>
        <v>-3.3561676598357959E-2</v>
      </c>
      <c r="BN276" s="18">
        <f t="shared" si="134"/>
        <v>-4.361279248152905E-2</v>
      </c>
      <c r="BO276" s="18">
        <f t="shared" si="135"/>
        <v>-2.1393285935821904E-2</v>
      </c>
      <c r="BP276" s="18">
        <f t="shared" si="136"/>
        <v>-3.0668457220566214E-2</v>
      </c>
      <c r="BQ276" s="18">
        <f t="shared" si="137"/>
        <v>-3.9754628251647772E-2</v>
      </c>
      <c r="BR276" s="18">
        <f t="shared" si="138"/>
        <v>-2.9278002654809621E-2</v>
      </c>
      <c r="BS276" s="18">
        <f t="shared" si="139"/>
        <v>-3.6996922685791689E-2</v>
      </c>
      <c r="BT276" s="18">
        <f t="shared" si="140"/>
        <v>-4.4084431651874034E-2</v>
      </c>
      <c r="BU276" s="18">
        <f t="shared" si="141"/>
        <v>-4.3549496424569956E-2</v>
      </c>
      <c r="BV276" s="18">
        <f t="shared" si="142"/>
        <v>-4.4322413505873959E-2</v>
      </c>
      <c r="BW276" s="18">
        <f t="shared" si="143"/>
        <v>-2.616776684044142E-2</v>
      </c>
      <c r="BX276" s="18">
        <f t="shared" si="144"/>
        <v>-6.18938870938468E-3</v>
      </c>
      <c r="BY276" s="18">
        <f t="shared" si="145"/>
        <v>-6.6515512024828416E-3</v>
      </c>
      <c r="BZ276" s="18">
        <f t="shared" si="146"/>
        <v>-3.8065597920123317E-2</v>
      </c>
      <c r="CA276" s="18">
        <f t="shared" si="147"/>
        <v>6.2374590380491757E-3</v>
      </c>
      <c r="CB276" s="18">
        <f t="shared" si="148"/>
        <v>-2.4216896208576921E-2</v>
      </c>
      <c r="CC276" s="18">
        <f t="shared" si="149"/>
        <v>-1.8957084876858876E-2</v>
      </c>
      <c r="CD276" s="18">
        <f t="shared" si="150"/>
        <v>-4.4300772967659108E-2</v>
      </c>
      <c r="CE276" s="19">
        <v>271</v>
      </c>
      <c r="CF276" s="18">
        <f t="shared" ref="CF276:CL285" si="152">SUMPRODUCT(INDEX(port_wts,CF$3,),$BG276:$CD276)</f>
        <v>-6.0104080040107588E-3</v>
      </c>
      <c r="CG276" s="18">
        <f t="shared" si="152"/>
        <v>-6.0104080040107588E-3</v>
      </c>
      <c r="CH276" s="18">
        <f t="shared" si="152"/>
        <v>-6.0104080040107588E-3</v>
      </c>
      <c r="CI276" s="18">
        <f t="shared" si="152"/>
        <v>0</v>
      </c>
      <c r="CJ276" s="18">
        <f t="shared" si="152"/>
        <v>0</v>
      </c>
      <c r="CK276" s="24">
        <f t="shared" si="152"/>
        <v>-6.0104080040107588E-3</v>
      </c>
      <c r="CL276" s="24">
        <f t="shared" si="152"/>
        <v>0</v>
      </c>
    </row>
    <row r="277" spans="1:90" x14ac:dyDescent="0.2">
      <c r="A277" s="19">
        <v>272</v>
      </c>
      <c r="B277" s="16" cm="1">
        <f t="array" ref="B277">INDEX(asset_mu,1,B$3)+INDEX(asset_rets_norm,$A277,B$3)</f>
        <v>7.9113185039980573E-3</v>
      </c>
      <c r="C277" s="16" cm="1">
        <f t="array" ref="C277">INDEX(asset_mu,1,C$3)+INDEX(asset_rets_norm,$A277,C$3)</f>
        <v>1.716300326803211E-2</v>
      </c>
      <c r="D277" s="16" cm="1">
        <f t="array" ref="D277">INDEX(asset_mu,1,D$3)+INDEX(asset_rets_norm,$A277,D$3)</f>
        <v>2.6193272214058309E-2</v>
      </c>
      <c r="E277" s="16" cm="1">
        <f t="array" ref="E277">INDEX(asset_mu,1,E$3)+INDEX(asset_rets_norm,$A277,E$3)</f>
        <v>9.5407244323911095E-3</v>
      </c>
      <c r="F277" s="16" cm="1">
        <f t="array" ref="F277">INDEX(asset_mu,1,F$3)+INDEX(asset_rets_norm,$A277,F$3)</f>
        <v>1.6953696673445651E-2</v>
      </c>
      <c r="G277" s="16" cm="1">
        <f t="array" ref="G277">INDEX(asset_mu,1,G$3)+INDEX(asset_rets_norm,$A277,G$3)</f>
        <v>4.7203673081862522E-3</v>
      </c>
      <c r="H277" s="16" cm="1">
        <f t="array" ref="H277">INDEX(asset_mu,1,H$3)+INDEX(asset_rets_norm,$A277,H$3)</f>
        <v>9.7021981241828988E-3</v>
      </c>
      <c r="I277" s="16" cm="1">
        <f t="array" ref="I277">INDEX(asset_mu,1,I$3)+INDEX(asset_rets_norm,$A277,I$3)</f>
        <v>1.72068820680377E-2</v>
      </c>
      <c r="J277" s="16" cm="1">
        <f t="array" ref="J277">INDEX(asset_mu,1,J$3)+INDEX(asset_rets_norm,$A277,J$3)</f>
        <v>6.6123852788195648E-3</v>
      </c>
      <c r="K277" s="16" cm="1">
        <f t="array" ref="K277">INDEX(asset_mu,1,K$3)+INDEX(asset_rets_norm,$A277,K$3)</f>
        <v>7.01531877495651E-3</v>
      </c>
      <c r="L277" s="16" cm="1">
        <f t="array" ref="L277">INDEX(asset_mu,1,L$3)+INDEX(asset_rets_norm,$A277,L$3)</f>
        <v>1.3904366646400296E-2</v>
      </c>
      <c r="M277" s="16" cm="1">
        <f t="array" ref="M277">INDEX(asset_mu,1,M$3)+INDEX(asset_rets_norm,$A277,M$3)</f>
        <v>1.6146504688770739E-3</v>
      </c>
      <c r="N277" s="16" cm="1">
        <f t="array" ref="N277">INDEX(asset_mu,1,N$3)+INDEX(asset_rets_norm,$A277,N$3)</f>
        <v>3.2669279567308128E-3</v>
      </c>
      <c r="O277" s="16" cm="1">
        <f t="array" ref="O277">INDEX(asset_mu,1,O$3)+INDEX(asset_rets_norm,$A277,O$3)</f>
        <v>1.5677537400261219E-4</v>
      </c>
      <c r="P277" s="16" cm="1">
        <f t="array" ref="P277">INDEX(asset_mu,1,P$3)+INDEX(asset_rets_norm,$A277,P$3)</f>
        <v>1.0631105993014916E-3</v>
      </c>
      <c r="Q277" s="16" cm="1">
        <f t="array" ref="Q277">INDEX(asset_mu,1,Q$3)+INDEX(asset_rets_norm,$A277,Q$3)</f>
        <v>3.6325223328690882E-3</v>
      </c>
      <c r="R277" s="16" cm="1">
        <f t="array" ref="R277">INDEX(asset_mu,1,R$3)+INDEX(asset_rets_norm,$A277,R$3)</f>
        <v>3.4961171705671867E-2</v>
      </c>
      <c r="S277" s="16" cm="1">
        <f t="array" ref="S277">INDEX(asset_mu,1,S$3)+INDEX(asset_rets_norm,$A277,S$3)</f>
        <v>2.2052127621770529E-2</v>
      </c>
      <c r="T277" s="16" cm="1">
        <f t="array" ref="T277">INDEX(asset_mu,1,T$3)+INDEX(asset_rets_norm,$A277,T$3)</f>
        <v>-2.6647972513742478E-2</v>
      </c>
      <c r="U277" s="16" cm="1">
        <f t="array" ref="U277">INDEX(asset_mu,1,U$3)+INDEX(asset_rets_norm,$A277,U$3)</f>
        <v>2.3675542104904749E-2</v>
      </c>
      <c r="V277" s="16" cm="1">
        <f t="array" ref="V277">INDEX(asset_mu,1,V$3)+INDEX(asset_rets_norm,$A277,V$3)</f>
        <v>6.3167423713824415E-3</v>
      </c>
      <c r="W277" s="16" cm="1">
        <f t="array" ref="W277">INDEX(asset_mu,1,W$3)+INDEX(asset_rets_norm,$A277,W$3)</f>
        <v>3.6364690441061318E-3</v>
      </c>
      <c r="X277" s="16" cm="1">
        <f t="array" ref="X277">INDEX(asset_mu,1,X$3)+INDEX(asset_rets_norm,$A277,X$3)</f>
        <v>5.4189774154664774E-3</v>
      </c>
      <c r="Y277" s="16" cm="1">
        <f t="array" ref="Y277">INDEX(asset_mu,1,Y$3)+INDEX(asset_rets_norm,$A277,Y$3)</f>
        <v>-3.1696730216219287E-4</v>
      </c>
      <c r="Z277" s="19">
        <v>272</v>
      </c>
      <c r="AA277" s="16" cm="1">
        <f t="array" ref="AA277">INDEX(fx_mu,1,AA$3)+INDEX(fx_rets_norm,$A277,AA$3)</f>
        <v>0</v>
      </c>
      <c r="AB277" s="16" cm="1">
        <f t="array" ref="AB277">INDEX(fx_mu,1,AB$3)+INDEX(fx_rets_norm,$A277,AB$3)</f>
        <v>2.392925475562491E-2</v>
      </c>
      <c r="AC277" s="16" cm="1">
        <f t="array" ref="AC277">INDEX(fx_mu,1,AC$3)+INDEX(fx_rets_norm,$A277,AC$3)</f>
        <v>2.6240121274295165E-2</v>
      </c>
      <c r="AD277" s="16" cm="1">
        <f t="array" ref="AD277">INDEX(fx_mu,1,AD$3)+INDEX(fx_rets_norm,$A277,AD$3)</f>
        <v>2.5478267040542679E-2</v>
      </c>
      <c r="AE277" s="19">
        <v>272</v>
      </c>
      <c r="AF277" s="18" cm="1">
        <f t="array" ref="AF277">(1+B277)*(1+INDEX(fx_rets,$AE277,INDEX(fx_ix,1,AF$3)))-1</f>
        <v>7.911318503998066E-3</v>
      </c>
      <c r="AG277" s="18" cm="1">
        <f t="array" ref="AG277">(1+C277)*(1+INDEX(fx_rets,$AE277,INDEX(fx_ix,1,AG$3)))-1</f>
        <v>1.7163003268032107E-2</v>
      </c>
      <c r="AH277" s="18" cm="1">
        <f t="array" ref="AH277">(1+D277)*(1+INDEX(fx_rets,$AE277,INDEX(fx_ix,1,AH$3)))-1</f>
        <v>2.6193272214058316E-2</v>
      </c>
      <c r="AI277" s="18" cm="1">
        <f t="array" ref="AI277">(1+E277)*(1+INDEX(fx_rets,$AE277,INDEX(fx_ix,1,AI$3)))-1</f>
        <v>9.5407244323910678E-3</v>
      </c>
      <c r="AJ277" s="18" cm="1">
        <f t="array" ref="AJ277">(1+F277)*(1+INDEX(fx_rets,$AE277,INDEX(fx_ix,1,AJ$3)))-1</f>
        <v>1.6953696673445595E-2</v>
      </c>
      <c r="AK277" s="18" cm="1">
        <f t="array" ref="AK277">(1+G277)*(1+INDEX(fx_rets,$AE277,INDEX(fx_ix,1,AK$3)))-1</f>
        <v>2.8762576935668749E-2</v>
      </c>
      <c r="AL277" s="18" cm="1">
        <f t="array" ref="AL277">(1+H277)*(1+INDEX(fx_rets,$AE277,INDEX(fx_ix,1,AL$3)))-1</f>
        <v>3.3863619250410926E-2</v>
      </c>
      <c r="AM277" s="18" cm="1">
        <f t="array" ref="AM277">(1+I277)*(1+INDEX(fx_rets,$AE277,INDEX(fx_ix,1,AM$3)))-1</f>
        <v>4.1547884688218684E-2</v>
      </c>
      <c r="AN277" s="18" cm="1">
        <f t="array" ref="AN277">(1+J277)*(1+INDEX(fx_rets,$AE277,INDEX(fx_ix,1,AN$3)))-1</f>
        <v>3.3026016344743336E-2</v>
      </c>
      <c r="AO277" s="18" cm="1">
        <f t="array" ref="AO277">(1+K277)*(1+INDEX(fx_rets,$AE277,INDEX(fx_ix,1,AO$3)))-1</f>
        <v>3.3439522864684212E-2</v>
      </c>
      <c r="AP277" s="18" cm="1">
        <f t="array" ref="AP277">(1+L277)*(1+INDEX(fx_rets,$AE277,INDEX(fx_ix,1,AP$3)))-1</f>
        <v>4.0509340187739218E-2</v>
      </c>
      <c r="AQ277" s="18" cm="1">
        <f t="array" ref="AQ277">(1+M277)*(1+INDEX(fx_rets,$AE277,INDEX(fx_ix,1,AQ$3)))-1</f>
        <v>2.7897140367290962E-2</v>
      </c>
      <c r="AR277" s="18" cm="1">
        <f t="array" ref="AR277">(1+N277)*(1+INDEX(fx_rets,$AE277,INDEX(fx_ix,1,AR$3)))-1</f>
        <v>2.9592773816804918E-2</v>
      </c>
      <c r="AS277" s="18" cm="1">
        <f t="array" ref="AS277">(1+O277)*(1+INDEX(fx_rets,$AE277,INDEX(fx_ix,1,AS$3)))-1</f>
        <v>2.5639036779389501E-2</v>
      </c>
      <c r="AT277" s="18" cm="1">
        <f t="array" ref="AT277">(1+P277)*(1+INDEX(fx_rets,$AE277,INDEX(fx_ix,1,AT$3)))-1</f>
        <v>2.6568463855586755E-2</v>
      </c>
      <c r="AU277" s="18" cm="1">
        <f t="array" ref="AU277">(1+Q277)*(1+INDEX(fx_rets,$AE277,INDEX(fx_ix,1,AU$3)))-1</f>
        <v>2.9203339747439383E-2</v>
      </c>
      <c r="AV277" s="18" cm="1">
        <f t="array" ref="AV277">(1+R277)*(1+INDEX(fx_rets,$AE277,INDEX(fx_ix,1,AV$3)))-1</f>
        <v>3.4961171705671923E-2</v>
      </c>
      <c r="AW277" s="18" cm="1">
        <f t="array" ref="AW277">(1+S277)*(1+INDEX(fx_rets,$AE277,INDEX(fx_ix,1,AW$3)))-1</f>
        <v>4.6509073357160258E-2</v>
      </c>
      <c r="AX277" s="18" cm="1">
        <f t="array" ref="AX277">(1+T277)*(1+INDEX(fx_rets,$AE277,INDEX(fx_ix,1,AX$3)))-1</f>
        <v>-1.107097269922086E-3</v>
      </c>
      <c r="AY277" s="18" cm="1">
        <f t="array" ref="AY277">(1+U277)*(1+INDEX(fx_rets,$AE277,INDEX(fx_ix,1,AY$3)))-1</f>
        <v>4.9757020929525941E-2</v>
      </c>
      <c r="AZ277" s="18" cm="1">
        <f t="array" ref="AZ277">(1+V277)*(1+INDEX(fx_rets,$AE277,INDEX(fx_ix,1,AZ$3)))-1</f>
        <v>6.3167423713823556E-3</v>
      </c>
      <c r="BA277" s="18" cm="1">
        <f t="array" ref="BA277">(1+W277)*(1+INDEX(fx_rets,$AE277,INDEX(fx_ix,1,BA$3)))-1</f>
        <v>2.7652741793898539E-2</v>
      </c>
      <c r="BB277" s="18" cm="1">
        <f t="array" ref="BB277">(1+X277)*(1+INDEX(fx_rets,$AE277,INDEX(fx_ix,1,BB$3)))-1</f>
        <v>3.1801293314326129E-2</v>
      </c>
      <c r="BC277" s="18" cm="1">
        <f t="array" ref="BC277">(1+Y277)*(1+INDEX(fx_rets,$AE277,INDEX(fx_ix,1,BC$3)))-1</f>
        <v>2.5153223960812765E-2</v>
      </c>
      <c r="BD277" s="19">
        <v>272</v>
      </c>
      <c r="BE277" s="16">
        <f t="shared" si="126"/>
        <v>0</v>
      </c>
      <c r="BF277" s="19">
        <v>272</v>
      </c>
      <c r="BG277" s="18">
        <f t="shared" si="127"/>
        <v>7.911318503998066E-3</v>
      </c>
      <c r="BH277" s="18">
        <f t="shared" si="128"/>
        <v>1.7163003268032107E-2</v>
      </c>
      <c r="BI277" s="18">
        <f t="shared" si="129"/>
        <v>2.6193272214058316E-2</v>
      </c>
      <c r="BJ277" s="18">
        <f t="shared" si="130"/>
        <v>9.5407244323910678E-3</v>
      </c>
      <c r="BK277" s="18">
        <f t="shared" si="131"/>
        <v>1.6953696673445595E-2</v>
      </c>
      <c r="BL277" s="18">
        <f t="shared" si="132"/>
        <v>2.8762576935668749E-2</v>
      </c>
      <c r="BM277" s="18">
        <f t="shared" si="133"/>
        <v>3.3863619250410926E-2</v>
      </c>
      <c r="BN277" s="18">
        <f t="shared" si="134"/>
        <v>4.1547884688218684E-2</v>
      </c>
      <c r="BO277" s="18">
        <f t="shared" si="135"/>
        <v>3.3026016344743336E-2</v>
      </c>
      <c r="BP277" s="18">
        <f t="shared" si="136"/>
        <v>3.3439522864684212E-2</v>
      </c>
      <c r="BQ277" s="18">
        <f t="shared" si="137"/>
        <v>4.0509340187739218E-2</v>
      </c>
      <c r="BR277" s="18">
        <f t="shared" si="138"/>
        <v>2.7897140367290962E-2</v>
      </c>
      <c r="BS277" s="18">
        <f t="shared" si="139"/>
        <v>2.9592773816804918E-2</v>
      </c>
      <c r="BT277" s="18">
        <f t="shared" si="140"/>
        <v>2.5639036779389501E-2</v>
      </c>
      <c r="BU277" s="18">
        <f t="shared" si="141"/>
        <v>2.6568463855586755E-2</v>
      </c>
      <c r="BV277" s="18">
        <f t="shared" si="142"/>
        <v>2.9203339747439383E-2</v>
      </c>
      <c r="BW277" s="18">
        <f t="shared" si="143"/>
        <v>3.4961171705671923E-2</v>
      </c>
      <c r="BX277" s="18">
        <f t="shared" si="144"/>
        <v>4.6509073357160258E-2</v>
      </c>
      <c r="BY277" s="18">
        <f t="shared" si="145"/>
        <v>-1.107097269922086E-3</v>
      </c>
      <c r="BZ277" s="18">
        <f t="shared" si="146"/>
        <v>4.9757020929525941E-2</v>
      </c>
      <c r="CA277" s="18">
        <f t="shared" si="147"/>
        <v>6.3167423713823556E-3</v>
      </c>
      <c r="CB277" s="18">
        <f t="shared" si="148"/>
        <v>2.7652741793898539E-2</v>
      </c>
      <c r="CC277" s="18">
        <f t="shared" si="149"/>
        <v>3.1801293314326129E-2</v>
      </c>
      <c r="CD277" s="18">
        <f t="shared" si="150"/>
        <v>2.5153223960812765E-2</v>
      </c>
      <c r="CE277" s="19">
        <v>272</v>
      </c>
      <c r="CF277" s="18">
        <f t="shared" si="152"/>
        <v>1.7163003268032107E-2</v>
      </c>
      <c r="CG277" s="18">
        <f t="shared" si="152"/>
        <v>1.7163003268032107E-2</v>
      </c>
      <c r="CH277" s="18">
        <f t="shared" si="152"/>
        <v>1.7163003268032107E-2</v>
      </c>
      <c r="CI277" s="18">
        <f t="shared" si="152"/>
        <v>0</v>
      </c>
      <c r="CJ277" s="18">
        <f t="shared" si="152"/>
        <v>0</v>
      </c>
      <c r="CK277" s="24">
        <f t="shared" si="152"/>
        <v>1.7163003268032107E-2</v>
      </c>
      <c r="CL277" s="24">
        <f t="shared" si="152"/>
        <v>0</v>
      </c>
    </row>
    <row r="278" spans="1:90" x14ac:dyDescent="0.2">
      <c r="A278" s="19">
        <v>273</v>
      </c>
      <c r="B278" s="16" cm="1">
        <f t="array" ref="B278">INDEX(asset_mu,1,B$3)+INDEX(asset_rets_norm,$A278,B$3)</f>
        <v>4.9325127321544395E-3</v>
      </c>
      <c r="C278" s="16" cm="1">
        <f t="array" ref="C278">INDEX(asset_mu,1,C$3)+INDEX(asset_rets_norm,$A278,C$3)</f>
        <v>3.800934131469094E-3</v>
      </c>
      <c r="D278" s="16" cm="1">
        <f t="array" ref="D278">INDEX(asset_mu,1,D$3)+INDEX(asset_rets_norm,$A278,D$3)</f>
        <v>6.9856394351210886E-3</v>
      </c>
      <c r="E278" s="16" cm="1">
        <f t="array" ref="E278">INDEX(asset_mu,1,E$3)+INDEX(asset_rets_norm,$A278,E$3)</f>
        <v>6.7356937746685811E-3</v>
      </c>
      <c r="F278" s="16" cm="1">
        <f t="array" ref="F278">INDEX(asset_mu,1,F$3)+INDEX(asset_rets_norm,$A278,F$3)</f>
        <v>9.3474408159953098E-3</v>
      </c>
      <c r="G278" s="16" cm="1">
        <f t="array" ref="G278">INDEX(asset_mu,1,G$3)+INDEX(asset_rets_norm,$A278,G$3)</f>
        <v>2.9430027428288767E-3</v>
      </c>
      <c r="H278" s="16" cm="1">
        <f t="array" ref="H278">INDEX(asset_mu,1,H$3)+INDEX(asset_rets_norm,$A278,H$3)</f>
        <v>1.9238180455607055E-3</v>
      </c>
      <c r="I278" s="16" cm="1">
        <f t="array" ref="I278">INDEX(asset_mu,1,I$3)+INDEX(asset_rets_norm,$A278,I$3)</f>
        <v>2.2176840262774565E-3</v>
      </c>
      <c r="J278" s="16" cm="1">
        <f t="array" ref="J278">INDEX(asset_mu,1,J$3)+INDEX(asset_rets_norm,$A278,J$3)</f>
        <v>5.3742911613443457E-3</v>
      </c>
      <c r="K278" s="16" cm="1">
        <f t="array" ref="K278">INDEX(asset_mu,1,K$3)+INDEX(asset_rets_norm,$A278,K$3)</f>
        <v>-8.6293541754136997E-4</v>
      </c>
      <c r="L278" s="16" cm="1">
        <f t="array" ref="L278">INDEX(asset_mu,1,L$3)+INDEX(asset_rets_norm,$A278,L$3)</f>
        <v>-5.2293946722119233E-3</v>
      </c>
      <c r="M278" s="16" cm="1">
        <f t="array" ref="M278">INDEX(asset_mu,1,M$3)+INDEX(asset_rets_norm,$A278,M$3)</f>
        <v>4.607597898834556E-3</v>
      </c>
      <c r="N278" s="16" cm="1">
        <f t="array" ref="N278">INDEX(asset_mu,1,N$3)+INDEX(asset_rets_norm,$A278,N$3)</f>
        <v>4.7759936120255518E-3</v>
      </c>
      <c r="O278" s="16" cm="1">
        <f t="array" ref="O278">INDEX(asset_mu,1,O$3)+INDEX(asset_rets_norm,$A278,O$3)</f>
        <v>-3.812610123664974E-5</v>
      </c>
      <c r="P278" s="16" cm="1">
        <f t="array" ref="P278">INDEX(asset_mu,1,P$3)+INDEX(asset_rets_norm,$A278,P$3)</f>
        <v>-2.8433316335989061E-4</v>
      </c>
      <c r="Q278" s="16" cm="1">
        <f t="array" ref="Q278">INDEX(asset_mu,1,Q$3)+INDEX(asset_rets_norm,$A278,Q$3)</f>
        <v>1.8020152143810163E-4</v>
      </c>
      <c r="R278" s="16" cm="1">
        <f t="array" ref="R278">INDEX(asset_mu,1,R$3)+INDEX(asset_rets_norm,$A278,R$3)</f>
        <v>1.4064437138808505E-2</v>
      </c>
      <c r="S278" s="16" cm="1">
        <f t="array" ref="S278">INDEX(asset_mu,1,S$3)+INDEX(asset_rets_norm,$A278,S$3)</f>
        <v>1.4219792237669754E-2</v>
      </c>
      <c r="T278" s="16" cm="1">
        <f t="array" ref="T278">INDEX(asset_mu,1,T$3)+INDEX(asset_rets_norm,$A278,T$3)</f>
        <v>3.569398452295873E-2</v>
      </c>
      <c r="U278" s="16" cm="1">
        <f t="array" ref="U278">INDEX(asset_mu,1,U$3)+INDEX(asset_rets_norm,$A278,U$3)</f>
        <v>3.1025400502199377E-2</v>
      </c>
      <c r="V278" s="16" cm="1">
        <f t="array" ref="V278">INDEX(asset_mu,1,V$3)+INDEX(asset_rets_norm,$A278,V$3)</f>
        <v>6.4736423713824412E-3</v>
      </c>
      <c r="W278" s="16" cm="1">
        <f t="array" ref="W278">INDEX(asset_mu,1,W$3)+INDEX(asset_rets_norm,$A278,W$3)</f>
        <v>3.8760523774394656E-3</v>
      </c>
      <c r="X278" s="16" cm="1">
        <f t="array" ref="X278">INDEX(asset_mu,1,X$3)+INDEX(asset_rets_norm,$A278,X$3)</f>
        <v>5.4734774154664764E-3</v>
      </c>
      <c r="Y278" s="16" cm="1">
        <f t="array" ref="Y278">INDEX(asset_mu,1,Y$3)+INDEX(asset_rets_norm,$A278,Y$3)</f>
        <v>-3.0321730216219288E-4</v>
      </c>
      <c r="Z278" s="19">
        <v>273</v>
      </c>
      <c r="AA278" s="16" cm="1">
        <f t="array" ref="AA278">INDEX(fx_mu,1,AA$3)+INDEX(fx_rets_norm,$A278,AA$3)</f>
        <v>0</v>
      </c>
      <c r="AB278" s="16" cm="1">
        <f t="array" ref="AB278">INDEX(fx_mu,1,AB$3)+INDEX(fx_rets_norm,$A278,AB$3)</f>
        <v>1.5638826280343302E-2</v>
      </c>
      <c r="AC278" s="16" cm="1">
        <f t="array" ref="AC278">INDEX(fx_mu,1,AC$3)+INDEX(fx_rets_norm,$A278,AC$3)</f>
        <v>1.8812305077063513E-2</v>
      </c>
      <c r="AD278" s="16" cm="1">
        <f t="array" ref="AD278">INDEX(fx_mu,1,AD$3)+INDEX(fx_rets_norm,$A278,AD$3)</f>
        <v>-2.4673620288602538E-2</v>
      </c>
      <c r="AE278" s="19">
        <v>273</v>
      </c>
      <c r="AF278" s="18" cm="1">
        <f t="array" ref="AF278">(1+B278)*(1+INDEX(fx_rets,$AE278,INDEX(fx_ix,1,AF$3)))-1</f>
        <v>4.9325127321544482E-3</v>
      </c>
      <c r="AG278" s="18" cm="1">
        <f t="array" ref="AG278">(1+C278)*(1+INDEX(fx_rets,$AE278,INDEX(fx_ix,1,AG$3)))-1</f>
        <v>3.8009341314690914E-3</v>
      </c>
      <c r="AH278" s="18" cm="1">
        <f t="array" ref="AH278">(1+D278)*(1+INDEX(fx_rets,$AE278,INDEX(fx_ix,1,AH$3)))-1</f>
        <v>6.9856394351210938E-3</v>
      </c>
      <c r="AI278" s="18" cm="1">
        <f t="array" ref="AI278">(1+E278)*(1+INDEX(fx_rets,$AE278,INDEX(fx_ix,1,AI$3)))-1</f>
        <v>6.7356937746685386E-3</v>
      </c>
      <c r="AJ278" s="18" cm="1">
        <f t="array" ref="AJ278">(1+F278)*(1+INDEX(fx_rets,$AE278,INDEX(fx_ix,1,AJ$3)))-1</f>
        <v>9.347440815995256E-3</v>
      </c>
      <c r="AK278" s="18" cm="1">
        <f t="array" ref="AK278">(1+G278)*(1+INDEX(fx_rets,$AE278,INDEX(fx_ix,1,AK$3)))-1</f>
        <v>1.8627854131809674E-2</v>
      </c>
      <c r="AL278" s="18" cm="1">
        <f t="array" ref="AL278">(1+H278)*(1+INDEX(fx_rets,$AE278,INDEX(fx_ix,1,AL$3)))-1</f>
        <v>1.7592730582113525E-2</v>
      </c>
      <c r="AM278" s="18" cm="1">
        <f t="array" ref="AM278">(1+I278)*(1+INDEX(fx_rets,$AE278,INDEX(fx_ix,1,AM$3)))-1</f>
        <v>1.7891192281852542E-2</v>
      </c>
      <c r="AN278" s="18" cm="1">
        <f t="array" ref="AN278">(1+J278)*(1+INDEX(fx_rets,$AE278,INDEX(fx_ix,1,AN$3)))-1</f>
        <v>2.4287699043308075E-2</v>
      </c>
      <c r="AO278" s="18" cm="1">
        <f t="array" ref="AO278">(1+K278)*(1+INDEX(fx_rets,$AE278,INDEX(fx_ix,1,AO$3)))-1</f>
        <v>1.7933135855185522E-2</v>
      </c>
      <c r="AP278" s="18" cm="1">
        <f t="array" ref="AP278">(1+L278)*(1+INDEX(fx_rets,$AE278,INDEX(fx_ix,1,AP$3)))-1</f>
        <v>1.3484533436909363E-2</v>
      </c>
      <c r="AQ278" s="18" cm="1">
        <f t="array" ref="AQ278">(1+M278)*(1+INDEX(fx_rets,$AE278,INDEX(fx_ix,1,AQ$3)))-1</f>
        <v>2.3506582513243224E-2</v>
      </c>
      <c r="AR278" s="18" cm="1">
        <f t="array" ref="AR278">(1+N278)*(1+INDEX(fx_rets,$AE278,INDEX(fx_ix,1,AR$3)))-1</f>
        <v>2.3678146137964484E-2</v>
      </c>
      <c r="AS278" s="18" cm="1">
        <f t="array" ref="AS278">(1+O278)*(1+INDEX(fx_rets,$AE278,INDEX(fx_ix,1,AS$3)))-1</f>
        <v>-2.4710805680894232E-2</v>
      </c>
      <c r="AT278" s="18" cm="1">
        <f t="array" ref="AT278">(1+P278)*(1+INDEX(fx_rets,$AE278,INDEX(fx_ix,1,AT$3)))-1</f>
        <v>-2.4950937923454153E-2</v>
      </c>
      <c r="AU278" s="18" cm="1">
        <f t="array" ref="AU278">(1+Q278)*(1+INDEX(fx_rets,$AE278,INDEX(fx_ix,1,AU$3)))-1</f>
        <v>-2.4497864991079865E-2</v>
      </c>
      <c r="AV278" s="18" cm="1">
        <f t="array" ref="AV278">(1+R278)*(1+INDEX(fx_rets,$AE278,INDEX(fx_ix,1,AV$3)))-1</f>
        <v>1.4064437138808561E-2</v>
      </c>
      <c r="AW278" s="18" cm="1">
        <f t="array" ref="AW278">(1+S278)*(1+INDEX(fx_rets,$AE278,INDEX(fx_ix,1,AW$3)))-1</f>
        <v>3.0080999378560458E-2</v>
      </c>
      <c r="AX278" s="18" cm="1">
        <f t="array" ref="AX278">(1+T278)*(1+INDEX(fx_rets,$AE278,INDEX(fx_ix,1,AX$3)))-1</f>
        <v>5.5177775726283906E-2</v>
      </c>
      <c r="AY278" s="18" cm="1">
        <f t="array" ref="AY278">(1+U278)*(1+INDEX(fx_rets,$AE278,INDEX(fx_ix,1,AY$3)))-1</f>
        <v>5.5862712623038213E-3</v>
      </c>
      <c r="AZ278" s="18" cm="1">
        <f t="array" ref="AZ278">(1+V278)*(1+INDEX(fx_rets,$AE278,INDEX(fx_ix,1,AZ$3)))-1</f>
        <v>6.473642371382482E-3</v>
      </c>
      <c r="BA278" s="18" cm="1">
        <f t="array" ref="BA278">(1+W278)*(1+INDEX(fx_rets,$AE278,INDEX(fx_ix,1,BA$3)))-1</f>
        <v>1.9575495567567103E-2</v>
      </c>
      <c r="BB278" s="18" cm="1">
        <f t="array" ref="BB278">(1+X278)*(1+INDEX(fx_rets,$AE278,INDEX(fx_ix,1,BB$3)))-1</f>
        <v>2.4388751219502236E-2</v>
      </c>
      <c r="BC278" s="18" cm="1">
        <f t="array" ref="BC278">(1+Y278)*(1+INDEX(fx_rets,$AE278,INDEX(fx_ix,1,BC$3)))-1</f>
        <v>-2.4969356122186315E-2</v>
      </c>
      <c r="BD278" s="19">
        <v>273</v>
      </c>
      <c r="BE278" s="16">
        <f t="shared" si="126"/>
        <v>0</v>
      </c>
      <c r="BF278" s="19">
        <v>273</v>
      </c>
      <c r="BG278" s="18">
        <f t="shared" si="127"/>
        <v>4.9325127321544482E-3</v>
      </c>
      <c r="BH278" s="18">
        <f t="shared" si="128"/>
        <v>3.8009341314690914E-3</v>
      </c>
      <c r="BI278" s="18">
        <f t="shared" si="129"/>
        <v>6.9856394351210938E-3</v>
      </c>
      <c r="BJ278" s="18">
        <f t="shared" si="130"/>
        <v>6.7356937746685386E-3</v>
      </c>
      <c r="BK278" s="18">
        <f t="shared" si="131"/>
        <v>9.347440815995256E-3</v>
      </c>
      <c r="BL278" s="18">
        <f t="shared" si="132"/>
        <v>1.8627854131809674E-2</v>
      </c>
      <c r="BM278" s="18">
        <f t="shared" si="133"/>
        <v>1.7592730582113525E-2</v>
      </c>
      <c r="BN278" s="18">
        <f t="shared" si="134"/>
        <v>1.7891192281852542E-2</v>
      </c>
      <c r="BO278" s="18">
        <f t="shared" si="135"/>
        <v>2.4287699043308075E-2</v>
      </c>
      <c r="BP278" s="18">
        <f t="shared" si="136"/>
        <v>1.7933135855185522E-2</v>
      </c>
      <c r="BQ278" s="18">
        <f t="shared" si="137"/>
        <v>1.3484533436909363E-2</v>
      </c>
      <c r="BR278" s="18">
        <f t="shared" si="138"/>
        <v>2.3506582513243224E-2</v>
      </c>
      <c r="BS278" s="18">
        <f t="shared" si="139"/>
        <v>2.3678146137964484E-2</v>
      </c>
      <c r="BT278" s="18">
        <f t="shared" si="140"/>
        <v>-2.4710805680894232E-2</v>
      </c>
      <c r="BU278" s="18">
        <f t="shared" si="141"/>
        <v>-2.4950937923454153E-2</v>
      </c>
      <c r="BV278" s="18">
        <f t="shared" si="142"/>
        <v>-2.4497864991079865E-2</v>
      </c>
      <c r="BW278" s="18">
        <f t="shared" si="143"/>
        <v>1.4064437138808561E-2</v>
      </c>
      <c r="BX278" s="18">
        <f t="shared" si="144"/>
        <v>3.0080999378560458E-2</v>
      </c>
      <c r="BY278" s="18">
        <f t="shared" si="145"/>
        <v>5.5177775726283906E-2</v>
      </c>
      <c r="BZ278" s="18">
        <f t="shared" si="146"/>
        <v>5.5862712623038213E-3</v>
      </c>
      <c r="CA278" s="18">
        <f t="shared" si="147"/>
        <v>6.473642371382482E-3</v>
      </c>
      <c r="CB278" s="18">
        <f t="shared" si="148"/>
        <v>1.9575495567567103E-2</v>
      </c>
      <c r="CC278" s="18">
        <f t="shared" si="149"/>
        <v>2.4388751219502236E-2</v>
      </c>
      <c r="CD278" s="18">
        <f t="shared" si="150"/>
        <v>-2.4969356122186315E-2</v>
      </c>
      <c r="CE278" s="19">
        <v>273</v>
      </c>
      <c r="CF278" s="18">
        <f t="shared" si="152"/>
        <v>3.8009341314690914E-3</v>
      </c>
      <c r="CG278" s="18">
        <f t="shared" si="152"/>
        <v>3.8009341314690914E-3</v>
      </c>
      <c r="CH278" s="18">
        <f t="shared" si="152"/>
        <v>3.8009341314690914E-3</v>
      </c>
      <c r="CI278" s="18">
        <f t="shared" si="152"/>
        <v>0</v>
      </c>
      <c r="CJ278" s="18">
        <f t="shared" si="152"/>
        <v>0</v>
      </c>
      <c r="CK278" s="24">
        <f t="shared" si="152"/>
        <v>3.8009341314690914E-3</v>
      </c>
      <c r="CL278" s="24">
        <f t="shared" si="152"/>
        <v>0</v>
      </c>
    </row>
    <row r="279" spans="1:90" x14ac:dyDescent="0.2">
      <c r="A279" s="19">
        <v>274</v>
      </c>
      <c r="B279" s="16" cm="1">
        <f t="array" ref="B279">INDEX(asset_mu,1,B$3)+INDEX(asset_rets_norm,$A279,B$3)</f>
        <v>4.5130907721195792E-3</v>
      </c>
      <c r="C279" s="16" cm="1">
        <f t="array" ref="C279">INDEX(asset_mu,1,C$3)+INDEX(asset_rets_norm,$A279,C$3)</f>
        <v>-2.237695497863232E-3</v>
      </c>
      <c r="D279" s="16" cm="1">
        <f t="array" ref="D279">INDEX(asset_mu,1,D$3)+INDEX(asset_rets_norm,$A279,D$3)</f>
        <v>-8.0344494321127388E-3</v>
      </c>
      <c r="E279" s="16" cm="1">
        <f t="array" ref="E279">INDEX(asset_mu,1,E$3)+INDEX(asset_rets_norm,$A279,E$3)</f>
        <v>-1.0168039640133372E-3</v>
      </c>
      <c r="F279" s="16" cm="1">
        <f t="array" ref="F279">INDEX(asset_mu,1,F$3)+INDEX(asset_rets_norm,$A279,F$3)</f>
        <v>-6.1320805159234566E-3</v>
      </c>
      <c r="G279" s="16" cm="1">
        <f t="array" ref="G279">INDEX(asset_mu,1,G$3)+INDEX(asset_rets_norm,$A279,G$3)</f>
        <v>2.7441978646945923E-3</v>
      </c>
      <c r="H279" s="16" cm="1">
        <f t="array" ref="H279">INDEX(asset_mu,1,H$3)+INDEX(asset_rets_norm,$A279,H$3)</f>
        <v>2.2640072557315767E-3</v>
      </c>
      <c r="I279" s="16" cm="1">
        <f t="array" ref="I279">INDEX(asset_mu,1,I$3)+INDEX(asset_rets_norm,$A279,I$3)</f>
        <v>3.0151058450659583E-3</v>
      </c>
      <c r="J279" s="16" cm="1">
        <f t="array" ref="J279">INDEX(asset_mu,1,J$3)+INDEX(asset_rets_norm,$A279,J$3)</f>
        <v>4.7845844039291364E-3</v>
      </c>
      <c r="K279" s="16" cm="1">
        <f t="array" ref="K279">INDEX(asset_mu,1,K$3)+INDEX(asset_rets_norm,$A279,K$3)</f>
        <v>-5.8226169725853743E-3</v>
      </c>
      <c r="L279" s="16" cm="1">
        <f t="array" ref="L279">INDEX(asset_mu,1,L$3)+INDEX(asset_rets_norm,$A279,L$3)</f>
        <v>-1.6147358805076201E-2</v>
      </c>
      <c r="M279" s="16" cm="1">
        <f t="array" ref="M279">INDEX(asset_mu,1,M$3)+INDEX(asset_rets_norm,$A279,M$3)</f>
        <v>-4.8285142284843173E-3</v>
      </c>
      <c r="N279" s="16" cm="1">
        <f t="array" ref="N279">INDEX(asset_mu,1,N$3)+INDEX(asset_rets_norm,$A279,N$3)</f>
        <v>-1.4633385447093552E-2</v>
      </c>
      <c r="O279" s="16" cm="1">
        <f t="array" ref="O279">INDEX(asset_mu,1,O$3)+INDEX(asset_rets_norm,$A279,O$3)</f>
        <v>-1.8646124893210287E-5</v>
      </c>
      <c r="P279" s="16" cm="1">
        <f t="array" ref="P279">INDEX(asset_mu,1,P$3)+INDEX(asset_rets_norm,$A279,P$3)</f>
        <v>2.8025157423945896E-4</v>
      </c>
      <c r="Q279" s="16" cm="1">
        <f t="array" ref="Q279">INDEX(asset_mu,1,Q$3)+INDEX(asset_rets_norm,$A279,Q$3)</f>
        <v>5.8838462708382243E-4</v>
      </c>
      <c r="R279" s="16" cm="1">
        <f t="array" ref="R279">INDEX(asset_mu,1,R$3)+INDEX(asset_rets_norm,$A279,R$3)</f>
        <v>2.5318503005248849E-3</v>
      </c>
      <c r="S279" s="16" cm="1">
        <f t="array" ref="S279">INDEX(asset_mu,1,S$3)+INDEX(asset_rets_norm,$A279,S$3)</f>
        <v>-2.8443835785647825E-2</v>
      </c>
      <c r="T279" s="16" cm="1">
        <f t="array" ref="T279">INDEX(asset_mu,1,T$3)+INDEX(asset_rets_norm,$A279,T$3)</f>
        <v>-4.9526529224699987E-2</v>
      </c>
      <c r="U279" s="16" cm="1">
        <f t="array" ref="U279">INDEX(asset_mu,1,U$3)+INDEX(asset_rets_norm,$A279,U$3)</f>
        <v>7.2360890762997898E-2</v>
      </c>
      <c r="V279" s="16" cm="1">
        <f t="array" ref="V279">INDEX(asset_mu,1,V$3)+INDEX(asset_rets_norm,$A279,V$3)</f>
        <v>6.6440007047157751E-3</v>
      </c>
      <c r="W279" s="16" cm="1">
        <f t="array" ref="W279">INDEX(asset_mu,1,W$3)+INDEX(asset_rets_norm,$A279,W$3)</f>
        <v>4.0144690441061316E-3</v>
      </c>
      <c r="X279" s="16" cm="1">
        <f t="array" ref="X279">INDEX(asset_mu,1,X$3)+INDEX(asset_rets_norm,$A279,X$3)</f>
        <v>5.6121440821331435E-3</v>
      </c>
      <c r="Y279" s="16" cm="1">
        <f t="array" ref="Y279">INDEX(asset_mu,1,Y$3)+INDEX(asset_rets_norm,$A279,Y$3)</f>
        <v>-3.2896730216219289E-4</v>
      </c>
      <c r="Z279" s="19">
        <v>274</v>
      </c>
      <c r="AA279" s="16" cm="1">
        <f t="array" ref="AA279">INDEX(fx_mu,1,AA$3)+INDEX(fx_rets_norm,$A279,AA$3)</f>
        <v>0</v>
      </c>
      <c r="AB279" s="16" cm="1">
        <f t="array" ref="AB279">INDEX(fx_mu,1,AB$3)+INDEX(fx_rets_norm,$A279,AB$3)</f>
        <v>-3.093081061629421E-2</v>
      </c>
      <c r="AC279" s="16" cm="1">
        <f t="array" ref="AC279">INDEX(fx_mu,1,AC$3)+INDEX(fx_rets_norm,$A279,AC$3)</f>
        <v>-9.9904789090063222E-3</v>
      </c>
      <c r="AD279" s="16" cm="1">
        <f t="array" ref="AD279">INDEX(fx_mu,1,AD$3)+INDEX(fx_rets_norm,$A279,AD$3)</f>
        <v>-2.1252313617102891E-2</v>
      </c>
      <c r="AE279" s="19">
        <v>274</v>
      </c>
      <c r="AF279" s="18" cm="1">
        <f t="array" ref="AF279">(1+B279)*(1+INDEX(fx_rets,$AE279,INDEX(fx_ix,1,AF$3)))-1</f>
        <v>4.5130907721195879E-3</v>
      </c>
      <c r="AG279" s="18" cm="1">
        <f t="array" ref="AG279">(1+C279)*(1+INDEX(fx_rets,$AE279,INDEX(fx_ix,1,AG$3)))-1</f>
        <v>-2.2376954978632346E-3</v>
      </c>
      <c r="AH279" s="18" cm="1">
        <f t="array" ref="AH279">(1+D279)*(1+INDEX(fx_rets,$AE279,INDEX(fx_ix,1,AH$3)))-1</f>
        <v>-8.0344494321127335E-3</v>
      </c>
      <c r="AI279" s="18" cm="1">
        <f t="array" ref="AI279">(1+E279)*(1+INDEX(fx_rets,$AE279,INDEX(fx_ix,1,AI$3)))-1</f>
        <v>-1.0168039640133797E-3</v>
      </c>
      <c r="AJ279" s="18" cm="1">
        <f t="array" ref="AJ279">(1+F279)*(1+INDEX(fx_rets,$AE279,INDEX(fx_ix,1,AJ$3)))-1</f>
        <v>-6.1320805159235103E-3</v>
      </c>
      <c r="AK279" s="18" cm="1">
        <f t="array" ref="AK279">(1+G279)*(1+INDEX(fx_rets,$AE279,INDEX(fx_ix,1,AK$3)))-1</f>
        <v>-2.8271493016046256E-2</v>
      </c>
      <c r="AL279" s="18" cm="1">
        <f t="array" ref="AL279">(1+H279)*(1+INDEX(fx_rets,$AE279,INDEX(fx_ix,1,AL$3)))-1</f>
        <v>-2.8736830940223501E-2</v>
      </c>
      <c r="AM279" s="18" cm="1">
        <f t="array" ref="AM279">(1+I279)*(1+INDEX(fx_rets,$AE279,INDEX(fx_ix,1,AM$3)))-1</f>
        <v>-2.8008964439110051E-2</v>
      </c>
      <c r="AN279" s="18" cm="1">
        <f t="array" ref="AN279">(1+J279)*(1+INDEX(fx_rets,$AE279,INDEX(fx_ix,1,AN$3)))-1</f>
        <v>-5.2536947946529855E-3</v>
      </c>
      <c r="AO279" s="18" cm="1">
        <f t="array" ref="AO279">(1+K279)*(1+INDEX(fx_rets,$AE279,INDEX(fx_ix,1,AO$3)))-1</f>
        <v>-1.5754925149531807E-2</v>
      </c>
      <c r="AP279" s="18" cm="1">
        <f t="array" ref="AP279">(1+L279)*(1+INDEX(fx_rets,$AE279,INDEX(fx_ix,1,AP$3)))-1</f>
        <v>-2.5976517866504234E-2</v>
      </c>
      <c r="AQ279" s="18" cm="1">
        <f t="array" ref="AQ279">(1+M279)*(1+INDEX(fx_rets,$AE279,INDEX(fx_ix,1,AQ$3)))-1</f>
        <v>-1.477075396792904E-2</v>
      </c>
      <c r="AR279" s="18" cm="1">
        <f t="array" ref="AR279">(1+N279)*(1+INDEX(fx_rets,$AE279,INDEX(fx_ix,1,AR$3)))-1</f>
        <v>-2.4477669827423276E-2</v>
      </c>
      <c r="AS279" s="18" cm="1">
        <f t="array" ref="AS279">(1+O279)*(1+INDEX(fx_rets,$AE279,INDEX(fx_ix,1,AS$3)))-1</f>
        <v>-2.1270563468702153E-2</v>
      </c>
      <c r="AT279" s="18" cm="1">
        <f t="array" ref="AT279">(1+P279)*(1+INDEX(fx_rets,$AE279,INDEX(fx_ix,1,AT$3)))-1</f>
        <v>-2.0978018037210777E-2</v>
      </c>
      <c r="AU279" s="18" cm="1">
        <f t="array" ref="AU279">(1+Q279)*(1+INDEX(fx_rets,$AE279,INDEX(fx_ix,1,AU$3)))-1</f>
        <v>-2.0676433524641435E-2</v>
      </c>
      <c r="AV279" s="18" cm="1">
        <f t="array" ref="AV279">(1+R279)*(1+INDEX(fx_rets,$AE279,INDEX(fx_ix,1,AV$3)))-1</f>
        <v>2.5318503005249404E-3</v>
      </c>
      <c r="AW279" s="18" cm="1">
        <f t="array" ref="AW279">(1+S279)*(1+INDEX(fx_rets,$AE279,INDEX(fx_ix,1,AW$3)))-1</f>
        <v>-5.8494855504055199E-2</v>
      </c>
      <c r="AX279" s="18" cm="1">
        <f t="array" ref="AX279">(1+T279)*(1+INDEX(fx_rets,$AE279,INDEX(fx_ix,1,AX$3)))-1</f>
        <v>-5.9022214388050664E-2</v>
      </c>
      <c r="AY279" s="18" cm="1">
        <f t="array" ref="AY279">(1+U279)*(1+INDEX(fx_rets,$AE279,INDEX(fx_ix,1,AY$3)))-1</f>
        <v>4.9570740801786695E-2</v>
      </c>
      <c r="AZ279" s="18" cm="1">
        <f t="array" ref="AZ279">(1+V279)*(1+INDEX(fx_rets,$AE279,INDEX(fx_ix,1,AZ$3)))-1</f>
        <v>6.6440007047157135E-3</v>
      </c>
      <c r="BA279" s="18" cm="1">
        <f t="array" ref="BA279">(1+W279)*(1+INDEX(fx_rets,$AE279,INDEX(fx_ix,1,BA$3)))-1</f>
        <v>-2.7040512353916246E-2</v>
      </c>
      <c r="BB279" s="18" cm="1">
        <f t="array" ref="BB279">(1+X279)*(1+INDEX(fx_rets,$AE279,INDEX(fx_ix,1,BB$3)))-1</f>
        <v>-4.4344028339601271E-3</v>
      </c>
      <c r="BC279" s="18" cm="1">
        <f t="array" ref="BC279">(1+Y279)*(1+INDEX(fx_rets,$AE279,INDEX(fx_ix,1,BC$3)))-1</f>
        <v>-2.1574289602989682E-2</v>
      </c>
      <c r="BD279" s="19">
        <v>274</v>
      </c>
      <c r="BE279" s="16">
        <f t="shared" si="126"/>
        <v>0</v>
      </c>
      <c r="BF279" s="19">
        <v>274</v>
      </c>
      <c r="BG279" s="18">
        <f t="shared" si="127"/>
        <v>4.5130907721195879E-3</v>
      </c>
      <c r="BH279" s="18">
        <f t="shared" si="128"/>
        <v>-2.2376954978632346E-3</v>
      </c>
      <c r="BI279" s="18">
        <f t="shared" si="129"/>
        <v>-8.0344494321127335E-3</v>
      </c>
      <c r="BJ279" s="18">
        <f t="shared" si="130"/>
        <v>-1.0168039640133797E-3</v>
      </c>
      <c r="BK279" s="18">
        <f t="shared" si="131"/>
        <v>-6.1320805159235103E-3</v>
      </c>
      <c r="BL279" s="18">
        <f t="shared" si="132"/>
        <v>-2.8271493016046256E-2</v>
      </c>
      <c r="BM279" s="18">
        <f t="shared" si="133"/>
        <v>-2.8736830940223501E-2</v>
      </c>
      <c r="BN279" s="18">
        <f t="shared" si="134"/>
        <v>-2.8008964439110051E-2</v>
      </c>
      <c r="BO279" s="18">
        <f t="shared" si="135"/>
        <v>-5.2536947946529855E-3</v>
      </c>
      <c r="BP279" s="18">
        <f t="shared" si="136"/>
        <v>-1.5754925149531807E-2</v>
      </c>
      <c r="BQ279" s="18">
        <f t="shared" si="137"/>
        <v>-2.5976517866504234E-2</v>
      </c>
      <c r="BR279" s="18">
        <f t="shared" si="138"/>
        <v>-1.477075396792904E-2</v>
      </c>
      <c r="BS279" s="18">
        <f t="shared" si="139"/>
        <v>-2.4477669827423276E-2</v>
      </c>
      <c r="BT279" s="18">
        <f t="shared" si="140"/>
        <v>-2.1270563468702153E-2</v>
      </c>
      <c r="BU279" s="18">
        <f t="shared" si="141"/>
        <v>-2.0978018037210777E-2</v>
      </c>
      <c r="BV279" s="18">
        <f t="shared" si="142"/>
        <v>-2.0676433524641435E-2</v>
      </c>
      <c r="BW279" s="18">
        <f t="shared" si="143"/>
        <v>2.5318503005249404E-3</v>
      </c>
      <c r="BX279" s="18">
        <f t="shared" si="144"/>
        <v>-5.8494855504055199E-2</v>
      </c>
      <c r="BY279" s="18">
        <f t="shared" si="145"/>
        <v>-5.9022214388050664E-2</v>
      </c>
      <c r="BZ279" s="18">
        <f t="shared" si="146"/>
        <v>4.9570740801786695E-2</v>
      </c>
      <c r="CA279" s="18">
        <f t="shared" si="147"/>
        <v>6.6440007047157135E-3</v>
      </c>
      <c r="CB279" s="18">
        <f t="shared" si="148"/>
        <v>-2.7040512353916246E-2</v>
      </c>
      <c r="CC279" s="18">
        <f t="shared" si="149"/>
        <v>-4.4344028339601271E-3</v>
      </c>
      <c r="CD279" s="18">
        <f t="shared" si="150"/>
        <v>-2.1574289602989682E-2</v>
      </c>
      <c r="CE279" s="19">
        <v>274</v>
      </c>
      <c r="CF279" s="18">
        <f t="shared" si="152"/>
        <v>-2.2376954978632346E-3</v>
      </c>
      <c r="CG279" s="18">
        <f t="shared" si="152"/>
        <v>-2.2376954978632346E-3</v>
      </c>
      <c r="CH279" s="18">
        <f t="shared" si="152"/>
        <v>-2.2376954978632346E-3</v>
      </c>
      <c r="CI279" s="18">
        <f t="shared" si="152"/>
        <v>0</v>
      </c>
      <c r="CJ279" s="18">
        <f t="shared" si="152"/>
        <v>0</v>
      </c>
      <c r="CK279" s="24">
        <f t="shared" si="152"/>
        <v>-2.2376954978632346E-3</v>
      </c>
      <c r="CL279" s="24">
        <f t="shared" si="152"/>
        <v>0</v>
      </c>
    </row>
    <row r="280" spans="1:90" x14ac:dyDescent="0.2">
      <c r="A280" s="19">
        <v>275</v>
      </c>
      <c r="B280" s="16" cm="1">
        <f t="array" ref="B280">INDEX(asset_mu,1,B$3)+INDEX(asset_rets_norm,$A280,B$3)</f>
        <v>6.1922764703743385E-3</v>
      </c>
      <c r="C280" s="16" cm="1">
        <f t="array" ref="C280">INDEX(asset_mu,1,C$3)+INDEX(asset_rets_norm,$A280,C$3)</f>
        <v>-3.6342379365175122E-3</v>
      </c>
      <c r="D280" s="16" cm="1">
        <f t="array" ref="D280">INDEX(asset_mu,1,D$3)+INDEX(asset_rets_norm,$A280,D$3)</f>
        <v>-1.1301257890670385E-2</v>
      </c>
      <c r="E280" s="16" cm="1">
        <f t="array" ref="E280">INDEX(asset_mu,1,E$3)+INDEX(asset_rets_norm,$A280,E$3)</f>
        <v>-6.1165108886047839E-4</v>
      </c>
      <c r="F280" s="16" cm="1">
        <f t="array" ref="F280">INDEX(asset_mu,1,F$3)+INDEX(asset_rets_norm,$A280,F$3)</f>
        <v>-4.2477018842512222E-3</v>
      </c>
      <c r="G280" s="16" cm="1">
        <f t="array" ref="G280">INDEX(asset_mu,1,G$3)+INDEX(asset_rets_norm,$A280,G$3)</f>
        <v>1.8658235833580678E-3</v>
      </c>
      <c r="H280" s="16" cm="1">
        <f t="array" ref="H280">INDEX(asset_mu,1,H$3)+INDEX(asset_rets_norm,$A280,H$3)</f>
        <v>-5.9431253410106404E-3</v>
      </c>
      <c r="I280" s="16" cm="1">
        <f t="array" ref="I280">INDEX(asset_mu,1,I$3)+INDEX(asset_rets_norm,$A280,I$3)</f>
        <v>-1.2233906003243887E-2</v>
      </c>
      <c r="J280" s="16" cm="1">
        <f t="array" ref="J280">INDEX(asset_mu,1,J$3)+INDEX(asset_rets_norm,$A280,J$3)</f>
        <v>4.3597981430987132E-3</v>
      </c>
      <c r="K280" s="16" cm="1">
        <f t="array" ref="K280">INDEX(asset_mu,1,K$3)+INDEX(asset_rets_norm,$A280,K$3)</f>
        <v>-1.0108438941260371E-2</v>
      </c>
      <c r="L280" s="16" cm="1">
        <f t="array" ref="L280">INDEX(asset_mu,1,L$3)+INDEX(asset_rets_norm,$A280,L$3)</f>
        <v>-2.0487841227560727E-2</v>
      </c>
      <c r="M280" s="16" cm="1">
        <f t="array" ref="M280">INDEX(asset_mu,1,M$3)+INDEX(asset_rets_norm,$A280,M$3)</f>
        <v>-8.7317829080484598E-3</v>
      </c>
      <c r="N280" s="16" cm="1">
        <f t="array" ref="N280">INDEX(asset_mu,1,N$3)+INDEX(asset_rets_norm,$A280,N$3)</f>
        <v>-1.8129874091708933E-2</v>
      </c>
      <c r="O280" s="16" cm="1">
        <f t="array" ref="O280">INDEX(asset_mu,1,O$3)+INDEX(asset_rets_norm,$A280,O$3)</f>
        <v>-8.9072301995209049E-6</v>
      </c>
      <c r="P280" s="16" cm="1">
        <f t="array" ref="P280">INDEX(asset_mu,1,P$3)+INDEX(asset_rets_norm,$A280,P$3)</f>
        <v>4.0455720227768272E-4</v>
      </c>
      <c r="Q280" s="16" cm="1">
        <f t="array" ref="Q280">INDEX(asset_mu,1,Q$3)+INDEX(asset_rets_norm,$A280,Q$3)</f>
        <v>9.1038586094121653E-4</v>
      </c>
      <c r="R280" s="16" cm="1">
        <f t="array" ref="R280">INDEX(asset_mu,1,R$3)+INDEX(asset_rets_norm,$A280,R$3)</f>
        <v>6.4418156263905846E-2</v>
      </c>
      <c r="S280" s="16" cm="1">
        <f t="array" ref="S280">INDEX(asset_mu,1,S$3)+INDEX(asset_rets_norm,$A280,S$3)</f>
        <v>4.688544821382909E-2</v>
      </c>
      <c r="T280" s="16" cm="1">
        <f t="array" ref="T280">INDEX(asset_mu,1,T$3)+INDEX(asset_rets_norm,$A280,T$3)</f>
        <v>1.5867366036933318E-2</v>
      </c>
      <c r="U280" s="16" cm="1">
        <f t="array" ref="U280">INDEX(asset_mu,1,U$3)+INDEX(asset_rets_norm,$A280,U$3)</f>
        <v>7.6463159405962933E-2</v>
      </c>
      <c r="V280" s="16" cm="1">
        <f t="array" ref="V280">INDEX(asset_mu,1,V$3)+INDEX(asset_rets_norm,$A280,V$3)</f>
        <v>6.7530507047157745E-3</v>
      </c>
      <c r="W280" s="16" cm="1">
        <f t="array" ref="W280">INDEX(asset_mu,1,W$3)+INDEX(asset_rets_norm,$A280,W$3)</f>
        <v>4.0827190441061322E-3</v>
      </c>
      <c r="X280" s="16" cm="1">
        <f t="array" ref="X280">INDEX(asset_mu,1,X$3)+INDEX(asset_rets_norm,$A280,X$3)</f>
        <v>5.7229774154664769E-3</v>
      </c>
      <c r="Y280" s="16" cm="1">
        <f t="array" ref="Y280">INDEX(asset_mu,1,Y$3)+INDEX(asset_rets_norm,$A280,Y$3)</f>
        <v>-3.5071730216219285E-4</v>
      </c>
      <c r="Z280" s="19">
        <v>275</v>
      </c>
      <c r="AA280" s="16" cm="1">
        <f t="array" ref="AA280">INDEX(fx_mu,1,AA$3)+INDEX(fx_rets_norm,$A280,AA$3)</f>
        <v>0</v>
      </c>
      <c r="AB280" s="16" cm="1">
        <f t="array" ref="AB280">INDEX(fx_mu,1,AB$3)+INDEX(fx_rets_norm,$A280,AB$3)</f>
        <v>1.9508052974128502E-2</v>
      </c>
      <c r="AC280" s="16" cm="1">
        <f t="array" ref="AC280">INDEX(fx_mu,1,AC$3)+INDEX(fx_rets_norm,$A280,AC$3)</f>
        <v>2.1174053080304473E-2</v>
      </c>
      <c r="AD280" s="16" cm="1">
        <f t="array" ref="AD280">INDEX(fx_mu,1,AD$3)+INDEX(fx_rets_norm,$A280,AD$3)</f>
        <v>-3.3874923446346683E-2</v>
      </c>
      <c r="AE280" s="19">
        <v>275</v>
      </c>
      <c r="AF280" s="18" cm="1">
        <f t="array" ref="AF280">(1+B280)*(1+INDEX(fx_rets,$AE280,INDEX(fx_ix,1,AF$3)))-1</f>
        <v>6.1922764703743471E-3</v>
      </c>
      <c r="AG280" s="18" cm="1">
        <f t="array" ref="AG280">(1+C280)*(1+INDEX(fx_rets,$AE280,INDEX(fx_ix,1,AG$3)))-1</f>
        <v>-3.6342379365175148E-3</v>
      </c>
      <c r="AH280" s="18" cm="1">
        <f t="array" ref="AH280">(1+D280)*(1+INDEX(fx_rets,$AE280,INDEX(fx_ix,1,AH$3)))-1</f>
        <v>-1.130125789067038E-2</v>
      </c>
      <c r="AI280" s="18" cm="1">
        <f t="array" ref="AI280">(1+E280)*(1+INDEX(fx_rets,$AE280,INDEX(fx_ix,1,AI$3)))-1</f>
        <v>-6.1165108886052089E-4</v>
      </c>
      <c r="AJ280" s="18" cm="1">
        <f t="array" ref="AJ280">(1+F280)*(1+INDEX(fx_rets,$AE280,INDEX(fx_ix,1,AJ$3)))-1</f>
        <v>-4.2477018842512759E-3</v>
      </c>
      <c r="AK280" s="18" cm="1">
        <f t="array" ref="AK280">(1+G280)*(1+INDEX(fx_rets,$AE280,INDEX(fx_ix,1,AK$3)))-1</f>
        <v>2.1410275142790924E-2</v>
      </c>
      <c r="AL280" s="18" cm="1">
        <f t="array" ref="AL280">(1+H280)*(1+INDEX(fx_rets,$AE280,INDEX(fx_ix,1,AL$3)))-1</f>
        <v>1.344898882913359E-2</v>
      </c>
      <c r="AM280" s="18" cm="1">
        <f t="array" ref="AM280">(1+I280)*(1+INDEX(fx_rets,$AE280,INDEX(fx_ix,1,AM$3)))-1</f>
        <v>7.0354872844928806E-3</v>
      </c>
      <c r="AN280" s="18" cm="1">
        <f t="array" ref="AN280">(1+J280)*(1+INDEX(fx_rets,$AE280,INDEX(fx_ix,1,AN$3)))-1</f>
        <v>2.5626165820704427E-2</v>
      </c>
      <c r="AO280" s="18" cm="1">
        <f t="array" ref="AO280">(1+K280)*(1+INDEX(fx_rets,$AE280,INDEX(fx_ix,1,AO$3)))-1</f>
        <v>1.0851577516342692E-2</v>
      </c>
      <c r="AP280" s="18" cm="1">
        <f t="array" ref="AP280">(1+L280)*(1+INDEX(fx_rets,$AE280,INDEX(fx_ix,1,AP$3)))-1</f>
        <v>2.5240121509040314E-4</v>
      </c>
      <c r="AQ280" s="18" cm="1">
        <f t="array" ref="AQ280">(1+M280)*(1+INDEX(fx_rets,$AE280,INDEX(fx_ix,1,AQ$3)))-1</f>
        <v>1.2257382937475247E-2</v>
      </c>
      <c r="AR280" s="18" cm="1">
        <f t="array" ref="AR280">(1+N280)*(1+INDEX(fx_rets,$AE280,INDEX(fx_ix,1,AR$3)))-1</f>
        <v>2.6602960722383884E-3</v>
      </c>
      <c r="AS280" s="18" cm="1">
        <f t="array" ref="AS280">(1+O280)*(1+INDEX(fx_rets,$AE280,INDEX(fx_ix,1,AS$3)))-1</f>
        <v>-3.3883528944805064E-2</v>
      </c>
      <c r="AT280" s="18" cm="1">
        <f t="array" ref="AT280">(1+P280)*(1+INDEX(fx_rets,$AE280,INDEX(fx_ix,1,AT$3)))-1</f>
        <v>-3.3484070588325809E-2</v>
      </c>
      <c r="AU280" s="18" cm="1">
        <f t="array" ref="AU280">(1+Q280)*(1+INDEX(fx_rets,$AE280,INDEX(fx_ix,1,AU$3)))-1</f>
        <v>-3.2995376836751578E-2</v>
      </c>
      <c r="AV280" s="18" cm="1">
        <f t="array" ref="AV280">(1+R280)*(1+INDEX(fx_rets,$AE280,INDEX(fx_ix,1,AV$3)))-1</f>
        <v>6.4418156263905901E-2</v>
      </c>
      <c r="AW280" s="18" cm="1">
        <f t="array" ref="AW280">(1+S280)*(1+INDEX(fx_rets,$AE280,INDEX(fx_ix,1,AW$3)))-1</f>
        <v>6.7308144995428698E-2</v>
      </c>
      <c r="AX280" s="18" cm="1">
        <f t="array" ref="AX280">(1+T280)*(1+INDEX(fx_rets,$AE280,INDEX(fx_ix,1,AX$3)))-1</f>
        <v>3.737739556794839E-2</v>
      </c>
      <c r="AY280" s="18" cm="1">
        <f t="array" ref="AY280">(1+U280)*(1+INDEX(fx_rets,$AE280,INDEX(fx_ix,1,AY$3)))-1</f>
        <v>3.9998052288273467E-2</v>
      </c>
      <c r="AZ280" s="18" cm="1">
        <f t="array" ref="AZ280">(1+V280)*(1+INDEX(fx_rets,$AE280,INDEX(fx_ix,1,AZ$3)))-1</f>
        <v>6.7530507047157684E-3</v>
      </c>
      <c r="BA280" s="18" cm="1">
        <f t="array" ref="BA280">(1+W280)*(1+INDEX(fx_rets,$AE280,INDEX(fx_ix,1,BA$3)))-1</f>
        <v>2.3670417917625475E-2</v>
      </c>
      <c r="BB280" s="18" cm="1">
        <f t="array" ref="BB280">(1+X280)*(1+INDEX(fx_rets,$AE280,INDEX(fx_ix,1,BB$3)))-1</f>
        <v>2.7018209123343517E-2</v>
      </c>
      <c r="BC280" s="18" cm="1">
        <f t="array" ref="BC280">(1+Y280)*(1+INDEX(fx_rets,$AE280,INDEX(fx_ix,1,BC$3)))-1</f>
        <v>-3.4213760226746825E-2</v>
      </c>
      <c r="BD280" s="19">
        <v>275</v>
      </c>
      <c r="BE280" s="16">
        <f t="shared" si="126"/>
        <v>0</v>
      </c>
      <c r="BF280" s="19">
        <v>275</v>
      </c>
      <c r="BG280" s="18">
        <f t="shared" si="127"/>
        <v>6.1922764703743471E-3</v>
      </c>
      <c r="BH280" s="18">
        <f t="shared" si="128"/>
        <v>-3.6342379365175148E-3</v>
      </c>
      <c r="BI280" s="18">
        <f t="shared" si="129"/>
        <v>-1.130125789067038E-2</v>
      </c>
      <c r="BJ280" s="18">
        <f t="shared" si="130"/>
        <v>-6.1165108886052089E-4</v>
      </c>
      <c r="BK280" s="18">
        <f t="shared" si="131"/>
        <v>-4.2477018842512759E-3</v>
      </c>
      <c r="BL280" s="18">
        <f t="shared" si="132"/>
        <v>2.1410275142790924E-2</v>
      </c>
      <c r="BM280" s="18">
        <f t="shared" si="133"/>
        <v>1.344898882913359E-2</v>
      </c>
      <c r="BN280" s="18">
        <f t="shared" si="134"/>
        <v>7.0354872844928806E-3</v>
      </c>
      <c r="BO280" s="18">
        <f t="shared" si="135"/>
        <v>2.5626165820704427E-2</v>
      </c>
      <c r="BP280" s="18">
        <f t="shared" si="136"/>
        <v>1.0851577516342692E-2</v>
      </c>
      <c r="BQ280" s="18">
        <f t="shared" si="137"/>
        <v>2.5240121509040314E-4</v>
      </c>
      <c r="BR280" s="18">
        <f t="shared" si="138"/>
        <v>1.2257382937475247E-2</v>
      </c>
      <c r="BS280" s="18">
        <f t="shared" si="139"/>
        <v>2.6602960722383884E-3</v>
      </c>
      <c r="BT280" s="18">
        <f t="shared" si="140"/>
        <v>-3.3883528944805064E-2</v>
      </c>
      <c r="BU280" s="18">
        <f t="shared" si="141"/>
        <v>-3.3484070588325809E-2</v>
      </c>
      <c r="BV280" s="18">
        <f t="shared" si="142"/>
        <v>-3.2995376836751578E-2</v>
      </c>
      <c r="BW280" s="18">
        <f t="shared" si="143"/>
        <v>6.4418156263905901E-2</v>
      </c>
      <c r="BX280" s="18">
        <f t="shared" si="144"/>
        <v>6.7308144995428698E-2</v>
      </c>
      <c r="BY280" s="18">
        <f t="shared" si="145"/>
        <v>3.737739556794839E-2</v>
      </c>
      <c r="BZ280" s="18">
        <f t="shared" si="146"/>
        <v>3.9998052288273467E-2</v>
      </c>
      <c r="CA280" s="18">
        <f t="shared" si="147"/>
        <v>6.7530507047157684E-3</v>
      </c>
      <c r="CB280" s="18">
        <f t="shared" si="148"/>
        <v>2.3670417917625475E-2</v>
      </c>
      <c r="CC280" s="18">
        <f t="shared" si="149"/>
        <v>2.7018209123343517E-2</v>
      </c>
      <c r="CD280" s="18">
        <f t="shared" si="150"/>
        <v>-3.4213760226746825E-2</v>
      </c>
      <c r="CE280" s="19">
        <v>275</v>
      </c>
      <c r="CF280" s="18">
        <f t="shared" si="152"/>
        <v>-3.6342379365175148E-3</v>
      </c>
      <c r="CG280" s="18">
        <f t="shared" si="152"/>
        <v>-3.6342379365175148E-3</v>
      </c>
      <c r="CH280" s="18">
        <f t="shared" si="152"/>
        <v>-3.6342379365175148E-3</v>
      </c>
      <c r="CI280" s="18">
        <f t="shared" si="152"/>
        <v>0</v>
      </c>
      <c r="CJ280" s="18">
        <f t="shared" si="152"/>
        <v>0</v>
      </c>
      <c r="CK280" s="24">
        <f t="shared" si="152"/>
        <v>-3.6342379365175148E-3</v>
      </c>
      <c r="CL280" s="24">
        <f t="shared" si="152"/>
        <v>0</v>
      </c>
    </row>
    <row r="281" spans="1:90" x14ac:dyDescent="0.2">
      <c r="A281" s="19">
        <v>276</v>
      </c>
      <c r="B281" s="16" cm="1">
        <f t="array" ref="B281">INDEX(asset_mu,1,B$3)+INDEX(asset_rets_norm,$A281,B$3)</f>
        <v>6.4416222078031906E-3</v>
      </c>
      <c r="C281" s="16" cm="1">
        <f t="array" ref="C281">INDEX(asset_mu,1,C$3)+INDEX(asset_rets_norm,$A281,C$3)</f>
        <v>4.7703167648016657E-3</v>
      </c>
      <c r="D281" s="16" cm="1">
        <f t="array" ref="D281">INDEX(asset_mu,1,D$3)+INDEX(asset_rets_norm,$A281,D$3)</f>
        <v>2.4103595481106354E-3</v>
      </c>
      <c r="E281" s="16" cm="1">
        <f t="array" ref="E281">INDEX(asset_mu,1,E$3)+INDEX(asset_rets_norm,$A281,E$3)</f>
        <v>7.5273788527350652E-3</v>
      </c>
      <c r="F281" s="16" cm="1">
        <f t="array" ref="F281">INDEX(asset_mu,1,F$3)+INDEX(asset_rets_norm,$A281,F$3)</f>
        <v>7.3698310206785061E-3</v>
      </c>
      <c r="G281" s="16" cm="1">
        <f t="array" ref="G281">INDEX(asset_mu,1,G$3)+INDEX(asset_rets_norm,$A281,G$3)</f>
        <v>3.8477129051429585E-3</v>
      </c>
      <c r="H281" s="16" cm="1">
        <f t="array" ref="H281">INDEX(asset_mu,1,H$3)+INDEX(asset_rets_norm,$A281,H$3)</f>
        <v>4.2459281768316322E-3</v>
      </c>
      <c r="I281" s="16" cm="1">
        <f t="array" ref="I281">INDEX(asset_mu,1,I$3)+INDEX(asset_rets_norm,$A281,I$3)</f>
        <v>3.8889350355046158E-3</v>
      </c>
      <c r="J281" s="16" cm="1">
        <f t="array" ref="J281">INDEX(asset_mu,1,J$3)+INDEX(asset_rets_norm,$A281,J$3)</f>
        <v>7.8722404291120419E-3</v>
      </c>
      <c r="K281" s="16" cm="1">
        <f t="array" ref="K281">INDEX(asset_mu,1,K$3)+INDEX(asset_rets_norm,$A281,K$3)</f>
        <v>1.1207556294037553E-2</v>
      </c>
      <c r="L281" s="16" cm="1">
        <f t="array" ref="L281">INDEX(asset_mu,1,L$3)+INDEX(asset_rets_norm,$A281,L$3)</f>
        <v>1.6653163310504066E-2</v>
      </c>
      <c r="M281" s="16" cm="1">
        <f t="array" ref="M281">INDEX(asset_mu,1,M$3)+INDEX(asset_rets_norm,$A281,M$3)</f>
        <v>1.7546592413492188E-2</v>
      </c>
      <c r="N281" s="16" cm="1">
        <f t="array" ref="N281">INDEX(asset_mu,1,N$3)+INDEX(asset_rets_norm,$A281,N$3)</f>
        <v>2.7230665629381732E-2</v>
      </c>
      <c r="O281" s="16" cm="1">
        <f t="array" ref="O281">INDEX(asset_mu,1,O$3)+INDEX(asset_rets_norm,$A281,O$3)</f>
        <v>-2.1360763356125591E-4</v>
      </c>
      <c r="P281" s="16" cm="1">
        <f t="array" ref="P281">INDEX(asset_mu,1,P$3)+INDEX(asset_rets_norm,$A281,P$3)</f>
        <v>-1.2424299697976599E-3</v>
      </c>
      <c r="Q281" s="16" cm="1">
        <f t="array" ref="Q281">INDEX(asset_mu,1,Q$3)+INDEX(asset_rets_norm,$A281,Q$3)</f>
        <v>-3.6088157150546184E-3</v>
      </c>
      <c r="R281" s="16" cm="1">
        <f t="array" ref="R281">INDEX(asset_mu,1,R$3)+INDEX(asset_rets_norm,$A281,R$3)</f>
        <v>3.0574239289359928E-2</v>
      </c>
      <c r="S281" s="16" cm="1">
        <f t="array" ref="S281">INDEX(asset_mu,1,S$3)+INDEX(asset_rets_norm,$A281,S$3)</f>
        <v>2.0379700617774915E-2</v>
      </c>
      <c r="T281" s="16" cm="1">
        <f t="array" ref="T281">INDEX(asset_mu,1,T$3)+INDEX(asset_rets_norm,$A281,T$3)</f>
        <v>2.6689971037521059E-2</v>
      </c>
      <c r="U281" s="16" cm="1">
        <f t="array" ref="U281">INDEX(asset_mu,1,U$3)+INDEX(asset_rets_norm,$A281,U$3)</f>
        <v>1.4559466623759211E-3</v>
      </c>
      <c r="V281" s="16" cm="1">
        <f t="array" ref="V281">INDEX(asset_mu,1,V$3)+INDEX(asset_rets_norm,$A281,V$3)</f>
        <v>6.773642371382442E-3</v>
      </c>
      <c r="W281" s="16" cm="1">
        <f t="array" ref="W281">INDEX(asset_mu,1,W$3)+INDEX(asset_rets_norm,$A281,W$3)</f>
        <v>4.3637190441061322E-3</v>
      </c>
      <c r="X281" s="16" cm="1">
        <f t="array" ref="X281">INDEX(asset_mu,1,X$3)+INDEX(asset_rets_norm,$A281,X$3)</f>
        <v>6.1523107487998106E-3</v>
      </c>
      <c r="Y281" s="16" cm="1">
        <f t="array" ref="Y281">INDEX(asset_mu,1,Y$3)+INDEX(asset_rets_norm,$A281,Y$3)</f>
        <v>-2.4105063549552619E-4</v>
      </c>
      <c r="Z281" s="19">
        <v>276</v>
      </c>
      <c r="AA281" s="16" cm="1">
        <f t="array" ref="AA281">INDEX(fx_mu,1,AA$3)+INDEX(fx_rets_norm,$A281,AA$3)</f>
        <v>0</v>
      </c>
      <c r="AB281" s="16" cm="1">
        <f t="array" ref="AB281">INDEX(fx_mu,1,AB$3)+INDEX(fx_rets_norm,$A281,AB$3)</f>
        <v>7.1378360535498996E-3</v>
      </c>
      <c r="AC281" s="16" cm="1">
        <f t="array" ref="AC281">INDEX(fx_mu,1,AC$3)+INDEX(fx_rets_norm,$A281,AC$3)</f>
        <v>1.0483266181099477E-2</v>
      </c>
      <c r="AD281" s="16" cm="1">
        <f t="array" ref="AD281">INDEX(fx_mu,1,AD$3)+INDEX(fx_rets_norm,$A281,AD$3)</f>
        <v>1.4761183866284222E-2</v>
      </c>
      <c r="AE281" s="19">
        <v>276</v>
      </c>
      <c r="AF281" s="18" cm="1">
        <f t="array" ref="AF281">(1+B281)*(1+INDEX(fx_rets,$AE281,INDEX(fx_ix,1,AF$3)))-1</f>
        <v>6.4416222078031993E-3</v>
      </c>
      <c r="AG281" s="18" cm="1">
        <f t="array" ref="AG281">(1+C281)*(1+INDEX(fx_rets,$AE281,INDEX(fx_ix,1,AG$3)))-1</f>
        <v>4.7703167648016631E-3</v>
      </c>
      <c r="AH281" s="18" cm="1">
        <f t="array" ref="AH281">(1+D281)*(1+INDEX(fx_rets,$AE281,INDEX(fx_ix,1,AH$3)))-1</f>
        <v>2.410359548110641E-3</v>
      </c>
      <c r="AI281" s="18" cm="1">
        <f t="array" ref="AI281">(1+E281)*(1+INDEX(fx_rets,$AE281,INDEX(fx_ix,1,AI$3)))-1</f>
        <v>7.5273788527350227E-3</v>
      </c>
      <c r="AJ281" s="18" cm="1">
        <f t="array" ref="AJ281">(1+F281)*(1+INDEX(fx_rets,$AE281,INDEX(fx_ix,1,AJ$3)))-1</f>
        <v>7.3698310206784523E-3</v>
      </c>
      <c r="AK281" s="18" cm="1">
        <f t="array" ref="AK281">(1+G281)*(1+INDEX(fx_rets,$AE281,INDEX(fx_ix,1,AK$3)))-1</f>
        <v>1.1013013302590746E-2</v>
      </c>
      <c r="AL281" s="18" cm="1">
        <f t="array" ref="AL281">(1+H281)*(1+INDEX(fx_rets,$AE281,INDEX(fx_ix,1,AL$3)))-1</f>
        <v>1.1414070969602896E-2</v>
      </c>
      <c r="AM281" s="18" cm="1">
        <f t="array" ref="AM281">(1+I281)*(1+INDEX(fx_rets,$AE281,INDEX(fx_ix,1,AM$3)))-1</f>
        <v>1.1054529669760838E-2</v>
      </c>
      <c r="AN281" s="18" cm="1">
        <f t="array" ref="AN281">(1+J281)*(1+INDEX(fx_rets,$AE281,INDEX(fx_ix,1,AN$3)))-1</f>
        <v>1.8438033402071508E-2</v>
      </c>
      <c r="AO281" s="18" cm="1">
        <f t="array" ref="AO281">(1+K281)*(1+INDEX(fx_rets,$AE281,INDEX(fx_ix,1,AO$3)))-1</f>
        <v>2.1808314271006823E-2</v>
      </c>
      <c r="AP281" s="18" cm="1">
        <f t="array" ref="AP281">(1+L281)*(1+INDEX(fx_rets,$AE281,INDEX(fx_ix,1,AP$3)))-1</f>
        <v>2.731100903534478E-2</v>
      </c>
      <c r="AQ281" s="18" cm="1">
        <f t="array" ref="AQ281">(1+M281)*(1+INDEX(fx_rets,$AE281,INDEX(fx_ix,1,AQ$3)))-1</f>
        <v>2.8213804193433445E-2</v>
      </c>
      <c r="AR281" s="18" cm="1">
        <f t="array" ref="AR281">(1+N281)*(1+INDEX(fx_rets,$AE281,INDEX(fx_ix,1,AR$3)))-1</f>
        <v>3.79993981265625E-2</v>
      </c>
      <c r="AS281" s="18" cm="1">
        <f t="array" ref="AS281">(1+O281)*(1+INDEX(fx_rets,$AE281,INDEX(fx_ix,1,AS$3)))-1</f>
        <v>1.454442313116866E-2</v>
      </c>
      <c r="AT281" s="18" cm="1">
        <f t="array" ref="AT281">(1+P281)*(1+INDEX(fx_rets,$AE281,INDEX(fx_ix,1,AT$3)))-1</f>
        <v>1.3500414159261398E-2</v>
      </c>
      <c r="AU281" s="18" cm="1">
        <f t="array" ref="AU281">(1+Q281)*(1+INDEX(fx_rets,$AE281,INDEX(fx_ix,1,AU$3)))-1</f>
        <v>1.109909775892004E-2</v>
      </c>
      <c r="AV281" s="18" cm="1">
        <f t="array" ref="AV281">(1+R281)*(1+INDEX(fx_rets,$AE281,INDEX(fx_ix,1,AV$3)))-1</f>
        <v>3.0574239289359983E-2</v>
      </c>
      <c r="AW281" s="18" cm="1">
        <f t="array" ref="AW281">(1+S281)*(1+INDEX(fx_rets,$AE281,INDEX(fx_ix,1,AW$3)))-1</f>
        <v>2.7663003633154881E-2</v>
      </c>
      <c r="AX281" s="18" cm="1">
        <f t="array" ref="AX281">(1+T281)*(1+INDEX(fx_rets,$AE281,INDEX(fx_ix,1,AX$3)))-1</f>
        <v>3.7453035289372494E-2</v>
      </c>
      <c r="AY281" s="18" cm="1">
        <f t="array" ref="AY281">(1+U281)*(1+INDEX(fx_rets,$AE281,INDEX(fx_ix,1,AY$3)))-1</f>
        <v>1.6238622025043004E-2</v>
      </c>
      <c r="AZ281" s="18" cm="1">
        <f t="array" ref="AZ281">(1+V281)*(1+INDEX(fx_rets,$AE281,INDEX(fx_ix,1,AZ$3)))-1</f>
        <v>6.773642371382449E-3</v>
      </c>
      <c r="BA281" s="18" cm="1">
        <f t="array" ref="BA281">(1+W281)*(1+INDEX(fx_rets,$AE281,INDEX(fx_ix,1,BA$3)))-1</f>
        <v>1.153270260877659E-2</v>
      </c>
      <c r="BB281" s="18" cm="1">
        <f t="array" ref="BB281">(1+X281)*(1+INDEX(fx_rets,$AE281,INDEX(fx_ix,1,BB$3)))-1</f>
        <v>1.670007324110756E-2</v>
      </c>
      <c r="BC281" s="18" cm="1">
        <f t="array" ref="BC281">(1+Y281)*(1+INDEX(fx_rets,$AE281,INDEX(fx_ix,1,BC$3)))-1</f>
        <v>1.4516575038037161E-2</v>
      </c>
      <c r="BD281" s="19">
        <v>276</v>
      </c>
      <c r="BE281" s="16">
        <f t="shared" si="126"/>
        <v>0</v>
      </c>
      <c r="BF281" s="19">
        <v>276</v>
      </c>
      <c r="BG281" s="18">
        <f t="shared" si="127"/>
        <v>6.4416222078031993E-3</v>
      </c>
      <c r="BH281" s="18">
        <f t="shared" si="128"/>
        <v>4.7703167648016631E-3</v>
      </c>
      <c r="BI281" s="18">
        <f t="shared" si="129"/>
        <v>2.410359548110641E-3</v>
      </c>
      <c r="BJ281" s="18">
        <f t="shared" si="130"/>
        <v>7.5273788527350227E-3</v>
      </c>
      <c r="BK281" s="18">
        <f t="shared" si="131"/>
        <v>7.3698310206784523E-3</v>
      </c>
      <c r="BL281" s="18">
        <f t="shared" si="132"/>
        <v>1.1013013302590746E-2</v>
      </c>
      <c r="BM281" s="18">
        <f t="shared" si="133"/>
        <v>1.1414070969602896E-2</v>
      </c>
      <c r="BN281" s="18">
        <f t="shared" si="134"/>
        <v>1.1054529669760838E-2</v>
      </c>
      <c r="BO281" s="18">
        <f t="shared" si="135"/>
        <v>1.8438033402071508E-2</v>
      </c>
      <c r="BP281" s="18">
        <f t="shared" si="136"/>
        <v>2.1808314271006823E-2</v>
      </c>
      <c r="BQ281" s="18">
        <f t="shared" si="137"/>
        <v>2.731100903534478E-2</v>
      </c>
      <c r="BR281" s="18">
        <f t="shared" si="138"/>
        <v>2.8213804193433445E-2</v>
      </c>
      <c r="BS281" s="18">
        <f t="shared" si="139"/>
        <v>3.79993981265625E-2</v>
      </c>
      <c r="BT281" s="18">
        <f t="shared" si="140"/>
        <v>1.454442313116866E-2</v>
      </c>
      <c r="BU281" s="18">
        <f t="shared" si="141"/>
        <v>1.3500414159261398E-2</v>
      </c>
      <c r="BV281" s="18">
        <f t="shared" si="142"/>
        <v>1.109909775892004E-2</v>
      </c>
      <c r="BW281" s="18">
        <f t="shared" si="143"/>
        <v>3.0574239289359983E-2</v>
      </c>
      <c r="BX281" s="18">
        <f t="shared" si="144"/>
        <v>2.7663003633154881E-2</v>
      </c>
      <c r="BY281" s="18">
        <f t="shared" si="145"/>
        <v>3.7453035289372494E-2</v>
      </c>
      <c r="BZ281" s="18">
        <f t="shared" si="146"/>
        <v>1.6238622025043004E-2</v>
      </c>
      <c r="CA281" s="18">
        <f t="shared" si="147"/>
        <v>6.773642371382449E-3</v>
      </c>
      <c r="CB281" s="18">
        <f t="shared" si="148"/>
        <v>1.153270260877659E-2</v>
      </c>
      <c r="CC281" s="18">
        <f t="shared" si="149"/>
        <v>1.670007324110756E-2</v>
      </c>
      <c r="CD281" s="18">
        <f t="shared" si="150"/>
        <v>1.4516575038037161E-2</v>
      </c>
      <c r="CE281" s="19">
        <v>276</v>
      </c>
      <c r="CF281" s="18">
        <f t="shared" si="152"/>
        <v>4.7703167648016631E-3</v>
      </c>
      <c r="CG281" s="18">
        <f t="shared" si="152"/>
        <v>4.7703167648016631E-3</v>
      </c>
      <c r="CH281" s="18">
        <f t="shared" si="152"/>
        <v>4.7703167648016631E-3</v>
      </c>
      <c r="CI281" s="18">
        <f t="shared" si="152"/>
        <v>0</v>
      </c>
      <c r="CJ281" s="18">
        <f t="shared" si="152"/>
        <v>0</v>
      </c>
      <c r="CK281" s="24">
        <f t="shared" si="152"/>
        <v>4.7703167648016631E-3</v>
      </c>
      <c r="CL281" s="24">
        <f t="shared" si="152"/>
        <v>0</v>
      </c>
    </row>
    <row r="282" spans="1:90" x14ac:dyDescent="0.2">
      <c r="A282" s="19">
        <v>277</v>
      </c>
      <c r="B282" s="16" cm="1">
        <f t="array" ref="B282">INDEX(asset_mu,1,B$3)+INDEX(asset_rets_norm,$A282,B$3)</f>
        <v>6.4047821892603187E-3</v>
      </c>
      <c r="C282" s="16" cm="1">
        <f t="array" ref="C282">INDEX(asset_mu,1,C$3)+INDEX(asset_rets_norm,$A282,C$3)</f>
        <v>5.1376508862399665E-3</v>
      </c>
      <c r="D282" s="16" cm="1">
        <f t="array" ref="D282">INDEX(asset_mu,1,D$3)+INDEX(asset_rets_norm,$A282,D$3)</f>
        <v>1.184594733158567E-3</v>
      </c>
      <c r="E282" s="16" cm="1">
        <f t="array" ref="E282">INDEX(asset_mu,1,E$3)+INDEX(asset_rets_norm,$A282,E$3)</f>
        <v>3.7852878937070658E-3</v>
      </c>
      <c r="F282" s="16" cm="1">
        <f t="array" ref="F282">INDEX(asset_mu,1,F$3)+INDEX(asset_rets_norm,$A282,F$3)</f>
        <v>-2.1807153913812674E-5</v>
      </c>
      <c r="G282" s="16" cm="1">
        <f t="array" ref="G282">INDEX(asset_mu,1,G$3)+INDEX(asset_rets_norm,$A282,G$3)</f>
        <v>4.04997470734802E-3</v>
      </c>
      <c r="H282" s="16" cm="1">
        <f t="array" ref="H282">INDEX(asset_mu,1,H$3)+INDEX(asset_rets_norm,$A282,H$3)</f>
        <v>4.0903753433471808E-3</v>
      </c>
      <c r="I282" s="16" cm="1">
        <f t="array" ref="I282">INDEX(asset_mu,1,I$3)+INDEX(asset_rets_norm,$A282,I$3)</f>
        <v>4.2287532001078834E-3</v>
      </c>
      <c r="J282" s="16" cm="1">
        <f t="array" ref="J282">INDEX(asset_mu,1,J$3)+INDEX(asset_rets_norm,$A282,J$3)</f>
        <v>7.9296439698432909E-3</v>
      </c>
      <c r="K282" s="16" cm="1">
        <f t="array" ref="K282">INDEX(asset_mu,1,K$3)+INDEX(asset_rets_norm,$A282,K$3)</f>
        <v>6.7485311267624099E-3</v>
      </c>
      <c r="L282" s="16" cm="1">
        <f t="array" ref="L282">INDEX(asset_mu,1,L$3)+INDEX(asset_rets_norm,$A282,L$3)</f>
        <v>6.0265370889252268E-3</v>
      </c>
      <c r="M282" s="16" cm="1">
        <f t="array" ref="M282">INDEX(asset_mu,1,M$3)+INDEX(asset_rets_norm,$A282,M$3)</f>
        <v>6.4909244561325045E-3</v>
      </c>
      <c r="N282" s="16" cm="1">
        <f t="array" ref="N282">INDEX(asset_mu,1,N$3)+INDEX(asset_rets_norm,$A282,N$3)</f>
        <v>4.0227635379495351E-3</v>
      </c>
      <c r="O282" s="16" cm="1">
        <f t="array" ref="O282">INDEX(asset_mu,1,O$3)+INDEX(asset_rets_norm,$A282,O$3)</f>
        <v>2.0314955283991961E-5</v>
      </c>
      <c r="P282" s="16" cm="1">
        <f t="array" ref="P282">INDEX(asset_mu,1,P$3)+INDEX(asset_rets_norm,$A282,P$3)</f>
        <v>-4.3009211278359277E-4</v>
      </c>
      <c r="Q282" s="16" cm="1">
        <f t="array" ref="Q282">INDEX(asset_mu,1,Q$3)+INDEX(asset_rets_norm,$A282,Q$3)</f>
        <v>-2.0785526176043167E-3</v>
      </c>
      <c r="R282" s="16" cm="1">
        <f t="array" ref="R282">INDEX(asset_mu,1,R$3)+INDEX(asset_rets_norm,$A282,R$3)</f>
        <v>-1.7714288254910449E-2</v>
      </c>
      <c r="S282" s="16" cm="1">
        <f t="array" ref="S282">INDEX(asset_mu,1,S$3)+INDEX(asset_rets_norm,$A282,S$3)</f>
        <v>-3.4996830651514071E-2</v>
      </c>
      <c r="T282" s="16" cm="1">
        <f t="array" ref="T282">INDEX(asset_mu,1,T$3)+INDEX(asset_rets_norm,$A282,T$3)</f>
        <v>-2.9405508246757549E-2</v>
      </c>
      <c r="U282" s="16" cm="1">
        <f t="array" ref="U282">INDEX(asset_mu,1,U$3)+INDEX(asset_rets_norm,$A282,U$3)</f>
        <v>-1.470421760374396E-2</v>
      </c>
      <c r="V282" s="16" cm="1">
        <f t="array" ref="V282">INDEX(asset_mu,1,V$3)+INDEX(asset_rets_norm,$A282,V$3)</f>
        <v>6.9524840380491082E-3</v>
      </c>
      <c r="W282" s="16" cm="1">
        <f t="array" ref="W282">INDEX(asset_mu,1,W$3)+INDEX(asset_rets_norm,$A282,W$3)</f>
        <v>4.5432190441061322E-3</v>
      </c>
      <c r="X282" s="16" cm="1">
        <f t="array" ref="X282">INDEX(asset_mu,1,X$3)+INDEX(asset_rets_norm,$A282,X$3)</f>
        <v>6.388227415466477E-3</v>
      </c>
      <c r="Y282" s="16" cm="1">
        <f t="array" ref="Y282">INDEX(asset_mu,1,Y$3)+INDEX(asset_rets_norm,$A282,Y$3)</f>
        <v>-2.0255063549552623E-4</v>
      </c>
      <c r="Z282" s="19">
        <v>277</v>
      </c>
      <c r="AA282" s="16" cm="1">
        <f t="array" ref="AA282">INDEX(fx_mu,1,AA$3)+INDEX(fx_rets_norm,$A282,AA$3)</f>
        <v>0</v>
      </c>
      <c r="AB282" s="16" cm="1">
        <f t="array" ref="AB282">INDEX(fx_mu,1,AB$3)+INDEX(fx_rets_norm,$A282,AB$3)</f>
        <v>-1.4988581051387668E-2</v>
      </c>
      <c r="AC282" s="16" cm="1">
        <f t="array" ref="AC282">INDEX(fx_mu,1,AC$3)+INDEX(fx_rets_norm,$A282,AC$3)</f>
        <v>-1.2460873810789457E-2</v>
      </c>
      <c r="AD282" s="16" cm="1">
        <f t="array" ref="AD282">INDEX(fx_mu,1,AD$3)+INDEX(fx_rets_norm,$A282,AD$3)</f>
        <v>-2.1765806435550816E-2</v>
      </c>
      <c r="AE282" s="19">
        <v>277</v>
      </c>
      <c r="AF282" s="18" cm="1">
        <f t="array" ref="AF282">(1+B282)*(1+INDEX(fx_rets,$AE282,INDEX(fx_ix,1,AF$3)))-1</f>
        <v>6.4047821892603274E-3</v>
      </c>
      <c r="AG282" s="18" cm="1">
        <f t="array" ref="AG282">(1+C282)*(1+INDEX(fx_rets,$AE282,INDEX(fx_ix,1,AG$3)))-1</f>
        <v>5.1376508862399639E-3</v>
      </c>
      <c r="AH282" s="18" cm="1">
        <f t="array" ref="AH282">(1+D282)*(1+INDEX(fx_rets,$AE282,INDEX(fx_ix,1,AH$3)))-1</f>
        <v>1.1845947331585727E-3</v>
      </c>
      <c r="AI282" s="18" cm="1">
        <f t="array" ref="AI282">(1+E282)*(1+INDEX(fx_rets,$AE282,INDEX(fx_ix,1,AI$3)))-1</f>
        <v>3.7852878937070233E-3</v>
      </c>
      <c r="AJ282" s="18" cm="1">
        <f t="array" ref="AJ282">(1+F282)*(1+INDEX(fx_rets,$AE282,INDEX(fx_ix,1,AJ$3)))-1</f>
        <v>-2.1807153913866451E-5</v>
      </c>
      <c r="AK282" s="18" cm="1">
        <f t="array" ref="AK282">(1+G282)*(1+INDEX(fx_rets,$AE282,INDEX(fx_ix,1,AK$3)))-1</f>
        <v>-1.0999309718196959E-2</v>
      </c>
      <c r="AL282" s="18" cm="1">
        <f t="array" ref="AL282">(1+H282)*(1+INDEX(fx_rets,$AE282,INDEX(fx_ix,1,AL$3)))-1</f>
        <v>-1.0959514630404787E-2</v>
      </c>
      <c r="AM282" s="18" cm="1">
        <f t="array" ref="AM282">(1+I282)*(1+INDEX(fx_rets,$AE282,INDEX(fx_ix,1,AM$3)))-1</f>
        <v>-1.082321086136584E-2</v>
      </c>
      <c r="AN282" s="18" cm="1">
        <f t="array" ref="AN282">(1+J282)*(1+INDEX(fx_rets,$AE282,INDEX(fx_ix,1,AN$3)))-1</f>
        <v>-4.6300401338188468E-3</v>
      </c>
      <c r="AO282" s="18" cm="1">
        <f t="array" ref="AO282">(1+K282)*(1+INDEX(fx_rets,$AE282,INDEX(fx_ix,1,AO$3)))-1</f>
        <v>-5.7964352788059115E-3</v>
      </c>
      <c r="AP282" s="18" cm="1">
        <f t="array" ref="AP282">(1+L282)*(1+INDEX(fx_rets,$AE282,INDEX(fx_ix,1,AP$3)))-1</f>
        <v>-6.5094326400453317E-3</v>
      </c>
      <c r="AQ282" s="18" cm="1">
        <f t="array" ref="AQ282">(1+M282)*(1+INDEX(fx_rets,$AE282,INDEX(fx_ix,1,AQ$3)))-1</f>
        <v>-6.0508319452202697E-3</v>
      </c>
      <c r="AR282" s="18" cm="1">
        <f t="array" ref="AR282">(1+N282)*(1+INDEX(fx_rets,$AE282,INDEX(fx_ix,1,AR$3)))-1</f>
        <v>-8.4882374216569412E-3</v>
      </c>
      <c r="AS282" s="18" cm="1">
        <f t="array" ref="AS282">(1+O282)*(1+INDEX(fx_rets,$AE282,INDEX(fx_ix,1,AS$3)))-1</f>
        <v>-2.1745933651651339E-2</v>
      </c>
      <c r="AT282" s="18" cm="1">
        <f t="array" ref="AT282">(1+P282)*(1+INDEX(fx_rets,$AE282,INDEX(fx_ix,1,AT$3)))-1</f>
        <v>-2.2186537246658089E-2</v>
      </c>
      <c r="AU282" s="18" cm="1">
        <f t="array" ref="AU282">(1+Q282)*(1+INDEX(fx_rets,$AE282,INDEX(fx_ix,1,AU$3)))-1</f>
        <v>-2.3799117679214277E-2</v>
      </c>
      <c r="AV282" s="18" cm="1">
        <f t="array" ref="AV282">(1+R282)*(1+INDEX(fx_rets,$AE282,INDEX(fx_ix,1,AV$3)))-1</f>
        <v>-1.7714288254910393E-2</v>
      </c>
      <c r="AW282" s="18" cm="1">
        <f t="array" ref="AW282">(1+S282)*(1+INDEX(fx_rets,$AE282,INDEX(fx_ix,1,AW$3)))-1</f>
        <v>-4.9460858870139846E-2</v>
      </c>
      <c r="AX282" s="18" cm="1">
        <f t="array" ref="AX282">(1+T282)*(1+INDEX(fx_rets,$AE282,INDEX(fx_ix,1,AX$3)))-1</f>
        <v>-4.1499963729942024E-2</v>
      </c>
      <c r="AY282" s="18" cm="1">
        <f t="array" ref="AY282">(1+U282)*(1+INDEX(fx_rets,$AE282,INDEX(fx_ix,1,AY$3)))-1</f>
        <v>-3.6149974885145486E-2</v>
      </c>
      <c r="AZ282" s="18" cm="1">
        <f t="array" ref="AZ282">(1+V282)*(1+INDEX(fx_rets,$AE282,INDEX(fx_ix,1,AZ$3)))-1</f>
        <v>6.9524840380490449E-3</v>
      </c>
      <c r="BA282" s="18" cm="1">
        <f t="array" ref="BA282">(1+W282)*(1+INDEX(fx_rets,$AE282,INDEX(fx_ix,1,BA$3)))-1</f>
        <v>-1.0513458414158294E-2</v>
      </c>
      <c r="BB282" s="18" cm="1">
        <f t="array" ref="BB282">(1+X282)*(1+INDEX(fx_rets,$AE282,INDEX(fx_ix,1,BB$3)))-1</f>
        <v>-6.1522492910216497E-3</v>
      </c>
      <c r="BC282" s="18" cm="1">
        <f t="array" ref="BC282">(1+Y282)*(1+INDEX(fx_rets,$AE282,INDEX(fx_ix,1,BC$3)))-1</f>
        <v>-2.1963948393120769E-2</v>
      </c>
      <c r="BD282" s="19">
        <v>277</v>
      </c>
      <c r="BE282" s="16">
        <f t="shared" si="126"/>
        <v>0</v>
      </c>
      <c r="BF282" s="19">
        <v>277</v>
      </c>
      <c r="BG282" s="18">
        <f t="shared" si="127"/>
        <v>6.4047821892603274E-3</v>
      </c>
      <c r="BH282" s="18">
        <f t="shared" si="128"/>
        <v>5.1376508862399639E-3</v>
      </c>
      <c r="BI282" s="18">
        <f t="shared" si="129"/>
        <v>1.1845947331585727E-3</v>
      </c>
      <c r="BJ282" s="18">
        <f t="shared" si="130"/>
        <v>3.7852878937070233E-3</v>
      </c>
      <c r="BK282" s="18">
        <f t="shared" si="131"/>
        <v>-2.1807153913866451E-5</v>
      </c>
      <c r="BL282" s="18">
        <f t="shared" si="132"/>
        <v>-1.0999309718196959E-2</v>
      </c>
      <c r="BM282" s="18">
        <f t="shared" si="133"/>
        <v>-1.0959514630404787E-2</v>
      </c>
      <c r="BN282" s="18">
        <f t="shared" si="134"/>
        <v>-1.082321086136584E-2</v>
      </c>
      <c r="BO282" s="18">
        <f t="shared" si="135"/>
        <v>-4.6300401338188468E-3</v>
      </c>
      <c r="BP282" s="18">
        <f t="shared" si="136"/>
        <v>-5.7964352788059115E-3</v>
      </c>
      <c r="BQ282" s="18">
        <f t="shared" si="137"/>
        <v>-6.5094326400453317E-3</v>
      </c>
      <c r="BR282" s="18">
        <f t="shared" si="138"/>
        <v>-6.0508319452202697E-3</v>
      </c>
      <c r="BS282" s="18">
        <f t="shared" si="139"/>
        <v>-8.4882374216569412E-3</v>
      </c>
      <c r="BT282" s="18">
        <f t="shared" si="140"/>
        <v>-2.1745933651651339E-2</v>
      </c>
      <c r="BU282" s="18">
        <f t="shared" si="141"/>
        <v>-2.2186537246658089E-2</v>
      </c>
      <c r="BV282" s="18">
        <f t="shared" si="142"/>
        <v>-2.3799117679214277E-2</v>
      </c>
      <c r="BW282" s="18">
        <f t="shared" si="143"/>
        <v>-1.7714288254910393E-2</v>
      </c>
      <c r="BX282" s="18">
        <f t="shared" si="144"/>
        <v>-4.9460858870139846E-2</v>
      </c>
      <c r="BY282" s="18">
        <f t="shared" si="145"/>
        <v>-4.1499963729942024E-2</v>
      </c>
      <c r="BZ282" s="18">
        <f t="shared" si="146"/>
        <v>-3.6149974885145486E-2</v>
      </c>
      <c r="CA282" s="18">
        <f t="shared" si="147"/>
        <v>6.9524840380490449E-3</v>
      </c>
      <c r="CB282" s="18">
        <f t="shared" si="148"/>
        <v>-1.0513458414158294E-2</v>
      </c>
      <c r="CC282" s="18">
        <f t="shared" si="149"/>
        <v>-6.1522492910216497E-3</v>
      </c>
      <c r="CD282" s="18">
        <f t="shared" si="150"/>
        <v>-2.1963948393120769E-2</v>
      </c>
      <c r="CE282" s="19">
        <v>277</v>
      </c>
      <c r="CF282" s="18">
        <f t="shared" si="152"/>
        <v>5.1376508862399639E-3</v>
      </c>
      <c r="CG282" s="18">
        <f t="shared" si="152"/>
        <v>5.1376508862399639E-3</v>
      </c>
      <c r="CH282" s="18">
        <f t="shared" si="152"/>
        <v>5.1376508862399639E-3</v>
      </c>
      <c r="CI282" s="18">
        <f t="shared" si="152"/>
        <v>0</v>
      </c>
      <c r="CJ282" s="18">
        <f t="shared" si="152"/>
        <v>0</v>
      </c>
      <c r="CK282" s="24">
        <f t="shared" si="152"/>
        <v>5.1376508862399639E-3</v>
      </c>
      <c r="CL282" s="24">
        <f t="shared" si="152"/>
        <v>0</v>
      </c>
    </row>
    <row r="283" spans="1:90" x14ac:dyDescent="0.2">
      <c r="A283" s="19">
        <v>278</v>
      </c>
      <c r="B283" s="16" cm="1">
        <f t="array" ref="B283">INDEX(asset_mu,1,B$3)+INDEX(asset_rets_norm,$A283,B$3)</f>
        <v>6.3199238590179087E-3</v>
      </c>
      <c r="C283" s="16" cm="1">
        <f t="array" ref="C283">INDEX(asset_mu,1,C$3)+INDEX(asset_rets_norm,$A283,C$3)</f>
        <v>1.1227538111285877E-3</v>
      </c>
      <c r="D283" s="16" cm="1">
        <f t="array" ref="D283">INDEX(asset_mu,1,D$3)+INDEX(asset_rets_norm,$A283,D$3)</f>
        <v>-8.3009468656055681E-3</v>
      </c>
      <c r="E283" s="16" cm="1">
        <f t="array" ref="E283">INDEX(asset_mu,1,E$3)+INDEX(asset_rets_norm,$A283,E$3)</f>
        <v>8.2141600782945946E-5</v>
      </c>
      <c r="F283" s="16" cm="1">
        <f t="array" ref="F283">INDEX(asset_mu,1,F$3)+INDEX(asset_rets_norm,$A283,F$3)</f>
        <v>-9.3583906141790369E-3</v>
      </c>
      <c r="G283" s="16" cm="1">
        <f t="array" ref="G283">INDEX(asset_mu,1,G$3)+INDEX(asset_rets_norm,$A283,G$3)</f>
        <v>2.9266218480009602E-3</v>
      </c>
      <c r="H283" s="16" cm="1">
        <f t="array" ref="H283">INDEX(asset_mu,1,H$3)+INDEX(asset_rets_norm,$A283,H$3)</f>
        <v>-1.6678504609111515E-3</v>
      </c>
      <c r="I283" s="16" cm="1">
        <f t="array" ref="I283">INDEX(asset_mu,1,I$3)+INDEX(asset_rets_norm,$A283,I$3)</f>
        <v>-9.2741779639151298E-3</v>
      </c>
      <c r="J283" s="16" cm="1">
        <f t="array" ref="J283">INDEX(asset_mu,1,J$3)+INDEX(asset_rets_norm,$A283,J$3)</f>
        <v>6.8851597438552726E-3</v>
      </c>
      <c r="K283" s="16" cm="1">
        <f t="array" ref="K283">INDEX(asset_mu,1,K$3)+INDEX(asset_rets_norm,$A283,K$3)</f>
        <v>8.3627917255351975E-3</v>
      </c>
      <c r="L283" s="16" cm="1">
        <f t="array" ref="L283">INDEX(asset_mu,1,L$3)+INDEX(asset_rets_norm,$A283,L$3)</f>
        <v>9.8337756134621312E-3</v>
      </c>
      <c r="M283" s="16" cm="1">
        <f t="array" ref="M283">INDEX(asset_mu,1,M$3)+INDEX(asset_rets_norm,$A283,M$3)</f>
        <v>9.5585836918480084E-3</v>
      </c>
      <c r="N283" s="16" cm="1">
        <f t="array" ref="N283">INDEX(asset_mu,1,N$3)+INDEX(asset_rets_norm,$A283,N$3)</f>
        <v>1.1080887124752112E-2</v>
      </c>
      <c r="O283" s="16" cm="1">
        <f t="array" ref="O283">INDEX(asset_mu,1,O$3)+INDEX(asset_rets_norm,$A283,O$3)</f>
        <v>-1.8689742083625299E-5</v>
      </c>
      <c r="P283" s="16" cm="1">
        <f t="array" ref="P283">INDEX(asset_mu,1,P$3)+INDEX(asset_rets_norm,$A283,P$3)</f>
        <v>-1.3463125848360352E-4</v>
      </c>
      <c r="Q283" s="16" cm="1">
        <f t="array" ref="Q283">INDEX(asset_mu,1,Q$3)+INDEX(asset_rets_norm,$A283,Q$3)</f>
        <v>-2.6248887037647094E-3</v>
      </c>
      <c r="R283" s="16" cm="1">
        <f t="array" ref="R283">INDEX(asset_mu,1,R$3)+INDEX(asset_rets_norm,$A283,R$3)</f>
        <v>-4.9244863747134826E-2</v>
      </c>
      <c r="S283" s="16" cm="1">
        <f t="array" ref="S283">INDEX(asset_mu,1,S$3)+INDEX(asset_rets_norm,$A283,S$3)</f>
        <v>-2.4533227165502131E-2</v>
      </c>
      <c r="T283" s="16" cm="1">
        <f t="array" ref="T283">INDEX(asset_mu,1,T$3)+INDEX(asset_rets_norm,$A283,T$3)</f>
        <v>2.7110668477293969E-2</v>
      </c>
      <c r="U283" s="16" cm="1">
        <f t="array" ref="U283">INDEX(asset_mu,1,U$3)+INDEX(asset_rets_norm,$A283,U$3)</f>
        <v>-2.1389050214722479E-2</v>
      </c>
      <c r="V283" s="16" cm="1">
        <f t="array" ref="V283">INDEX(asset_mu,1,V$3)+INDEX(asset_rets_norm,$A283,V$3)</f>
        <v>6.9604590380491077E-3</v>
      </c>
      <c r="W283" s="16" cm="1">
        <f t="array" ref="W283">INDEX(asset_mu,1,W$3)+INDEX(asset_rets_norm,$A283,W$3)</f>
        <v>4.5495523774394652E-3</v>
      </c>
      <c r="X283" s="16" cm="1">
        <f t="array" ref="X283">INDEX(asset_mu,1,X$3)+INDEX(asset_rets_norm,$A283,X$3)</f>
        <v>6.4004774154664771E-3</v>
      </c>
      <c r="Y283" s="16" cm="1">
        <f t="array" ref="Y283">INDEX(asset_mu,1,Y$3)+INDEX(asset_rets_norm,$A283,Y$3)</f>
        <v>-3.564673021621929E-4</v>
      </c>
      <c r="Z283" s="19">
        <v>278</v>
      </c>
      <c r="AA283" s="16" cm="1">
        <f t="array" ref="AA283">INDEX(fx_mu,1,AA$3)+INDEX(fx_rets_norm,$A283,AA$3)</f>
        <v>0</v>
      </c>
      <c r="AB283" s="16" cm="1">
        <f t="array" ref="AB283">INDEX(fx_mu,1,AB$3)+INDEX(fx_rets_norm,$A283,AB$3)</f>
        <v>-2.5952713407661029E-2</v>
      </c>
      <c r="AC283" s="16" cm="1">
        <f t="array" ref="AC283">INDEX(fx_mu,1,AC$3)+INDEX(fx_rets_norm,$A283,AC$3)</f>
        <v>-3.7366071900974449E-2</v>
      </c>
      <c r="AD283" s="16" cm="1">
        <f t="array" ref="AD283">INDEX(fx_mu,1,AD$3)+INDEX(fx_rets_norm,$A283,AD$3)</f>
        <v>-2.5076201322144831E-2</v>
      </c>
      <c r="AE283" s="19">
        <v>278</v>
      </c>
      <c r="AF283" s="18" cm="1">
        <f t="array" ref="AF283">(1+B283)*(1+INDEX(fx_rets,$AE283,INDEX(fx_ix,1,AF$3)))-1</f>
        <v>6.3199238590179174E-3</v>
      </c>
      <c r="AG283" s="18" cm="1">
        <f t="array" ref="AG283">(1+C283)*(1+INDEX(fx_rets,$AE283,INDEX(fx_ix,1,AG$3)))-1</f>
        <v>1.1227538111286961E-3</v>
      </c>
      <c r="AH283" s="18" cm="1">
        <f t="array" ref="AH283">(1+D283)*(1+INDEX(fx_rets,$AE283,INDEX(fx_ix,1,AH$3)))-1</f>
        <v>-8.3009468656055629E-3</v>
      </c>
      <c r="AI283" s="18" cm="1">
        <f t="array" ref="AI283">(1+E283)*(1+INDEX(fx_rets,$AE283,INDEX(fx_ix,1,AI$3)))-1</f>
        <v>8.2141600783014468E-5</v>
      </c>
      <c r="AJ283" s="18" cm="1">
        <f t="array" ref="AJ283">(1+F283)*(1+INDEX(fx_rets,$AE283,INDEX(fx_ix,1,AJ$3)))-1</f>
        <v>-9.3583906141790907E-3</v>
      </c>
      <c r="AK283" s="18" cm="1">
        <f t="array" ref="AK283">(1+G283)*(1+INDEX(fx_rets,$AE283,INDEX(fx_ix,1,AK$3)))-1</f>
        <v>-2.3102045337733967E-2</v>
      </c>
      <c r="AL283" s="18" cm="1">
        <f t="array" ref="AL283">(1+H283)*(1+INDEX(fx_rets,$AE283,INDEX(fx_ix,1,AL$3)))-1</f>
        <v>-2.7577278623553303E-2</v>
      </c>
      <c r="AM283" s="18" cm="1">
        <f t="array" ref="AM283">(1+I283)*(1+INDEX(fx_rets,$AE283,INDEX(fx_ix,1,AM$3)))-1</f>
        <v>-3.4986201288787044E-2</v>
      </c>
      <c r="AN283" s="18" cm="1">
        <f t="array" ref="AN283">(1+J283)*(1+INDEX(fx_rets,$AE283,INDEX(fx_ix,1,AN$3)))-1</f>
        <v>-3.0738183531157759E-2</v>
      </c>
      <c r="AO283" s="18" cm="1">
        <f t="array" ref="AO283">(1+K283)*(1+INDEX(fx_rets,$AE283,INDEX(fx_ix,1,AO$3)))-1</f>
        <v>-2.9315764852348547E-2</v>
      </c>
      <c r="AP283" s="18" cm="1">
        <f t="array" ref="AP283">(1+L283)*(1+INDEX(fx_rets,$AE283,INDEX(fx_ix,1,AP$3)))-1</f>
        <v>-2.789974585414301E-2</v>
      </c>
      <c r="AQ283" s="18" cm="1">
        <f t="array" ref="AQ283">(1+M283)*(1+INDEX(fx_rets,$AE283,INDEX(fx_ix,1,AQ$3)))-1</f>
        <v>-2.8164654934627609E-2</v>
      </c>
      <c r="AR283" s="18" cm="1">
        <f t="array" ref="AR283">(1+N283)*(1+INDEX(fx_rets,$AE283,INDEX(fx_ix,1,AR$3)))-1</f>
        <v>-2.6699234001252403E-2</v>
      </c>
      <c r="AS283" s="18" cm="1">
        <f t="array" ref="AS283">(1+O283)*(1+INDEX(fx_rets,$AE283,INDEX(fx_ix,1,AS$3)))-1</f>
        <v>-2.5094422396493288E-2</v>
      </c>
      <c r="AT283" s="18" cm="1">
        <f t="array" ref="AT283">(1+P283)*(1+INDEX(fx_rets,$AE283,INDEX(fx_ix,1,AT$3)))-1</f>
        <v>-2.5207456540086381E-2</v>
      </c>
      <c r="AU283" s="18" cm="1">
        <f t="array" ref="AU283">(1+Q283)*(1+INDEX(fx_rets,$AE283,INDEX(fx_ix,1,AU$3)))-1</f>
        <v>-2.7635267788325812E-2</v>
      </c>
      <c r="AV283" s="18" cm="1">
        <f t="array" ref="AV283">(1+R283)*(1+INDEX(fx_rets,$AE283,INDEX(fx_ix,1,AV$3)))-1</f>
        <v>-4.9244863747134771E-2</v>
      </c>
      <c r="AW283" s="18" cm="1">
        <f t="array" ref="AW283">(1+S283)*(1+INDEX(fx_rets,$AE283,INDEX(fx_ix,1,AW$3)))-1</f>
        <v>-4.9849236759571869E-2</v>
      </c>
      <c r="AX283" s="18" cm="1">
        <f t="array" ref="AX283">(1+T283)*(1+INDEX(fx_rets,$AE283,INDEX(fx_ix,1,AX$3)))-1</f>
        <v>-1.1268422611286466E-2</v>
      </c>
      <c r="AY283" s="18" cm="1">
        <f t="array" ref="AY283">(1+U283)*(1+INDEX(fx_rets,$AE283,INDEX(fx_ix,1,AY$3)))-1</f>
        <v>-4.5928895407593484E-2</v>
      </c>
      <c r="AZ283" s="18" cm="1">
        <f t="array" ref="AZ283">(1+V283)*(1+INDEX(fx_rets,$AE283,INDEX(fx_ix,1,AZ$3)))-1</f>
        <v>6.9604590380492048E-3</v>
      </c>
      <c r="BA283" s="18" cm="1">
        <f t="array" ref="BA283">(1+W283)*(1+INDEX(fx_rets,$AE283,INDEX(fx_ix,1,BA$3)))-1</f>
        <v>-2.1521234259206379E-2</v>
      </c>
      <c r="BB283" s="18" cm="1">
        <f t="array" ref="BB283">(1+X283)*(1+INDEX(fx_rets,$AE283,INDEX(fx_ix,1,BB$3)))-1</f>
        <v>-3.1204755184814803E-2</v>
      </c>
      <c r="BC283" s="18" cm="1">
        <f t="array" ref="BC283">(1+Y283)*(1+INDEX(fx_rets,$AE283,INDEX(fx_ix,1,BC$3)))-1</f>
        <v>-2.5423729778473292E-2</v>
      </c>
      <c r="BD283" s="19">
        <v>278</v>
      </c>
      <c r="BE283" s="16">
        <f t="shared" si="126"/>
        <v>0</v>
      </c>
      <c r="BF283" s="19">
        <v>278</v>
      </c>
      <c r="BG283" s="18">
        <f t="shared" si="127"/>
        <v>6.3199238590179174E-3</v>
      </c>
      <c r="BH283" s="18">
        <f t="shared" si="128"/>
        <v>1.1227538111286961E-3</v>
      </c>
      <c r="BI283" s="18">
        <f t="shared" si="129"/>
        <v>-8.3009468656055629E-3</v>
      </c>
      <c r="BJ283" s="18">
        <f t="shared" si="130"/>
        <v>8.2141600783014468E-5</v>
      </c>
      <c r="BK283" s="18">
        <f t="shared" si="131"/>
        <v>-9.3583906141790907E-3</v>
      </c>
      <c r="BL283" s="18">
        <f t="shared" si="132"/>
        <v>-2.3102045337733967E-2</v>
      </c>
      <c r="BM283" s="18">
        <f t="shared" si="133"/>
        <v>-2.7577278623553303E-2</v>
      </c>
      <c r="BN283" s="18">
        <f t="shared" si="134"/>
        <v>-3.4986201288787044E-2</v>
      </c>
      <c r="BO283" s="18">
        <f t="shared" si="135"/>
        <v>-3.0738183531157759E-2</v>
      </c>
      <c r="BP283" s="18">
        <f t="shared" si="136"/>
        <v>-2.9315764852348547E-2</v>
      </c>
      <c r="BQ283" s="18">
        <f t="shared" si="137"/>
        <v>-2.789974585414301E-2</v>
      </c>
      <c r="BR283" s="18">
        <f t="shared" si="138"/>
        <v>-2.8164654934627609E-2</v>
      </c>
      <c r="BS283" s="18">
        <f t="shared" si="139"/>
        <v>-2.6699234001252403E-2</v>
      </c>
      <c r="BT283" s="18">
        <f t="shared" si="140"/>
        <v>-2.5094422396493288E-2</v>
      </c>
      <c r="BU283" s="18">
        <f t="shared" si="141"/>
        <v>-2.5207456540086381E-2</v>
      </c>
      <c r="BV283" s="18">
        <f t="shared" si="142"/>
        <v>-2.7635267788325812E-2</v>
      </c>
      <c r="BW283" s="18">
        <f t="shared" si="143"/>
        <v>-4.9244863747134771E-2</v>
      </c>
      <c r="BX283" s="18">
        <f t="shared" si="144"/>
        <v>-4.9849236759571869E-2</v>
      </c>
      <c r="BY283" s="18">
        <f t="shared" si="145"/>
        <v>-1.1268422611286466E-2</v>
      </c>
      <c r="BZ283" s="18">
        <f t="shared" si="146"/>
        <v>-4.5928895407593484E-2</v>
      </c>
      <c r="CA283" s="18">
        <f t="shared" si="147"/>
        <v>6.9604590380492048E-3</v>
      </c>
      <c r="CB283" s="18">
        <f t="shared" si="148"/>
        <v>-2.1521234259206379E-2</v>
      </c>
      <c r="CC283" s="18">
        <f t="shared" si="149"/>
        <v>-3.1204755184814803E-2</v>
      </c>
      <c r="CD283" s="18">
        <f t="shared" si="150"/>
        <v>-2.5423729778473292E-2</v>
      </c>
      <c r="CE283" s="19">
        <v>278</v>
      </c>
      <c r="CF283" s="18">
        <f t="shared" si="152"/>
        <v>1.1227538111286961E-3</v>
      </c>
      <c r="CG283" s="18">
        <f t="shared" si="152"/>
        <v>1.1227538111286961E-3</v>
      </c>
      <c r="CH283" s="18">
        <f t="shared" si="152"/>
        <v>1.1227538111286961E-3</v>
      </c>
      <c r="CI283" s="18">
        <f t="shared" si="152"/>
        <v>0</v>
      </c>
      <c r="CJ283" s="18">
        <f t="shared" si="152"/>
        <v>0</v>
      </c>
      <c r="CK283" s="24">
        <f t="shared" si="152"/>
        <v>1.1227538111286961E-3</v>
      </c>
      <c r="CL283" s="24">
        <f t="shared" si="152"/>
        <v>0</v>
      </c>
    </row>
    <row r="284" spans="1:90" x14ac:dyDescent="0.2">
      <c r="A284" s="19">
        <v>279</v>
      </c>
      <c r="B284" s="16" cm="1">
        <f t="array" ref="B284">INDEX(asset_mu,1,B$3)+INDEX(asset_rets_norm,$A284,B$3)</f>
        <v>6.4902653186917816E-3</v>
      </c>
      <c r="C284" s="16" cm="1">
        <f t="array" ref="C284">INDEX(asset_mu,1,C$3)+INDEX(asset_rets_norm,$A284,C$3)</f>
        <v>4.5933642306015291E-3</v>
      </c>
      <c r="D284" s="16" cm="1">
        <f t="array" ref="D284">INDEX(asset_mu,1,D$3)+INDEX(asset_rets_norm,$A284,D$3)</f>
        <v>-2.345770252102591E-3</v>
      </c>
      <c r="E284" s="16" cm="1">
        <f t="array" ref="E284">INDEX(asset_mu,1,E$3)+INDEX(asset_rets_norm,$A284,E$3)</f>
        <v>2.9651693003547733E-3</v>
      </c>
      <c r="F284" s="16" cm="1">
        <f t="array" ref="F284">INDEX(asset_mu,1,F$3)+INDEX(asset_rets_norm,$A284,F$3)</f>
        <v>-5.0847252587877274E-3</v>
      </c>
      <c r="G284" s="16" cm="1">
        <f t="array" ref="G284">INDEX(asset_mu,1,G$3)+INDEX(asset_rets_norm,$A284,G$3)</f>
        <v>4.2811890704371695E-3</v>
      </c>
      <c r="H284" s="16" cm="1">
        <f t="array" ref="H284">INDEX(asset_mu,1,H$3)+INDEX(asset_rets_norm,$A284,H$3)</f>
        <v>5.0991497991314701E-3</v>
      </c>
      <c r="I284" s="16" cm="1">
        <f t="array" ref="I284">INDEX(asset_mu,1,I$3)+INDEX(asset_rets_norm,$A284,I$3)</f>
        <v>6.6575622186401465E-3</v>
      </c>
      <c r="J284" s="16" cm="1">
        <f t="array" ref="J284">INDEX(asset_mu,1,J$3)+INDEX(asset_rets_norm,$A284,J$3)</f>
        <v>7.5163874056471836E-3</v>
      </c>
      <c r="K284" s="16" cm="1">
        <f t="array" ref="K284">INDEX(asset_mu,1,K$3)+INDEX(asset_rets_norm,$A284,K$3)</f>
        <v>5.2752650895074599E-3</v>
      </c>
      <c r="L284" s="16" cm="1">
        <f t="array" ref="L284">INDEX(asset_mu,1,L$3)+INDEX(asset_rets_norm,$A284,L$3)</f>
        <v>4.4377553227128719E-3</v>
      </c>
      <c r="M284" s="16" cm="1">
        <f t="array" ref="M284">INDEX(asset_mu,1,M$3)+INDEX(asset_rets_norm,$A284,M$3)</f>
        <v>4.7716762272026229E-3</v>
      </c>
      <c r="N284" s="16" cm="1">
        <f t="array" ref="N284">INDEX(asset_mu,1,N$3)+INDEX(asset_rets_norm,$A284,N$3)</f>
        <v>3.0575592060946609E-3</v>
      </c>
      <c r="O284" s="16" cm="1">
        <f t="array" ref="O284">INDEX(asset_mu,1,O$3)+INDEX(asset_rets_norm,$A284,O$3)</f>
        <v>-1.8447185402036616E-4</v>
      </c>
      <c r="P284" s="16" cm="1">
        <f t="array" ref="P284">INDEX(asset_mu,1,P$3)+INDEX(asset_rets_norm,$A284,P$3)</f>
        <v>-1.4322674633660388E-3</v>
      </c>
      <c r="Q284" s="16" cm="1">
        <f t="array" ref="Q284">INDEX(asset_mu,1,Q$3)+INDEX(asset_rets_norm,$A284,Q$3)</f>
        <v>-4.3566426302105764E-3</v>
      </c>
      <c r="R284" s="16" cm="1">
        <f t="array" ref="R284">INDEX(asset_mu,1,R$3)+INDEX(asset_rets_norm,$A284,R$3)</f>
        <v>-2.2566361569050064E-2</v>
      </c>
      <c r="S284" s="16" cm="1">
        <f t="array" ref="S284">INDEX(asset_mu,1,S$3)+INDEX(asset_rets_norm,$A284,S$3)</f>
        <v>-2.3234755547423741E-2</v>
      </c>
      <c r="T284" s="16" cm="1">
        <f t="array" ref="T284">INDEX(asset_mu,1,T$3)+INDEX(asset_rets_norm,$A284,T$3)</f>
        <v>-3.3239251818055725E-2</v>
      </c>
      <c r="U284" s="16" cm="1">
        <f t="array" ref="U284">INDEX(asset_mu,1,U$3)+INDEX(asset_rets_norm,$A284,U$3)</f>
        <v>-2.9388314629372525E-2</v>
      </c>
      <c r="V284" s="16" cm="1">
        <f t="array" ref="V284">INDEX(asset_mu,1,V$3)+INDEX(asset_rets_norm,$A284,V$3)</f>
        <v>6.9534423713824411E-3</v>
      </c>
      <c r="W284" s="16" cm="1">
        <f t="array" ref="W284">INDEX(asset_mu,1,W$3)+INDEX(asset_rets_norm,$A284,W$3)</f>
        <v>4.7506357107727987E-3</v>
      </c>
      <c r="X284" s="16" cm="1">
        <f t="array" ref="X284">INDEX(asset_mu,1,X$3)+INDEX(asset_rets_norm,$A284,X$3)</f>
        <v>6.3537274154664772E-3</v>
      </c>
      <c r="Y284" s="16" cm="1">
        <f t="array" ref="Y284">INDEX(asset_mu,1,Y$3)+INDEX(asset_rets_norm,$A284,Y$3)</f>
        <v>-3.5480063549552622E-4</v>
      </c>
      <c r="Z284" s="19">
        <v>279</v>
      </c>
      <c r="AA284" s="16" cm="1">
        <f t="array" ref="AA284">INDEX(fx_mu,1,AA$3)+INDEX(fx_rets_norm,$A284,AA$3)</f>
        <v>0</v>
      </c>
      <c r="AB284" s="16" cm="1">
        <f t="array" ref="AB284">INDEX(fx_mu,1,AB$3)+INDEX(fx_rets_norm,$A284,AB$3)</f>
        <v>-7.8878625479105835E-4</v>
      </c>
      <c r="AC284" s="16" cm="1">
        <f t="array" ref="AC284">INDEX(fx_mu,1,AC$3)+INDEX(fx_rets_norm,$A284,AC$3)</f>
        <v>-3.6809680452591195E-3</v>
      </c>
      <c r="AD284" s="16" cm="1">
        <f t="array" ref="AD284">INDEX(fx_mu,1,AD$3)+INDEX(fx_rets_norm,$A284,AD$3)</f>
        <v>-1.4664606060865948E-2</v>
      </c>
      <c r="AE284" s="19">
        <v>279</v>
      </c>
      <c r="AF284" s="18" cm="1">
        <f t="array" ref="AF284">(1+B284)*(1+INDEX(fx_rets,$AE284,INDEX(fx_ix,1,AF$3)))-1</f>
        <v>6.4902653186917902E-3</v>
      </c>
      <c r="AG284" s="18" cm="1">
        <f t="array" ref="AG284">(1+C284)*(1+INDEX(fx_rets,$AE284,INDEX(fx_ix,1,AG$3)))-1</f>
        <v>4.5933642306015265E-3</v>
      </c>
      <c r="AH284" s="18" cm="1">
        <f t="array" ref="AH284">(1+D284)*(1+INDEX(fx_rets,$AE284,INDEX(fx_ix,1,AH$3)))-1</f>
        <v>-2.3457702521025858E-3</v>
      </c>
      <c r="AI284" s="18" cm="1">
        <f t="array" ref="AI284">(1+E284)*(1+INDEX(fx_rets,$AE284,INDEX(fx_ix,1,AI$3)))-1</f>
        <v>2.9651693003547308E-3</v>
      </c>
      <c r="AJ284" s="18" cm="1">
        <f t="array" ref="AJ284">(1+F284)*(1+INDEX(fx_rets,$AE284,INDEX(fx_ix,1,AJ$3)))-1</f>
        <v>-5.0847252587877811E-3</v>
      </c>
      <c r="AK284" s="18" cm="1">
        <f t="array" ref="AK284">(1+G284)*(1+INDEX(fx_rets,$AE284,INDEX(fx_ix,1,AK$3)))-1</f>
        <v>3.4890258725530643E-3</v>
      </c>
      <c r="AL284" s="18" cm="1">
        <f t="array" ref="AL284">(1+H284)*(1+INDEX(fx_rets,$AE284,INDEX(fx_ix,1,AL$3)))-1</f>
        <v>4.3063414050676929E-3</v>
      </c>
      <c r="AM284" s="18" cm="1">
        <f t="array" ref="AM284">(1+I284)*(1+INDEX(fx_rets,$AE284,INDEX(fx_ix,1,AM$3)))-1</f>
        <v>5.8635245702807204E-3</v>
      </c>
      <c r="AN284" s="18" cm="1">
        <f t="array" ref="AN284">(1+J284)*(1+INDEX(fx_rets,$AE284,INDEX(fx_ix,1,AN$3)))-1</f>
        <v>3.807751778532209E-3</v>
      </c>
      <c r="AO284" s="18" cm="1">
        <f t="array" ref="AO284">(1+K284)*(1+INDEX(fx_rets,$AE284,INDEX(fx_ix,1,AO$3)))-1</f>
        <v>1.5748789620235737E-3</v>
      </c>
      <c r="AP284" s="18" cm="1">
        <f t="array" ref="AP284">(1+L284)*(1+INDEX(fx_rets,$AE284,INDEX(fx_ix,1,AP$3)))-1</f>
        <v>7.4045204191808267E-4</v>
      </c>
      <c r="AQ284" s="18" cm="1">
        <f t="array" ref="AQ284">(1+M284)*(1+INDEX(fx_rets,$AE284,INDEX(fx_ix,1,AQ$3)))-1</f>
        <v>1.073143794228848E-3</v>
      </c>
      <c r="AR284" s="18" cm="1">
        <f t="array" ref="AR284">(1+N284)*(1+INDEX(fx_rets,$AE284,INDEX(fx_ix,1,AR$3)))-1</f>
        <v>-6.3466361689856754E-4</v>
      </c>
      <c r="AS284" s="18" cm="1">
        <f t="array" ref="AS284">(1+O284)*(1+INDEX(fx_rets,$AE284,INDEX(fx_ix,1,AS$3)))-1</f>
        <v>-1.4846372707817745E-2</v>
      </c>
      <c r="AT284" s="18" cm="1">
        <f t="array" ref="AT284">(1+P284)*(1+INDEX(fx_rets,$AE284,INDEX(fx_ix,1,AT$3)))-1</f>
        <v>-1.6075869886107874E-2</v>
      </c>
      <c r="AU284" s="18" cm="1">
        <f t="array" ref="AU284">(1+Q284)*(1+INDEX(fx_rets,$AE284,INDEX(fx_ix,1,AU$3)))-1</f>
        <v>-1.8957360243156529E-2</v>
      </c>
      <c r="AV284" s="18" cm="1">
        <f t="array" ref="AV284">(1+R284)*(1+INDEX(fx_rets,$AE284,INDEX(fx_ix,1,AV$3)))-1</f>
        <v>-2.256636156905012E-2</v>
      </c>
      <c r="AW284" s="18" cm="1">
        <f t="array" ref="AW284">(1+S284)*(1+INDEX(fx_rets,$AE284,INDEX(fx_ix,1,AW$3)))-1</f>
        <v>-2.4005214546405584E-2</v>
      </c>
      <c r="AX284" s="18" cm="1">
        <f t="array" ref="AX284">(1+T284)*(1+INDEX(fx_rets,$AE284,INDEX(fx_ix,1,AX$3)))-1</f>
        <v>-3.6797867239524273E-2</v>
      </c>
      <c r="AY284" s="18" cm="1">
        <f t="array" ref="AY284">(1+U284)*(1+INDEX(fx_rets,$AE284,INDEX(fx_ix,1,AY$3)))-1</f>
        <v>-4.3621952633405958E-2</v>
      </c>
      <c r="AZ284" s="18" cm="1">
        <f t="array" ref="AZ284">(1+V284)*(1+INDEX(fx_rets,$AE284,INDEX(fx_ix,1,AZ$3)))-1</f>
        <v>6.9534423713824012E-3</v>
      </c>
      <c r="BA284" s="18" cm="1">
        <f t="array" ref="BA284">(1+W284)*(1+INDEX(fx_rets,$AE284,INDEX(fx_ix,1,BA$3)))-1</f>
        <v>3.9581022198313942E-3</v>
      </c>
      <c r="BB284" s="18" cm="1">
        <f t="array" ref="BB284">(1+X284)*(1+INDEX(fx_rets,$AE284,INDEX(fx_ix,1,BB$3)))-1</f>
        <v>2.6493715026227882E-3</v>
      </c>
      <c r="BC284" s="18" cm="1">
        <f t="array" ref="BC284">(1+Y284)*(1+INDEX(fx_rets,$AE284,INDEX(fx_ix,1,BC$3)))-1</f>
        <v>-1.5014203684811767E-2</v>
      </c>
      <c r="BD284" s="19">
        <v>279</v>
      </c>
      <c r="BE284" s="16">
        <f t="shared" si="126"/>
        <v>0</v>
      </c>
      <c r="BF284" s="19">
        <v>279</v>
      </c>
      <c r="BG284" s="18">
        <f t="shared" si="127"/>
        <v>6.4902653186917902E-3</v>
      </c>
      <c r="BH284" s="18">
        <f t="shared" si="128"/>
        <v>4.5933642306015265E-3</v>
      </c>
      <c r="BI284" s="18">
        <f t="shared" si="129"/>
        <v>-2.3457702521025858E-3</v>
      </c>
      <c r="BJ284" s="18">
        <f t="shared" si="130"/>
        <v>2.9651693003547308E-3</v>
      </c>
      <c r="BK284" s="18">
        <f t="shared" si="131"/>
        <v>-5.0847252587877811E-3</v>
      </c>
      <c r="BL284" s="18">
        <f t="shared" si="132"/>
        <v>3.4890258725530643E-3</v>
      </c>
      <c r="BM284" s="18">
        <f t="shared" si="133"/>
        <v>4.3063414050676929E-3</v>
      </c>
      <c r="BN284" s="18">
        <f t="shared" si="134"/>
        <v>5.8635245702807204E-3</v>
      </c>
      <c r="BO284" s="18">
        <f t="shared" si="135"/>
        <v>3.807751778532209E-3</v>
      </c>
      <c r="BP284" s="18">
        <f t="shared" si="136"/>
        <v>1.5748789620235737E-3</v>
      </c>
      <c r="BQ284" s="18">
        <f t="shared" si="137"/>
        <v>7.4045204191808267E-4</v>
      </c>
      <c r="BR284" s="18">
        <f t="shared" si="138"/>
        <v>1.073143794228848E-3</v>
      </c>
      <c r="BS284" s="18">
        <f t="shared" si="139"/>
        <v>-6.3466361689856754E-4</v>
      </c>
      <c r="BT284" s="18">
        <f t="shared" si="140"/>
        <v>-1.4846372707817745E-2</v>
      </c>
      <c r="BU284" s="18">
        <f t="shared" si="141"/>
        <v>-1.6075869886107874E-2</v>
      </c>
      <c r="BV284" s="18">
        <f t="shared" si="142"/>
        <v>-1.8957360243156529E-2</v>
      </c>
      <c r="BW284" s="18">
        <f t="shared" si="143"/>
        <v>-2.256636156905012E-2</v>
      </c>
      <c r="BX284" s="18">
        <f t="shared" si="144"/>
        <v>-2.4005214546405584E-2</v>
      </c>
      <c r="BY284" s="18">
        <f t="shared" si="145"/>
        <v>-3.6797867239524273E-2</v>
      </c>
      <c r="BZ284" s="18">
        <f t="shared" si="146"/>
        <v>-4.3621952633405958E-2</v>
      </c>
      <c r="CA284" s="18">
        <f t="shared" si="147"/>
        <v>6.9534423713824012E-3</v>
      </c>
      <c r="CB284" s="18">
        <f t="shared" si="148"/>
        <v>3.9581022198313942E-3</v>
      </c>
      <c r="CC284" s="18">
        <f t="shared" si="149"/>
        <v>2.6493715026227882E-3</v>
      </c>
      <c r="CD284" s="18">
        <f t="shared" si="150"/>
        <v>-1.5014203684811767E-2</v>
      </c>
      <c r="CE284" s="19">
        <v>279</v>
      </c>
      <c r="CF284" s="18">
        <f t="shared" si="152"/>
        <v>4.5933642306015265E-3</v>
      </c>
      <c r="CG284" s="18">
        <f t="shared" si="152"/>
        <v>4.5933642306015265E-3</v>
      </c>
      <c r="CH284" s="18">
        <f t="shared" si="152"/>
        <v>4.5933642306015265E-3</v>
      </c>
      <c r="CI284" s="18">
        <f t="shared" si="152"/>
        <v>0</v>
      </c>
      <c r="CJ284" s="18">
        <f t="shared" si="152"/>
        <v>0</v>
      </c>
      <c r="CK284" s="24">
        <f t="shared" si="152"/>
        <v>4.5933642306015265E-3</v>
      </c>
      <c r="CL284" s="24">
        <f t="shared" si="152"/>
        <v>0</v>
      </c>
    </row>
    <row r="285" spans="1:90" x14ac:dyDescent="0.2">
      <c r="A285" s="19">
        <v>280</v>
      </c>
      <c r="B285" s="16" cm="1">
        <f t="array" ref="B285">INDEX(asset_mu,1,B$3)+INDEX(asset_rets_norm,$A285,B$3)</f>
        <v>7.2517093314487992E-3</v>
      </c>
      <c r="C285" s="16" cm="1">
        <f t="array" ref="C285">INDEX(asset_mu,1,C$3)+INDEX(asset_rets_norm,$A285,C$3)</f>
        <v>1.1347119612886928E-2</v>
      </c>
      <c r="D285" s="16" cm="1">
        <f t="array" ref="D285">INDEX(asset_mu,1,D$3)+INDEX(asset_rets_norm,$A285,D$3)</f>
        <v>2.2319464112857006E-2</v>
      </c>
      <c r="E285" s="16" cm="1">
        <f t="array" ref="E285">INDEX(asset_mu,1,E$3)+INDEX(asset_rets_norm,$A285,E$3)</f>
        <v>1.5357357450414263E-2</v>
      </c>
      <c r="F285" s="16" cm="1">
        <f t="array" ref="F285">INDEX(asset_mu,1,F$3)+INDEX(asset_rets_norm,$A285,F$3)</f>
        <v>3.1280724958252792E-2</v>
      </c>
      <c r="G285" s="16" cm="1">
        <f t="array" ref="G285">INDEX(asset_mu,1,G$3)+INDEX(asset_rets_norm,$A285,G$3)</f>
        <v>4.2144374918889841E-3</v>
      </c>
      <c r="H285" s="16" cm="1">
        <f t="array" ref="H285">INDEX(asset_mu,1,H$3)+INDEX(asset_rets_norm,$A285,H$3)</f>
        <v>6.1860951343952371E-3</v>
      </c>
      <c r="I285" s="16" cm="1">
        <f t="array" ref="I285">INDEX(asset_mu,1,I$3)+INDEX(asset_rets_norm,$A285,I$3)</f>
        <v>1.1162210040428201E-2</v>
      </c>
      <c r="J285" s="16" cm="1">
        <f t="array" ref="J285">INDEX(asset_mu,1,J$3)+INDEX(asset_rets_norm,$A285,J$3)</f>
        <v>7.1973609784361393E-3</v>
      </c>
      <c r="K285" s="16" cm="1">
        <f t="array" ref="K285">INDEX(asset_mu,1,K$3)+INDEX(asset_rets_norm,$A285,K$3)</f>
        <v>7.0769730100953294E-3</v>
      </c>
      <c r="L285" s="16" cm="1">
        <f t="array" ref="L285">INDEX(asset_mu,1,L$3)+INDEX(asset_rets_norm,$A285,L$3)</f>
        <v>1.3863679597760276E-2</v>
      </c>
      <c r="M285" s="16" cm="1">
        <f t="array" ref="M285">INDEX(asset_mu,1,M$3)+INDEX(asset_rets_norm,$A285,M$3)</f>
        <v>1.1939190208579118E-2</v>
      </c>
      <c r="N285" s="16" cm="1">
        <f t="array" ref="N285">INDEX(asset_mu,1,N$3)+INDEX(asset_rets_norm,$A285,N$3)</f>
        <v>2.2254624383439645E-2</v>
      </c>
      <c r="O285" s="16" cm="1">
        <f t="array" ref="O285">INDEX(asset_mu,1,O$3)+INDEX(asset_rets_norm,$A285,O$3)</f>
        <v>1.9586629477897564E-4</v>
      </c>
      <c r="P285" s="16" cm="1">
        <f t="array" ref="P285">INDEX(asset_mu,1,P$3)+INDEX(asset_rets_norm,$A285,P$3)</f>
        <v>2.131385925997225E-3</v>
      </c>
      <c r="Q285" s="16" cm="1">
        <f t="array" ref="Q285">INDEX(asset_mu,1,Q$3)+INDEX(asset_rets_norm,$A285,Q$3)</f>
        <v>7.2087773293557046E-3</v>
      </c>
      <c r="R285" s="16" cm="1">
        <f t="array" ref="R285">INDEX(asset_mu,1,R$3)+INDEX(asset_rets_norm,$A285,R$3)</f>
        <v>8.9426464891588731E-2</v>
      </c>
      <c r="S285" s="16" cm="1">
        <f t="array" ref="S285">INDEX(asset_mu,1,S$3)+INDEX(asset_rets_norm,$A285,S$3)</f>
        <v>8.3091086689867616E-2</v>
      </c>
      <c r="T285" s="16" cm="1">
        <f t="array" ref="T285">INDEX(asset_mu,1,T$3)+INDEX(asset_rets_norm,$A285,T$3)</f>
        <v>2.2432327489767794E-2</v>
      </c>
      <c r="U285" s="16" cm="1">
        <f t="array" ref="U285">INDEX(asset_mu,1,U$3)+INDEX(asset_rets_norm,$A285,U$3)</f>
        <v>8.7125991856351503E-2</v>
      </c>
      <c r="V285" s="16" cm="1">
        <f t="array" ref="V285">INDEX(asset_mu,1,V$3)+INDEX(asset_rets_norm,$A285,V$3)</f>
        <v>6.9539423713824416E-3</v>
      </c>
      <c r="W285" s="16" cm="1">
        <f t="array" ref="W285">INDEX(asset_mu,1,W$3)+INDEX(asset_rets_norm,$A285,W$3)</f>
        <v>4.7859690441061321E-3</v>
      </c>
      <c r="X285" s="16" cm="1">
        <f t="array" ref="X285">INDEX(asset_mu,1,X$3)+INDEX(asset_rets_norm,$A285,X$3)</f>
        <v>6.3683940821331435E-3</v>
      </c>
      <c r="Y285" s="16" cm="1">
        <f t="array" ref="Y285">INDEX(asset_mu,1,Y$3)+INDEX(asset_rets_norm,$A285,Y$3)</f>
        <v>-2.9088396882885956E-4</v>
      </c>
      <c r="Z285" s="19">
        <v>280</v>
      </c>
      <c r="AA285" s="16" cm="1">
        <f t="array" ref="AA285">INDEX(fx_mu,1,AA$3)+INDEX(fx_rets_norm,$A285,AA$3)</f>
        <v>0</v>
      </c>
      <c r="AB285" s="16" cm="1">
        <f t="array" ref="AB285">INDEX(fx_mu,1,AB$3)+INDEX(fx_rets_norm,$A285,AB$3)</f>
        <v>2.8616432561719089E-2</v>
      </c>
      <c r="AC285" s="16" cm="1">
        <f t="array" ref="AC285">INDEX(fx_mu,1,AC$3)+INDEX(fx_rets_norm,$A285,AC$3)</f>
        <v>3.8713264148380791E-2</v>
      </c>
      <c r="AD285" s="16" cm="1">
        <f t="array" ref="AD285">INDEX(fx_mu,1,AD$3)+INDEX(fx_rets_norm,$A285,AD$3)</f>
        <v>2.4046605695399181E-2</v>
      </c>
      <c r="AE285" s="19">
        <v>280</v>
      </c>
      <c r="AF285" s="18" cm="1">
        <f t="array" ref="AF285">(1+B285)*(1+INDEX(fx_rets,$AE285,INDEX(fx_ix,1,AF$3)))-1</f>
        <v>7.2517093314488079E-3</v>
      </c>
      <c r="AG285" s="18" cm="1">
        <f t="array" ref="AG285">(1+C285)*(1+INDEX(fx_rets,$AE285,INDEX(fx_ix,1,AG$3)))-1</f>
        <v>1.1347119612886925E-2</v>
      </c>
      <c r="AH285" s="18" cm="1">
        <f t="array" ref="AH285">(1+D285)*(1+INDEX(fx_rets,$AE285,INDEX(fx_ix,1,AH$3)))-1</f>
        <v>2.2319464112857013E-2</v>
      </c>
      <c r="AI285" s="18" cm="1">
        <f t="array" ref="AI285">(1+E285)*(1+INDEX(fx_rets,$AE285,INDEX(fx_ix,1,AI$3)))-1</f>
        <v>1.5357357450414222E-2</v>
      </c>
      <c r="AJ285" s="18" cm="1">
        <f t="array" ref="AJ285">(1+F285)*(1+INDEX(fx_rets,$AE285,INDEX(fx_ix,1,AJ$3)))-1</f>
        <v>3.1280724958252737E-2</v>
      </c>
      <c r="AK285" s="18" cm="1">
        <f t="array" ref="AK285">(1+G285)*(1+INDEX(fx_rets,$AE285,INDEX(fx_ix,1,AK$3)))-1</f>
        <v>3.2951472219880262E-2</v>
      </c>
      <c r="AL285" s="18" cm="1">
        <f t="array" ref="AL285">(1+H285)*(1+INDEX(fx_rets,$AE285,INDEX(fx_ix,1,AL$3)))-1</f>
        <v>3.4979551670348163E-2</v>
      </c>
      <c r="AM285" s="18" cm="1">
        <f t="array" ref="AM285">(1+I285)*(1+INDEX(fx_rets,$AE285,INDEX(fx_ix,1,AM$3)))-1</f>
        <v>4.0098065233008962E-2</v>
      </c>
      <c r="AN285" s="18" cm="1">
        <f t="array" ref="AN285">(1+J285)*(1+INDEX(fx_rets,$AE285,INDEX(fx_ix,1,AN$3)))-1</f>
        <v>4.6189258463546379E-2</v>
      </c>
      <c r="AO285" s="18" cm="1">
        <f t="array" ref="AO285">(1+K285)*(1+INDEX(fx_rets,$AE285,INDEX(fx_ix,1,AO$3)))-1</f>
        <v>4.606420988398674E-2</v>
      </c>
      <c r="AP285" s="18" cm="1">
        <f t="array" ref="AP285">(1+L285)*(1+INDEX(fx_rets,$AE285,INDEX(fx_ix,1,AP$3)))-1</f>
        <v>5.3113652036477665E-2</v>
      </c>
      <c r="AQ285" s="18" cm="1">
        <f t="array" ref="AQ285">(1+M285)*(1+INDEX(fx_rets,$AE285,INDEX(fx_ix,1,AQ$3)))-1</f>
        <v>5.1114659381222172E-2</v>
      </c>
      <c r="AR285" s="18" cm="1">
        <f t="array" ref="AR285">(1+N285)*(1+INDEX(fx_rets,$AE285,INDEX(fx_ix,1,AR$3)))-1</f>
        <v>6.182943768409932E-2</v>
      </c>
      <c r="AS285" s="18" cm="1">
        <f t="array" ref="AS285">(1+O285)*(1+INDEX(fx_rets,$AE285,INDEX(fx_ix,1,AS$3)))-1</f>
        <v>2.4247181909737625E-2</v>
      </c>
      <c r="AT285" s="18" cm="1">
        <f t="array" ref="AT285">(1+P285)*(1+INDEX(fx_rets,$AE285,INDEX(fx_ix,1,AT$3)))-1</f>
        <v>2.6229244218343606E-2</v>
      </c>
      <c r="AU285" s="18" cm="1">
        <f t="array" ref="AU285">(1+Q285)*(1+INDEX(fx_rets,$AE285,INDEX(fx_ix,1,AU$3)))-1</f>
        <v>3.1428729650739839E-2</v>
      </c>
      <c r="AV285" s="18" cm="1">
        <f t="array" ref="AV285">(1+R285)*(1+INDEX(fx_rets,$AE285,INDEX(fx_ix,1,AV$3)))-1</f>
        <v>8.9426464891588786E-2</v>
      </c>
      <c r="AW285" s="18" cm="1">
        <f t="array" ref="AW285">(1+S285)*(1+INDEX(fx_rets,$AE285,INDEX(fx_ix,1,AW$3)))-1</f>
        <v>0.11408528973032728</v>
      </c>
      <c r="AX285" s="18" cm="1">
        <f t="array" ref="AX285">(1+T285)*(1+INDEX(fx_rets,$AE285,INDEX(fx_ix,1,AX$3)))-1</f>
        <v>6.2014020257722846E-2</v>
      </c>
      <c r="AY285" s="18" cm="1">
        <f t="array" ref="AY285">(1+U285)*(1+INDEX(fx_rets,$AE285,INDEX(fx_ix,1,AY$3)))-1</f>
        <v>0.11326768192374104</v>
      </c>
      <c r="AZ285" s="18" cm="1">
        <f t="array" ref="AZ285">(1+V285)*(1+INDEX(fx_rets,$AE285,INDEX(fx_ix,1,AZ$3)))-1</f>
        <v>6.9539423713824711E-3</v>
      </c>
      <c r="BA285" s="18" cm="1">
        <f t="array" ref="BA285">(1+W285)*(1+INDEX(fx_rets,$AE285,INDEX(fx_ix,1,BA$3)))-1</f>
        <v>3.3539358966218291E-2</v>
      </c>
      <c r="BB285" s="18" cm="1">
        <f t="array" ref="BB285">(1+X285)*(1+INDEX(fx_rets,$AE285,INDEX(fx_ix,1,BB$3)))-1</f>
        <v>4.5328199552816306E-2</v>
      </c>
      <c r="BC285" s="18" cm="1">
        <f t="array" ref="BC285">(1+Y285)*(1+INDEX(fx_rets,$AE285,INDEX(fx_ix,1,BC$3)))-1</f>
        <v>2.3748726954468724E-2</v>
      </c>
      <c r="BD285" s="19">
        <v>280</v>
      </c>
      <c r="BE285" s="16">
        <f t="shared" si="126"/>
        <v>0</v>
      </c>
      <c r="BF285" s="19">
        <v>280</v>
      </c>
      <c r="BG285" s="18">
        <f t="shared" si="127"/>
        <v>7.2517093314488079E-3</v>
      </c>
      <c r="BH285" s="18">
        <f t="shared" si="128"/>
        <v>1.1347119612886925E-2</v>
      </c>
      <c r="BI285" s="18">
        <f t="shared" si="129"/>
        <v>2.2319464112857013E-2</v>
      </c>
      <c r="BJ285" s="18">
        <f t="shared" si="130"/>
        <v>1.5357357450414222E-2</v>
      </c>
      <c r="BK285" s="18">
        <f t="shared" si="131"/>
        <v>3.1280724958252737E-2</v>
      </c>
      <c r="BL285" s="18">
        <f t="shared" si="132"/>
        <v>3.2951472219880262E-2</v>
      </c>
      <c r="BM285" s="18">
        <f t="shared" si="133"/>
        <v>3.4979551670348163E-2</v>
      </c>
      <c r="BN285" s="18">
        <f t="shared" si="134"/>
        <v>4.0098065233008962E-2</v>
      </c>
      <c r="BO285" s="18">
        <f t="shared" si="135"/>
        <v>4.6189258463546379E-2</v>
      </c>
      <c r="BP285" s="18">
        <f t="shared" si="136"/>
        <v>4.606420988398674E-2</v>
      </c>
      <c r="BQ285" s="18">
        <f t="shared" si="137"/>
        <v>5.3113652036477665E-2</v>
      </c>
      <c r="BR285" s="18">
        <f t="shared" si="138"/>
        <v>5.1114659381222172E-2</v>
      </c>
      <c r="BS285" s="18">
        <f t="shared" si="139"/>
        <v>6.182943768409932E-2</v>
      </c>
      <c r="BT285" s="18">
        <f t="shared" si="140"/>
        <v>2.4247181909737625E-2</v>
      </c>
      <c r="BU285" s="18">
        <f t="shared" si="141"/>
        <v>2.6229244218343606E-2</v>
      </c>
      <c r="BV285" s="18">
        <f t="shared" si="142"/>
        <v>3.1428729650739839E-2</v>
      </c>
      <c r="BW285" s="18">
        <f t="shared" si="143"/>
        <v>8.9426464891588786E-2</v>
      </c>
      <c r="BX285" s="18">
        <f t="shared" si="144"/>
        <v>0.11408528973032728</v>
      </c>
      <c r="BY285" s="18">
        <f t="shared" si="145"/>
        <v>6.2014020257722846E-2</v>
      </c>
      <c r="BZ285" s="18">
        <f t="shared" si="146"/>
        <v>0.11326768192374104</v>
      </c>
      <c r="CA285" s="18">
        <f t="shared" si="147"/>
        <v>6.9539423713824711E-3</v>
      </c>
      <c r="CB285" s="18">
        <f t="shared" si="148"/>
        <v>3.3539358966218291E-2</v>
      </c>
      <c r="CC285" s="18">
        <f t="shared" si="149"/>
        <v>4.5328199552816306E-2</v>
      </c>
      <c r="CD285" s="18">
        <f t="shared" si="150"/>
        <v>2.3748726954468724E-2</v>
      </c>
      <c r="CE285" s="19">
        <v>280</v>
      </c>
      <c r="CF285" s="18">
        <f t="shared" si="152"/>
        <v>1.1347119612886925E-2</v>
      </c>
      <c r="CG285" s="18">
        <f t="shared" si="152"/>
        <v>1.1347119612886925E-2</v>
      </c>
      <c r="CH285" s="18">
        <f t="shared" si="152"/>
        <v>1.1347119612886925E-2</v>
      </c>
      <c r="CI285" s="18">
        <f t="shared" si="152"/>
        <v>0</v>
      </c>
      <c r="CJ285" s="18">
        <f t="shared" si="152"/>
        <v>0</v>
      </c>
      <c r="CK285" s="24">
        <f t="shared" si="152"/>
        <v>1.1347119612886925E-2</v>
      </c>
      <c r="CL285" s="24">
        <f t="shared" si="152"/>
        <v>0</v>
      </c>
    </row>
    <row r="286" spans="1:90" x14ac:dyDescent="0.2">
      <c r="A286" s="19">
        <v>281</v>
      </c>
      <c r="B286" s="16" cm="1">
        <f t="array" ref="B286">INDEX(asset_mu,1,B$3)+INDEX(asset_rets_norm,$A286,B$3)</f>
        <v>7.5069909574274531E-3</v>
      </c>
      <c r="C286" s="16" cm="1">
        <f t="array" ref="C286">INDEX(asset_mu,1,C$3)+INDEX(asset_rets_norm,$A286,C$3)</f>
        <v>1.2417717920966801E-2</v>
      </c>
      <c r="D286" s="16" cm="1">
        <f t="array" ref="D286">INDEX(asset_mu,1,D$3)+INDEX(asset_rets_norm,$A286,D$3)</f>
        <v>2.0636537578004648E-2</v>
      </c>
      <c r="E286" s="16" cm="1">
        <f t="array" ref="E286">INDEX(asset_mu,1,E$3)+INDEX(asset_rets_norm,$A286,E$3)</f>
        <v>1.3987351433369974E-2</v>
      </c>
      <c r="F286" s="16" cm="1">
        <f t="array" ref="F286">INDEX(asset_mu,1,F$3)+INDEX(asset_rets_norm,$A286,F$3)</f>
        <v>2.4292865876157033E-2</v>
      </c>
      <c r="G286" s="16" cm="1">
        <f t="array" ref="G286">INDEX(asset_mu,1,G$3)+INDEX(asset_rets_norm,$A286,G$3)</f>
        <v>4.4838048814826951E-3</v>
      </c>
      <c r="H286" s="16" cm="1">
        <f t="array" ref="H286">INDEX(asset_mu,1,H$3)+INDEX(asset_rets_norm,$A286,H$3)</f>
        <v>9.6720528276248059E-3</v>
      </c>
      <c r="I286" s="16" cm="1">
        <f t="array" ref="I286">INDEX(asset_mu,1,I$3)+INDEX(asset_rets_norm,$A286,I$3)</f>
        <v>1.8679311124874566E-2</v>
      </c>
      <c r="J286" s="16" cm="1">
        <f t="array" ref="J286">INDEX(asset_mu,1,J$3)+INDEX(asset_rets_norm,$A286,J$3)</f>
        <v>7.8995622578703507E-3</v>
      </c>
      <c r="K286" s="16" cm="1">
        <f t="array" ref="K286">INDEX(asset_mu,1,K$3)+INDEX(asset_rets_norm,$A286,K$3)</f>
        <v>1.5782280253475806E-2</v>
      </c>
      <c r="L286" s="16" cm="1">
        <f t="array" ref="L286">INDEX(asset_mu,1,L$3)+INDEX(asset_rets_norm,$A286,L$3)</f>
        <v>3.044511112228257E-2</v>
      </c>
      <c r="M286" s="16" cm="1">
        <f t="array" ref="M286">INDEX(asset_mu,1,M$3)+INDEX(asset_rets_norm,$A286,M$3)</f>
        <v>1.9168554590593165E-2</v>
      </c>
      <c r="N286" s="16" cm="1">
        <f t="array" ref="N286">INDEX(asset_mu,1,N$3)+INDEX(asset_rets_norm,$A286,N$3)</f>
        <v>3.426429352594787E-2</v>
      </c>
      <c r="O286" s="16" cm="1">
        <f t="array" ref="O286">INDEX(asset_mu,1,O$3)+INDEX(asset_rets_norm,$A286,O$3)</f>
        <v>-8.9558985054617626E-6</v>
      </c>
      <c r="P286" s="16" cm="1">
        <f t="array" ref="P286">INDEX(asset_mu,1,P$3)+INDEX(asset_rets_norm,$A286,P$3)</f>
        <v>2.8564193985221526E-4</v>
      </c>
      <c r="Q286" s="16" cm="1">
        <f t="array" ref="Q286">INDEX(asset_mu,1,Q$3)+INDEX(asset_rets_norm,$A286,Q$3)</f>
        <v>1.5111932418654895E-3</v>
      </c>
      <c r="R286" s="16" cm="1">
        <f t="array" ref="R286">INDEX(asset_mu,1,R$3)+INDEX(asset_rets_norm,$A286,R$3)</f>
        <v>4.3815963021746007E-2</v>
      </c>
      <c r="S286" s="16" cm="1">
        <f t="array" ref="S286">INDEX(asset_mu,1,S$3)+INDEX(asset_rets_norm,$A286,S$3)</f>
        <v>3.567309705104757E-2</v>
      </c>
      <c r="T286" s="16" cm="1">
        <f t="array" ref="T286">INDEX(asset_mu,1,T$3)+INDEX(asset_rets_norm,$A286,T$3)</f>
        <v>4.1896241556620896E-2</v>
      </c>
      <c r="U286" s="16" cm="1">
        <f t="array" ref="U286">INDEX(asset_mu,1,U$3)+INDEX(asset_rets_norm,$A286,U$3)</f>
        <v>1.2842659997650586E-3</v>
      </c>
      <c r="V286" s="16" cm="1">
        <f t="array" ref="V286">INDEX(asset_mu,1,V$3)+INDEX(asset_rets_norm,$A286,V$3)</f>
        <v>6.9717590380491083E-3</v>
      </c>
      <c r="W286" s="16" cm="1">
        <f t="array" ref="W286">INDEX(asset_mu,1,W$3)+INDEX(asset_rets_norm,$A286,W$3)</f>
        <v>4.598802377439465E-3</v>
      </c>
      <c r="X286" s="16" cm="1">
        <f t="array" ref="X286">INDEX(asset_mu,1,X$3)+INDEX(asset_rets_norm,$A286,X$3)</f>
        <v>6.3438940821331433E-3</v>
      </c>
      <c r="Y286" s="16" cm="1">
        <f t="array" ref="Y286">INDEX(asset_mu,1,Y$3)+INDEX(asset_rets_norm,$A286,Y$3)</f>
        <v>-4.8330063549552625E-4</v>
      </c>
      <c r="Z286" s="19">
        <v>281</v>
      </c>
      <c r="AA286" s="16" cm="1">
        <f t="array" ref="AA286">INDEX(fx_mu,1,AA$3)+INDEX(fx_rets_norm,$A286,AA$3)</f>
        <v>0</v>
      </c>
      <c r="AB286" s="16" cm="1">
        <f t="array" ref="AB286">INDEX(fx_mu,1,AB$3)+INDEX(fx_rets_norm,$A286,AB$3)</f>
        <v>1.2798140321111267E-2</v>
      </c>
      <c r="AC286" s="16" cm="1">
        <f t="array" ref="AC286">INDEX(fx_mu,1,AC$3)+INDEX(fx_rets_norm,$A286,AC$3)</f>
        <v>8.6162536878611924E-3</v>
      </c>
      <c r="AD286" s="16" cm="1">
        <f t="array" ref="AD286">INDEX(fx_mu,1,AD$3)+INDEX(fx_rets_norm,$A286,AD$3)</f>
        <v>5.133056453442264E-2</v>
      </c>
      <c r="AE286" s="19">
        <v>281</v>
      </c>
      <c r="AF286" s="18" cm="1">
        <f t="array" ref="AF286">(1+B286)*(1+INDEX(fx_rets,$AE286,INDEX(fx_ix,1,AF$3)))-1</f>
        <v>7.5069909574274618E-3</v>
      </c>
      <c r="AG286" s="18" cm="1">
        <f t="array" ref="AG286">(1+C286)*(1+INDEX(fx_rets,$AE286,INDEX(fx_ix,1,AG$3)))-1</f>
        <v>1.2417717920966798E-2</v>
      </c>
      <c r="AH286" s="18" cm="1">
        <f t="array" ref="AH286">(1+D286)*(1+INDEX(fx_rets,$AE286,INDEX(fx_ix,1,AH$3)))-1</f>
        <v>2.0636537578004654E-2</v>
      </c>
      <c r="AI286" s="18" cm="1">
        <f t="array" ref="AI286">(1+E286)*(1+INDEX(fx_rets,$AE286,INDEX(fx_ix,1,AI$3)))-1</f>
        <v>1.3987351433369932E-2</v>
      </c>
      <c r="AJ286" s="18" cm="1">
        <f t="array" ref="AJ286">(1+F286)*(1+INDEX(fx_rets,$AE286,INDEX(fx_ix,1,AJ$3)))-1</f>
        <v>2.4292865876156977E-2</v>
      </c>
      <c r="AK286" s="18" cm="1">
        <f t="array" ref="AK286">(1+G286)*(1+INDEX(fx_rets,$AE286,INDEX(fx_ix,1,AK$3)))-1</f>
        <v>1.7339329566639528E-2</v>
      </c>
      <c r="AL286" s="18" cm="1">
        <f t="array" ref="AL286">(1+H286)*(1+INDEX(fx_rets,$AE286,INDEX(fx_ix,1,AL$3)))-1</f>
        <v>2.2593977438017276E-2</v>
      </c>
      <c r="AM286" s="18" cm="1">
        <f t="array" ref="AM286">(1+I286)*(1+INDEX(fx_rets,$AE286,INDEX(fx_ix,1,AM$3)))-1</f>
        <v>3.1716511890863774E-2</v>
      </c>
      <c r="AN286" s="18" cm="1">
        <f t="array" ref="AN286">(1+J286)*(1+INDEX(fx_rets,$AE286,INDEX(fx_ix,1,AN$3)))-1</f>
        <v>1.6583880578168397E-2</v>
      </c>
      <c r="AO286" s="18" cm="1">
        <f t="array" ref="AO286">(1+K286)*(1+INDEX(fx_rets,$AE286,INDEX(fx_ix,1,AO$3)))-1</f>
        <v>2.4534518071773759E-2</v>
      </c>
      <c r="AP286" s="18" cm="1">
        <f t="array" ref="AP286">(1+L286)*(1+INDEX(fx_rets,$AE286,INDEX(fx_ix,1,AP$3)))-1</f>
        <v>3.9323687611128477E-2</v>
      </c>
      <c r="AQ286" s="18" cm="1">
        <f t="array" ref="AQ286">(1+M286)*(1+INDEX(fx_rets,$AE286,INDEX(fx_ix,1,AQ$3)))-1</f>
        <v>2.7949969407636388E-2</v>
      </c>
      <c r="AR286" s="18" cm="1">
        <f t="array" ref="AR286">(1+N286)*(1+INDEX(fx_rets,$AE286,INDEX(fx_ix,1,AR$3)))-1</f>
        <v>4.3175777059263787E-2</v>
      </c>
      <c r="AS286" s="18" cm="1">
        <f t="array" ref="AS286">(1+O286)*(1+INDEX(fx_rets,$AE286,INDEX(fx_ix,1,AS$3)))-1</f>
        <v>5.1321148924591053E-2</v>
      </c>
      <c r="AT286" s="18" cm="1">
        <f t="array" ref="AT286">(1+P286)*(1+INDEX(fx_rets,$AE286,INDEX(fx_ix,1,AT$3)))-1</f>
        <v>5.1630868636302285E-2</v>
      </c>
      <c r="AU286" s="18" cm="1">
        <f t="array" ref="AU286">(1+Q286)*(1+INDEX(fx_rets,$AE286,INDEX(fx_ix,1,AU$3)))-1</f>
        <v>5.2919328178513636E-2</v>
      </c>
      <c r="AV286" s="18" cm="1">
        <f t="array" ref="AV286">(1+R286)*(1+INDEX(fx_rets,$AE286,INDEX(fx_ix,1,AV$3)))-1</f>
        <v>4.3815963021746063E-2</v>
      </c>
      <c r="AW286" s="18" cm="1">
        <f t="array" ref="AW286">(1+S286)*(1+INDEX(fx_rets,$AE286,INDEX(fx_ix,1,AW$3)))-1</f>
        <v>4.8927786673906626E-2</v>
      </c>
      <c r="AX286" s="18" cm="1">
        <f t="array" ref="AX286">(1+T286)*(1+INDEX(fx_rets,$AE286,INDEX(fx_ix,1,AX$3)))-1</f>
        <v>5.0873483890301774E-2</v>
      </c>
      <c r="AY286" s="18" cm="1">
        <f t="array" ref="AY286">(1+U286)*(1+INDEX(fx_rets,$AE286,INDEX(fx_ix,1,AY$3)))-1</f>
        <v>5.2680752632968009E-2</v>
      </c>
      <c r="AZ286" s="18" cm="1">
        <f t="array" ref="AZ286">(1+V286)*(1+INDEX(fx_rets,$AE286,INDEX(fx_ix,1,AZ$3)))-1</f>
        <v>6.9717590380491412E-3</v>
      </c>
      <c r="BA286" s="18" cm="1">
        <f t="array" ref="BA286">(1+W286)*(1+INDEX(fx_rets,$AE286,INDEX(fx_ix,1,BA$3)))-1</f>
        <v>1.7455798816686352E-2</v>
      </c>
      <c r="BB286" s="18" cm="1">
        <f t="array" ref="BB286">(1+X286)*(1+INDEX(fx_rets,$AE286,INDEX(fx_ix,1,BB$3)))-1</f>
        <v>1.5014808370774846E-2</v>
      </c>
      <c r="BC286" s="18" cm="1">
        <f t="array" ref="BC286">(1+Y286)*(1+INDEX(fx_rets,$AE286,INDEX(fx_ix,1,BC$3)))-1</f>
        <v>5.0822455804467204E-2</v>
      </c>
      <c r="BD286" s="19">
        <v>281</v>
      </c>
      <c r="BE286" s="16">
        <f t="shared" si="126"/>
        <v>0</v>
      </c>
      <c r="BF286" s="19">
        <v>281</v>
      </c>
      <c r="BG286" s="18">
        <f t="shared" si="127"/>
        <v>7.5069909574274618E-3</v>
      </c>
      <c r="BH286" s="18">
        <f t="shared" si="128"/>
        <v>1.2417717920966798E-2</v>
      </c>
      <c r="BI286" s="18">
        <f t="shared" si="129"/>
        <v>2.0636537578004654E-2</v>
      </c>
      <c r="BJ286" s="18">
        <f t="shared" si="130"/>
        <v>1.3987351433369932E-2</v>
      </c>
      <c r="BK286" s="18">
        <f t="shared" si="131"/>
        <v>2.4292865876156977E-2</v>
      </c>
      <c r="BL286" s="18">
        <f t="shared" si="132"/>
        <v>1.7339329566639528E-2</v>
      </c>
      <c r="BM286" s="18">
        <f t="shared" si="133"/>
        <v>2.2593977438017276E-2</v>
      </c>
      <c r="BN286" s="18">
        <f t="shared" si="134"/>
        <v>3.1716511890863774E-2</v>
      </c>
      <c r="BO286" s="18">
        <f t="shared" si="135"/>
        <v>1.6583880578168397E-2</v>
      </c>
      <c r="BP286" s="18">
        <f t="shared" si="136"/>
        <v>2.4534518071773759E-2</v>
      </c>
      <c r="BQ286" s="18">
        <f t="shared" si="137"/>
        <v>3.9323687611128477E-2</v>
      </c>
      <c r="BR286" s="18">
        <f t="shared" si="138"/>
        <v>2.7949969407636388E-2</v>
      </c>
      <c r="BS286" s="18">
        <f t="shared" si="139"/>
        <v>4.3175777059263787E-2</v>
      </c>
      <c r="BT286" s="18">
        <f t="shared" si="140"/>
        <v>5.1321148924591053E-2</v>
      </c>
      <c r="BU286" s="18">
        <f t="shared" si="141"/>
        <v>5.1630868636302285E-2</v>
      </c>
      <c r="BV286" s="18">
        <f t="shared" si="142"/>
        <v>5.2919328178513636E-2</v>
      </c>
      <c r="BW286" s="18">
        <f t="shared" si="143"/>
        <v>4.3815963021746063E-2</v>
      </c>
      <c r="BX286" s="18">
        <f t="shared" si="144"/>
        <v>4.8927786673906626E-2</v>
      </c>
      <c r="BY286" s="18">
        <f t="shared" si="145"/>
        <v>5.0873483890301774E-2</v>
      </c>
      <c r="BZ286" s="18">
        <f t="shared" si="146"/>
        <v>5.2680752632968009E-2</v>
      </c>
      <c r="CA286" s="18">
        <f t="shared" si="147"/>
        <v>6.9717590380491412E-3</v>
      </c>
      <c r="CB286" s="18">
        <f t="shared" si="148"/>
        <v>1.7455798816686352E-2</v>
      </c>
      <c r="CC286" s="18">
        <f t="shared" si="149"/>
        <v>1.5014808370774846E-2</v>
      </c>
      <c r="CD286" s="18">
        <f t="shared" si="150"/>
        <v>5.0822455804467204E-2</v>
      </c>
      <c r="CE286" s="19">
        <v>281</v>
      </c>
      <c r="CF286" s="18">
        <f t="shared" ref="CF286:CL295" si="153">SUMPRODUCT(INDEX(port_wts,CF$3,),$BG286:$CD286)</f>
        <v>1.2417717920966798E-2</v>
      </c>
      <c r="CG286" s="18">
        <f t="shared" si="153"/>
        <v>1.2417717920966798E-2</v>
      </c>
      <c r="CH286" s="18">
        <f t="shared" si="153"/>
        <v>1.2417717920966798E-2</v>
      </c>
      <c r="CI286" s="18">
        <f t="shared" si="153"/>
        <v>0</v>
      </c>
      <c r="CJ286" s="18">
        <f t="shared" si="153"/>
        <v>0</v>
      </c>
      <c r="CK286" s="24">
        <f t="shared" si="153"/>
        <v>1.2417717920966798E-2</v>
      </c>
      <c r="CL286" s="24">
        <f t="shared" si="153"/>
        <v>0</v>
      </c>
    </row>
    <row r="287" spans="1:90" x14ac:dyDescent="0.2">
      <c r="A287" s="19">
        <v>282</v>
      </c>
      <c r="B287" s="16" cm="1">
        <f t="array" ref="B287">INDEX(asset_mu,1,B$3)+INDEX(asset_rets_norm,$A287,B$3)</f>
        <v>6.1822704622362858E-3</v>
      </c>
      <c r="C287" s="16" cm="1">
        <f t="array" ref="C287">INDEX(asset_mu,1,C$3)+INDEX(asset_rets_norm,$A287,C$3)</f>
        <v>5.0591606929573122E-3</v>
      </c>
      <c r="D287" s="16" cm="1">
        <f t="array" ref="D287">INDEX(asset_mu,1,D$3)+INDEX(asset_rets_norm,$A287,D$3)</f>
        <v>3.4094582339467771E-3</v>
      </c>
      <c r="E287" s="16" cm="1">
        <f t="array" ref="E287">INDEX(asset_mu,1,E$3)+INDEX(asset_rets_norm,$A287,E$3)</f>
        <v>6.0216859861146757E-3</v>
      </c>
      <c r="F287" s="16" cm="1">
        <f t="array" ref="F287">INDEX(asset_mu,1,F$3)+INDEX(asset_rets_norm,$A287,F$3)</f>
        <v>4.62235484277068E-3</v>
      </c>
      <c r="G287" s="16" cm="1">
        <f t="array" ref="G287">INDEX(asset_mu,1,G$3)+INDEX(asset_rets_norm,$A287,G$3)</f>
        <v>3.5266516945581198E-3</v>
      </c>
      <c r="H287" s="16" cm="1">
        <f t="array" ref="H287">INDEX(asset_mu,1,H$3)+INDEX(asset_rets_norm,$A287,H$3)</f>
        <v>3.7540824483036175E-4</v>
      </c>
      <c r="I287" s="16" cm="1">
        <f t="array" ref="I287">INDEX(asset_mu,1,I$3)+INDEX(asset_rets_norm,$A287,I$3)</f>
        <v>-2.9625485972516116E-3</v>
      </c>
      <c r="J287" s="16" cm="1">
        <f t="array" ref="J287">INDEX(asset_mu,1,J$3)+INDEX(asset_rets_norm,$A287,J$3)</f>
        <v>7.0123767009340077E-3</v>
      </c>
      <c r="K287" s="16" cm="1">
        <f t="array" ref="K287">INDEX(asset_mu,1,K$3)+INDEX(asset_rets_norm,$A287,K$3)</f>
        <v>-4.3766453158003253E-4</v>
      </c>
      <c r="L287" s="16" cm="1">
        <f t="array" ref="L287">INDEX(asset_mu,1,L$3)+INDEX(asset_rets_norm,$A287,L$3)</f>
        <v>-7.6901942015132618E-3</v>
      </c>
      <c r="M287" s="16" cm="1">
        <f t="array" ref="M287">INDEX(asset_mu,1,M$3)+INDEX(asset_rets_norm,$A287,M$3)</f>
        <v>2.1400674363246412E-3</v>
      </c>
      <c r="N287" s="16" cm="1">
        <f t="array" ref="N287">INDEX(asset_mu,1,N$3)+INDEX(asset_rets_norm,$A287,N$3)</f>
        <v>-2.2944057632614213E-3</v>
      </c>
      <c r="O287" s="16" cm="1">
        <f t="array" ref="O287">INDEX(asset_mu,1,O$3)+INDEX(asset_rets_norm,$A287,O$3)</f>
        <v>-8.9619863159397131E-6</v>
      </c>
      <c r="P287" s="16" cm="1">
        <f t="array" ref="P287">INDEX(asset_mu,1,P$3)+INDEX(asset_rets_norm,$A287,P$3)</f>
        <v>-2.8496773221446453E-4</v>
      </c>
      <c r="Q287" s="16" cm="1">
        <f t="array" ref="Q287">INDEX(asset_mu,1,Q$3)+INDEX(asset_rets_norm,$A287,Q$3)</f>
        <v>-2.21443429425056E-3</v>
      </c>
      <c r="R287" s="16" cm="1">
        <f t="array" ref="R287">INDEX(asset_mu,1,R$3)+INDEX(asset_rets_norm,$A287,R$3)</f>
        <v>1.5277875847792888E-2</v>
      </c>
      <c r="S287" s="16" cm="1">
        <f t="array" ref="S287">INDEX(asset_mu,1,S$3)+INDEX(asset_rets_norm,$A287,S$3)</f>
        <v>3.2042218791405425E-2</v>
      </c>
      <c r="T287" s="16" cm="1">
        <f t="array" ref="T287">INDEX(asset_mu,1,T$3)+INDEX(asset_rets_norm,$A287,T$3)</f>
        <v>-8.8767739130393899E-3</v>
      </c>
      <c r="U287" s="16" cm="1">
        <f t="array" ref="U287">INDEX(asset_mu,1,U$3)+INDEX(asset_rets_norm,$A287,U$3)</f>
        <v>8.630787737455814E-2</v>
      </c>
      <c r="V287" s="16" cm="1">
        <f t="array" ref="V287">INDEX(asset_mu,1,V$3)+INDEX(asset_rets_norm,$A287,V$3)</f>
        <v>6.9832173713824412E-3</v>
      </c>
      <c r="W287" s="16" cm="1">
        <f t="array" ref="W287">INDEX(asset_mu,1,W$3)+INDEX(asset_rets_norm,$A287,W$3)</f>
        <v>4.8337190441061322E-3</v>
      </c>
      <c r="X287" s="16" cm="1">
        <f t="array" ref="X287">INDEX(asset_mu,1,X$3)+INDEX(asset_rets_norm,$A287,X$3)</f>
        <v>6.3973940821331439E-3</v>
      </c>
      <c r="Y287" s="16" cm="1">
        <f t="array" ref="Y287">INDEX(asset_mu,1,Y$3)+INDEX(asset_rets_norm,$A287,Y$3)</f>
        <v>-2.4771730216219289E-4</v>
      </c>
      <c r="Z287" s="19">
        <v>282</v>
      </c>
      <c r="AA287" s="16" cm="1">
        <f t="array" ref="AA287">INDEX(fx_mu,1,AA$3)+INDEX(fx_rets_norm,$A287,AA$3)</f>
        <v>0</v>
      </c>
      <c r="AB287" s="16" cm="1">
        <f t="array" ref="AB287">INDEX(fx_mu,1,AB$3)+INDEX(fx_rets_norm,$A287,AB$3)</f>
        <v>-2.1013273570293142E-2</v>
      </c>
      <c r="AC287" s="16" cm="1">
        <f t="array" ref="AC287">INDEX(fx_mu,1,AC$3)+INDEX(fx_rets_norm,$A287,AC$3)</f>
        <v>-3.2124190152881646E-3</v>
      </c>
      <c r="AD287" s="16" cm="1">
        <f t="array" ref="AD287">INDEX(fx_mu,1,AD$3)+INDEX(fx_rets_norm,$A287,AD$3)</f>
        <v>-3.9456956241968433E-2</v>
      </c>
      <c r="AE287" s="19">
        <v>282</v>
      </c>
      <c r="AF287" s="18" cm="1">
        <f t="array" ref="AF287">(1+B287)*(1+INDEX(fx_rets,$AE287,INDEX(fx_ix,1,AF$3)))-1</f>
        <v>6.1822704622362945E-3</v>
      </c>
      <c r="AG287" s="18" cm="1">
        <f t="array" ref="AG287">(1+C287)*(1+INDEX(fx_rets,$AE287,INDEX(fx_ix,1,AG$3)))-1</f>
        <v>5.0591606929573096E-3</v>
      </c>
      <c r="AH287" s="18" cm="1">
        <f t="array" ref="AH287">(1+D287)*(1+INDEX(fx_rets,$AE287,INDEX(fx_ix,1,AH$3)))-1</f>
        <v>3.4094582339467827E-3</v>
      </c>
      <c r="AI287" s="18" cm="1">
        <f t="array" ref="AI287">(1+E287)*(1+INDEX(fx_rets,$AE287,INDEX(fx_ix,1,AI$3)))-1</f>
        <v>6.0216859861146332E-3</v>
      </c>
      <c r="AJ287" s="18" cm="1">
        <f t="array" ref="AJ287">(1+F287)*(1+INDEX(fx_rets,$AE287,INDEX(fx_ix,1,AJ$3)))-1</f>
        <v>4.6223548427706262E-3</v>
      </c>
      <c r="AK287" s="18" cm="1">
        <f t="array" ref="AK287">(1+G287)*(1+INDEX(fx_rets,$AE287,INDEX(fx_ix,1,AK$3)))-1</f>
        <v>-1.7560728372580048E-2</v>
      </c>
      <c r="AL287" s="18" cm="1">
        <f t="array" ref="AL287">(1+H287)*(1+INDEX(fx_rets,$AE287,INDEX(fx_ix,1,AL$3)))-1</f>
        <v>-2.0645753881611939E-2</v>
      </c>
      <c r="AM287" s="18" cm="1">
        <f t="array" ref="AM287">(1+I287)*(1+INDEX(fx_rets,$AE287,INDEX(fx_ix,1,AM$3)))-1</f>
        <v>-2.3913569323405492E-2</v>
      </c>
      <c r="AN287" s="18" cm="1">
        <f t="array" ref="AN287">(1+J287)*(1+INDEX(fx_rets,$AE287,INDEX(fx_ix,1,AN$3)))-1</f>
        <v>3.7774309933893413E-3</v>
      </c>
      <c r="AO287" s="18" cm="1">
        <f t="array" ref="AO287">(1+K287)*(1+INDEX(fx_rets,$AE287,INDEX(fx_ix,1,AO$3)))-1</f>
        <v>-3.6486775850045339E-3</v>
      </c>
      <c r="AP287" s="18" cm="1">
        <f t="array" ref="AP287">(1+L287)*(1+INDEX(fx_rets,$AE287,INDEX(fx_ix,1,AP$3)))-1</f>
        <v>-1.0877909090717175E-2</v>
      </c>
      <c r="AQ287" s="18" cm="1">
        <f t="array" ref="AQ287">(1+M287)*(1+INDEX(fx_rets,$AE287,INDEX(fx_ix,1,AQ$3)))-1</f>
        <v>-1.0792263722899653E-3</v>
      </c>
      <c r="AR287" s="18" cm="1">
        <f t="array" ref="AR287">(1+N287)*(1+INDEX(fx_rets,$AE287,INDEX(fx_ix,1,AR$3)))-1</f>
        <v>-5.4994541858468526E-3</v>
      </c>
      <c r="AS287" s="18" cm="1">
        <f t="array" ref="AS287">(1+O287)*(1+INDEX(fx_rets,$AE287,INDEX(fx_ix,1,AS$3)))-1</f>
        <v>-3.9465564615582482E-2</v>
      </c>
      <c r="AT287" s="18" cm="1">
        <f t="array" ref="AT287">(1+P287)*(1+INDEX(fx_rets,$AE287,INDEX(fx_ix,1,AT$3)))-1</f>
        <v>-3.9730680014842479E-2</v>
      </c>
      <c r="AU287" s="18" cm="1">
        <f t="array" ref="AU287">(1+Q287)*(1+INDEX(fx_rets,$AE287,INDEX(fx_ix,1,AU$3)))-1</f>
        <v>-4.1584015699170029E-2</v>
      </c>
      <c r="AV287" s="18" cm="1">
        <f t="array" ref="AV287">(1+R287)*(1+INDEX(fx_rets,$AE287,INDEX(fx_ix,1,AV$3)))-1</f>
        <v>1.5277875847792943E-2</v>
      </c>
      <c r="AW287" s="18" cm="1">
        <f t="array" ref="AW287">(1+S287)*(1+INDEX(fx_rets,$AE287,INDEX(fx_ix,1,AW$3)))-1</f>
        <v>1.0355633311849299E-2</v>
      </c>
      <c r="AX287" s="18" cm="1">
        <f t="array" ref="AX287">(1+T287)*(1+INDEX(fx_rets,$AE287,INDEX(fx_ix,1,AX$3)))-1</f>
        <v>-1.2060677011014875E-2</v>
      </c>
      <c r="AY287" s="18" cm="1">
        <f t="array" ref="AY287">(1+U287)*(1+INDEX(fx_rets,$AE287,INDEX(fx_ix,1,AY$3)))-1</f>
        <v>4.3445474991684385E-2</v>
      </c>
      <c r="AZ287" s="18" cm="1">
        <f t="array" ref="AZ287">(1+V287)*(1+INDEX(fx_rets,$AE287,INDEX(fx_ix,1,AZ$3)))-1</f>
        <v>6.9832173713824108E-3</v>
      </c>
      <c r="BA287" s="18" cm="1">
        <f t="array" ref="BA287">(1+W287)*(1+INDEX(fx_rets,$AE287,INDEX(fx_ix,1,BA$3)))-1</f>
        <v>-1.6281126786822808E-2</v>
      </c>
      <c r="BB287" s="18" cm="1">
        <f t="array" ref="BB287">(1+X287)*(1+INDEX(fx_rets,$AE287,INDEX(fx_ix,1,BB$3)))-1</f>
        <v>3.1644239564472265E-3</v>
      </c>
      <c r="BC287" s="18" cm="1">
        <f t="array" ref="BC287">(1+Y287)*(1+INDEX(fx_rets,$AE287,INDEX(fx_ix,1,BC$3)))-1</f>
        <v>-3.9694899373378889E-2</v>
      </c>
      <c r="BD287" s="19">
        <v>282</v>
      </c>
      <c r="BE287" s="16">
        <f t="shared" si="126"/>
        <v>0</v>
      </c>
      <c r="BF287" s="19">
        <v>282</v>
      </c>
      <c r="BG287" s="18">
        <f t="shared" si="127"/>
        <v>6.1822704622362945E-3</v>
      </c>
      <c r="BH287" s="18">
        <f t="shared" si="128"/>
        <v>5.0591606929573096E-3</v>
      </c>
      <c r="BI287" s="18">
        <f t="shared" si="129"/>
        <v>3.4094582339467827E-3</v>
      </c>
      <c r="BJ287" s="18">
        <f t="shared" si="130"/>
        <v>6.0216859861146332E-3</v>
      </c>
      <c r="BK287" s="18">
        <f t="shared" si="131"/>
        <v>4.6223548427706262E-3</v>
      </c>
      <c r="BL287" s="18">
        <f t="shared" si="132"/>
        <v>-1.7560728372580048E-2</v>
      </c>
      <c r="BM287" s="18">
        <f t="shared" si="133"/>
        <v>-2.0645753881611939E-2</v>
      </c>
      <c r="BN287" s="18">
        <f t="shared" si="134"/>
        <v>-2.3913569323405492E-2</v>
      </c>
      <c r="BO287" s="18">
        <f t="shared" si="135"/>
        <v>3.7774309933893413E-3</v>
      </c>
      <c r="BP287" s="18">
        <f t="shared" si="136"/>
        <v>-3.6486775850045339E-3</v>
      </c>
      <c r="BQ287" s="18">
        <f t="shared" si="137"/>
        <v>-1.0877909090717175E-2</v>
      </c>
      <c r="BR287" s="18">
        <f t="shared" si="138"/>
        <v>-1.0792263722899653E-3</v>
      </c>
      <c r="BS287" s="18">
        <f t="shared" si="139"/>
        <v>-5.4994541858468526E-3</v>
      </c>
      <c r="BT287" s="18">
        <f t="shared" si="140"/>
        <v>-3.9465564615582482E-2</v>
      </c>
      <c r="BU287" s="18">
        <f t="shared" si="141"/>
        <v>-3.9730680014842479E-2</v>
      </c>
      <c r="BV287" s="18">
        <f t="shared" si="142"/>
        <v>-4.1584015699170029E-2</v>
      </c>
      <c r="BW287" s="18">
        <f t="shared" si="143"/>
        <v>1.5277875847792943E-2</v>
      </c>
      <c r="BX287" s="18">
        <f t="shared" si="144"/>
        <v>1.0355633311849299E-2</v>
      </c>
      <c r="BY287" s="18">
        <f t="shared" si="145"/>
        <v>-1.2060677011014875E-2</v>
      </c>
      <c r="BZ287" s="18">
        <f t="shared" si="146"/>
        <v>4.3445474991684385E-2</v>
      </c>
      <c r="CA287" s="18">
        <f t="shared" si="147"/>
        <v>6.9832173713824108E-3</v>
      </c>
      <c r="CB287" s="18">
        <f t="shared" si="148"/>
        <v>-1.6281126786822808E-2</v>
      </c>
      <c r="CC287" s="18">
        <f t="shared" si="149"/>
        <v>3.1644239564472265E-3</v>
      </c>
      <c r="CD287" s="18">
        <f t="shared" si="150"/>
        <v>-3.9694899373378889E-2</v>
      </c>
      <c r="CE287" s="19">
        <v>282</v>
      </c>
      <c r="CF287" s="18">
        <f t="shared" si="153"/>
        <v>5.0591606929573096E-3</v>
      </c>
      <c r="CG287" s="18">
        <f t="shared" si="153"/>
        <v>5.0591606929573096E-3</v>
      </c>
      <c r="CH287" s="18">
        <f t="shared" si="153"/>
        <v>5.0591606929573096E-3</v>
      </c>
      <c r="CI287" s="18">
        <f t="shared" si="153"/>
        <v>0</v>
      </c>
      <c r="CJ287" s="18">
        <f t="shared" si="153"/>
        <v>0</v>
      </c>
      <c r="CK287" s="24">
        <f t="shared" si="153"/>
        <v>5.0591606929573096E-3</v>
      </c>
      <c r="CL287" s="24">
        <f t="shared" si="153"/>
        <v>0</v>
      </c>
    </row>
    <row r="288" spans="1:90" x14ac:dyDescent="0.2">
      <c r="A288" s="19">
        <v>283</v>
      </c>
      <c r="B288" s="16" cm="1">
        <f t="array" ref="B288">INDEX(asset_mu,1,B$3)+INDEX(asset_rets_norm,$A288,B$3)</f>
        <v>5.1076422014988323E-3</v>
      </c>
      <c r="C288" s="16" cm="1">
        <f t="array" ref="C288">INDEX(asset_mu,1,C$3)+INDEX(asset_rets_norm,$A288,C$3)</f>
        <v>-2.9105921212654292E-3</v>
      </c>
      <c r="D288" s="16" cm="1">
        <f t="array" ref="D288">INDEX(asset_mu,1,D$3)+INDEX(asset_rets_norm,$A288,D$3)</f>
        <v>-1.1688513006350215E-2</v>
      </c>
      <c r="E288" s="16" cm="1">
        <f t="array" ref="E288">INDEX(asset_mu,1,E$3)+INDEX(asset_rets_norm,$A288,E$3)</f>
        <v>-1.2597733238776795E-3</v>
      </c>
      <c r="F288" s="16" cm="1">
        <f t="array" ref="F288">INDEX(asset_mu,1,F$3)+INDEX(asset_rets_norm,$A288,F$3)</f>
        <v>-7.9068649345063764E-3</v>
      </c>
      <c r="G288" s="16" cm="1">
        <f t="array" ref="G288">INDEX(asset_mu,1,G$3)+INDEX(asset_rets_norm,$A288,G$3)</f>
        <v>3.4431576529984024E-3</v>
      </c>
      <c r="H288" s="16" cm="1">
        <f t="array" ref="H288">INDEX(asset_mu,1,H$3)+INDEX(asset_rets_norm,$A288,H$3)</f>
        <v>-5.1362876196772538E-3</v>
      </c>
      <c r="I288" s="16" cm="1">
        <f t="array" ref="I288">INDEX(asset_mu,1,I$3)+INDEX(asset_rets_norm,$A288,I$3)</f>
        <v>-1.4728431489867543E-2</v>
      </c>
      <c r="J288" s="16" cm="1">
        <f t="array" ref="J288">INDEX(asset_mu,1,J$3)+INDEX(asset_rets_norm,$A288,J$3)</f>
        <v>6.4840345020731206E-3</v>
      </c>
      <c r="K288" s="16" cm="1">
        <f t="array" ref="K288">INDEX(asset_mu,1,K$3)+INDEX(asset_rets_norm,$A288,K$3)</f>
        <v>-1.8663807084028632E-3</v>
      </c>
      <c r="L288" s="16" cm="1">
        <f t="array" ref="L288">INDEX(asset_mu,1,L$3)+INDEX(asset_rets_norm,$A288,L$3)</f>
        <v>-1.1871172761861309E-2</v>
      </c>
      <c r="M288" s="16" cm="1">
        <f t="array" ref="M288">INDEX(asset_mu,1,M$3)+INDEX(asset_rets_norm,$A288,M$3)</f>
        <v>2.0257887932381962E-4</v>
      </c>
      <c r="N288" s="16" cm="1">
        <f t="array" ref="N288">INDEX(asset_mu,1,N$3)+INDEX(asset_rets_norm,$A288,N$3)</f>
        <v>-6.1622747332727677E-3</v>
      </c>
      <c r="O288" s="16" cm="1">
        <f t="array" ref="O288">INDEX(asset_mu,1,O$3)+INDEX(asset_rets_norm,$A288,O$3)</f>
        <v>-2.7233132127223793E-4</v>
      </c>
      <c r="P288" s="16" cm="1">
        <f t="array" ref="P288">INDEX(asset_mu,1,P$3)+INDEX(asset_rets_norm,$A288,P$3)</f>
        <v>-1.80039731328911E-3</v>
      </c>
      <c r="Q288" s="16" cm="1">
        <f t="array" ref="Q288">INDEX(asset_mu,1,Q$3)+INDEX(asset_rets_norm,$A288,Q$3)</f>
        <v>-2.9525031367294051E-3</v>
      </c>
      <c r="R288" s="16" cm="1">
        <f t="array" ref="R288">INDEX(asset_mu,1,R$3)+INDEX(asset_rets_norm,$A288,R$3)</f>
        <v>5.1638695838163773E-2</v>
      </c>
      <c r="S288" s="16" cm="1">
        <f t="array" ref="S288">INDEX(asset_mu,1,S$3)+INDEX(asset_rets_norm,$A288,S$3)</f>
        <v>5.3306529166481015E-2</v>
      </c>
      <c r="T288" s="16" cm="1">
        <f t="array" ref="T288">INDEX(asset_mu,1,T$3)+INDEX(asset_rets_norm,$A288,T$3)</f>
        <v>4.3276009286751611E-3</v>
      </c>
      <c r="U288" s="16" cm="1">
        <f t="array" ref="U288">INDEX(asset_mu,1,U$3)+INDEX(asset_rets_norm,$A288,U$3)</f>
        <v>8.1316310965958594E-2</v>
      </c>
      <c r="V288" s="16" cm="1">
        <f t="array" ref="V288">INDEX(asset_mu,1,V$3)+INDEX(asset_rets_norm,$A288,V$3)</f>
        <v>6.9625757047157748E-3</v>
      </c>
      <c r="W288" s="16" cm="1">
        <f t="array" ref="W288">INDEX(asset_mu,1,W$3)+INDEX(asset_rets_norm,$A288,W$3)</f>
        <v>4.7398857107727984E-3</v>
      </c>
      <c r="X288" s="16" cm="1">
        <f t="array" ref="X288">INDEX(asset_mu,1,X$3)+INDEX(asset_rets_norm,$A288,X$3)</f>
        <v>6.3068107487998099E-3</v>
      </c>
      <c r="Y288" s="16" cm="1">
        <f t="array" ref="Y288">INDEX(asset_mu,1,Y$3)+INDEX(asset_rets_norm,$A288,Y$3)</f>
        <v>-2.5488396882885955E-4</v>
      </c>
      <c r="Z288" s="19">
        <v>283</v>
      </c>
      <c r="AA288" s="16" cm="1">
        <f t="array" ref="AA288">INDEX(fx_mu,1,AA$3)+INDEX(fx_rets_norm,$A288,AA$3)</f>
        <v>0</v>
      </c>
      <c r="AB288" s="16" cm="1">
        <f t="array" ref="AB288">INDEX(fx_mu,1,AB$3)+INDEX(fx_rets_norm,$A288,AB$3)</f>
        <v>-2.1888389084534455E-3</v>
      </c>
      <c r="AC288" s="16" cm="1">
        <f t="array" ref="AC288">INDEX(fx_mu,1,AC$3)+INDEX(fx_rets_norm,$A288,AC$3)</f>
        <v>-4.9632127346588674E-3</v>
      </c>
      <c r="AD288" s="16" cm="1">
        <f t="array" ref="AD288">INDEX(fx_mu,1,AD$3)+INDEX(fx_rets_norm,$A288,AD$3)</f>
        <v>-1.9837896043834125E-2</v>
      </c>
      <c r="AE288" s="19">
        <v>283</v>
      </c>
      <c r="AF288" s="18" cm="1">
        <f t="array" ref="AF288">(1+B288)*(1+INDEX(fx_rets,$AE288,INDEX(fx_ix,1,AF$3)))-1</f>
        <v>5.107642201498841E-3</v>
      </c>
      <c r="AG288" s="18" cm="1">
        <f t="array" ref="AG288">(1+C288)*(1+INDEX(fx_rets,$AE288,INDEX(fx_ix,1,AG$3)))-1</f>
        <v>-2.9105921212654318E-3</v>
      </c>
      <c r="AH288" s="18" cm="1">
        <f t="array" ref="AH288">(1+D288)*(1+INDEX(fx_rets,$AE288,INDEX(fx_ix,1,AH$3)))-1</f>
        <v>-1.168851300635021E-2</v>
      </c>
      <c r="AI288" s="18" cm="1">
        <f t="array" ref="AI288">(1+E288)*(1+INDEX(fx_rets,$AE288,INDEX(fx_ix,1,AI$3)))-1</f>
        <v>-1.259773323877722E-3</v>
      </c>
      <c r="AJ288" s="18" cm="1">
        <f t="array" ref="AJ288">(1+F288)*(1+INDEX(fx_rets,$AE288,INDEX(fx_ix,1,AJ$3)))-1</f>
        <v>-7.9068649345064301E-3</v>
      </c>
      <c r="AK288" s="18" cm="1">
        <f t="array" ref="AK288">(1+G288)*(1+INDEX(fx_rets,$AE288,INDEX(fx_ix,1,AK$3)))-1</f>
        <v>1.246782227106058E-3</v>
      </c>
      <c r="AL288" s="18" cm="1">
        <f t="array" ref="AL288">(1+H288)*(1+INDEX(fx_rets,$AE288,INDEX(fx_ix,1,AL$3)))-1</f>
        <v>-7.3138840219436618E-3</v>
      </c>
      <c r="AM288" s="18" cm="1">
        <f t="array" ref="AM288">(1+I288)*(1+INDEX(fx_rets,$AE288,INDEX(fx_ix,1,AM$3)))-1</f>
        <v>-1.6885032234415509E-2</v>
      </c>
      <c r="AN288" s="18" cm="1">
        <f t="array" ref="AN288">(1+J288)*(1+INDEX(fx_rets,$AE288,INDEX(fx_ix,1,AN$3)))-1</f>
        <v>1.4886401248015435E-3</v>
      </c>
      <c r="AO288" s="18" cm="1">
        <f t="array" ref="AO288">(1+K288)*(1+INDEX(fx_rets,$AE288,INDEX(fx_ix,1,AO$3)))-1</f>
        <v>-6.8203301985619857E-3</v>
      </c>
      <c r="AP288" s="18" cm="1">
        <f t="array" ref="AP288">(1+L288)*(1+INDEX(fx_rets,$AE288,INDEX(fx_ix,1,AP$3)))-1</f>
        <v>-1.6775466340693157E-2</v>
      </c>
      <c r="AQ288" s="18" cm="1">
        <f t="array" ref="AQ288">(1+M288)*(1+INDEX(fx_rets,$AE288,INDEX(fx_ix,1,AQ$3)))-1</f>
        <v>-4.7616392974085819E-3</v>
      </c>
      <c r="AR288" s="18" cm="1">
        <f t="array" ref="AR288">(1+N288)*(1+INDEX(fx_rets,$AE288,INDEX(fx_ix,1,AR$3)))-1</f>
        <v>-1.1094902787501026E-2</v>
      </c>
      <c r="AS288" s="18" cm="1">
        <f t="array" ref="AS288">(1+O288)*(1+INDEX(fx_rets,$AE288,INDEX(fx_ix,1,AS$3)))-1</f>
        <v>-2.0104824884665473E-2</v>
      </c>
      <c r="AT288" s="18" cm="1">
        <f t="array" ref="AT288">(1+P288)*(1+INDEX(fx_rets,$AE288,INDEX(fx_ix,1,AT$3)))-1</f>
        <v>-2.160257726238457E-2</v>
      </c>
      <c r="AU288" s="18" cm="1">
        <f t="array" ref="AU288">(1+Q288)*(1+INDEX(fx_rets,$AE288,INDEX(fx_ix,1,AU$3)))-1</f>
        <v>-2.273182773026805E-2</v>
      </c>
      <c r="AV288" s="18" cm="1">
        <f t="array" ref="AV288">(1+R288)*(1+INDEX(fx_rets,$AE288,INDEX(fx_ix,1,AV$3)))-1</f>
        <v>5.1638695838163828E-2</v>
      </c>
      <c r="AW288" s="18" cm="1">
        <f t="array" ref="AW288">(1+S288)*(1+INDEX(fx_rets,$AE288,INDEX(fx_ix,1,AW$3)))-1</f>
        <v>5.1001010852913309E-2</v>
      </c>
      <c r="AX288" s="18" cm="1">
        <f t="array" ref="AX288">(1+T288)*(1+INDEX(fx_rets,$AE288,INDEX(fx_ix,1,AX$3)))-1</f>
        <v>-6.5709061002328095E-4</v>
      </c>
      <c r="AY288" s="18" cm="1">
        <f t="array" ref="AY288">(1+U288)*(1+INDEX(fx_rets,$AE288,INDEX(fx_ix,1,AY$3)))-1</f>
        <v>5.9865270398513637E-2</v>
      </c>
      <c r="AZ288" s="18" cm="1">
        <f t="array" ref="AZ288">(1+V288)*(1+INDEX(fx_rets,$AE288,INDEX(fx_ix,1,AZ$3)))-1</f>
        <v>6.9625757047158121E-3</v>
      </c>
      <c r="BA288" s="18" cm="1">
        <f t="array" ref="BA288">(1+W288)*(1+INDEX(fx_rets,$AE288,INDEX(fx_ix,1,BA$3)))-1</f>
        <v>2.5406719560538971E-3</v>
      </c>
      <c r="BB288" s="18" cm="1">
        <f t="array" ref="BB288">(1+X288)*(1+INDEX(fx_rets,$AE288,INDEX(fx_ix,1,BB$3)))-1</f>
        <v>1.3122959707174697E-3</v>
      </c>
      <c r="BC288" s="18" cm="1">
        <f t="array" ref="BC288">(1+Y288)*(1+INDEX(fx_rets,$AE288,INDEX(fx_ix,1,BC$3)))-1</f>
        <v>-2.00877236509861E-2</v>
      </c>
      <c r="BD288" s="19">
        <v>283</v>
      </c>
      <c r="BE288" s="16">
        <f t="shared" si="126"/>
        <v>0</v>
      </c>
      <c r="BF288" s="19">
        <v>283</v>
      </c>
      <c r="BG288" s="18">
        <f t="shared" si="127"/>
        <v>5.107642201498841E-3</v>
      </c>
      <c r="BH288" s="18">
        <f t="shared" si="128"/>
        <v>-2.9105921212654318E-3</v>
      </c>
      <c r="BI288" s="18">
        <f t="shared" si="129"/>
        <v>-1.168851300635021E-2</v>
      </c>
      <c r="BJ288" s="18">
        <f t="shared" si="130"/>
        <v>-1.259773323877722E-3</v>
      </c>
      <c r="BK288" s="18">
        <f t="shared" si="131"/>
        <v>-7.9068649345064301E-3</v>
      </c>
      <c r="BL288" s="18">
        <f t="shared" si="132"/>
        <v>1.246782227106058E-3</v>
      </c>
      <c r="BM288" s="18">
        <f t="shared" si="133"/>
        <v>-7.3138840219436618E-3</v>
      </c>
      <c r="BN288" s="18">
        <f t="shared" si="134"/>
        <v>-1.6885032234415509E-2</v>
      </c>
      <c r="BO288" s="18">
        <f t="shared" si="135"/>
        <v>1.4886401248015435E-3</v>
      </c>
      <c r="BP288" s="18">
        <f t="shared" si="136"/>
        <v>-6.8203301985619857E-3</v>
      </c>
      <c r="BQ288" s="18">
        <f t="shared" si="137"/>
        <v>-1.6775466340693157E-2</v>
      </c>
      <c r="BR288" s="18">
        <f t="shared" si="138"/>
        <v>-4.7616392974085819E-3</v>
      </c>
      <c r="BS288" s="18">
        <f t="shared" si="139"/>
        <v>-1.1094902787501026E-2</v>
      </c>
      <c r="BT288" s="18">
        <f t="shared" si="140"/>
        <v>-2.0104824884665473E-2</v>
      </c>
      <c r="BU288" s="18">
        <f t="shared" si="141"/>
        <v>-2.160257726238457E-2</v>
      </c>
      <c r="BV288" s="18">
        <f t="shared" si="142"/>
        <v>-2.273182773026805E-2</v>
      </c>
      <c r="BW288" s="18">
        <f t="shared" si="143"/>
        <v>5.1638695838163828E-2</v>
      </c>
      <c r="BX288" s="18">
        <f t="shared" si="144"/>
        <v>5.1001010852913309E-2</v>
      </c>
      <c r="BY288" s="18">
        <f t="shared" si="145"/>
        <v>-6.5709061002328095E-4</v>
      </c>
      <c r="BZ288" s="18">
        <f t="shared" si="146"/>
        <v>5.9865270398513637E-2</v>
      </c>
      <c r="CA288" s="18">
        <f t="shared" si="147"/>
        <v>6.9625757047158121E-3</v>
      </c>
      <c r="CB288" s="18">
        <f t="shared" si="148"/>
        <v>2.5406719560538971E-3</v>
      </c>
      <c r="CC288" s="18">
        <f t="shared" si="149"/>
        <v>1.3122959707174697E-3</v>
      </c>
      <c r="CD288" s="18">
        <f t="shared" si="150"/>
        <v>-2.00877236509861E-2</v>
      </c>
      <c r="CE288" s="19">
        <v>283</v>
      </c>
      <c r="CF288" s="18">
        <f t="shared" si="153"/>
        <v>-2.9105921212654318E-3</v>
      </c>
      <c r="CG288" s="18">
        <f t="shared" si="153"/>
        <v>-2.9105921212654318E-3</v>
      </c>
      <c r="CH288" s="18">
        <f t="shared" si="153"/>
        <v>-2.9105921212654318E-3</v>
      </c>
      <c r="CI288" s="18">
        <f t="shared" si="153"/>
        <v>0</v>
      </c>
      <c r="CJ288" s="18">
        <f t="shared" si="153"/>
        <v>0</v>
      </c>
      <c r="CK288" s="24">
        <f t="shared" si="153"/>
        <v>-2.9105921212654318E-3</v>
      </c>
      <c r="CL288" s="24">
        <f t="shared" si="153"/>
        <v>0</v>
      </c>
    </row>
    <row r="289" spans="1:90" x14ac:dyDescent="0.2">
      <c r="A289" s="19">
        <v>284</v>
      </c>
      <c r="B289" s="16" cm="1">
        <f t="array" ref="B289">INDEX(asset_mu,1,B$3)+INDEX(asset_rets_norm,$A289,B$3)</f>
        <v>6.3199657031489578E-3</v>
      </c>
      <c r="C289" s="16" cm="1">
        <f t="array" ref="C289">INDEX(asset_mu,1,C$3)+INDEX(asset_rets_norm,$A289,C$3)</f>
        <v>4.4574971313777771E-3</v>
      </c>
      <c r="D289" s="16" cm="1">
        <f t="array" ref="D289">INDEX(asset_mu,1,D$3)+INDEX(asset_rets_norm,$A289,D$3)</f>
        <v>4.2889984619705005E-3</v>
      </c>
      <c r="E289" s="16" cm="1">
        <f t="array" ref="E289">INDEX(asset_mu,1,E$3)+INDEX(asset_rets_norm,$A289,E$3)</f>
        <v>5.9682580039484437E-3</v>
      </c>
      <c r="F289" s="16" cm="1">
        <f t="array" ref="F289">INDEX(asset_mu,1,F$3)+INDEX(asset_rets_norm,$A289,F$3)</f>
        <v>8.164493709122143E-3</v>
      </c>
      <c r="G289" s="16" cm="1">
        <f t="array" ref="G289">INDEX(asset_mu,1,G$3)+INDEX(asset_rets_norm,$A289,G$3)</f>
        <v>4.2527279913085973E-3</v>
      </c>
      <c r="H289" s="16" cm="1">
        <f t="array" ref="H289">INDEX(asset_mu,1,H$3)+INDEX(asset_rets_norm,$A289,H$3)</f>
        <v>3.8126370079758116E-3</v>
      </c>
      <c r="I289" s="16" cm="1">
        <f t="array" ref="I289">INDEX(asset_mu,1,I$3)+INDEX(asset_rets_norm,$A289,I$3)</f>
        <v>5.6176052479700936E-3</v>
      </c>
      <c r="J289" s="16" cm="1">
        <f t="array" ref="J289">INDEX(asset_mu,1,J$3)+INDEX(asset_rets_norm,$A289,J$3)</f>
        <v>7.2868635969565044E-3</v>
      </c>
      <c r="K289" s="16" cm="1">
        <f t="array" ref="K289">INDEX(asset_mu,1,K$3)+INDEX(asset_rets_norm,$A289,K$3)</f>
        <v>6.9216993977466463E-3</v>
      </c>
      <c r="L289" s="16" cm="1">
        <f t="array" ref="L289">INDEX(asset_mu,1,L$3)+INDEX(asset_rets_norm,$A289,L$3)</f>
        <v>1.20725195108429E-2</v>
      </c>
      <c r="M289" s="16" cm="1">
        <f t="array" ref="M289">INDEX(asset_mu,1,M$3)+INDEX(asset_rets_norm,$A289,M$3)</f>
        <v>1.0100531952256329E-2</v>
      </c>
      <c r="N289" s="16" cm="1">
        <f t="array" ref="N289">INDEX(asset_mu,1,N$3)+INDEX(asset_rets_norm,$A289,N$3)</f>
        <v>1.6578293684886423E-2</v>
      </c>
      <c r="O289" s="16" cm="1">
        <f t="array" ref="O289">INDEX(asset_mu,1,O$3)+INDEX(asset_rets_norm,$A289,O$3)</f>
        <v>-1.358425559702038E-4</v>
      </c>
      <c r="P289" s="16" cm="1">
        <f t="array" ref="P289">INDEX(asset_mu,1,P$3)+INDEX(asset_rets_norm,$A289,P$3)</f>
        <v>4.6796645910048224E-4</v>
      </c>
      <c r="Q289" s="16" cm="1">
        <f t="array" ref="Q289">INDEX(asset_mu,1,Q$3)+INDEX(asset_rets_norm,$A289,Q$3)</f>
        <v>6.3212071244405775E-4</v>
      </c>
      <c r="R289" s="16" cm="1">
        <f t="array" ref="R289">INDEX(asset_mu,1,R$3)+INDEX(asset_rets_norm,$A289,R$3)</f>
        <v>3.0573443401323341E-2</v>
      </c>
      <c r="S289" s="16" cm="1">
        <f t="array" ref="S289">INDEX(asset_mu,1,S$3)+INDEX(asset_rets_norm,$A289,S$3)</f>
        <v>4.6123328395179714E-2</v>
      </c>
      <c r="T289" s="16" cm="1">
        <f t="array" ref="T289">INDEX(asset_mu,1,T$3)+INDEX(asset_rets_norm,$A289,T$3)</f>
        <v>4.6680040418588344E-2</v>
      </c>
      <c r="U289" s="16" cm="1">
        <f t="array" ref="U289">INDEX(asset_mu,1,U$3)+INDEX(asset_rets_norm,$A289,U$3)</f>
        <v>3.2684390956184139E-2</v>
      </c>
      <c r="V289" s="16" cm="1">
        <f t="array" ref="V289">INDEX(asset_mu,1,V$3)+INDEX(asset_rets_norm,$A289,V$3)</f>
        <v>6.9563173713824413E-3</v>
      </c>
      <c r="W289" s="16" cm="1">
        <f t="array" ref="W289">INDEX(asset_mu,1,W$3)+INDEX(asset_rets_norm,$A289,W$3)</f>
        <v>4.7656357107727981E-3</v>
      </c>
      <c r="X289" s="16" cm="1">
        <f t="array" ref="X289">INDEX(asset_mu,1,X$3)+INDEX(asset_rets_norm,$A289,X$3)</f>
        <v>6.3603940821331433E-3</v>
      </c>
      <c r="Y289" s="16" cm="1">
        <f t="array" ref="Y289">INDEX(asset_mu,1,Y$3)+INDEX(asset_rets_norm,$A289,Y$3)</f>
        <v>-2.7621730216219288E-4</v>
      </c>
      <c r="Z289" s="19">
        <v>284</v>
      </c>
      <c r="AA289" s="16" cm="1">
        <f t="array" ref="AA289">INDEX(fx_mu,1,AA$3)+INDEX(fx_rets_norm,$A289,AA$3)</f>
        <v>0</v>
      </c>
      <c r="AB289" s="16" cm="1">
        <f t="array" ref="AB289">INDEX(fx_mu,1,AB$3)+INDEX(fx_rets_norm,$A289,AB$3)</f>
        <v>-2.4029680509318708E-3</v>
      </c>
      <c r="AC289" s="16" cm="1">
        <f t="array" ref="AC289">INDEX(fx_mu,1,AC$3)+INDEX(fx_rets_norm,$A289,AC$3)</f>
        <v>-3.9576043489847142E-5</v>
      </c>
      <c r="AD289" s="16" cm="1">
        <f t="array" ref="AD289">INDEX(fx_mu,1,AD$3)+INDEX(fx_rets_norm,$A289,AD$3)</f>
        <v>-8.4870422156416714E-3</v>
      </c>
      <c r="AE289" s="19">
        <v>284</v>
      </c>
      <c r="AF289" s="18" cm="1">
        <f t="array" ref="AF289">(1+B289)*(1+INDEX(fx_rets,$AE289,INDEX(fx_ix,1,AF$3)))-1</f>
        <v>6.3199657031489664E-3</v>
      </c>
      <c r="AG289" s="18" cm="1">
        <f t="array" ref="AG289">(1+C289)*(1+INDEX(fx_rets,$AE289,INDEX(fx_ix,1,AG$3)))-1</f>
        <v>4.4574971313777745E-3</v>
      </c>
      <c r="AH289" s="18" cm="1">
        <f t="array" ref="AH289">(1+D289)*(1+INDEX(fx_rets,$AE289,INDEX(fx_ix,1,AH$3)))-1</f>
        <v>4.2889984619705057E-3</v>
      </c>
      <c r="AI289" s="18" cm="1">
        <f t="array" ref="AI289">(1+E289)*(1+INDEX(fx_rets,$AE289,INDEX(fx_ix,1,AI$3)))-1</f>
        <v>5.9682580039484012E-3</v>
      </c>
      <c r="AJ289" s="18" cm="1">
        <f t="array" ref="AJ289">(1+F289)*(1+INDEX(fx_rets,$AE289,INDEX(fx_ix,1,AJ$3)))-1</f>
        <v>8.1644937091220893E-3</v>
      </c>
      <c r="AK289" s="18" cm="1">
        <f t="array" ref="AK289">(1+G289)*(1+INDEX(fx_rets,$AE289,INDEX(fx_ix,1,AK$3)))-1</f>
        <v>1.8395407708842182E-3</v>
      </c>
      <c r="AL289" s="18" cm="1">
        <f t="array" ref="AL289">(1+H289)*(1+INDEX(fx_rets,$AE289,INDEX(fx_ix,1,AL$3)))-1</f>
        <v>1.4005073121239331E-3</v>
      </c>
      <c r="AM289" s="18" cm="1">
        <f t="array" ref="AM289">(1+I289)*(1+INDEX(fx_rets,$AE289,INDEX(fx_ix,1,AM$3)))-1</f>
        <v>3.2011382711045755E-3</v>
      </c>
      <c r="AN289" s="18" cm="1">
        <f t="array" ref="AN289">(1+J289)*(1+INDEX(fx_rets,$AE289,INDEX(fx_ix,1,AN$3)))-1</f>
        <v>7.2469991682360124E-3</v>
      </c>
      <c r="AO289" s="18" cm="1">
        <f t="array" ref="AO289">(1+K289)*(1+INDEX(fx_rets,$AE289,INDEX(fx_ix,1,AO$3)))-1</f>
        <v>6.8818494207802949E-3</v>
      </c>
      <c r="AP289" s="18" cm="1">
        <f t="array" ref="AP289">(1+L289)*(1+INDEX(fx_rets,$AE289,INDEX(fx_ix,1,AP$3)))-1</f>
        <v>1.2032465684795879E-2</v>
      </c>
      <c r="AQ289" s="18" cm="1">
        <f t="array" ref="AQ289">(1+M289)*(1+INDEX(fx_rets,$AE289,INDEX(fx_ix,1,AQ$3)))-1</f>
        <v>1.0060556169674717E-2</v>
      </c>
      <c r="AR289" s="18" cm="1">
        <f t="array" ref="AR289">(1+N289)*(1+INDEX(fx_rets,$AE289,INDEX(fx_ix,1,AR$3)))-1</f>
        <v>1.653806153812476E-2</v>
      </c>
      <c r="AS289" s="18" cm="1">
        <f t="array" ref="AS289">(1+O289)*(1+INDEX(fx_rets,$AE289,INDEX(fx_ix,1,AS$3)))-1</f>
        <v>-8.6217318701047319E-3</v>
      </c>
      <c r="AT289" s="18" cm="1">
        <f t="array" ref="AT289">(1+P289)*(1+INDEX(fx_rets,$AE289,INDEX(fx_ix,1,AT$3)))-1</f>
        <v>-8.0230474076350422E-3</v>
      </c>
      <c r="AU289" s="18" cm="1">
        <f t="array" ref="AU289">(1+Q289)*(1+INDEX(fx_rets,$AE289,INDEX(fx_ix,1,AU$3)))-1</f>
        <v>-7.8602863383695487E-3</v>
      </c>
      <c r="AV289" s="18" cm="1">
        <f t="array" ref="AV289">(1+R289)*(1+INDEX(fx_rets,$AE289,INDEX(fx_ix,1,AV$3)))-1</f>
        <v>3.0573443401323397E-2</v>
      </c>
      <c r="AW289" s="18" cm="1">
        <f t="array" ref="AW289">(1+S289)*(1+INDEX(fx_rets,$AE289,INDEX(fx_ix,1,AW$3)))-1</f>
        <v>4.3609527459711472E-2</v>
      </c>
      <c r="AX289" s="18" cm="1">
        <f t="array" ref="AX289">(1+T289)*(1+INDEX(fx_rets,$AE289,INDEX(fx_ix,1,AX$3)))-1</f>
        <v>4.6638616963788682E-2</v>
      </c>
      <c r="AY289" s="18" cm="1">
        <f t="array" ref="AY289">(1+U289)*(1+INDEX(fx_rets,$AE289,INDEX(fx_ix,1,AY$3)))-1</f>
        <v>2.3919954934704668E-2</v>
      </c>
      <c r="AZ289" s="18" cm="1">
        <f t="array" ref="AZ289">(1+V289)*(1+INDEX(fx_rets,$AE289,INDEX(fx_ix,1,AZ$3)))-1</f>
        <v>6.95631737138247E-3</v>
      </c>
      <c r="BA289" s="18" cm="1">
        <f t="array" ref="BA289">(1+W289)*(1+INDEX(fx_rets,$AE289,INDEX(fx_ix,1,BA$3)))-1</f>
        <v>2.3512159894856222E-3</v>
      </c>
      <c r="BB289" s="18" cm="1">
        <f t="array" ref="BB289">(1+X289)*(1+INDEX(fx_rets,$AE289,INDEX(fx_ix,1,BB$3)))-1</f>
        <v>6.320566319410359E-3</v>
      </c>
      <c r="BC289" s="18" cm="1">
        <f t="array" ref="BC289">(1+Y289)*(1+INDEX(fx_rets,$AE289,INDEX(fx_ix,1,BC$3)))-1</f>
        <v>-8.7609152498997478E-3</v>
      </c>
      <c r="BD289" s="19">
        <v>284</v>
      </c>
      <c r="BE289" s="16">
        <f t="shared" si="126"/>
        <v>0</v>
      </c>
      <c r="BF289" s="19">
        <v>284</v>
      </c>
      <c r="BG289" s="18">
        <f t="shared" si="127"/>
        <v>6.3199657031489664E-3</v>
      </c>
      <c r="BH289" s="18">
        <f t="shared" si="128"/>
        <v>4.4574971313777745E-3</v>
      </c>
      <c r="BI289" s="18">
        <f t="shared" si="129"/>
        <v>4.2889984619705057E-3</v>
      </c>
      <c r="BJ289" s="18">
        <f t="shared" si="130"/>
        <v>5.9682580039484012E-3</v>
      </c>
      <c r="BK289" s="18">
        <f t="shared" si="131"/>
        <v>8.1644937091220893E-3</v>
      </c>
      <c r="BL289" s="18">
        <f t="shared" si="132"/>
        <v>1.8395407708842182E-3</v>
      </c>
      <c r="BM289" s="18">
        <f t="shared" si="133"/>
        <v>1.4005073121239331E-3</v>
      </c>
      <c r="BN289" s="18">
        <f t="shared" si="134"/>
        <v>3.2011382711045755E-3</v>
      </c>
      <c r="BO289" s="18">
        <f t="shared" si="135"/>
        <v>7.2469991682360124E-3</v>
      </c>
      <c r="BP289" s="18">
        <f t="shared" si="136"/>
        <v>6.8818494207802949E-3</v>
      </c>
      <c r="BQ289" s="18">
        <f t="shared" si="137"/>
        <v>1.2032465684795879E-2</v>
      </c>
      <c r="BR289" s="18">
        <f t="shared" si="138"/>
        <v>1.0060556169674717E-2</v>
      </c>
      <c r="BS289" s="18">
        <f t="shared" si="139"/>
        <v>1.653806153812476E-2</v>
      </c>
      <c r="BT289" s="18">
        <f t="shared" si="140"/>
        <v>-8.6217318701047319E-3</v>
      </c>
      <c r="BU289" s="18">
        <f t="shared" si="141"/>
        <v>-8.0230474076350422E-3</v>
      </c>
      <c r="BV289" s="18">
        <f t="shared" si="142"/>
        <v>-7.8602863383695487E-3</v>
      </c>
      <c r="BW289" s="18">
        <f t="shared" si="143"/>
        <v>3.0573443401323397E-2</v>
      </c>
      <c r="BX289" s="18">
        <f t="shared" si="144"/>
        <v>4.3609527459711472E-2</v>
      </c>
      <c r="BY289" s="18">
        <f t="shared" si="145"/>
        <v>4.6638616963788682E-2</v>
      </c>
      <c r="BZ289" s="18">
        <f t="shared" si="146"/>
        <v>2.3919954934704668E-2</v>
      </c>
      <c r="CA289" s="18">
        <f t="shared" si="147"/>
        <v>6.95631737138247E-3</v>
      </c>
      <c r="CB289" s="18">
        <f t="shared" si="148"/>
        <v>2.3512159894856222E-3</v>
      </c>
      <c r="CC289" s="18">
        <f t="shared" si="149"/>
        <v>6.320566319410359E-3</v>
      </c>
      <c r="CD289" s="18">
        <f t="shared" si="150"/>
        <v>-8.7609152498997478E-3</v>
      </c>
      <c r="CE289" s="19">
        <v>284</v>
      </c>
      <c r="CF289" s="18">
        <f t="shared" si="153"/>
        <v>4.4574971313777745E-3</v>
      </c>
      <c r="CG289" s="18">
        <f t="shared" si="153"/>
        <v>4.4574971313777745E-3</v>
      </c>
      <c r="CH289" s="18">
        <f t="shared" si="153"/>
        <v>4.4574971313777745E-3</v>
      </c>
      <c r="CI289" s="18">
        <f t="shared" si="153"/>
        <v>0</v>
      </c>
      <c r="CJ289" s="18">
        <f t="shared" si="153"/>
        <v>0</v>
      </c>
      <c r="CK289" s="24">
        <f t="shared" si="153"/>
        <v>4.4574971313777745E-3</v>
      </c>
      <c r="CL289" s="24">
        <f t="shared" si="153"/>
        <v>0</v>
      </c>
    </row>
    <row r="290" spans="1:90" x14ac:dyDescent="0.2">
      <c r="A290" s="19">
        <v>285</v>
      </c>
      <c r="B290" s="16" cm="1">
        <f t="array" ref="B290">INDEX(asset_mu,1,B$3)+INDEX(asset_rets_norm,$A290,B$3)</f>
        <v>5.7000427567141989E-3</v>
      </c>
      <c r="C290" s="16" cm="1">
        <f t="array" ref="C290">INDEX(asset_mu,1,C$3)+INDEX(asset_rets_norm,$A290,C$3)</f>
        <v>-2.0280006311572648E-3</v>
      </c>
      <c r="D290" s="16" cm="1">
        <f t="array" ref="D290">INDEX(asset_mu,1,D$3)+INDEX(asset_rets_norm,$A290,D$3)</f>
        <v>-1.3819900766014033E-2</v>
      </c>
      <c r="E290" s="16" cm="1">
        <f t="array" ref="E290">INDEX(asset_mu,1,E$3)+INDEX(asset_rets_norm,$A290,E$3)</f>
        <v>-1.2487115820480474E-3</v>
      </c>
      <c r="F290" s="16" cm="1">
        <f t="array" ref="F290">INDEX(asset_mu,1,F$3)+INDEX(asset_rets_norm,$A290,F$3)</f>
        <v>-1.1149582417079364E-2</v>
      </c>
      <c r="G290" s="16" cm="1">
        <f t="array" ref="G290">INDEX(asset_mu,1,G$3)+INDEX(asset_rets_norm,$A290,G$3)</f>
        <v>3.8056013103079326E-3</v>
      </c>
      <c r="H290" s="16" cm="1">
        <f t="array" ref="H290">INDEX(asset_mu,1,H$3)+INDEX(asset_rets_norm,$A290,H$3)</f>
        <v>-1.3660561370503581E-3</v>
      </c>
      <c r="I290" s="16" cm="1">
        <f t="array" ref="I290">INDEX(asset_mu,1,I$3)+INDEX(asset_rets_norm,$A290,I$3)</f>
        <v>-9.2284897266525431E-3</v>
      </c>
      <c r="J290" s="16" cm="1">
        <f t="array" ref="J290">INDEX(asset_mu,1,J$3)+INDEX(asset_rets_norm,$A290,J$3)</f>
        <v>6.2597872176173176E-3</v>
      </c>
      <c r="K290" s="16" cm="1">
        <f t="array" ref="K290">INDEX(asset_mu,1,K$3)+INDEX(asset_rets_norm,$A290,K$3)</f>
        <v>-2.3895216028339255E-3</v>
      </c>
      <c r="L290" s="16" cm="1">
        <f t="array" ref="L290">INDEX(asset_mu,1,L$3)+INDEX(asset_rets_norm,$A290,L$3)</f>
        <v>-1.2863301353423812E-2</v>
      </c>
      <c r="M290" s="16" cm="1">
        <f t="array" ref="M290">INDEX(asset_mu,1,M$3)+INDEX(asset_rets_norm,$A290,M$3)</f>
        <v>-1.8754928568351066E-3</v>
      </c>
      <c r="N290" s="16" cm="1">
        <f t="array" ref="N290">INDEX(asset_mu,1,N$3)+INDEX(asset_rets_norm,$A290,N$3)</f>
        <v>-1.0360383627053351E-2</v>
      </c>
      <c r="O290" s="16" cm="1">
        <f t="array" ref="O290">INDEX(asset_mu,1,O$3)+INDEX(asset_rets_norm,$A290,O$3)</f>
        <v>-1.0660597598831991E-4</v>
      </c>
      <c r="P290" s="16" cm="1">
        <f t="array" ref="P290">INDEX(asset_mu,1,P$3)+INDEX(asset_rets_norm,$A290,P$3)</f>
        <v>-1.4032433993930566E-3</v>
      </c>
      <c r="Q290" s="16" cm="1">
        <f t="array" ref="Q290">INDEX(asset_mu,1,Q$3)+INDEX(asset_rets_norm,$A290,Q$3)</f>
        <v>-3.8187625879375119E-3</v>
      </c>
      <c r="R290" s="16" cm="1">
        <f t="array" ref="R290">INDEX(asset_mu,1,R$3)+INDEX(asset_rets_norm,$A290,R$3)</f>
        <v>-4.2329802363965052E-2</v>
      </c>
      <c r="S290" s="16" cm="1">
        <f t="array" ref="S290">INDEX(asset_mu,1,S$3)+INDEX(asset_rets_norm,$A290,S$3)</f>
        <v>-2.7944983808495888E-2</v>
      </c>
      <c r="T290" s="16" cm="1">
        <f t="array" ref="T290">INDEX(asset_mu,1,T$3)+INDEX(asset_rets_norm,$A290,T$3)</f>
        <v>2.8481051348693536E-2</v>
      </c>
      <c r="U290" s="16" cm="1">
        <f t="array" ref="U290">INDEX(asset_mu,1,U$3)+INDEX(asset_rets_norm,$A290,U$3)</f>
        <v>-4.6682472343029247E-2</v>
      </c>
      <c r="V290" s="16" cm="1">
        <f t="array" ref="V290">INDEX(asset_mu,1,V$3)+INDEX(asset_rets_norm,$A290,V$3)</f>
        <v>6.9615673713824414E-3</v>
      </c>
      <c r="W290" s="16" cm="1">
        <f t="array" ref="W290">INDEX(asset_mu,1,W$3)+INDEX(asset_rets_norm,$A290,W$3)</f>
        <v>4.7802190441061316E-3</v>
      </c>
      <c r="X290" s="16" cm="1">
        <f t="array" ref="X290">INDEX(asset_mu,1,X$3)+INDEX(asset_rets_norm,$A290,X$3)</f>
        <v>6.3768107487998105E-3</v>
      </c>
      <c r="Y290" s="16" cm="1">
        <f t="array" ref="Y290">INDEX(asset_mu,1,Y$3)+INDEX(asset_rets_norm,$A290,Y$3)</f>
        <v>-1.4071730216219289E-4</v>
      </c>
      <c r="Z290" s="19">
        <v>285</v>
      </c>
      <c r="AA290" s="16" cm="1">
        <f t="array" ref="AA290">INDEX(fx_mu,1,AA$3)+INDEX(fx_rets_norm,$A290,AA$3)</f>
        <v>0</v>
      </c>
      <c r="AB290" s="16" cm="1">
        <f t="array" ref="AB290">INDEX(fx_mu,1,AB$3)+INDEX(fx_rets_norm,$A290,AB$3)</f>
        <v>-1.2519063508015011E-2</v>
      </c>
      <c r="AC290" s="16" cm="1">
        <f t="array" ref="AC290">INDEX(fx_mu,1,AC$3)+INDEX(fx_rets_norm,$A290,AC$3)</f>
        <v>-1.0281864968882098E-2</v>
      </c>
      <c r="AD290" s="16" cm="1">
        <f t="array" ref="AD290">INDEX(fx_mu,1,AD$3)+INDEX(fx_rets_norm,$A290,AD$3)</f>
        <v>-4.0309700395948056E-2</v>
      </c>
      <c r="AE290" s="19">
        <v>285</v>
      </c>
      <c r="AF290" s="18" cm="1">
        <f t="array" ref="AF290">(1+B290)*(1+INDEX(fx_rets,$AE290,INDEX(fx_ix,1,AF$3)))-1</f>
        <v>5.7000427567142076E-3</v>
      </c>
      <c r="AG290" s="18" cm="1">
        <f t="array" ref="AG290">(1+C290)*(1+INDEX(fx_rets,$AE290,INDEX(fx_ix,1,AG$3)))-1</f>
        <v>-2.0280006311572674E-3</v>
      </c>
      <c r="AH290" s="18" cm="1">
        <f t="array" ref="AH290">(1+D290)*(1+INDEX(fx_rets,$AE290,INDEX(fx_ix,1,AH$3)))-1</f>
        <v>-1.3819900766014026E-2</v>
      </c>
      <c r="AI290" s="18" cm="1">
        <f t="array" ref="AI290">(1+E290)*(1+INDEX(fx_rets,$AE290,INDEX(fx_ix,1,AI$3)))-1</f>
        <v>-1.2487115820480899E-3</v>
      </c>
      <c r="AJ290" s="18" cm="1">
        <f t="array" ref="AJ290">(1+F290)*(1+INDEX(fx_rets,$AE290,INDEX(fx_ix,1,AJ$3)))-1</f>
        <v>-1.1149582417079418E-2</v>
      </c>
      <c r="AK290" s="18" cm="1">
        <f t="array" ref="AK290">(1+G290)*(1+INDEX(fx_rets,$AE290,INDEX(fx_ix,1,AK$3)))-1</f>
        <v>-8.7611047621971583E-3</v>
      </c>
      <c r="AL290" s="18" cm="1">
        <f t="array" ref="AL290">(1+H290)*(1+INDEX(fx_rets,$AE290,INDEX(fx_ix,1,AL$3)))-1</f>
        <v>-1.3868017901530139E-2</v>
      </c>
      <c r="AM290" s="18" cm="1">
        <f t="array" ref="AM290">(1+I290)*(1+INDEX(fx_rets,$AE290,INDEX(fx_ix,1,AM$3)))-1</f>
        <v>-2.1632021185696515E-2</v>
      </c>
      <c r="AN290" s="18" cm="1">
        <f t="array" ref="AN290">(1+J290)*(1+INDEX(fx_rets,$AE290,INDEX(fx_ix,1,AN$3)))-1</f>
        <v>-4.0864400381701582E-3</v>
      </c>
      <c r="AO290" s="18" cm="1">
        <f t="array" ref="AO290">(1+K290)*(1+INDEX(fx_rets,$AE290,INDEX(fx_ix,1,AO$3)))-1</f>
        <v>-1.2646817833255386E-2</v>
      </c>
      <c r="AP290" s="18" cm="1">
        <f t="array" ref="AP290">(1+L290)*(1+INDEX(fx_rets,$AE290,INDEX(fx_ix,1,AP$3)))-1</f>
        <v>-2.3012907594735954E-2</v>
      </c>
      <c r="AQ290" s="18" cm="1">
        <f t="array" ref="AQ290">(1+M290)*(1+INDEX(fx_rets,$AE290,INDEX(fx_ix,1,AQ$3)))-1</f>
        <v>-1.2138074261413112E-2</v>
      </c>
      <c r="AR290" s="18" cm="1">
        <f t="array" ref="AR290">(1+N290)*(1+INDEX(fx_rets,$AE290,INDEX(fx_ix,1,AR$3)))-1</f>
        <v>-2.0535724530456267E-2</v>
      </c>
      <c r="AS290" s="18" cm="1">
        <f t="array" ref="AS290">(1+O290)*(1+INDEX(fx_rets,$AE290,INDEX(fx_ix,1,AS$3)))-1</f>
        <v>-4.0412009116983838E-2</v>
      </c>
      <c r="AT290" s="18" cm="1">
        <f t="array" ref="AT290">(1+P290)*(1+INDEX(fx_rets,$AE290,INDEX(fx_ix,1,AT$3)))-1</f>
        <v>-4.1656379474328986E-2</v>
      </c>
      <c r="AU290" s="18" cm="1">
        <f t="array" ref="AU290">(1+Q290)*(1+INDEX(fx_rets,$AE290,INDEX(fx_ix,1,AU$3)))-1</f>
        <v>-4.3974529808082585E-2</v>
      </c>
      <c r="AV290" s="18" cm="1">
        <f t="array" ref="AV290">(1+R290)*(1+INDEX(fx_rets,$AE290,INDEX(fx_ix,1,AV$3)))-1</f>
        <v>-4.2329802363965108E-2</v>
      </c>
      <c r="AW290" s="18" cm="1">
        <f t="array" ref="AW290">(1+S290)*(1+INDEX(fx_rets,$AE290,INDEX(fx_ix,1,AW$3)))-1</f>
        <v>-4.0114202289481815E-2</v>
      </c>
      <c r="AX290" s="18" cm="1">
        <f t="array" ref="AX290">(1+T290)*(1+INDEX(fx_rets,$AE290,INDEX(fx_ix,1,AX$3)))-1</f>
        <v>1.7906348055672483E-2</v>
      </c>
      <c r="AY290" s="18" cm="1">
        <f t="array" ref="AY290">(1+U290)*(1+INDEX(fx_rets,$AE290,INDEX(fx_ix,1,AY$3)))-1</f>
        <v>-8.5110416265087641E-2</v>
      </c>
      <c r="AZ290" s="18" cm="1">
        <f t="array" ref="AZ290">(1+V290)*(1+INDEX(fx_rets,$AE290,INDEX(fx_ix,1,AZ$3)))-1</f>
        <v>6.9615673713825377E-3</v>
      </c>
      <c r="BA290" s="18" cm="1">
        <f t="array" ref="BA290">(1+W290)*(1+INDEX(fx_rets,$AE290,INDEX(fx_ix,1,BA$3)))-1</f>
        <v>-7.7986883297042064E-3</v>
      </c>
      <c r="BB290" s="18" cm="1">
        <f t="array" ref="BB290">(1+X290)*(1+INDEX(fx_rets,$AE290,INDEX(fx_ix,1,BB$3)))-1</f>
        <v>-3.9706197271335286E-3</v>
      </c>
      <c r="BC290" s="18" cm="1">
        <f t="array" ref="BC290">(1+Y290)*(1+INDEX(fx_rets,$AE290,INDEX(fx_ix,1,BC$3)))-1</f>
        <v>-4.044474542581955E-2</v>
      </c>
      <c r="BD290" s="19">
        <v>285</v>
      </c>
      <c r="BE290" s="16">
        <f t="shared" si="126"/>
        <v>0</v>
      </c>
      <c r="BF290" s="19">
        <v>285</v>
      </c>
      <c r="BG290" s="18">
        <f t="shared" si="127"/>
        <v>5.7000427567142076E-3</v>
      </c>
      <c r="BH290" s="18">
        <f t="shared" si="128"/>
        <v>-2.0280006311572674E-3</v>
      </c>
      <c r="BI290" s="18">
        <f t="shared" si="129"/>
        <v>-1.3819900766014026E-2</v>
      </c>
      <c r="BJ290" s="18">
        <f t="shared" si="130"/>
        <v>-1.2487115820480899E-3</v>
      </c>
      <c r="BK290" s="18">
        <f t="shared" si="131"/>
        <v>-1.1149582417079418E-2</v>
      </c>
      <c r="BL290" s="18">
        <f t="shared" si="132"/>
        <v>-8.7611047621971583E-3</v>
      </c>
      <c r="BM290" s="18">
        <f t="shared" si="133"/>
        <v>-1.3868017901530139E-2</v>
      </c>
      <c r="BN290" s="18">
        <f t="shared" si="134"/>
        <v>-2.1632021185696515E-2</v>
      </c>
      <c r="BO290" s="18">
        <f t="shared" si="135"/>
        <v>-4.0864400381701582E-3</v>
      </c>
      <c r="BP290" s="18">
        <f t="shared" si="136"/>
        <v>-1.2646817833255386E-2</v>
      </c>
      <c r="BQ290" s="18">
        <f t="shared" si="137"/>
        <v>-2.3012907594735954E-2</v>
      </c>
      <c r="BR290" s="18">
        <f t="shared" si="138"/>
        <v>-1.2138074261413112E-2</v>
      </c>
      <c r="BS290" s="18">
        <f t="shared" si="139"/>
        <v>-2.0535724530456267E-2</v>
      </c>
      <c r="BT290" s="18">
        <f t="shared" si="140"/>
        <v>-4.0412009116983838E-2</v>
      </c>
      <c r="BU290" s="18">
        <f t="shared" si="141"/>
        <v>-4.1656379474328986E-2</v>
      </c>
      <c r="BV290" s="18">
        <f t="shared" si="142"/>
        <v>-4.3974529808082585E-2</v>
      </c>
      <c r="BW290" s="18">
        <f t="shared" si="143"/>
        <v>-4.2329802363965108E-2</v>
      </c>
      <c r="BX290" s="18">
        <f t="shared" si="144"/>
        <v>-4.0114202289481815E-2</v>
      </c>
      <c r="BY290" s="18">
        <f t="shared" si="145"/>
        <v>1.7906348055672483E-2</v>
      </c>
      <c r="BZ290" s="18">
        <f t="shared" si="146"/>
        <v>-8.5110416265087641E-2</v>
      </c>
      <c r="CA290" s="18">
        <f t="shared" si="147"/>
        <v>6.9615673713825377E-3</v>
      </c>
      <c r="CB290" s="18">
        <f t="shared" si="148"/>
        <v>-7.7986883297042064E-3</v>
      </c>
      <c r="CC290" s="18">
        <f t="shared" si="149"/>
        <v>-3.9706197271335286E-3</v>
      </c>
      <c r="CD290" s="18">
        <f t="shared" si="150"/>
        <v>-4.044474542581955E-2</v>
      </c>
      <c r="CE290" s="19">
        <v>285</v>
      </c>
      <c r="CF290" s="18">
        <f t="shared" si="153"/>
        <v>-2.0280006311572674E-3</v>
      </c>
      <c r="CG290" s="18">
        <f t="shared" si="153"/>
        <v>-2.0280006311572674E-3</v>
      </c>
      <c r="CH290" s="18">
        <f t="shared" si="153"/>
        <v>-2.0280006311572674E-3</v>
      </c>
      <c r="CI290" s="18">
        <f t="shared" si="153"/>
        <v>0</v>
      </c>
      <c r="CJ290" s="18">
        <f t="shared" si="153"/>
        <v>0</v>
      </c>
      <c r="CK290" s="24">
        <f t="shared" si="153"/>
        <v>-2.0280006311572674E-3</v>
      </c>
      <c r="CL290" s="24">
        <f t="shared" si="153"/>
        <v>0</v>
      </c>
    </row>
    <row r="291" spans="1:90" x14ac:dyDescent="0.2">
      <c r="A291" s="19">
        <v>286</v>
      </c>
      <c r="B291" s="16" cm="1">
        <f t="array" ref="B291">INDEX(asset_mu,1,B$3)+INDEX(asset_rets_norm,$A291,B$3)</f>
        <v>6.8137595494239724E-3</v>
      </c>
      <c r="C291" s="16" cm="1">
        <f t="array" ref="C291">INDEX(asset_mu,1,C$3)+INDEX(asset_rets_norm,$A291,C$3)</f>
        <v>8.078093998566075E-3</v>
      </c>
      <c r="D291" s="16" cm="1">
        <f t="array" ref="D291">INDEX(asset_mu,1,D$3)+INDEX(asset_rets_norm,$A291,D$3)</f>
        <v>1.2116386126700624E-2</v>
      </c>
      <c r="E291" s="16" cm="1">
        <f t="array" ref="E291">INDEX(asset_mu,1,E$3)+INDEX(asset_rets_norm,$A291,E$3)</f>
        <v>8.8606112539331566E-3</v>
      </c>
      <c r="F291" s="16" cm="1">
        <f t="array" ref="F291">INDEX(asset_mu,1,F$3)+INDEX(asset_rets_norm,$A291,F$3)</f>
        <v>1.3288776497677955E-2</v>
      </c>
      <c r="G291" s="16" cm="1">
        <f t="array" ref="G291">INDEX(asset_mu,1,G$3)+INDEX(asset_rets_norm,$A291,G$3)</f>
        <v>4.3130036822783772E-3</v>
      </c>
      <c r="H291" s="16" cm="1">
        <f t="array" ref="H291">INDEX(asset_mu,1,H$3)+INDEX(asset_rets_norm,$A291,H$3)</f>
        <v>2.1256680490199971E-3</v>
      </c>
      <c r="I291" s="16" cm="1">
        <f t="array" ref="I291">INDEX(asset_mu,1,I$3)+INDEX(asset_rets_norm,$A291,I$3)</f>
        <v>-5.8285500305684705E-4</v>
      </c>
      <c r="J291" s="16" cm="1">
        <f t="array" ref="J291">INDEX(asset_mu,1,J$3)+INDEX(asset_rets_norm,$A291,J$3)</f>
        <v>7.023698107911468E-3</v>
      </c>
      <c r="K291" s="16" cm="1">
        <f t="array" ref="K291">INDEX(asset_mu,1,K$3)+INDEX(asset_rets_norm,$A291,K$3)</f>
        <v>5.498016817275438E-3</v>
      </c>
      <c r="L291" s="16" cm="1">
        <f t="array" ref="L291">INDEX(asset_mu,1,L$3)+INDEX(asset_rets_norm,$A291,L$3)</f>
        <v>5.9887038590813735E-3</v>
      </c>
      <c r="M291" s="16" cm="1">
        <f t="array" ref="M291">INDEX(asset_mu,1,M$3)+INDEX(asset_rets_norm,$A291,M$3)</f>
        <v>8.0601976734703019E-3</v>
      </c>
      <c r="N291" s="16" cm="1">
        <f t="array" ref="N291">INDEX(asset_mu,1,N$3)+INDEX(asset_rets_norm,$A291,N$3)</f>
        <v>9.5659264791377076E-3</v>
      </c>
      <c r="O291" s="16" cm="1">
        <f t="array" ref="O291">INDEX(asset_mu,1,O$3)+INDEX(asset_rets_norm,$A291,O$3)</f>
        <v>-3.1162288329754996E-4</v>
      </c>
      <c r="P291" s="16" cm="1">
        <f t="array" ref="P291">INDEX(asset_mu,1,P$3)+INDEX(asset_rets_norm,$A291,P$3)</f>
        <v>-1.8584545537198411E-3</v>
      </c>
      <c r="Q291" s="16" cm="1">
        <f t="array" ref="Q291">INDEX(asset_mu,1,Q$3)+INDEX(asset_rets_norm,$A291,Q$3)</f>
        <v>-5.5360235363790021E-3</v>
      </c>
      <c r="R291" s="16" cm="1">
        <f t="array" ref="R291">INDEX(asset_mu,1,R$3)+INDEX(asset_rets_norm,$A291,R$3)</f>
        <v>4.7860723176494646E-2</v>
      </c>
      <c r="S291" s="16" cm="1">
        <f t="array" ref="S291">INDEX(asset_mu,1,S$3)+INDEX(asset_rets_norm,$A291,S$3)</f>
        <v>1.6652611651266941E-2</v>
      </c>
      <c r="T291" s="16" cm="1">
        <f t="array" ref="T291">INDEX(asset_mu,1,T$3)+INDEX(asset_rets_norm,$A291,T$3)</f>
        <v>2.0515581306171961E-2</v>
      </c>
      <c r="U291" s="16" cm="1">
        <f t="array" ref="U291">INDEX(asset_mu,1,U$3)+INDEX(asset_rets_norm,$A291,U$3)</f>
        <v>4.1040915118620881E-3</v>
      </c>
      <c r="V291" s="16" cm="1">
        <f t="array" ref="V291">INDEX(asset_mu,1,V$3)+INDEX(asset_rets_norm,$A291,V$3)</f>
        <v>6.9508840380491082E-3</v>
      </c>
      <c r="W291" s="16" cm="1">
        <f t="array" ref="W291">INDEX(asset_mu,1,W$3)+INDEX(asset_rets_norm,$A291,W$3)</f>
        <v>4.7920523774394657E-3</v>
      </c>
      <c r="X291" s="16" cm="1">
        <f t="array" ref="X291">INDEX(asset_mu,1,X$3)+INDEX(asset_rets_norm,$A291,X$3)</f>
        <v>6.3907274154664778E-3</v>
      </c>
      <c r="Y291" s="16" cm="1">
        <f t="array" ref="Y291">INDEX(asset_mu,1,Y$3)+INDEX(asset_rets_norm,$A291,Y$3)</f>
        <v>-8.0217302162192912E-5</v>
      </c>
      <c r="Z291" s="19">
        <v>286</v>
      </c>
      <c r="AA291" s="16" cm="1">
        <f t="array" ref="AA291">INDEX(fx_mu,1,AA$3)+INDEX(fx_rets_norm,$A291,AA$3)</f>
        <v>0</v>
      </c>
      <c r="AB291" s="16" cm="1">
        <f t="array" ref="AB291">INDEX(fx_mu,1,AB$3)+INDEX(fx_rets_norm,$A291,AB$3)</f>
        <v>1.6140085345282221E-2</v>
      </c>
      <c r="AC291" s="16" cm="1">
        <f t="array" ref="AC291">INDEX(fx_mu,1,AC$3)+INDEX(fx_rets_norm,$A291,AC$3)</f>
        <v>2.009175154628003E-2</v>
      </c>
      <c r="AD291" s="16" cm="1">
        <f t="array" ref="AD291">INDEX(fx_mu,1,AD$3)+INDEX(fx_rets_norm,$A291,AD$3)</f>
        <v>3.6796930494131788E-3</v>
      </c>
      <c r="AE291" s="19">
        <v>286</v>
      </c>
      <c r="AF291" s="18" cm="1">
        <f t="array" ref="AF291">(1+B291)*(1+INDEX(fx_rets,$AE291,INDEX(fx_ix,1,AF$3)))-1</f>
        <v>6.8137595494239811E-3</v>
      </c>
      <c r="AG291" s="18" cm="1">
        <f t="array" ref="AG291">(1+C291)*(1+INDEX(fx_rets,$AE291,INDEX(fx_ix,1,AG$3)))-1</f>
        <v>8.0780939985660716E-3</v>
      </c>
      <c r="AH291" s="18" cm="1">
        <f t="array" ref="AH291">(1+D291)*(1+INDEX(fx_rets,$AE291,INDEX(fx_ix,1,AH$3)))-1</f>
        <v>1.2116386126700629E-2</v>
      </c>
      <c r="AI291" s="18" cm="1">
        <f t="array" ref="AI291">(1+E291)*(1+INDEX(fx_rets,$AE291,INDEX(fx_ix,1,AI$3)))-1</f>
        <v>8.860611253933115E-3</v>
      </c>
      <c r="AJ291" s="18" cm="1">
        <f t="array" ref="AJ291">(1+F291)*(1+INDEX(fx_rets,$AE291,INDEX(fx_ix,1,AJ$3)))-1</f>
        <v>1.3288776497677901E-2</v>
      </c>
      <c r="AK291" s="18" cm="1">
        <f t="array" ref="AK291">(1+G291)*(1+INDEX(fx_rets,$AE291,INDEX(fx_ix,1,AK$3)))-1</f>
        <v>2.0522701275087041E-2</v>
      </c>
      <c r="AL291" s="18" cm="1">
        <f t="array" ref="AL291">(1+H291)*(1+INDEX(fx_rets,$AE291,INDEX(fx_ix,1,AL$3)))-1</f>
        <v>1.8300061858029126E-2</v>
      </c>
      <c r="AM291" s="18" cm="1">
        <f t="array" ref="AM291">(1+I291)*(1+INDEX(fx_rets,$AE291,INDEX(fx_ix,1,AM$3)))-1</f>
        <v>1.5547823012732165E-2</v>
      </c>
      <c r="AN291" s="18" cm="1">
        <f t="array" ref="AN291">(1+J291)*(1+INDEX(fx_rets,$AE291,INDEX(fx_ix,1,AN$3)))-1</f>
        <v>2.7256568051511776E-2</v>
      </c>
      <c r="AO291" s="18" cm="1">
        <f t="array" ref="AO291">(1+K291)*(1+INDEX(fx_rets,$AE291,INDEX(fx_ix,1,AO$3)))-1</f>
        <v>2.5700233151445318E-2</v>
      </c>
      <c r="AP291" s="18" cm="1">
        <f t="array" ref="AP291">(1+L291)*(1+INDEX(fx_rets,$AE291,INDEX(fx_ix,1,AP$3)))-1</f>
        <v>2.6200778955382198E-2</v>
      </c>
      <c r="AQ291" s="18" cm="1">
        <f t="array" ref="AQ291">(1+M291)*(1+INDEX(fx_rets,$AE291,INDEX(fx_ix,1,AQ$3)))-1</f>
        <v>2.8313892708819344E-2</v>
      </c>
      <c r="AR291" s="18" cm="1">
        <f t="array" ref="AR291">(1+N291)*(1+INDEX(fx_rets,$AE291,INDEX(fx_ix,1,AR$3)))-1</f>
        <v>2.9849874243546459E-2</v>
      </c>
      <c r="AS291" s="18" cm="1">
        <f t="array" ref="AS291">(1+O291)*(1+INDEX(fx_rets,$AE291,INDEX(fx_ix,1,AS$3)))-1</f>
        <v>3.3669234895579159E-3</v>
      </c>
      <c r="AT291" s="18" cm="1">
        <f t="array" ref="AT291">(1+P291)*(1+INDEX(fx_rets,$AE291,INDEX(fx_ix,1,AT$3)))-1</f>
        <v>1.8143999533895006E-3</v>
      </c>
      <c r="AU291" s="18" cm="1">
        <f t="array" ref="AU291">(1+Q291)*(1+INDEX(fx_rets,$AE291,INDEX(fx_ix,1,AU$3)))-1</f>
        <v>-1.8767013542940747E-3</v>
      </c>
      <c r="AV291" s="18" cm="1">
        <f t="array" ref="AV291">(1+R291)*(1+INDEX(fx_rets,$AE291,INDEX(fx_ix,1,AV$3)))-1</f>
        <v>4.7860723176494702E-2</v>
      </c>
      <c r="AW291" s="18" cm="1">
        <f t="array" ref="AW291">(1+S291)*(1+INDEX(fx_rets,$AE291,INDEX(fx_ix,1,AW$3)))-1</f>
        <v>3.3061471569822309E-2</v>
      </c>
      <c r="AX291" s="18" cm="1">
        <f t="array" ref="AX291">(1+T291)*(1+INDEX(fx_rets,$AE291,INDEX(fx_ix,1,AX$3)))-1</f>
        <v>4.1019526814882967E-2</v>
      </c>
      <c r="AY291" s="18" cm="1">
        <f t="array" ref="AY291">(1+U291)*(1+INDEX(fx_rets,$AE291,INDEX(fx_ix,1,AY$3)))-1</f>
        <v>7.7988863582856283E-3</v>
      </c>
      <c r="AZ291" s="18" cm="1">
        <f t="array" ref="AZ291">(1+V291)*(1+INDEX(fx_rets,$AE291,INDEX(fx_ix,1,AZ$3)))-1</f>
        <v>6.9508840380489989E-3</v>
      </c>
      <c r="BA291" s="18" cm="1">
        <f t="array" ref="BA291">(1+W291)*(1+INDEX(fx_rets,$AE291,INDEX(fx_ix,1,BA$3)))-1</f>
        <v>2.1009481857072521E-2</v>
      </c>
      <c r="BB291" s="18" cm="1">
        <f t="array" ref="BB291">(1+X291)*(1+INDEX(fx_rets,$AE291,INDEX(fx_ix,1,BB$3)))-1</f>
        <v>2.6610879869177984E-2</v>
      </c>
      <c r="BC291" s="18" cm="1">
        <f t="array" ref="BC291">(1+Y291)*(1+INDEX(fx_rets,$AE291,INDEX(fx_ix,1,BC$3)))-1</f>
        <v>3.5991805722017656E-3</v>
      </c>
      <c r="BD291" s="19">
        <v>286</v>
      </c>
      <c r="BE291" s="16">
        <f t="shared" si="126"/>
        <v>0</v>
      </c>
      <c r="BF291" s="19">
        <v>286</v>
      </c>
      <c r="BG291" s="18">
        <f t="shared" si="127"/>
        <v>6.8137595494239811E-3</v>
      </c>
      <c r="BH291" s="18">
        <f t="shared" si="128"/>
        <v>8.0780939985660716E-3</v>
      </c>
      <c r="BI291" s="18">
        <f t="shared" si="129"/>
        <v>1.2116386126700629E-2</v>
      </c>
      <c r="BJ291" s="18">
        <f t="shared" si="130"/>
        <v>8.860611253933115E-3</v>
      </c>
      <c r="BK291" s="18">
        <f t="shared" si="131"/>
        <v>1.3288776497677901E-2</v>
      </c>
      <c r="BL291" s="18">
        <f t="shared" si="132"/>
        <v>2.0522701275087041E-2</v>
      </c>
      <c r="BM291" s="18">
        <f t="shared" si="133"/>
        <v>1.8300061858029126E-2</v>
      </c>
      <c r="BN291" s="18">
        <f t="shared" si="134"/>
        <v>1.5547823012732165E-2</v>
      </c>
      <c r="BO291" s="18">
        <f t="shared" si="135"/>
        <v>2.7256568051511776E-2</v>
      </c>
      <c r="BP291" s="18">
        <f t="shared" si="136"/>
        <v>2.5700233151445318E-2</v>
      </c>
      <c r="BQ291" s="18">
        <f t="shared" si="137"/>
        <v>2.6200778955382198E-2</v>
      </c>
      <c r="BR291" s="18">
        <f t="shared" si="138"/>
        <v>2.8313892708819344E-2</v>
      </c>
      <c r="BS291" s="18">
        <f t="shared" si="139"/>
        <v>2.9849874243546459E-2</v>
      </c>
      <c r="BT291" s="18">
        <f t="shared" si="140"/>
        <v>3.3669234895579159E-3</v>
      </c>
      <c r="BU291" s="18">
        <f t="shared" si="141"/>
        <v>1.8143999533895006E-3</v>
      </c>
      <c r="BV291" s="18">
        <f t="shared" si="142"/>
        <v>-1.8767013542940747E-3</v>
      </c>
      <c r="BW291" s="18">
        <f t="shared" si="143"/>
        <v>4.7860723176494702E-2</v>
      </c>
      <c r="BX291" s="18">
        <f t="shared" si="144"/>
        <v>3.3061471569822309E-2</v>
      </c>
      <c r="BY291" s="18">
        <f t="shared" si="145"/>
        <v>4.1019526814882967E-2</v>
      </c>
      <c r="BZ291" s="18">
        <f t="shared" si="146"/>
        <v>7.7988863582856283E-3</v>
      </c>
      <c r="CA291" s="18">
        <f t="shared" si="147"/>
        <v>6.9508840380489989E-3</v>
      </c>
      <c r="CB291" s="18">
        <f t="shared" si="148"/>
        <v>2.1009481857072521E-2</v>
      </c>
      <c r="CC291" s="18">
        <f t="shared" si="149"/>
        <v>2.6610879869177984E-2</v>
      </c>
      <c r="CD291" s="18">
        <f t="shared" si="150"/>
        <v>3.5991805722017656E-3</v>
      </c>
      <c r="CE291" s="19">
        <v>286</v>
      </c>
      <c r="CF291" s="18">
        <f t="shared" si="153"/>
        <v>8.0780939985660716E-3</v>
      </c>
      <c r="CG291" s="18">
        <f t="shared" si="153"/>
        <v>8.0780939985660716E-3</v>
      </c>
      <c r="CH291" s="18">
        <f t="shared" si="153"/>
        <v>8.0780939985660716E-3</v>
      </c>
      <c r="CI291" s="18">
        <f t="shared" si="153"/>
        <v>0</v>
      </c>
      <c r="CJ291" s="18">
        <f t="shared" si="153"/>
        <v>0</v>
      </c>
      <c r="CK291" s="24">
        <f t="shared" si="153"/>
        <v>8.0780939985660716E-3</v>
      </c>
      <c r="CL291" s="24">
        <f t="shared" si="153"/>
        <v>0</v>
      </c>
    </row>
    <row r="292" spans="1:90" x14ac:dyDescent="0.2">
      <c r="A292" s="19">
        <v>287</v>
      </c>
      <c r="B292" s="16" cm="1">
        <f t="array" ref="B292">INDEX(asset_mu,1,B$3)+INDEX(asset_rets_norm,$A292,B$3)</f>
        <v>6.1690412500714411E-3</v>
      </c>
      <c r="C292" s="16" cm="1">
        <f t="array" ref="C292">INDEX(asset_mu,1,C$3)+INDEX(asset_rets_norm,$A292,C$3)</f>
        <v>6.9769136873414376E-3</v>
      </c>
      <c r="D292" s="16" cm="1">
        <f t="array" ref="D292">INDEX(asset_mu,1,D$3)+INDEX(asset_rets_norm,$A292,D$3)</f>
        <v>9.1047479751484809E-3</v>
      </c>
      <c r="E292" s="16" cm="1">
        <f t="array" ref="E292">INDEX(asset_mu,1,E$3)+INDEX(asset_rets_norm,$A292,E$3)</f>
        <v>5.7096729110910774E-3</v>
      </c>
      <c r="F292" s="16" cm="1">
        <f t="array" ref="F292">INDEX(asset_mu,1,F$3)+INDEX(asset_rets_norm,$A292,F$3)</f>
        <v>6.9828634971261221E-3</v>
      </c>
      <c r="G292" s="16" cm="1">
        <f t="array" ref="G292">INDEX(asset_mu,1,G$3)+INDEX(asset_rets_norm,$A292,G$3)</f>
        <v>4.6403800132056531E-3</v>
      </c>
      <c r="H292" s="16" cm="1">
        <f t="array" ref="H292">INDEX(asset_mu,1,H$3)+INDEX(asset_rets_norm,$A292,H$3)</f>
        <v>6.9360358580894017E-3</v>
      </c>
      <c r="I292" s="16" cm="1">
        <f t="array" ref="I292">INDEX(asset_mu,1,I$3)+INDEX(asset_rets_norm,$A292,I$3)</f>
        <v>1.0357887456703997E-2</v>
      </c>
      <c r="J292" s="16" cm="1">
        <f t="array" ref="J292">INDEX(asset_mu,1,J$3)+INDEX(asset_rets_norm,$A292,J$3)</f>
        <v>7.5478561324144756E-3</v>
      </c>
      <c r="K292" s="16" cm="1">
        <f t="array" ref="K292">INDEX(asset_mu,1,K$3)+INDEX(asset_rets_norm,$A292,K$3)</f>
        <v>6.9138852845263849E-3</v>
      </c>
      <c r="L292" s="16" cm="1">
        <f t="array" ref="L292">INDEX(asset_mu,1,L$3)+INDEX(asset_rets_norm,$A292,L$3)</f>
        <v>9.9575767876556587E-3</v>
      </c>
      <c r="M292" s="16" cm="1">
        <f t="array" ref="M292">INDEX(asset_mu,1,M$3)+INDEX(asset_rets_norm,$A292,M$3)</f>
        <v>6.126347741070101E-3</v>
      </c>
      <c r="N292" s="16" cm="1">
        <f t="array" ref="N292">INDEX(asset_mu,1,N$3)+INDEX(asset_rets_norm,$A292,N$3)</f>
        <v>7.6868521551587731E-3</v>
      </c>
      <c r="O292" s="16" cm="1">
        <f t="array" ref="O292">INDEX(asset_mu,1,O$3)+INDEX(asset_rets_norm,$A292,O$3)</f>
        <v>5.0848856566455196E-4</v>
      </c>
      <c r="P292" s="16" cm="1">
        <f t="array" ref="P292">INDEX(asset_mu,1,P$3)+INDEX(asset_rets_norm,$A292,P$3)</f>
        <v>1.4496224636326321E-3</v>
      </c>
      <c r="Q292" s="16" cm="1">
        <f t="array" ref="Q292">INDEX(asset_mu,1,Q$3)+INDEX(asset_rets_norm,$A292,Q$3)</f>
        <v>2.6946005123336626E-3</v>
      </c>
      <c r="R292" s="16" cm="1">
        <f t="array" ref="R292">INDEX(asset_mu,1,R$3)+INDEX(asset_rets_norm,$A292,R$3)</f>
        <v>3.426509470741651E-2</v>
      </c>
      <c r="S292" s="16" cm="1">
        <f t="array" ref="S292">INDEX(asset_mu,1,S$3)+INDEX(asset_rets_norm,$A292,S$3)</f>
        <v>-1.4026082348129881E-2</v>
      </c>
      <c r="T292" s="16" cm="1">
        <f t="array" ref="T292">INDEX(asset_mu,1,T$3)+INDEX(asset_rets_norm,$A292,T$3)</f>
        <v>-9.0450203969647171E-3</v>
      </c>
      <c r="U292" s="16" cm="1">
        <f t="array" ref="U292">INDEX(asset_mu,1,U$3)+INDEX(asset_rets_norm,$A292,U$3)</f>
        <v>3.0417917293222966E-2</v>
      </c>
      <c r="V292" s="16" cm="1">
        <f t="array" ref="V292">INDEX(asset_mu,1,V$3)+INDEX(asset_rets_norm,$A292,V$3)</f>
        <v>6.962459038049108E-3</v>
      </c>
      <c r="W292" s="16" cm="1">
        <f t="array" ref="W292">INDEX(asset_mu,1,W$3)+INDEX(asset_rets_norm,$A292,W$3)</f>
        <v>4.6693023774394653E-3</v>
      </c>
      <c r="X292" s="16" cm="1">
        <f t="array" ref="X292">INDEX(asset_mu,1,X$3)+INDEX(asset_rets_norm,$A292,X$3)</f>
        <v>6.3974774154664776E-3</v>
      </c>
      <c r="Y292" s="16" cm="1">
        <f t="array" ref="Y292">INDEX(asset_mu,1,Y$3)+INDEX(asset_rets_norm,$A292,Y$3)</f>
        <v>-1.2230063549552626E-4</v>
      </c>
      <c r="Z292" s="19">
        <v>287</v>
      </c>
      <c r="AA292" s="16" cm="1">
        <f t="array" ref="AA292">INDEX(fx_mu,1,AA$3)+INDEX(fx_rets_norm,$A292,AA$3)</f>
        <v>0</v>
      </c>
      <c r="AB292" s="16" cm="1">
        <f t="array" ref="AB292">INDEX(fx_mu,1,AB$3)+INDEX(fx_rets_norm,$A292,AB$3)</f>
        <v>-1.3427975913832929E-2</v>
      </c>
      <c r="AC292" s="16" cm="1">
        <f t="array" ref="AC292">INDEX(fx_mu,1,AC$3)+INDEX(fx_rets_norm,$A292,AC$3)</f>
        <v>-7.5005987079431015E-3</v>
      </c>
      <c r="AD292" s="16" cm="1">
        <f t="array" ref="AD292">INDEX(fx_mu,1,AD$3)+INDEX(fx_rets_norm,$A292,AD$3)</f>
        <v>-2.1625628192307511E-2</v>
      </c>
      <c r="AE292" s="19">
        <v>287</v>
      </c>
      <c r="AF292" s="18" cm="1">
        <f t="array" ref="AF292">(1+B292)*(1+INDEX(fx_rets,$AE292,INDEX(fx_ix,1,AF$3)))-1</f>
        <v>6.1690412500714498E-3</v>
      </c>
      <c r="AG292" s="18" cm="1">
        <f t="array" ref="AG292">(1+C292)*(1+INDEX(fx_rets,$AE292,INDEX(fx_ix,1,AG$3)))-1</f>
        <v>6.976913687341435E-3</v>
      </c>
      <c r="AH292" s="18" cm="1">
        <f t="array" ref="AH292">(1+D292)*(1+INDEX(fx_rets,$AE292,INDEX(fx_ix,1,AH$3)))-1</f>
        <v>9.1047479751484861E-3</v>
      </c>
      <c r="AI292" s="18" cm="1">
        <f t="array" ref="AI292">(1+E292)*(1+INDEX(fx_rets,$AE292,INDEX(fx_ix,1,AI$3)))-1</f>
        <v>5.7096729110910349E-3</v>
      </c>
      <c r="AJ292" s="18" cm="1">
        <f t="array" ref="AJ292">(1+F292)*(1+INDEX(fx_rets,$AE292,INDEX(fx_ix,1,AJ$3)))-1</f>
        <v>6.9828634971260684E-3</v>
      </c>
      <c r="AK292" s="18" cm="1">
        <f t="array" ref="AK292">(1+G292)*(1+INDEX(fx_rets,$AE292,INDEX(fx_ix,1,AK$3)))-1</f>
        <v>-8.8499068116757451E-3</v>
      </c>
      <c r="AL292" s="18" cm="1">
        <f t="array" ref="AL292">(1+H292)*(1+INDEX(fx_rets,$AE292,INDEX(fx_ix,1,AL$3)))-1</f>
        <v>-6.5850769781834462E-3</v>
      </c>
      <c r="AM292" s="18" cm="1">
        <f t="array" ref="AM292">(1+I292)*(1+INDEX(fx_rets,$AE292,INDEX(fx_ix,1,AM$3)))-1</f>
        <v>-3.2091739204156422E-3</v>
      </c>
      <c r="AN292" s="18" cm="1">
        <f t="array" ref="AN292">(1+J292)*(1+INDEX(fx_rets,$AE292,INDEX(fx_ix,1,AN$3)))-1</f>
        <v>-9.3560154831306974E-6</v>
      </c>
      <c r="AO292" s="18" cm="1">
        <f t="array" ref="AO292">(1+K292)*(1+INDEX(fx_rets,$AE292,INDEX(fx_ix,1,AO$3)))-1</f>
        <v>-6.3857170244874251E-4</v>
      </c>
      <c r="AP292" s="18" cm="1">
        <f t="array" ref="AP292">(1+L292)*(1+INDEX(fx_rets,$AE292,INDEX(fx_ix,1,AP$3)))-1</f>
        <v>2.382290292124889E-3</v>
      </c>
      <c r="AQ292" s="18" cm="1">
        <f t="array" ref="AQ292">(1+M292)*(1+INDEX(fx_rets,$AE292,INDEX(fx_ix,1,AQ$3)))-1</f>
        <v>-1.4202022428241312E-3</v>
      </c>
      <c r="AR292" s="18" cm="1">
        <f t="array" ref="AR292">(1+N292)*(1+INDEX(fx_rets,$AE292,INDEX(fx_ix,1,AR$3)))-1</f>
        <v>1.2859745387250321E-4</v>
      </c>
      <c r="AS292" s="18" cm="1">
        <f t="array" ref="AS292">(1+O292)*(1+INDEX(fx_rets,$AE292,INDEX(fx_ix,1,AS$3)))-1</f>
        <v>-2.1128136011304033E-2</v>
      </c>
      <c r="AT292" s="18" cm="1">
        <f t="array" ref="AT292">(1+P292)*(1+INDEX(fx_rets,$AE292,INDEX(fx_ix,1,AT$3)))-1</f>
        <v>-2.0207354725092608E-2</v>
      </c>
      <c r="AU292" s="18" cm="1">
        <f t="array" ref="AU292">(1+Q292)*(1+INDEX(fx_rets,$AE292,INDEX(fx_ix,1,AU$3)))-1</f>
        <v>-1.8989300108780416E-2</v>
      </c>
      <c r="AV292" s="18" cm="1">
        <f t="array" ref="AV292">(1+R292)*(1+INDEX(fx_rets,$AE292,INDEX(fx_ix,1,AV$3)))-1</f>
        <v>3.4265094707416566E-2</v>
      </c>
      <c r="AW292" s="18" cm="1">
        <f t="array" ref="AW292">(1+S292)*(1+INDEX(fx_rets,$AE292,INDEX(fx_ix,1,AW$3)))-1</f>
        <v>-2.7265716366026704E-2</v>
      </c>
      <c r="AX292" s="18" cm="1">
        <f t="array" ref="AX292">(1+T292)*(1+INDEX(fx_rets,$AE292,INDEX(fx_ix,1,AX$3)))-1</f>
        <v>-1.6477776036605052E-2</v>
      </c>
      <c r="AY292" s="18" cm="1">
        <f t="array" ref="AY292">(1+U292)*(1+INDEX(fx_rets,$AE292,INDEX(fx_ix,1,AY$3)))-1</f>
        <v>8.1344825311480129E-3</v>
      </c>
      <c r="AZ292" s="18" cm="1">
        <f t="array" ref="AZ292">(1+V292)*(1+INDEX(fx_rets,$AE292,INDEX(fx_ix,1,AZ$3)))-1</f>
        <v>6.9624590380490403E-3</v>
      </c>
      <c r="BA292" s="18" cm="1">
        <f t="array" ref="BA292">(1+W292)*(1+INDEX(fx_rets,$AE292,INDEX(fx_ix,1,BA$3)))-1</f>
        <v>-8.8213728162520599E-3</v>
      </c>
      <c r="BB292" s="18" cm="1">
        <f t="array" ref="BB292">(1+X292)*(1+INDEX(fx_rets,$AE292,INDEX(fx_ix,1,BB$3)))-1</f>
        <v>-1.1511062033131569E-3</v>
      </c>
      <c r="BC292" s="18" cm="1">
        <f t="array" ref="BC292">(1+Y292)*(1+INDEX(fx_rets,$AE292,INDEX(fx_ix,1,BC$3)))-1</f>
        <v>-2.174528399973219E-2</v>
      </c>
      <c r="BD292" s="19">
        <v>287</v>
      </c>
      <c r="BE292" s="16">
        <f t="shared" si="126"/>
        <v>0</v>
      </c>
      <c r="BF292" s="19">
        <v>287</v>
      </c>
      <c r="BG292" s="18">
        <f t="shared" si="127"/>
        <v>6.1690412500714498E-3</v>
      </c>
      <c r="BH292" s="18">
        <f t="shared" si="128"/>
        <v>6.976913687341435E-3</v>
      </c>
      <c r="BI292" s="18">
        <f t="shared" si="129"/>
        <v>9.1047479751484861E-3</v>
      </c>
      <c r="BJ292" s="18">
        <f t="shared" si="130"/>
        <v>5.7096729110910349E-3</v>
      </c>
      <c r="BK292" s="18">
        <f t="shared" si="131"/>
        <v>6.9828634971260684E-3</v>
      </c>
      <c r="BL292" s="18">
        <f t="shared" si="132"/>
        <v>-8.8499068116757451E-3</v>
      </c>
      <c r="BM292" s="18">
        <f t="shared" si="133"/>
        <v>-6.5850769781834462E-3</v>
      </c>
      <c r="BN292" s="18">
        <f t="shared" si="134"/>
        <v>-3.2091739204156422E-3</v>
      </c>
      <c r="BO292" s="18">
        <f t="shared" si="135"/>
        <v>-9.3560154831306974E-6</v>
      </c>
      <c r="BP292" s="18">
        <f t="shared" si="136"/>
        <v>-6.3857170244874251E-4</v>
      </c>
      <c r="BQ292" s="18">
        <f t="shared" si="137"/>
        <v>2.382290292124889E-3</v>
      </c>
      <c r="BR292" s="18">
        <f t="shared" si="138"/>
        <v>-1.4202022428241312E-3</v>
      </c>
      <c r="BS292" s="18">
        <f t="shared" si="139"/>
        <v>1.2859745387250321E-4</v>
      </c>
      <c r="BT292" s="18">
        <f t="shared" si="140"/>
        <v>-2.1128136011304033E-2</v>
      </c>
      <c r="BU292" s="18">
        <f t="shared" si="141"/>
        <v>-2.0207354725092608E-2</v>
      </c>
      <c r="BV292" s="18">
        <f t="shared" si="142"/>
        <v>-1.8989300108780416E-2</v>
      </c>
      <c r="BW292" s="18">
        <f t="shared" si="143"/>
        <v>3.4265094707416566E-2</v>
      </c>
      <c r="BX292" s="18">
        <f t="shared" si="144"/>
        <v>-2.7265716366026704E-2</v>
      </c>
      <c r="BY292" s="18">
        <f t="shared" si="145"/>
        <v>-1.6477776036605052E-2</v>
      </c>
      <c r="BZ292" s="18">
        <f t="shared" si="146"/>
        <v>8.1344825311480129E-3</v>
      </c>
      <c r="CA292" s="18">
        <f t="shared" si="147"/>
        <v>6.9624590380490403E-3</v>
      </c>
      <c r="CB292" s="18">
        <f t="shared" si="148"/>
        <v>-8.8213728162520599E-3</v>
      </c>
      <c r="CC292" s="18">
        <f t="shared" si="149"/>
        <v>-1.1511062033131569E-3</v>
      </c>
      <c r="CD292" s="18">
        <f t="shared" si="150"/>
        <v>-2.174528399973219E-2</v>
      </c>
      <c r="CE292" s="19">
        <v>287</v>
      </c>
      <c r="CF292" s="18">
        <f t="shared" si="153"/>
        <v>6.976913687341435E-3</v>
      </c>
      <c r="CG292" s="18">
        <f t="shared" si="153"/>
        <v>6.976913687341435E-3</v>
      </c>
      <c r="CH292" s="18">
        <f t="shared" si="153"/>
        <v>6.976913687341435E-3</v>
      </c>
      <c r="CI292" s="18">
        <f t="shared" si="153"/>
        <v>0</v>
      </c>
      <c r="CJ292" s="18">
        <f t="shared" si="153"/>
        <v>0</v>
      </c>
      <c r="CK292" s="24">
        <f t="shared" si="153"/>
        <v>6.976913687341435E-3</v>
      </c>
      <c r="CL292" s="24">
        <f t="shared" si="153"/>
        <v>0</v>
      </c>
    </row>
    <row r="293" spans="1:90" x14ac:dyDescent="0.2">
      <c r="A293" s="19">
        <v>288</v>
      </c>
      <c r="B293" s="16" cm="1">
        <f t="array" ref="B293">INDEX(asset_mu,1,B$3)+INDEX(asset_rets_norm,$A293,B$3)</f>
        <v>7.4588901996701564E-3</v>
      </c>
      <c r="C293" s="16" cm="1">
        <f t="array" ref="C293">INDEX(asset_mu,1,C$3)+INDEX(asset_rets_norm,$A293,C$3)</f>
        <v>1.2648516837209692E-2</v>
      </c>
      <c r="D293" s="16" cm="1">
        <f t="array" ref="D293">INDEX(asset_mu,1,D$3)+INDEX(asset_rets_norm,$A293,D$3)</f>
        <v>1.9933457422934835E-2</v>
      </c>
      <c r="E293" s="16" cm="1">
        <f t="array" ref="E293">INDEX(asset_mu,1,E$3)+INDEX(asset_rets_norm,$A293,E$3)</f>
        <v>1.349772437846268E-2</v>
      </c>
      <c r="F293" s="16" cm="1">
        <f t="array" ref="F293">INDEX(asset_mu,1,F$3)+INDEX(asset_rets_norm,$A293,F$3)</f>
        <v>1.9184748482969971E-2</v>
      </c>
      <c r="G293" s="16" cm="1">
        <f t="array" ref="G293">INDEX(asset_mu,1,G$3)+INDEX(asset_rets_norm,$A293,G$3)</f>
        <v>4.4116585773056275E-3</v>
      </c>
      <c r="H293" s="16" cm="1">
        <f t="array" ref="H293">INDEX(asset_mu,1,H$3)+INDEX(asset_rets_norm,$A293,H$3)</f>
        <v>6.5506797512197741E-3</v>
      </c>
      <c r="I293" s="16" cm="1">
        <f t="array" ref="I293">INDEX(asset_mu,1,I$3)+INDEX(asset_rets_norm,$A293,I$3)</f>
        <v>1.0240265448235565E-2</v>
      </c>
      <c r="J293" s="16" cm="1">
        <f t="array" ref="J293">INDEX(asset_mu,1,J$3)+INDEX(asset_rets_norm,$A293,J$3)</f>
        <v>7.9287752171070969E-3</v>
      </c>
      <c r="K293" s="16" cm="1">
        <f t="array" ref="K293">INDEX(asset_mu,1,K$3)+INDEX(asset_rets_norm,$A293,K$3)</f>
        <v>9.5624975161595367E-3</v>
      </c>
      <c r="L293" s="16" cm="1">
        <f t="array" ref="L293">INDEX(asset_mu,1,L$3)+INDEX(asset_rets_norm,$A293,L$3)</f>
        <v>1.3697126677628041E-2</v>
      </c>
      <c r="M293" s="16" cm="1">
        <f t="array" ref="M293">INDEX(asset_mu,1,M$3)+INDEX(asset_rets_norm,$A293,M$3)</f>
        <v>1.1475741471276588E-2</v>
      </c>
      <c r="N293" s="16" cm="1">
        <f t="array" ref="N293">INDEX(asset_mu,1,N$3)+INDEX(asset_rets_norm,$A293,N$3)</f>
        <v>1.7494199229803917E-2</v>
      </c>
      <c r="O293" s="16" cm="1">
        <f t="array" ref="O293">INDEX(asset_mu,1,O$3)+INDEX(asset_rets_norm,$A293,O$3)</f>
        <v>1.7643283186830825E-4</v>
      </c>
      <c r="P293" s="16" cm="1">
        <f t="array" ref="P293">INDEX(asset_mu,1,P$3)+INDEX(asset_rets_norm,$A293,P$3)</f>
        <v>-1.0940617797694902E-3</v>
      </c>
      <c r="Q293" s="16" cm="1">
        <f t="array" ref="Q293">INDEX(asset_mu,1,Q$3)+INDEX(asset_rets_norm,$A293,Q$3)</f>
        <v>-2.6930881548277762E-3</v>
      </c>
      <c r="R293" s="16" cm="1">
        <f t="array" ref="R293">INDEX(asset_mu,1,R$3)+INDEX(asset_rets_norm,$A293,R$3)</f>
        <v>1.0662315081631346E-2</v>
      </c>
      <c r="S293" s="16" cm="1">
        <f t="array" ref="S293">INDEX(asset_mu,1,S$3)+INDEX(asset_rets_norm,$A293,S$3)</f>
        <v>-3.4462856383912777E-4</v>
      </c>
      <c r="T293" s="16" cm="1">
        <f t="array" ref="T293">INDEX(asset_mu,1,T$3)+INDEX(asset_rets_norm,$A293,T$3)</f>
        <v>2.9369915039797283E-2</v>
      </c>
      <c r="U293" s="16" cm="1">
        <f t="array" ref="U293">INDEX(asset_mu,1,U$3)+INDEX(asset_rets_norm,$A293,U$3)</f>
        <v>-1.0195484709645704E-2</v>
      </c>
      <c r="V293" s="16" cm="1">
        <f t="array" ref="V293">INDEX(asset_mu,1,V$3)+INDEX(asset_rets_norm,$A293,V$3)</f>
        <v>6.9685923713824413E-3</v>
      </c>
      <c r="W293" s="16" cm="1">
        <f t="array" ref="W293">INDEX(asset_mu,1,W$3)+INDEX(asset_rets_norm,$A293,W$3)</f>
        <v>4.5864690441061321E-3</v>
      </c>
      <c r="X293" s="16" cm="1">
        <f t="array" ref="X293">INDEX(asset_mu,1,X$3)+INDEX(asset_rets_norm,$A293,X$3)</f>
        <v>6.3768107487998105E-3</v>
      </c>
      <c r="Y293" s="16" cm="1">
        <f t="array" ref="Y293">INDEX(asset_mu,1,Y$3)+INDEX(asset_rets_norm,$A293,Y$3)</f>
        <v>-1.1630063549552623E-4</v>
      </c>
      <c r="Z293" s="19">
        <v>288</v>
      </c>
      <c r="AA293" s="16" cm="1">
        <f t="array" ref="AA293">INDEX(fx_mu,1,AA$3)+INDEX(fx_rets_norm,$A293,AA$3)</f>
        <v>0</v>
      </c>
      <c r="AB293" s="16" cm="1">
        <f t="array" ref="AB293">INDEX(fx_mu,1,AB$3)+INDEX(fx_rets_norm,$A293,AB$3)</f>
        <v>9.5009528160061637E-3</v>
      </c>
      <c r="AC293" s="16" cm="1">
        <f t="array" ref="AC293">INDEX(fx_mu,1,AC$3)+INDEX(fx_rets_norm,$A293,AC$3)</f>
        <v>1.6669763075005523E-2</v>
      </c>
      <c r="AD293" s="16" cm="1">
        <f t="array" ref="AD293">INDEX(fx_mu,1,AD$3)+INDEX(fx_rets_norm,$A293,AD$3)</f>
        <v>7.3241181166460612E-2</v>
      </c>
      <c r="AE293" s="19">
        <v>288</v>
      </c>
      <c r="AF293" s="18" cm="1">
        <f t="array" ref="AF293">(1+B293)*(1+INDEX(fx_rets,$AE293,INDEX(fx_ix,1,AF$3)))-1</f>
        <v>7.4588901996701651E-3</v>
      </c>
      <c r="AG293" s="18" cm="1">
        <f t="array" ref="AG293">(1+C293)*(1+INDEX(fx_rets,$AE293,INDEX(fx_ix,1,AG$3)))-1</f>
        <v>1.2648516837209689E-2</v>
      </c>
      <c r="AH293" s="18" cm="1">
        <f t="array" ref="AH293">(1+D293)*(1+INDEX(fx_rets,$AE293,INDEX(fx_ix,1,AH$3)))-1</f>
        <v>1.9933457422934842E-2</v>
      </c>
      <c r="AI293" s="18" cm="1">
        <f t="array" ref="AI293">(1+E293)*(1+INDEX(fx_rets,$AE293,INDEX(fx_ix,1,AI$3)))-1</f>
        <v>1.3497724378462639E-2</v>
      </c>
      <c r="AJ293" s="18" cm="1">
        <f t="array" ref="AJ293">(1+F293)*(1+INDEX(fx_rets,$AE293,INDEX(fx_ix,1,AJ$3)))-1</f>
        <v>1.9184748482969916E-2</v>
      </c>
      <c r="AK293" s="18" cm="1">
        <f t="array" ref="AK293">(1+G293)*(1+INDEX(fx_rets,$AE293,INDEX(fx_ix,1,AK$3)))-1</f>
        <v>1.3954526353294971E-2</v>
      </c>
      <c r="AL293" s="18" cm="1">
        <f t="array" ref="AL293">(1+H293)*(1+INDEX(fx_rets,$AE293,INDEX(fx_ix,1,AL$3)))-1</f>
        <v>1.6113870266455166E-2</v>
      </c>
      <c r="AM293" s="18" cm="1">
        <f t="array" ref="AM293">(1+I293)*(1+INDEX(fx_rets,$AE293,INDEX(fx_ix,1,AM$3)))-1</f>
        <v>1.9838510543088939E-2</v>
      </c>
      <c r="AN293" s="18" cm="1">
        <f t="array" ref="AN293">(1+J293)*(1+INDEX(fx_rets,$AE293,INDEX(fx_ix,1,AN$3)))-1</f>
        <v>2.4730709096456804E-2</v>
      </c>
      <c r="AO293" s="18" cm="1">
        <f t="array" ref="AO293">(1+K293)*(1+INDEX(fx_rets,$AE293,INDEX(fx_ix,1,AO$3)))-1</f>
        <v>2.639166515916469E-2</v>
      </c>
      <c r="AP293" s="18" cm="1">
        <f t="array" ref="AP293">(1+L293)*(1+INDEX(fx_rets,$AE293,INDEX(fx_ix,1,AP$3)))-1</f>
        <v>3.0595217609157954E-2</v>
      </c>
      <c r="AQ293" s="18" cm="1">
        <f t="array" ref="AQ293">(1+M293)*(1+INDEX(fx_rets,$AE293,INDEX(fx_ix,1,AQ$3)))-1</f>
        <v>2.8336802437718189E-2</v>
      </c>
      <c r="AR293" s="18" cm="1">
        <f t="array" ref="AR293">(1+N293)*(1+INDEX(fx_rets,$AE293,INDEX(fx_ix,1,AR$3)))-1</f>
        <v>3.4455586461157095E-2</v>
      </c>
      <c r="AS293" s="18" cm="1">
        <f t="array" ref="AS293">(1+O293)*(1+INDEX(fx_rets,$AE293,INDEX(fx_ix,1,AS$3)))-1</f>
        <v>7.3430536147331527E-2</v>
      </c>
      <c r="AT293" s="18" cm="1">
        <f t="array" ref="AT293">(1+P293)*(1+INDEX(fx_rets,$AE293,INDEX(fx_ix,1,AT$3)))-1</f>
        <v>7.2066989009671678E-2</v>
      </c>
      <c r="AU293" s="18" cm="1">
        <f t="array" ref="AU293">(1+Q293)*(1+INDEX(fx_rets,$AE293,INDEX(fx_ix,1,AU$3)))-1</f>
        <v>7.0350848054187898E-2</v>
      </c>
      <c r="AV293" s="18" cm="1">
        <f t="array" ref="AV293">(1+R293)*(1+INDEX(fx_rets,$AE293,INDEX(fx_ix,1,AV$3)))-1</f>
        <v>1.0662315081631402E-2</v>
      </c>
      <c r="AW293" s="18" cm="1">
        <f t="array" ref="AW293">(1+S293)*(1+INDEX(fx_rets,$AE293,INDEX(fx_ix,1,AW$3)))-1</f>
        <v>9.1530499524430375E-3</v>
      </c>
      <c r="AX293" s="18" cm="1">
        <f t="array" ref="AX293">(1+T293)*(1+INDEX(fx_rets,$AE293,INDEX(fx_ix,1,AX$3)))-1</f>
        <v>4.6529267640049055E-2</v>
      </c>
      <c r="AY293" s="18" cm="1">
        <f t="array" ref="AY293">(1+U293)*(1+INDEX(fx_rets,$AE293,INDEX(fx_ix,1,AY$3)))-1</f>
        <v>6.2298967114115866E-2</v>
      </c>
      <c r="AZ293" s="18" cm="1">
        <f t="array" ref="AZ293">(1+V293)*(1+INDEX(fx_rets,$AE293,INDEX(fx_ix,1,AZ$3)))-1</f>
        <v>6.968592371382476E-3</v>
      </c>
      <c r="BA293" s="18" cm="1">
        <f t="array" ref="BA293">(1+W293)*(1+INDEX(fx_rets,$AE293,INDEX(fx_ix,1,BA$3)))-1</f>
        <v>1.4130997686092384E-2</v>
      </c>
      <c r="BB293" s="18" cm="1">
        <f t="array" ref="BB293">(1+X293)*(1+INDEX(fx_rets,$AE293,INDEX(fx_ix,1,BB$3)))-1</f>
        <v>2.3152873748161884E-2</v>
      </c>
      <c r="BC293" s="18" cm="1">
        <f t="array" ref="BC293">(1+Y293)*(1+INDEX(fx_rets,$AE293,INDEX(fx_ix,1,BC$3)))-1</f>
        <v>7.3116362535051049E-2</v>
      </c>
      <c r="BD293" s="19">
        <v>288</v>
      </c>
      <c r="BE293" s="16">
        <f t="shared" si="126"/>
        <v>0</v>
      </c>
      <c r="BF293" s="19">
        <v>288</v>
      </c>
      <c r="BG293" s="18">
        <f t="shared" si="127"/>
        <v>7.4588901996701651E-3</v>
      </c>
      <c r="BH293" s="18">
        <f t="shared" si="128"/>
        <v>1.2648516837209689E-2</v>
      </c>
      <c r="BI293" s="18">
        <f t="shared" si="129"/>
        <v>1.9933457422934842E-2</v>
      </c>
      <c r="BJ293" s="18">
        <f t="shared" si="130"/>
        <v>1.3497724378462639E-2</v>
      </c>
      <c r="BK293" s="18">
        <f t="shared" si="131"/>
        <v>1.9184748482969916E-2</v>
      </c>
      <c r="BL293" s="18">
        <f t="shared" si="132"/>
        <v>1.3954526353294971E-2</v>
      </c>
      <c r="BM293" s="18">
        <f t="shared" si="133"/>
        <v>1.6113870266455166E-2</v>
      </c>
      <c r="BN293" s="18">
        <f t="shared" si="134"/>
        <v>1.9838510543088939E-2</v>
      </c>
      <c r="BO293" s="18">
        <f t="shared" si="135"/>
        <v>2.4730709096456804E-2</v>
      </c>
      <c r="BP293" s="18">
        <f t="shared" si="136"/>
        <v>2.639166515916469E-2</v>
      </c>
      <c r="BQ293" s="18">
        <f t="shared" si="137"/>
        <v>3.0595217609157954E-2</v>
      </c>
      <c r="BR293" s="18">
        <f t="shared" si="138"/>
        <v>2.8336802437718189E-2</v>
      </c>
      <c r="BS293" s="18">
        <f t="shared" si="139"/>
        <v>3.4455586461157095E-2</v>
      </c>
      <c r="BT293" s="18">
        <f t="shared" si="140"/>
        <v>7.3430536147331527E-2</v>
      </c>
      <c r="BU293" s="18">
        <f t="shared" si="141"/>
        <v>7.2066989009671678E-2</v>
      </c>
      <c r="BV293" s="18">
        <f t="shared" si="142"/>
        <v>7.0350848054187898E-2</v>
      </c>
      <c r="BW293" s="18">
        <f t="shared" si="143"/>
        <v>1.0662315081631402E-2</v>
      </c>
      <c r="BX293" s="18">
        <f t="shared" si="144"/>
        <v>9.1530499524430375E-3</v>
      </c>
      <c r="BY293" s="18">
        <f t="shared" si="145"/>
        <v>4.6529267640049055E-2</v>
      </c>
      <c r="BZ293" s="18">
        <f t="shared" si="146"/>
        <v>6.2298967114115866E-2</v>
      </c>
      <c r="CA293" s="18">
        <f t="shared" si="147"/>
        <v>6.968592371382476E-3</v>
      </c>
      <c r="CB293" s="18">
        <f t="shared" si="148"/>
        <v>1.4130997686092384E-2</v>
      </c>
      <c r="CC293" s="18">
        <f t="shared" si="149"/>
        <v>2.3152873748161884E-2</v>
      </c>
      <c r="CD293" s="18">
        <f t="shared" si="150"/>
        <v>7.3116362535051049E-2</v>
      </c>
      <c r="CE293" s="19">
        <v>288</v>
      </c>
      <c r="CF293" s="18">
        <f t="shared" si="153"/>
        <v>1.2648516837209689E-2</v>
      </c>
      <c r="CG293" s="18">
        <f t="shared" si="153"/>
        <v>1.2648516837209689E-2</v>
      </c>
      <c r="CH293" s="18">
        <f t="shared" si="153"/>
        <v>1.2648516837209689E-2</v>
      </c>
      <c r="CI293" s="18">
        <f t="shared" si="153"/>
        <v>0</v>
      </c>
      <c r="CJ293" s="18">
        <f t="shared" si="153"/>
        <v>0</v>
      </c>
      <c r="CK293" s="24">
        <f t="shared" si="153"/>
        <v>1.2648516837209689E-2</v>
      </c>
      <c r="CL293" s="24">
        <f t="shared" si="153"/>
        <v>0</v>
      </c>
    </row>
    <row r="294" spans="1:90" x14ac:dyDescent="0.2">
      <c r="A294" s="19">
        <v>289</v>
      </c>
      <c r="B294" s="16" cm="1">
        <f t="array" ref="B294">INDEX(asset_mu,1,B$3)+INDEX(asset_rets_norm,$A294,B$3)</f>
        <v>7.4382305340341317E-3</v>
      </c>
      <c r="C294" s="16" cm="1">
        <f t="array" ref="C294">INDEX(asset_mu,1,C$3)+INDEX(asset_rets_norm,$A294,C$3)</f>
        <v>1.0181391926129994E-2</v>
      </c>
      <c r="D294" s="16" cm="1">
        <f t="array" ref="D294">INDEX(asset_mu,1,D$3)+INDEX(asset_rets_norm,$A294,D$3)</f>
        <v>1.1643928252568209E-2</v>
      </c>
      <c r="E294" s="16" cm="1">
        <f t="array" ref="E294">INDEX(asset_mu,1,E$3)+INDEX(asset_rets_norm,$A294,E$3)</f>
        <v>1.0149203455533759E-2</v>
      </c>
      <c r="F294" s="16" cm="1">
        <f t="array" ref="F294">INDEX(asset_mu,1,F$3)+INDEX(asset_rets_norm,$A294,F$3)</f>
        <v>1.254303404076512E-2</v>
      </c>
      <c r="G294" s="16" cm="1">
        <f t="array" ref="G294">INDEX(asset_mu,1,G$3)+INDEX(asset_rets_norm,$A294,G$3)</f>
        <v>4.3804499749459051E-3</v>
      </c>
      <c r="H294" s="16" cm="1">
        <f t="array" ref="H294">INDEX(asset_mu,1,H$3)+INDEX(asset_rets_norm,$A294,H$3)</f>
        <v>5.0515008700535331E-3</v>
      </c>
      <c r="I294" s="16" cm="1">
        <f t="array" ref="I294">INDEX(asset_mu,1,I$3)+INDEX(asset_rets_norm,$A294,I$3)</f>
        <v>4.6518438051434199E-3</v>
      </c>
      <c r="J294" s="16" cm="1">
        <f t="array" ref="J294">INDEX(asset_mu,1,J$3)+INDEX(asset_rets_norm,$A294,J$3)</f>
        <v>7.4046075861235894E-3</v>
      </c>
      <c r="K294" s="16" cm="1">
        <f t="array" ref="K294">INDEX(asset_mu,1,K$3)+INDEX(asset_rets_norm,$A294,K$3)</f>
        <v>5.287080849841393E-3</v>
      </c>
      <c r="L294" s="16" cm="1">
        <f t="array" ref="L294">INDEX(asset_mu,1,L$3)+INDEX(asset_rets_norm,$A294,L$3)</f>
        <v>3.5301656177564584E-3</v>
      </c>
      <c r="M294" s="16" cm="1">
        <f t="array" ref="M294">INDEX(asset_mu,1,M$3)+INDEX(asset_rets_norm,$A294,M$3)</f>
        <v>5.1553641421056865E-3</v>
      </c>
      <c r="N294" s="16" cm="1">
        <f t="array" ref="N294">INDEX(asset_mu,1,N$3)+INDEX(asset_rets_norm,$A294,N$3)</f>
        <v>2.4605421145645111E-3</v>
      </c>
      <c r="O294" s="16" cm="1">
        <f t="array" ref="O294">INDEX(asset_mu,1,O$3)+INDEX(asset_rets_norm,$A294,O$3)</f>
        <v>-2.0420389593455503E-4</v>
      </c>
      <c r="P294" s="16" cm="1">
        <f t="array" ref="P294">INDEX(asset_mu,1,P$3)+INDEX(asset_rets_norm,$A294,P$3)</f>
        <v>1.5902955616604202E-3</v>
      </c>
      <c r="Q294" s="16" cm="1">
        <f t="array" ref="Q294">INDEX(asset_mu,1,Q$3)+INDEX(asset_rets_norm,$A294,Q$3)</f>
        <v>5.8109925522920559E-3</v>
      </c>
      <c r="R294" s="16" cm="1">
        <f t="array" ref="R294">INDEX(asset_mu,1,R$3)+INDEX(asset_rets_norm,$A294,R$3)</f>
        <v>2.2575795876978944E-2</v>
      </c>
      <c r="S294" s="16" cm="1">
        <f t="array" ref="S294">INDEX(asset_mu,1,S$3)+INDEX(asset_rets_norm,$A294,S$3)</f>
        <v>2.1414145845281091E-2</v>
      </c>
      <c r="T294" s="16" cm="1">
        <f t="array" ref="T294">INDEX(asset_mu,1,T$3)+INDEX(asset_rets_norm,$A294,T$3)</f>
        <v>5.4333817028695925E-3</v>
      </c>
      <c r="U294" s="16" cm="1">
        <f t="array" ref="U294">INDEX(asset_mu,1,U$3)+INDEX(asset_rets_norm,$A294,U$3)</f>
        <v>-9.6497624760165622E-3</v>
      </c>
      <c r="V294" s="16" cm="1">
        <f t="array" ref="V294">INDEX(asset_mu,1,V$3)+INDEX(asset_rets_norm,$A294,V$3)</f>
        <v>6.973075704715774E-3</v>
      </c>
      <c r="W294" s="16" cm="1">
        <f t="array" ref="W294">INDEX(asset_mu,1,W$3)+INDEX(asset_rets_norm,$A294,W$3)</f>
        <v>4.6143857107727986E-3</v>
      </c>
      <c r="X294" s="16" cm="1">
        <f t="array" ref="X294">INDEX(asset_mu,1,X$3)+INDEX(asset_rets_norm,$A294,X$3)</f>
        <v>6.2696440821331436E-3</v>
      </c>
      <c r="Y294" s="16" cm="1">
        <f t="array" ref="Y294">INDEX(asset_mu,1,Y$3)+INDEX(asset_rets_norm,$A294,Y$3)</f>
        <v>1.2826978378070972E-6</v>
      </c>
      <c r="Z294" s="19">
        <v>289</v>
      </c>
      <c r="AA294" s="16" cm="1">
        <f t="array" ref="AA294">INDEX(fx_mu,1,AA$3)+INDEX(fx_rets_norm,$A294,AA$3)</f>
        <v>0</v>
      </c>
      <c r="AB294" s="16" cm="1">
        <f t="array" ref="AB294">INDEX(fx_mu,1,AB$3)+INDEX(fx_rets_norm,$A294,AB$3)</f>
        <v>1.9549923268850081E-2</v>
      </c>
      <c r="AC294" s="16" cm="1">
        <f t="array" ref="AC294">INDEX(fx_mu,1,AC$3)+INDEX(fx_rets_norm,$A294,AC$3)</f>
        <v>2.1220810652763451E-2</v>
      </c>
      <c r="AD294" s="16" cm="1">
        <f t="array" ref="AD294">INDEX(fx_mu,1,AD$3)+INDEX(fx_rets_norm,$A294,AD$3)</f>
        <v>2.6630364443393617E-2</v>
      </c>
      <c r="AE294" s="19">
        <v>289</v>
      </c>
      <c r="AF294" s="18" cm="1">
        <f t="array" ref="AF294">(1+B294)*(1+INDEX(fx_rets,$AE294,INDEX(fx_ix,1,AF$3)))-1</f>
        <v>7.4382305340341404E-3</v>
      </c>
      <c r="AG294" s="18" cm="1">
        <f t="array" ref="AG294">(1+C294)*(1+INDEX(fx_rets,$AE294,INDEX(fx_ix,1,AG$3)))-1</f>
        <v>1.018139192612999E-2</v>
      </c>
      <c r="AH294" s="18" cm="1">
        <f t="array" ref="AH294">(1+D294)*(1+INDEX(fx_rets,$AE294,INDEX(fx_ix,1,AH$3)))-1</f>
        <v>1.1643928252568214E-2</v>
      </c>
      <c r="AI294" s="18" cm="1">
        <f t="array" ref="AI294">(1+E294)*(1+INDEX(fx_rets,$AE294,INDEX(fx_ix,1,AI$3)))-1</f>
        <v>1.0149203455533717E-2</v>
      </c>
      <c r="AJ294" s="18" cm="1">
        <f t="array" ref="AJ294">(1+F294)*(1+INDEX(fx_rets,$AE294,INDEX(fx_ix,1,AJ$3)))-1</f>
        <v>1.2543034040765066E-2</v>
      </c>
      <c r="AK294" s="18" cm="1">
        <f t="array" ref="AK294">(1+G294)*(1+INDEX(fx_rets,$AE294,INDEX(fx_ix,1,AK$3)))-1</f>
        <v>2.4016010704689172E-2</v>
      </c>
      <c r="AL294" s="18" cm="1">
        <f t="array" ref="AL294">(1+H294)*(1+INDEX(fx_rets,$AE294,INDEX(fx_ix,1,AL$3)))-1</f>
        <v>2.4700180593305809E-2</v>
      </c>
      <c r="AM294" s="18" cm="1">
        <f t="array" ref="AM294">(1+I294)*(1+INDEX(fx_rets,$AE294,INDEX(fx_ix,1,AM$3)))-1</f>
        <v>2.4292710263442707E-2</v>
      </c>
      <c r="AN294" s="18" cm="1">
        <f t="array" ref="AN294">(1+J294)*(1+INDEX(fx_rets,$AE294,INDEX(fx_ix,1,AN$3)))-1</f>
        <v>2.8782550014430086E-2</v>
      </c>
      <c r="AO294" s="18" cm="1">
        <f t="array" ref="AO294">(1+K294)*(1+INDEX(fx_rets,$AE294,INDEX(fx_ix,1,AO$3)))-1</f>
        <v>2.6620087644225077E-2</v>
      </c>
      <c r="AP294" s="18" cm="1">
        <f t="array" ref="AP294">(1+L294)*(1+INDEX(fx_rets,$AE294,INDEX(fx_ix,1,AP$3)))-1</f>
        <v>2.4825889246667066E-2</v>
      </c>
      <c r="AQ294" s="18" cm="1">
        <f t="array" ref="AQ294">(1+M294)*(1+INDEX(fx_rets,$AE294,INDEX(fx_ix,1,AQ$3)))-1</f>
        <v>2.648557580117461E-2</v>
      </c>
      <c r="AR294" s="18" cm="1">
        <f t="array" ref="AR294">(1+N294)*(1+INDEX(fx_rets,$AE294,INDEX(fx_ix,1,AR$3)))-1</f>
        <v>2.3733567465644256E-2</v>
      </c>
      <c r="AS294" s="18" cm="1">
        <f t="array" ref="AS294">(1+O294)*(1+INDEX(fx_rets,$AE294,INDEX(fx_ix,1,AS$3)))-1</f>
        <v>2.642072252328953E-2</v>
      </c>
      <c r="AT294" s="18" cm="1">
        <f t="array" ref="AT294">(1+P294)*(1+INDEX(fx_rets,$AE294,INDEX(fx_ix,1,AT$3)))-1</f>
        <v>2.8263010155433754E-2</v>
      </c>
      <c r="AU294" s="18" cm="1">
        <f t="array" ref="AU294">(1+Q294)*(1+INDEX(fx_rets,$AE294,INDEX(fx_ix,1,AU$3)))-1</f>
        <v>3.2596105845130952E-2</v>
      </c>
      <c r="AV294" s="18" cm="1">
        <f t="array" ref="AV294">(1+R294)*(1+INDEX(fx_rets,$AE294,INDEX(fx_ix,1,AV$3)))-1</f>
        <v>2.2575795876978999E-2</v>
      </c>
      <c r="AW294" s="18" cm="1">
        <f t="array" ref="AW294">(1+S294)*(1+INDEX(fx_rets,$AE294,INDEX(fx_ix,1,AW$3)))-1</f>
        <v>4.1382714022274225E-2</v>
      </c>
      <c r="AX294" s="18" cm="1">
        <f t="array" ref="AX294">(1+T294)*(1+INDEX(fx_rets,$AE294,INDEX(fx_ix,1,AX$3)))-1</f>
        <v>2.6769493119953802E-2</v>
      </c>
      <c r="AY294" s="18" cm="1">
        <f t="array" ref="AY294">(1+U294)*(1+INDEX(fx_rets,$AE294,INDEX(fx_ix,1,AY$3)))-1</f>
        <v>1.6723625275848475E-2</v>
      </c>
      <c r="AZ294" s="18" cm="1">
        <f t="array" ref="AZ294">(1+V294)*(1+INDEX(fx_rets,$AE294,INDEX(fx_ix,1,AZ$3)))-1</f>
        <v>6.9730757047157255E-3</v>
      </c>
      <c r="BA294" s="18" cm="1">
        <f t="array" ref="BA294">(1+W294)*(1+INDEX(fx_rets,$AE294,INDEX(fx_ix,1,BA$3)))-1</f>
        <v>2.4254519866201418E-2</v>
      </c>
      <c r="BB294" s="18" cm="1">
        <f t="array" ref="BB294">(1+X294)*(1+INDEX(fx_rets,$AE294,INDEX(fx_ix,1,BB$3)))-1</f>
        <v>2.7623501664823635E-2</v>
      </c>
      <c r="BC294" s="18" cm="1">
        <f t="array" ref="BC294">(1+Y294)*(1+INDEX(fx_rets,$AE294,INDEX(fx_ix,1,BC$3)))-1</f>
        <v>2.6631681299942311E-2</v>
      </c>
      <c r="BD294" s="19">
        <v>289</v>
      </c>
      <c r="BE294" s="16">
        <f t="shared" si="126"/>
        <v>0</v>
      </c>
      <c r="BF294" s="19">
        <v>289</v>
      </c>
      <c r="BG294" s="18">
        <f t="shared" si="127"/>
        <v>7.4382305340341404E-3</v>
      </c>
      <c r="BH294" s="18">
        <f t="shared" si="128"/>
        <v>1.018139192612999E-2</v>
      </c>
      <c r="BI294" s="18">
        <f t="shared" si="129"/>
        <v>1.1643928252568214E-2</v>
      </c>
      <c r="BJ294" s="18">
        <f t="shared" si="130"/>
        <v>1.0149203455533717E-2</v>
      </c>
      <c r="BK294" s="18">
        <f t="shared" si="131"/>
        <v>1.2543034040765066E-2</v>
      </c>
      <c r="BL294" s="18">
        <f t="shared" si="132"/>
        <v>2.4016010704689172E-2</v>
      </c>
      <c r="BM294" s="18">
        <f t="shared" si="133"/>
        <v>2.4700180593305809E-2</v>
      </c>
      <c r="BN294" s="18">
        <f t="shared" si="134"/>
        <v>2.4292710263442707E-2</v>
      </c>
      <c r="BO294" s="18">
        <f t="shared" si="135"/>
        <v>2.8782550014430086E-2</v>
      </c>
      <c r="BP294" s="18">
        <f t="shared" si="136"/>
        <v>2.6620087644225077E-2</v>
      </c>
      <c r="BQ294" s="18">
        <f t="shared" si="137"/>
        <v>2.4825889246667066E-2</v>
      </c>
      <c r="BR294" s="18">
        <f t="shared" si="138"/>
        <v>2.648557580117461E-2</v>
      </c>
      <c r="BS294" s="18">
        <f t="shared" si="139"/>
        <v>2.3733567465644256E-2</v>
      </c>
      <c r="BT294" s="18">
        <f t="shared" si="140"/>
        <v>2.642072252328953E-2</v>
      </c>
      <c r="BU294" s="18">
        <f t="shared" si="141"/>
        <v>2.8263010155433754E-2</v>
      </c>
      <c r="BV294" s="18">
        <f t="shared" si="142"/>
        <v>3.2596105845130952E-2</v>
      </c>
      <c r="BW294" s="18">
        <f t="shared" si="143"/>
        <v>2.2575795876978999E-2</v>
      </c>
      <c r="BX294" s="18">
        <f t="shared" si="144"/>
        <v>4.1382714022274225E-2</v>
      </c>
      <c r="BY294" s="18">
        <f t="shared" si="145"/>
        <v>2.6769493119953802E-2</v>
      </c>
      <c r="BZ294" s="18">
        <f t="shared" si="146"/>
        <v>1.6723625275848475E-2</v>
      </c>
      <c r="CA294" s="18">
        <f t="shared" si="147"/>
        <v>6.9730757047157255E-3</v>
      </c>
      <c r="CB294" s="18">
        <f t="shared" si="148"/>
        <v>2.4254519866201418E-2</v>
      </c>
      <c r="CC294" s="18">
        <f t="shared" si="149"/>
        <v>2.7623501664823635E-2</v>
      </c>
      <c r="CD294" s="18">
        <f t="shared" si="150"/>
        <v>2.6631681299942311E-2</v>
      </c>
      <c r="CE294" s="19">
        <v>289</v>
      </c>
      <c r="CF294" s="18">
        <f t="shared" si="153"/>
        <v>1.018139192612999E-2</v>
      </c>
      <c r="CG294" s="18">
        <f t="shared" si="153"/>
        <v>1.018139192612999E-2</v>
      </c>
      <c r="CH294" s="18">
        <f t="shared" si="153"/>
        <v>1.018139192612999E-2</v>
      </c>
      <c r="CI294" s="18">
        <f t="shared" si="153"/>
        <v>0</v>
      </c>
      <c r="CJ294" s="18">
        <f t="shared" si="153"/>
        <v>0</v>
      </c>
      <c r="CK294" s="24">
        <f t="shared" si="153"/>
        <v>1.018139192612999E-2</v>
      </c>
      <c r="CL294" s="24">
        <f t="shared" si="153"/>
        <v>0</v>
      </c>
    </row>
    <row r="295" spans="1:90" x14ac:dyDescent="0.2">
      <c r="A295" s="19">
        <v>290</v>
      </c>
      <c r="B295" s="16" cm="1">
        <f t="array" ref="B295">INDEX(asset_mu,1,B$3)+INDEX(asset_rets_norm,$A295,B$3)</f>
        <v>7.3009850162408709E-3</v>
      </c>
      <c r="C295" s="16" cm="1">
        <f t="array" ref="C295">INDEX(asset_mu,1,C$3)+INDEX(asset_rets_norm,$A295,C$3)</f>
        <v>9.2512234164054997E-3</v>
      </c>
      <c r="D295" s="16" cm="1">
        <f t="array" ref="D295">INDEX(asset_mu,1,D$3)+INDEX(asset_rets_norm,$A295,D$3)</f>
        <v>1.0093029116546854E-2</v>
      </c>
      <c r="E295" s="16" cm="1">
        <f t="array" ref="E295">INDEX(asset_mu,1,E$3)+INDEX(asset_rets_norm,$A295,E$3)</f>
        <v>9.8699108118381201E-3</v>
      </c>
      <c r="F295" s="16" cm="1">
        <f t="array" ref="F295">INDEX(asset_mu,1,F$3)+INDEX(asset_rets_norm,$A295,F$3)</f>
        <v>1.1777593173681043E-2</v>
      </c>
      <c r="G295" s="16" cm="1">
        <f t="array" ref="G295">INDEX(asset_mu,1,G$3)+INDEX(asset_rets_norm,$A295,G$3)</f>
        <v>4.7041112665003829E-3</v>
      </c>
      <c r="H295" s="16" cm="1">
        <f t="array" ref="H295">INDEX(asset_mu,1,H$3)+INDEX(asset_rets_norm,$A295,H$3)</f>
        <v>7.7099296369489041E-3</v>
      </c>
      <c r="I295" s="16" cm="1">
        <f t="array" ref="I295">INDEX(asset_mu,1,I$3)+INDEX(asset_rets_norm,$A295,I$3)</f>
        <v>1.0919956503879481E-2</v>
      </c>
      <c r="J295" s="16" cm="1">
        <f t="array" ref="J295">INDEX(asset_mu,1,J$3)+INDEX(asset_rets_norm,$A295,J$3)</f>
        <v>6.2704950628298273E-3</v>
      </c>
      <c r="K295" s="16" cm="1">
        <f t="array" ref="K295">INDEX(asset_mu,1,K$3)+INDEX(asset_rets_norm,$A295,K$3)</f>
        <v>5.9223253232446333E-3</v>
      </c>
      <c r="L295" s="16" cm="1">
        <f t="array" ref="L295">INDEX(asset_mu,1,L$3)+INDEX(asset_rets_norm,$A295,L$3)</f>
        <v>5.8091958842816649E-3</v>
      </c>
      <c r="M295" s="16" cm="1">
        <f t="array" ref="M295">INDEX(asset_mu,1,M$3)+INDEX(asset_rets_norm,$A295,M$3)</f>
        <v>6.7033336189473462E-3</v>
      </c>
      <c r="N295" s="16" cm="1">
        <f t="array" ref="N295">INDEX(asset_mu,1,N$3)+INDEX(asset_rets_norm,$A295,N$3)</f>
        <v>7.8329483542090329E-3</v>
      </c>
      <c r="O295" s="16" cm="1">
        <f t="array" ref="O295">INDEX(asset_mu,1,O$3)+INDEX(asset_rets_norm,$A295,O$3)</f>
        <v>7.7195023553900614E-4</v>
      </c>
      <c r="P295" s="16" cm="1">
        <f t="array" ref="P295">INDEX(asset_mu,1,P$3)+INDEX(asset_rets_norm,$A295,P$3)</f>
        <v>4.3727124744759533E-4</v>
      </c>
      <c r="Q295" s="16" cm="1">
        <f t="array" ref="Q295">INDEX(asset_mu,1,Q$3)+INDEX(asset_rets_norm,$A295,Q$3)</f>
        <v>4.1528928574725778E-5</v>
      </c>
      <c r="R295" s="16" cm="1">
        <f t="array" ref="R295">INDEX(asset_mu,1,R$3)+INDEX(asset_rets_norm,$A295,R$3)</f>
        <v>1.9755152794065534E-2</v>
      </c>
      <c r="S295" s="16" cm="1">
        <f t="array" ref="S295">INDEX(asset_mu,1,S$3)+INDEX(asset_rets_norm,$A295,S$3)</f>
        <v>1.2528657481415267E-2</v>
      </c>
      <c r="T295" s="16" cm="1">
        <f t="array" ref="T295">INDEX(asset_mu,1,T$3)+INDEX(asset_rets_norm,$A295,T$3)</f>
        <v>-1.2275284135864501E-2</v>
      </c>
      <c r="U295" s="16" cm="1">
        <f t="array" ref="U295">INDEX(asset_mu,1,U$3)+INDEX(asset_rets_norm,$A295,U$3)</f>
        <v>-1.6879236099017644E-2</v>
      </c>
      <c r="V295" s="16" cm="1">
        <f t="array" ref="V295">INDEX(asset_mu,1,V$3)+INDEX(asset_rets_norm,$A295,V$3)</f>
        <v>6.8504090380491081E-3</v>
      </c>
      <c r="W295" s="16" cm="1">
        <f t="array" ref="W295">INDEX(asset_mu,1,W$3)+INDEX(asset_rets_norm,$A295,W$3)</f>
        <v>4.5158023774394653E-3</v>
      </c>
      <c r="X295" s="16" cm="1">
        <f t="array" ref="X295">INDEX(asset_mu,1,X$3)+INDEX(asset_rets_norm,$A295,X$3)</f>
        <v>6.162727415466477E-3</v>
      </c>
      <c r="Y295" s="16" cm="1">
        <f t="array" ref="Y295">INDEX(asset_mu,1,Y$3)+INDEX(asset_rets_norm,$A295,Y$3)</f>
        <v>-2.0883968828859572E-5</v>
      </c>
      <c r="Z295" s="19">
        <v>290</v>
      </c>
      <c r="AA295" s="16" cm="1">
        <f t="array" ref="AA295">INDEX(fx_mu,1,AA$3)+INDEX(fx_rets_norm,$A295,AA$3)</f>
        <v>0</v>
      </c>
      <c r="AB295" s="16" cm="1">
        <f t="array" ref="AB295">INDEX(fx_mu,1,AB$3)+INDEX(fx_rets_norm,$A295,AB$3)</f>
        <v>6.7939400911647451E-3</v>
      </c>
      <c r="AC295" s="16" cm="1">
        <f t="array" ref="AC295">INDEX(fx_mu,1,AC$3)+INDEX(fx_rets_norm,$A295,AC$3)</f>
        <v>1.8944485387075122E-2</v>
      </c>
      <c r="AD295" s="16" cm="1">
        <f t="array" ref="AD295">INDEX(fx_mu,1,AD$3)+INDEX(fx_rets_norm,$A295,AD$3)</f>
        <v>1.8249152105555E-2</v>
      </c>
      <c r="AE295" s="19">
        <v>290</v>
      </c>
      <c r="AF295" s="18" cm="1">
        <f t="array" ref="AF295">(1+B295)*(1+INDEX(fx_rets,$AE295,INDEX(fx_ix,1,AF$3)))-1</f>
        <v>7.3009850162408796E-3</v>
      </c>
      <c r="AG295" s="18" cm="1">
        <f t="array" ref="AG295">(1+C295)*(1+INDEX(fx_rets,$AE295,INDEX(fx_ix,1,AG$3)))-1</f>
        <v>9.2512234164054963E-3</v>
      </c>
      <c r="AH295" s="18" cm="1">
        <f t="array" ref="AH295">(1+D295)*(1+INDEX(fx_rets,$AE295,INDEX(fx_ix,1,AH$3)))-1</f>
        <v>1.0093029116546859E-2</v>
      </c>
      <c r="AI295" s="18" cm="1">
        <f t="array" ref="AI295">(1+E295)*(1+INDEX(fx_rets,$AE295,INDEX(fx_ix,1,AI$3)))-1</f>
        <v>9.8699108118380785E-3</v>
      </c>
      <c r="AJ295" s="18" cm="1">
        <f t="array" ref="AJ295">(1+F295)*(1+INDEX(fx_rets,$AE295,INDEX(fx_ix,1,AJ$3)))-1</f>
        <v>1.1777593173680989E-2</v>
      </c>
      <c r="AK295" s="18" cm="1">
        <f t="array" ref="AK295">(1+G295)*(1+INDEX(fx_rets,$AE295,INDEX(fx_ix,1,AK$3)))-1</f>
        <v>1.1530010807791813E-2</v>
      </c>
      <c r="AL295" s="18" cm="1">
        <f t="array" ref="AL295">(1+H295)*(1+INDEX(fx_rets,$AE295,INDEX(fx_ix,1,AL$3)))-1</f>
        <v>1.4556250528174219E-2</v>
      </c>
      <c r="AM295" s="18" cm="1">
        <f t="array" ref="AM295">(1+I295)*(1+INDEX(fx_rets,$AE295,INDEX(fx_ix,1,AM$3)))-1</f>
        <v>1.7788086125329672E-2</v>
      </c>
      <c r="AN295" s="18" cm="1">
        <f t="array" ref="AN295">(1+J295)*(1+INDEX(fx_rets,$AE295,INDEX(fx_ix,1,AN$3)))-1</f>
        <v>2.5333771751992362E-2</v>
      </c>
      <c r="AO295" s="18" cm="1">
        <f t="array" ref="AO295">(1+K295)*(1+INDEX(fx_rets,$AE295,INDEX(fx_ix,1,AO$3)))-1</f>
        <v>2.4979006115863234E-2</v>
      </c>
      <c r="AP295" s="18" cm="1">
        <f t="array" ref="AP295">(1+L295)*(1+INDEX(fx_rets,$AE295,INDEX(fx_ix,1,AP$3)))-1</f>
        <v>2.4863733497897167E-2</v>
      </c>
      <c r="AQ295" s="18" cm="1">
        <f t="array" ref="AQ295">(1+M295)*(1+INDEX(fx_rets,$AE295,INDEX(fx_ix,1,AQ$3)))-1</f>
        <v>2.5774810211811161E-2</v>
      </c>
      <c r="AR295" s="18" cm="1">
        <f t="array" ref="AR295">(1+N295)*(1+INDEX(fx_rets,$AE295,INDEX(fx_ix,1,AR$3)))-1</f>
        <v>2.6925824916917973E-2</v>
      </c>
      <c r="AS295" s="18" cm="1">
        <f t="array" ref="AS295">(1+O295)*(1+INDEX(fx_rets,$AE295,INDEX(fx_ix,1,AS$3)))-1</f>
        <v>1.9035189778360273E-2</v>
      </c>
      <c r="AT295" s="18" cm="1">
        <f t="array" ref="AT295">(1+P295)*(1+INDEX(fx_rets,$AE295,INDEX(fx_ix,1,AT$3)))-1</f>
        <v>1.8694403182508701E-2</v>
      </c>
      <c r="AU295" s="18" cm="1">
        <f t="array" ref="AU295">(1+Q295)*(1+INDEX(fx_rets,$AE295,INDEX(fx_ix,1,AU$3)))-1</f>
        <v>1.8291438901864021E-2</v>
      </c>
      <c r="AV295" s="18" cm="1">
        <f t="array" ref="AV295">(1+R295)*(1+INDEX(fx_rets,$AE295,INDEX(fx_ix,1,AV$3)))-1</f>
        <v>1.9755152794065589E-2</v>
      </c>
      <c r="AW295" s="18" cm="1">
        <f t="array" ref="AW295">(1+S295)*(1+INDEX(fx_rets,$AE295,INDEX(fx_ix,1,AW$3)))-1</f>
        <v>1.9407716520931428E-2</v>
      </c>
      <c r="AX295" s="18" cm="1">
        <f t="array" ref="AX295">(1+T295)*(1+INDEX(fx_rets,$AE295,INDEX(fx_ix,1,AX$3)))-1</f>
        <v>6.4366523102763473E-3</v>
      </c>
      <c r="AY295" s="18" cm="1">
        <f t="array" ref="AY295">(1+U295)*(1+INDEX(fx_rets,$AE295,INDEX(fx_ix,1,AY$3)))-1</f>
        <v>1.0618842595409017E-3</v>
      </c>
      <c r="AZ295" s="18" cm="1">
        <f t="array" ref="AZ295">(1+V295)*(1+INDEX(fx_rets,$AE295,INDEX(fx_ix,1,AZ$3)))-1</f>
        <v>6.8504090380490101E-3</v>
      </c>
      <c r="BA295" s="18" cm="1">
        <f t="array" ref="BA295">(1+W295)*(1+INDEX(fx_rets,$AE295,INDEX(fx_ix,1,BA$3)))-1</f>
        <v>1.1340422559420027E-2</v>
      </c>
      <c r="BB295" s="18" cm="1">
        <f t="array" ref="BB295">(1+X295)*(1+INDEX(fx_rets,$AE295,INDEX(fx_ix,1,BB$3)))-1</f>
        <v>2.5223962502008312E-2</v>
      </c>
      <c r="BC295" s="18" cm="1">
        <f t="array" ref="BC295">(1+Y295)*(1+INDEX(fx_rets,$AE295,INDEX(fx_ix,1,BC$3)))-1</f>
        <v>1.8227887022002509E-2</v>
      </c>
      <c r="BD295" s="19">
        <v>290</v>
      </c>
      <c r="BE295" s="16">
        <f t="shared" si="126"/>
        <v>0</v>
      </c>
      <c r="BF295" s="19">
        <v>290</v>
      </c>
      <c r="BG295" s="18">
        <f t="shared" si="127"/>
        <v>7.3009850162408796E-3</v>
      </c>
      <c r="BH295" s="18">
        <f t="shared" si="128"/>
        <v>9.2512234164054963E-3</v>
      </c>
      <c r="BI295" s="18">
        <f t="shared" si="129"/>
        <v>1.0093029116546859E-2</v>
      </c>
      <c r="BJ295" s="18">
        <f t="shared" si="130"/>
        <v>9.8699108118380785E-3</v>
      </c>
      <c r="BK295" s="18">
        <f t="shared" si="131"/>
        <v>1.1777593173680989E-2</v>
      </c>
      <c r="BL295" s="18">
        <f t="shared" si="132"/>
        <v>1.1530010807791813E-2</v>
      </c>
      <c r="BM295" s="18">
        <f t="shared" si="133"/>
        <v>1.4556250528174219E-2</v>
      </c>
      <c r="BN295" s="18">
        <f t="shared" si="134"/>
        <v>1.7788086125329672E-2</v>
      </c>
      <c r="BO295" s="18">
        <f t="shared" si="135"/>
        <v>2.5333771751992362E-2</v>
      </c>
      <c r="BP295" s="18">
        <f t="shared" si="136"/>
        <v>2.4979006115863234E-2</v>
      </c>
      <c r="BQ295" s="18">
        <f t="shared" si="137"/>
        <v>2.4863733497897167E-2</v>
      </c>
      <c r="BR295" s="18">
        <f t="shared" si="138"/>
        <v>2.5774810211811161E-2</v>
      </c>
      <c r="BS295" s="18">
        <f t="shared" si="139"/>
        <v>2.6925824916917973E-2</v>
      </c>
      <c r="BT295" s="18">
        <f t="shared" si="140"/>
        <v>1.9035189778360273E-2</v>
      </c>
      <c r="BU295" s="18">
        <f t="shared" si="141"/>
        <v>1.8694403182508701E-2</v>
      </c>
      <c r="BV295" s="18">
        <f t="shared" si="142"/>
        <v>1.8291438901864021E-2</v>
      </c>
      <c r="BW295" s="18">
        <f t="shared" si="143"/>
        <v>1.9755152794065589E-2</v>
      </c>
      <c r="BX295" s="18">
        <f t="shared" si="144"/>
        <v>1.9407716520931428E-2</v>
      </c>
      <c r="BY295" s="18">
        <f t="shared" si="145"/>
        <v>6.4366523102763473E-3</v>
      </c>
      <c r="BZ295" s="18">
        <f t="shared" si="146"/>
        <v>1.0618842595409017E-3</v>
      </c>
      <c r="CA295" s="18">
        <f t="shared" si="147"/>
        <v>6.8504090380490101E-3</v>
      </c>
      <c r="CB295" s="18">
        <f t="shared" si="148"/>
        <v>1.1340422559420027E-2</v>
      </c>
      <c r="CC295" s="18">
        <f t="shared" si="149"/>
        <v>2.5223962502008312E-2</v>
      </c>
      <c r="CD295" s="18">
        <f t="shared" si="150"/>
        <v>1.8227887022002509E-2</v>
      </c>
      <c r="CE295" s="19">
        <v>290</v>
      </c>
      <c r="CF295" s="18">
        <f t="shared" si="153"/>
        <v>9.2512234164054963E-3</v>
      </c>
      <c r="CG295" s="18">
        <f t="shared" si="153"/>
        <v>9.2512234164054963E-3</v>
      </c>
      <c r="CH295" s="18">
        <f t="shared" si="153"/>
        <v>9.2512234164054963E-3</v>
      </c>
      <c r="CI295" s="18">
        <f t="shared" si="153"/>
        <v>0</v>
      </c>
      <c r="CJ295" s="18">
        <f t="shared" si="153"/>
        <v>0</v>
      </c>
      <c r="CK295" s="24">
        <f t="shared" si="153"/>
        <v>9.2512234164054963E-3</v>
      </c>
      <c r="CL295" s="24">
        <f t="shared" si="153"/>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I299"/>
  <sheetViews>
    <sheetView showGridLines="0" workbookViewId="0">
      <selection activeCell="T2" sqref="T2"/>
    </sheetView>
  </sheetViews>
  <sheetFormatPr baseColWidth="10" defaultColWidth="10.83203125" defaultRowHeight="15" x14ac:dyDescent="0.2"/>
  <cols>
    <col min="1" max="1" width="10.83203125" style="20"/>
    <col min="2" max="2" width="10.83203125" style="21"/>
    <col min="3" max="16384" width="10.83203125" style="20"/>
  </cols>
  <sheetData>
    <row r="1" spans="1:87" x14ac:dyDescent="0.2">
      <c r="B1" s="21" t="s">
        <v>120</v>
      </c>
      <c r="C1" s="20">
        <v>4.5086500000000003</v>
      </c>
      <c r="D1" s="20">
        <v>3.997455</v>
      </c>
      <c r="E1" s="20">
        <v>3.8939539999999999</v>
      </c>
      <c r="F1" s="20">
        <v>4.5789350000000004</v>
      </c>
      <c r="G1" s="20">
        <v>4.6799580000000001</v>
      </c>
      <c r="H1" s="20">
        <v>2.7963089999999999</v>
      </c>
      <c r="I1" s="20">
        <v>2.1895310000000001</v>
      </c>
      <c r="J1" s="20">
        <v>2.0060259999999999</v>
      </c>
      <c r="K1" s="20">
        <v>4.4032790000000004</v>
      </c>
      <c r="L1" s="20">
        <v>3.981252</v>
      </c>
      <c r="M1" s="20">
        <v>3.898333</v>
      </c>
      <c r="N1" s="20">
        <v>4.9137339999999998</v>
      </c>
      <c r="O1" s="20">
        <v>4.9703739999999996</v>
      </c>
      <c r="P1" s="20">
        <v>0.14441909999999999</v>
      </c>
      <c r="Q1" s="20">
        <v>0.38719589999999998</v>
      </c>
      <c r="R1" s="20">
        <v>0.51082190000000005</v>
      </c>
      <c r="S1" s="20">
        <v>7</v>
      </c>
      <c r="T1" s="20">
        <v>6.5</v>
      </c>
      <c r="U1" s="20">
        <v>7.5</v>
      </c>
      <c r="V1" s="20">
        <v>8</v>
      </c>
      <c r="W1" s="20">
        <v>4.9601800000000003</v>
      </c>
      <c r="X1" s="20">
        <v>3.2332999999999998</v>
      </c>
      <c r="Y1" s="20">
        <v>4.8906000000000001</v>
      </c>
      <c r="Z1" s="20">
        <v>-1.9800000000000002E-2</v>
      </c>
    </row>
    <row r="2" spans="1:87" x14ac:dyDescent="0.2">
      <c r="B2" s="21" t="s">
        <v>119</v>
      </c>
      <c r="C2" s="20">
        <v>0.45044630000000002</v>
      </c>
      <c r="D2" s="20">
        <v>1.789496</v>
      </c>
      <c r="E2" s="20">
        <v>3.6540400000000002</v>
      </c>
      <c r="F2" s="20">
        <v>1.8024370000000001</v>
      </c>
      <c r="G2" s="20">
        <v>3.4742109999999999</v>
      </c>
      <c r="H2" s="20">
        <v>0.53675490000000003</v>
      </c>
      <c r="I2" s="20">
        <v>1.782769</v>
      </c>
      <c r="J2" s="20">
        <v>3.6439149999999998</v>
      </c>
      <c r="K2" s="20">
        <v>0.54915049999999999</v>
      </c>
      <c r="L2" s="20">
        <v>1.840959</v>
      </c>
      <c r="M2" s="20">
        <v>3.556346</v>
      </c>
      <c r="N2" s="20">
        <v>1.786848</v>
      </c>
      <c r="O2" s="20">
        <v>3.4451299999999998</v>
      </c>
      <c r="P2" s="20">
        <v>0.53242880000000004</v>
      </c>
      <c r="Q2" s="20">
        <v>1.9266449999999999</v>
      </c>
      <c r="R2" s="20">
        <v>3.9434170000000002</v>
      </c>
      <c r="S2" s="20">
        <v>0</v>
      </c>
      <c r="T2" s="20">
        <v>0</v>
      </c>
      <c r="U2" s="20">
        <v>0</v>
      </c>
      <c r="V2" s="20">
        <v>0</v>
      </c>
      <c r="W2" s="20">
        <v>8.3333333333333329E-2</v>
      </c>
      <c r="X2" s="20">
        <v>8.3333333333333329E-2</v>
      </c>
      <c r="Y2" s="20">
        <v>8.3333333333333329E-2</v>
      </c>
      <c r="Z2" s="20">
        <v>8.3333333333333329E-2</v>
      </c>
    </row>
    <row r="3" spans="1:87" x14ac:dyDescent="0.2">
      <c r="B3" s="21" t="s">
        <v>84</v>
      </c>
      <c r="C3" s="20">
        <v>1</v>
      </c>
      <c r="D3" s="20">
        <v>1</v>
      </c>
      <c r="E3" s="20">
        <v>1</v>
      </c>
      <c r="F3" s="20">
        <v>1</v>
      </c>
      <c r="G3" s="20">
        <v>1</v>
      </c>
      <c r="H3" s="20">
        <v>2</v>
      </c>
      <c r="I3" s="20">
        <v>2</v>
      </c>
      <c r="J3" s="20">
        <v>2</v>
      </c>
      <c r="K3" s="20">
        <v>3</v>
      </c>
      <c r="L3" s="20">
        <v>3</v>
      </c>
      <c r="M3" s="20">
        <v>3</v>
      </c>
      <c r="N3" s="20">
        <v>3</v>
      </c>
      <c r="O3" s="20">
        <v>3</v>
      </c>
      <c r="P3" s="20">
        <v>4</v>
      </c>
      <c r="Q3" s="20">
        <v>4</v>
      </c>
      <c r="R3" s="20">
        <v>4</v>
      </c>
      <c r="S3" s="20">
        <v>1</v>
      </c>
      <c r="T3" s="20">
        <v>2</v>
      </c>
      <c r="U3" s="20">
        <v>3</v>
      </c>
      <c r="V3" s="20">
        <v>4</v>
      </c>
      <c r="W3" s="20">
        <v>1</v>
      </c>
      <c r="X3" s="20">
        <v>2</v>
      </c>
      <c r="Y3" s="20">
        <v>3</v>
      </c>
      <c r="Z3" s="20">
        <v>4</v>
      </c>
      <c r="AA3" s="20">
        <v>1</v>
      </c>
      <c r="AB3" s="20">
        <v>2</v>
      </c>
      <c r="AC3" s="20">
        <v>3</v>
      </c>
      <c r="AD3" s="20">
        <v>4</v>
      </c>
      <c r="AF3" s="22">
        <f>(1+AF5)^12-1</f>
        <v>1.9695975257180365E-2</v>
      </c>
      <c r="AG3" s="22">
        <f t="shared" ref="AG3:BG3" si="0">(1+AG5)^12-1</f>
        <v>2.5019344647695396E-2</v>
      </c>
      <c r="AH3" s="22">
        <f t="shared" si="0"/>
        <v>3.5589978754579477E-2</v>
      </c>
      <c r="AI3" s="22">
        <f t="shared" si="0"/>
        <v>3.6364485499637889E-2</v>
      </c>
      <c r="AJ3" s="22">
        <f t="shared" si="0"/>
        <v>4.7051576856701471E-2</v>
      </c>
      <c r="AK3" s="22">
        <f t="shared" si="0"/>
        <v>1.329394344776702E-2</v>
      </c>
      <c r="AL3" s="22">
        <f t="shared" si="0"/>
        <v>1.7309535483048366E-2</v>
      </c>
      <c r="AM3" s="22">
        <f t="shared" si="0"/>
        <v>2.5515646766065103E-2</v>
      </c>
      <c r="AN3" s="22">
        <f t="shared" si="0"/>
        <v>6.2715788968936703E-3</v>
      </c>
      <c r="AO3" s="22">
        <f t="shared" si="0"/>
        <v>2.6933118190269223E-2</v>
      </c>
      <c r="AP3" s="22">
        <f t="shared" si="0"/>
        <v>3.3082400239898835E-2</v>
      </c>
      <c r="AQ3" s="22">
        <f t="shared" si="0"/>
        <v>3.9389898796516665E-2</v>
      </c>
      <c r="AR3" s="22">
        <f t="shared" si="0"/>
        <v>4.5512235035633397E-2</v>
      </c>
      <c r="AS3" s="22">
        <f t="shared" si="0"/>
        <v>6.1462326154892999E-4</v>
      </c>
      <c r="AT3" s="22">
        <f t="shared" si="0"/>
        <v>2.3698926358362016E-3</v>
      </c>
      <c r="AU3" s="22">
        <f t="shared" si="0"/>
        <v>6.5473221076088883E-3</v>
      </c>
      <c r="AV3" s="22">
        <f t="shared" si="0"/>
        <v>8.612309367153026E-2</v>
      </c>
      <c r="AW3" s="22">
        <f t="shared" si="0"/>
        <v>1.5700160841508826E-2</v>
      </c>
      <c r="AX3" s="22">
        <f t="shared" si="0"/>
        <v>1.9922508265397765E-2</v>
      </c>
      <c r="AY3" s="22">
        <f t="shared" si="0"/>
        <v>5.4994841613109635E-2</v>
      </c>
      <c r="AZ3" s="22">
        <f t="shared" si="0"/>
        <v>1.9575495236018536E-2</v>
      </c>
      <c r="BA3" s="22">
        <f t="shared" si="0"/>
        <v>1.3275993199385772E-2</v>
      </c>
      <c r="BB3" s="22">
        <f t="shared" si="0"/>
        <v>2.351786162540237E-2</v>
      </c>
      <c r="BC3" s="22">
        <f t="shared" si="0"/>
        <v>-3.1136590115410367E-4</v>
      </c>
      <c r="BD3" s="22">
        <f t="shared" si="0"/>
        <v>0</v>
      </c>
      <c r="BE3" s="22">
        <f t="shared" si="0"/>
        <v>1.2069765385742448E-2</v>
      </c>
      <c r="BF3" s="22">
        <f t="shared" si="0"/>
        <v>-1.0393610224583849E-3</v>
      </c>
      <c r="BG3" s="22">
        <f t="shared" si="0"/>
        <v>-6.7568756691624987E-3</v>
      </c>
      <c r="BH3" s="22">
        <f t="shared" ref="BH3:BM3" si="1">(1+BH5)^12-1</f>
        <v>0</v>
      </c>
      <c r="BI3" s="22">
        <f t="shared" si="1"/>
        <v>0</v>
      </c>
      <c r="BJ3" s="22">
        <f t="shared" si="1"/>
        <v>0</v>
      </c>
      <c r="BK3" s="22">
        <f t="shared" si="1"/>
        <v>0</v>
      </c>
      <c r="BL3" s="22">
        <f t="shared" si="1"/>
        <v>0</v>
      </c>
      <c r="BM3" s="22">
        <f t="shared" si="1"/>
        <v>0</v>
      </c>
      <c r="BN3" s="22">
        <f t="shared" ref="BN3:CI3" si="2">(1+BN5)^12-1</f>
        <v>0</v>
      </c>
      <c r="BO3" s="22">
        <f t="shared" si="2"/>
        <v>0</v>
      </c>
      <c r="BP3" s="22">
        <f t="shared" si="2"/>
        <v>0</v>
      </c>
      <c r="BQ3" s="22">
        <f t="shared" si="2"/>
        <v>0</v>
      </c>
      <c r="BR3" s="22">
        <f t="shared" si="2"/>
        <v>0</v>
      </c>
      <c r="BS3" s="22">
        <f t="shared" si="2"/>
        <v>0</v>
      </c>
      <c r="BT3" s="22">
        <f t="shared" si="2"/>
        <v>0</v>
      </c>
      <c r="BU3" s="22">
        <f t="shared" si="2"/>
        <v>0</v>
      </c>
      <c r="BV3" s="22">
        <f t="shared" si="2"/>
        <v>0</v>
      </c>
      <c r="BW3" s="22">
        <f t="shared" si="2"/>
        <v>0</v>
      </c>
      <c r="BX3" s="22">
        <f t="shared" si="2"/>
        <v>0</v>
      </c>
      <c r="BY3" s="22">
        <f t="shared" si="2"/>
        <v>0</v>
      </c>
      <c r="BZ3" s="22">
        <f t="shared" si="2"/>
        <v>0</v>
      </c>
      <c r="CA3" s="22">
        <f t="shared" si="2"/>
        <v>0</v>
      </c>
      <c r="CB3" s="22">
        <f t="shared" si="2"/>
        <v>0</v>
      </c>
      <c r="CC3" s="22">
        <f t="shared" si="2"/>
        <v>0</v>
      </c>
      <c r="CD3" s="22">
        <f t="shared" si="2"/>
        <v>0</v>
      </c>
      <c r="CE3" s="22">
        <f t="shared" si="2"/>
        <v>0</v>
      </c>
      <c r="CF3" s="22">
        <f t="shared" si="2"/>
        <v>0</v>
      </c>
      <c r="CG3" s="22">
        <f t="shared" si="2"/>
        <v>0</v>
      </c>
      <c r="CH3" s="22">
        <f t="shared" si="2"/>
        <v>0</v>
      </c>
      <c r="CI3" s="22">
        <f t="shared" si="2"/>
        <v>0</v>
      </c>
    </row>
    <row r="4" spans="1:87" x14ac:dyDescent="0.2">
      <c r="B4" s="21" t="s">
        <v>138</v>
      </c>
      <c r="C4" s="20" t="s">
        <v>75</v>
      </c>
      <c r="D4" s="20" t="s">
        <v>75</v>
      </c>
      <c r="E4" s="20" t="s">
        <v>75</v>
      </c>
      <c r="F4" s="20" t="s">
        <v>75</v>
      </c>
      <c r="G4" s="20" t="s">
        <v>75</v>
      </c>
      <c r="H4" s="20" t="s">
        <v>75</v>
      </c>
      <c r="I4" s="20" t="s">
        <v>75</v>
      </c>
      <c r="J4" s="20" t="s">
        <v>75</v>
      </c>
      <c r="K4" s="20" t="s">
        <v>75</v>
      </c>
      <c r="L4" s="20" t="s">
        <v>75</v>
      </c>
      <c r="M4" s="20" t="s">
        <v>75</v>
      </c>
      <c r="N4" s="20" t="s">
        <v>75</v>
      </c>
      <c r="O4" s="20" t="s">
        <v>75</v>
      </c>
      <c r="P4" s="20" t="s">
        <v>75</v>
      </c>
      <c r="Q4" s="20" t="s">
        <v>75</v>
      </c>
      <c r="R4" s="20" t="s">
        <v>75</v>
      </c>
      <c r="S4" s="20" t="s">
        <v>75</v>
      </c>
      <c r="T4" s="20" t="s">
        <v>75</v>
      </c>
      <c r="U4" s="20" t="s">
        <v>75</v>
      </c>
      <c r="V4" s="20" t="s">
        <v>75</v>
      </c>
      <c r="W4" s="20" t="s">
        <v>74</v>
      </c>
      <c r="X4" s="20" t="s">
        <v>74</v>
      </c>
      <c r="Y4" s="20" t="s">
        <v>74</v>
      </c>
      <c r="Z4" s="20" t="s">
        <v>74</v>
      </c>
      <c r="AA4" s="20" t="s">
        <v>76</v>
      </c>
      <c r="AB4" s="20" t="s">
        <v>76</v>
      </c>
      <c r="AC4" s="20" t="s">
        <v>76</v>
      </c>
      <c r="AD4" s="20" t="s">
        <v>76</v>
      </c>
      <c r="AF4" s="22">
        <f>AF6*SQRT(12)</f>
        <v>6.3766105235950965E-3</v>
      </c>
      <c r="AG4" s="22">
        <f t="shared" ref="AG4:BG4" si="3">AG6*SQRT(12)</f>
        <v>1.5461067905796445E-2</v>
      </c>
      <c r="AH4" s="22">
        <f t="shared" si="3"/>
        <v>3.4959796204155583E-2</v>
      </c>
      <c r="AI4" s="22">
        <f t="shared" si="3"/>
        <v>2.4192461006253749E-2</v>
      </c>
      <c r="AJ4" s="22">
        <f t="shared" si="3"/>
        <v>4.0379991129282006E-2</v>
      </c>
      <c r="AK4" s="22">
        <f t="shared" si="3"/>
        <v>5.9817724500914847E-3</v>
      </c>
      <c r="AL4" s="22">
        <f t="shared" si="3"/>
        <v>1.3387098236800002E-2</v>
      </c>
      <c r="AM4" s="22">
        <f t="shared" si="3"/>
        <v>2.7475701691764803E-2</v>
      </c>
      <c r="AN4" s="22">
        <f t="shared" si="3"/>
        <v>7.4138329434923086E-2</v>
      </c>
      <c r="AO4" s="22">
        <f t="shared" si="3"/>
        <v>1.7179604116888729E-2</v>
      </c>
      <c r="AP4" s="22">
        <f t="shared" si="3"/>
        <v>3.2144230297930558E-2</v>
      </c>
      <c r="AQ4" s="22">
        <f t="shared" si="3"/>
        <v>2.3274994962487791E-2</v>
      </c>
      <c r="AR4" s="22">
        <f t="shared" si="3"/>
        <v>4.1177413131806034E-2</v>
      </c>
      <c r="AS4" s="22">
        <f t="shared" si="3"/>
        <v>1.2382165337747194E-3</v>
      </c>
      <c r="AT4" s="22">
        <f t="shared" si="3"/>
        <v>3.7616749281935784E-3</v>
      </c>
      <c r="AU4" s="22">
        <f t="shared" si="3"/>
        <v>1.0030300134822178E-2</v>
      </c>
      <c r="AV4" s="22">
        <f t="shared" si="3"/>
        <v>0.15318756779394105</v>
      </c>
      <c r="AW4" s="22">
        <f t="shared" si="3"/>
        <v>0.18109706037785206</v>
      </c>
      <c r="AX4" s="22">
        <f t="shared" si="3"/>
        <v>0.13390657957761473</v>
      </c>
      <c r="AY4" s="22">
        <f t="shared" si="3"/>
        <v>0.18412412421736091</v>
      </c>
      <c r="AZ4" s="22">
        <f t="shared" si="3"/>
        <v>5.6292968077803728E-3</v>
      </c>
      <c r="BA4" s="22">
        <f t="shared" si="3"/>
        <v>5.3064074291423189E-3</v>
      </c>
      <c r="BB4" s="22">
        <f t="shared" si="3"/>
        <v>6.3579434814300074E-3</v>
      </c>
      <c r="BC4" s="22">
        <f t="shared" si="3"/>
        <v>1.0768228798025482E-3</v>
      </c>
      <c r="BD4" s="22">
        <f t="shared" si="3"/>
        <v>0</v>
      </c>
      <c r="BE4" s="22">
        <f t="shared" si="3"/>
        <v>9.3919399533124295E-2</v>
      </c>
      <c r="BF4" s="22">
        <f t="shared" si="3"/>
        <v>8.5938068208235963E-2</v>
      </c>
      <c r="BG4" s="22">
        <f t="shared" si="3"/>
        <v>9.4635137359810786E-2</v>
      </c>
      <c r="BH4" s="22">
        <f t="shared" ref="BH4:BM4" si="4">BH6*SQRT(12)</f>
        <v>6.3766105235950991E-3</v>
      </c>
      <c r="BI4" s="22">
        <f t="shared" si="4"/>
        <v>1.5461067905796457E-2</v>
      </c>
      <c r="BJ4" s="22">
        <f t="shared" si="4"/>
        <v>3.4959796204155576E-2</v>
      </c>
      <c r="BK4" s="22">
        <f t="shared" si="4"/>
        <v>2.4192461006253746E-2</v>
      </c>
      <c r="BL4" s="22">
        <f t="shared" si="4"/>
        <v>4.0379991129282013E-2</v>
      </c>
      <c r="BM4" s="22">
        <f t="shared" si="4"/>
        <v>5.9817724500914899E-3</v>
      </c>
      <c r="BN4" s="22">
        <f t="shared" ref="BN4:CI4" si="5">BN6*SQRT(12)</f>
        <v>1.3387098236800002E-2</v>
      </c>
      <c r="BO4" s="22">
        <f t="shared" si="5"/>
        <v>2.7475701691764803E-2</v>
      </c>
      <c r="BP4" s="22">
        <f t="shared" si="5"/>
        <v>7.4138329434923211E-2</v>
      </c>
      <c r="BQ4" s="22">
        <f t="shared" si="5"/>
        <v>1.7179604116888725E-2</v>
      </c>
      <c r="BR4" s="22">
        <f t="shared" si="5"/>
        <v>3.2144230297930551E-2</v>
      </c>
      <c r="BS4" s="22">
        <f t="shared" si="5"/>
        <v>2.3274994962487788E-2</v>
      </c>
      <c r="BT4" s="22">
        <f t="shared" si="5"/>
        <v>4.1177413131806034E-2</v>
      </c>
      <c r="BU4" s="22">
        <f t="shared" si="5"/>
        <v>1.2382165337747192E-3</v>
      </c>
      <c r="BV4" s="22">
        <f t="shared" si="5"/>
        <v>3.7616749281935784E-3</v>
      </c>
      <c r="BW4" s="22">
        <f t="shared" si="5"/>
        <v>1.0030300134822177E-2</v>
      </c>
      <c r="BX4" s="22">
        <f t="shared" si="5"/>
        <v>0.1531875677939411</v>
      </c>
      <c r="BY4" s="22">
        <f t="shared" si="5"/>
        <v>0.18109706037785206</v>
      </c>
      <c r="BZ4" s="22">
        <f t="shared" si="5"/>
        <v>0.1339065795776147</v>
      </c>
      <c r="CA4" s="22">
        <f t="shared" si="5"/>
        <v>0.18412412421736093</v>
      </c>
      <c r="CB4" s="22">
        <f t="shared" si="5"/>
        <v>5.6292968077803745E-3</v>
      </c>
      <c r="CC4" s="22">
        <f t="shared" si="5"/>
        <v>5.3064074291423197E-3</v>
      </c>
      <c r="CD4" s="22">
        <f t="shared" si="5"/>
        <v>6.3579434814300066E-3</v>
      </c>
      <c r="CE4" s="22">
        <f t="shared" si="5"/>
        <v>1.0768228798025484E-3</v>
      </c>
      <c r="CF4" s="22">
        <f t="shared" si="5"/>
        <v>0</v>
      </c>
      <c r="CG4" s="22">
        <f t="shared" si="5"/>
        <v>9.3919399533124295E-2</v>
      </c>
      <c r="CH4" s="22">
        <f t="shared" si="5"/>
        <v>8.5938068208236004E-2</v>
      </c>
      <c r="CI4" s="22">
        <f t="shared" si="5"/>
        <v>9.4635137359810786E-2</v>
      </c>
    </row>
    <row r="5" spans="1:87" x14ac:dyDescent="0.2">
      <c r="B5" s="21" t="s">
        <v>133</v>
      </c>
      <c r="C5" s="20" t="s">
        <v>50</v>
      </c>
      <c r="D5" s="20" t="s">
        <v>54</v>
      </c>
      <c r="E5" s="20" t="s">
        <v>58</v>
      </c>
      <c r="F5" s="20" t="s">
        <v>134</v>
      </c>
      <c r="G5" s="20" t="s">
        <v>135</v>
      </c>
      <c r="H5" s="20" t="s">
        <v>51</v>
      </c>
      <c r="I5" s="20" t="s">
        <v>55</v>
      </c>
      <c r="J5" s="20" t="s">
        <v>59</v>
      </c>
      <c r="K5" s="20" t="s">
        <v>52</v>
      </c>
      <c r="L5" s="20" t="s">
        <v>56</v>
      </c>
      <c r="M5" s="20" t="s">
        <v>60</v>
      </c>
      <c r="N5" s="20" t="s">
        <v>136</v>
      </c>
      <c r="O5" s="20" t="s">
        <v>137</v>
      </c>
      <c r="P5" s="20" t="s">
        <v>53</v>
      </c>
      <c r="Q5" s="20" t="s">
        <v>57</v>
      </c>
      <c r="R5" s="20" t="s">
        <v>61</v>
      </c>
      <c r="S5" s="20" t="s">
        <v>62</v>
      </c>
      <c r="T5" s="20" t="s">
        <v>63</v>
      </c>
      <c r="U5" s="20" t="s">
        <v>64</v>
      </c>
      <c r="V5" s="20" t="s">
        <v>65</v>
      </c>
      <c r="W5" s="20" t="s">
        <v>66</v>
      </c>
      <c r="X5" s="20" t="s">
        <v>67</v>
      </c>
      <c r="Y5" s="20" t="s">
        <v>68</v>
      </c>
      <c r="Z5" s="20" t="s">
        <v>69</v>
      </c>
      <c r="AA5" s="20" t="s">
        <v>70</v>
      </c>
      <c r="AB5" s="20" t="s">
        <v>71</v>
      </c>
      <c r="AC5" s="20" t="s">
        <v>72</v>
      </c>
      <c r="AD5" s="20" t="s">
        <v>73</v>
      </c>
      <c r="AE5" s="20" t="s">
        <v>77</v>
      </c>
      <c r="AF5" s="23">
        <f>AVERAGE(AF$10:AF$299)</f>
        <v>1.6266982566197714E-3</v>
      </c>
      <c r="AG5" s="23">
        <f t="shared" ref="AG5:CI5" si="6">AVERAGE(AG$10:AG$299)</f>
        <v>2.0614122313735691E-3</v>
      </c>
      <c r="AH5" s="23">
        <f t="shared" si="6"/>
        <v>2.9185249669125891E-3</v>
      </c>
      <c r="AI5" s="23">
        <f t="shared" si="6"/>
        <v>2.9810095604875927E-3</v>
      </c>
      <c r="AJ5" s="23">
        <f t="shared" si="6"/>
        <v>3.8388656611231826E-3</v>
      </c>
      <c r="AK5" s="23">
        <f t="shared" si="6"/>
        <v>1.1011353379165639E-3</v>
      </c>
      <c r="AL5" s="23">
        <f t="shared" si="6"/>
        <v>1.4311424498439187E-3</v>
      </c>
      <c r="AM5" s="23">
        <f t="shared" si="6"/>
        <v>2.1018354416103215E-3</v>
      </c>
      <c r="AN5" s="23">
        <f t="shared" si="6"/>
        <v>5.2113527609411018E-4</v>
      </c>
      <c r="AO5" s="23">
        <f t="shared" si="6"/>
        <v>2.2171881135803189E-3</v>
      </c>
      <c r="AP5" s="23">
        <f t="shared" si="6"/>
        <v>2.7159277053769586E-3</v>
      </c>
      <c r="AQ5" s="23">
        <f t="shared" si="6"/>
        <v>3.2246802344747779E-3</v>
      </c>
      <c r="AR5" s="23">
        <f t="shared" si="6"/>
        <v>3.7157983903883486E-3</v>
      </c>
      <c r="AS5" s="23">
        <f t="shared" si="6"/>
        <v>5.1204182391898615E-5</v>
      </c>
      <c r="AT5" s="23">
        <f t="shared" si="6"/>
        <v>1.9727686228469601E-4</v>
      </c>
      <c r="AU5" s="23">
        <f t="shared" si="6"/>
        <v>5.4397969438752393E-4</v>
      </c>
      <c r="AV5" s="23">
        <f t="shared" si="6"/>
        <v>6.9082997210734853E-3</v>
      </c>
      <c r="AW5" s="23">
        <f t="shared" si="6"/>
        <v>1.2990253633572704E-3</v>
      </c>
      <c r="AX5" s="23">
        <f t="shared" si="6"/>
        <v>1.6452396008252619E-3</v>
      </c>
      <c r="AY5" s="23">
        <f t="shared" si="6"/>
        <v>4.4712896385868915E-3</v>
      </c>
      <c r="AZ5" s="23">
        <f t="shared" si="6"/>
        <v>1.6168356321839092E-3</v>
      </c>
      <c r="BA5" s="23">
        <f t="shared" si="6"/>
        <v>1.0996574712643676E-3</v>
      </c>
      <c r="BB5" s="23">
        <f t="shared" si="6"/>
        <v>1.9390089080459762E-3</v>
      </c>
      <c r="BC5" s="23">
        <f t="shared" si="6"/>
        <v>-2.5950862068965469E-5</v>
      </c>
      <c r="BD5" s="23">
        <f t="shared" si="6"/>
        <v>0</v>
      </c>
      <c r="BE5" s="23">
        <f t="shared" si="6"/>
        <v>1.0002921769569583E-3</v>
      </c>
      <c r="BF5" s="23">
        <f t="shared" si="6"/>
        <v>-8.6654706320815815E-5</v>
      </c>
      <c r="BG5" s="23">
        <f t="shared" si="6"/>
        <v>-5.6482431888094022E-4</v>
      </c>
      <c r="BH5" s="23">
        <f t="shared" si="6"/>
        <v>-5.802350936887941E-19</v>
      </c>
      <c r="BI5" s="23">
        <f t="shared" si="6"/>
        <v>-2.2312132984115485E-18</v>
      </c>
      <c r="BJ5" s="23">
        <f t="shared" si="6"/>
        <v>4.8691893429142104E-18</v>
      </c>
      <c r="BK5" s="23">
        <f t="shared" si="6"/>
        <v>2.3987038409196539E-18</v>
      </c>
      <c r="BL5" s="23">
        <f t="shared" si="6"/>
        <v>1.1365429670192874E-18</v>
      </c>
      <c r="BM5" s="23">
        <f t="shared" si="6"/>
        <v>3.0925932313103766E-18</v>
      </c>
      <c r="BN5" s="23">
        <f t="shared" si="6"/>
        <v>4.9648982243474137E-18</v>
      </c>
      <c r="BO5" s="23">
        <f t="shared" si="6"/>
        <v>2.1534498322470709E-18</v>
      </c>
      <c r="BP5" s="23">
        <f t="shared" si="6"/>
        <v>8.9128895834670438E-19</v>
      </c>
      <c r="BQ5" s="23">
        <f t="shared" si="6"/>
        <v>1.824450552320435E-18</v>
      </c>
      <c r="BR5" s="23">
        <f t="shared" si="6"/>
        <v>-4.5970172113385386E-18</v>
      </c>
      <c r="BS5" s="23">
        <f t="shared" si="6"/>
        <v>-2.1265317093439826E-18</v>
      </c>
      <c r="BT5" s="23">
        <f t="shared" si="6"/>
        <v>-3.4156107061474375E-18</v>
      </c>
      <c r="BU5" s="23">
        <f t="shared" si="6"/>
        <v>-3.2040043511037149E-19</v>
      </c>
      <c r="BV5" s="23">
        <f t="shared" si="6"/>
        <v>-6.3995967888002146E-19</v>
      </c>
      <c r="BW5" s="23">
        <f t="shared" si="6"/>
        <v>7.6604491428372363E-19</v>
      </c>
      <c r="BX5" s="23">
        <f t="shared" si="6"/>
        <v>1.2250736823450003E-17</v>
      </c>
      <c r="BY5" s="23">
        <f t="shared" si="6"/>
        <v>2.0003156219539458E-17</v>
      </c>
      <c r="BZ5" s="23">
        <f t="shared" si="6"/>
        <v>1.5193784927521E-18</v>
      </c>
      <c r="CA5" s="23">
        <f t="shared" si="6"/>
        <v>-1.8902504083057621E-18</v>
      </c>
      <c r="CB5" s="23">
        <f t="shared" si="6"/>
        <v>-1.2053337255494022E-18</v>
      </c>
      <c r="CC5" s="23">
        <f t="shared" si="6"/>
        <v>2.2356996522287297E-19</v>
      </c>
      <c r="CD5" s="23">
        <f t="shared" si="6"/>
        <v>1.274124484079517E-18</v>
      </c>
      <c r="CE5" s="23">
        <f t="shared" si="6"/>
        <v>5.8532897458538548E-21</v>
      </c>
      <c r="CF5" s="23">
        <f t="shared" si="6"/>
        <v>0</v>
      </c>
      <c r="CG5" s="23">
        <f t="shared" si="6"/>
        <v>-2.8443483200930061E-18</v>
      </c>
      <c r="CH5" s="23">
        <f t="shared" si="6"/>
        <v>-8.8530715325712917E-19</v>
      </c>
      <c r="CI5" s="23">
        <f t="shared" si="6"/>
        <v>7.6567105146562519E-19</v>
      </c>
    </row>
    <row r="6" spans="1:87" x14ac:dyDescent="0.2">
      <c r="C6" s="20" t="s">
        <v>26</v>
      </c>
      <c r="D6" s="20" t="s">
        <v>30</v>
      </c>
      <c r="E6" s="20" t="s">
        <v>34</v>
      </c>
      <c r="F6" s="20" t="s">
        <v>139</v>
      </c>
      <c r="G6" s="20" t="s">
        <v>140</v>
      </c>
      <c r="H6" s="20" t="s">
        <v>27</v>
      </c>
      <c r="I6" s="20" t="s">
        <v>31</v>
      </c>
      <c r="J6" s="20" t="s">
        <v>35</v>
      </c>
      <c r="K6" s="20" t="s">
        <v>28</v>
      </c>
      <c r="L6" s="20" t="s">
        <v>32</v>
      </c>
      <c r="M6" s="20" t="s">
        <v>36</v>
      </c>
      <c r="N6" s="20" t="s">
        <v>141</v>
      </c>
      <c r="O6" s="20" t="s">
        <v>142</v>
      </c>
      <c r="P6" s="20" t="s">
        <v>29</v>
      </c>
      <c r="Q6" s="20" t="s">
        <v>33</v>
      </c>
      <c r="R6" s="20" t="s">
        <v>37</v>
      </c>
      <c r="S6" s="20" t="s">
        <v>38</v>
      </c>
      <c r="T6" s="20" t="s">
        <v>39</v>
      </c>
      <c r="U6" s="20" t="s">
        <v>40</v>
      </c>
      <c r="V6" s="20" t="s">
        <v>41</v>
      </c>
      <c r="W6" s="20" t="s">
        <v>42</v>
      </c>
      <c r="X6" s="20" t="s">
        <v>43</v>
      </c>
      <c r="Y6" s="20" t="s">
        <v>44</v>
      </c>
      <c r="Z6" s="20" t="s">
        <v>45</v>
      </c>
      <c r="AA6" s="20" t="s">
        <v>46</v>
      </c>
      <c r="AB6" s="20" t="s">
        <v>47</v>
      </c>
      <c r="AC6" s="20" t="s">
        <v>48</v>
      </c>
      <c r="AD6" s="20" t="s">
        <v>49</v>
      </c>
      <c r="AE6" s="20" t="s">
        <v>78</v>
      </c>
      <c r="AF6" s="23">
        <f>_xlfn.STDEV.S(AF$10:AF$299)</f>
        <v>1.8407689011575149E-3</v>
      </c>
      <c r="AG6" s="23">
        <f t="shared" ref="AG6:CI6" si="7">_xlfn.STDEV.S(AG$10:AG$299)</f>
        <v>4.4632258586853307E-3</v>
      </c>
      <c r="AH6" s="23">
        <f t="shared" si="7"/>
        <v>1.0092023874641842E-2</v>
      </c>
      <c r="AI6" s="23">
        <f t="shared" si="7"/>
        <v>6.9837619371600637E-3</v>
      </c>
      <c r="AJ6" s="23">
        <f t="shared" si="7"/>
        <v>1.1656699374182834E-2</v>
      </c>
      <c r="AK6" s="23">
        <f t="shared" si="7"/>
        <v>1.7267889671457031E-3</v>
      </c>
      <c r="AL6" s="23">
        <f t="shared" si="7"/>
        <v>3.864522385342223E-3</v>
      </c>
      <c r="AM6" s="23">
        <f t="shared" si="7"/>
        <v>7.9315518839571334E-3</v>
      </c>
      <c r="AN6" s="23">
        <f t="shared" si="7"/>
        <v>2.1401892228261003E-2</v>
      </c>
      <c r="AO6" s="23">
        <f t="shared" si="7"/>
        <v>4.9593245307284553E-3</v>
      </c>
      <c r="AP6" s="23">
        <f t="shared" si="7"/>
        <v>9.2792400077017657E-3</v>
      </c>
      <c r="AQ6" s="23">
        <f t="shared" si="7"/>
        <v>6.7189123034897555E-3</v>
      </c>
      <c r="AR6" s="23">
        <f t="shared" si="7"/>
        <v>1.1886895278090323E-2</v>
      </c>
      <c r="AS6" s="23">
        <f t="shared" si="7"/>
        <v>3.5744232454493983E-4</v>
      </c>
      <c r="AT6" s="23">
        <f t="shared" si="7"/>
        <v>1.0859020161982143E-3</v>
      </c>
      <c r="AU6" s="23">
        <f t="shared" si="7"/>
        <v>2.8954982414461624E-3</v>
      </c>
      <c r="AV6" s="23">
        <f t="shared" si="7"/>
        <v>4.4221441751167961E-2</v>
      </c>
      <c r="AW6" s="23">
        <f t="shared" si="7"/>
        <v>5.2278218279301403E-2</v>
      </c>
      <c r="AX6" s="23">
        <f t="shared" si="7"/>
        <v>3.8655499882698958E-2</v>
      </c>
      <c r="AY6" s="23">
        <f t="shared" si="7"/>
        <v>5.3152056340598705E-2</v>
      </c>
      <c r="AZ6" s="23">
        <f t="shared" si="7"/>
        <v>1.6250380136601497E-3</v>
      </c>
      <c r="BA6" s="23">
        <f t="shared" si="7"/>
        <v>1.5318278788225741E-3</v>
      </c>
      <c r="BB6" s="23">
        <f t="shared" si="7"/>
        <v>1.8353801902480206E-3</v>
      </c>
      <c r="BC6" s="23">
        <f t="shared" si="7"/>
        <v>3.1085198976177461E-4</v>
      </c>
      <c r="BD6" s="23">
        <f t="shared" si="7"/>
        <v>0</v>
      </c>
      <c r="BE6" s="23">
        <f t="shared" si="7"/>
        <v>2.7112195301288663E-2</v>
      </c>
      <c r="BF6" s="23">
        <f t="shared" si="7"/>
        <v>2.480818340683073E-2</v>
      </c>
      <c r="BG6" s="23">
        <f t="shared" si="7"/>
        <v>2.7318811014741987E-2</v>
      </c>
      <c r="BH6" s="23">
        <f t="shared" si="7"/>
        <v>1.8407689011575156E-3</v>
      </c>
      <c r="BI6" s="23">
        <f t="shared" si="7"/>
        <v>4.4632258586853341E-3</v>
      </c>
      <c r="BJ6" s="23">
        <f t="shared" si="7"/>
        <v>1.009202387464184E-2</v>
      </c>
      <c r="BK6" s="23">
        <f t="shared" si="7"/>
        <v>6.9837619371600629E-3</v>
      </c>
      <c r="BL6" s="23">
        <f t="shared" si="7"/>
        <v>1.1656699374182835E-2</v>
      </c>
      <c r="BM6" s="23">
        <f t="shared" si="7"/>
        <v>1.7267889671457046E-3</v>
      </c>
      <c r="BN6" s="23">
        <f t="shared" si="7"/>
        <v>3.864522385342223E-3</v>
      </c>
      <c r="BO6" s="23">
        <f t="shared" si="7"/>
        <v>7.9315518839571334E-3</v>
      </c>
      <c r="BP6" s="23">
        <f t="shared" si="7"/>
        <v>2.1401892228261037E-2</v>
      </c>
      <c r="BQ6" s="23">
        <f t="shared" si="7"/>
        <v>4.9593245307284544E-3</v>
      </c>
      <c r="BR6" s="23">
        <f t="shared" si="7"/>
        <v>9.2792400077017639E-3</v>
      </c>
      <c r="BS6" s="23">
        <f t="shared" si="7"/>
        <v>6.7189123034897547E-3</v>
      </c>
      <c r="BT6" s="23">
        <f t="shared" si="7"/>
        <v>1.1886895278090323E-2</v>
      </c>
      <c r="BU6" s="23">
        <f t="shared" si="7"/>
        <v>3.5744232454493978E-4</v>
      </c>
      <c r="BV6" s="23">
        <f t="shared" si="7"/>
        <v>1.0859020161982143E-3</v>
      </c>
      <c r="BW6" s="23">
        <f t="shared" si="7"/>
        <v>2.8954982414461619E-3</v>
      </c>
      <c r="BX6" s="23">
        <f t="shared" si="7"/>
        <v>4.4221441751167975E-2</v>
      </c>
      <c r="BY6" s="23">
        <f t="shared" si="7"/>
        <v>5.2278218279301403E-2</v>
      </c>
      <c r="BZ6" s="23">
        <f t="shared" si="7"/>
        <v>3.8655499882698952E-2</v>
      </c>
      <c r="CA6" s="23">
        <f t="shared" si="7"/>
        <v>5.3152056340598719E-2</v>
      </c>
      <c r="CB6" s="23">
        <f t="shared" si="7"/>
        <v>1.6250380136601501E-3</v>
      </c>
      <c r="CC6" s="23">
        <f t="shared" si="7"/>
        <v>1.5318278788225743E-3</v>
      </c>
      <c r="CD6" s="23">
        <f t="shared" si="7"/>
        <v>1.8353801902480204E-3</v>
      </c>
      <c r="CE6" s="23">
        <f t="shared" si="7"/>
        <v>3.1085198976177466E-4</v>
      </c>
      <c r="CF6" s="23">
        <f t="shared" si="7"/>
        <v>0</v>
      </c>
      <c r="CG6" s="23">
        <f t="shared" si="7"/>
        <v>2.7112195301288663E-2</v>
      </c>
      <c r="CH6" s="23">
        <f t="shared" si="7"/>
        <v>2.480818340683074E-2</v>
      </c>
      <c r="CI6" s="23">
        <f t="shared" si="7"/>
        <v>2.7318811014741987E-2</v>
      </c>
    </row>
    <row r="7" spans="1:87" x14ac:dyDescent="0.2">
      <c r="C7" s="20" t="s">
        <v>0</v>
      </c>
      <c r="D7" s="20" t="s">
        <v>4</v>
      </c>
      <c r="E7" s="20" t="s">
        <v>8</v>
      </c>
      <c r="F7" s="20" t="s">
        <v>129</v>
      </c>
      <c r="G7" s="20" t="s">
        <v>130</v>
      </c>
      <c r="H7" s="20" t="s">
        <v>1</v>
      </c>
      <c r="I7" s="20" t="s">
        <v>5</v>
      </c>
      <c r="J7" s="20" t="s">
        <v>9</v>
      </c>
      <c r="K7" s="20" t="s">
        <v>2</v>
      </c>
      <c r="L7" s="20" t="s">
        <v>6</v>
      </c>
      <c r="M7" s="20" t="s">
        <v>10</v>
      </c>
      <c r="N7" s="20" t="s">
        <v>131</v>
      </c>
      <c r="O7" s="20" t="s">
        <v>132</v>
      </c>
      <c r="P7" s="20" t="s">
        <v>3</v>
      </c>
      <c r="Q7" s="20" t="s">
        <v>7</v>
      </c>
      <c r="R7" s="20" t="s">
        <v>11</v>
      </c>
      <c r="S7" s="20" t="s">
        <v>12</v>
      </c>
      <c r="T7" s="20" t="s">
        <v>13</v>
      </c>
      <c r="U7" s="20" t="s">
        <v>14</v>
      </c>
      <c r="V7" s="20" t="s">
        <v>15</v>
      </c>
      <c r="W7" s="20" t="s">
        <v>16</v>
      </c>
      <c r="X7" s="20" t="s">
        <v>17</v>
      </c>
      <c r="Y7" s="20" t="s">
        <v>18</v>
      </c>
      <c r="Z7" s="20" t="s">
        <v>19</v>
      </c>
      <c r="AA7" s="20" t="s">
        <v>20</v>
      </c>
      <c r="AB7" s="20" t="s">
        <v>21</v>
      </c>
      <c r="AC7" s="20" t="s">
        <v>22</v>
      </c>
      <c r="AD7" s="20" t="s">
        <v>23</v>
      </c>
      <c r="AF7" s="20">
        <v>1</v>
      </c>
      <c r="AG7" s="20">
        <v>2</v>
      </c>
      <c r="AH7" s="20">
        <v>3</v>
      </c>
      <c r="AI7" s="20">
        <v>4</v>
      </c>
      <c r="AJ7" s="20">
        <v>5</v>
      </c>
      <c r="AK7" s="20">
        <v>6</v>
      </c>
      <c r="AL7" s="20">
        <v>7</v>
      </c>
      <c r="AM7" s="20">
        <v>8</v>
      </c>
      <c r="AN7" s="20">
        <v>9</v>
      </c>
      <c r="AO7" s="20">
        <v>10</v>
      </c>
      <c r="AP7" s="20">
        <v>11</v>
      </c>
      <c r="AQ7" s="20">
        <v>12</v>
      </c>
      <c r="AR7" s="20">
        <v>13</v>
      </c>
      <c r="AS7" s="20">
        <v>14</v>
      </c>
      <c r="AT7" s="20">
        <v>15</v>
      </c>
      <c r="AU7" s="20">
        <v>16</v>
      </c>
      <c r="AV7" s="20">
        <v>17</v>
      </c>
      <c r="AW7" s="20">
        <v>18</v>
      </c>
      <c r="AX7" s="20">
        <v>19</v>
      </c>
      <c r="AY7" s="20">
        <v>20</v>
      </c>
      <c r="AZ7" s="20">
        <v>21</v>
      </c>
      <c r="BA7" s="20">
        <v>22</v>
      </c>
      <c r="BB7" s="20">
        <v>23</v>
      </c>
      <c r="BC7" s="20">
        <v>24</v>
      </c>
      <c r="BD7" s="20">
        <v>25</v>
      </c>
      <c r="BE7" s="20">
        <v>26</v>
      </c>
      <c r="BF7" s="20">
        <v>27</v>
      </c>
      <c r="BG7" s="20">
        <v>28</v>
      </c>
    </row>
    <row r="8" spans="1:87" x14ac:dyDescent="0.2">
      <c r="B8" s="21" t="s">
        <v>24</v>
      </c>
      <c r="C8" s="20" t="s">
        <v>25</v>
      </c>
      <c r="D8" s="20" t="s">
        <v>25</v>
      </c>
      <c r="E8" s="20" t="s">
        <v>25</v>
      </c>
      <c r="F8" s="20" t="s">
        <v>25</v>
      </c>
      <c r="G8" s="20" t="s">
        <v>25</v>
      </c>
      <c r="H8" s="20" t="s">
        <v>25</v>
      </c>
      <c r="I8" s="20" t="s">
        <v>25</v>
      </c>
      <c r="J8" s="20" t="s">
        <v>25</v>
      </c>
      <c r="K8" s="20" t="s">
        <v>25</v>
      </c>
      <c r="L8" s="20" t="s">
        <v>25</v>
      </c>
      <c r="M8" s="20" t="s">
        <v>25</v>
      </c>
      <c r="N8" s="20" t="s">
        <v>25</v>
      </c>
      <c r="O8" s="20" t="s">
        <v>25</v>
      </c>
      <c r="P8" s="20" t="s">
        <v>25</v>
      </c>
      <c r="Q8" s="20" t="s">
        <v>25</v>
      </c>
      <c r="R8" s="20" t="s">
        <v>25</v>
      </c>
      <c r="S8" s="20" t="s">
        <v>25</v>
      </c>
      <c r="T8" s="20" t="s">
        <v>25</v>
      </c>
      <c r="U8" s="20" t="s">
        <v>25</v>
      </c>
      <c r="V8" s="20" t="s">
        <v>25</v>
      </c>
      <c r="W8" s="20" t="s">
        <v>25</v>
      </c>
      <c r="X8" s="20" t="s">
        <v>25</v>
      </c>
      <c r="Y8" s="20" t="s">
        <v>25</v>
      </c>
      <c r="Z8" s="20" t="s">
        <v>25</v>
      </c>
      <c r="AA8" s="20" t="s">
        <v>25</v>
      </c>
      <c r="AB8" s="20" t="s">
        <v>25</v>
      </c>
      <c r="AC8" s="20" t="s">
        <v>25</v>
      </c>
      <c r="AD8" s="20" t="s">
        <v>25</v>
      </c>
    </row>
    <row r="9" spans="1:87" x14ac:dyDescent="0.2">
      <c r="A9" s="20">
        <v>1</v>
      </c>
      <c r="B9" s="21">
        <v>36738</v>
      </c>
      <c r="C9" s="20">
        <v>150.53299999999999</v>
      </c>
      <c r="D9" s="20">
        <v>726.86300000000006</v>
      </c>
      <c r="E9" s="20">
        <v>958.173</v>
      </c>
      <c r="F9" s="20">
        <v>855.54899999999998</v>
      </c>
      <c r="G9" s="20">
        <v>885.46500000000003</v>
      </c>
      <c r="H9" s="20">
        <v>104.93600000000001</v>
      </c>
      <c r="I9" s="20">
        <v>236.09700000000001</v>
      </c>
      <c r="J9" s="20">
        <v>261.07900000000001</v>
      </c>
      <c r="K9" s="20">
        <v>111.44499999999999</v>
      </c>
      <c r="L9" s="20">
        <v>366.31200000000001</v>
      </c>
      <c r="M9" s="20">
        <v>393.416</v>
      </c>
      <c r="N9" s="20">
        <v>126.747</v>
      </c>
      <c r="O9" s="20">
        <v>128.64500000000001</v>
      </c>
      <c r="P9" s="20">
        <v>100.998</v>
      </c>
      <c r="Q9" s="20">
        <v>181.43799999999999</v>
      </c>
      <c r="R9" s="20">
        <v>218.04900000000001</v>
      </c>
      <c r="S9" s="20">
        <v>1970.05</v>
      </c>
      <c r="T9" s="20">
        <v>5122.8</v>
      </c>
      <c r="U9" s="20">
        <v>6365.3</v>
      </c>
      <c r="V9" s="20">
        <v>15727.49</v>
      </c>
      <c r="W9" s="20">
        <v>6.6206300000000002</v>
      </c>
      <c r="X9" s="20">
        <v>4.4908000000000001</v>
      </c>
      <c r="Y9" s="20">
        <v>6.1557000000000004</v>
      </c>
      <c r="Z9" s="20">
        <v>0.1714</v>
      </c>
      <c r="AA9" s="20">
        <v>1</v>
      </c>
      <c r="AB9" s="20">
        <v>1.0791999999999999</v>
      </c>
      <c r="AC9" s="20">
        <v>0.66679999999999995</v>
      </c>
      <c r="AD9" s="20">
        <v>109.43</v>
      </c>
      <c r="AE9" s="21"/>
      <c r="AF9" s="20" t="str">
        <f t="array" ref="AF9:BC9">asset_names</f>
        <v>US.GOVT.01</v>
      </c>
      <c r="AG9" s="20" t="str">
        <v>US.GOVT.13</v>
      </c>
      <c r="AH9" s="20" t="str">
        <v>US.GOVT.35</v>
      </c>
      <c r="AI9" s="20" t="str">
        <v>US.CORP.13</v>
      </c>
      <c r="AJ9" s="20" t="str">
        <v>US.CORP.35</v>
      </c>
      <c r="AK9" s="20" t="str">
        <v>DE.GOVT.01</v>
      </c>
      <c r="AL9" s="20" t="str">
        <v>DE.GOVT.13</v>
      </c>
      <c r="AM9" s="20" t="str">
        <v>DE.GOVT.35</v>
      </c>
      <c r="AN9" s="20" t="str">
        <v>UK.GOVT.01</v>
      </c>
      <c r="AO9" s="20" t="str">
        <v>UK.GOVT.13</v>
      </c>
      <c r="AP9" s="20" t="str">
        <v>UK.GOVT.35</v>
      </c>
      <c r="AQ9" s="20" t="str">
        <v>UK.CORP.13</v>
      </c>
      <c r="AR9" s="20" t="str">
        <v>UK.CORP.35</v>
      </c>
      <c r="AS9" s="20" t="str">
        <v>JP.GOVT.01</v>
      </c>
      <c r="AT9" s="20" t="str">
        <v>JP.GOVT.13</v>
      </c>
      <c r="AU9" s="20" t="str">
        <v>JP.GOVT.35</v>
      </c>
      <c r="AV9" s="20" t="str">
        <v>US.EQ</v>
      </c>
      <c r="AW9" s="20" t="str">
        <v>EU.EQ</v>
      </c>
      <c r="AX9" s="20" t="str">
        <v>UK.EQ</v>
      </c>
      <c r="AY9" s="20" t="str">
        <v>JP.EQ</v>
      </c>
      <c r="AZ9" s="20" t="str">
        <v>USD.FWD</v>
      </c>
      <c r="BA9" s="20" t="str">
        <v>EUR.FWD</v>
      </c>
      <c r="BB9" s="20" t="str">
        <v>GBP.FWD</v>
      </c>
      <c r="BC9" s="20" t="str">
        <v>JPY.FWD</v>
      </c>
      <c r="BD9" s="20" t="str">
        <f t="array" ref="BD9:BG9">fx_names</f>
        <v>USD</v>
      </c>
      <c r="BE9" s="20" t="str">
        <v>EUR</v>
      </c>
      <c r="BF9" s="20" t="str">
        <v>GBP</v>
      </c>
      <c r="BG9" s="20" t="str">
        <v>JPY</v>
      </c>
      <c r="BH9" s="20" t="str">
        <f t="array" ref="BH9:CE9">asset_names</f>
        <v>US.GOVT.01</v>
      </c>
      <c r="BI9" s="20" t="str">
        <v>US.GOVT.13</v>
      </c>
      <c r="BJ9" s="20" t="str">
        <v>US.GOVT.35</v>
      </c>
      <c r="BK9" s="20" t="str">
        <v>US.CORP.13</v>
      </c>
      <c r="BL9" s="20" t="str">
        <v>US.CORP.35</v>
      </c>
      <c r="BM9" s="20" t="str">
        <v>DE.GOVT.01</v>
      </c>
      <c r="BN9" s="20" t="str">
        <v>DE.GOVT.13</v>
      </c>
      <c r="BO9" s="20" t="str">
        <v>DE.GOVT.35</v>
      </c>
      <c r="BP9" s="20" t="str">
        <v>UK.GOVT.01</v>
      </c>
      <c r="BQ9" s="20" t="str">
        <v>UK.GOVT.13</v>
      </c>
      <c r="BR9" s="20" t="str">
        <v>UK.GOVT.35</v>
      </c>
      <c r="BS9" s="20" t="str">
        <v>UK.CORP.13</v>
      </c>
      <c r="BT9" s="20" t="str">
        <v>UK.CORP.35</v>
      </c>
      <c r="BU9" s="20" t="str">
        <v>JP.GOVT.01</v>
      </c>
      <c r="BV9" s="20" t="str">
        <v>JP.GOVT.13</v>
      </c>
      <c r="BW9" s="20" t="str">
        <v>JP.GOVT.35</v>
      </c>
      <c r="BX9" s="20" t="str">
        <v>US.EQ</v>
      </c>
      <c r="BY9" s="20" t="str">
        <v>EU.EQ</v>
      </c>
      <c r="BZ9" s="20" t="str">
        <v>UK.EQ</v>
      </c>
      <c r="CA9" s="20" t="str">
        <v>JP.EQ</v>
      </c>
      <c r="CB9" s="20" t="str">
        <v>USD.FWD</v>
      </c>
      <c r="CC9" s="20" t="str">
        <v>EUR.FWD</v>
      </c>
      <c r="CD9" s="20" t="str">
        <v>GBP.FWD</v>
      </c>
      <c r="CE9" s="20" t="str">
        <v>JPY.FWD</v>
      </c>
      <c r="CF9" s="20" t="str">
        <f t="array" ref="CF9:CI9">fx_names</f>
        <v>USD</v>
      </c>
      <c r="CG9" s="20" t="str">
        <v>EUR</v>
      </c>
      <c r="CH9" s="20" t="str">
        <v>GBP</v>
      </c>
      <c r="CI9" s="20" t="str">
        <v>JPY</v>
      </c>
    </row>
    <row r="10" spans="1:87" x14ac:dyDescent="0.2">
      <c r="A10" s="20">
        <v>2</v>
      </c>
      <c r="B10" s="21">
        <v>36769</v>
      </c>
      <c r="C10" s="20">
        <v>151.34700000000001</v>
      </c>
      <c r="D10" s="20">
        <v>732.23599999999999</v>
      </c>
      <c r="E10" s="20">
        <v>969.221</v>
      </c>
      <c r="F10" s="20">
        <v>862.24300000000005</v>
      </c>
      <c r="G10" s="20">
        <v>896.06299999999999</v>
      </c>
      <c r="H10" s="20">
        <v>105.13200000000001</v>
      </c>
      <c r="I10" s="20">
        <v>236.715</v>
      </c>
      <c r="J10" s="20">
        <v>261.28399999999999</v>
      </c>
      <c r="K10" s="20">
        <v>112.02500000000001</v>
      </c>
      <c r="L10" s="20">
        <v>368.04300000000001</v>
      </c>
      <c r="M10" s="20">
        <v>394.774</v>
      </c>
      <c r="N10" s="20">
        <v>127.434</v>
      </c>
      <c r="O10" s="20">
        <v>129.26400000000001</v>
      </c>
      <c r="P10" s="20">
        <v>100.907</v>
      </c>
      <c r="Q10" s="20">
        <v>180.79400000000001</v>
      </c>
      <c r="R10" s="20">
        <v>216.60300000000001</v>
      </c>
      <c r="S10" s="20">
        <v>2091.5700000000002</v>
      </c>
      <c r="T10" s="20">
        <v>5175.12</v>
      </c>
      <c r="U10" s="20">
        <v>6672.7</v>
      </c>
      <c r="V10" s="20">
        <v>16861.259999999998</v>
      </c>
      <c r="W10" s="20">
        <v>6.63</v>
      </c>
      <c r="X10" s="20">
        <v>4.7344999999999997</v>
      </c>
      <c r="Y10" s="20">
        <v>6.1050000000000004</v>
      </c>
      <c r="Z10" s="20">
        <v>0.45450000000000002</v>
      </c>
      <c r="AA10" s="20">
        <v>1</v>
      </c>
      <c r="AB10" s="20">
        <v>1.1264000000000001</v>
      </c>
      <c r="AC10" s="20">
        <v>0.69089999999999996</v>
      </c>
      <c r="AD10" s="20">
        <v>106.67</v>
      </c>
      <c r="AE10" s="21">
        <f t="shared" ref="AE10:AE73" si="8">B10</f>
        <v>36769</v>
      </c>
      <c r="AF10" s="22" cm="1">
        <f t="array" ref="AF10">IF(INDEX(calc_types,1,AF$7)="INDEX",C10/C9-1,IF(INDEX(calc_types,1,AF$7)="CASH", C9/1200,C9/C10-1))</f>
        <v>5.4074521865639102E-3</v>
      </c>
      <c r="AG10" s="22" cm="1">
        <f t="array" ref="AG10">IF(INDEX(calc_types,1,AG$7)="INDEX",D10/D9-1,IF(INDEX(calc_types,1,AG$7)="CASH", D9/1200,D9/D10-1))</f>
        <v>7.3920394902478037E-3</v>
      </c>
      <c r="AH10" s="22" cm="1">
        <f t="array" ref="AH10">IF(INDEX(calc_types,1,AH$7)="INDEX",E10/E9-1,IF(INDEX(calc_types,1,AH$7)="CASH", E9/1200,E9/E10-1))</f>
        <v>1.1530276891542623E-2</v>
      </c>
      <c r="AI10" s="22" cm="1">
        <f t="array" ref="AI10">IF(INDEX(calc_types,1,AI$7)="INDEX",F10/F9-1,IF(INDEX(calc_types,1,AI$7)="CASH", F9/1200,F9/F10-1))</f>
        <v>7.8242157959393932E-3</v>
      </c>
      <c r="AJ10" s="22" cm="1">
        <f t="array" ref="AJ10">IF(INDEX(calc_types,1,AJ$7)="INDEX",G10/G9-1,IF(INDEX(calc_types,1,AJ$7)="CASH", G9/1200,G9/G10-1))</f>
        <v>1.1968852523815077E-2</v>
      </c>
      <c r="AK10" s="22" cm="1">
        <f t="array" ref="AK10">IF(INDEX(calc_types,1,AK$7)="INDEX",H10/H9-1,IF(INDEX(calc_types,1,AK$7)="CASH", H9/1200,H9/H10-1))</f>
        <v>1.8678051383700378E-3</v>
      </c>
      <c r="AL10" s="22" cm="1">
        <f t="array" ref="AL10">IF(INDEX(calc_types,1,AL$7)="INDEX",I10/I9-1,IF(INDEX(calc_types,1,AL$7)="CASH", I9/1200,I9/I10-1))</f>
        <v>2.6175682028997116E-3</v>
      </c>
      <c r="AM10" s="22" cm="1">
        <f t="array" ref="AM10">IF(INDEX(calc_types,1,AM$7)="INDEX",J10/J9-1,IF(INDEX(calc_types,1,AM$7)="CASH", J9/1200,J9/J10-1))</f>
        <v>7.8520294623452003E-4</v>
      </c>
      <c r="AN10" s="22" cm="1">
        <f t="array" ref="AN10">IF(INDEX(calc_types,1,AN$7)="INDEX",K10/K9-1,IF(INDEX(calc_types,1,AN$7)="CASH", K9/1200,K9/K10-1))</f>
        <v>5.2043608955090193E-3</v>
      </c>
      <c r="AO10" s="22" cm="1">
        <f t="array" ref="AO10">IF(INDEX(calc_types,1,AO$7)="INDEX",L10/L9-1,IF(INDEX(calc_types,1,AO$7)="CASH", L9/1200,L9/L10-1))</f>
        <v>4.7254799187577134E-3</v>
      </c>
      <c r="AP10" s="22" cm="1">
        <f t="array" ref="AP10">IF(INDEX(calc_types,1,AP$7)="INDEX",M10/M9-1,IF(INDEX(calc_types,1,AP$7)="CASH", M9/1200,M9/M10-1))</f>
        <v>3.4518169062773829E-3</v>
      </c>
      <c r="AQ10" s="22" cm="1">
        <f t="array" ref="AQ10">IF(INDEX(calc_types,1,AQ$7)="INDEX",N10/N9-1,IF(INDEX(calc_types,1,AQ$7)="CASH", N9/1200,N9/N10-1))</f>
        <v>5.4202466330564025E-3</v>
      </c>
      <c r="AR10" s="22" cm="1">
        <f t="array" ref="AR10">IF(INDEX(calc_types,1,AR$7)="INDEX",O10/O9-1,IF(INDEX(calc_types,1,AR$7)="CASH", O9/1200,O9/O10-1))</f>
        <v>4.8116910878774899E-3</v>
      </c>
      <c r="AS10" s="22" cm="1">
        <f t="array" ref="AS10">IF(INDEX(calc_types,1,AS$7)="INDEX",P10/P9-1,IF(INDEX(calc_types,1,AS$7)="CASH", P9/1200,P9/P10-1))</f>
        <v>-9.0100794075143043E-4</v>
      </c>
      <c r="AT10" s="22" cm="1">
        <f t="array" ref="AT10">IF(INDEX(calc_types,1,AT$7)="INDEX",Q10/Q9-1,IF(INDEX(calc_types,1,AT$7)="CASH", Q9/1200,Q9/Q10-1))</f>
        <v>-3.5494218410695444E-3</v>
      </c>
      <c r="AU10" s="22" cm="1">
        <f t="array" ref="AU10">IF(INDEX(calc_types,1,AU$7)="INDEX",R10/R9-1,IF(INDEX(calc_types,1,AU$7)="CASH", R9/1200,R9/R10-1))</f>
        <v>-6.6315369481171338E-3</v>
      </c>
      <c r="AV10" s="22" cm="1">
        <f t="array" ref="AV10">IF(INDEX(calc_types,1,AV$7)="INDEX",S10/S9-1,IF(INDEX(calc_types,1,AV$7)="CASH", S9/1200,S9/S10-1))</f>
        <v>6.1683713611329738E-2</v>
      </c>
      <c r="AW10" s="22" cm="1">
        <f t="array" ref="AW10">IF(INDEX(calc_types,1,AW$7)="INDEX",T10/T9-1,IF(INDEX(calc_types,1,AW$7)="CASH", T9/1200,T9/T10-1))</f>
        <v>1.0213164675568098E-2</v>
      </c>
      <c r="AX10" s="22" cm="1">
        <f t="array" ref="AX10">IF(INDEX(calc_types,1,AX$7)="INDEX",U10/U9-1,IF(INDEX(calc_types,1,AX$7)="CASH", U9/1200,U9/U10-1))</f>
        <v>4.8293089092422914E-2</v>
      </c>
      <c r="AY10" s="22" cm="1">
        <f t="array" ref="AY10">IF(INDEX(calc_types,1,AY$7)="INDEX",V10/V9-1,IF(INDEX(calc_types,1,AY$7)="CASH", V9/1200,V9/V10-1))</f>
        <v>7.2088426061628352E-2</v>
      </c>
      <c r="AZ10" s="22" cm="1">
        <f t="array" ref="AZ10">IF(INDEX(calc_types,1,AZ$7)="INDEX",W10/W9-1,IF(INDEX(calc_types,1,AZ$7)="CASH", W9/1200,W9/W10-1))</f>
        <v>5.5171916666666666E-3</v>
      </c>
      <c r="BA10" s="22" cm="1">
        <f t="array" ref="BA10">IF(INDEX(calc_types,1,BA$7)="INDEX",X10/X9-1,IF(INDEX(calc_types,1,BA$7)="CASH", X9/1200,X9/X10-1))</f>
        <v>3.7423333333333336E-3</v>
      </c>
      <c r="BB10" s="22" cm="1">
        <f t="array" ref="BB10">IF(INDEX(calc_types,1,BB$7)="INDEX",Y10/Y9-1,IF(INDEX(calc_types,1,BB$7)="CASH", Y9/1200,Y9/Y10-1))</f>
        <v>5.1297500000000006E-3</v>
      </c>
      <c r="BC10" s="22" cm="1">
        <f t="array" ref="BC10">IF(INDEX(calc_types,1,BC$7)="INDEX",Z10/Z9-1,IF(INDEX(calc_types,1,BC$7)="CASH", Z9/1200,Z9/Z10-1))</f>
        <v>1.4283333333333333E-4</v>
      </c>
      <c r="BD10" s="22" cm="1">
        <f t="array" ref="BD10">IF(INDEX(calc_types,1,BD$7)="INDEX",AA10/AA9-1,IF(INDEX(calc_types,1,BD$7)="CASH", AA9/1200,AA9/AA10-1))</f>
        <v>0</v>
      </c>
      <c r="BE10" s="22" cm="1">
        <f t="array" ref="BE10">IF(INDEX(calc_types,1,BE$7)="INDEX",AB10/AB9-1,IF(INDEX(calc_types,1,BE$7)="CASH", AB9/1200,AB9/AB10-1))</f>
        <v>-4.1903409090909172E-2</v>
      </c>
      <c r="BF10" s="22" cm="1">
        <f t="array" ref="BF10">IF(INDEX(calc_types,1,BF$7)="INDEX",AC10/AC9-1,IF(INDEX(calc_types,1,BF$7)="CASH", AC9/1200,AC9/AC10-1))</f>
        <v>-3.4882037921551645E-2</v>
      </c>
      <c r="BG10" s="22" cm="1">
        <f t="array" ref="BG10">IF(INDEX(calc_types,1,BG$7)="INDEX",AD10/AD9-1,IF(INDEX(calc_types,1,BG$7)="CASH", AD9/1200,AD9/AD10-1))</f>
        <v>2.5874191431517923E-2</v>
      </c>
      <c r="BH10" s="23">
        <f>AF10-AF$5</f>
        <v>3.7807539299441386E-3</v>
      </c>
      <c r="BI10" s="23">
        <f t="shared" ref="BI10:CI10" si="9">AG10-AG$5</f>
        <v>5.3306272588742347E-3</v>
      </c>
      <c r="BJ10" s="23">
        <f t="shared" si="9"/>
        <v>8.6117519246300348E-3</v>
      </c>
      <c r="BK10" s="23">
        <f t="shared" si="9"/>
        <v>4.8432062354518005E-3</v>
      </c>
      <c r="BL10" s="23">
        <f t="shared" si="9"/>
        <v>8.1299868626918941E-3</v>
      </c>
      <c r="BM10" s="23">
        <f t="shared" si="9"/>
        <v>7.6666980045347389E-4</v>
      </c>
      <c r="BN10" s="23">
        <f t="shared" si="9"/>
        <v>1.1864257530557929E-3</v>
      </c>
      <c r="BO10" s="23">
        <f t="shared" si="9"/>
        <v>-1.3166324953758014E-3</v>
      </c>
      <c r="BP10" s="23">
        <f t="shared" si="9"/>
        <v>4.6832256194149092E-3</v>
      </c>
      <c r="BQ10" s="23">
        <f t="shared" si="9"/>
        <v>2.5082918051773945E-3</v>
      </c>
      <c r="BR10" s="23">
        <f t="shared" si="9"/>
        <v>7.3588920090042432E-4</v>
      </c>
      <c r="BS10" s="23">
        <f t="shared" si="9"/>
        <v>2.1955663985816247E-3</v>
      </c>
      <c r="BT10" s="23">
        <f t="shared" si="9"/>
        <v>1.0958926974891413E-3</v>
      </c>
      <c r="BU10" s="23">
        <f t="shared" si="9"/>
        <v>-9.52212123143329E-4</v>
      </c>
      <c r="BV10" s="23">
        <f t="shared" si="9"/>
        <v>-3.7466987033542404E-3</v>
      </c>
      <c r="BW10" s="23">
        <f t="shared" si="9"/>
        <v>-7.1755166425046578E-3</v>
      </c>
      <c r="BX10" s="23">
        <f t="shared" si="9"/>
        <v>5.4775413890256253E-2</v>
      </c>
      <c r="BY10" s="23">
        <f t="shared" si="9"/>
        <v>8.9141393122108281E-3</v>
      </c>
      <c r="BZ10" s="23">
        <f t="shared" si="9"/>
        <v>4.664784949159765E-2</v>
      </c>
      <c r="CA10" s="23">
        <f t="shared" si="9"/>
        <v>6.7617136423041457E-2</v>
      </c>
      <c r="CB10" s="23">
        <f t="shared" si="9"/>
        <v>3.9003560344827576E-3</v>
      </c>
      <c r="CC10" s="23">
        <f t="shared" si="9"/>
        <v>2.6426758620689663E-3</v>
      </c>
      <c r="CD10" s="23">
        <f t="shared" si="9"/>
        <v>3.1907410919540247E-3</v>
      </c>
      <c r="CE10" s="23">
        <f t="shared" si="9"/>
        <v>1.6878419540229878E-4</v>
      </c>
      <c r="CF10" s="23">
        <f t="shared" si="9"/>
        <v>0</v>
      </c>
      <c r="CG10" s="23">
        <f t="shared" si="9"/>
        <v>-4.2903701267866128E-2</v>
      </c>
      <c r="CH10" s="23">
        <f t="shared" si="9"/>
        <v>-3.4795383215230832E-2</v>
      </c>
      <c r="CI10" s="23">
        <f t="shared" si="9"/>
        <v>2.6439015750398864E-2</v>
      </c>
    </row>
    <row r="11" spans="1:87" x14ac:dyDescent="0.2">
      <c r="A11" s="20">
        <v>3</v>
      </c>
      <c r="B11" s="21">
        <v>36799</v>
      </c>
      <c r="C11" s="20">
        <v>152.172</v>
      </c>
      <c r="D11" s="20">
        <v>737.49599999999998</v>
      </c>
      <c r="E11" s="20">
        <v>978.346</v>
      </c>
      <c r="F11" s="20">
        <v>870.40599999999995</v>
      </c>
      <c r="G11" s="20">
        <v>907.06899999999996</v>
      </c>
      <c r="H11" s="20">
        <v>105.575</v>
      </c>
      <c r="I11" s="20">
        <v>238.33699999999999</v>
      </c>
      <c r="J11" s="20">
        <v>263.86599999999999</v>
      </c>
      <c r="K11" s="20">
        <v>112.598</v>
      </c>
      <c r="L11" s="20">
        <v>371.029</v>
      </c>
      <c r="M11" s="20">
        <v>398.57299999999998</v>
      </c>
      <c r="N11" s="20">
        <v>128.64599999999999</v>
      </c>
      <c r="O11" s="20">
        <v>131.01499999999999</v>
      </c>
      <c r="P11" s="20">
        <v>100.929</v>
      </c>
      <c r="Q11" s="20">
        <v>180.96</v>
      </c>
      <c r="R11" s="20">
        <v>217.38300000000001</v>
      </c>
      <c r="S11" s="20">
        <v>1980.57</v>
      </c>
      <c r="T11" s="20">
        <v>4915.18</v>
      </c>
      <c r="U11" s="20">
        <v>6294.2</v>
      </c>
      <c r="V11" s="20">
        <v>15747.26</v>
      </c>
      <c r="W11" s="20">
        <v>6.6174999999999997</v>
      </c>
      <c r="X11" s="20">
        <v>4.9619999999999997</v>
      </c>
      <c r="Y11" s="20">
        <v>6.2435</v>
      </c>
      <c r="Z11" s="20">
        <v>0.53920000000000001</v>
      </c>
      <c r="AA11" s="20">
        <v>1</v>
      </c>
      <c r="AB11" s="20">
        <v>1.1329</v>
      </c>
      <c r="AC11" s="20">
        <v>0.67649999999999999</v>
      </c>
      <c r="AD11" s="20">
        <v>108.14</v>
      </c>
      <c r="AE11" s="21">
        <f t="shared" si="8"/>
        <v>36799</v>
      </c>
      <c r="AF11" s="22" cm="1">
        <f t="array" ref="AF11">IF(INDEX(calc_types,1,AF$7)="INDEX",C11/C10-1,IF(INDEX(calc_types,1,AF$7)="CASH", C10/1200,C10/C11-1))</f>
        <v>5.4510495748181231E-3</v>
      </c>
      <c r="AG11" s="22" cm="1">
        <f t="array" ref="AG11">IF(INDEX(calc_types,1,AG$7)="INDEX",D11/D10-1,IF(INDEX(calc_types,1,AG$7)="CASH", D10/1200,D10/D11-1))</f>
        <v>7.1834763655433953E-3</v>
      </c>
      <c r="AH11" s="22" cm="1">
        <f t="array" ref="AH11">IF(INDEX(calc_types,1,AH$7)="INDEX",E11/E10-1,IF(INDEX(calc_types,1,AH$7)="CASH", E10/1200,E10/E11-1))</f>
        <v>9.4147774346613478E-3</v>
      </c>
      <c r="AI11" s="22" cm="1">
        <f t="array" ref="AI11">IF(INDEX(calc_types,1,AI$7)="INDEX",F11/F10-1,IF(INDEX(calc_types,1,AI$7)="CASH", F10/1200,F10/F11-1))</f>
        <v>9.4671687679690475E-3</v>
      </c>
      <c r="AJ11" s="22" cm="1">
        <f t="array" ref="AJ11">IF(INDEX(calc_types,1,AJ$7)="INDEX",G11/G10-1,IF(INDEX(calc_types,1,AJ$7)="CASH", G10/1200,G10/G11-1))</f>
        <v>1.228261852124235E-2</v>
      </c>
      <c r="AK11" s="22" cm="1">
        <f t="array" ref="AK11">IF(INDEX(calc_types,1,AK$7)="INDEX",H11/H10-1,IF(INDEX(calc_types,1,AK$7)="CASH", H10/1200,H10/H11-1))</f>
        <v>4.2137503329147119E-3</v>
      </c>
      <c r="AL11" s="22" cm="1">
        <f t="array" ref="AL11">IF(INDEX(calc_types,1,AL$7)="INDEX",I11/I10-1,IF(INDEX(calc_types,1,AL$7)="CASH", I10/1200,I10/I11-1))</f>
        <v>6.8521217497834463E-3</v>
      </c>
      <c r="AM11" s="22" cm="1">
        <f t="array" ref="AM11">IF(INDEX(calc_types,1,AM$7)="INDEX",J11/J10-1,IF(INDEX(calc_types,1,AM$7)="CASH", J10/1200,J10/J11-1))</f>
        <v>9.8819675142756136E-3</v>
      </c>
      <c r="AN11" s="22" cm="1">
        <f t="array" ref="AN11">IF(INDEX(calc_types,1,AN$7)="INDEX",K11/K10-1,IF(INDEX(calc_types,1,AN$7)="CASH", K10/1200,K10/K11-1))</f>
        <v>5.1149297031911622E-3</v>
      </c>
      <c r="AO11" s="22" cm="1">
        <f t="array" ref="AO11">IF(INDEX(calc_types,1,AO$7)="INDEX",L11/L10-1,IF(INDEX(calc_types,1,AO$7)="CASH", L10/1200,L10/L11-1))</f>
        <v>8.1131824270532782E-3</v>
      </c>
      <c r="AP11" s="22" cm="1">
        <f t="array" ref="AP11">IF(INDEX(calc_types,1,AP$7)="INDEX",M11/M10-1,IF(INDEX(calc_types,1,AP$7)="CASH", M10/1200,M10/M11-1))</f>
        <v>9.6232274668544004E-3</v>
      </c>
      <c r="AQ11" s="22" cm="1">
        <f t="array" ref="AQ11">IF(INDEX(calc_types,1,AQ$7)="INDEX",N11/N10-1,IF(INDEX(calc_types,1,AQ$7)="CASH", N10/1200,N10/N11-1))</f>
        <v>9.5108055934836067E-3</v>
      </c>
      <c r="AR11" s="22" cm="1">
        <f t="array" ref="AR11">IF(INDEX(calc_types,1,AR$7)="INDEX",O11/O10-1,IF(INDEX(calc_types,1,AR$7)="CASH", O10/1200,O10/O11-1))</f>
        <v>1.354592152494094E-2</v>
      </c>
      <c r="AS11" s="22" cm="1">
        <f t="array" ref="AS11">IF(INDEX(calc_types,1,AS$7)="INDEX",P11/P10-1,IF(INDEX(calc_types,1,AS$7)="CASH", P10/1200,P10/P11-1))</f>
        <v>2.1802253560210261E-4</v>
      </c>
      <c r="AT11" s="22" cm="1">
        <f t="array" ref="AT11">IF(INDEX(calc_types,1,AT$7)="INDEX",Q11/Q10-1,IF(INDEX(calc_types,1,AT$7)="CASH", Q10/1200,Q10/Q11-1))</f>
        <v>9.1817206323208111E-4</v>
      </c>
      <c r="AU11" s="22" cm="1">
        <f t="array" ref="AU11">IF(INDEX(calc_types,1,AU$7)="INDEX",R11/R10-1,IF(INDEX(calc_types,1,AU$7)="CASH", R10/1200,R10/R11-1))</f>
        <v>3.6010581570893319E-3</v>
      </c>
      <c r="AV11" s="22" cm="1">
        <f t="array" ref="AV11">IF(INDEX(calc_types,1,AV$7)="INDEX",S11/S10-1,IF(INDEX(calc_types,1,AV$7)="CASH", S10/1200,S10/S11-1))</f>
        <v>-5.3070181729514276E-2</v>
      </c>
      <c r="AW11" s="22" cm="1">
        <f t="array" ref="AW11">IF(INDEX(calc_types,1,AW$7)="INDEX",T11/T10-1,IF(INDEX(calc_types,1,AW$7)="CASH", T10/1200,T10/T11-1))</f>
        <v>-5.0228786965326289E-2</v>
      </c>
      <c r="AX11" s="22" cm="1">
        <f t="array" ref="AX11">IF(INDEX(calc_types,1,AX$7)="INDEX",U11/U10-1,IF(INDEX(calc_types,1,AX$7)="CASH", U10/1200,U10/U11-1))</f>
        <v>-5.6723665083099784E-2</v>
      </c>
      <c r="AY11" s="22" cm="1">
        <f t="array" ref="AY11">IF(INDEX(calc_types,1,AY$7)="INDEX",V11/V10-1,IF(INDEX(calc_types,1,AY$7)="CASH", V10/1200,V10/V11-1))</f>
        <v>-6.6068609344734464E-2</v>
      </c>
      <c r="AZ11" s="22" cm="1">
        <f t="array" ref="AZ11">IF(INDEX(calc_types,1,AZ$7)="INDEX",W11/W10-1,IF(INDEX(calc_types,1,AZ$7)="CASH", W10/1200,W10/W11-1))</f>
        <v>5.5249999999999995E-3</v>
      </c>
      <c r="BA11" s="22" cm="1">
        <f t="array" ref="BA11">IF(INDEX(calc_types,1,BA$7)="INDEX",X11/X10-1,IF(INDEX(calc_types,1,BA$7)="CASH", X10/1200,X10/X11-1))</f>
        <v>3.9454166666666665E-3</v>
      </c>
      <c r="BB11" s="22" cm="1">
        <f t="array" ref="BB11">IF(INDEX(calc_types,1,BB$7)="INDEX",Y11/Y10-1,IF(INDEX(calc_types,1,BB$7)="CASH", Y10/1200,Y10/Y11-1))</f>
        <v>5.0875E-3</v>
      </c>
      <c r="BC11" s="22" cm="1">
        <f t="array" ref="BC11">IF(INDEX(calc_types,1,BC$7)="INDEX",Z11/Z10-1,IF(INDEX(calc_types,1,BC$7)="CASH", Z10/1200,Z10/Z11-1))</f>
        <v>3.7875000000000002E-4</v>
      </c>
      <c r="BD11" s="22" cm="1">
        <f t="array" ref="BD11">IF(INDEX(calc_types,1,BD$7)="INDEX",AA11/AA10-1,IF(INDEX(calc_types,1,BD$7)="CASH", AA10/1200,AA10/AA11-1))</f>
        <v>0</v>
      </c>
      <c r="BE11" s="22" cm="1">
        <f t="array" ref="BE11">IF(INDEX(calc_types,1,BE$7)="INDEX",AB11/AB10-1,IF(INDEX(calc_types,1,BE$7)="CASH", AB10/1200,AB10/AB11-1))</f>
        <v>-5.7374878630064297E-3</v>
      </c>
      <c r="BF11" s="22" cm="1">
        <f t="array" ref="BF11">IF(INDEX(calc_types,1,BF$7)="INDEX",AC11/AC10-1,IF(INDEX(calc_types,1,BF$7)="CASH", AC10/1200,AC10/AC11-1))</f>
        <v>2.1286031042128561E-2</v>
      </c>
      <c r="BG11" s="22" cm="1">
        <f t="array" ref="BG11">IF(INDEX(calc_types,1,BG$7)="INDEX",AD11/AD10-1,IF(INDEX(calc_types,1,BG$7)="CASH", AD10/1200,AD10/AD11-1))</f>
        <v>-1.3593489920473489E-2</v>
      </c>
      <c r="BH11" s="23">
        <f t="shared" ref="BH11:BH74" si="10">AF11-AF$5</f>
        <v>3.8243513181983515E-3</v>
      </c>
      <c r="BI11" s="23">
        <f t="shared" ref="BI11:BI74" si="11">AG11-AG$5</f>
        <v>5.1220641341698262E-3</v>
      </c>
      <c r="BJ11" s="23">
        <f t="shared" ref="BJ11:BJ74" si="12">AH11-AH$5</f>
        <v>6.4962524677487591E-3</v>
      </c>
      <c r="BK11" s="23">
        <f t="shared" ref="BK11:BK74" si="13">AI11-AI$5</f>
        <v>6.4861592074814548E-3</v>
      </c>
      <c r="BL11" s="23">
        <f t="shared" ref="BL11:BL74" si="14">AJ11-AJ$5</f>
        <v>8.4437528601191674E-3</v>
      </c>
      <c r="BM11" s="23">
        <f t="shared" ref="BM11:BM74" si="15">AK11-AK$5</f>
        <v>3.1126149949981478E-3</v>
      </c>
      <c r="BN11" s="23">
        <f t="shared" ref="BN11:BN74" si="16">AL11-AL$5</f>
        <v>5.4209792999395275E-3</v>
      </c>
      <c r="BO11" s="23">
        <f t="shared" ref="BO11:BO74" si="17">AM11-AM$5</f>
        <v>7.7801320726652926E-3</v>
      </c>
      <c r="BP11" s="23">
        <f t="shared" ref="BP11:BP74" si="18">AN11-AN$5</f>
        <v>4.5937944270970522E-3</v>
      </c>
      <c r="BQ11" s="23">
        <f t="shared" ref="BQ11:BQ74" si="19">AO11-AO$5</f>
        <v>5.8959943134729593E-3</v>
      </c>
      <c r="BR11" s="23">
        <f t="shared" ref="BR11:BR74" si="20">AP11-AP$5</f>
        <v>6.9072997614774423E-3</v>
      </c>
      <c r="BS11" s="23">
        <f t="shared" ref="BS11:BS74" si="21">AQ11-AQ$5</f>
        <v>6.2861253590088288E-3</v>
      </c>
      <c r="BT11" s="23">
        <f t="shared" ref="BT11:BT74" si="22">AR11-AR$5</f>
        <v>9.8301231345525909E-3</v>
      </c>
      <c r="BU11" s="23">
        <f t="shared" ref="BU11:BU74" si="23">AS11-AS$5</f>
        <v>1.6681835321020398E-4</v>
      </c>
      <c r="BV11" s="23">
        <f t="shared" ref="BV11:BV74" si="24">AT11-AT$5</f>
        <v>7.2089520094738508E-4</v>
      </c>
      <c r="BW11" s="23">
        <f t="shared" ref="BW11:BW74" si="25">AU11-AU$5</f>
        <v>3.0570784627018078E-3</v>
      </c>
      <c r="BX11" s="23">
        <f t="shared" ref="BX11:BX74" si="26">AV11-AV$5</f>
        <v>-5.9978481450587762E-2</v>
      </c>
      <c r="BY11" s="23">
        <f t="shared" ref="BY11:BY74" si="27">AW11-AW$5</f>
        <v>-5.1527812328683559E-2</v>
      </c>
      <c r="BZ11" s="23">
        <f t="shared" ref="BZ11:BZ74" si="28">AX11-AX$5</f>
        <v>-5.8368904683925048E-2</v>
      </c>
      <c r="CA11" s="23">
        <f t="shared" ref="CA11:CA74" si="29">AY11-AY$5</f>
        <v>-7.0539898983321359E-2</v>
      </c>
      <c r="CB11" s="23">
        <f t="shared" ref="CB11:CB74" si="30">AZ11-AZ$5</f>
        <v>3.9081643678160905E-3</v>
      </c>
      <c r="CC11" s="23">
        <f t="shared" ref="CC11:CC74" si="31">BA11-BA$5</f>
        <v>2.8457591954022992E-3</v>
      </c>
      <c r="CD11" s="23">
        <f t="shared" ref="CD11:CD74" si="32">BB11-BB$5</f>
        <v>3.148491091954024E-3</v>
      </c>
      <c r="CE11" s="23">
        <f t="shared" ref="CE11:CE74" si="33">BC11-BC$5</f>
        <v>4.047008620689655E-4</v>
      </c>
      <c r="CF11" s="23">
        <f t="shared" ref="CF11:CF74" si="34">BD11-BD$5</f>
        <v>0</v>
      </c>
      <c r="CG11" s="23">
        <f t="shared" ref="CG11:CG74" si="35">BE11-BE$5</f>
        <v>-6.7377800399633881E-3</v>
      </c>
      <c r="CH11" s="23">
        <f t="shared" ref="CH11:CH74" si="36">BF11-BF$5</f>
        <v>2.1372685748449378E-2</v>
      </c>
      <c r="CI11" s="23">
        <f t="shared" ref="CI11:CI74" si="37">BG11-BG$5</f>
        <v>-1.3028665601592548E-2</v>
      </c>
    </row>
    <row r="12" spans="1:87" x14ac:dyDescent="0.2">
      <c r="A12" s="20">
        <v>4</v>
      </c>
      <c r="B12" s="21">
        <v>36830</v>
      </c>
      <c r="C12" s="20">
        <v>152.93600000000001</v>
      </c>
      <c r="D12" s="20">
        <v>741.45299999999997</v>
      </c>
      <c r="E12" s="20">
        <v>984.79499999999996</v>
      </c>
      <c r="F12" s="20">
        <v>870.21600000000001</v>
      </c>
      <c r="G12" s="20">
        <v>906.33799999999997</v>
      </c>
      <c r="H12" s="20">
        <v>105.97</v>
      </c>
      <c r="I12" s="20">
        <v>239.255</v>
      </c>
      <c r="J12" s="20">
        <v>265.15499999999997</v>
      </c>
      <c r="K12" s="20">
        <v>113.17100000000001</v>
      </c>
      <c r="L12" s="20">
        <v>373.27499999999998</v>
      </c>
      <c r="M12" s="20">
        <v>401.03899999999999</v>
      </c>
      <c r="N12" s="20">
        <v>129.45699999999999</v>
      </c>
      <c r="O12" s="20">
        <v>131.916</v>
      </c>
      <c r="P12" s="20">
        <v>100.946</v>
      </c>
      <c r="Q12" s="20">
        <v>181.38200000000001</v>
      </c>
      <c r="R12" s="20">
        <v>218.47200000000001</v>
      </c>
      <c r="S12" s="20">
        <v>1971.77</v>
      </c>
      <c r="T12" s="20">
        <v>5057.46</v>
      </c>
      <c r="U12" s="20">
        <v>6438.4</v>
      </c>
      <c r="V12" s="20">
        <v>14539.6</v>
      </c>
      <c r="W12" s="20">
        <v>6.62</v>
      </c>
      <c r="X12" s="20">
        <v>5.1109999999999998</v>
      </c>
      <c r="Y12" s="20">
        <v>6.1798999999999999</v>
      </c>
      <c r="Z12" s="20">
        <v>0.46239999999999998</v>
      </c>
      <c r="AA12" s="20">
        <v>1</v>
      </c>
      <c r="AB12" s="20">
        <v>1.1779999999999999</v>
      </c>
      <c r="AC12" s="20">
        <v>0.69099999999999995</v>
      </c>
      <c r="AD12" s="20">
        <v>108.84</v>
      </c>
      <c r="AE12" s="21">
        <f t="shared" si="8"/>
        <v>36830</v>
      </c>
      <c r="AF12" s="22" cm="1">
        <f t="array" ref="AF12">IF(INDEX(calc_types,1,AF$7)="INDEX",C12/C11-1,IF(INDEX(calc_types,1,AF$7)="CASH", C11/1200,C11/C12-1))</f>
        <v>5.0206345451200285E-3</v>
      </c>
      <c r="AG12" s="22" cm="1">
        <f t="array" ref="AG12">IF(INDEX(calc_types,1,AG$7)="INDEX",D12/D11-1,IF(INDEX(calc_types,1,AG$7)="CASH", D11/1200,D11/D12-1))</f>
        <v>5.3654528295745685E-3</v>
      </c>
      <c r="AH12" s="22" cm="1">
        <f t="array" ref="AH12">IF(INDEX(calc_types,1,AH$7)="INDEX",E12/E11-1,IF(INDEX(calc_types,1,AH$7)="CASH", E11/1200,E11/E12-1))</f>
        <v>6.5917374834669751E-3</v>
      </c>
      <c r="AI12" s="22" cm="1">
        <f t="array" ref="AI12">IF(INDEX(calc_types,1,AI$7)="INDEX",F12/F11-1,IF(INDEX(calc_types,1,AI$7)="CASH", F11/1200,F11/F12-1))</f>
        <v>-2.1828893642727998E-4</v>
      </c>
      <c r="AJ12" s="22" cm="1">
        <f t="array" ref="AJ12">IF(INDEX(calc_types,1,AJ$7)="INDEX",G12/G11-1,IF(INDEX(calc_types,1,AJ$7)="CASH", G11/1200,G11/G12-1))</f>
        <v>-8.0589238525408113E-4</v>
      </c>
      <c r="AK12" s="22" cm="1">
        <f t="array" ref="AK12">IF(INDEX(calc_types,1,AK$7)="INDEX",H12/H11-1,IF(INDEX(calc_types,1,AK$7)="CASH", H11/1200,H11/H12-1))</f>
        <v>3.7414160549371633E-3</v>
      </c>
      <c r="AL12" s="22" cm="1">
        <f t="array" ref="AL12">IF(INDEX(calc_types,1,AL$7)="INDEX",I12/I11-1,IF(INDEX(calc_types,1,AL$7)="CASH", I11/1200,I11/I12-1))</f>
        <v>3.85168899499444E-3</v>
      </c>
      <c r="AM12" s="22" cm="1">
        <f t="array" ref="AM12">IF(INDEX(calc_types,1,AM$7)="INDEX",J12/J11-1,IF(INDEX(calc_types,1,AM$7)="CASH", J11/1200,J11/J12-1))</f>
        <v>4.8850552932169222E-3</v>
      </c>
      <c r="AN12" s="22" cm="1">
        <f t="array" ref="AN12">IF(INDEX(calc_types,1,AN$7)="INDEX",K12/K11-1,IF(INDEX(calc_types,1,AN$7)="CASH", K11/1200,K11/K12-1))</f>
        <v>5.0889003357075246E-3</v>
      </c>
      <c r="AO12" s="22" cm="1">
        <f t="array" ref="AO12">IF(INDEX(calc_types,1,AO$7)="INDEX",L12/L11-1,IF(INDEX(calc_types,1,AO$7)="CASH", L11/1200,L11/L12-1))</f>
        <v>6.0534351762260297E-3</v>
      </c>
      <c r="AP12" s="22" cm="1">
        <f t="array" ref="AP12">IF(INDEX(calc_types,1,AP$7)="INDEX",M12/M11-1,IF(INDEX(calc_types,1,AP$7)="CASH", M11/1200,M11/M12-1))</f>
        <v>6.1870723807182504E-3</v>
      </c>
      <c r="AQ12" s="22" cm="1">
        <f t="array" ref="AQ12">IF(INDEX(calc_types,1,AQ$7)="INDEX",N12/N11-1,IF(INDEX(calc_types,1,AQ$7)="CASH", N11/1200,N11/N12-1))</f>
        <v>6.3041213873731294E-3</v>
      </c>
      <c r="AR12" s="22" cm="1">
        <f t="array" ref="AR12">IF(INDEX(calc_types,1,AR$7)="INDEX",O12/O11-1,IF(INDEX(calc_types,1,AR$7)="CASH", O11/1200,O11/O12-1))</f>
        <v>6.877075144067657E-3</v>
      </c>
      <c r="AS12" s="22" cm="1">
        <f t="array" ref="AS12">IF(INDEX(calc_types,1,AS$7)="INDEX",P12/P11-1,IF(INDEX(calc_types,1,AS$7)="CASH", P11/1200,P11/P12-1))</f>
        <v>1.6843523665155402E-4</v>
      </c>
      <c r="AT12" s="22" cm="1">
        <f t="array" ref="AT12">IF(INDEX(calc_types,1,AT$7)="INDEX",Q12/Q11-1,IF(INDEX(calc_types,1,AT$7)="CASH", Q11/1200,Q11/Q12-1))</f>
        <v>2.3320070733863218E-3</v>
      </c>
      <c r="AU12" s="22" cm="1">
        <f t="array" ref="AU12">IF(INDEX(calc_types,1,AU$7)="INDEX",R12/R11-1,IF(INDEX(calc_types,1,AU$7)="CASH", R11/1200,R11/R12-1))</f>
        <v>5.0095913663901204E-3</v>
      </c>
      <c r="AV12" s="22" cm="1">
        <f t="array" ref="AV12">IF(INDEX(calc_types,1,AV$7)="INDEX",S12/S11-1,IF(INDEX(calc_types,1,AV$7)="CASH", S11/1200,S11/S12-1))</f>
        <v>-4.4431653513886671E-3</v>
      </c>
      <c r="AW12" s="22" cm="1">
        <f t="array" ref="AW12">IF(INDEX(calc_types,1,AW$7)="INDEX",T12/T11-1,IF(INDEX(calc_types,1,AW$7)="CASH", T11/1200,T11/T12-1))</f>
        <v>2.894705789004659E-2</v>
      </c>
      <c r="AX12" s="22" cm="1">
        <f t="array" ref="AX12">IF(INDEX(calc_types,1,AX$7)="INDEX",U12/U11-1,IF(INDEX(calc_types,1,AX$7)="CASH", U11/1200,U11/U12-1))</f>
        <v>2.2909980617076053E-2</v>
      </c>
      <c r="AY12" s="22" cm="1">
        <f t="array" ref="AY12">IF(INDEX(calc_types,1,AY$7)="INDEX",V12/V11-1,IF(INDEX(calc_types,1,AY$7)="CASH", V11/1200,V11/V12-1))</f>
        <v>-7.6690167051283842E-2</v>
      </c>
      <c r="AZ12" s="22" cm="1">
        <f t="array" ref="AZ12">IF(INDEX(calc_types,1,AZ$7)="INDEX",W12/W11-1,IF(INDEX(calc_types,1,AZ$7)="CASH", W11/1200,W11/W12-1))</f>
        <v>5.5145833333333331E-3</v>
      </c>
      <c r="BA12" s="22" cm="1">
        <f t="array" ref="BA12">IF(INDEX(calc_types,1,BA$7)="INDEX",X12/X11-1,IF(INDEX(calc_types,1,BA$7)="CASH", X11/1200,X11/X12-1))</f>
        <v>4.1349999999999998E-3</v>
      </c>
      <c r="BB12" s="22" cm="1">
        <f t="array" ref="BB12">IF(INDEX(calc_types,1,BB$7)="INDEX",Y12/Y11-1,IF(INDEX(calc_types,1,BB$7)="CASH", Y11/1200,Y11/Y12-1))</f>
        <v>5.2029166666666665E-3</v>
      </c>
      <c r="BC12" s="22" cm="1">
        <f t="array" ref="BC12">IF(INDEX(calc_types,1,BC$7)="INDEX",Z12/Z11-1,IF(INDEX(calc_types,1,BC$7)="CASH", Z11/1200,Z11/Z12-1))</f>
        <v>4.4933333333333332E-4</v>
      </c>
      <c r="BD12" s="22" cm="1">
        <f t="array" ref="BD12">IF(INDEX(calc_types,1,BD$7)="INDEX",AA12/AA11-1,IF(INDEX(calc_types,1,BD$7)="CASH", AA11/1200,AA11/AA12-1))</f>
        <v>0</v>
      </c>
      <c r="BE12" s="22" cm="1">
        <f t="array" ref="BE12">IF(INDEX(calc_types,1,BE$7)="INDEX",AB12/AB11-1,IF(INDEX(calc_types,1,BE$7)="CASH", AB11/1200,AB11/AB12-1))</f>
        <v>-3.8285229202037252E-2</v>
      </c>
      <c r="BF12" s="22" cm="1">
        <f t="array" ref="BF12">IF(INDEX(calc_types,1,BF$7)="INDEX",AC12/AC11-1,IF(INDEX(calc_types,1,BF$7)="CASH", AC11/1200,AC11/AC12-1))</f>
        <v>-2.0984081041968139E-2</v>
      </c>
      <c r="BG12" s="22" cm="1">
        <f t="array" ref="BG12">IF(INDEX(calc_types,1,BG$7)="INDEX",AD12/AD11-1,IF(INDEX(calc_types,1,BG$7)="CASH", AD11/1200,AD11/AD12-1))</f>
        <v>-6.4314590224182622E-3</v>
      </c>
      <c r="BH12" s="23">
        <f t="shared" si="10"/>
        <v>3.3939362885002568E-3</v>
      </c>
      <c r="BI12" s="23">
        <f t="shared" si="11"/>
        <v>3.3040405982009994E-3</v>
      </c>
      <c r="BJ12" s="23">
        <f t="shared" si="12"/>
        <v>3.673212516554386E-3</v>
      </c>
      <c r="BK12" s="23">
        <f t="shared" si="13"/>
        <v>-3.1992984969148727E-3</v>
      </c>
      <c r="BL12" s="23">
        <f t="shared" si="14"/>
        <v>-4.6447580463772637E-3</v>
      </c>
      <c r="BM12" s="23">
        <f t="shared" si="15"/>
        <v>2.6402807170205992E-3</v>
      </c>
      <c r="BN12" s="23">
        <f t="shared" si="16"/>
        <v>2.4205465451505211E-3</v>
      </c>
      <c r="BO12" s="23">
        <f t="shared" si="17"/>
        <v>2.7832198516066007E-3</v>
      </c>
      <c r="BP12" s="23">
        <f t="shared" si="18"/>
        <v>4.5677650596134146E-3</v>
      </c>
      <c r="BQ12" s="23">
        <f t="shared" si="19"/>
        <v>3.8362470626457108E-3</v>
      </c>
      <c r="BR12" s="23">
        <f t="shared" si="20"/>
        <v>3.4711446753412918E-3</v>
      </c>
      <c r="BS12" s="23">
        <f t="shared" si="21"/>
        <v>3.0794411528983516E-3</v>
      </c>
      <c r="BT12" s="23">
        <f t="shared" si="22"/>
        <v>3.1612767536793084E-3</v>
      </c>
      <c r="BU12" s="23">
        <f t="shared" si="23"/>
        <v>1.1723105425965541E-4</v>
      </c>
      <c r="BV12" s="23">
        <f t="shared" si="24"/>
        <v>2.1347302111016258E-3</v>
      </c>
      <c r="BW12" s="23">
        <f t="shared" si="25"/>
        <v>4.4656116720025963E-3</v>
      </c>
      <c r="BX12" s="23">
        <f t="shared" si="26"/>
        <v>-1.1351465072462152E-2</v>
      </c>
      <c r="BY12" s="23">
        <f t="shared" si="27"/>
        <v>2.764803252668932E-2</v>
      </c>
      <c r="BZ12" s="23">
        <f t="shared" si="28"/>
        <v>2.1264741016250793E-2</v>
      </c>
      <c r="CA12" s="23">
        <f t="shared" si="29"/>
        <v>-8.1161456689870737E-2</v>
      </c>
      <c r="CB12" s="23">
        <f t="shared" si="30"/>
        <v>3.8977477011494241E-3</v>
      </c>
      <c r="CC12" s="23">
        <f t="shared" si="31"/>
        <v>3.0353425287356324E-3</v>
      </c>
      <c r="CD12" s="23">
        <f t="shared" si="32"/>
        <v>3.2639077586206905E-3</v>
      </c>
      <c r="CE12" s="23">
        <f t="shared" si="33"/>
        <v>4.752841954022988E-4</v>
      </c>
      <c r="CF12" s="23">
        <f t="shared" si="34"/>
        <v>0</v>
      </c>
      <c r="CG12" s="23">
        <f t="shared" si="35"/>
        <v>-3.9285521378994208E-2</v>
      </c>
      <c r="CH12" s="23">
        <f t="shared" si="36"/>
        <v>-2.0897426335647323E-2</v>
      </c>
      <c r="CI12" s="23">
        <f t="shared" si="37"/>
        <v>-5.8666347035373221E-3</v>
      </c>
    </row>
    <row r="13" spans="1:87" x14ac:dyDescent="0.2">
      <c r="A13" s="20">
        <v>5</v>
      </c>
      <c r="B13" s="21">
        <v>36860</v>
      </c>
      <c r="C13" s="20">
        <v>153.83099999999999</v>
      </c>
      <c r="D13" s="20">
        <v>748.46699999999998</v>
      </c>
      <c r="E13" s="20">
        <v>1000.067</v>
      </c>
      <c r="F13" s="20">
        <v>878.77200000000005</v>
      </c>
      <c r="G13" s="20">
        <v>916.92200000000003</v>
      </c>
      <c r="H13" s="20">
        <v>106.503</v>
      </c>
      <c r="I13" s="20">
        <v>241.244</v>
      </c>
      <c r="J13" s="20">
        <v>268.226</v>
      </c>
      <c r="K13" s="20">
        <v>113.715</v>
      </c>
      <c r="L13" s="20">
        <v>376.70600000000002</v>
      </c>
      <c r="M13" s="20">
        <v>406.50900000000001</v>
      </c>
      <c r="N13" s="20">
        <v>130.83699999999999</v>
      </c>
      <c r="O13" s="20">
        <v>133.95099999999999</v>
      </c>
      <c r="P13" s="20">
        <v>100.976</v>
      </c>
      <c r="Q13" s="20">
        <v>181.54499999999999</v>
      </c>
      <c r="R13" s="20">
        <v>219.49299999999999</v>
      </c>
      <c r="S13" s="20">
        <v>1815.56</v>
      </c>
      <c r="T13" s="20">
        <v>4790.08</v>
      </c>
      <c r="U13" s="20">
        <v>6142.2</v>
      </c>
      <c r="V13" s="20">
        <v>14648.51</v>
      </c>
      <c r="W13" s="20">
        <v>6.80375</v>
      </c>
      <c r="X13" s="20">
        <v>4.9608999999999996</v>
      </c>
      <c r="Y13" s="20">
        <v>6.0121000000000002</v>
      </c>
      <c r="Z13" s="20">
        <v>0.64639999999999997</v>
      </c>
      <c r="AA13" s="20">
        <v>1</v>
      </c>
      <c r="AB13" s="20">
        <v>1.1456</v>
      </c>
      <c r="AC13" s="20">
        <v>0.70220000000000005</v>
      </c>
      <c r="AD13" s="20">
        <v>110.38</v>
      </c>
      <c r="AE13" s="21">
        <f t="shared" si="8"/>
        <v>36860</v>
      </c>
      <c r="AF13" s="22" cm="1">
        <f t="array" ref="AF13">IF(INDEX(calc_types,1,AF$7)="INDEX",C13/C12-1,IF(INDEX(calc_types,1,AF$7)="CASH", C12/1200,C12/C13-1))</f>
        <v>5.8521211487156943E-3</v>
      </c>
      <c r="AG13" s="22" cm="1">
        <f t="array" ref="AG13">IF(INDEX(calc_types,1,AG$7)="INDEX",D13/D12-1,IF(INDEX(calc_types,1,AG$7)="CASH", D12/1200,D12/D13-1))</f>
        <v>9.4598039255353594E-3</v>
      </c>
      <c r="AH13" s="22" cm="1">
        <f t="array" ref="AH13">IF(INDEX(calc_types,1,AH$7)="INDEX",E13/E12-1,IF(INDEX(calc_types,1,AH$7)="CASH", E12/1200,E12/E13-1))</f>
        <v>1.5507796038769506E-2</v>
      </c>
      <c r="AI13" s="22" cm="1">
        <f t="array" ref="AI13">IF(INDEX(calc_types,1,AI$7)="INDEX",F13/F12-1,IF(INDEX(calc_types,1,AI$7)="CASH", F12/1200,F12/F13-1))</f>
        <v>9.8320416999917448E-3</v>
      </c>
      <c r="AJ13" s="22" cm="1">
        <f t="array" ref="AJ13">IF(INDEX(calc_types,1,AJ$7)="INDEX",G13/G12-1,IF(INDEX(calc_types,1,AJ$7)="CASH", G12/1200,G12/G13-1))</f>
        <v>1.1677762600707631E-2</v>
      </c>
      <c r="AK13" s="22" cm="1">
        <f t="array" ref="AK13">IF(INDEX(calc_types,1,AK$7)="INDEX",H13/H12-1,IF(INDEX(calc_types,1,AK$7)="CASH", H12/1200,H12/H13-1))</f>
        <v>5.0297253939795006E-3</v>
      </c>
      <c r="AL13" s="22" cm="1">
        <f t="array" ref="AL13">IF(INDEX(calc_types,1,AL$7)="INDEX",I13/I12-1,IF(INDEX(calc_types,1,AL$7)="CASH", I12/1200,I12/I13-1))</f>
        <v>8.3133058870243914E-3</v>
      </c>
      <c r="AM13" s="22" cm="1">
        <f t="array" ref="AM13">IF(INDEX(calc_types,1,AM$7)="INDEX",J13/J12-1,IF(INDEX(calc_types,1,AM$7)="CASH", J12/1200,J12/J13-1))</f>
        <v>1.1581904923535502E-2</v>
      </c>
      <c r="AN13" s="22" cm="1">
        <f t="array" ref="AN13">IF(INDEX(calc_types,1,AN$7)="INDEX",K13/K12-1,IF(INDEX(calc_types,1,AN$7)="CASH", K12/1200,K12/K13-1))</f>
        <v>4.8068851560911785E-3</v>
      </c>
      <c r="AO13" s="22" cm="1">
        <f t="array" ref="AO13">IF(INDEX(calc_types,1,AO$7)="INDEX",L13/L12-1,IF(INDEX(calc_types,1,AO$7)="CASH", L12/1200,L12/L13-1))</f>
        <v>9.1916147612352006E-3</v>
      </c>
      <c r="AP13" s="22" cm="1">
        <f t="array" ref="AP13">IF(INDEX(calc_types,1,AP$7)="INDEX",M13/M12-1,IF(INDEX(calc_types,1,AP$7)="CASH", M12/1200,M12/M13-1))</f>
        <v>1.3639571213772239E-2</v>
      </c>
      <c r="AQ13" s="22" cm="1">
        <f t="array" ref="AQ13">IF(INDEX(calc_types,1,AQ$7)="INDEX",N13/N12-1,IF(INDEX(calc_types,1,AQ$7)="CASH", N12/1200,N12/N13-1))</f>
        <v>1.0659910240465864E-2</v>
      </c>
      <c r="AR13" s="22" cm="1">
        <f t="array" ref="AR13">IF(INDEX(calc_types,1,AR$7)="INDEX",O13/O12-1,IF(INDEX(calc_types,1,AR$7)="CASH", O12/1200,O12/O13-1))</f>
        <v>1.5426483519815681E-2</v>
      </c>
      <c r="AS13" s="22" cm="1">
        <f t="array" ref="AS13">IF(INDEX(calc_types,1,AS$7)="INDEX",P13/P12-1,IF(INDEX(calc_types,1,AS$7)="CASH", P12/1200,P12/P13-1))</f>
        <v>2.9718859588290236E-4</v>
      </c>
      <c r="AT13" s="22" cm="1">
        <f t="array" ref="AT13">IF(INDEX(calc_types,1,AT$7)="INDEX",Q13/Q12-1,IF(INDEX(calc_types,1,AT$7)="CASH", Q12/1200,Q12/Q13-1))</f>
        <v>8.9865587544513126E-4</v>
      </c>
      <c r="AU13" s="22" cm="1">
        <f t="array" ref="AU13">IF(INDEX(calc_types,1,AU$7)="INDEX",R13/R12-1,IF(INDEX(calc_types,1,AU$7)="CASH", R12/1200,R12/R13-1))</f>
        <v>4.6733677542201146E-3</v>
      </c>
      <c r="AV13" s="22" cm="1">
        <f t="array" ref="AV13">IF(INDEX(calc_types,1,AV$7)="INDEX",S13/S12-1,IF(INDEX(calc_types,1,AV$7)="CASH", S12/1200,S12/S13-1))</f>
        <v>-7.9223235975798389E-2</v>
      </c>
      <c r="AW13" s="22" cm="1">
        <f t="array" ref="AW13">IF(INDEX(calc_types,1,AW$7)="INDEX",T13/T12-1,IF(INDEX(calc_types,1,AW$7)="CASH", T12/1200,T12/T13-1))</f>
        <v>-5.2868435934243729E-2</v>
      </c>
      <c r="AX13" s="22" cm="1">
        <f t="array" ref="AX13">IF(INDEX(calc_types,1,AX$7)="INDEX",U13/U12-1,IF(INDEX(calc_types,1,AX$7)="CASH", U12/1200,U12/U13-1))</f>
        <v>-4.6005218687872773E-2</v>
      </c>
      <c r="AY13" s="22" cm="1">
        <f t="array" ref="AY13">IF(INDEX(calc_types,1,AY$7)="INDEX",V13/V12-1,IF(INDEX(calc_types,1,AY$7)="CASH", V12/1200,V12/V13-1))</f>
        <v>7.4905774574265394E-3</v>
      </c>
      <c r="AZ13" s="22" cm="1">
        <f t="array" ref="AZ13">IF(INDEX(calc_types,1,AZ$7)="INDEX",W13/W12-1,IF(INDEX(calc_types,1,AZ$7)="CASH", W12/1200,W12/W13-1))</f>
        <v>5.5166666666666671E-3</v>
      </c>
      <c r="BA13" s="22" cm="1">
        <f t="array" ref="BA13">IF(INDEX(calc_types,1,BA$7)="INDEX",X13/X12-1,IF(INDEX(calc_types,1,BA$7)="CASH", X12/1200,X12/X13-1))</f>
        <v>4.2591666666666663E-3</v>
      </c>
      <c r="BB13" s="22" cm="1">
        <f t="array" ref="BB13">IF(INDEX(calc_types,1,BB$7)="INDEX",Y13/Y12-1,IF(INDEX(calc_types,1,BB$7)="CASH", Y12/1200,Y12/Y13-1))</f>
        <v>5.1499166666666664E-3</v>
      </c>
      <c r="BC13" s="22" cm="1">
        <f t="array" ref="BC13">IF(INDEX(calc_types,1,BC$7)="INDEX",Z13/Z12-1,IF(INDEX(calc_types,1,BC$7)="CASH", Z12/1200,Z12/Z13-1))</f>
        <v>3.8533333333333334E-4</v>
      </c>
      <c r="BD13" s="22" cm="1">
        <f t="array" ref="BD13">IF(INDEX(calc_types,1,BD$7)="INDEX",AA13/AA12-1,IF(INDEX(calc_types,1,BD$7)="CASH", AA12/1200,AA12/AA13-1))</f>
        <v>0</v>
      </c>
      <c r="BE13" s="22" cm="1">
        <f t="array" ref="BE13">IF(INDEX(calc_types,1,BE$7)="INDEX",AB13/AB12-1,IF(INDEX(calc_types,1,BE$7)="CASH", AB12/1200,AB12/AB13-1))</f>
        <v>2.8282122905027851E-2</v>
      </c>
      <c r="BF13" s="22" cm="1">
        <f t="array" ref="BF13">IF(INDEX(calc_types,1,BF$7)="INDEX",AC13/AC12-1,IF(INDEX(calc_types,1,BF$7)="CASH", AC12/1200,AC12/AC13-1))</f>
        <v>-1.5949871831387186E-2</v>
      </c>
      <c r="BG13" s="22" cm="1">
        <f t="array" ref="BG13">IF(INDEX(calc_types,1,BG$7)="INDEX",AD13/AD12-1,IF(INDEX(calc_types,1,BG$7)="CASH", AD12/1200,AD12/AD13-1))</f>
        <v>-1.395180286283737E-2</v>
      </c>
      <c r="BH13" s="23">
        <f t="shared" si="10"/>
        <v>4.2254228920959227E-3</v>
      </c>
      <c r="BI13" s="23">
        <f t="shared" si="11"/>
        <v>7.3983916941617904E-3</v>
      </c>
      <c r="BJ13" s="23">
        <f t="shared" si="12"/>
        <v>1.2589271071856917E-2</v>
      </c>
      <c r="BK13" s="23">
        <f t="shared" si="13"/>
        <v>6.8510321395041521E-3</v>
      </c>
      <c r="BL13" s="23">
        <f t="shared" si="14"/>
        <v>7.8388969395844482E-3</v>
      </c>
      <c r="BM13" s="23">
        <f t="shared" si="15"/>
        <v>3.9285900560629364E-3</v>
      </c>
      <c r="BN13" s="23">
        <f t="shared" si="16"/>
        <v>6.8821634371804725E-3</v>
      </c>
      <c r="BO13" s="23">
        <f t="shared" si="17"/>
        <v>9.480069481925181E-3</v>
      </c>
      <c r="BP13" s="23">
        <f t="shared" si="18"/>
        <v>4.2857498799970684E-3</v>
      </c>
      <c r="BQ13" s="23">
        <f t="shared" si="19"/>
        <v>6.9744266476548817E-3</v>
      </c>
      <c r="BR13" s="23">
        <f t="shared" si="20"/>
        <v>1.0923643508395281E-2</v>
      </c>
      <c r="BS13" s="23">
        <f t="shared" si="21"/>
        <v>7.4352300059910862E-3</v>
      </c>
      <c r="BT13" s="23">
        <f t="shared" si="22"/>
        <v>1.1710685129427332E-2</v>
      </c>
      <c r="BU13" s="23">
        <f t="shared" si="23"/>
        <v>2.4598441349100373E-4</v>
      </c>
      <c r="BV13" s="23">
        <f t="shared" si="24"/>
        <v>7.0137901316043522E-4</v>
      </c>
      <c r="BW13" s="23">
        <f t="shared" si="25"/>
        <v>4.1293880598325906E-3</v>
      </c>
      <c r="BX13" s="23">
        <f t="shared" si="26"/>
        <v>-8.6131535696871875E-2</v>
      </c>
      <c r="BY13" s="23">
        <f t="shared" si="27"/>
        <v>-5.4167461297600999E-2</v>
      </c>
      <c r="BZ13" s="23">
        <f t="shared" si="28"/>
        <v>-4.7650458288698037E-2</v>
      </c>
      <c r="CA13" s="23">
        <f t="shared" si="29"/>
        <v>3.0192878188396478E-3</v>
      </c>
      <c r="CB13" s="23">
        <f t="shared" si="30"/>
        <v>3.8998310344827581E-3</v>
      </c>
      <c r="CC13" s="23">
        <f t="shared" si="31"/>
        <v>3.159509195402299E-3</v>
      </c>
      <c r="CD13" s="23">
        <f t="shared" si="32"/>
        <v>3.2109077586206904E-3</v>
      </c>
      <c r="CE13" s="23">
        <f t="shared" si="33"/>
        <v>4.1128419540229882E-4</v>
      </c>
      <c r="CF13" s="23">
        <f t="shared" si="34"/>
        <v>0</v>
      </c>
      <c r="CG13" s="23">
        <f t="shared" si="35"/>
        <v>2.7281830728070892E-2</v>
      </c>
      <c r="CH13" s="23">
        <f t="shared" si="36"/>
        <v>-1.5863217125066369E-2</v>
      </c>
      <c r="CI13" s="23">
        <f t="shared" si="37"/>
        <v>-1.3386978543956429E-2</v>
      </c>
    </row>
    <row r="14" spans="1:87" x14ac:dyDescent="0.2">
      <c r="A14" s="20">
        <v>6</v>
      </c>
      <c r="B14" s="21">
        <v>36891</v>
      </c>
      <c r="C14" s="20">
        <v>154.94300000000001</v>
      </c>
      <c r="D14" s="20">
        <v>757.39700000000005</v>
      </c>
      <c r="E14" s="20">
        <v>1018.84</v>
      </c>
      <c r="F14" s="20">
        <v>888.16300000000001</v>
      </c>
      <c r="G14" s="20">
        <v>933.02599999999995</v>
      </c>
      <c r="H14" s="20">
        <v>107.072</v>
      </c>
      <c r="I14" s="20">
        <v>243.83</v>
      </c>
      <c r="J14" s="20">
        <v>272.483</v>
      </c>
      <c r="K14" s="20">
        <v>114.223</v>
      </c>
      <c r="L14" s="20">
        <v>379.66899999999998</v>
      </c>
      <c r="M14" s="20">
        <v>409.98200000000003</v>
      </c>
      <c r="N14" s="20">
        <v>131.9</v>
      </c>
      <c r="O14" s="20">
        <v>135.11199999999999</v>
      </c>
      <c r="P14" s="20">
        <v>100.93600000000001</v>
      </c>
      <c r="Q14" s="20">
        <v>181.65100000000001</v>
      </c>
      <c r="R14" s="20">
        <v>219.77</v>
      </c>
      <c r="S14" s="20">
        <v>1823.99</v>
      </c>
      <c r="T14" s="20">
        <v>4772.3900000000003</v>
      </c>
      <c r="U14" s="20">
        <v>6222.5</v>
      </c>
      <c r="V14" s="20">
        <v>13785.69</v>
      </c>
      <c r="W14" s="20">
        <v>6.5612500000000002</v>
      </c>
      <c r="X14" s="20">
        <v>4.7453000000000003</v>
      </c>
      <c r="Y14" s="20">
        <v>5.7336</v>
      </c>
      <c r="Z14" s="20">
        <v>0.31850000000000001</v>
      </c>
      <c r="AA14" s="20">
        <v>1</v>
      </c>
      <c r="AB14" s="20">
        <v>1.0608</v>
      </c>
      <c r="AC14" s="20">
        <v>0.66979999999999995</v>
      </c>
      <c r="AD14" s="20">
        <v>114.41</v>
      </c>
      <c r="AE14" s="21">
        <f t="shared" si="8"/>
        <v>36891</v>
      </c>
      <c r="AF14" s="22" cm="1">
        <f t="array" ref="AF14">IF(INDEX(calc_types,1,AF$7)="INDEX",C14/C13-1,IF(INDEX(calc_types,1,AF$7)="CASH", C13/1200,C13/C14-1))</f>
        <v>7.2287120281349093E-3</v>
      </c>
      <c r="AG14" s="22" cm="1">
        <f t="array" ref="AG14">IF(INDEX(calc_types,1,AG$7)="INDEX",D14/D13-1,IF(INDEX(calc_types,1,AG$7)="CASH", D13/1200,D13/D14-1))</f>
        <v>1.1931053740512398E-2</v>
      </c>
      <c r="AH14" s="22" cm="1">
        <f t="array" ref="AH14">IF(INDEX(calc_types,1,AH$7)="INDEX",E14/E13-1,IF(INDEX(calc_types,1,AH$7)="CASH", E13/1200,E13/E14-1))</f>
        <v>1.877174229326628E-2</v>
      </c>
      <c r="AI14" s="22" cm="1">
        <f t="array" ref="AI14">IF(INDEX(calc_types,1,AI$7)="INDEX",F14/F13-1,IF(INDEX(calc_types,1,AI$7)="CASH", F13/1200,F13/F14-1))</f>
        <v>1.0686503438889661E-2</v>
      </c>
      <c r="AJ14" s="22" cm="1">
        <f t="array" ref="AJ14">IF(INDEX(calc_types,1,AJ$7)="INDEX",G14/G13-1,IF(INDEX(calc_types,1,AJ$7)="CASH", G13/1200,G13/G14-1))</f>
        <v>1.7563107876133355E-2</v>
      </c>
      <c r="AK14" s="22" cm="1">
        <f t="array" ref="AK14">IF(INDEX(calc_types,1,AK$7)="INDEX",H14/H13-1,IF(INDEX(calc_types,1,AK$7)="CASH", H13/1200,H13/H14-1))</f>
        <v>5.3425725096944987E-3</v>
      </c>
      <c r="AL14" s="22" cm="1">
        <f t="array" ref="AL14">IF(INDEX(calc_types,1,AL$7)="INDEX",I14/I13-1,IF(INDEX(calc_types,1,AL$7)="CASH", I13/1200,I13/I14-1))</f>
        <v>1.071943758186733E-2</v>
      </c>
      <c r="AM14" s="22" cm="1">
        <f t="array" ref="AM14">IF(INDEX(calc_types,1,AM$7)="INDEX",J14/J13-1,IF(INDEX(calc_types,1,AM$7)="CASH", J13/1200,J13/J14-1))</f>
        <v>1.5870944651152463E-2</v>
      </c>
      <c r="AN14" s="22" cm="1">
        <f t="array" ref="AN14">IF(INDEX(calc_types,1,AN$7)="INDEX",K14/K13-1,IF(INDEX(calc_types,1,AN$7)="CASH", K13/1200,K13/K14-1))</f>
        <v>4.4673086224331637E-3</v>
      </c>
      <c r="AO14" s="22" cm="1">
        <f t="array" ref="AO14">IF(INDEX(calc_types,1,AO$7)="INDEX",L14/L13-1,IF(INDEX(calc_types,1,AO$7)="CASH", L13/1200,L13/L14-1))</f>
        <v>7.8655503230635748E-3</v>
      </c>
      <c r="AP14" s="22" cm="1">
        <f t="array" ref="AP14">IF(INDEX(calc_types,1,AP$7)="INDEX",M14/M13-1,IF(INDEX(calc_types,1,AP$7)="CASH", M13/1200,M13/M14-1))</f>
        <v>8.5434762821978705E-3</v>
      </c>
      <c r="AQ14" s="22" cm="1">
        <f t="array" ref="AQ14">IF(INDEX(calc_types,1,AQ$7)="INDEX",N14/N13-1,IF(INDEX(calc_types,1,AQ$7)="CASH", N13/1200,N13/N14-1))</f>
        <v>8.1246130681689177E-3</v>
      </c>
      <c r="AR14" s="22" cm="1">
        <f t="array" ref="AR14">IF(INDEX(calc_types,1,AR$7)="INDEX",O14/O13-1,IF(INDEX(calc_types,1,AR$7)="CASH", O13/1200,O13/O14-1))</f>
        <v>8.6673485080366319E-3</v>
      </c>
      <c r="AS14" s="22" cm="1">
        <f t="array" ref="AS14">IF(INDEX(calc_types,1,AS$7)="INDEX",P14/P13-1,IF(INDEX(calc_types,1,AS$7)="CASH", P13/1200,P13/P14-1))</f>
        <v>-3.9613373474878255E-4</v>
      </c>
      <c r="AT14" s="22" cm="1">
        <f t="array" ref="AT14">IF(INDEX(calc_types,1,AT$7)="INDEX",Q14/Q13-1,IF(INDEX(calc_types,1,AT$7)="CASH", Q13/1200,Q13/Q14-1))</f>
        <v>5.8387727560682556E-4</v>
      </c>
      <c r="AU14" s="22" cm="1">
        <f t="array" ref="AU14">IF(INDEX(calc_types,1,AU$7)="INDEX",R14/R13-1,IF(INDEX(calc_types,1,AU$7)="CASH", R13/1200,R13/R14-1))</f>
        <v>1.2619992437117311E-3</v>
      </c>
      <c r="AV14" s="22" cm="1">
        <f t="array" ref="AV14">IF(INDEX(calc_types,1,AV$7)="INDEX",S14/S13-1,IF(INDEX(calc_types,1,AV$7)="CASH", S13/1200,S13/S14-1))</f>
        <v>4.6431954878936033E-3</v>
      </c>
      <c r="AW14" s="22" cm="1">
        <f t="array" ref="AW14">IF(INDEX(calc_types,1,AW$7)="INDEX",T14/T13-1,IF(INDEX(calc_types,1,AW$7)="CASH", T13/1200,T13/T14-1))</f>
        <v>-3.6930489678668188E-3</v>
      </c>
      <c r="AX14" s="22" cm="1">
        <f t="array" ref="AX14">IF(INDEX(calc_types,1,AX$7)="INDEX",U14/U13-1,IF(INDEX(calc_types,1,AX$7)="CASH", U13/1200,U13/U14-1))</f>
        <v>1.3073491582820562E-2</v>
      </c>
      <c r="AY14" s="22" cm="1">
        <f t="array" ref="AY14">IF(INDEX(calc_types,1,AY$7)="INDEX",V14/V13-1,IF(INDEX(calc_types,1,AY$7)="CASH", V13/1200,V13/V14-1))</f>
        <v>-5.890155380990969E-2</v>
      </c>
      <c r="AZ14" s="22" cm="1">
        <f t="array" ref="AZ14">IF(INDEX(calc_types,1,AZ$7)="INDEX",W14/W13-1,IF(INDEX(calc_types,1,AZ$7)="CASH", W13/1200,W13/W14-1))</f>
        <v>5.6697916666666667E-3</v>
      </c>
      <c r="BA14" s="22" cm="1">
        <f t="array" ref="BA14">IF(INDEX(calc_types,1,BA$7)="INDEX",X14/X13-1,IF(INDEX(calc_types,1,BA$7)="CASH", X13/1200,X13/X14-1))</f>
        <v>4.1340833333333334E-3</v>
      </c>
      <c r="BB14" s="22" cm="1">
        <f t="array" ref="BB14">IF(INDEX(calc_types,1,BB$7)="INDEX",Y14/Y13-1,IF(INDEX(calc_types,1,BB$7)="CASH", Y13/1200,Y13/Y14-1))</f>
        <v>5.0100833333333334E-3</v>
      </c>
      <c r="BC14" s="22" cm="1">
        <f t="array" ref="BC14">IF(INDEX(calc_types,1,BC$7)="INDEX",Z14/Z13-1,IF(INDEX(calc_types,1,BC$7)="CASH", Z13/1200,Z13/Z14-1))</f>
        <v>5.3866666666666668E-4</v>
      </c>
      <c r="BD14" s="22" cm="1">
        <f t="array" ref="BD14">IF(INDEX(calc_types,1,BD$7)="INDEX",AA14/AA13-1,IF(INDEX(calc_types,1,BD$7)="CASH", AA13/1200,AA13/AA14-1))</f>
        <v>0</v>
      </c>
      <c r="BE14" s="22" cm="1">
        <f t="array" ref="BE14">IF(INDEX(calc_types,1,BE$7)="INDEX",AB14/AB13-1,IF(INDEX(calc_types,1,BE$7)="CASH", AB13/1200,AB13/AB14-1))</f>
        <v>7.9939668174962231E-2</v>
      </c>
      <c r="BF14" s="22" cm="1">
        <f t="array" ref="BF14">IF(INDEX(calc_types,1,BF$7)="INDEX",AC14/AC13-1,IF(INDEX(calc_types,1,BF$7)="CASH", AC13/1200,AC13/AC14-1))</f>
        <v>4.8372648551806563E-2</v>
      </c>
      <c r="BG14" s="22" cm="1">
        <f t="array" ref="BG14">IF(INDEX(calc_types,1,BG$7)="INDEX",AD14/AD13-1,IF(INDEX(calc_types,1,BG$7)="CASH", AD13/1200,AD13/AD14-1))</f>
        <v>-3.5224193689362804E-2</v>
      </c>
      <c r="BH14" s="23">
        <f t="shared" si="10"/>
        <v>5.6020137715151377E-3</v>
      </c>
      <c r="BI14" s="23">
        <f t="shared" si="11"/>
        <v>9.8696415091388302E-3</v>
      </c>
      <c r="BJ14" s="23">
        <f t="shared" si="12"/>
        <v>1.585321732635369E-2</v>
      </c>
      <c r="BK14" s="23">
        <f t="shared" si="13"/>
        <v>7.705493878402068E-3</v>
      </c>
      <c r="BL14" s="23">
        <f t="shared" si="14"/>
        <v>1.3724242215010172E-2</v>
      </c>
      <c r="BM14" s="23">
        <f t="shared" si="15"/>
        <v>4.2414371717779346E-3</v>
      </c>
      <c r="BN14" s="23">
        <f t="shared" si="16"/>
        <v>9.2882951320234115E-3</v>
      </c>
      <c r="BO14" s="23">
        <f t="shared" si="17"/>
        <v>1.3769109209542142E-2</v>
      </c>
      <c r="BP14" s="23">
        <f t="shared" si="18"/>
        <v>3.9461733463390537E-3</v>
      </c>
      <c r="BQ14" s="23">
        <f t="shared" si="19"/>
        <v>5.6483622094832559E-3</v>
      </c>
      <c r="BR14" s="23">
        <f t="shared" si="20"/>
        <v>5.8275485768209123E-3</v>
      </c>
      <c r="BS14" s="23">
        <f t="shared" si="21"/>
        <v>4.8999328336941398E-3</v>
      </c>
      <c r="BT14" s="23">
        <f t="shared" si="22"/>
        <v>4.9515501176482834E-3</v>
      </c>
      <c r="BU14" s="23">
        <f t="shared" si="23"/>
        <v>-4.4733791714068118E-4</v>
      </c>
      <c r="BV14" s="23">
        <f t="shared" si="24"/>
        <v>3.8660041332212952E-4</v>
      </c>
      <c r="BW14" s="23">
        <f t="shared" si="25"/>
        <v>7.1801954932420719E-4</v>
      </c>
      <c r="BX14" s="23">
        <f t="shared" si="26"/>
        <v>-2.2651042331798821E-3</v>
      </c>
      <c r="BY14" s="23">
        <f t="shared" si="27"/>
        <v>-4.9920743312240889E-3</v>
      </c>
      <c r="BZ14" s="23">
        <f t="shared" si="28"/>
        <v>1.14282519819953E-2</v>
      </c>
      <c r="CA14" s="23">
        <f t="shared" si="29"/>
        <v>-6.3372843448496585E-2</v>
      </c>
      <c r="CB14" s="23">
        <f t="shared" si="30"/>
        <v>4.0529560344827577E-3</v>
      </c>
      <c r="CC14" s="23">
        <f t="shared" si="31"/>
        <v>3.034425862068966E-3</v>
      </c>
      <c r="CD14" s="23">
        <f t="shared" si="32"/>
        <v>3.0710744252873574E-3</v>
      </c>
      <c r="CE14" s="23">
        <f t="shared" si="33"/>
        <v>5.6461752873563211E-4</v>
      </c>
      <c r="CF14" s="23">
        <f t="shared" si="34"/>
        <v>0</v>
      </c>
      <c r="CG14" s="23">
        <f t="shared" si="35"/>
        <v>7.8939375998005268E-2</v>
      </c>
      <c r="CH14" s="23">
        <f t="shared" si="36"/>
        <v>4.8459303258127376E-2</v>
      </c>
      <c r="CI14" s="23">
        <f t="shared" si="37"/>
        <v>-3.4659369370481863E-2</v>
      </c>
    </row>
    <row r="15" spans="1:87" x14ac:dyDescent="0.2">
      <c r="A15" s="20">
        <v>7</v>
      </c>
      <c r="B15" s="21">
        <v>36922</v>
      </c>
      <c r="C15" s="20">
        <v>156.214</v>
      </c>
      <c r="D15" s="20">
        <v>766.88300000000004</v>
      </c>
      <c r="E15" s="20">
        <v>1031.444</v>
      </c>
      <c r="F15" s="20">
        <v>902.28800000000001</v>
      </c>
      <c r="G15" s="20">
        <v>951.66899999999998</v>
      </c>
      <c r="H15" s="20">
        <v>107.571</v>
      </c>
      <c r="I15" s="20">
        <v>245.10300000000001</v>
      </c>
      <c r="J15" s="20">
        <v>273.73200000000003</v>
      </c>
      <c r="K15" s="20">
        <v>114.792</v>
      </c>
      <c r="L15" s="20">
        <v>381.983</v>
      </c>
      <c r="M15" s="20">
        <v>412.94200000000001</v>
      </c>
      <c r="N15" s="20">
        <v>132.82599999999999</v>
      </c>
      <c r="O15" s="20">
        <v>136.06200000000001</v>
      </c>
      <c r="P15" s="20">
        <v>101.08199999999999</v>
      </c>
      <c r="Q15" s="20">
        <v>182.21299999999999</v>
      </c>
      <c r="R15" s="20">
        <v>221.22900000000001</v>
      </c>
      <c r="S15" s="20">
        <v>1888.24</v>
      </c>
      <c r="T15" s="20">
        <v>4779.8999999999996</v>
      </c>
      <c r="U15" s="20">
        <v>6297.5</v>
      </c>
      <c r="V15" s="20">
        <v>13843.55</v>
      </c>
      <c r="W15" s="20">
        <v>5.57</v>
      </c>
      <c r="X15" s="20">
        <v>4.5823</v>
      </c>
      <c r="Y15" s="20">
        <v>5.7328999999999999</v>
      </c>
      <c r="Z15" s="20">
        <v>0.35149999999999998</v>
      </c>
      <c r="AA15" s="20">
        <v>1</v>
      </c>
      <c r="AB15" s="20">
        <v>1.0677000000000001</v>
      </c>
      <c r="AC15" s="20">
        <v>0.68279999999999996</v>
      </c>
      <c r="AD15" s="20">
        <v>116.57</v>
      </c>
      <c r="AE15" s="21">
        <f t="shared" si="8"/>
        <v>36922</v>
      </c>
      <c r="AF15" s="22" cm="1">
        <f t="array" ref="AF15">IF(INDEX(calc_types,1,AF$7)="INDEX",C15/C14-1,IF(INDEX(calc_types,1,AF$7)="CASH", C14/1200,C14/C15-1))</f>
        <v>8.2030165931987753E-3</v>
      </c>
      <c r="AG15" s="22" cm="1">
        <f t="array" ref="AG15">IF(INDEX(calc_types,1,AG$7)="INDEX",D15/D14-1,IF(INDEX(calc_types,1,AG$7)="CASH", D14/1200,D14/D15-1))</f>
        <v>1.2524475275185853E-2</v>
      </c>
      <c r="AH15" s="22" cm="1">
        <f t="array" ref="AH15">IF(INDEX(calc_types,1,AH$7)="INDEX",E15/E14-1,IF(INDEX(calc_types,1,AH$7)="CASH", E14/1200,E14/E15-1))</f>
        <v>1.2370931647756267E-2</v>
      </c>
      <c r="AI15" s="22" cm="1">
        <f t="array" ref="AI15">IF(INDEX(calc_types,1,AI$7)="INDEX",F15/F14-1,IF(INDEX(calc_types,1,AI$7)="CASH", F14/1200,F14/F15-1))</f>
        <v>1.5903612287384128E-2</v>
      </c>
      <c r="AJ15" s="22" cm="1">
        <f t="array" ref="AJ15">IF(INDEX(calc_types,1,AJ$7)="INDEX",G15/G14-1,IF(INDEX(calc_types,1,AJ$7)="CASH", G14/1200,G14/G15-1))</f>
        <v>1.9981222388229192E-2</v>
      </c>
      <c r="AK15" s="22" cm="1">
        <f t="array" ref="AK15">IF(INDEX(calc_types,1,AK$7)="INDEX",H15/H14-1,IF(INDEX(calc_types,1,AK$7)="CASH", H14/1200,H14/H15-1))</f>
        <v>4.6604154213987226E-3</v>
      </c>
      <c r="AL15" s="22" cm="1">
        <f t="array" ref="AL15">IF(INDEX(calc_types,1,AL$7)="INDEX",I15/I14-1,IF(INDEX(calc_types,1,AL$7)="CASH", I14/1200,I14/I15-1))</f>
        <v>5.2208505926258919E-3</v>
      </c>
      <c r="AM15" s="22" cm="1">
        <f t="array" ref="AM15">IF(INDEX(calc_types,1,AM$7)="INDEX",J15/J14-1,IF(INDEX(calc_types,1,AM$7)="CASH", J14/1200,J14/J15-1))</f>
        <v>4.5837721986325963E-3</v>
      </c>
      <c r="AN15" s="22" cm="1">
        <f t="array" ref="AN15">IF(INDEX(calc_types,1,AN$7)="INDEX",K15/K14-1,IF(INDEX(calc_types,1,AN$7)="CASH", K14/1200,K14/K15-1))</f>
        <v>4.9814835891195397E-3</v>
      </c>
      <c r="AO15" s="22" cm="1">
        <f t="array" ref="AO15">IF(INDEX(calc_types,1,AO$7)="INDEX",L15/L14-1,IF(INDEX(calc_types,1,AO$7)="CASH", L14/1200,L14/L15-1))</f>
        <v>6.0947825605988104E-3</v>
      </c>
      <c r="AP15" s="22" cm="1">
        <f t="array" ref="AP15">IF(INDEX(calc_types,1,AP$7)="INDEX",M15/M14-1,IF(INDEX(calc_types,1,AP$7)="CASH", M14/1200,M14/M15-1))</f>
        <v>7.2198291632314948E-3</v>
      </c>
      <c r="AQ15" s="22" cm="1">
        <f t="array" ref="AQ15">IF(INDEX(calc_types,1,AQ$7)="INDEX",N15/N14-1,IF(INDEX(calc_types,1,AQ$7)="CASH", N14/1200,N14/N15-1))</f>
        <v>7.0204700530704933E-3</v>
      </c>
      <c r="AR15" s="22" cm="1">
        <f t="array" ref="AR15">IF(INDEX(calc_types,1,AR$7)="INDEX",O15/O14-1,IF(INDEX(calc_types,1,AR$7)="CASH", O14/1200,O14/O15-1))</f>
        <v>7.0312037420807716E-3</v>
      </c>
      <c r="AS15" s="22" cm="1">
        <f t="array" ref="AS15">IF(INDEX(calc_types,1,AS$7)="INDEX",P15/P14-1,IF(INDEX(calc_types,1,AS$7)="CASH", P14/1200,P14/P15-1))</f>
        <v>1.4464611238802494E-3</v>
      </c>
      <c r="AT15" s="22" cm="1">
        <f t="array" ref="AT15">IF(INDEX(calc_types,1,AT$7)="INDEX",Q15/Q14-1,IF(INDEX(calc_types,1,AT$7)="CASH", Q14/1200,Q14/Q15-1))</f>
        <v>3.0938447902846278E-3</v>
      </c>
      <c r="AU15" s="22" cm="1">
        <f t="array" ref="AU15">IF(INDEX(calc_types,1,AU$7)="INDEX",R15/R14-1,IF(INDEX(calc_types,1,AU$7)="CASH", R14/1200,R14/R15-1))</f>
        <v>6.6387587022795902E-3</v>
      </c>
      <c r="AV15" s="22" cm="1">
        <f t="array" ref="AV15">IF(INDEX(calc_types,1,AV$7)="INDEX",S15/S14-1,IF(INDEX(calc_types,1,AV$7)="CASH", S14/1200,S14/S15-1))</f>
        <v>3.5224973821128325E-2</v>
      </c>
      <c r="AW15" s="22" cm="1">
        <f t="array" ref="AW15">IF(INDEX(calc_types,1,AW$7)="INDEX",T15/T14-1,IF(INDEX(calc_types,1,AW$7)="CASH", T14/1200,T14/T15-1))</f>
        <v>1.5736350130646226E-3</v>
      </c>
      <c r="AX15" s="22" cm="1">
        <f t="array" ref="AX15">IF(INDEX(calc_types,1,AX$7)="INDEX",U15/U14-1,IF(INDEX(calc_types,1,AX$7)="CASH", U14/1200,U14/U15-1))</f>
        <v>1.2053033346725694E-2</v>
      </c>
      <c r="AY15" s="22" cm="1">
        <f t="array" ref="AY15">IF(INDEX(calc_types,1,AY$7)="INDEX",V15/V14-1,IF(INDEX(calc_types,1,AY$7)="CASH", V14/1200,V14/V15-1))</f>
        <v>4.1971058394609795E-3</v>
      </c>
      <c r="AZ15" s="22" cm="1">
        <f t="array" ref="AZ15">IF(INDEX(calc_types,1,AZ$7)="INDEX",W15/W14-1,IF(INDEX(calc_types,1,AZ$7)="CASH", W14/1200,W14/W15-1))</f>
        <v>5.467708333333334E-3</v>
      </c>
      <c r="BA15" s="22" cm="1">
        <f t="array" ref="BA15">IF(INDEX(calc_types,1,BA$7)="INDEX",X15/X14-1,IF(INDEX(calc_types,1,BA$7)="CASH", X14/1200,X14/X15-1))</f>
        <v>3.9544166666666668E-3</v>
      </c>
      <c r="BB15" s="22" cm="1">
        <f t="array" ref="BB15">IF(INDEX(calc_types,1,BB$7)="INDEX",Y15/Y14-1,IF(INDEX(calc_types,1,BB$7)="CASH", Y14/1200,Y14/Y15-1))</f>
        <v>4.7780000000000001E-3</v>
      </c>
      <c r="BC15" s="22" cm="1">
        <f t="array" ref="BC15">IF(INDEX(calc_types,1,BC$7)="INDEX",Z15/Z14-1,IF(INDEX(calc_types,1,BC$7)="CASH", Z14/1200,Z14/Z15-1))</f>
        <v>2.6541666666666668E-4</v>
      </c>
      <c r="BD15" s="22" cm="1">
        <f t="array" ref="BD15">IF(INDEX(calc_types,1,BD$7)="INDEX",AA15/AA14-1,IF(INDEX(calc_types,1,BD$7)="CASH", AA14/1200,AA14/AA15-1))</f>
        <v>0</v>
      </c>
      <c r="BE15" s="22" cm="1">
        <f t="array" ref="BE15">IF(INDEX(calc_types,1,BE$7)="INDEX",AB15/AB14-1,IF(INDEX(calc_types,1,BE$7)="CASH", AB14/1200,AB14/AB15-1))</f>
        <v>-6.4624894633324992E-3</v>
      </c>
      <c r="BF15" s="22" cm="1">
        <f t="array" ref="BF15">IF(INDEX(calc_types,1,BF$7)="INDEX",AC15/AC14-1,IF(INDEX(calc_types,1,BF$7)="CASH", AC14/1200,AC14/AC15-1))</f>
        <v>-1.9039250146455799E-2</v>
      </c>
      <c r="BG15" s="22" cm="1">
        <f t="array" ref="BG15">IF(INDEX(calc_types,1,BG$7)="INDEX",AD15/AD14-1,IF(INDEX(calc_types,1,BG$7)="CASH", AD14/1200,AD14/AD15-1))</f>
        <v>-1.852963884361325E-2</v>
      </c>
      <c r="BH15" s="23">
        <f t="shared" si="10"/>
        <v>6.5763183365790037E-3</v>
      </c>
      <c r="BI15" s="23">
        <f t="shared" si="11"/>
        <v>1.0463063043812285E-2</v>
      </c>
      <c r="BJ15" s="23">
        <f t="shared" si="12"/>
        <v>9.4524066808436783E-3</v>
      </c>
      <c r="BK15" s="23">
        <f t="shared" si="13"/>
        <v>1.2922602726896534E-2</v>
      </c>
      <c r="BL15" s="23">
        <f t="shared" si="14"/>
        <v>1.6142356727106011E-2</v>
      </c>
      <c r="BM15" s="23">
        <f t="shared" si="15"/>
        <v>3.5592800834821584E-3</v>
      </c>
      <c r="BN15" s="23">
        <f t="shared" si="16"/>
        <v>3.789708142781973E-3</v>
      </c>
      <c r="BO15" s="23">
        <f t="shared" si="17"/>
        <v>2.4819367570222749E-3</v>
      </c>
      <c r="BP15" s="23">
        <f t="shared" si="18"/>
        <v>4.4603483130254296E-3</v>
      </c>
      <c r="BQ15" s="23">
        <f t="shared" si="19"/>
        <v>3.8775944470184915E-3</v>
      </c>
      <c r="BR15" s="23">
        <f t="shared" si="20"/>
        <v>4.5039014578545367E-3</v>
      </c>
      <c r="BS15" s="23">
        <f t="shared" si="21"/>
        <v>3.7957898185957155E-3</v>
      </c>
      <c r="BT15" s="23">
        <f t="shared" si="22"/>
        <v>3.315405351692423E-3</v>
      </c>
      <c r="BU15" s="23">
        <f t="shared" si="23"/>
        <v>1.3952569414883507E-3</v>
      </c>
      <c r="BV15" s="23">
        <f t="shared" si="24"/>
        <v>2.8965679279999317E-3</v>
      </c>
      <c r="BW15" s="23">
        <f t="shared" si="25"/>
        <v>6.0947790078920662E-3</v>
      </c>
      <c r="BX15" s="23">
        <f t="shared" si="26"/>
        <v>2.8316674100054839E-2</v>
      </c>
      <c r="BY15" s="23">
        <f t="shared" si="27"/>
        <v>2.7460964970735225E-4</v>
      </c>
      <c r="BZ15" s="23">
        <f t="shared" si="28"/>
        <v>1.0407793745900432E-2</v>
      </c>
      <c r="CA15" s="23">
        <f t="shared" si="29"/>
        <v>-2.7418379912591204E-4</v>
      </c>
      <c r="CB15" s="23">
        <f t="shared" si="30"/>
        <v>3.850872701149425E-3</v>
      </c>
      <c r="CC15" s="23">
        <f t="shared" si="31"/>
        <v>2.8547591954022995E-3</v>
      </c>
      <c r="CD15" s="23">
        <f t="shared" si="32"/>
        <v>2.8389910919540242E-3</v>
      </c>
      <c r="CE15" s="23">
        <f t="shared" si="33"/>
        <v>2.9136752873563216E-4</v>
      </c>
      <c r="CF15" s="23">
        <f t="shared" si="34"/>
        <v>0</v>
      </c>
      <c r="CG15" s="23">
        <f t="shared" si="35"/>
        <v>-7.4627816402894577E-3</v>
      </c>
      <c r="CH15" s="23">
        <f t="shared" si="36"/>
        <v>-1.8952595440134983E-2</v>
      </c>
      <c r="CI15" s="23">
        <f t="shared" si="37"/>
        <v>-1.7964814524732309E-2</v>
      </c>
    </row>
    <row r="16" spans="1:87" x14ac:dyDescent="0.2">
      <c r="A16" s="20">
        <v>8</v>
      </c>
      <c r="B16" s="21">
        <v>36950</v>
      </c>
      <c r="C16" s="20">
        <v>156.87700000000001</v>
      </c>
      <c r="D16" s="20">
        <v>771.87</v>
      </c>
      <c r="E16" s="20">
        <v>1041.7239999999999</v>
      </c>
      <c r="F16" s="20">
        <v>908.96400000000006</v>
      </c>
      <c r="G16" s="20">
        <v>960.96</v>
      </c>
      <c r="H16" s="20">
        <v>107.877</v>
      </c>
      <c r="I16" s="20">
        <v>245.89599999999999</v>
      </c>
      <c r="J16" s="20">
        <v>274.75799999999998</v>
      </c>
      <c r="K16" s="20">
        <v>115.267</v>
      </c>
      <c r="L16" s="20">
        <v>383.78500000000003</v>
      </c>
      <c r="M16" s="20">
        <v>414.82900000000001</v>
      </c>
      <c r="N16" s="20">
        <v>133.608</v>
      </c>
      <c r="O16" s="20">
        <v>136.77799999999999</v>
      </c>
      <c r="P16" s="20">
        <v>101.154</v>
      </c>
      <c r="Q16" s="20">
        <v>182.773</v>
      </c>
      <c r="R16" s="20">
        <v>222.935</v>
      </c>
      <c r="S16" s="20">
        <v>1715.44</v>
      </c>
      <c r="T16" s="20">
        <v>4318.88</v>
      </c>
      <c r="U16" s="20">
        <v>5917.9</v>
      </c>
      <c r="V16" s="20">
        <v>12883.54</v>
      </c>
      <c r="W16" s="20">
        <v>5.2074999999999996</v>
      </c>
      <c r="X16" s="20">
        <v>4.5884999999999998</v>
      </c>
      <c r="Y16" s="20">
        <v>5.4554999999999998</v>
      </c>
      <c r="Z16" s="20">
        <v>0.1065</v>
      </c>
      <c r="AA16" s="20">
        <v>1</v>
      </c>
      <c r="AB16" s="20">
        <v>1.0827</v>
      </c>
      <c r="AC16" s="20">
        <v>0.69189999999999996</v>
      </c>
      <c r="AD16" s="20">
        <v>117.37</v>
      </c>
      <c r="AE16" s="21">
        <f t="shared" si="8"/>
        <v>36950</v>
      </c>
      <c r="AF16" s="22" cm="1">
        <f t="array" ref="AF16">IF(INDEX(calc_types,1,AF$7)="INDEX",C16/C15-1,IF(INDEX(calc_types,1,AF$7)="CASH", C15/1200,C15/C16-1))</f>
        <v>4.2441778585786682E-3</v>
      </c>
      <c r="AG16" s="22" cm="1">
        <f t="array" ref="AG16">IF(INDEX(calc_types,1,AG$7)="INDEX",D16/D15-1,IF(INDEX(calc_types,1,AG$7)="CASH", D15/1200,D15/D16-1))</f>
        <v>6.5029476465119362E-3</v>
      </c>
      <c r="AH16" s="22" cm="1">
        <f t="array" ref="AH16">IF(INDEX(calc_types,1,AH$7)="INDEX",E16/E15-1,IF(INDEX(calc_types,1,AH$7)="CASH", E15/1200,E15/E16-1))</f>
        <v>9.9666099177464496E-3</v>
      </c>
      <c r="AI16" s="22" cm="1">
        <f t="array" ref="AI16">IF(INDEX(calc_types,1,AI$7)="INDEX",F16/F15-1,IF(INDEX(calc_types,1,AI$7)="CASH", F15/1200,F15/F16-1))</f>
        <v>7.3989679570158895E-3</v>
      </c>
      <c r="AJ16" s="22" cm="1">
        <f t="array" ref="AJ16">IF(INDEX(calc_types,1,AJ$7)="INDEX",G16/G15-1,IF(INDEX(calc_types,1,AJ$7)="CASH", G15/1200,G15/G16-1))</f>
        <v>9.7628482171847608E-3</v>
      </c>
      <c r="AK16" s="22" cm="1">
        <f t="array" ref="AK16">IF(INDEX(calc_types,1,AK$7)="INDEX",H16/H15-1,IF(INDEX(calc_types,1,AK$7)="CASH", H15/1200,H15/H16-1))</f>
        <v>2.8446328471427584E-3</v>
      </c>
      <c r="AL16" s="22" cm="1">
        <f t="array" ref="AL16">IF(INDEX(calc_types,1,AL$7)="INDEX",I16/I15-1,IF(INDEX(calc_types,1,AL$7)="CASH", I15/1200,I15/I16-1))</f>
        <v>3.235374516019629E-3</v>
      </c>
      <c r="AM16" s="22" cm="1">
        <f t="array" ref="AM16">IF(INDEX(calc_types,1,AM$7)="INDEX",J16/J15-1,IF(INDEX(calc_types,1,AM$7)="CASH", J15/1200,J15/J16-1))</f>
        <v>3.7481916619173106E-3</v>
      </c>
      <c r="AN16" s="22" cm="1">
        <f t="array" ref="AN16">IF(INDEX(calc_types,1,AN$7)="INDEX",K16/K15-1,IF(INDEX(calc_types,1,AN$7)="CASH", K15/1200,K15/K16-1))</f>
        <v>4.1379190187469383E-3</v>
      </c>
      <c r="AO16" s="22" cm="1">
        <f t="array" ref="AO16">IF(INDEX(calc_types,1,AO$7)="INDEX",L16/L15-1,IF(INDEX(calc_types,1,AO$7)="CASH", L15/1200,L15/L16-1))</f>
        <v>4.7174874274509282E-3</v>
      </c>
      <c r="AP16" s="22" cm="1">
        <f t="array" ref="AP16">IF(INDEX(calc_types,1,AP$7)="INDEX",M16/M15-1,IF(INDEX(calc_types,1,AP$7)="CASH", M15/1200,M15/M16-1))</f>
        <v>4.5696490063980022E-3</v>
      </c>
      <c r="AQ16" s="22" cm="1">
        <f t="array" ref="AQ16">IF(INDEX(calc_types,1,AQ$7)="INDEX",N16/N15-1,IF(INDEX(calc_types,1,AQ$7)="CASH", N15/1200,N15/N16-1))</f>
        <v>5.8874015629470922E-3</v>
      </c>
      <c r="AR16" s="22" cm="1">
        <f t="array" ref="AR16">IF(INDEX(calc_types,1,AR$7)="INDEX",O16/O15-1,IF(INDEX(calc_types,1,AR$7)="CASH", O15/1200,O15/O16-1))</f>
        <v>5.2623068895061298E-3</v>
      </c>
      <c r="AS16" s="22" cm="1">
        <f t="array" ref="AS16">IF(INDEX(calc_types,1,AS$7)="INDEX",P16/P15-1,IF(INDEX(calc_types,1,AS$7)="CASH", P15/1200,P15/P16-1))</f>
        <v>7.1229298984976097E-4</v>
      </c>
      <c r="AT16" s="22" cm="1">
        <f t="array" ref="AT16">IF(INDEX(calc_types,1,AT$7)="INDEX",Q16/Q15-1,IF(INDEX(calc_types,1,AT$7)="CASH", Q15/1200,Q15/Q16-1))</f>
        <v>3.0733262720004095E-3</v>
      </c>
      <c r="AU16" s="22" cm="1">
        <f t="array" ref="AU16">IF(INDEX(calc_types,1,AU$7)="INDEX",R16/R15-1,IF(INDEX(calc_types,1,AU$7)="CASH", R15/1200,R15/R16-1))</f>
        <v>7.711466399070499E-3</v>
      </c>
      <c r="AV16" s="22" cm="1">
        <f t="array" ref="AV16">IF(INDEX(calc_types,1,AV$7)="INDEX",S16/S15-1,IF(INDEX(calc_types,1,AV$7)="CASH", S15/1200,S15/S16-1))</f>
        <v>-9.1513790619836444E-2</v>
      </c>
      <c r="AW16" s="22" cm="1">
        <f t="array" ref="AW16">IF(INDEX(calc_types,1,AW$7)="INDEX",T16/T15-1,IF(INDEX(calc_types,1,AW$7)="CASH", T15/1200,T15/T16-1))</f>
        <v>-9.6449716521265993E-2</v>
      </c>
      <c r="AX16" s="22" cm="1">
        <f t="array" ref="AX16">IF(INDEX(calc_types,1,AX$7)="INDEX",U16/U15-1,IF(INDEX(calc_types,1,AX$7)="CASH", U15/1200,U15/U16-1))</f>
        <v>-6.027788805081391E-2</v>
      </c>
      <c r="AY16" s="22" cm="1">
        <f t="array" ref="AY16">IF(INDEX(calc_types,1,AY$7)="INDEX",V16/V15-1,IF(INDEX(calc_types,1,AY$7)="CASH", V15/1200,V15/V16-1))</f>
        <v>-6.9347096662344399E-2</v>
      </c>
      <c r="AZ16" s="22" cm="1">
        <f t="array" ref="AZ16">IF(INDEX(calc_types,1,AZ$7)="INDEX",W16/W15-1,IF(INDEX(calc_types,1,AZ$7)="CASH", W15/1200,W15/W16-1))</f>
        <v>4.6416666666666672E-3</v>
      </c>
      <c r="BA16" s="22" cm="1">
        <f t="array" ref="BA16">IF(INDEX(calc_types,1,BA$7)="INDEX",X16/X15-1,IF(INDEX(calc_types,1,BA$7)="CASH", X15/1200,X15/X16-1))</f>
        <v>3.8185833333333336E-3</v>
      </c>
      <c r="BB16" s="22" cm="1">
        <f t="array" ref="BB16">IF(INDEX(calc_types,1,BB$7)="INDEX",Y16/Y15-1,IF(INDEX(calc_types,1,BB$7)="CASH", Y15/1200,Y15/Y16-1))</f>
        <v>4.7774166666666668E-3</v>
      </c>
      <c r="BC16" s="22" cm="1">
        <f t="array" ref="BC16">IF(INDEX(calc_types,1,BC$7)="INDEX",Z16/Z15-1,IF(INDEX(calc_types,1,BC$7)="CASH", Z15/1200,Z15/Z16-1))</f>
        <v>2.9291666666666664E-4</v>
      </c>
      <c r="BD16" s="22" cm="1">
        <f t="array" ref="BD16">IF(INDEX(calc_types,1,BD$7)="INDEX",AA16/AA15-1,IF(INDEX(calc_types,1,BD$7)="CASH", AA15/1200,AA15/AA16-1))</f>
        <v>0</v>
      </c>
      <c r="BE16" s="22" cm="1">
        <f t="array" ref="BE16">IF(INDEX(calc_types,1,BE$7)="INDEX",AB16/AB15-1,IF(INDEX(calc_types,1,BE$7)="CASH", AB15/1200,AB15/AB16-1))</f>
        <v>-1.3854253255749405E-2</v>
      </c>
      <c r="BF16" s="22" cm="1">
        <f t="array" ref="BF16">IF(INDEX(calc_types,1,BF$7)="INDEX",AC16/AC15-1,IF(INDEX(calc_types,1,BF$7)="CASH", AC15/1200,AC15/AC16-1))</f>
        <v>-1.3152189622777866E-2</v>
      </c>
      <c r="BG16" s="22" cm="1">
        <f t="array" ref="BG16">IF(INDEX(calc_types,1,BG$7)="INDEX",AD16/AD15-1,IF(INDEX(calc_types,1,BG$7)="CASH", AD15/1200,AD15/AD16-1))</f>
        <v>-6.8160518019937388E-3</v>
      </c>
      <c r="BH16" s="23">
        <f t="shared" si="10"/>
        <v>2.6174796019588966E-3</v>
      </c>
      <c r="BI16" s="23">
        <f t="shared" si="11"/>
        <v>4.4415354151383672E-3</v>
      </c>
      <c r="BJ16" s="23">
        <f t="shared" si="12"/>
        <v>7.0480849508338609E-3</v>
      </c>
      <c r="BK16" s="23">
        <f t="shared" si="13"/>
        <v>4.4179583965282968E-3</v>
      </c>
      <c r="BL16" s="23">
        <f t="shared" si="14"/>
        <v>5.9239825560615782E-3</v>
      </c>
      <c r="BM16" s="23">
        <f t="shared" si="15"/>
        <v>1.7434975092261945E-3</v>
      </c>
      <c r="BN16" s="23">
        <f t="shared" si="16"/>
        <v>1.8042320661757103E-3</v>
      </c>
      <c r="BO16" s="23">
        <f t="shared" si="17"/>
        <v>1.6463562203069891E-3</v>
      </c>
      <c r="BP16" s="23">
        <f t="shared" si="18"/>
        <v>3.6167837426528283E-3</v>
      </c>
      <c r="BQ16" s="23">
        <f t="shared" si="19"/>
        <v>2.5002993138706093E-3</v>
      </c>
      <c r="BR16" s="23">
        <f t="shared" si="20"/>
        <v>1.8537213010210436E-3</v>
      </c>
      <c r="BS16" s="23">
        <f t="shared" si="21"/>
        <v>2.6627213284723143E-3</v>
      </c>
      <c r="BT16" s="23">
        <f t="shared" si="22"/>
        <v>1.5465084991177812E-3</v>
      </c>
      <c r="BU16" s="23">
        <f t="shared" si="23"/>
        <v>6.610888074578624E-4</v>
      </c>
      <c r="BV16" s="23">
        <f t="shared" si="24"/>
        <v>2.8760494097157135E-3</v>
      </c>
      <c r="BW16" s="23">
        <f t="shared" si="25"/>
        <v>7.167486704682975E-3</v>
      </c>
      <c r="BX16" s="23">
        <f t="shared" si="26"/>
        <v>-9.8422090340909929E-2</v>
      </c>
      <c r="BY16" s="23">
        <f t="shared" si="27"/>
        <v>-9.7748741884623264E-2</v>
      </c>
      <c r="BZ16" s="23">
        <f t="shared" si="28"/>
        <v>-6.1923127651639175E-2</v>
      </c>
      <c r="CA16" s="23">
        <f t="shared" si="29"/>
        <v>-7.3818386300931293E-2</v>
      </c>
      <c r="CB16" s="23">
        <f t="shared" si="30"/>
        <v>3.0248310344827582E-3</v>
      </c>
      <c r="CC16" s="23">
        <f t="shared" si="31"/>
        <v>2.7189258620689662E-3</v>
      </c>
      <c r="CD16" s="23">
        <f t="shared" si="32"/>
        <v>2.8384077586206908E-3</v>
      </c>
      <c r="CE16" s="23">
        <f t="shared" si="33"/>
        <v>3.1886752873563212E-4</v>
      </c>
      <c r="CF16" s="23">
        <f t="shared" si="34"/>
        <v>0</v>
      </c>
      <c r="CG16" s="23">
        <f t="shared" si="35"/>
        <v>-1.4854545432706362E-2</v>
      </c>
      <c r="CH16" s="23">
        <f t="shared" si="36"/>
        <v>-1.3065534916457049E-2</v>
      </c>
      <c r="CI16" s="23">
        <f t="shared" si="37"/>
        <v>-6.2512274831127987E-3</v>
      </c>
    </row>
    <row r="17" spans="1:87" x14ac:dyDescent="0.2">
      <c r="A17" s="20">
        <v>9</v>
      </c>
      <c r="B17" s="21">
        <v>36981</v>
      </c>
      <c r="C17" s="20">
        <v>157.77000000000001</v>
      </c>
      <c r="D17" s="20">
        <v>778.30700000000002</v>
      </c>
      <c r="E17" s="20">
        <v>1050.893</v>
      </c>
      <c r="F17" s="20">
        <v>918.48299999999995</v>
      </c>
      <c r="G17" s="20">
        <v>971.68600000000004</v>
      </c>
      <c r="H17" s="20">
        <v>108.38200000000001</v>
      </c>
      <c r="I17" s="20">
        <v>247.62700000000001</v>
      </c>
      <c r="J17" s="20">
        <v>277.25200000000001</v>
      </c>
      <c r="K17" s="20">
        <v>115.88200000000001</v>
      </c>
      <c r="L17" s="20">
        <v>386.56</v>
      </c>
      <c r="M17" s="20">
        <v>418.84</v>
      </c>
      <c r="N17" s="20">
        <v>134.83199999999999</v>
      </c>
      <c r="O17" s="20">
        <v>138.55199999999999</v>
      </c>
      <c r="P17" s="20">
        <v>101.251</v>
      </c>
      <c r="Q17" s="20">
        <v>183.126</v>
      </c>
      <c r="R17" s="20">
        <v>223.727</v>
      </c>
      <c r="S17" s="20">
        <v>1606.33</v>
      </c>
      <c r="T17" s="20">
        <v>4185</v>
      </c>
      <c r="U17" s="20">
        <v>5633.7</v>
      </c>
      <c r="V17" s="20">
        <v>12999.7</v>
      </c>
      <c r="W17" s="20">
        <v>5.08</v>
      </c>
      <c r="X17" s="20">
        <v>4.5976999999999997</v>
      </c>
      <c r="Y17" s="20">
        <v>5.4010999999999996</v>
      </c>
      <c r="Z17" s="20">
        <v>2.52E-2</v>
      </c>
      <c r="AA17" s="20">
        <v>1</v>
      </c>
      <c r="AB17" s="20">
        <v>1.1406000000000001</v>
      </c>
      <c r="AC17" s="20">
        <v>0.70620000000000005</v>
      </c>
      <c r="AD17" s="20">
        <v>126.34</v>
      </c>
      <c r="AE17" s="21">
        <f t="shared" si="8"/>
        <v>36981</v>
      </c>
      <c r="AF17" s="22" cm="1">
        <f t="array" ref="AF17">IF(INDEX(calc_types,1,AF$7)="INDEX",C17/C16-1,IF(INDEX(calc_types,1,AF$7)="CASH", C16/1200,C16/C17-1))</f>
        <v>5.6923577069933895E-3</v>
      </c>
      <c r="AG17" s="22" cm="1">
        <f t="array" ref="AG17">IF(INDEX(calc_types,1,AG$7)="INDEX",D17/D16-1,IF(INDEX(calc_types,1,AG$7)="CASH", D16/1200,D16/D17-1))</f>
        <v>8.3394872193505165E-3</v>
      </c>
      <c r="AH17" s="22" cm="1">
        <f t="array" ref="AH17">IF(INDEX(calc_types,1,AH$7)="INDEX",E17/E16-1,IF(INDEX(calc_types,1,AH$7)="CASH", E16/1200,E16/E17-1))</f>
        <v>8.8017555513746348E-3</v>
      </c>
      <c r="AI17" s="22" cm="1">
        <f t="array" ref="AI17">IF(INDEX(calc_types,1,AI$7)="INDEX",F17/F16-1,IF(INDEX(calc_types,1,AI$7)="CASH", F16/1200,F16/F17-1))</f>
        <v>1.0472361941726849E-2</v>
      </c>
      <c r="AJ17" s="22" cm="1">
        <f t="array" ref="AJ17">IF(INDEX(calc_types,1,AJ$7)="INDEX",G17/G16-1,IF(INDEX(calc_types,1,AJ$7)="CASH", G16/1200,G16/G17-1))</f>
        <v>1.1161754911754862E-2</v>
      </c>
      <c r="AK17" s="22" cm="1">
        <f t="array" ref="AK17">IF(INDEX(calc_types,1,AK$7)="INDEX",H17/H16-1,IF(INDEX(calc_types,1,AK$7)="CASH", H16/1200,H16/H17-1))</f>
        <v>4.6812573579169126E-3</v>
      </c>
      <c r="AL17" s="22" cm="1">
        <f t="array" ref="AL17">IF(INDEX(calc_types,1,AL$7)="INDEX",I17/I16-1,IF(INDEX(calc_types,1,AL$7)="CASH", I16/1200,I16/I17-1))</f>
        <v>7.0395614406091322E-3</v>
      </c>
      <c r="AM17" s="22" cm="1">
        <f t="array" ref="AM17">IF(INDEX(calc_types,1,AM$7)="INDEX",J17/J16-1,IF(INDEX(calc_types,1,AM$7)="CASH", J16/1200,J16/J17-1))</f>
        <v>9.0770787383807061E-3</v>
      </c>
      <c r="AN17" s="22" cm="1">
        <f t="array" ref="AN17">IF(INDEX(calc_types,1,AN$7)="INDEX",K17/K16-1,IF(INDEX(calc_types,1,AN$7)="CASH", K16/1200,K16/K17-1))</f>
        <v>5.3354385904031965E-3</v>
      </c>
      <c r="AO17" s="22" cm="1">
        <f t="array" ref="AO17">IF(INDEX(calc_types,1,AO$7)="INDEX",L17/L16-1,IF(INDEX(calc_types,1,AO$7)="CASH", L16/1200,L16/L17-1))</f>
        <v>7.2306108889090837E-3</v>
      </c>
      <c r="AP17" s="22" cm="1">
        <f t="array" ref="AP17">IF(INDEX(calc_types,1,AP$7)="INDEX",M17/M16-1,IF(INDEX(calc_types,1,AP$7)="CASH", M16/1200,M16/M17-1))</f>
        <v>9.6690443532152504E-3</v>
      </c>
      <c r="AQ17" s="22" cm="1">
        <f t="array" ref="AQ17">IF(INDEX(calc_types,1,AQ$7)="INDEX",N17/N16-1,IF(INDEX(calc_types,1,AQ$7)="CASH", N16/1200,N16/N17-1))</f>
        <v>9.1611280761629832E-3</v>
      </c>
      <c r="AR17" s="22" cm="1">
        <f t="array" ref="AR17">IF(INDEX(calc_types,1,AR$7)="INDEX",O17/O16-1,IF(INDEX(calc_types,1,AR$7)="CASH", O16/1200,O16/O17-1))</f>
        <v>1.2969922063489792E-2</v>
      </c>
      <c r="AS17" s="22" cm="1">
        <f t="array" ref="AS17">IF(INDEX(calc_types,1,AS$7)="INDEX",P17/P16-1,IF(INDEX(calc_types,1,AS$7)="CASH", P16/1200,P16/P17-1))</f>
        <v>9.5893390276224899E-4</v>
      </c>
      <c r="AT17" s="22" cm="1">
        <f t="array" ref="AT17">IF(INDEX(calc_types,1,AT$7)="INDEX",Q17/Q16-1,IF(INDEX(calc_types,1,AT$7)="CASH", Q16/1200,Q16/Q17-1))</f>
        <v>1.9313574762136465E-3</v>
      </c>
      <c r="AU17" s="22" cm="1">
        <f t="array" ref="AU17">IF(INDEX(calc_types,1,AU$7)="INDEX",R17/R16-1,IF(INDEX(calc_types,1,AU$7)="CASH", R16/1200,R16/R17-1))</f>
        <v>3.5526050194003567E-3</v>
      </c>
      <c r="AV17" s="22" cm="1">
        <f t="array" ref="AV17">IF(INDEX(calc_types,1,AV$7)="INDEX",S17/S16-1,IF(INDEX(calc_types,1,AV$7)="CASH", S16/1200,S16/S17-1))</f>
        <v>-6.3604672853611932E-2</v>
      </c>
      <c r="AW17" s="22" cm="1">
        <f t="array" ref="AW17">IF(INDEX(calc_types,1,AW$7)="INDEX",T17/T16-1,IF(INDEX(calc_types,1,AW$7)="CASH", T16/1200,T16/T17-1))</f>
        <v>-3.0998777460823246E-2</v>
      </c>
      <c r="AX17" s="22" cm="1">
        <f t="array" ref="AX17">IF(INDEX(calc_types,1,AX$7)="INDEX",U17/U16-1,IF(INDEX(calc_types,1,AX$7)="CASH", U16/1200,U16/U17-1))</f>
        <v>-4.8023792223592765E-2</v>
      </c>
      <c r="AY17" s="22" cm="1">
        <f t="array" ref="AY17">IF(INDEX(calc_types,1,AY$7)="INDEX",V17/V16-1,IF(INDEX(calc_types,1,AY$7)="CASH", V16/1200,V16/V17-1))</f>
        <v>9.0161554976349034E-3</v>
      </c>
      <c r="AZ17" s="22" cm="1">
        <f t="array" ref="AZ17">IF(INDEX(calc_types,1,AZ$7)="INDEX",W17/W16-1,IF(INDEX(calc_types,1,AZ$7)="CASH", W16/1200,W16/W17-1))</f>
        <v>4.3395833333333333E-3</v>
      </c>
      <c r="BA17" s="22" cm="1">
        <f t="array" ref="BA17">IF(INDEX(calc_types,1,BA$7)="INDEX",X17/X16-1,IF(INDEX(calc_types,1,BA$7)="CASH", X16/1200,X16/X17-1))</f>
        <v>3.8237499999999999E-3</v>
      </c>
      <c r="BB17" s="22" cm="1">
        <f t="array" ref="BB17">IF(INDEX(calc_types,1,BB$7)="INDEX",Y17/Y16-1,IF(INDEX(calc_types,1,BB$7)="CASH", Y16/1200,Y16/Y17-1))</f>
        <v>4.5462499999999999E-3</v>
      </c>
      <c r="BC17" s="22" cm="1">
        <f t="array" ref="BC17">IF(INDEX(calc_types,1,BC$7)="INDEX",Z17/Z16-1,IF(INDEX(calc_types,1,BC$7)="CASH", Z16/1200,Z16/Z17-1))</f>
        <v>8.8750000000000002E-5</v>
      </c>
      <c r="BD17" s="22" cm="1">
        <f t="array" ref="BD17">IF(INDEX(calc_types,1,BD$7)="INDEX",AA17/AA16-1,IF(INDEX(calc_types,1,BD$7)="CASH", AA16/1200,AA16/AA17-1))</f>
        <v>0</v>
      </c>
      <c r="BE17" s="22" cm="1">
        <f t="array" ref="BE17">IF(INDEX(calc_types,1,BE$7)="INDEX",AB17/AB16-1,IF(INDEX(calc_types,1,BE$7)="CASH", AB16/1200,AB16/AB17-1))</f>
        <v>-5.0762756443976875E-2</v>
      </c>
      <c r="BF17" s="22" cm="1">
        <f t="array" ref="BF17">IF(INDEX(calc_types,1,BF$7)="INDEX",AC17/AC16-1,IF(INDEX(calc_types,1,BF$7)="CASH", AC16/1200,AC16/AC17-1))</f>
        <v>-2.0249221183800792E-2</v>
      </c>
      <c r="BG17" s="22" cm="1">
        <f t="array" ref="BG17">IF(INDEX(calc_types,1,BG$7)="INDEX",AD17/AD16-1,IF(INDEX(calc_types,1,BG$7)="CASH", AD16/1200,AD16/AD17-1))</f>
        <v>-7.0998891879056503E-2</v>
      </c>
      <c r="BH17" s="23">
        <f t="shared" si="10"/>
        <v>4.0656594503736179E-3</v>
      </c>
      <c r="BI17" s="23">
        <f t="shared" si="11"/>
        <v>6.2780749879769475E-3</v>
      </c>
      <c r="BJ17" s="23">
        <f t="shared" si="12"/>
        <v>5.8832305844620462E-3</v>
      </c>
      <c r="BK17" s="23">
        <f t="shared" si="13"/>
        <v>7.491352381239256E-3</v>
      </c>
      <c r="BL17" s="23">
        <f t="shared" si="14"/>
        <v>7.3228892506316794E-3</v>
      </c>
      <c r="BM17" s="23">
        <f t="shared" si="15"/>
        <v>3.5801220200003484E-3</v>
      </c>
      <c r="BN17" s="23">
        <f t="shared" si="16"/>
        <v>5.6084189907652134E-3</v>
      </c>
      <c r="BO17" s="23">
        <f t="shared" si="17"/>
        <v>6.9752432967703851E-3</v>
      </c>
      <c r="BP17" s="23">
        <f t="shared" si="18"/>
        <v>4.8143033143090864E-3</v>
      </c>
      <c r="BQ17" s="23">
        <f t="shared" si="19"/>
        <v>5.0134227753287647E-3</v>
      </c>
      <c r="BR17" s="23">
        <f t="shared" si="20"/>
        <v>6.9531166478382922E-3</v>
      </c>
      <c r="BS17" s="23">
        <f t="shared" si="21"/>
        <v>5.9364478416882053E-3</v>
      </c>
      <c r="BT17" s="23">
        <f t="shared" si="22"/>
        <v>9.2541236731014422E-3</v>
      </c>
      <c r="BU17" s="23">
        <f t="shared" si="23"/>
        <v>9.0772972037035042E-4</v>
      </c>
      <c r="BV17" s="23">
        <f t="shared" si="24"/>
        <v>1.7340806139289505E-3</v>
      </c>
      <c r="BW17" s="23">
        <f t="shared" si="25"/>
        <v>3.0086253250128326E-3</v>
      </c>
      <c r="BX17" s="23">
        <f t="shared" si="26"/>
        <v>-7.0512972574685417E-2</v>
      </c>
      <c r="BY17" s="23">
        <f t="shared" si="27"/>
        <v>-3.2297802824180516E-2</v>
      </c>
      <c r="BZ17" s="23">
        <f t="shared" si="28"/>
        <v>-4.9669031824418029E-2</v>
      </c>
      <c r="CA17" s="23">
        <f t="shared" si="29"/>
        <v>4.5448658590480119E-3</v>
      </c>
      <c r="CB17" s="23">
        <f t="shared" si="30"/>
        <v>2.7227477011494243E-3</v>
      </c>
      <c r="CC17" s="23">
        <f t="shared" si="31"/>
        <v>2.7240925287356325E-3</v>
      </c>
      <c r="CD17" s="23">
        <f t="shared" si="32"/>
        <v>2.607241091954024E-3</v>
      </c>
      <c r="CE17" s="23">
        <f t="shared" si="33"/>
        <v>1.1470086206896547E-4</v>
      </c>
      <c r="CF17" s="23">
        <f t="shared" si="34"/>
        <v>0</v>
      </c>
      <c r="CG17" s="23">
        <f t="shared" si="35"/>
        <v>-5.1763048620933831E-2</v>
      </c>
      <c r="CH17" s="23">
        <f t="shared" si="36"/>
        <v>-2.0162566477479976E-2</v>
      </c>
      <c r="CI17" s="23">
        <f t="shared" si="37"/>
        <v>-7.0434067560175562E-2</v>
      </c>
    </row>
    <row r="18" spans="1:87" x14ac:dyDescent="0.2">
      <c r="A18" s="20">
        <v>10</v>
      </c>
      <c r="B18" s="21">
        <v>37011</v>
      </c>
      <c r="C18" s="20">
        <v>158.46</v>
      </c>
      <c r="D18" s="20">
        <v>780.38499999999999</v>
      </c>
      <c r="E18" s="20">
        <v>1045.5050000000001</v>
      </c>
      <c r="F18" s="20">
        <v>920.88800000000003</v>
      </c>
      <c r="G18" s="20">
        <v>971.50900000000001</v>
      </c>
      <c r="H18" s="20">
        <v>108.587</v>
      </c>
      <c r="I18" s="20">
        <v>246.59899999999999</v>
      </c>
      <c r="J18" s="20">
        <v>274.27199999999999</v>
      </c>
      <c r="K18" s="20">
        <v>116.36199999999999</v>
      </c>
      <c r="L18" s="20">
        <v>387.43400000000003</v>
      </c>
      <c r="M18" s="20">
        <v>417.18299999999999</v>
      </c>
      <c r="N18" s="20">
        <v>135.15299999999999</v>
      </c>
      <c r="O18" s="20">
        <v>138.59200000000001</v>
      </c>
      <c r="P18" s="20">
        <v>101.223</v>
      </c>
      <c r="Q18" s="20">
        <v>183.304</v>
      </c>
      <c r="R18" s="20">
        <v>224.42400000000001</v>
      </c>
      <c r="S18" s="20">
        <v>1730.72</v>
      </c>
      <c r="T18" s="20">
        <v>4525.01</v>
      </c>
      <c r="U18" s="20">
        <v>5966.9</v>
      </c>
      <c r="V18" s="20">
        <v>13934.32</v>
      </c>
      <c r="W18" s="20">
        <v>4.4325000000000001</v>
      </c>
      <c r="X18" s="20">
        <v>4.7591000000000001</v>
      </c>
      <c r="Y18" s="20">
        <v>5.2948000000000004</v>
      </c>
      <c r="Z18" s="20">
        <v>0.2717</v>
      </c>
      <c r="AA18" s="20">
        <v>1</v>
      </c>
      <c r="AB18" s="20">
        <v>1.1247</v>
      </c>
      <c r="AC18" s="20">
        <v>0.69820000000000004</v>
      </c>
      <c r="AD18" s="20">
        <v>123.48</v>
      </c>
      <c r="AE18" s="21">
        <f t="shared" si="8"/>
        <v>37011</v>
      </c>
      <c r="AF18" s="22" cm="1">
        <f t="array" ref="AF18">IF(INDEX(calc_types,1,AF$7)="INDEX",C18/C17-1,IF(INDEX(calc_types,1,AF$7)="CASH", C17/1200,C17/C18-1))</f>
        <v>4.3734550294731722E-3</v>
      </c>
      <c r="AG18" s="22" cm="1">
        <f t="array" ref="AG18">IF(INDEX(calc_types,1,AG$7)="INDEX",D18/D17-1,IF(INDEX(calc_types,1,AG$7)="CASH", D17/1200,D17/D18-1))</f>
        <v>2.6698976110968164E-3</v>
      </c>
      <c r="AH18" s="22" cm="1">
        <f t="array" ref="AH18">IF(INDEX(calc_types,1,AH$7)="INDEX",E18/E17-1,IF(INDEX(calc_types,1,AH$7)="CASH", E17/1200,E17/E18-1))</f>
        <v>-5.1270681220637604E-3</v>
      </c>
      <c r="AI18" s="22" cm="1">
        <f t="array" ref="AI18">IF(INDEX(calc_types,1,AI$7)="INDEX",F18/F17-1,IF(INDEX(calc_types,1,AI$7)="CASH", F17/1200,F17/F18-1))</f>
        <v>2.618448027889464E-3</v>
      </c>
      <c r="AJ18" s="22" cm="1">
        <f t="array" ref="AJ18">IF(INDEX(calc_types,1,AJ$7)="INDEX",G18/G17-1,IF(INDEX(calc_types,1,AJ$7)="CASH", G17/1200,G17/G18-1))</f>
        <v>-1.8215761058615332E-4</v>
      </c>
      <c r="AK18" s="22" cm="1">
        <f t="array" ref="AK18">IF(INDEX(calc_types,1,AK$7)="INDEX",H18/H17-1,IF(INDEX(calc_types,1,AK$7)="CASH", H17/1200,H17/H18-1))</f>
        <v>1.8914579911792906E-3</v>
      </c>
      <c r="AL18" s="22" cm="1">
        <f t="array" ref="AL18">IF(INDEX(calc_types,1,AL$7)="INDEX",I18/I17-1,IF(INDEX(calc_types,1,AL$7)="CASH", I17/1200,I17/I18-1))</f>
        <v>-4.1514051375658445E-3</v>
      </c>
      <c r="AM18" s="22" cm="1">
        <f t="array" ref="AM18">IF(INDEX(calc_types,1,AM$7)="INDEX",J18/J17-1,IF(INDEX(calc_types,1,AM$7)="CASH", J17/1200,J17/J18-1))</f>
        <v>-1.0748344466406046E-2</v>
      </c>
      <c r="AN18" s="22" cm="1">
        <f t="array" ref="AN18">IF(INDEX(calc_types,1,AN$7)="INDEX",K18/K17-1,IF(INDEX(calc_types,1,AN$7)="CASH", K17/1200,K17/K18-1))</f>
        <v>4.1421445953642166E-3</v>
      </c>
      <c r="AO18" s="22" cm="1">
        <f t="array" ref="AO18">IF(INDEX(calc_types,1,AO$7)="INDEX",L18/L17-1,IF(INDEX(calc_types,1,AO$7)="CASH", L17/1200,L17/L18-1))</f>
        <v>2.26096854304636E-3</v>
      </c>
      <c r="AP18" s="22" cm="1">
        <f t="array" ref="AP18">IF(INDEX(calc_types,1,AP$7)="INDEX",M18/M17-1,IF(INDEX(calc_types,1,AP$7)="CASH", M17/1200,M17/M18-1))</f>
        <v>-3.9561646452105359E-3</v>
      </c>
      <c r="AQ18" s="22" cm="1">
        <f t="array" ref="AQ18">IF(INDEX(calc_types,1,AQ$7)="INDEX",N18/N17-1,IF(INDEX(calc_types,1,AQ$7)="CASH", N17/1200,N17/N18-1))</f>
        <v>2.380740477038179E-3</v>
      </c>
      <c r="AR18" s="22" cm="1">
        <f t="array" ref="AR18">IF(INDEX(calc_types,1,AR$7)="INDEX",O18/O17-1,IF(INDEX(calc_types,1,AR$7)="CASH", O17/1200,O17/O18-1))</f>
        <v>2.8870027137850585E-4</v>
      </c>
      <c r="AS18" s="22" cm="1">
        <f t="array" ref="AS18">IF(INDEX(calc_types,1,AS$7)="INDEX",P18/P17-1,IF(INDEX(calc_types,1,AS$7)="CASH", P17/1200,P17/P18-1))</f>
        <v>-2.7654047861258579E-4</v>
      </c>
      <c r="AT18" s="22" cm="1">
        <f t="array" ref="AT18">IF(INDEX(calc_types,1,AT$7)="INDEX",Q18/Q17-1,IF(INDEX(calc_types,1,AT$7)="CASH", Q17/1200,Q17/Q18-1))</f>
        <v>9.7200834398170066E-4</v>
      </c>
      <c r="AU18" s="22" cm="1">
        <f t="array" ref="AU18">IF(INDEX(calc_types,1,AU$7)="INDEX",R18/R17-1,IF(INDEX(calc_types,1,AU$7)="CASH", R17/1200,R17/R18-1))</f>
        <v>3.1154040415328765E-3</v>
      </c>
      <c r="AV18" s="22" cm="1">
        <f t="array" ref="AV18">IF(INDEX(calc_types,1,AV$7)="INDEX",S18/S17-1,IF(INDEX(calc_types,1,AV$7)="CASH", S17/1200,S17/S18-1))</f>
        <v>7.7437388332409984E-2</v>
      </c>
      <c r="AW18" s="22" cm="1">
        <f t="array" ref="AW18">IF(INDEX(calc_types,1,AW$7)="INDEX",T18/T17-1,IF(INDEX(calc_types,1,AW$7)="CASH", T17/1200,T17/T18-1))</f>
        <v>8.1244922341696668E-2</v>
      </c>
      <c r="AX18" s="22" cm="1">
        <f t="array" ref="AX18">IF(INDEX(calc_types,1,AX$7)="INDEX",U18/U17-1,IF(INDEX(calc_types,1,AX$7)="CASH", U17/1200,U17/U18-1))</f>
        <v>5.9144079379448655E-2</v>
      </c>
      <c r="AY18" s="22" cm="1">
        <f t="array" ref="AY18">IF(INDEX(calc_types,1,AY$7)="INDEX",V18/V17-1,IF(INDEX(calc_types,1,AY$7)="CASH", V17/1200,V17/V18-1))</f>
        <v>7.1895505280890948E-2</v>
      </c>
      <c r="AZ18" s="22" cm="1">
        <f t="array" ref="AZ18">IF(INDEX(calc_types,1,AZ$7)="INDEX",W18/W17-1,IF(INDEX(calc_types,1,AZ$7)="CASH", W17/1200,W17/W18-1))</f>
        <v>4.2333333333333337E-3</v>
      </c>
      <c r="BA18" s="22" cm="1">
        <f t="array" ref="BA18">IF(INDEX(calc_types,1,BA$7)="INDEX",X18/X17-1,IF(INDEX(calc_types,1,BA$7)="CASH", X17/1200,X17/X18-1))</f>
        <v>3.8314166666666666E-3</v>
      </c>
      <c r="BB18" s="22" cm="1">
        <f t="array" ref="BB18">IF(INDEX(calc_types,1,BB$7)="INDEX",Y18/Y17-1,IF(INDEX(calc_types,1,BB$7)="CASH", Y17/1200,Y17/Y18-1))</f>
        <v>4.5009166666666661E-3</v>
      </c>
      <c r="BC18" s="22" cm="1">
        <f t="array" ref="BC18">IF(INDEX(calc_types,1,BC$7)="INDEX",Z18/Z17-1,IF(INDEX(calc_types,1,BC$7)="CASH", Z17/1200,Z17/Z18-1))</f>
        <v>2.0999999999999999E-5</v>
      </c>
      <c r="BD18" s="22" cm="1">
        <f t="array" ref="BD18">IF(INDEX(calc_types,1,BD$7)="INDEX",AA18/AA17-1,IF(INDEX(calc_types,1,BD$7)="CASH", AA17/1200,AA17/AA18-1))</f>
        <v>0</v>
      </c>
      <c r="BE18" s="22" cm="1">
        <f t="array" ref="BE18">IF(INDEX(calc_types,1,BE$7)="INDEX",AB18/AB17-1,IF(INDEX(calc_types,1,BE$7)="CASH", AB17/1200,AB17/AB18-1))</f>
        <v>1.4137103227527259E-2</v>
      </c>
      <c r="BF18" s="22" cm="1">
        <f t="array" ref="BF18">IF(INDEX(calc_types,1,BF$7)="INDEX",AC18/AC17-1,IF(INDEX(calc_types,1,BF$7)="CASH", AC17/1200,AC17/AC18-1))</f>
        <v>1.145803494700659E-2</v>
      </c>
      <c r="BG18" s="22" cm="1">
        <f t="array" ref="BG18">IF(INDEX(calc_types,1,BG$7)="INDEX",AD18/AD17-1,IF(INDEX(calc_types,1,BG$7)="CASH", AD17/1200,AD17/AD18-1))</f>
        <v>2.316164561062517E-2</v>
      </c>
      <c r="BH18" s="23">
        <f t="shared" si="10"/>
        <v>2.7467567728534006E-3</v>
      </c>
      <c r="BI18" s="23">
        <f t="shared" si="11"/>
        <v>6.0848537972324739E-4</v>
      </c>
      <c r="BJ18" s="23">
        <f t="shared" si="12"/>
        <v>-8.045593088976349E-3</v>
      </c>
      <c r="BK18" s="23">
        <f t="shared" si="13"/>
        <v>-3.6256153259812875E-4</v>
      </c>
      <c r="BL18" s="23">
        <f t="shared" si="14"/>
        <v>-4.0210232717093359E-3</v>
      </c>
      <c r="BM18" s="23">
        <f t="shared" si="15"/>
        <v>7.9032265326272667E-4</v>
      </c>
      <c r="BN18" s="23">
        <f t="shared" si="16"/>
        <v>-5.5825475874097634E-3</v>
      </c>
      <c r="BO18" s="23">
        <f t="shared" si="17"/>
        <v>-1.2850179908016367E-2</v>
      </c>
      <c r="BP18" s="23">
        <f t="shared" si="18"/>
        <v>3.6210093192701066E-3</v>
      </c>
      <c r="BQ18" s="23">
        <f t="shared" si="19"/>
        <v>4.3780429466041063E-5</v>
      </c>
      <c r="BR18" s="23">
        <f t="shared" si="20"/>
        <v>-6.6720923505874941E-3</v>
      </c>
      <c r="BS18" s="23">
        <f t="shared" si="21"/>
        <v>-8.4393975743659883E-4</v>
      </c>
      <c r="BT18" s="23">
        <f t="shared" si="22"/>
        <v>-3.4270981190098427E-3</v>
      </c>
      <c r="BU18" s="23">
        <f t="shared" si="23"/>
        <v>-3.2774466100448442E-4</v>
      </c>
      <c r="BV18" s="23">
        <f t="shared" si="24"/>
        <v>7.7473148169700462E-4</v>
      </c>
      <c r="BW18" s="23">
        <f t="shared" si="25"/>
        <v>2.5714243471453525E-3</v>
      </c>
      <c r="BX18" s="23">
        <f t="shared" si="26"/>
        <v>7.0529088611336499E-2</v>
      </c>
      <c r="BY18" s="23">
        <f t="shared" si="27"/>
        <v>7.9945896978339398E-2</v>
      </c>
      <c r="BZ18" s="23">
        <f t="shared" si="28"/>
        <v>5.7498839778623391E-2</v>
      </c>
      <c r="CA18" s="23">
        <f t="shared" si="29"/>
        <v>6.7424215642304053E-2</v>
      </c>
      <c r="CB18" s="23">
        <f t="shared" si="30"/>
        <v>2.6164977011494247E-3</v>
      </c>
      <c r="CC18" s="23">
        <f t="shared" si="31"/>
        <v>2.7317591954022988E-3</v>
      </c>
      <c r="CD18" s="23">
        <f t="shared" si="32"/>
        <v>2.5619077586206901E-3</v>
      </c>
      <c r="CE18" s="23">
        <f t="shared" si="33"/>
        <v>4.6950862068965464E-5</v>
      </c>
      <c r="CF18" s="23">
        <f t="shared" si="34"/>
        <v>0</v>
      </c>
      <c r="CG18" s="23">
        <f t="shared" si="35"/>
        <v>1.3136811050570301E-2</v>
      </c>
      <c r="CH18" s="23">
        <f t="shared" si="36"/>
        <v>1.1544689653327406E-2</v>
      </c>
      <c r="CI18" s="23">
        <f t="shared" si="37"/>
        <v>2.3726469929506111E-2</v>
      </c>
    </row>
    <row r="19" spans="1:87" x14ac:dyDescent="0.2">
      <c r="A19" s="20">
        <v>11</v>
      </c>
      <c r="B19" s="21">
        <v>37042</v>
      </c>
      <c r="C19" s="20">
        <v>159.21</v>
      </c>
      <c r="D19" s="20">
        <v>784.78399999999999</v>
      </c>
      <c r="E19" s="20">
        <v>1049.596</v>
      </c>
      <c r="F19" s="20">
        <v>928.55799999999999</v>
      </c>
      <c r="G19" s="20">
        <v>978.44</v>
      </c>
      <c r="H19" s="20">
        <v>109.15600000000001</v>
      </c>
      <c r="I19" s="20">
        <v>248.51300000000001</v>
      </c>
      <c r="J19" s="20">
        <v>276.01100000000002</v>
      </c>
      <c r="K19" s="20">
        <v>116.854</v>
      </c>
      <c r="L19" s="20">
        <v>388.16800000000001</v>
      </c>
      <c r="M19" s="20">
        <v>416.745</v>
      </c>
      <c r="N19" s="20">
        <v>135.46199999999999</v>
      </c>
      <c r="O19" s="20">
        <v>139.006</v>
      </c>
      <c r="P19" s="20">
        <v>101.253</v>
      </c>
      <c r="Q19" s="20">
        <v>183.548</v>
      </c>
      <c r="R19" s="20">
        <v>225.44300000000001</v>
      </c>
      <c r="S19" s="20">
        <v>1741.49</v>
      </c>
      <c r="T19" s="20">
        <v>4426.24</v>
      </c>
      <c r="U19" s="20">
        <v>5796.1</v>
      </c>
      <c r="V19" s="20">
        <v>13262.14</v>
      </c>
      <c r="W19" s="20">
        <v>4.0575000000000001</v>
      </c>
      <c r="X19" s="20">
        <v>4.5244</v>
      </c>
      <c r="Y19" s="20">
        <v>5.1337000000000002</v>
      </c>
      <c r="Z19" s="20">
        <v>-2.9700000000000001E-2</v>
      </c>
      <c r="AA19" s="20">
        <v>1</v>
      </c>
      <c r="AB19" s="20">
        <v>1.1830000000000001</v>
      </c>
      <c r="AC19" s="20">
        <v>0.70469999999999999</v>
      </c>
      <c r="AD19" s="20">
        <v>119.23</v>
      </c>
      <c r="AE19" s="21">
        <f t="shared" si="8"/>
        <v>37042</v>
      </c>
      <c r="AF19" s="22" cm="1">
        <f t="array" ref="AF19">IF(INDEX(calc_types,1,AF$7)="INDEX",C19/C18-1,IF(INDEX(calc_types,1,AF$7)="CASH", C18/1200,C18/C19-1))</f>
        <v>4.7330556607345642E-3</v>
      </c>
      <c r="AG19" s="22" cm="1">
        <f t="array" ref="AG19">IF(INDEX(calc_types,1,AG$7)="INDEX",D19/D18-1,IF(INDEX(calc_types,1,AG$7)="CASH", D18/1200,D18/D19-1))</f>
        <v>5.6369612434887806E-3</v>
      </c>
      <c r="AH19" s="22" cm="1">
        <f t="array" ref="AH19">IF(INDEX(calc_types,1,AH$7)="INDEX",E19/E18-1,IF(INDEX(calc_types,1,AH$7)="CASH", E18/1200,E18/E19-1))</f>
        <v>3.9129415928187417E-3</v>
      </c>
      <c r="AI19" s="22" cm="1">
        <f t="array" ref="AI19">IF(INDEX(calc_types,1,AI$7)="INDEX",F19/F18-1,IF(INDEX(calc_types,1,AI$7)="CASH", F18/1200,F18/F19-1))</f>
        <v>8.3289173059046817E-3</v>
      </c>
      <c r="AJ19" s="22" cm="1">
        <f t="array" ref="AJ19">IF(INDEX(calc_types,1,AJ$7)="INDEX",G19/G18-1,IF(INDEX(calc_types,1,AJ$7)="CASH", G18/1200,G18/G19-1))</f>
        <v>7.1342622662271538E-3</v>
      </c>
      <c r="AK19" s="22" cm="1">
        <f t="array" ref="AK19">IF(INDEX(calc_types,1,AK$7)="INDEX",H19/H18-1,IF(INDEX(calc_types,1,AK$7)="CASH", H18/1200,H18/H19-1))</f>
        <v>5.240037941926845E-3</v>
      </c>
      <c r="AL19" s="22" cm="1">
        <f t="array" ref="AL19">IF(INDEX(calc_types,1,AL$7)="INDEX",I19/I18-1,IF(INDEX(calc_types,1,AL$7)="CASH", I18/1200,I18/I19-1))</f>
        <v>7.7615886520221444E-3</v>
      </c>
      <c r="AM19" s="22" cm="1">
        <f t="array" ref="AM19">IF(INDEX(calc_types,1,AM$7)="INDEX",J19/J18-1,IF(INDEX(calc_types,1,AM$7)="CASH", J18/1200,J18/J19-1))</f>
        <v>6.340421187726264E-3</v>
      </c>
      <c r="AN19" s="22" cm="1">
        <f t="array" ref="AN19">IF(INDEX(calc_types,1,AN$7)="INDEX",K19/K18-1,IF(INDEX(calc_types,1,AN$7)="CASH", K18/1200,K18/K19-1))</f>
        <v>4.2281844588440975E-3</v>
      </c>
      <c r="AO19" s="22" cm="1">
        <f t="array" ref="AO19">IF(INDEX(calc_types,1,AO$7)="INDEX",L19/L18-1,IF(INDEX(calc_types,1,AO$7)="CASH", L18/1200,L18/L19-1))</f>
        <v>1.8945162272798743E-3</v>
      </c>
      <c r="AP19" s="22" cm="1">
        <f t="array" ref="AP19">IF(INDEX(calc_types,1,AP$7)="INDEX",M19/M18-1,IF(INDEX(calc_types,1,AP$7)="CASH", M18/1200,M18/M19-1))</f>
        <v>-1.049898965202245E-3</v>
      </c>
      <c r="AQ19" s="22" cm="1">
        <f t="array" ref="AQ19">IF(INDEX(calc_types,1,AQ$7)="INDEX",N19/N18-1,IF(INDEX(calc_types,1,AQ$7)="CASH", N18/1200,N18/N19-1))</f>
        <v>2.286297751437294E-3</v>
      </c>
      <c r="AR19" s="22" cm="1">
        <f t="array" ref="AR19">IF(INDEX(calc_types,1,AR$7)="INDEX",O19/O18-1,IF(INDEX(calc_types,1,AR$7)="CASH", O18/1200,O18/O19-1))</f>
        <v>2.9871854075269599E-3</v>
      </c>
      <c r="AS19" s="22" cm="1">
        <f t="array" ref="AS19">IF(INDEX(calc_types,1,AS$7)="INDEX",P19/P18-1,IF(INDEX(calc_types,1,AS$7)="CASH", P18/1200,P18/P19-1))</f>
        <v>2.9637532971760194E-4</v>
      </c>
      <c r="AT19" s="22" cm="1">
        <f t="array" ref="AT19">IF(INDEX(calc_types,1,AT$7)="INDEX",Q19/Q18-1,IF(INDEX(calc_types,1,AT$7)="CASH", Q18/1200,Q18/Q19-1))</f>
        <v>1.3311220704403937E-3</v>
      </c>
      <c r="AU19" s="22" cm="1">
        <f t="array" ref="AU19">IF(INDEX(calc_types,1,AU$7)="INDEX",R19/R18-1,IF(INDEX(calc_types,1,AU$7)="CASH", R18/1200,R18/R19-1))</f>
        <v>4.5405126011479613E-3</v>
      </c>
      <c r="AV19" s="22" cm="1">
        <f t="array" ref="AV19">IF(INDEX(calc_types,1,AV$7)="INDEX",S19/S18-1,IF(INDEX(calc_types,1,AV$7)="CASH", S18/1200,S18/S19-1))</f>
        <v>6.2228436719977687E-3</v>
      </c>
      <c r="AW19" s="22" cm="1">
        <f t="array" ref="AW19">IF(INDEX(calc_types,1,AW$7)="INDEX",T19/T18-1,IF(INDEX(calc_types,1,AW$7)="CASH", T18/1200,T18/T19-1))</f>
        <v>-2.1827576071655197E-2</v>
      </c>
      <c r="AX19" s="22" cm="1">
        <f t="array" ref="AX19">IF(INDEX(calc_types,1,AX$7)="INDEX",U19/U18-1,IF(INDEX(calc_types,1,AX$7)="CASH", U18/1200,U18/U19-1))</f>
        <v>-2.8624578927080924E-2</v>
      </c>
      <c r="AY19" s="22" cm="1">
        <f t="array" ref="AY19">IF(INDEX(calc_types,1,AY$7)="INDEX",V19/V18-1,IF(INDEX(calc_types,1,AY$7)="CASH", V18/1200,V18/V19-1))</f>
        <v>-4.8239167752714196E-2</v>
      </c>
      <c r="AZ19" s="22" cm="1">
        <f t="array" ref="AZ19">IF(INDEX(calc_types,1,AZ$7)="INDEX",W19/W18-1,IF(INDEX(calc_types,1,AZ$7)="CASH", W18/1200,W18/W19-1))</f>
        <v>3.69375E-3</v>
      </c>
      <c r="BA19" s="22" cm="1">
        <f t="array" ref="BA19">IF(INDEX(calc_types,1,BA$7)="INDEX",X19/X18-1,IF(INDEX(calc_types,1,BA$7)="CASH", X18/1200,X18/X19-1))</f>
        <v>3.9659166666666671E-3</v>
      </c>
      <c r="BB19" s="22" cm="1">
        <f t="array" ref="BB19">IF(INDEX(calc_types,1,BB$7)="INDEX",Y19/Y18-1,IF(INDEX(calc_types,1,BB$7)="CASH", Y18/1200,Y18/Y19-1))</f>
        <v>4.4123333333333341E-3</v>
      </c>
      <c r="BC19" s="22" cm="1">
        <f t="array" ref="BC19">IF(INDEX(calc_types,1,BC$7)="INDEX",Z19/Z18-1,IF(INDEX(calc_types,1,BC$7)="CASH", Z18/1200,Z18/Z19-1))</f>
        <v>2.2641666666666668E-4</v>
      </c>
      <c r="BD19" s="22" cm="1">
        <f t="array" ref="BD19">IF(INDEX(calc_types,1,BD$7)="INDEX",AA19/AA18-1,IF(INDEX(calc_types,1,BD$7)="CASH", AA18/1200,AA18/AA19-1))</f>
        <v>0</v>
      </c>
      <c r="BE19" s="22" cm="1">
        <f t="array" ref="BE19">IF(INDEX(calc_types,1,BE$7)="INDEX",AB19/AB18-1,IF(INDEX(calc_types,1,BE$7)="CASH", AB18/1200,AB18/AB19-1))</f>
        <v>-4.9281487743026209E-2</v>
      </c>
      <c r="BF19" s="22" cm="1">
        <f t="array" ref="BF19">IF(INDEX(calc_types,1,BF$7)="INDEX",AC19/AC18-1,IF(INDEX(calc_types,1,BF$7)="CASH", AC18/1200,AC18/AC19-1))</f>
        <v>-9.2237831701432738E-3</v>
      </c>
      <c r="BG19" s="22" cm="1">
        <f t="array" ref="BG19">IF(INDEX(calc_types,1,BG$7)="INDEX",AD19/AD18-1,IF(INDEX(calc_types,1,BG$7)="CASH", AD18/1200,AD18/AD19-1))</f>
        <v>3.5645391260588744E-2</v>
      </c>
      <c r="BH19" s="23">
        <f t="shared" si="10"/>
        <v>3.1063574041147925E-3</v>
      </c>
      <c r="BI19" s="23">
        <f t="shared" si="11"/>
        <v>3.5755490121152115E-3</v>
      </c>
      <c r="BJ19" s="23">
        <f t="shared" si="12"/>
        <v>9.9441662590615256E-4</v>
      </c>
      <c r="BK19" s="23">
        <f t="shared" si="13"/>
        <v>5.347907745417089E-3</v>
      </c>
      <c r="BL19" s="23">
        <f t="shared" si="14"/>
        <v>3.2953966051039712E-3</v>
      </c>
      <c r="BM19" s="23">
        <f t="shared" si="15"/>
        <v>4.1389026040102809E-3</v>
      </c>
      <c r="BN19" s="23">
        <f t="shared" si="16"/>
        <v>6.3304462021782255E-3</v>
      </c>
      <c r="BO19" s="23">
        <f t="shared" si="17"/>
        <v>4.2385857461159429E-3</v>
      </c>
      <c r="BP19" s="23">
        <f t="shared" si="18"/>
        <v>3.7070491827499875E-3</v>
      </c>
      <c r="BQ19" s="23">
        <f t="shared" si="19"/>
        <v>-3.2267188630044456E-4</v>
      </c>
      <c r="BR19" s="23">
        <f t="shared" si="20"/>
        <v>-3.7658266705792036E-3</v>
      </c>
      <c r="BS19" s="23">
        <f t="shared" si="21"/>
        <v>-9.383824830374839E-4</v>
      </c>
      <c r="BT19" s="23">
        <f t="shared" si="22"/>
        <v>-7.2861298286138864E-4</v>
      </c>
      <c r="BU19" s="23">
        <f t="shared" si="23"/>
        <v>2.4517114732570331E-4</v>
      </c>
      <c r="BV19" s="23">
        <f t="shared" si="24"/>
        <v>1.1338452081556976E-3</v>
      </c>
      <c r="BW19" s="23">
        <f t="shared" si="25"/>
        <v>3.9965329067604373E-3</v>
      </c>
      <c r="BX19" s="23">
        <f t="shared" si="26"/>
        <v>-6.8545604907571667E-4</v>
      </c>
      <c r="BY19" s="23">
        <f t="shared" si="27"/>
        <v>-2.3126601435012467E-2</v>
      </c>
      <c r="BZ19" s="23">
        <f t="shared" si="28"/>
        <v>-3.0269818527906184E-2</v>
      </c>
      <c r="CA19" s="23">
        <f t="shared" si="29"/>
        <v>-5.2710457391301091E-2</v>
      </c>
      <c r="CB19" s="23">
        <f t="shared" si="30"/>
        <v>2.076914367816091E-3</v>
      </c>
      <c r="CC19" s="23">
        <f t="shared" si="31"/>
        <v>2.8662591954022997E-3</v>
      </c>
      <c r="CD19" s="23">
        <f t="shared" si="32"/>
        <v>2.4733244252873581E-3</v>
      </c>
      <c r="CE19" s="23">
        <f t="shared" si="33"/>
        <v>2.5236752873563213E-4</v>
      </c>
      <c r="CF19" s="23">
        <f t="shared" si="34"/>
        <v>0</v>
      </c>
      <c r="CG19" s="23">
        <f t="shared" si="35"/>
        <v>-5.0281779919983165E-2</v>
      </c>
      <c r="CH19" s="23">
        <f t="shared" si="36"/>
        <v>-9.1371284638224574E-3</v>
      </c>
      <c r="CI19" s="23">
        <f t="shared" si="37"/>
        <v>3.6210215579469684E-2</v>
      </c>
    </row>
    <row r="20" spans="1:87" x14ac:dyDescent="0.2">
      <c r="A20" s="20">
        <v>12</v>
      </c>
      <c r="B20" s="21">
        <v>37072</v>
      </c>
      <c r="C20" s="20">
        <v>159.655</v>
      </c>
      <c r="D20" s="20">
        <v>787.45</v>
      </c>
      <c r="E20" s="20">
        <v>1052.992</v>
      </c>
      <c r="F20" s="20">
        <v>932.67100000000005</v>
      </c>
      <c r="G20" s="20">
        <v>982.94899999999996</v>
      </c>
      <c r="H20" s="20">
        <v>109.574</v>
      </c>
      <c r="I20" s="20">
        <v>249.84800000000001</v>
      </c>
      <c r="J20" s="20">
        <v>278.45600000000002</v>
      </c>
      <c r="K20" s="20">
        <v>117.253</v>
      </c>
      <c r="L20" s="20">
        <v>388.2</v>
      </c>
      <c r="M20" s="20">
        <v>415.83499999999998</v>
      </c>
      <c r="N20" s="20">
        <v>135.43899999999999</v>
      </c>
      <c r="O20" s="20">
        <v>138.71199999999999</v>
      </c>
      <c r="P20" s="20">
        <v>101.274</v>
      </c>
      <c r="Q20" s="20">
        <v>183.577</v>
      </c>
      <c r="R20" s="20">
        <v>225.60599999999999</v>
      </c>
      <c r="S20" s="20">
        <v>1698.75</v>
      </c>
      <c r="T20" s="20">
        <v>4243.91</v>
      </c>
      <c r="U20" s="20">
        <v>5642.5</v>
      </c>
      <c r="V20" s="20">
        <v>12969.05</v>
      </c>
      <c r="W20" s="20">
        <v>3.8624999999999998</v>
      </c>
      <c r="X20" s="20">
        <v>4.5000999999999998</v>
      </c>
      <c r="Y20" s="20">
        <v>5.1398000000000001</v>
      </c>
      <c r="Z20" s="20">
        <v>3.8300000000000001E-2</v>
      </c>
      <c r="AA20" s="20">
        <v>1</v>
      </c>
      <c r="AB20" s="20">
        <v>1.1778999999999999</v>
      </c>
      <c r="AC20" s="20">
        <v>0.70589999999999997</v>
      </c>
      <c r="AD20" s="20">
        <v>124.65</v>
      </c>
      <c r="AE20" s="21">
        <f t="shared" si="8"/>
        <v>37072</v>
      </c>
      <c r="AF20" s="22" cm="1">
        <f t="array" ref="AF20">IF(INDEX(calc_types,1,AF$7)="INDEX",C20/C19-1,IF(INDEX(calc_types,1,AF$7)="CASH", C19/1200,C19/C20-1))</f>
        <v>2.7950505621505695E-3</v>
      </c>
      <c r="AG20" s="22" cm="1">
        <f t="array" ref="AG20">IF(INDEX(calc_types,1,AG$7)="INDEX",D20/D19-1,IF(INDEX(calc_types,1,AG$7)="CASH", D19/1200,D19/D20-1))</f>
        <v>3.3971130909906666E-3</v>
      </c>
      <c r="AH20" s="22" cm="1">
        <f t="array" ref="AH20">IF(INDEX(calc_types,1,AH$7)="INDEX",E20/E19-1,IF(INDEX(calc_types,1,AH$7)="CASH", E19/1200,E19/E20-1))</f>
        <v>3.2355306232112468E-3</v>
      </c>
      <c r="AI20" s="22" cm="1">
        <f t="array" ref="AI20">IF(INDEX(calc_types,1,AI$7)="INDEX",F20/F19-1,IF(INDEX(calc_types,1,AI$7)="CASH", F19/1200,F19/F20-1))</f>
        <v>4.4294486720271031E-3</v>
      </c>
      <c r="AJ20" s="22" cm="1">
        <f t="array" ref="AJ20">IF(INDEX(calc_types,1,AJ$7)="INDEX",G20/G19-1,IF(INDEX(calc_types,1,AJ$7)="CASH", G19/1200,G19/G20-1))</f>
        <v>4.6083561587833E-3</v>
      </c>
      <c r="AK20" s="22" cm="1">
        <f t="array" ref="AK20">IF(INDEX(calc_types,1,AK$7)="INDEX",H20/H19-1,IF(INDEX(calc_types,1,AK$7)="CASH", H19/1200,H19/H20-1))</f>
        <v>3.8293818021912784E-3</v>
      </c>
      <c r="AL20" s="22" cm="1">
        <f t="array" ref="AL20">IF(INDEX(calc_types,1,AL$7)="INDEX",I20/I19-1,IF(INDEX(calc_types,1,AL$7)="CASH", I19/1200,I19/I20-1))</f>
        <v>5.3719523727129292E-3</v>
      </c>
      <c r="AM20" s="22" cm="1">
        <f t="array" ref="AM20">IF(INDEX(calc_types,1,AM$7)="INDEX",J20/J19-1,IF(INDEX(calc_types,1,AM$7)="CASH", J19/1200,J19/J20-1))</f>
        <v>8.8583426022874612E-3</v>
      </c>
      <c r="AN20" s="22" cm="1">
        <f t="array" ref="AN20">IF(INDEX(calc_types,1,AN$7)="INDEX",K20/K19-1,IF(INDEX(calc_types,1,AN$7)="CASH", K19/1200,K19/K20-1))</f>
        <v>3.4145172608555097E-3</v>
      </c>
      <c r="AO20" s="22" cm="1">
        <f t="array" ref="AO20">IF(INDEX(calc_types,1,AO$7)="INDEX",L20/L19-1,IF(INDEX(calc_types,1,AO$7)="CASH", L19/1200,L19/L20-1))</f>
        <v>8.2438531769701839E-5</v>
      </c>
      <c r="AP20" s="22" cm="1">
        <f t="array" ref="AP20">IF(INDEX(calc_types,1,AP$7)="INDEX",M20/M19-1,IF(INDEX(calc_types,1,AP$7)="CASH", M19/1200,M19/M20-1))</f>
        <v>-2.1835894851768289E-3</v>
      </c>
      <c r="AQ20" s="22" cm="1">
        <f t="array" ref="AQ20">IF(INDEX(calc_types,1,AQ$7)="INDEX",N20/N19-1,IF(INDEX(calc_types,1,AQ$7)="CASH", N19/1200,N19/N20-1))</f>
        <v>-1.6978931360822624E-4</v>
      </c>
      <c r="AR20" s="22" cm="1">
        <f t="array" ref="AR20">IF(INDEX(calc_types,1,AR$7)="INDEX",O20/O19-1,IF(INDEX(calc_types,1,AR$7)="CASH", O19/1200,O19/O20-1))</f>
        <v>-2.1150166179877417E-3</v>
      </c>
      <c r="AS20" s="22" cm="1">
        <f t="array" ref="AS20">IF(INDEX(calc_types,1,AS$7)="INDEX",P20/P19-1,IF(INDEX(calc_types,1,AS$7)="CASH", P19/1200,P19/P20-1))</f>
        <v>2.0740126218488086E-4</v>
      </c>
      <c r="AT20" s="22" cm="1">
        <f t="array" ref="AT20">IF(INDEX(calc_types,1,AT$7)="INDEX",Q20/Q19-1,IF(INDEX(calc_types,1,AT$7)="CASH", Q19/1200,Q19/Q20-1))</f>
        <v>1.5799681827100009E-4</v>
      </c>
      <c r="AU20" s="22" cm="1">
        <f t="array" ref="AU20">IF(INDEX(calc_types,1,AU$7)="INDEX",R20/R19-1,IF(INDEX(calc_types,1,AU$7)="CASH", R19/1200,R19/R20-1))</f>
        <v>7.2302089663445201E-4</v>
      </c>
      <c r="AV20" s="22" cm="1">
        <f t="array" ref="AV20">IF(INDEX(calc_types,1,AV$7)="INDEX",S20/S19-1,IF(INDEX(calc_types,1,AV$7)="CASH", S19/1200,S19/S20-1))</f>
        <v>-2.4542202366938715E-2</v>
      </c>
      <c r="AW20" s="22" cm="1">
        <f t="array" ref="AW20">IF(INDEX(calc_types,1,AW$7)="INDEX",T20/T19-1,IF(INDEX(calc_types,1,AW$7)="CASH", T19/1200,T19/T20-1))</f>
        <v>-4.1192976431463246E-2</v>
      </c>
      <c r="AX20" s="22" cm="1">
        <f t="array" ref="AX20">IF(INDEX(calc_types,1,AX$7)="INDEX",U20/U19-1,IF(INDEX(calc_types,1,AX$7)="CASH", U19/1200,U19/U20-1))</f>
        <v>-2.6500577974845174E-2</v>
      </c>
      <c r="AY20" s="22" cm="1">
        <f t="array" ref="AY20">IF(INDEX(calc_types,1,AY$7)="INDEX",V20/V19-1,IF(INDEX(calc_types,1,AY$7)="CASH", V19/1200,V19/V20-1))</f>
        <v>-2.2099751623795294E-2</v>
      </c>
      <c r="AZ20" s="22" cm="1">
        <f t="array" ref="AZ20">IF(INDEX(calc_types,1,AZ$7)="INDEX",W20/W19-1,IF(INDEX(calc_types,1,AZ$7)="CASH", W19/1200,W19/W20-1))</f>
        <v>3.3812500000000001E-3</v>
      </c>
      <c r="BA20" s="22" cm="1">
        <f t="array" ref="BA20">IF(INDEX(calc_types,1,BA$7)="INDEX",X20/X19-1,IF(INDEX(calc_types,1,BA$7)="CASH", X19/1200,X19/X20-1))</f>
        <v>3.7703333333333334E-3</v>
      </c>
      <c r="BB20" s="22" cm="1">
        <f t="array" ref="BB20">IF(INDEX(calc_types,1,BB$7)="INDEX",Y20/Y19-1,IF(INDEX(calc_types,1,BB$7)="CASH", Y19/1200,Y19/Y20-1))</f>
        <v>4.2780833333333334E-3</v>
      </c>
      <c r="BC20" s="22" cm="1">
        <f t="array" ref="BC20">IF(INDEX(calc_types,1,BC$7)="INDEX",Z20/Z19-1,IF(INDEX(calc_types,1,BC$7)="CASH", Z19/1200,Z19/Z20-1))</f>
        <v>-2.4750000000000002E-5</v>
      </c>
      <c r="BD20" s="22" cm="1">
        <f t="array" ref="BD20">IF(INDEX(calc_types,1,BD$7)="INDEX",AA20/AA19-1,IF(INDEX(calc_types,1,BD$7)="CASH", AA19/1200,AA19/AA20-1))</f>
        <v>0</v>
      </c>
      <c r="BE20" s="22" cm="1">
        <f t="array" ref="BE20">IF(INDEX(calc_types,1,BE$7)="INDEX",AB20/AB19-1,IF(INDEX(calc_types,1,BE$7)="CASH", AB19/1200,AB19/AB20-1))</f>
        <v>4.3297393666696937E-3</v>
      </c>
      <c r="BF20" s="22" cm="1">
        <f t="array" ref="BF20">IF(INDEX(calc_types,1,BF$7)="INDEX",AC20/AC19-1,IF(INDEX(calc_types,1,BF$7)="CASH", AC19/1200,AC19/AC20-1))</f>
        <v>-1.6999575010624435E-3</v>
      </c>
      <c r="BG20" s="22" cm="1">
        <f t="array" ref="BG20">IF(INDEX(calc_types,1,BG$7)="INDEX",AD20/AD19-1,IF(INDEX(calc_types,1,BG$7)="CASH", AD19/1200,AD19/AD20-1))</f>
        <v>-4.3481748896911365E-2</v>
      </c>
      <c r="BH20" s="23">
        <f t="shared" si="10"/>
        <v>1.168352305530798E-3</v>
      </c>
      <c r="BI20" s="23">
        <f t="shared" si="11"/>
        <v>1.3357008596170976E-3</v>
      </c>
      <c r="BJ20" s="23">
        <f t="shared" si="12"/>
        <v>3.1700565629865776E-4</v>
      </c>
      <c r="BK20" s="23">
        <f t="shared" si="13"/>
        <v>1.4484391115395104E-3</v>
      </c>
      <c r="BL20" s="23">
        <f t="shared" si="14"/>
        <v>7.6949049766011739E-4</v>
      </c>
      <c r="BM20" s="23">
        <f t="shared" si="15"/>
        <v>2.7282464642747143E-3</v>
      </c>
      <c r="BN20" s="23">
        <f t="shared" si="16"/>
        <v>3.9408099228690104E-3</v>
      </c>
      <c r="BO20" s="23">
        <f t="shared" si="17"/>
        <v>6.7565071606771401E-3</v>
      </c>
      <c r="BP20" s="23">
        <f t="shared" si="18"/>
        <v>2.8933819847613996E-3</v>
      </c>
      <c r="BQ20" s="23">
        <f t="shared" si="19"/>
        <v>-2.1347495818106171E-3</v>
      </c>
      <c r="BR20" s="23">
        <f t="shared" si="20"/>
        <v>-4.8995171905537871E-3</v>
      </c>
      <c r="BS20" s="23">
        <f t="shared" si="21"/>
        <v>-3.3944695480830041E-3</v>
      </c>
      <c r="BT20" s="23">
        <f t="shared" si="22"/>
        <v>-5.8308150083760902E-3</v>
      </c>
      <c r="BU20" s="23">
        <f t="shared" si="23"/>
        <v>1.5619707979298223E-4</v>
      </c>
      <c r="BV20" s="23">
        <f t="shared" si="24"/>
        <v>-3.9280044013695917E-5</v>
      </c>
      <c r="BW20" s="23">
        <f t="shared" si="25"/>
        <v>1.7904120224692809E-4</v>
      </c>
      <c r="BX20" s="23">
        <f t="shared" si="26"/>
        <v>-3.14505020880122E-2</v>
      </c>
      <c r="BY20" s="23">
        <f t="shared" si="27"/>
        <v>-4.2492001794820516E-2</v>
      </c>
      <c r="BZ20" s="23">
        <f t="shared" si="28"/>
        <v>-2.8145817575670435E-2</v>
      </c>
      <c r="CA20" s="23">
        <f t="shared" si="29"/>
        <v>-2.6571041262382186E-2</v>
      </c>
      <c r="CB20" s="23">
        <f t="shared" si="30"/>
        <v>1.7644143678160909E-3</v>
      </c>
      <c r="CC20" s="23">
        <f t="shared" si="31"/>
        <v>2.6706758620689657E-3</v>
      </c>
      <c r="CD20" s="23">
        <f t="shared" si="32"/>
        <v>2.3390744252873574E-3</v>
      </c>
      <c r="CE20" s="23">
        <f t="shared" si="33"/>
        <v>1.2008620689654666E-6</v>
      </c>
      <c r="CF20" s="23">
        <f t="shared" si="34"/>
        <v>0</v>
      </c>
      <c r="CG20" s="23">
        <f t="shared" si="35"/>
        <v>3.3294471897127352E-3</v>
      </c>
      <c r="CH20" s="23">
        <f t="shared" si="36"/>
        <v>-1.6133027947416276E-3</v>
      </c>
      <c r="CI20" s="23">
        <f t="shared" si="37"/>
        <v>-4.2916924578030424E-2</v>
      </c>
    </row>
    <row r="21" spans="1:87" x14ac:dyDescent="0.2">
      <c r="A21" s="20">
        <v>13</v>
      </c>
      <c r="B21" s="21">
        <v>37103</v>
      </c>
      <c r="C21" s="20">
        <v>160.346</v>
      </c>
      <c r="D21" s="20">
        <v>796.28499999999997</v>
      </c>
      <c r="E21" s="20">
        <v>1074.1600000000001</v>
      </c>
      <c r="F21" s="20">
        <v>946.40499999999997</v>
      </c>
      <c r="G21" s="20">
        <v>1005.966</v>
      </c>
      <c r="H21" s="20">
        <v>110.008</v>
      </c>
      <c r="I21" s="20">
        <v>251.404</v>
      </c>
      <c r="J21" s="20">
        <v>281.303</v>
      </c>
      <c r="K21" s="20">
        <v>117.962</v>
      </c>
      <c r="L21" s="20">
        <v>392.56200000000001</v>
      </c>
      <c r="M21" s="20">
        <v>422.08199999999999</v>
      </c>
      <c r="N21" s="20">
        <v>136.93799999999999</v>
      </c>
      <c r="O21" s="20">
        <v>141.05099999999999</v>
      </c>
      <c r="P21" s="20">
        <v>101.313</v>
      </c>
      <c r="Q21" s="20">
        <v>183.48599999999999</v>
      </c>
      <c r="R21" s="20">
        <v>225.358</v>
      </c>
      <c r="S21" s="20">
        <v>1681.55</v>
      </c>
      <c r="T21" s="20">
        <v>4091.38</v>
      </c>
      <c r="U21" s="20">
        <v>5529.1</v>
      </c>
      <c r="V21" s="20">
        <v>11860.77</v>
      </c>
      <c r="W21" s="20">
        <v>3.75</v>
      </c>
      <c r="X21" s="20">
        <v>4.3997999999999999</v>
      </c>
      <c r="Y21" s="20">
        <v>5.0861999999999998</v>
      </c>
      <c r="Z21" s="20">
        <v>8.5900000000000004E-2</v>
      </c>
      <c r="AA21" s="20">
        <v>1</v>
      </c>
      <c r="AB21" s="20">
        <v>1.141</v>
      </c>
      <c r="AC21" s="20">
        <v>0.70189999999999997</v>
      </c>
      <c r="AD21" s="20">
        <v>125</v>
      </c>
      <c r="AE21" s="21">
        <f t="shared" si="8"/>
        <v>37103</v>
      </c>
      <c r="AF21" s="22" cm="1">
        <f t="array" ref="AF21">IF(INDEX(calc_types,1,AF$7)="INDEX",C21/C20-1,IF(INDEX(calc_types,1,AF$7)="CASH", C20/1200,C20/C21-1))</f>
        <v>4.3280824277347474E-3</v>
      </c>
      <c r="AG21" s="22" cm="1">
        <f t="array" ref="AG21">IF(INDEX(calc_types,1,AG$7)="INDEX",D21/D20-1,IF(INDEX(calc_types,1,AG$7)="CASH", D20/1200,D20/D21-1))</f>
        <v>1.1219759984760769E-2</v>
      </c>
      <c r="AH21" s="22" cm="1">
        <f t="array" ref="AH21">IF(INDEX(calc_types,1,AH$7)="INDEX",E21/E20-1,IF(INDEX(calc_types,1,AH$7)="CASH", E20/1200,E20/E21-1))</f>
        <v>2.0102716829757616E-2</v>
      </c>
      <c r="AI21" s="22" cm="1">
        <f t="array" ref="AI21">IF(INDEX(calc_types,1,AI$7)="INDEX",F21/F20-1,IF(INDEX(calc_types,1,AI$7)="CASH", F20/1200,F20/F21-1))</f>
        <v>1.4725449810276015E-2</v>
      </c>
      <c r="AJ21" s="22" cm="1">
        <f t="array" ref="AJ21">IF(INDEX(calc_types,1,AJ$7)="INDEX",G21/G20-1,IF(INDEX(calc_types,1,AJ$7)="CASH", G20/1200,G20/G21-1))</f>
        <v>2.3416270833990449E-2</v>
      </c>
      <c r="AK21" s="22" cm="1">
        <f t="array" ref="AK21">IF(INDEX(calc_types,1,AK$7)="INDEX",H21/H20-1,IF(INDEX(calc_types,1,AK$7)="CASH", H20/1200,H20/H21-1))</f>
        <v>3.9607936189240966E-3</v>
      </c>
      <c r="AL21" s="22" cm="1">
        <f t="array" ref="AL21">IF(INDEX(calc_types,1,AL$7)="INDEX",I21/I20-1,IF(INDEX(calc_types,1,AL$7)="CASH", I20/1200,I20/I21-1))</f>
        <v>6.2277864941884253E-3</v>
      </c>
      <c r="AM21" s="22" cm="1">
        <f t="array" ref="AM21">IF(INDEX(calc_types,1,AM$7)="INDEX",J21/J20-1,IF(INDEX(calc_types,1,AM$7)="CASH", J20/1200,J20/J21-1))</f>
        <v>1.0224236504151385E-2</v>
      </c>
      <c r="AN21" s="22" cm="1">
        <f t="array" ref="AN21">IF(INDEX(calc_types,1,AN$7)="INDEX",K21/K20-1,IF(INDEX(calc_types,1,AN$7)="CASH", K20/1200,K20/K21-1))</f>
        <v>6.0467536011872269E-3</v>
      </c>
      <c r="AO21" s="22" cm="1">
        <f t="array" ref="AO21">IF(INDEX(calc_types,1,AO$7)="INDEX",L21/L20-1,IF(INDEX(calc_types,1,AO$7)="CASH", L20/1200,L20/L21-1))</f>
        <v>1.1236476043276822E-2</v>
      </c>
      <c r="AP21" s="22" cm="1">
        <f t="array" ref="AP21">IF(INDEX(calc_types,1,AP$7)="INDEX",M21/M20-1,IF(INDEX(calc_types,1,AP$7)="CASH", M20/1200,M20/M21-1))</f>
        <v>1.5022785479817724E-2</v>
      </c>
      <c r="AQ21" s="22" cm="1">
        <f t="array" ref="AQ21">IF(INDEX(calc_types,1,AQ$7)="INDEX",N21/N20-1,IF(INDEX(calc_types,1,AQ$7)="CASH", N20/1200,N20/N21-1))</f>
        <v>1.1067713140232804E-2</v>
      </c>
      <c r="AR21" s="22" cm="1">
        <f t="array" ref="AR21">IF(INDEX(calc_types,1,AR$7)="INDEX",O21/O20-1,IF(INDEX(calc_types,1,AR$7)="CASH", O20/1200,O20/O21-1))</f>
        <v>1.6862275794451875E-2</v>
      </c>
      <c r="AS21" s="22" cm="1">
        <f t="array" ref="AS21">IF(INDEX(calc_types,1,AS$7)="INDEX",P21/P20-1,IF(INDEX(calc_types,1,AS$7)="CASH", P20/1200,P20/P21-1))</f>
        <v>3.8509390366736618E-4</v>
      </c>
      <c r="AT21" s="22" cm="1">
        <f t="array" ref="AT21">IF(INDEX(calc_types,1,AT$7)="INDEX",Q21/Q20-1,IF(INDEX(calc_types,1,AT$7)="CASH", Q20/1200,Q20/Q21-1))</f>
        <v>-4.9570479962091074E-4</v>
      </c>
      <c r="AU21" s="22" cm="1">
        <f t="array" ref="AU21">IF(INDEX(calc_types,1,AU$7)="INDEX",R21/R20-1,IF(INDEX(calc_types,1,AU$7)="CASH", R20/1200,R20/R21-1))</f>
        <v>-1.0992615444623821E-3</v>
      </c>
      <c r="AV21" s="22" cm="1">
        <f t="array" ref="AV21">IF(INDEX(calc_types,1,AV$7)="INDEX",S21/S20-1,IF(INDEX(calc_types,1,AV$7)="CASH", S20/1200,S20/S21-1))</f>
        <v>-1.0125091979396594E-2</v>
      </c>
      <c r="AW21" s="22" cm="1">
        <f t="array" ref="AW21">IF(INDEX(calc_types,1,AW$7)="INDEX",T21/T20-1,IF(INDEX(calc_types,1,AW$7)="CASH", T20/1200,T20/T21-1))</f>
        <v>-3.5940912978833173E-2</v>
      </c>
      <c r="AX21" s="22" cm="1">
        <f t="array" ref="AX21">IF(INDEX(calc_types,1,AX$7)="INDEX",U21/U20-1,IF(INDEX(calc_types,1,AX$7)="CASH", U20/1200,U20/U21-1))</f>
        <v>-2.0097474523703918E-2</v>
      </c>
      <c r="AY21" s="22" cm="1">
        <f t="array" ref="AY21">IF(INDEX(calc_types,1,AY$7)="INDEX",V21/V20-1,IF(INDEX(calc_types,1,AY$7)="CASH", V20/1200,V20/V21-1))</f>
        <v>-8.5455758131860016E-2</v>
      </c>
      <c r="AZ21" s="22" cm="1">
        <f t="array" ref="AZ21">IF(INDEX(calc_types,1,AZ$7)="INDEX",W21/W20-1,IF(INDEX(calc_types,1,AZ$7)="CASH", W20/1200,W20/W21-1))</f>
        <v>3.2187499999999998E-3</v>
      </c>
      <c r="BA21" s="22" cm="1">
        <f t="array" ref="BA21">IF(INDEX(calc_types,1,BA$7)="INDEX",X21/X20-1,IF(INDEX(calc_types,1,BA$7)="CASH", X20/1200,X20/X21-1))</f>
        <v>3.7500833333333331E-3</v>
      </c>
      <c r="BB21" s="22" cm="1">
        <f t="array" ref="BB21">IF(INDEX(calc_types,1,BB$7)="INDEX",Y21/Y20-1,IF(INDEX(calc_types,1,BB$7)="CASH", Y20/1200,Y20/Y21-1))</f>
        <v>4.2831666666666669E-3</v>
      </c>
      <c r="BC21" s="22" cm="1">
        <f t="array" ref="BC21">IF(INDEX(calc_types,1,BC$7)="INDEX",Z21/Z20-1,IF(INDEX(calc_types,1,BC$7)="CASH", Z20/1200,Z20/Z21-1))</f>
        <v>3.1916666666666665E-5</v>
      </c>
      <c r="BD21" s="22" cm="1">
        <f t="array" ref="BD21">IF(INDEX(calc_types,1,BD$7)="INDEX",AA21/AA20-1,IF(INDEX(calc_types,1,BD$7)="CASH", AA20/1200,AA20/AA21-1))</f>
        <v>0</v>
      </c>
      <c r="BE21" s="22" cm="1">
        <f t="array" ref="BE21">IF(INDEX(calc_types,1,BE$7)="INDEX",AB21/AB20-1,IF(INDEX(calc_types,1,BE$7)="CASH", AB20/1200,AB20/AB21-1))</f>
        <v>3.2340052585451362E-2</v>
      </c>
      <c r="BF21" s="22" cm="1">
        <f t="array" ref="BF21">IF(INDEX(calc_types,1,BF$7)="INDEX",AC21/AC20-1,IF(INDEX(calc_types,1,BF$7)="CASH", AC20/1200,AC20/AC21-1))</f>
        <v>5.6988174953698234E-3</v>
      </c>
      <c r="BG21" s="22" cm="1">
        <f t="array" ref="BG21">IF(INDEX(calc_types,1,BG$7)="INDEX",AD21/AD20-1,IF(INDEX(calc_types,1,BG$7)="CASH", AD20/1200,AD20/AD21-1))</f>
        <v>-2.7999999999999137E-3</v>
      </c>
      <c r="BH21" s="23">
        <f t="shared" si="10"/>
        <v>2.7013841711149757E-3</v>
      </c>
      <c r="BI21" s="23">
        <f t="shared" si="11"/>
        <v>9.1583477533872006E-3</v>
      </c>
      <c r="BJ21" s="23">
        <f t="shared" si="12"/>
        <v>1.7184191862845026E-2</v>
      </c>
      <c r="BK21" s="23">
        <f t="shared" si="13"/>
        <v>1.1744440249788421E-2</v>
      </c>
      <c r="BL21" s="23">
        <f t="shared" si="14"/>
        <v>1.9577405172867268E-2</v>
      </c>
      <c r="BM21" s="23">
        <f t="shared" si="15"/>
        <v>2.8596582810075325E-3</v>
      </c>
      <c r="BN21" s="23">
        <f t="shared" si="16"/>
        <v>4.7966440443445064E-3</v>
      </c>
      <c r="BO21" s="23">
        <f t="shared" si="17"/>
        <v>8.1224010625410639E-3</v>
      </c>
      <c r="BP21" s="23">
        <f t="shared" si="18"/>
        <v>5.5256183250931169E-3</v>
      </c>
      <c r="BQ21" s="23">
        <f t="shared" si="19"/>
        <v>9.0192879296965029E-3</v>
      </c>
      <c r="BR21" s="23">
        <f t="shared" si="20"/>
        <v>1.2306857774440766E-2</v>
      </c>
      <c r="BS21" s="23">
        <f t="shared" si="21"/>
        <v>7.8430329057580274E-3</v>
      </c>
      <c r="BT21" s="23">
        <f t="shared" si="22"/>
        <v>1.3146477404063526E-2</v>
      </c>
      <c r="BU21" s="23">
        <f t="shared" si="23"/>
        <v>3.3388972127546755E-4</v>
      </c>
      <c r="BV21" s="23">
        <f t="shared" si="24"/>
        <v>-6.9298166190560678E-4</v>
      </c>
      <c r="BW21" s="23">
        <f t="shared" si="25"/>
        <v>-1.6432412388499061E-3</v>
      </c>
      <c r="BX21" s="23">
        <f t="shared" si="26"/>
        <v>-1.703339170047008E-2</v>
      </c>
      <c r="BY21" s="23">
        <f t="shared" si="27"/>
        <v>-3.7239938342190443E-2</v>
      </c>
      <c r="BZ21" s="23">
        <f t="shared" si="28"/>
        <v>-2.1742714124529178E-2</v>
      </c>
      <c r="CA21" s="23">
        <f t="shared" si="29"/>
        <v>-8.9927047770446911E-2</v>
      </c>
      <c r="CB21" s="23">
        <f t="shared" si="30"/>
        <v>1.6019143678160906E-3</v>
      </c>
      <c r="CC21" s="23">
        <f t="shared" si="31"/>
        <v>2.6504258620689653E-3</v>
      </c>
      <c r="CD21" s="23">
        <f t="shared" si="32"/>
        <v>2.3441577586206909E-3</v>
      </c>
      <c r="CE21" s="23">
        <f t="shared" si="33"/>
        <v>5.7867528735632134E-5</v>
      </c>
      <c r="CF21" s="23">
        <f t="shared" si="34"/>
        <v>0</v>
      </c>
      <c r="CG21" s="23">
        <f t="shared" si="35"/>
        <v>3.1339760408494406E-2</v>
      </c>
      <c r="CH21" s="23">
        <f t="shared" si="36"/>
        <v>5.7854722016906389E-3</v>
      </c>
      <c r="CI21" s="23">
        <f t="shared" si="37"/>
        <v>-2.2351756811189736E-3</v>
      </c>
    </row>
    <row r="22" spans="1:87" x14ac:dyDescent="0.2">
      <c r="A22" s="20">
        <v>14</v>
      </c>
      <c r="B22" s="21">
        <v>37134</v>
      </c>
      <c r="C22" s="20">
        <v>160.87299999999999</v>
      </c>
      <c r="D22" s="20">
        <v>800.87300000000005</v>
      </c>
      <c r="E22" s="20">
        <v>1083.6179999999999</v>
      </c>
      <c r="F22" s="20">
        <v>953.42499999999995</v>
      </c>
      <c r="G22" s="20">
        <v>1014.032</v>
      </c>
      <c r="H22" s="20">
        <v>110.489</v>
      </c>
      <c r="I22" s="20">
        <v>253.11099999999999</v>
      </c>
      <c r="J22" s="20">
        <v>284.08699999999999</v>
      </c>
      <c r="K22" s="20">
        <v>118.58</v>
      </c>
      <c r="L22" s="20">
        <v>396.255</v>
      </c>
      <c r="M22" s="20">
        <v>426.71899999999999</v>
      </c>
      <c r="N22" s="20">
        <v>138.24799999999999</v>
      </c>
      <c r="O22" s="20">
        <v>142.733</v>
      </c>
      <c r="P22" s="20">
        <v>101.282</v>
      </c>
      <c r="Q22" s="20">
        <v>183.518</v>
      </c>
      <c r="R22" s="20">
        <v>225.31700000000001</v>
      </c>
      <c r="S22" s="20">
        <v>1575.53</v>
      </c>
      <c r="T22" s="20">
        <v>3743.97</v>
      </c>
      <c r="U22" s="20">
        <v>5345</v>
      </c>
      <c r="V22" s="20">
        <v>10713.51</v>
      </c>
      <c r="W22" s="20">
        <v>3.5812499999999998</v>
      </c>
      <c r="X22" s="20">
        <v>4.1981999999999999</v>
      </c>
      <c r="Y22" s="20">
        <v>4.7081</v>
      </c>
      <c r="Z22" s="20">
        <v>-0.1036</v>
      </c>
      <c r="AA22" s="20">
        <v>1</v>
      </c>
      <c r="AB22" s="20">
        <v>1.0961000000000001</v>
      </c>
      <c r="AC22" s="20">
        <v>0.68789999999999996</v>
      </c>
      <c r="AD22" s="20">
        <v>118.79</v>
      </c>
      <c r="AE22" s="21">
        <f t="shared" si="8"/>
        <v>37134</v>
      </c>
      <c r="AF22" s="22" cm="1">
        <f t="array" ref="AF22">IF(INDEX(calc_types,1,AF$7)="INDEX",C22/C21-1,IF(INDEX(calc_types,1,AF$7)="CASH", C21/1200,C21/C22-1))</f>
        <v>3.2866426353010958E-3</v>
      </c>
      <c r="AG22" s="22" cm="1">
        <f t="array" ref="AG22">IF(INDEX(calc_types,1,AG$7)="INDEX",D22/D21-1,IF(INDEX(calc_types,1,AG$7)="CASH", D21/1200,D21/D22-1))</f>
        <v>5.7617561551455143E-3</v>
      </c>
      <c r="AH22" s="22" cm="1">
        <f t="array" ref="AH22">IF(INDEX(calc_types,1,AH$7)="INDEX",E22/E21-1,IF(INDEX(calc_types,1,AH$7)="CASH", E21/1200,E21/E22-1))</f>
        <v>8.8050197363520599E-3</v>
      </c>
      <c r="AI22" s="22" cm="1">
        <f t="array" ref="AI22">IF(INDEX(calc_types,1,AI$7)="INDEX",F22/F21-1,IF(INDEX(calc_types,1,AI$7)="CASH", F21/1200,F21/F22-1))</f>
        <v>7.4175432293785981E-3</v>
      </c>
      <c r="AJ22" s="22" cm="1">
        <f t="array" ref="AJ22">IF(INDEX(calc_types,1,AJ$7)="INDEX",G22/G21-1,IF(INDEX(calc_types,1,AJ$7)="CASH", G21/1200,G21/G22-1))</f>
        <v>8.0181636357492536E-3</v>
      </c>
      <c r="AK22" s="22" cm="1">
        <f t="array" ref="AK22">IF(INDEX(calc_types,1,AK$7)="INDEX",H22/H21-1,IF(INDEX(calc_types,1,AK$7)="CASH", H21/1200,H21/H22-1))</f>
        <v>4.3724092793251401E-3</v>
      </c>
      <c r="AL22" s="22" cm="1">
        <f t="array" ref="AL22">IF(INDEX(calc_types,1,AL$7)="INDEX",I22/I21-1,IF(INDEX(calc_types,1,AL$7)="CASH", I21/1200,I21/I22-1))</f>
        <v>6.7898681007461104E-3</v>
      </c>
      <c r="AM22" s="22" cm="1">
        <f t="array" ref="AM22">IF(INDEX(calc_types,1,AM$7)="INDEX",J22/J21-1,IF(INDEX(calc_types,1,AM$7)="CASH", J21/1200,J21/J22-1))</f>
        <v>9.8968016693743444E-3</v>
      </c>
      <c r="AN22" s="22" cm="1">
        <f t="array" ref="AN22">IF(INDEX(calc_types,1,AN$7)="INDEX",K22/K21-1,IF(INDEX(calc_types,1,AN$7)="CASH", K21/1200,K21/K22-1))</f>
        <v>5.238975263220258E-3</v>
      </c>
      <c r="AO22" s="22" cm="1">
        <f t="array" ref="AO22">IF(INDEX(calc_types,1,AO$7)="INDEX",L22/L21-1,IF(INDEX(calc_types,1,AO$7)="CASH", L21/1200,L21/L22-1))</f>
        <v>9.4074311828449275E-3</v>
      </c>
      <c r="AP22" s="22" cm="1">
        <f t="array" ref="AP22">IF(INDEX(calc_types,1,AP$7)="INDEX",M22/M21-1,IF(INDEX(calc_types,1,AP$7)="CASH", M21/1200,M21/M22-1))</f>
        <v>1.0986016935097931E-2</v>
      </c>
      <c r="AQ22" s="22" cm="1">
        <f t="array" ref="AQ22">IF(INDEX(calc_types,1,AQ$7)="INDEX",N22/N21-1,IF(INDEX(calc_types,1,AQ$7)="CASH", N21/1200,N21/N22-1))</f>
        <v>9.5663731031561117E-3</v>
      </c>
      <c r="AR22" s="22" cm="1">
        <f t="array" ref="AR22">IF(INDEX(calc_types,1,AR$7)="INDEX",O22/O21-1,IF(INDEX(calc_types,1,AR$7)="CASH", O21/1200,O21/O22-1))</f>
        <v>1.1924764801384047E-2</v>
      </c>
      <c r="AS22" s="22" cm="1">
        <f t="array" ref="AS22">IF(INDEX(calc_types,1,AS$7)="INDEX",P22/P21-1,IF(INDEX(calc_types,1,AS$7)="CASH", P21/1200,P21/P22-1))</f>
        <v>-3.0598245042601224E-4</v>
      </c>
      <c r="AT22" s="22" cm="1">
        <f t="array" ref="AT22">IF(INDEX(calc_types,1,AT$7)="INDEX",Q22/Q21-1,IF(INDEX(calc_types,1,AT$7)="CASH", Q21/1200,Q21/Q22-1))</f>
        <v>1.7440022672032818E-4</v>
      </c>
      <c r="AU22" s="22" cm="1">
        <f t="array" ref="AU22">IF(INDEX(calc_types,1,AU$7)="INDEX",R22/R21-1,IF(INDEX(calc_types,1,AU$7)="CASH", R21/1200,R21/R22-1))</f>
        <v>-1.8193274700695206E-4</v>
      </c>
      <c r="AV22" s="22" cm="1">
        <f t="array" ref="AV22">IF(INDEX(calc_types,1,AV$7)="INDEX",S22/S21-1,IF(INDEX(calc_types,1,AV$7)="CASH", S21/1200,S21/S22-1))</f>
        <v>-6.3048972674020987E-2</v>
      </c>
      <c r="AW22" s="22" cm="1">
        <f t="array" ref="AW22">IF(INDEX(calc_types,1,AW$7)="INDEX",T22/T21-1,IF(INDEX(calc_types,1,AW$7)="CASH", T21/1200,T21/T22-1))</f>
        <v>-8.4912670052647354E-2</v>
      </c>
      <c r="AX22" s="22" cm="1">
        <f t="array" ref="AX22">IF(INDEX(calc_types,1,AX$7)="INDEX",U22/U21-1,IF(INDEX(calc_types,1,AX$7)="CASH", U21/1200,U21/U22-1))</f>
        <v>-3.3296558210197058E-2</v>
      </c>
      <c r="AY22" s="22" cm="1">
        <f t="array" ref="AY22">IF(INDEX(calc_types,1,AY$7)="INDEX",V22/V21-1,IF(INDEX(calc_types,1,AY$7)="CASH", V21/1200,V21/V22-1))</f>
        <v>-9.6727278245847481E-2</v>
      </c>
      <c r="AZ22" s="22" cm="1">
        <f t="array" ref="AZ22">IF(INDEX(calc_types,1,AZ$7)="INDEX",W22/W21-1,IF(INDEX(calc_types,1,AZ$7)="CASH", W21/1200,W21/W22-1))</f>
        <v>3.1250000000000002E-3</v>
      </c>
      <c r="BA22" s="22" cm="1">
        <f t="array" ref="BA22">IF(INDEX(calc_types,1,BA$7)="INDEX",X22/X21-1,IF(INDEX(calc_types,1,BA$7)="CASH", X21/1200,X21/X22-1))</f>
        <v>3.6665000000000001E-3</v>
      </c>
      <c r="BB22" s="22" cm="1">
        <f t="array" ref="BB22">IF(INDEX(calc_types,1,BB$7)="INDEX",Y22/Y21-1,IF(INDEX(calc_types,1,BB$7)="CASH", Y21/1200,Y21/Y22-1))</f>
        <v>4.2385000000000001E-3</v>
      </c>
      <c r="BC22" s="22" cm="1">
        <f t="array" ref="BC22">IF(INDEX(calc_types,1,BC$7)="INDEX",Z22/Z21-1,IF(INDEX(calc_types,1,BC$7)="CASH", Z21/1200,Z21/Z22-1))</f>
        <v>7.1583333333333343E-5</v>
      </c>
      <c r="BD22" s="22" cm="1">
        <f t="array" ref="BD22">IF(INDEX(calc_types,1,BD$7)="INDEX",AA22/AA21-1,IF(INDEX(calc_types,1,BD$7)="CASH", AA21/1200,AA21/AA22-1))</f>
        <v>0</v>
      </c>
      <c r="BE22" s="22" cm="1">
        <f t="array" ref="BE22">IF(INDEX(calc_types,1,BE$7)="INDEX",AB22/AB21-1,IF(INDEX(calc_types,1,BE$7)="CASH", AB21/1200,AB21/AB22-1))</f>
        <v>4.0963415746738452E-2</v>
      </c>
      <c r="BF22" s="22" cm="1">
        <f t="array" ref="BF22">IF(INDEX(calc_types,1,BF$7)="INDEX",AC22/AC21-1,IF(INDEX(calc_types,1,BF$7)="CASH", AC21/1200,AC21/AC22-1))</f>
        <v>2.035179531908704E-2</v>
      </c>
      <c r="BG22" s="22" cm="1">
        <f t="array" ref="BG22">IF(INDEX(calc_types,1,BG$7)="INDEX",AD22/AD21-1,IF(INDEX(calc_types,1,BG$7)="CASH", AD21/1200,AD21/AD22-1))</f>
        <v>5.2277127704352111E-2</v>
      </c>
      <c r="BH22" s="23">
        <f t="shared" si="10"/>
        <v>1.6599443786813244E-3</v>
      </c>
      <c r="BI22" s="23">
        <f t="shared" si="11"/>
        <v>3.7003439237719453E-3</v>
      </c>
      <c r="BJ22" s="23">
        <f t="shared" si="12"/>
        <v>5.8864947694394713E-3</v>
      </c>
      <c r="BK22" s="23">
        <f t="shared" si="13"/>
        <v>4.4365336688910054E-3</v>
      </c>
      <c r="BL22" s="23">
        <f t="shared" si="14"/>
        <v>4.179297974626071E-3</v>
      </c>
      <c r="BM22" s="23">
        <f t="shared" si="15"/>
        <v>3.271273941408576E-3</v>
      </c>
      <c r="BN22" s="23">
        <f t="shared" si="16"/>
        <v>5.3587256509021915E-3</v>
      </c>
      <c r="BO22" s="23">
        <f t="shared" si="17"/>
        <v>7.7949662277640233E-3</v>
      </c>
      <c r="BP22" s="23">
        <f t="shared" si="18"/>
        <v>4.7178399871261479E-3</v>
      </c>
      <c r="BQ22" s="23">
        <f t="shared" si="19"/>
        <v>7.1902430692646086E-3</v>
      </c>
      <c r="BR22" s="23">
        <f t="shared" si="20"/>
        <v>8.2700892297209727E-3</v>
      </c>
      <c r="BS22" s="23">
        <f t="shared" si="21"/>
        <v>6.3416928686813338E-3</v>
      </c>
      <c r="BT22" s="23">
        <f t="shared" si="22"/>
        <v>8.2089664109956974E-3</v>
      </c>
      <c r="BU22" s="23">
        <f t="shared" si="23"/>
        <v>-3.5718663281791087E-4</v>
      </c>
      <c r="BV22" s="23">
        <f t="shared" si="24"/>
        <v>-2.2876635564367834E-5</v>
      </c>
      <c r="BW22" s="23">
        <f t="shared" si="25"/>
        <v>-7.2591244139447598E-4</v>
      </c>
      <c r="BX22" s="23">
        <f t="shared" si="26"/>
        <v>-6.9957272395094472E-2</v>
      </c>
      <c r="BY22" s="23">
        <f t="shared" si="27"/>
        <v>-8.6211695416004624E-2</v>
      </c>
      <c r="BZ22" s="23">
        <f t="shared" si="28"/>
        <v>-3.4941797811022322E-2</v>
      </c>
      <c r="CA22" s="23">
        <f t="shared" si="29"/>
        <v>-0.10119856788443438</v>
      </c>
      <c r="CB22" s="23">
        <f t="shared" si="30"/>
        <v>1.5081643678160909E-3</v>
      </c>
      <c r="CC22" s="23">
        <f t="shared" si="31"/>
        <v>2.5668425287356323E-3</v>
      </c>
      <c r="CD22" s="23">
        <f t="shared" si="32"/>
        <v>2.2994910919540241E-3</v>
      </c>
      <c r="CE22" s="23">
        <f t="shared" si="33"/>
        <v>9.7534195402298812E-5</v>
      </c>
      <c r="CF22" s="23">
        <f t="shared" si="34"/>
        <v>0</v>
      </c>
      <c r="CG22" s="23">
        <f t="shared" si="35"/>
        <v>3.9963123569781496E-2</v>
      </c>
      <c r="CH22" s="23">
        <f t="shared" si="36"/>
        <v>2.0438450025407857E-2</v>
      </c>
      <c r="CI22" s="23">
        <f t="shared" si="37"/>
        <v>5.2841952023233052E-2</v>
      </c>
    </row>
    <row r="23" spans="1:87" x14ac:dyDescent="0.2">
      <c r="A23" s="20">
        <v>15</v>
      </c>
      <c r="B23" s="21">
        <v>37164</v>
      </c>
      <c r="C23" s="20">
        <v>161.92500000000001</v>
      </c>
      <c r="D23" s="20">
        <v>814.05499999999995</v>
      </c>
      <c r="E23" s="20">
        <v>1110.394</v>
      </c>
      <c r="F23" s="20">
        <v>965.601</v>
      </c>
      <c r="G23" s="20">
        <v>1028.9290000000001</v>
      </c>
      <c r="H23" s="20">
        <v>111.125</v>
      </c>
      <c r="I23" s="20">
        <v>255.566</v>
      </c>
      <c r="J23" s="20">
        <v>287.33800000000002</v>
      </c>
      <c r="K23" s="20">
        <v>119.303</v>
      </c>
      <c r="L23" s="20">
        <v>400.26600000000002</v>
      </c>
      <c r="M23" s="20">
        <v>431.19799999999998</v>
      </c>
      <c r="N23" s="20">
        <v>139.483</v>
      </c>
      <c r="O23" s="20">
        <v>142.94</v>
      </c>
      <c r="P23" s="20">
        <v>101.289</v>
      </c>
      <c r="Q23" s="20">
        <v>183.57900000000001</v>
      </c>
      <c r="R23" s="20">
        <v>225.48500000000001</v>
      </c>
      <c r="S23" s="20">
        <v>1447.84</v>
      </c>
      <c r="T23" s="20">
        <v>3296.66</v>
      </c>
      <c r="U23" s="20">
        <v>4903.3999999999996</v>
      </c>
      <c r="V23" s="20">
        <v>9774.68</v>
      </c>
      <c r="W23" s="20">
        <v>2.63</v>
      </c>
      <c r="X23" s="20">
        <v>3.6836000000000002</v>
      </c>
      <c r="Y23" s="20">
        <v>4.6284000000000001</v>
      </c>
      <c r="Z23" s="20">
        <v>-4.4200000000000003E-2</v>
      </c>
      <c r="AA23" s="20">
        <v>1</v>
      </c>
      <c r="AB23" s="20">
        <v>1.0972</v>
      </c>
      <c r="AC23" s="20">
        <v>0.67830000000000001</v>
      </c>
      <c r="AD23" s="20">
        <v>119.56</v>
      </c>
      <c r="AE23" s="21">
        <f t="shared" si="8"/>
        <v>37164</v>
      </c>
      <c r="AF23" s="22" cm="1">
        <f t="array" ref="AF23">IF(INDEX(calc_types,1,AF$7)="INDEX",C23/C22-1,IF(INDEX(calc_types,1,AF$7)="CASH", C22/1200,C22/C23-1))</f>
        <v>6.5393198361440863E-3</v>
      </c>
      <c r="AG23" s="22" cm="1">
        <f t="array" ref="AG23">IF(INDEX(calc_types,1,AG$7)="INDEX",D23/D22-1,IF(INDEX(calc_types,1,AG$7)="CASH", D22/1200,D22/D23-1))</f>
        <v>1.6459538528580619E-2</v>
      </c>
      <c r="AH23" s="22" cm="1">
        <f t="array" ref="AH23">IF(INDEX(calc_types,1,AH$7)="INDEX",E23/E22-1,IF(INDEX(calc_types,1,AH$7)="CASH", E22/1200,E22/E23-1))</f>
        <v>2.4709814713303135E-2</v>
      </c>
      <c r="AI23" s="22" cm="1">
        <f t="array" ref="AI23">IF(INDEX(calc_types,1,AI$7)="INDEX",F23/F22-1,IF(INDEX(calc_types,1,AI$7)="CASH", F22/1200,F22/F23-1))</f>
        <v>1.277080001048847E-2</v>
      </c>
      <c r="AJ23" s="22" cm="1">
        <f t="array" ref="AJ23">IF(INDEX(calc_types,1,AJ$7)="INDEX",G23/G22-1,IF(INDEX(calc_types,1,AJ$7)="CASH", G22/1200,G22/G23-1))</f>
        <v>1.469085788219715E-2</v>
      </c>
      <c r="AK23" s="22" cm="1">
        <f t="array" ref="AK23">IF(INDEX(calc_types,1,AK$7)="INDEX",H23/H22-1,IF(INDEX(calc_types,1,AK$7)="CASH", H22/1200,H22/H23-1))</f>
        <v>5.7562291268813404E-3</v>
      </c>
      <c r="AL23" s="22" cm="1">
        <f t="array" ref="AL23">IF(INDEX(calc_types,1,AL$7)="INDEX",I23/I22-1,IF(INDEX(calc_types,1,AL$7)="CASH", I22/1200,I22/I23-1))</f>
        <v>9.6993018873143821E-3</v>
      </c>
      <c r="AM23" s="22" cm="1">
        <f t="array" ref="AM23">IF(INDEX(calc_types,1,AM$7)="INDEX",J23/J22-1,IF(INDEX(calc_types,1,AM$7)="CASH", J22/1200,J22/J23-1))</f>
        <v>1.1443677465001967E-2</v>
      </c>
      <c r="AN23" s="22" cm="1">
        <f t="array" ref="AN23">IF(INDEX(calc_types,1,AN$7)="INDEX",K23/K22-1,IF(INDEX(calc_types,1,AN$7)="CASH", K22/1200,K22/K23-1))</f>
        <v>6.0971496036430484E-3</v>
      </c>
      <c r="AO23" s="22" cm="1">
        <f t="array" ref="AO23">IF(INDEX(calc_types,1,AO$7)="INDEX",L23/L22-1,IF(INDEX(calc_types,1,AO$7)="CASH", L22/1200,L22/L23-1))</f>
        <v>1.0122269750539425E-2</v>
      </c>
      <c r="AP23" s="22" cm="1">
        <f t="array" ref="AP23">IF(INDEX(calc_types,1,AP$7)="INDEX",M23/M22-1,IF(INDEX(calc_types,1,AP$7)="CASH", M22/1200,M22/M23-1))</f>
        <v>1.0496368804763678E-2</v>
      </c>
      <c r="AQ23" s="22" cm="1">
        <f t="array" ref="AQ23">IF(INDEX(calc_types,1,AQ$7)="INDEX",N23/N22-1,IF(INDEX(calc_types,1,AQ$7)="CASH", N22/1200,N22/N23-1))</f>
        <v>8.9332214570916335E-3</v>
      </c>
      <c r="AR23" s="22" cm="1">
        <f t="array" ref="AR23">IF(INDEX(calc_types,1,AR$7)="INDEX",O23/O22-1,IF(INDEX(calc_types,1,AR$7)="CASH", O22/1200,O22/O23-1))</f>
        <v>1.4502602761798933E-3</v>
      </c>
      <c r="AS23" s="22" cm="1">
        <f t="array" ref="AS23">IF(INDEX(calc_types,1,AS$7)="INDEX",P23/P22-1,IF(INDEX(calc_types,1,AS$7)="CASH", P22/1200,P22/P23-1))</f>
        <v>6.9113959045186135E-5</v>
      </c>
      <c r="AT23" s="22" cm="1">
        <f t="array" ref="AT23">IF(INDEX(calc_types,1,AT$7)="INDEX",Q23/Q22-1,IF(INDEX(calc_types,1,AT$7)="CASH", Q22/1200,Q22/Q23-1))</f>
        <v>3.3239246286465018E-4</v>
      </c>
      <c r="AU23" s="22" cm="1">
        <f t="array" ref="AU23">IF(INDEX(calc_types,1,AU$7)="INDEX",R23/R22-1,IF(INDEX(calc_types,1,AU$7)="CASH", R22/1200,R22/R23-1))</f>
        <v>7.4561617632040722E-4</v>
      </c>
      <c r="AV23" s="22" cm="1">
        <f t="array" ref="AV23">IF(INDEX(calc_types,1,AV$7)="INDEX",S23/S22-1,IF(INDEX(calc_types,1,AV$7)="CASH", S22/1200,S22/S23-1))</f>
        <v>-8.1045743337162746E-2</v>
      </c>
      <c r="AW23" s="22" cm="1">
        <f t="array" ref="AW23">IF(INDEX(calc_types,1,AW$7)="INDEX",T23/T22-1,IF(INDEX(calc_types,1,AW$7)="CASH", T22/1200,T22/T23-1))</f>
        <v>-0.11947478211630969</v>
      </c>
      <c r="AX23" s="22" cm="1">
        <f t="array" ref="AX23">IF(INDEX(calc_types,1,AX$7)="INDEX",U23/U22-1,IF(INDEX(calc_types,1,AX$7)="CASH", U22/1200,U22/U23-1))</f>
        <v>-8.2619270346117935E-2</v>
      </c>
      <c r="AY23" s="22" cm="1">
        <f t="array" ref="AY23">IF(INDEX(calc_types,1,AY$7)="INDEX",V23/V22-1,IF(INDEX(calc_types,1,AY$7)="CASH", V22/1200,V22/V23-1))</f>
        <v>-8.7630477779924609E-2</v>
      </c>
      <c r="AZ23" s="22" cm="1">
        <f t="array" ref="AZ23">IF(INDEX(calc_types,1,AZ$7)="INDEX",W23/W22-1,IF(INDEX(calc_types,1,AZ$7)="CASH", W22/1200,W22/W23-1))</f>
        <v>2.984375E-3</v>
      </c>
      <c r="BA23" s="22" cm="1">
        <f t="array" ref="BA23">IF(INDEX(calc_types,1,BA$7)="INDEX",X23/X22-1,IF(INDEX(calc_types,1,BA$7)="CASH", X22/1200,X22/X23-1))</f>
        <v>3.4984999999999999E-3</v>
      </c>
      <c r="BB23" s="22" cm="1">
        <f t="array" ref="BB23">IF(INDEX(calc_types,1,BB$7)="INDEX",Y23/Y22-1,IF(INDEX(calc_types,1,BB$7)="CASH", Y22/1200,Y22/Y23-1))</f>
        <v>3.9234166666666662E-3</v>
      </c>
      <c r="BC23" s="22" cm="1">
        <f t="array" ref="BC23">IF(INDEX(calc_types,1,BC$7)="INDEX",Z23/Z22-1,IF(INDEX(calc_types,1,BC$7)="CASH", Z22/1200,Z22/Z23-1))</f>
        <v>-8.6333333333333336E-5</v>
      </c>
      <c r="BD23" s="22" cm="1">
        <f t="array" ref="BD23">IF(INDEX(calc_types,1,BD$7)="INDEX",AA23/AA22-1,IF(INDEX(calc_types,1,BD$7)="CASH", AA22/1200,AA22/AA23-1))</f>
        <v>0</v>
      </c>
      <c r="BE23" s="22" cm="1">
        <f t="array" ref="BE23">IF(INDEX(calc_types,1,BE$7)="INDEX",AB23/AB22-1,IF(INDEX(calc_types,1,BE$7)="CASH", AB22/1200,AB22/AB23-1))</f>
        <v>-1.002551950419095E-3</v>
      </c>
      <c r="BF23" s="22" cm="1">
        <f t="array" ref="BF23">IF(INDEX(calc_types,1,BF$7)="INDEX",AC23/AC22-1,IF(INDEX(calc_types,1,BF$7)="CASH", AC22/1200,AC22/AC23-1))</f>
        <v>1.4153029632905767E-2</v>
      </c>
      <c r="BG23" s="22" cm="1">
        <f t="array" ref="BG23">IF(INDEX(calc_types,1,BG$7)="INDEX",AD23/AD22-1,IF(INDEX(calc_types,1,BG$7)="CASH", AD22/1200,AD22/AD23-1))</f>
        <v>-6.4402810304449165E-3</v>
      </c>
      <c r="BH23" s="23">
        <f t="shared" si="10"/>
        <v>4.9126215795243146E-3</v>
      </c>
      <c r="BI23" s="23">
        <f t="shared" si="11"/>
        <v>1.4398126297207051E-2</v>
      </c>
      <c r="BJ23" s="23">
        <f t="shared" si="12"/>
        <v>2.1791289746390545E-2</v>
      </c>
      <c r="BK23" s="23">
        <f t="shared" si="13"/>
        <v>9.7897904500008764E-3</v>
      </c>
      <c r="BL23" s="23">
        <f t="shared" si="14"/>
        <v>1.0851992221073968E-2</v>
      </c>
      <c r="BM23" s="23">
        <f t="shared" si="15"/>
        <v>4.6550937889647762E-3</v>
      </c>
      <c r="BN23" s="23">
        <f t="shared" si="16"/>
        <v>8.2681594374704633E-3</v>
      </c>
      <c r="BO23" s="23">
        <f t="shared" si="17"/>
        <v>9.3418420233916458E-3</v>
      </c>
      <c r="BP23" s="23">
        <f t="shared" si="18"/>
        <v>5.5760143275489383E-3</v>
      </c>
      <c r="BQ23" s="23">
        <f t="shared" si="19"/>
        <v>7.9050816369591066E-3</v>
      </c>
      <c r="BR23" s="23">
        <f t="shared" si="20"/>
        <v>7.7804410993867201E-3</v>
      </c>
      <c r="BS23" s="23">
        <f t="shared" si="21"/>
        <v>5.7085412226168556E-3</v>
      </c>
      <c r="BT23" s="23">
        <f t="shared" si="22"/>
        <v>-2.2655381142084553E-3</v>
      </c>
      <c r="BU23" s="23">
        <f t="shared" si="23"/>
        <v>1.790977665328752E-5</v>
      </c>
      <c r="BV23" s="23">
        <f t="shared" si="24"/>
        <v>1.3511560057995417E-4</v>
      </c>
      <c r="BW23" s="23">
        <f t="shared" si="25"/>
        <v>2.016364819328833E-4</v>
      </c>
      <c r="BX23" s="23">
        <f t="shared" si="26"/>
        <v>-8.7954043058236231E-2</v>
      </c>
      <c r="BY23" s="23">
        <f t="shared" si="27"/>
        <v>-0.12077380747966696</v>
      </c>
      <c r="BZ23" s="23">
        <f t="shared" si="28"/>
        <v>-8.4264509946943192E-2</v>
      </c>
      <c r="CA23" s="23">
        <f t="shared" si="29"/>
        <v>-9.2101767418511504E-2</v>
      </c>
      <c r="CB23" s="23">
        <f t="shared" si="30"/>
        <v>1.3675393678160908E-3</v>
      </c>
      <c r="CC23" s="23">
        <f t="shared" si="31"/>
        <v>2.3988425287356325E-3</v>
      </c>
      <c r="CD23" s="23">
        <f t="shared" si="32"/>
        <v>1.9844077586206902E-3</v>
      </c>
      <c r="CE23" s="23">
        <f t="shared" si="33"/>
        <v>-6.0382471264367867E-5</v>
      </c>
      <c r="CF23" s="23">
        <f t="shared" si="34"/>
        <v>0</v>
      </c>
      <c r="CG23" s="23">
        <f t="shared" si="35"/>
        <v>-2.0028441273760534E-3</v>
      </c>
      <c r="CH23" s="23">
        <f t="shared" si="36"/>
        <v>1.4239684339226583E-2</v>
      </c>
      <c r="CI23" s="23">
        <f t="shared" si="37"/>
        <v>-5.8754567115639764E-3</v>
      </c>
    </row>
    <row r="24" spans="1:87" x14ac:dyDescent="0.2">
      <c r="A24" s="20">
        <v>16</v>
      </c>
      <c r="B24" s="21">
        <v>37195</v>
      </c>
      <c r="C24" s="20">
        <v>162.55600000000001</v>
      </c>
      <c r="D24" s="20">
        <v>821.75</v>
      </c>
      <c r="E24" s="20">
        <v>1127.5619999999999</v>
      </c>
      <c r="F24" s="20">
        <v>974.55700000000002</v>
      </c>
      <c r="G24" s="20">
        <v>1042.3309999999999</v>
      </c>
      <c r="H24" s="20">
        <v>111.55800000000001</v>
      </c>
      <c r="I24" s="20">
        <v>257.65100000000001</v>
      </c>
      <c r="J24" s="20">
        <v>291.46100000000001</v>
      </c>
      <c r="K24" s="20">
        <v>119.89400000000001</v>
      </c>
      <c r="L24" s="20">
        <v>404.80099999999999</v>
      </c>
      <c r="M24" s="20">
        <v>437.92200000000003</v>
      </c>
      <c r="N24" s="20">
        <v>141.02699999999999</v>
      </c>
      <c r="O24" s="20">
        <v>145.44499999999999</v>
      </c>
      <c r="P24" s="20">
        <v>101.282</v>
      </c>
      <c r="Q24" s="20">
        <v>183.529</v>
      </c>
      <c r="R24" s="20">
        <v>225.65899999999999</v>
      </c>
      <c r="S24" s="20">
        <v>1475.03</v>
      </c>
      <c r="T24" s="20">
        <v>3478.63</v>
      </c>
      <c r="U24" s="20">
        <v>5039.7</v>
      </c>
      <c r="V24" s="20">
        <v>10366.34</v>
      </c>
      <c r="W24" s="20">
        <v>2.2875000000000001</v>
      </c>
      <c r="X24" s="20">
        <v>3.4763999999999999</v>
      </c>
      <c r="Y24" s="20">
        <v>4.1551</v>
      </c>
      <c r="Z24" s="20">
        <v>7.1599999999999997E-2</v>
      </c>
      <c r="AA24" s="20">
        <v>1</v>
      </c>
      <c r="AB24" s="20">
        <v>1.1105</v>
      </c>
      <c r="AC24" s="20">
        <v>0.68740000000000001</v>
      </c>
      <c r="AD24" s="20">
        <v>122.42</v>
      </c>
      <c r="AE24" s="21">
        <f t="shared" si="8"/>
        <v>37195</v>
      </c>
      <c r="AF24" s="22" cm="1">
        <f t="array" ref="AF24">IF(INDEX(calc_types,1,AF$7)="INDEX",C24/C23-1,IF(INDEX(calc_types,1,AF$7)="CASH", C23/1200,C23/C24-1))</f>
        <v>3.8968658329474604E-3</v>
      </c>
      <c r="AG24" s="22" cm="1">
        <f t="array" ref="AG24">IF(INDEX(calc_types,1,AG$7)="INDEX",D24/D23-1,IF(INDEX(calc_types,1,AG$7)="CASH", D23/1200,D23/D24-1))</f>
        <v>9.4526782588399971E-3</v>
      </c>
      <c r="AH24" s="22" cm="1">
        <f t="array" ref="AH24">IF(INDEX(calc_types,1,AH$7)="INDEX",E24/E23-1,IF(INDEX(calc_types,1,AH$7)="CASH", E23/1200,E23/E24-1))</f>
        <v>1.5461178644697204E-2</v>
      </c>
      <c r="AI24" s="22" cm="1">
        <f t="array" ref="AI24">IF(INDEX(calc_types,1,AI$7)="INDEX",F24/F23-1,IF(INDEX(calc_types,1,AI$7)="CASH", F23/1200,F23/F24-1))</f>
        <v>9.2750525320499655E-3</v>
      </c>
      <c r="AJ24" s="22" cm="1">
        <f t="array" ref="AJ24">IF(INDEX(calc_types,1,AJ$7)="INDEX",G24/G23-1,IF(INDEX(calc_types,1,AJ$7)="CASH", G23/1200,G23/G24-1))</f>
        <v>1.3025194158197362E-2</v>
      </c>
      <c r="AK24" s="22" cm="1">
        <f t="array" ref="AK24">IF(INDEX(calc_types,1,AK$7)="INDEX",H24/H23-1,IF(INDEX(calc_types,1,AK$7)="CASH", H23/1200,H23/H24-1))</f>
        <v>3.8965129358830008E-3</v>
      </c>
      <c r="AL24" s="22" cm="1">
        <f t="array" ref="AL24">IF(INDEX(calc_types,1,AL$7)="INDEX",I24/I23-1,IF(INDEX(calc_types,1,AL$7)="CASH", I23/1200,I23/I24-1))</f>
        <v>8.1583622234568942E-3</v>
      </c>
      <c r="AM24" s="22" cm="1">
        <f t="array" ref="AM24">IF(INDEX(calc_types,1,AM$7)="INDEX",J24/J23-1,IF(INDEX(calc_types,1,AM$7)="CASH", J23/1200,J23/J24-1))</f>
        <v>1.4348954889363608E-2</v>
      </c>
      <c r="AN24" s="22" cm="1">
        <f t="array" ref="AN24">IF(INDEX(calc_types,1,AN$7)="INDEX",K24/K23-1,IF(INDEX(calc_types,1,AN$7)="CASH", K23/1200,K23/K24-1))</f>
        <v>4.953773165804698E-3</v>
      </c>
      <c r="AO24" s="22" cm="1">
        <f t="array" ref="AO24">IF(INDEX(calc_types,1,AO$7)="INDEX",L24/L23-1,IF(INDEX(calc_types,1,AO$7)="CASH", L23/1200,L23/L24-1))</f>
        <v>1.1329965572894007E-2</v>
      </c>
      <c r="AP24" s="22" cm="1">
        <f t="array" ref="AP24">IF(INDEX(calc_types,1,AP$7)="INDEX",M24/M23-1,IF(INDEX(calc_types,1,AP$7)="CASH", M23/1200,M23/M24-1))</f>
        <v>1.5593764349556505E-2</v>
      </c>
      <c r="AQ24" s="22" cm="1">
        <f t="array" ref="AQ24">IF(INDEX(calc_types,1,AQ$7)="INDEX",N24/N23-1,IF(INDEX(calc_types,1,AQ$7)="CASH", N23/1200,N23/N24-1))</f>
        <v>1.1069449323573455E-2</v>
      </c>
      <c r="AR24" s="22" cm="1">
        <f t="array" ref="AR24">IF(INDEX(calc_types,1,AR$7)="INDEX",O24/O23-1,IF(INDEX(calc_types,1,AR$7)="CASH", O23/1200,O23/O24-1))</f>
        <v>1.752483559535456E-2</v>
      </c>
      <c r="AS24" s="22" cm="1">
        <f t="array" ref="AS24">IF(INDEX(calc_types,1,AS$7)="INDEX",P24/P23-1,IF(INDEX(calc_types,1,AS$7)="CASH", P23/1200,P23/P24-1))</f>
        <v>-6.9109182635918032E-5</v>
      </c>
      <c r="AT24" s="22" cm="1">
        <f t="array" ref="AT24">IF(INDEX(calc_types,1,AT$7)="INDEX",Q24/Q23-1,IF(INDEX(calc_types,1,AT$7)="CASH", Q23/1200,Q23/Q24-1))</f>
        <v>-2.7236230723559629E-4</v>
      </c>
      <c r="AU24" s="22" cm="1">
        <f t="array" ref="AU24">IF(INDEX(calc_types,1,AU$7)="INDEX",R24/R23-1,IF(INDEX(calc_types,1,AU$7)="CASH", R23/1200,R23/R24-1))</f>
        <v>7.716699558728557E-4</v>
      </c>
      <c r="AV24" s="22" cm="1">
        <f t="array" ref="AV24">IF(INDEX(calc_types,1,AV$7)="INDEX",S24/S23-1,IF(INDEX(calc_types,1,AV$7)="CASH", S23/1200,S23/S24-1))</f>
        <v>1.8779699414299911E-2</v>
      </c>
      <c r="AW24" s="22" cm="1">
        <f t="array" ref="AW24">IF(INDEX(calc_types,1,AW$7)="INDEX",T24/T23-1,IF(INDEX(calc_types,1,AW$7)="CASH", T23/1200,T23/T24-1))</f>
        <v>5.5198291604229732E-2</v>
      </c>
      <c r="AX24" s="22" cm="1">
        <f t="array" ref="AX24">IF(INDEX(calc_types,1,AX$7)="INDEX",U24/U23-1,IF(INDEX(calc_types,1,AX$7)="CASH", U23/1200,U23/U24-1))</f>
        <v>2.7797038789411532E-2</v>
      </c>
      <c r="AY24" s="22" cm="1">
        <f t="array" ref="AY24">IF(INDEX(calc_types,1,AY$7)="INDEX",V24/V23-1,IF(INDEX(calc_types,1,AY$7)="CASH", V23/1200,V23/V24-1))</f>
        <v>6.0529858777985446E-2</v>
      </c>
      <c r="AZ24" s="22" cm="1">
        <f t="array" ref="AZ24">IF(INDEX(calc_types,1,AZ$7)="INDEX",W24/W23-1,IF(INDEX(calc_types,1,AZ$7)="CASH", W23/1200,W23/W24-1))</f>
        <v>2.1916666666666664E-3</v>
      </c>
      <c r="BA24" s="22" cm="1">
        <f t="array" ref="BA24">IF(INDEX(calc_types,1,BA$7)="INDEX",X24/X23-1,IF(INDEX(calc_types,1,BA$7)="CASH", X23/1200,X23/X24-1))</f>
        <v>3.0696666666666667E-3</v>
      </c>
      <c r="BB24" s="22" cm="1">
        <f t="array" ref="BB24">IF(INDEX(calc_types,1,BB$7)="INDEX",Y24/Y23-1,IF(INDEX(calc_types,1,BB$7)="CASH", Y23/1200,Y23/Y24-1))</f>
        <v>3.8570000000000002E-3</v>
      </c>
      <c r="BC24" s="22" cm="1">
        <f t="array" ref="BC24">IF(INDEX(calc_types,1,BC$7)="INDEX",Z24/Z23-1,IF(INDEX(calc_types,1,BC$7)="CASH", Z23/1200,Z23/Z24-1))</f>
        <v>-3.6833333333333339E-5</v>
      </c>
      <c r="BD24" s="22" cm="1">
        <f t="array" ref="BD24">IF(INDEX(calc_types,1,BD$7)="INDEX",AA24/AA23-1,IF(INDEX(calc_types,1,BD$7)="CASH", AA23/1200,AA23/AA24-1))</f>
        <v>0</v>
      </c>
      <c r="BE24" s="22" cm="1">
        <f t="array" ref="BE24">IF(INDEX(calc_types,1,BE$7)="INDEX",AB24/AB23-1,IF(INDEX(calc_types,1,BE$7)="CASH", AB23/1200,AB23/AB24-1))</f>
        <v>-1.1976587122917715E-2</v>
      </c>
      <c r="BF24" s="22" cm="1">
        <f t="array" ref="BF24">IF(INDEX(calc_types,1,BF$7)="INDEX",AC24/AC23-1,IF(INDEX(calc_types,1,BF$7)="CASH", AC23/1200,AC23/AC24-1))</f>
        <v>-1.3238289205702691E-2</v>
      </c>
      <c r="BG24" s="22" cm="1">
        <f t="array" ref="BG24">IF(INDEX(calc_types,1,BG$7)="INDEX",AD24/AD23-1,IF(INDEX(calc_types,1,BG$7)="CASH", AD23/1200,AD23/AD24-1))</f>
        <v>-2.33621957196537E-2</v>
      </c>
      <c r="BH24" s="23">
        <f t="shared" si="10"/>
        <v>2.2701675763276887E-3</v>
      </c>
      <c r="BI24" s="23">
        <f t="shared" si="11"/>
        <v>7.3912660274664281E-3</v>
      </c>
      <c r="BJ24" s="23">
        <f t="shared" si="12"/>
        <v>1.2542653677784616E-2</v>
      </c>
      <c r="BK24" s="23">
        <f t="shared" si="13"/>
        <v>6.2940429715623728E-3</v>
      </c>
      <c r="BL24" s="23">
        <f t="shared" si="14"/>
        <v>9.1863284970741792E-3</v>
      </c>
      <c r="BM24" s="23">
        <f t="shared" si="15"/>
        <v>2.7953775979664367E-3</v>
      </c>
      <c r="BN24" s="23">
        <f t="shared" si="16"/>
        <v>6.7272197736129753E-3</v>
      </c>
      <c r="BO24" s="23">
        <f t="shared" si="17"/>
        <v>1.2247119447753287E-2</v>
      </c>
      <c r="BP24" s="23">
        <f t="shared" si="18"/>
        <v>4.4326378897105879E-3</v>
      </c>
      <c r="BQ24" s="23">
        <f t="shared" si="19"/>
        <v>9.1127774593136885E-3</v>
      </c>
      <c r="BR24" s="23">
        <f t="shared" si="20"/>
        <v>1.2877836644179547E-2</v>
      </c>
      <c r="BS24" s="23">
        <f t="shared" si="21"/>
        <v>7.8447690890986778E-3</v>
      </c>
      <c r="BT24" s="23">
        <f t="shared" si="22"/>
        <v>1.380903720496621E-2</v>
      </c>
      <c r="BU24" s="23">
        <f t="shared" si="23"/>
        <v>-1.2031336502781665E-4</v>
      </c>
      <c r="BV24" s="23">
        <f t="shared" si="24"/>
        <v>-4.6963916952029233E-4</v>
      </c>
      <c r="BW24" s="23">
        <f t="shared" si="25"/>
        <v>2.2769026148533177E-4</v>
      </c>
      <c r="BX24" s="23">
        <f t="shared" si="26"/>
        <v>1.1871399693226425E-2</v>
      </c>
      <c r="BY24" s="23">
        <f t="shared" si="27"/>
        <v>5.3899266240872462E-2</v>
      </c>
      <c r="BZ24" s="23">
        <f t="shared" si="28"/>
        <v>2.6151799188586271E-2</v>
      </c>
      <c r="CA24" s="23">
        <f t="shared" si="29"/>
        <v>5.6058569139398551E-2</v>
      </c>
      <c r="CB24" s="23">
        <f t="shared" si="30"/>
        <v>5.7483103448275718E-4</v>
      </c>
      <c r="CC24" s="23">
        <f t="shared" si="31"/>
        <v>1.9700091954022994E-3</v>
      </c>
      <c r="CD24" s="23">
        <f t="shared" si="32"/>
        <v>1.917991091954024E-3</v>
      </c>
      <c r="CE24" s="23">
        <f t="shared" si="33"/>
        <v>-1.088247126436787E-5</v>
      </c>
      <c r="CF24" s="23">
        <f t="shared" si="34"/>
        <v>0</v>
      </c>
      <c r="CG24" s="23">
        <f t="shared" si="35"/>
        <v>-1.2976879299874672E-2</v>
      </c>
      <c r="CH24" s="23">
        <f t="shared" si="36"/>
        <v>-1.3151634499381875E-2</v>
      </c>
      <c r="CI24" s="23">
        <f t="shared" si="37"/>
        <v>-2.2797371400772759E-2</v>
      </c>
    </row>
    <row r="25" spans="1:87" x14ac:dyDescent="0.2">
      <c r="A25" s="20">
        <v>17</v>
      </c>
      <c r="B25" s="21">
        <v>37225</v>
      </c>
      <c r="C25" s="20">
        <v>162.86600000000001</v>
      </c>
      <c r="D25" s="20">
        <v>819.97299999999996</v>
      </c>
      <c r="E25" s="20">
        <v>1113.0360000000001</v>
      </c>
      <c r="F25" s="20">
        <v>972.41</v>
      </c>
      <c r="G25" s="20">
        <v>1035.2950000000001</v>
      </c>
      <c r="H25" s="20">
        <v>111.883</v>
      </c>
      <c r="I25" s="20">
        <v>257.596</v>
      </c>
      <c r="J25" s="20">
        <v>289.83</v>
      </c>
      <c r="K25" s="20">
        <v>120.212</v>
      </c>
      <c r="L25" s="20">
        <v>405.11</v>
      </c>
      <c r="M25" s="20">
        <v>437.62599999999998</v>
      </c>
      <c r="N25" s="20">
        <v>141.33099999999999</v>
      </c>
      <c r="O25" s="20">
        <v>145.77099999999999</v>
      </c>
      <c r="P25" s="20">
        <v>101.285</v>
      </c>
      <c r="Q25" s="20">
        <v>183.42400000000001</v>
      </c>
      <c r="R25" s="20">
        <v>225.25200000000001</v>
      </c>
      <c r="S25" s="20">
        <v>1587.5</v>
      </c>
      <c r="T25" s="20">
        <v>3658.27</v>
      </c>
      <c r="U25" s="20">
        <v>5203.6000000000004</v>
      </c>
      <c r="V25" s="20">
        <v>10697.44</v>
      </c>
      <c r="W25" s="20">
        <v>2.1187499999999999</v>
      </c>
      <c r="X25" s="20">
        <v>3.3570000000000002</v>
      </c>
      <c r="Y25" s="20">
        <v>4.0140000000000002</v>
      </c>
      <c r="Z25" s="20">
        <v>-2.5399999999999999E-2</v>
      </c>
      <c r="AA25" s="20">
        <v>1</v>
      </c>
      <c r="AB25" s="20">
        <v>1.1155999999999999</v>
      </c>
      <c r="AC25" s="20">
        <v>0.7016</v>
      </c>
      <c r="AD25" s="20">
        <v>123.48</v>
      </c>
      <c r="AE25" s="21">
        <f t="shared" si="8"/>
        <v>37225</v>
      </c>
      <c r="AF25" s="22" cm="1">
        <f t="array" ref="AF25">IF(INDEX(calc_types,1,AF$7)="INDEX",C25/C24-1,IF(INDEX(calc_types,1,AF$7)="CASH", C24/1200,C24/C25-1))</f>
        <v>1.9070351140531017E-3</v>
      </c>
      <c r="AG25" s="22" cm="1">
        <f t="array" ref="AG25">IF(INDEX(calc_types,1,AG$7)="INDEX",D25/D24-1,IF(INDEX(calc_types,1,AG$7)="CASH", D24/1200,D24/D25-1))</f>
        <v>-2.1624581685427691E-3</v>
      </c>
      <c r="AH25" s="22" cm="1">
        <f t="array" ref="AH25">IF(INDEX(calc_types,1,AH$7)="INDEX",E25/E24-1,IF(INDEX(calc_types,1,AH$7)="CASH", E24/1200,E24/E25-1))</f>
        <v>-1.2882661884667801E-2</v>
      </c>
      <c r="AI25" s="22" cm="1">
        <f t="array" ref="AI25">IF(INDEX(calc_types,1,AI$7)="INDEX",F25/F24-1,IF(INDEX(calc_types,1,AI$7)="CASH", F24/1200,F24/F25-1))</f>
        <v>-2.2030522586160561E-3</v>
      </c>
      <c r="AJ25" s="22" cm="1">
        <f t="array" ref="AJ25">IF(INDEX(calc_types,1,AJ$7)="INDEX",G25/G24-1,IF(INDEX(calc_types,1,AJ$7)="CASH", G24/1200,G24/G25-1))</f>
        <v>-6.7502549573982273E-3</v>
      </c>
      <c r="AK25" s="22" cm="1">
        <f t="array" ref="AK25">IF(INDEX(calc_types,1,AK$7)="INDEX",H25/H24-1,IF(INDEX(calc_types,1,AK$7)="CASH", H24/1200,H24/H25-1))</f>
        <v>2.9132827766720215E-3</v>
      </c>
      <c r="AL25" s="22" cm="1">
        <f t="array" ref="AL25">IF(INDEX(calc_types,1,AL$7)="INDEX",I25/I24-1,IF(INDEX(calc_types,1,AL$7)="CASH", I24/1200,I24/I25-1))</f>
        <v>-2.1346705427116586E-4</v>
      </c>
      <c r="AM25" s="22" cm="1">
        <f t="array" ref="AM25">IF(INDEX(calc_types,1,AM$7)="INDEX",J25/J24-1,IF(INDEX(calc_types,1,AM$7)="CASH", J24/1200,J24/J25-1))</f>
        <v>-5.5959459413095214E-3</v>
      </c>
      <c r="AN25" s="22" cm="1">
        <f t="array" ref="AN25">IF(INDEX(calc_types,1,AN$7)="INDEX",K25/K24-1,IF(INDEX(calc_types,1,AN$7)="CASH", K24/1200,K24/K25-1))</f>
        <v>2.6523429028975087E-3</v>
      </c>
      <c r="AO25" s="22" cm="1">
        <f t="array" ref="AO25">IF(INDEX(calc_types,1,AO$7)="INDEX",L25/L24-1,IF(INDEX(calc_types,1,AO$7)="CASH", L24/1200,L24/L25-1))</f>
        <v>7.6333803523209731E-4</v>
      </c>
      <c r="AP25" s="22" cm="1">
        <f t="array" ref="AP25">IF(INDEX(calc_types,1,AP$7)="INDEX",M25/M24-1,IF(INDEX(calc_types,1,AP$7)="CASH", M24/1200,M24/M25-1))</f>
        <v>-6.7591945597633707E-4</v>
      </c>
      <c r="AQ25" s="22" cm="1">
        <f t="array" ref="AQ25">IF(INDEX(calc_types,1,AQ$7)="INDEX",N25/N24-1,IF(INDEX(calc_types,1,AQ$7)="CASH", N24/1200,N24/N25-1))</f>
        <v>2.1556155913406982E-3</v>
      </c>
      <c r="AR25" s="22" cm="1">
        <f t="array" ref="AR25">IF(INDEX(calc_types,1,AR$7)="INDEX",O25/O24-1,IF(INDEX(calc_types,1,AR$7)="CASH", O24/1200,O24/O25-1))</f>
        <v>2.2413970916841386E-3</v>
      </c>
      <c r="AS25" s="22" cm="1">
        <f t="array" ref="AS25">IF(INDEX(calc_types,1,AS$7)="INDEX",P25/P24-1,IF(INDEX(calc_types,1,AS$7)="CASH", P24/1200,P24/P25-1))</f>
        <v>2.9620268162222629E-5</v>
      </c>
      <c r="AT25" s="22" cm="1">
        <f t="array" ref="AT25">IF(INDEX(calc_types,1,AT$7)="INDEX",Q25/Q24-1,IF(INDEX(calc_types,1,AT$7)="CASH", Q24/1200,Q24/Q25-1))</f>
        <v>-5.7211666821044282E-4</v>
      </c>
      <c r="AU25" s="22" cm="1">
        <f t="array" ref="AU25">IF(INDEX(calc_types,1,AU$7)="INDEX",R25/R24-1,IF(INDEX(calc_types,1,AU$7)="CASH", R24/1200,R24/R25-1))</f>
        <v>-1.8036063263595636E-3</v>
      </c>
      <c r="AV25" s="22" cm="1">
        <f t="array" ref="AV25">IF(INDEX(calc_types,1,AV$7)="INDEX",S25/S24-1,IF(INDEX(calc_types,1,AV$7)="CASH", S24/1200,S24/S25-1))</f>
        <v>7.6249296624475438E-2</v>
      </c>
      <c r="AW25" s="22" cm="1">
        <f t="array" ref="AW25">IF(INDEX(calc_types,1,AW$7)="INDEX",T25/T24-1,IF(INDEX(calc_types,1,AW$7)="CASH", T24/1200,T24/T25-1))</f>
        <v>5.1641019596795346E-2</v>
      </c>
      <c r="AX25" s="22" cm="1">
        <f t="array" ref="AX25">IF(INDEX(calc_types,1,AX$7)="INDEX",U25/U24-1,IF(INDEX(calc_types,1,AX$7)="CASH", U24/1200,U24/U25-1))</f>
        <v>3.2521777089906223E-2</v>
      </c>
      <c r="AY25" s="22" cm="1">
        <f t="array" ref="AY25">IF(INDEX(calc_types,1,AY$7)="INDEX",V25/V24-1,IF(INDEX(calc_types,1,AY$7)="CASH", V24/1200,V24/V25-1))</f>
        <v>3.1939913219130478E-2</v>
      </c>
      <c r="AZ25" s="22" cm="1">
        <f t="array" ref="AZ25">IF(INDEX(calc_types,1,AZ$7)="INDEX",W25/W24-1,IF(INDEX(calc_types,1,AZ$7)="CASH", W24/1200,W24/W25-1))</f>
        <v>1.9062500000000002E-3</v>
      </c>
      <c r="BA25" s="22" cm="1">
        <f t="array" ref="BA25">IF(INDEX(calc_types,1,BA$7)="INDEX",X25/X24-1,IF(INDEX(calc_types,1,BA$7)="CASH", X24/1200,X24/X25-1))</f>
        <v>2.8969999999999998E-3</v>
      </c>
      <c r="BB25" s="22" cm="1">
        <f t="array" ref="BB25">IF(INDEX(calc_types,1,BB$7)="INDEX",Y25/Y24-1,IF(INDEX(calc_types,1,BB$7)="CASH", Y24/1200,Y24/Y25-1))</f>
        <v>3.4625833333333331E-3</v>
      </c>
      <c r="BC25" s="22" cm="1">
        <f t="array" ref="BC25">IF(INDEX(calc_types,1,BC$7)="INDEX",Z25/Z24-1,IF(INDEX(calc_types,1,BC$7)="CASH", Z24/1200,Z24/Z25-1))</f>
        <v>5.9666666666666662E-5</v>
      </c>
      <c r="BD25" s="22" cm="1">
        <f t="array" ref="BD25">IF(INDEX(calc_types,1,BD$7)="INDEX",AA25/AA24-1,IF(INDEX(calc_types,1,BD$7)="CASH", AA24/1200,AA24/AA25-1))</f>
        <v>0</v>
      </c>
      <c r="BE25" s="22" cm="1">
        <f t="array" ref="BE25">IF(INDEX(calc_types,1,BE$7)="INDEX",AB25/AB24-1,IF(INDEX(calc_types,1,BE$7)="CASH", AB24/1200,AB24/AB25-1))</f>
        <v>-4.5715310147005361E-3</v>
      </c>
      <c r="BF25" s="22" cm="1">
        <f t="array" ref="BF25">IF(INDEX(calc_types,1,BF$7)="INDEX",AC25/AC24-1,IF(INDEX(calc_types,1,BF$7)="CASH", AC24/1200,AC24/AC25-1))</f>
        <v>-2.0239452679589487E-2</v>
      </c>
      <c r="BG25" s="22" cm="1">
        <f t="array" ref="BG25">IF(INDEX(calc_types,1,BG$7)="INDEX",AD25/AD24-1,IF(INDEX(calc_types,1,BG$7)="CASH", AD24/1200,AD24/AD25-1))</f>
        <v>-8.5843861354065742E-3</v>
      </c>
      <c r="BH25" s="23">
        <f t="shared" si="10"/>
        <v>2.8033685743333024E-4</v>
      </c>
      <c r="BI25" s="23">
        <f t="shared" si="11"/>
        <v>-4.2238703999163381E-3</v>
      </c>
      <c r="BJ25" s="23">
        <f t="shared" si="12"/>
        <v>-1.5801186851580391E-2</v>
      </c>
      <c r="BK25" s="23">
        <f t="shared" si="13"/>
        <v>-5.1840618191036488E-3</v>
      </c>
      <c r="BL25" s="23">
        <f t="shared" si="14"/>
        <v>-1.058912061852141E-2</v>
      </c>
      <c r="BM25" s="23">
        <f t="shared" si="15"/>
        <v>1.8121474387554576E-3</v>
      </c>
      <c r="BN25" s="23">
        <f t="shared" si="16"/>
        <v>-1.6446095041150845E-3</v>
      </c>
      <c r="BO25" s="23">
        <f t="shared" si="17"/>
        <v>-7.6977813829198424E-3</v>
      </c>
      <c r="BP25" s="23">
        <f t="shared" si="18"/>
        <v>2.1312076268033987E-3</v>
      </c>
      <c r="BQ25" s="23">
        <f t="shared" si="19"/>
        <v>-1.4538500783482216E-3</v>
      </c>
      <c r="BR25" s="23">
        <f t="shared" si="20"/>
        <v>-3.3918471613532957E-3</v>
      </c>
      <c r="BS25" s="23">
        <f t="shared" si="21"/>
        <v>-1.0690646431340796E-3</v>
      </c>
      <c r="BT25" s="23">
        <f t="shared" si="22"/>
        <v>-1.47440129870421E-3</v>
      </c>
      <c r="BU25" s="23">
        <f t="shared" si="23"/>
        <v>-2.1583914229675986E-5</v>
      </c>
      <c r="BV25" s="23">
        <f t="shared" si="24"/>
        <v>-7.6939353049513886E-4</v>
      </c>
      <c r="BW25" s="23">
        <f t="shared" si="25"/>
        <v>-2.3475860207470877E-3</v>
      </c>
      <c r="BX25" s="23">
        <f t="shared" si="26"/>
        <v>6.9340996903401952E-2</v>
      </c>
      <c r="BY25" s="23">
        <f t="shared" si="27"/>
        <v>5.0341994233438075E-2</v>
      </c>
      <c r="BZ25" s="23">
        <f t="shared" si="28"/>
        <v>3.0876537489080962E-2</v>
      </c>
      <c r="CA25" s="23">
        <f t="shared" si="29"/>
        <v>2.7468623580543586E-2</v>
      </c>
      <c r="CB25" s="23">
        <f t="shared" si="30"/>
        <v>2.8941436781609094E-4</v>
      </c>
      <c r="CC25" s="23">
        <f t="shared" si="31"/>
        <v>1.7973425287356323E-3</v>
      </c>
      <c r="CD25" s="23">
        <f t="shared" si="32"/>
        <v>1.523574425287357E-3</v>
      </c>
      <c r="CE25" s="23">
        <f t="shared" si="33"/>
        <v>8.5617528735632131E-5</v>
      </c>
      <c r="CF25" s="23">
        <f t="shared" si="34"/>
        <v>0</v>
      </c>
      <c r="CG25" s="23">
        <f t="shared" si="35"/>
        <v>-5.5718231916574946E-3</v>
      </c>
      <c r="CH25" s="23">
        <f t="shared" si="36"/>
        <v>-2.0152797973268671E-2</v>
      </c>
      <c r="CI25" s="23">
        <f t="shared" si="37"/>
        <v>-8.0195618165256333E-3</v>
      </c>
    </row>
    <row r="26" spans="1:87" x14ac:dyDescent="0.2">
      <c r="A26" s="20">
        <v>18</v>
      </c>
      <c r="B26" s="21">
        <v>37256</v>
      </c>
      <c r="C26" s="20">
        <v>163.16999999999999</v>
      </c>
      <c r="D26" s="20">
        <v>820.26099999999997</v>
      </c>
      <c r="E26" s="20">
        <v>1105.0930000000001</v>
      </c>
      <c r="F26" s="20">
        <v>973.29200000000003</v>
      </c>
      <c r="G26" s="20">
        <v>1029.27</v>
      </c>
      <c r="H26" s="20">
        <v>112.16</v>
      </c>
      <c r="I26" s="20">
        <v>257.51</v>
      </c>
      <c r="J26" s="20">
        <v>287.41000000000003</v>
      </c>
      <c r="K26" s="20">
        <v>120.41200000000001</v>
      </c>
      <c r="L26" s="20">
        <v>403.11900000000003</v>
      </c>
      <c r="M26" s="20">
        <v>433.18200000000002</v>
      </c>
      <c r="N26" s="20">
        <v>140.995</v>
      </c>
      <c r="O26" s="20">
        <v>144.42599999999999</v>
      </c>
      <c r="P26" s="20">
        <v>101.227</v>
      </c>
      <c r="Q26" s="20">
        <v>183.571</v>
      </c>
      <c r="R26" s="20">
        <v>225.65</v>
      </c>
      <c r="S26" s="20">
        <v>1600.85</v>
      </c>
      <c r="T26" s="20">
        <v>3806.13</v>
      </c>
      <c r="U26" s="20">
        <v>5217.3999999999996</v>
      </c>
      <c r="V26" s="20">
        <v>10542.62</v>
      </c>
      <c r="W26" s="20">
        <v>1.87375</v>
      </c>
      <c r="X26" s="20">
        <v>3.3117999999999999</v>
      </c>
      <c r="Y26" s="20">
        <v>4.0528000000000004</v>
      </c>
      <c r="Z26" s="20">
        <v>6.7299999999999999E-2</v>
      </c>
      <c r="AA26" s="20">
        <v>1</v>
      </c>
      <c r="AB26" s="20">
        <v>1.1242000000000001</v>
      </c>
      <c r="AC26" s="20">
        <v>0.6875</v>
      </c>
      <c r="AD26" s="20">
        <v>131.66</v>
      </c>
      <c r="AE26" s="21">
        <f t="shared" si="8"/>
        <v>37256</v>
      </c>
      <c r="AF26" s="22" cm="1">
        <f t="array" ref="AF26">IF(INDEX(calc_types,1,AF$7)="INDEX",C26/C25-1,IF(INDEX(calc_types,1,AF$7)="CASH", C25/1200,C25/C26-1))</f>
        <v>1.866565151719568E-3</v>
      </c>
      <c r="AG26" s="22" cm="1">
        <f t="array" ref="AG26">IF(INDEX(calc_types,1,AG$7)="INDEX",D26/D25-1,IF(INDEX(calc_types,1,AG$7)="CASH", D25/1200,D25/D26-1))</f>
        <v>3.5123107712076163E-4</v>
      </c>
      <c r="AH26" s="22" cm="1">
        <f t="array" ref="AH26">IF(INDEX(calc_types,1,AH$7)="INDEX",E26/E25-1,IF(INDEX(calc_types,1,AH$7)="CASH", E25/1200,E25/E26-1))</f>
        <v>-7.1363370097642376E-3</v>
      </c>
      <c r="AI26" s="22" cm="1">
        <f t="array" ref="AI26">IF(INDEX(calc_types,1,AI$7)="INDEX",F26/F25-1,IF(INDEX(calc_types,1,AI$7)="CASH", F25/1200,F25/F26-1))</f>
        <v>9.070248146358928E-4</v>
      </c>
      <c r="AJ26" s="22" cm="1">
        <f t="array" ref="AJ26">IF(INDEX(calc_types,1,AJ$7)="INDEX",G26/G25-1,IF(INDEX(calc_types,1,AJ$7)="CASH", G25/1200,G25/G26-1))</f>
        <v>-5.8195973128433165E-3</v>
      </c>
      <c r="AK26" s="22" cm="1">
        <f t="array" ref="AK26">IF(INDEX(calc_types,1,AK$7)="INDEX",H26/H25-1,IF(INDEX(calc_types,1,AK$7)="CASH", H25/1200,H25/H26-1))</f>
        <v>2.4758006131404553E-3</v>
      </c>
      <c r="AL26" s="22" cm="1">
        <f t="array" ref="AL26">IF(INDEX(calc_types,1,AL$7)="INDEX",I26/I25-1,IF(INDEX(calc_types,1,AL$7)="CASH", I25/1200,I25/I26-1))</f>
        <v>-3.338561157782971E-4</v>
      </c>
      <c r="AM26" s="22" cm="1">
        <f t="array" ref="AM26">IF(INDEX(calc_types,1,AM$7)="INDEX",J26/J25-1,IF(INDEX(calc_types,1,AM$7)="CASH", J25/1200,J25/J26-1))</f>
        <v>-8.3497222509745228E-3</v>
      </c>
      <c r="AN26" s="22" cm="1">
        <f t="array" ref="AN26">IF(INDEX(calc_types,1,AN$7)="INDEX",K26/K25-1,IF(INDEX(calc_types,1,AN$7)="CASH", K25/1200,K25/K26-1))</f>
        <v>1.6637274149002845E-3</v>
      </c>
      <c r="AO26" s="22" cm="1">
        <f t="array" ref="AO26">IF(INDEX(calc_types,1,AO$7)="INDEX",L26/L25-1,IF(INDEX(calc_types,1,AO$7)="CASH", L25/1200,L25/L26-1))</f>
        <v>-4.9147145219816668E-3</v>
      </c>
      <c r="AP26" s="22" cm="1">
        <f t="array" ref="AP26">IF(INDEX(calc_types,1,AP$7)="INDEX",M26/M25-1,IF(INDEX(calc_types,1,AP$7)="CASH", M25/1200,M25/M26-1))</f>
        <v>-1.0154789706278811E-2</v>
      </c>
      <c r="AQ26" s="22" cm="1">
        <f t="array" ref="AQ26">IF(INDEX(calc_types,1,AQ$7)="INDEX",N26/N25-1,IF(INDEX(calc_types,1,AQ$7)="CASH", N25/1200,N25/N26-1))</f>
        <v>-2.3773977400569635E-3</v>
      </c>
      <c r="AR26" s="22" cm="1">
        <f t="array" ref="AR26">IF(INDEX(calc_types,1,AR$7)="INDEX",O26/O25-1,IF(INDEX(calc_types,1,AR$7)="CASH", O25/1200,O25/O26-1))</f>
        <v>-9.2268009412023178E-3</v>
      </c>
      <c r="AS26" s="22" cm="1">
        <f t="array" ref="AS26">IF(INDEX(calc_types,1,AS$7)="INDEX",P26/P25-1,IF(INDEX(calc_types,1,AS$7)="CASH", P25/1200,P25/P26-1))</f>
        <v>-5.726415560052267E-4</v>
      </c>
      <c r="AT26" s="22" cm="1">
        <f t="array" ref="AT26">IF(INDEX(calc_types,1,AT$7)="INDEX",Q26/Q25-1,IF(INDEX(calc_types,1,AT$7)="CASH", Q25/1200,Q25/Q26-1))</f>
        <v>8.0142184228892965E-4</v>
      </c>
      <c r="AU26" s="22" cm="1">
        <f t="array" ref="AU26">IF(INDEX(calc_types,1,AU$7)="INDEX",R26/R25-1,IF(INDEX(calc_types,1,AU$7)="CASH", R25/1200,R25/R26-1))</f>
        <v>1.7669099497452656E-3</v>
      </c>
      <c r="AV26" s="22" cm="1">
        <f t="array" ref="AV26">IF(INDEX(calc_types,1,AV$7)="INDEX",S26/S25-1,IF(INDEX(calc_types,1,AV$7)="CASH", S25/1200,S25/S26-1))</f>
        <v>8.4094488188974914E-3</v>
      </c>
      <c r="AW26" s="22" cm="1">
        <f t="array" ref="AW26">IF(INDEX(calc_types,1,AW$7)="INDEX",T26/T25-1,IF(INDEX(calc_types,1,AW$7)="CASH", T25/1200,T25/T26-1))</f>
        <v>4.0418011792459296E-2</v>
      </c>
      <c r="AX26" s="22" cm="1">
        <f t="array" ref="AX26">IF(INDEX(calc_types,1,AX$7)="INDEX",U26/U25-1,IF(INDEX(calc_types,1,AX$7)="CASH", U25/1200,U25/U26-1))</f>
        <v>2.6520101468212598E-3</v>
      </c>
      <c r="AY26" s="22" cm="1">
        <f t="array" ref="AY26">IF(INDEX(calc_types,1,AY$7)="INDEX",V26/V25-1,IF(INDEX(calc_types,1,AY$7)="CASH", V25/1200,V25/V26-1))</f>
        <v>-1.4472621487009896E-2</v>
      </c>
      <c r="AZ26" s="22" cm="1">
        <f t="array" ref="AZ26">IF(INDEX(calc_types,1,AZ$7)="INDEX",W26/W25-1,IF(INDEX(calc_types,1,AZ$7)="CASH", W25/1200,W25/W26-1))</f>
        <v>1.7656249999999998E-3</v>
      </c>
      <c r="BA26" s="22" cm="1">
        <f t="array" ref="BA26">IF(INDEX(calc_types,1,BA$7)="INDEX",X26/X25-1,IF(INDEX(calc_types,1,BA$7)="CASH", X25/1200,X25/X26-1))</f>
        <v>2.7975000000000001E-3</v>
      </c>
      <c r="BB26" s="22" cm="1">
        <f t="array" ref="BB26">IF(INDEX(calc_types,1,BB$7)="INDEX",Y26/Y25-1,IF(INDEX(calc_types,1,BB$7)="CASH", Y25/1200,Y25/Y26-1))</f>
        <v>3.3450000000000003E-3</v>
      </c>
      <c r="BC26" s="22" cm="1">
        <f t="array" ref="BC26">IF(INDEX(calc_types,1,BC$7)="INDEX",Z26/Z25-1,IF(INDEX(calc_types,1,BC$7)="CASH", Z25/1200,Z25/Z26-1))</f>
        <v>-2.1166666666666665E-5</v>
      </c>
      <c r="BD26" s="22" cm="1">
        <f t="array" ref="BD26">IF(INDEX(calc_types,1,BD$7)="INDEX",AA26/AA25-1,IF(INDEX(calc_types,1,BD$7)="CASH", AA25/1200,AA25/AA26-1))</f>
        <v>0</v>
      </c>
      <c r="BE26" s="22" cm="1">
        <f t="array" ref="BE26">IF(INDEX(calc_types,1,BE$7)="INDEX",AB26/AB25-1,IF(INDEX(calc_types,1,BE$7)="CASH", AB25/1200,AB25/AB26-1))</f>
        <v>-7.6498843622132551E-3</v>
      </c>
      <c r="BF26" s="22" cm="1">
        <f t="array" ref="BF26">IF(INDEX(calc_types,1,BF$7)="INDEX",AC26/AC25-1,IF(INDEX(calc_types,1,BF$7)="CASH", AC25/1200,AC25/AC26-1))</f>
        <v>2.050909090909081E-2</v>
      </c>
      <c r="BG26" s="22" cm="1">
        <f t="array" ref="BG26">IF(INDEX(calc_types,1,BG$7)="INDEX",AD26/AD25-1,IF(INDEX(calc_types,1,BG$7)="CASH", AD25/1200,AD25/AD26-1))</f>
        <v>-6.212972808749806E-2</v>
      </c>
      <c r="BH26" s="23">
        <f t="shared" si="10"/>
        <v>2.3986689509979662E-4</v>
      </c>
      <c r="BI26" s="23">
        <f t="shared" si="11"/>
        <v>-1.7101811542528074E-3</v>
      </c>
      <c r="BJ26" s="23">
        <f t="shared" si="12"/>
        <v>-1.0054861976676826E-2</v>
      </c>
      <c r="BK26" s="23">
        <f t="shared" si="13"/>
        <v>-2.0739847458516999E-3</v>
      </c>
      <c r="BL26" s="23">
        <f t="shared" si="14"/>
        <v>-9.6584629739664991E-3</v>
      </c>
      <c r="BM26" s="23">
        <f t="shared" si="15"/>
        <v>1.3746652752238914E-3</v>
      </c>
      <c r="BN26" s="23">
        <f t="shared" si="16"/>
        <v>-1.7649985656222158E-3</v>
      </c>
      <c r="BO26" s="23">
        <f t="shared" si="17"/>
        <v>-1.0451557692584844E-2</v>
      </c>
      <c r="BP26" s="23">
        <f t="shared" si="18"/>
        <v>1.1425921388061745E-3</v>
      </c>
      <c r="BQ26" s="23">
        <f t="shared" si="19"/>
        <v>-7.1319026355619857E-3</v>
      </c>
      <c r="BR26" s="23">
        <f t="shared" si="20"/>
        <v>-1.2870717411655769E-2</v>
      </c>
      <c r="BS26" s="23">
        <f t="shared" si="21"/>
        <v>-5.6020779745317413E-3</v>
      </c>
      <c r="BT26" s="23">
        <f t="shared" si="22"/>
        <v>-1.2942599331590667E-2</v>
      </c>
      <c r="BU26" s="23">
        <f t="shared" si="23"/>
        <v>-6.2384573839712528E-4</v>
      </c>
      <c r="BV26" s="23">
        <f t="shared" si="24"/>
        <v>6.0414498000423362E-4</v>
      </c>
      <c r="BW26" s="23">
        <f t="shared" si="25"/>
        <v>1.2229302553577416E-3</v>
      </c>
      <c r="BX26" s="23">
        <f t="shared" si="26"/>
        <v>1.5011490978240061E-3</v>
      </c>
      <c r="BY26" s="23">
        <f t="shared" si="27"/>
        <v>3.9118986429102026E-2</v>
      </c>
      <c r="BZ26" s="23">
        <f t="shared" si="28"/>
        <v>1.0067705459959979E-3</v>
      </c>
      <c r="CA26" s="23">
        <f t="shared" si="29"/>
        <v>-1.8943911125596787E-2</v>
      </c>
      <c r="CB26" s="23">
        <f t="shared" si="30"/>
        <v>1.487893678160906E-4</v>
      </c>
      <c r="CC26" s="23">
        <f t="shared" si="31"/>
        <v>1.6978425287356325E-3</v>
      </c>
      <c r="CD26" s="23">
        <f t="shared" si="32"/>
        <v>1.4059910919540241E-3</v>
      </c>
      <c r="CE26" s="23">
        <f t="shared" si="33"/>
        <v>4.7841954022988035E-6</v>
      </c>
      <c r="CF26" s="23">
        <f t="shared" si="34"/>
        <v>0</v>
      </c>
      <c r="CG26" s="23">
        <f t="shared" si="35"/>
        <v>-8.6501765391702127E-3</v>
      </c>
      <c r="CH26" s="23">
        <f t="shared" si="36"/>
        <v>2.0595745615411627E-2</v>
      </c>
      <c r="CI26" s="23">
        <f t="shared" si="37"/>
        <v>-6.1564903768617119E-2</v>
      </c>
    </row>
    <row r="27" spans="1:87" x14ac:dyDescent="0.2">
      <c r="A27" s="20">
        <v>19</v>
      </c>
      <c r="B27" s="21">
        <v>37287</v>
      </c>
      <c r="C27" s="20">
        <v>163.40600000000001</v>
      </c>
      <c r="D27" s="20">
        <v>821.92499999999995</v>
      </c>
      <c r="E27" s="20">
        <v>1109.9090000000001</v>
      </c>
      <c r="F27" s="20">
        <v>974.43700000000001</v>
      </c>
      <c r="G27" s="20">
        <v>1032.2619999999999</v>
      </c>
      <c r="H27" s="20">
        <v>112.336</v>
      </c>
      <c r="I27" s="20">
        <v>257.327</v>
      </c>
      <c r="J27" s="20">
        <v>287.202</v>
      </c>
      <c r="K27" s="20">
        <v>120.901</v>
      </c>
      <c r="L27" s="20">
        <v>405.30500000000001</v>
      </c>
      <c r="M27" s="20">
        <v>437.27199999999999</v>
      </c>
      <c r="N27" s="20">
        <v>141.928</v>
      </c>
      <c r="O27" s="20">
        <v>146.24100000000001</v>
      </c>
      <c r="P27" s="20">
        <v>101.28100000000001</v>
      </c>
      <c r="Q27" s="20">
        <v>183.57900000000001</v>
      </c>
      <c r="R27" s="20">
        <v>224.886</v>
      </c>
      <c r="S27" s="20">
        <v>1577.02</v>
      </c>
      <c r="T27" s="20">
        <v>3670.26</v>
      </c>
      <c r="U27" s="20">
        <v>5164.8</v>
      </c>
      <c r="V27" s="20">
        <v>9997.7999999999993</v>
      </c>
      <c r="W27" s="20">
        <v>1.8474999999999999</v>
      </c>
      <c r="X27" s="20">
        <v>3.3919999999999999</v>
      </c>
      <c r="Y27" s="20">
        <v>4.0038999999999998</v>
      </c>
      <c r="Z27" s="20">
        <v>4.6100000000000002E-2</v>
      </c>
      <c r="AA27" s="20">
        <v>1</v>
      </c>
      <c r="AB27" s="20">
        <v>1.1636</v>
      </c>
      <c r="AC27" s="20">
        <v>0.70879999999999999</v>
      </c>
      <c r="AD27" s="20">
        <v>134.68</v>
      </c>
      <c r="AE27" s="21">
        <f t="shared" si="8"/>
        <v>37287</v>
      </c>
      <c r="AF27" s="22" cm="1">
        <f t="array" ref="AF27">IF(INDEX(calc_types,1,AF$7)="INDEX",C27/C26-1,IF(INDEX(calc_types,1,AF$7)="CASH", C26/1200,C26/C27-1))</f>
        <v>1.4463443034873347E-3</v>
      </c>
      <c r="AG27" s="22" cm="1">
        <f t="array" ref="AG27">IF(INDEX(calc_types,1,AG$7)="INDEX",D27/D26-1,IF(INDEX(calc_types,1,AG$7)="CASH", D26/1200,D26/D27-1))</f>
        <v>2.0286225969539107E-3</v>
      </c>
      <c r="AH27" s="22" cm="1">
        <f t="array" ref="AH27">IF(INDEX(calc_types,1,AH$7)="INDEX",E27/E26-1,IF(INDEX(calc_types,1,AH$7)="CASH", E26/1200,E26/E27-1))</f>
        <v>4.3580042584652201E-3</v>
      </c>
      <c r="AI27" s="22" cm="1">
        <f t="array" ref="AI27">IF(INDEX(calc_types,1,AI$7)="INDEX",F27/F26-1,IF(INDEX(calc_types,1,AI$7)="CASH", F26/1200,F26/F27-1))</f>
        <v>1.176419820567709E-3</v>
      </c>
      <c r="AJ27" s="22" cm="1">
        <f t="array" ref="AJ27">IF(INDEX(calc_types,1,AJ$7)="INDEX",G27/G26-1,IF(INDEX(calc_types,1,AJ$7)="CASH", G26/1200,G26/G27-1))</f>
        <v>2.9069146093834153E-3</v>
      </c>
      <c r="AK27" s="22" cm="1">
        <f t="array" ref="AK27">IF(INDEX(calc_types,1,AK$7)="INDEX",H27/H26-1,IF(INDEX(calc_types,1,AK$7)="CASH", H26/1200,H26/H27-1))</f>
        <v>1.5691868758915817E-3</v>
      </c>
      <c r="AL27" s="22" cm="1">
        <f t="array" ref="AL27">IF(INDEX(calc_types,1,AL$7)="INDEX",I27/I26-1,IF(INDEX(calc_types,1,AL$7)="CASH", I26/1200,I26/I27-1))</f>
        <v>-7.1065201351405705E-4</v>
      </c>
      <c r="AM27" s="22" cm="1">
        <f t="array" ref="AM27">IF(INDEX(calc_types,1,AM$7)="INDEX",J27/J26-1,IF(INDEX(calc_types,1,AM$7)="CASH", J26/1200,J26/J27-1))</f>
        <v>-7.2370481194117264E-4</v>
      </c>
      <c r="AN27" s="22" cm="1">
        <f t="array" ref="AN27">IF(INDEX(calc_types,1,AN$7)="INDEX",K27/K26-1,IF(INDEX(calc_types,1,AN$7)="CASH", K26/1200,K26/K27-1))</f>
        <v>4.0610570375045896E-3</v>
      </c>
      <c r="AO27" s="22" cm="1">
        <f t="array" ref="AO27">IF(INDEX(calc_types,1,AO$7)="INDEX",L27/L26-1,IF(INDEX(calc_types,1,AO$7)="CASH", L26/1200,L26/L27-1))</f>
        <v>5.4227163691118463E-3</v>
      </c>
      <c r="AP27" s="22" cm="1">
        <f t="array" ref="AP27">IF(INDEX(calc_types,1,AP$7)="INDEX",M27/M26-1,IF(INDEX(calc_types,1,AP$7)="CASH", M26/1200,M26/M27-1))</f>
        <v>9.4417588911819283E-3</v>
      </c>
      <c r="AQ27" s="22" cm="1">
        <f t="array" ref="AQ27">IF(INDEX(calc_types,1,AQ$7)="INDEX",N27/N26-1,IF(INDEX(calc_types,1,AQ$7)="CASH", N26/1200,N26/N27-1))</f>
        <v>6.6172559310613277E-3</v>
      </c>
      <c r="AR27" s="22" cm="1">
        <f t="array" ref="AR27">IF(INDEX(calc_types,1,AR$7)="INDEX",O27/O26-1,IF(INDEX(calc_types,1,AR$7)="CASH", O26/1200,O26/O27-1))</f>
        <v>1.2566989323252287E-2</v>
      </c>
      <c r="AS27" s="22" cm="1">
        <f t="array" ref="AS27">IF(INDEX(calc_types,1,AS$7)="INDEX",P27/P26-1,IF(INDEX(calc_types,1,AS$7)="CASH", P26/1200,P26/P27-1))</f>
        <v>5.33454513123921E-4</v>
      </c>
      <c r="AT27" s="22" cm="1">
        <f t="array" ref="AT27">IF(INDEX(calc_types,1,AT$7)="INDEX",Q27/Q26-1,IF(INDEX(calc_types,1,AT$7)="CASH", Q26/1200,Q26/Q27-1))</f>
        <v>4.3579868279852718E-5</v>
      </c>
      <c r="AU27" s="22" cm="1">
        <f t="array" ref="AU27">IF(INDEX(calc_types,1,AU$7)="INDEX",R27/R26-1,IF(INDEX(calc_types,1,AU$7)="CASH", R26/1200,R26/R27-1))</f>
        <v>-3.3857744294261138E-3</v>
      </c>
      <c r="AV27" s="22" cm="1">
        <f t="array" ref="AV27">IF(INDEX(calc_types,1,AV$7)="INDEX",S27/S26-1,IF(INDEX(calc_types,1,AV$7)="CASH", S26/1200,S26/S27-1))</f>
        <v>-1.4885841896492447E-2</v>
      </c>
      <c r="AW27" s="22" cm="1">
        <f t="array" ref="AW27">IF(INDEX(calc_types,1,AW$7)="INDEX",T27/T26-1,IF(INDEX(calc_types,1,AW$7)="CASH", T26/1200,T26/T27-1))</f>
        <v>-3.5697677168147091E-2</v>
      </c>
      <c r="AX27" s="22" cm="1">
        <f t="array" ref="AX27">IF(INDEX(calc_types,1,AX$7)="INDEX",U27/U26-1,IF(INDEX(calc_types,1,AX$7)="CASH", U26/1200,U26/U27-1))</f>
        <v>-1.0081649863916797E-2</v>
      </c>
      <c r="AY27" s="22" cm="1">
        <f t="array" ref="AY27">IF(INDEX(calc_types,1,AY$7)="INDEX",V27/V26-1,IF(INDEX(calc_types,1,AY$7)="CASH", V26/1200,V26/V27-1))</f>
        <v>-5.1677856168580671E-2</v>
      </c>
      <c r="AZ27" s="22" cm="1">
        <f t="array" ref="AZ27">IF(INDEX(calc_types,1,AZ$7)="INDEX",W27/W26-1,IF(INDEX(calc_types,1,AZ$7)="CASH", W26/1200,W26/W27-1))</f>
        <v>1.5614583333333333E-3</v>
      </c>
      <c r="BA27" s="22" cm="1">
        <f t="array" ref="BA27">IF(INDEX(calc_types,1,BA$7)="INDEX",X27/X26-1,IF(INDEX(calc_types,1,BA$7)="CASH", X26/1200,X26/X27-1))</f>
        <v>2.7598333333333333E-3</v>
      </c>
      <c r="BB27" s="22" cm="1">
        <f t="array" ref="BB27">IF(INDEX(calc_types,1,BB$7)="INDEX",Y27/Y26-1,IF(INDEX(calc_types,1,BB$7)="CASH", Y26/1200,Y26/Y27-1))</f>
        <v>3.3773333333333337E-3</v>
      </c>
      <c r="BC27" s="22" cm="1">
        <f t="array" ref="BC27">IF(INDEX(calc_types,1,BC$7)="INDEX",Z27/Z26-1,IF(INDEX(calc_types,1,BC$7)="CASH", Z26/1200,Z26/Z27-1))</f>
        <v>5.6083333333333332E-5</v>
      </c>
      <c r="BD27" s="22" cm="1">
        <f t="array" ref="BD27">IF(INDEX(calc_types,1,BD$7)="INDEX",AA27/AA26-1,IF(INDEX(calc_types,1,BD$7)="CASH", AA26/1200,AA26/AA27-1))</f>
        <v>0</v>
      </c>
      <c r="BE27" s="22" cm="1">
        <f t="array" ref="BE27">IF(INDEX(calc_types,1,BE$7)="INDEX",AB27/AB26-1,IF(INDEX(calc_types,1,BE$7)="CASH", AB26/1200,AB26/AB27-1))</f>
        <v>-3.3860433138535484E-2</v>
      </c>
      <c r="BF27" s="22" cm="1">
        <f t="array" ref="BF27">IF(INDEX(calc_types,1,BF$7)="INDEX",AC27/AC26-1,IF(INDEX(calc_types,1,BF$7)="CASH", AC26/1200,AC26/AC27-1))</f>
        <v>-3.0050790067720046E-2</v>
      </c>
      <c r="BG27" s="22" cm="1">
        <f t="array" ref="BG27">IF(INDEX(calc_types,1,BG$7)="INDEX",AD27/AD26-1,IF(INDEX(calc_types,1,BG$7)="CASH", AD26/1200,AD26/AD27-1))</f>
        <v>-2.2423522423522524E-2</v>
      </c>
      <c r="BH27" s="23">
        <f t="shared" si="10"/>
        <v>-1.8035395313243676E-4</v>
      </c>
      <c r="BI27" s="23">
        <f t="shared" si="11"/>
        <v>-3.2789634419658382E-5</v>
      </c>
      <c r="BJ27" s="23">
        <f t="shared" si="12"/>
        <v>1.439479291552631E-3</v>
      </c>
      <c r="BK27" s="23">
        <f t="shared" si="13"/>
        <v>-1.8045897399198837E-3</v>
      </c>
      <c r="BL27" s="23">
        <f t="shared" si="14"/>
        <v>-9.3195105173976729E-4</v>
      </c>
      <c r="BM27" s="23">
        <f t="shared" si="15"/>
        <v>4.6805153797501776E-4</v>
      </c>
      <c r="BN27" s="23">
        <f t="shared" si="16"/>
        <v>-2.1417944633579759E-3</v>
      </c>
      <c r="BO27" s="23">
        <f t="shared" si="17"/>
        <v>-2.8255402535514941E-3</v>
      </c>
      <c r="BP27" s="23">
        <f t="shared" si="18"/>
        <v>3.5399217614104795E-3</v>
      </c>
      <c r="BQ27" s="23">
        <f t="shared" si="19"/>
        <v>3.2055282555315274E-3</v>
      </c>
      <c r="BR27" s="23">
        <f t="shared" si="20"/>
        <v>6.7258311858049702E-3</v>
      </c>
      <c r="BS27" s="23">
        <f t="shared" si="21"/>
        <v>3.3925756965865498E-3</v>
      </c>
      <c r="BT27" s="23">
        <f t="shared" si="22"/>
        <v>8.8511909328639372E-3</v>
      </c>
      <c r="BU27" s="23">
        <f t="shared" si="23"/>
        <v>4.8225033073202238E-4</v>
      </c>
      <c r="BV27" s="23">
        <f t="shared" si="24"/>
        <v>-1.5369699400484329E-4</v>
      </c>
      <c r="BW27" s="23">
        <f t="shared" si="25"/>
        <v>-3.9297541238136379E-3</v>
      </c>
      <c r="BX27" s="23">
        <f t="shared" si="26"/>
        <v>-2.1794141617565932E-2</v>
      </c>
      <c r="BY27" s="23">
        <f t="shared" si="27"/>
        <v>-3.6996702531504361E-2</v>
      </c>
      <c r="BZ27" s="23">
        <f t="shared" si="28"/>
        <v>-1.172688946474206E-2</v>
      </c>
      <c r="CA27" s="23">
        <f t="shared" si="29"/>
        <v>-5.6149145807167566E-2</v>
      </c>
      <c r="CB27" s="23">
        <f t="shared" si="30"/>
        <v>-5.5377298850575914E-5</v>
      </c>
      <c r="CC27" s="23">
        <f t="shared" si="31"/>
        <v>1.6601758620689658E-3</v>
      </c>
      <c r="CD27" s="23">
        <f t="shared" si="32"/>
        <v>1.4383244252873576E-3</v>
      </c>
      <c r="CE27" s="23">
        <f t="shared" si="33"/>
        <v>8.2034195402298801E-5</v>
      </c>
      <c r="CF27" s="23">
        <f t="shared" si="34"/>
        <v>0</v>
      </c>
      <c r="CG27" s="23">
        <f t="shared" si="35"/>
        <v>-3.486072531549244E-2</v>
      </c>
      <c r="CH27" s="23">
        <f t="shared" si="36"/>
        <v>-2.9964135361399229E-2</v>
      </c>
      <c r="CI27" s="23">
        <f t="shared" si="37"/>
        <v>-2.1858698104641583E-2</v>
      </c>
    </row>
    <row r="28" spans="1:87" x14ac:dyDescent="0.2">
      <c r="A28" s="20">
        <v>20</v>
      </c>
      <c r="B28" s="21">
        <v>37315</v>
      </c>
      <c r="C28" s="20">
        <v>163.69900000000001</v>
      </c>
      <c r="D28" s="20">
        <v>825.89700000000005</v>
      </c>
      <c r="E28" s="20">
        <v>1121.3610000000001</v>
      </c>
      <c r="F28" s="20">
        <v>976.15200000000004</v>
      </c>
      <c r="G28" s="20">
        <v>1039.1890000000001</v>
      </c>
      <c r="H28" s="20">
        <v>112.637</v>
      </c>
      <c r="I28" s="20">
        <v>258.267</v>
      </c>
      <c r="J28" s="20">
        <v>288.44600000000003</v>
      </c>
      <c r="K28" s="20">
        <v>121.26600000000001</v>
      </c>
      <c r="L28" s="20">
        <v>407.32799999999997</v>
      </c>
      <c r="M28" s="20">
        <v>438.91399999999999</v>
      </c>
      <c r="N28" s="20">
        <v>142.66499999999999</v>
      </c>
      <c r="O28" s="20">
        <v>146.57599999999999</v>
      </c>
      <c r="P28" s="20">
        <v>101.27500000000001</v>
      </c>
      <c r="Q28" s="20">
        <v>183.61600000000001</v>
      </c>
      <c r="R28" s="20">
        <v>225.31100000000001</v>
      </c>
      <c r="S28" s="20">
        <v>1545.9</v>
      </c>
      <c r="T28" s="20">
        <v>3624.74</v>
      </c>
      <c r="U28" s="20">
        <v>5101</v>
      </c>
      <c r="V28" s="20">
        <v>10587.83</v>
      </c>
      <c r="W28" s="20">
        <v>1.87</v>
      </c>
      <c r="X28" s="20">
        <v>3.4377</v>
      </c>
      <c r="Y28" s="20">
        <v>4.0575000000000001</v>
      </c>
      <c r="Z28" s="20">
        <v>5.6500000000000002E-2</v>
      </c>
      <c r="AA28" s="20">
        <v>1</v>
      </c>
      <c r="AB28" s="20">
        <v>1.1501999999999999</v>
      </c>
      <c r="AC28" s="20">
        <v>0.7056</v>
      </c>
      <c r="AD28" s="20">
        <v>133.36000000000001</v>
      </c>
      <c r="AE28" s="21">
        <f t="shared" si="8"/>
        <v>37315</v>
      </c>
      <c r="AF28" s="22" cm="1">
        <f t="array" ref="AF28">IF(INDEX(calc_types,1,AF$7)="INDEX",C28/C27-1,IF(INDEX(calc_types,1,AF$7)="CASH", C27/1200,C27/C28-1))</f>
        <v>1.793079813470877E-3</v>
      </c>
      <c r="AG28" s="22" cm="1">
        <f t="array" ref="AG28">IF(INDEX(calc_types,1,AG$7)="INDEX",D28/D27-1,IF(INDEX(calc_types,1,AG$7)="CASH", D27/1200,D27/D28-1))</f>
        <v>4.8325577151200338E-3</v>
      </c>
      <c r="AH28" s="22" cm="1">
        <f t="array" ref="AH28">IF(INDEX(calc_types,1,AH$7)="INDEX",E28/E27-1,IF(INDEX(calc_types,1,AH$7)="CASH", E27/1200,E27/E28-1))</f>
        <v>1.0317963004174313E-2</v>
      </c>
      <c r="AI28" s="22" cm="1">
        <f t="array" ref="AI28">IF(INDEX(calc_types,1,AI$7)="INDEX",F28/F27-1,IF(INDEX(calc_types,1,AI$7)="CASH", F27/1200,F27/F28-1))</f>
        <v>1.7599906407494981E-3</v>
      </c>
      <c r="AJ28" s="22" cm="1">
        <f t="array" ref="AJ28">IF(INDEX(calc_types,1,AJ$7)="INDEX",G28/G27-1,IF(INDEX(calc_types,1,AJ$7)="CASH", G27/1200,G27/G28-1))</f>
        <v>6.7105056661973528E-3</v>
      </c>
      <c r="AK28" s="22" cm="1">
        <f t="array" ref="AK28">IF(INDEX(calc_types,1,AK$7)="INDEX",H28/H27-1,IF(INDEX(calc_types,1,AK$7)="CASH", H27/1200,H27/H28-1))</f>
        <v>2.6794616151546435E-3</v>
      </c>
      <c r="AL28" s="22" cm="1">
        <f t="array" ref="AL28">IF(INDEX(calc_types,1,AL$7)="INDEX",I28/I27-1,IF(INDEX(calc_types,1,AL$7)="CASH", I27/1200,I27/I28-1))</f>
        <v>3.652939644887665E-3</v>
      </c>
      <c r="AM28" s="22" cm="1">
        <f t="array" ref="AM28">IF(INDEX(calc_types,1,AM$7)="INDEX",J28/J27-1,IF(INDEX(calc_types,1,AM$7)="CASH", J27/1200,J27/J28-1))</f>
        <v>4.3314461598458198E-3</v>
      </c>
      <c r="AN28" s="22" cm="1">
        <f t="array" ref="AN28">IF(INDEX(calc_types,1,AN$7)="INDEX",K28/K27-1,IF(INDEX(calc_types,1,AN$7)="CASH", K27/1200,K27/K28-1))</f>
        <v>3.0189990157236668E-3</v>
      </c>
      <c r="AO28" s="22" cm="1">
        <f t="array" ref="AO28">IF(INDEX(calc_types,1,AO$7)="INDEX",L28/L27-1,IF(INDEX(calc_types,1,AO$7)="CASH", L27/1200,L27/L28-1))</f>
        <v>4.991302846004686E-3</v>
      </c>
      <c r="AP28" s="22" cm="1">
        <f t="array" ref="AP28">IF(INDEX(calc_types,1,AP$7)="INDEX",M28/M27-1,IF(INDEX(calc_types,1,AP$7)="CASH", M27/1200,M27/M28-1))</f>
        <v>3.7550998005817515E-3</v>
      </c>
      <c r="AQ28" s="22" cm="1">
        <f t="array" ref="AQ28">IF(INDEX(calc_types,1,AQ$7)="INDEX",N28/N27-1,IF(INDEX(calc_types,1,AQ$7)="CASH", N27/1200,N27/N28-1))</f>
        <v>5.1927738008004098E-3</v>
      </c>
      <c r="AR28" s="22" cm="1">
        <f t="array" ref="AR28">IF(INDEX(calc_types,1,AR$7)="INDEX",O28/O27-1,IF(INDEX(calc_types,1,AR$7)="CASH", O27/1200,O27/O28-1))</f>
        <v>2.2907392591680065E-3</v>
      </c>
      <c r="AS28" s="22" cm="1">
        <f t="array" ref="AS28">IF(INDEX(calc_types,1,AS$7)="INDEX",P28/P27-1,IF(INDEX(calc_types,1,AS$7)="CASH", P27/1200,P27/P28-1))</f>
        <v>-5.9241121237008088E-5</v>
      </c>
      <c r="AT28" s="22" cm="1">
        <f t="array" ref="AT28">IF(INDEX(calc_types,1,AT$7)="INDEX",Q28/Q27-1,IF(INDEX(calc_types,1,AT$7)="CASH", Q27/1200,Q27/Q28-1))</f>
        <v>2.0154810735428796E-4</v>
      </c>
      <c r="AU28" s="22" cm="1">
        <f t="array" ref="AU28">IF(INDEX(calc_types,1,AU$7)="INDEX",R28/R27-1,IF(INDEX(calc_types,1,AU$7)="CASH", R27/1200,R27/R28-1))</f>
        <v>1.8898464110705948E-3</v>
      </c>
      <c r="AV28" s="22" cm="1">
        <f t="array" ref="AV28">IF(INDEX(calc_types,1,AV$7)="INDEX",S28/S27-1,IF(INDEX(calc_types,1,AV$7)="CASH", S27/1200,S27/S28-1))</f>
        <v>-1.9733421262888129E-2</v>
      </c>
      <c r="AW28" s="22" cm="1">
        <f t="array" ref="AW28">IF(INDEX(calc_types,1,AW$7)="INDEX",T28/T27-1,IF(INDEX(calc_types,1,AW$7)="CASH", T27/1200,T27/T28-1))</f>
        <v>-1.2402391111256517E-2</v>
      </c>
      <c r="AX28" s="22" cm="1">
        <f t="array" ref="AX28">IF(INDEX(calc_types,1,AX$7)="INDEX",U28/U27-1,IF(INDEX(calc_types,1,AX$7)="CASH", U27/1200,U27/U28-1))</f>
        <v>-1.2352850061957854E-2</v>
      </c>
      <c r="AY28" s="22" cm="1">
        <f t="array" ref="AY28">IF(INDEX(calc_types,1,AY$7)="INDEX",V28/V27-1,IF(INDEX(calc_types,1,AY$7)="CASH", V27/1200,V27/V28-1))</f>
        <v>5.9015983516373716E-2</v>
      </c>
      <c r="AZ28" s="22" cm="1">
        <f t="array" ref="AZ28">IF(INDEX(calc_types,1,AZ$7)="INDEX",W28/W27-1,IF(INDEX(calc_types,1,AZ$7)="CASH", W27/1200,W27/W28-1))</f>
        <v>1.5395833333333333E-3</v>
      </c>
      <c r="BA28" s="22" cm="1">
        <f t="array" ref="BA28">IF(INDEX(calc_types,1,BA$7)="INDEX",X28/X27-1,IF(INDEX(calc_types,1,BA$7)="CASH", X27/1200,X27/X28-1))</f>
        <v>2.8266666666666666E-3</v>
      </c>
      <c r="BB28" s="22" cm="1">
        <f t="array" ref="BB28">IF(INDEX(calc_types,1,BB$7)="INDEX",Y28/Y27-1,IF(INDEX(calc_types,1,BB$7)="CASH", Y27/1200,Y27/Y28-1))</f>
        <v>3.3365833333333333E-3</v>
      </c>
      <c r="BC28" s="22" cm="1">
        <f t="array" ref="BC28">IF(INDEX(calc_types,1,BC$7)="INDEX",Z28/Z27-1,IF(INDEX(calc_types,1,BC$7)="CASH", Z27/1200,Z27/Z28-1))</f>
        <v>3.8416666666666668E-5</v>
      </c>
      <c r="BD28" s="22" cm="1">
        <f t="array" ref="BD28">IF(INDEX(calc_types,1,BD$7)="INDEX",AA28/AA27-1,IF(INDEX(calc_types,1,BD$7)="CASH", AA27/1200,AA27/AA28-1))</f>
        <v>0</v>
      </c>
      <c r="BE28" s="22" cm="1">
        <f t="array" ref="BE28">IF(INDEX(calc_types,1,BE$7)="INDEX",AB28/AB27-1,IF(INDEX(calc_types,1,BE$7)="CASH", AB27/1200,AB27/AB28-1))</f>
        <v>1.1650147800382538E-2</v>
      </c>
      <c r="BF28" s="22" cm="1">
        <f t="array" ref="BF28">IF(INDEX(calc_types,1,BF$7)="INDEX",AC28/AC27-1,IF(INDEX(calc_types,1,BF$7)="CASH", AC27/1200,AC27/AC28-1))</f>
        <v>4.5351473922903285E-3</v>
      </c>
      <c r="BG28" s="22" cm="1">
        <f t="array" ref="BG28">IF(INDEX(calc_types,1,BG$7)="INDEX",AD28/AD27-1,IF(INDEX(calc_types,1,BG$7)="CASH", AD27/1200,AD27/AD28-1))</f>
        <v>9.8980203959206925E-3</v>
      </c>
      <c r="BH28" s="23">
        <f t="shared" si="10"/>
        <v>1.6638155685110554E-4</v>
      </c>
      <c r="BI28" s="23">
        <f t="shared" si="11"/>
        <v>2.7711454837464648E-3</v>
      </c>
      <c r="BJ28" s="23">
        <f t="shared" si="12"/>
        <v>7.3994380372617245E-3</v>
      </c>
      <c r="BK28" s="23">
        <f t="shared" si="13"/>
        <v>-1.2210189197380946E-3</v>
      </c>
      <c r="BL28" s="23">
        <f t="shared" si="14"/>
        <v>2.8716400050741702E-3</v>
      </c>
      <c r="BM28" s="23">
        <f t="shared" si="15"/>
        <v>1.5783262772380796E-3</v>
      </c>
      <c r="BN28" s="23">
        <f t="shared" si="16"/>
        <v>2.2217971950437461E-3</v>
      </c>
      <c r="BO28" s="23">
        <f t="shared" si="17"/>
        <v>2.2296107182354983E-3</v>
      </c>
      <c r="BP28" s="23">
        <f t="shared" si="18"/>
        <v>2.4978637396295567E-3</v>
      </c>
      <c r="BQ28" s="23">
        <f t="shared" si="19"/>
        <v>2.7741147324243671E-3</v>
      </c>
      <c r="BR28" s="23">
        <f t="shared" si="20"/>
        <v>1.0391720952047929E-3</v>
      </c>
      <c r="BS28" s="23">
        <f t="shared" si="21"/>
        <v>1.968093566325632E-3</v>
      </c>
      <c r="BT28" s="23">
        <f t="shared" si="22"/>
        <v>-1.4250591312203421E-3</v>
      </c>
      <c r="BU28" s="23">
        <f t="shared" si="23"/>
        <v>-1.104453036289067E-4</v>
      </c>
      <c r="BV28" s="23">
        <f t="shared" si="24"/>
        <v>4.271245069591953E-6</v>
      </c>
      <c r="BW28" s="23">
        <f t="shared" si="25"/>
        <v>1.3458667166830708E-3</v>
      </c>
      <c r="BX28" s="23">
        <f t="shared" si="26"/>
        <v>-2.6641720983961614E-2</v>
      </c>
      <c r="BY28" s="23">
        <f t="shared" si="27"/>
        <v>-1.3701416474613787E-2</v>
      </c>
      <c r="BZ28" s="23">
        <f t="shared" si="28"/>
        <v>-1.3998089662783117E-2</v>
      </c>
      <c r="CA28" s="23">
        <f t="shared" si="29"/>
        <v>5.4544693877786821E-2</v>
      </c>
      <c r="CB28" s="23">
        <f t="shared" si="30"/>
        <v>-7.725229885057589E-5</v>
      </c>
      <c r="CC28" s="23">
        <f t="shared" si="31"/>
        <v>1.727009195402299E-3</v>
      </c>
      <c r="CD28" s="23">
        <f t="shared" si="32"/>
        <v>1.3975744252873571E-3</v>
      </c>
      <c r="CE28" s="23">
        <f t="shared" si="33"/>
        <v>6.4367528735632143E-5</v>
      </c>
      <c r="CF28" s="23">
        <f t="shared" si="34"/>
        <v>0</v>
      </c>
      <c r="CG28" s="23">
        <f t="shared" si="35"/>
        <v>1.064985562342558E-2</v>
      </c>
      <c r="CH28" s="23">
        <f t="shared" si="36"/>
        <v>4.6218020986111439E-3</v>
      </c>
      <c r="CI28" s="23">
        <f t="shared" si="37"/>
        <v>1.0462844714801633E-2</v>
      </c>
    </row>
    <row r="29" spans="1:87" x14ac:dyDescent="0.2">
      <c r="A29" s="20">
        <v>21</v>
      </c>
      <c r="B29" s="21">
        <v>37346</v>
      </c>
      <c r="C29" s="20">
        <v>163.75</v>
      </c>
      <c r="D29" s="20">
        <v>820.31899999999996</v>
      </c>
      <c r="E29" s="20">
        <v>1100.4670000000001</v>
      </c>
      <c r="F29" s="20">
        <v>972.46699999999998</v>
      </c>
      <c r="G29" s="20">
        <v>1025.876</v>
      </c>
      <c r="H29" s="20">
        <v>112.85299999999999</v>
      </c>
      <c r="I29" s="20">
        <v>257.62</v>
      </c>
      <c r="J29" s="20">
        <v>285.87400000000002</v>
      </c>
      <c r="K29" s="20">
        <v>121.596</v>
      </c>
      <c r="L29" s="20">
        <v>406.43400000000003</v>
      </c>
      <c r="M29" s="20">
        <v>435.399</v>
      </c>
      <c r="N29" s="20">
        <v>142.66300000000001</v>
      </c>
      <c r="O29" s="20">
        <v>146.10900000000001</v>
      </c>
      <c r="P29" s="20">
        <v>101.297</v>
      </c>
      <c r="Q29" s="20">
        <v>183.923</v>
      </c>
      <c r="R29" s="20">
        <v>226.49199999999999</v>
      </c>
      <c r="S29" s="20">
        <v>1603.63</v>
      </c>
      <c r="T29" s="20">
        <v>3784.05</v>
      </c>
      <c r="U29" s="20">
        <v>5271.8</v>
      </c>
      <c r="V29" s="20">
        <v>11024.94</v>
      </c>
      <c r="W29" s="20">
        <v>1.8787499999999999</v>
      </c>
      <c r="X29" s="20">
        <v>3.4761000000000002</v>
      </c>
      <c r="Y29" s="20">
        <v>4.2244999999999999</v>
      </c>
      <c r="Z29" s="20">
        <v>0.19719999999999999</v>
      </c>
      <c r="AA29" s="20">
        <v>1</v>
      </c>
      <c r="AB29" s="20">
        <v>1.1472</v>
      </c>
      <c r="AC29" s="20">
        <v>0.70109999999999995</v>
      </c>
      <c r="AD29" s="20">
        <v>132.72999999999999</v>
      </c>
      <c r="AE29" s="21">
        <f t="shared" si="8"/>
        <v>37346</v>
      </c>
      <c r="AF29" s="22" cm="1">
        <f t="array" ref="AF29">IF(INDEX(calc_types,1,AF$7)="INDEX",C29/C28-1,IF(INDEX(calc_types,1,AF$7)="CASH", C28/1200,C28/C29-1))</f>
        <v>3.1154741324002089E-4</v>
      </c>
      <c r="AG29" s="22" cm="1">
        <f t="array" ref="AG29">IF(INDEX(calc_types,1,AG$7)="INDEX",D29/D28-1,IF(INDEX(calc_types,1,AG$7)="CASH", D28/1200,D28/D29-1))</f>
        <v>-6.7538688238364397E-3</v>
      </c>
      <c r="AH29" s="22" cm="1">
        <f t="array" ref="AH29">IF(INDEX(calc_types,1,AH$7)="INDEX",E29/E28-1,IF(INDEX(calc_types,1,AH$7)="CASH", E28/1200,E28/E29-1))</f>
        <v>-1.8632715066780436E-2</v>
      </c>
      <c r="AI29" s="22" cm="1">
        <f t="array" ref="AI29">IF(INDEX(calc_types,1,AI$7)="INDEX",F29/F28-1,IF(INDEX(calc_types,1,AI$7)="CASH", F28/1200,F28/F29-1))</f>
        <v>-3.7750268400823517E-3</v>
      </c>
      <c r="AJ29" s="22" cm="1">
        <f t="array" ref="AJ29">IF(INDEX(calc_types,1,AJ$7)="INDEX",G29/G28-1,IF(INDEX(calc_types,1,AJ$7)="CASH", G28/1200,G28/G29-1))</f>
        <v>-1.2810951617078459E-2</v>
      </c>
      <c r="AK29" s="22" cm="1">
        <f t="array" ref="AK29">IF(INDEX(calc_types,1,AK$7)="INDEX",H29/H28-1,IF(INDEX(calc_types,1,AK$7)="CASH", H28/1200,H28/H29-1))</f>
        <v>1.9176647105303424E-3</v>
      </c>
      <c r="AL29" s="22" cm="1">
        <f t="array" ref="AL29">IF(INDEX(calc_types,1,AL$7)="INDEX",I29/I28-1,IF(INDEX(calc_types,1,AL$7)="CASH", I28/1200,I28/I29-1))</f>
        <v>-2.505159389314171E-3</v>
      </c>
      <c r="AM29" s="22" cm="1">
        <f t="array" ref="AM29">IF(INDEX(calc_types,1,AM$7)="INDEX",J29/J28-1,IF(INDEX(calc_types,1,AM$7)="CASH", J28/1200,J28/J29-1))</f>
        <v>-8.9167469821040957E-3</v>
      </c>
      <c r="AN29" s="22" cm="1">
        <f t="array" ref="AN29">IF(INDEX(calc_types,1,AN$7)="INDEX",K29/K28-1,IF(INDEX(calc_types,1,AN$7)="CASH", K28/1200,K28/K29-1))</f>
        <v>2.7212903864233251E-3</v>
      </c>
      <c r="AO29" s="22" cm="1">
        <f t="array" ref="AO29">IF(INDEX(calc_types,1,AO$7)="INDEX",L29/L28-1,IF(INDEX(calc_types,1,AO$7)="CASH", L28/1200,L28/L29-1))</f>
        <v>-2.1947914211641883E-3</v>
      </c>
      <c r="AP29" s="22" cm="1">
        <f t="array" ref="AP29">IF(INDEX(calc_types,1,AP$7)="INDEX",M29/M28-1,IF(INDEX(calc_types,1,AP$7)="CASH", M28/1200,M28/M29-1))</f>
        <v>-8.0084025572207951E-3</v>
      </c>
      <c r="AQ29" s="22" cm="1">
        <f t="array" ref="AQ29">IF(INDEX(calc_types,1,AQ$7)="INDEX",N29/N28-1,IF(INDEX(calc_types,1,AQ$7)="CASH", N28/1200,N28/N29-1))</f>
        <v>-1.4018855360342641E-5</v>
      </c>
      <c r="AR29" s="22" cm="1">
        <f t="array" ref="AR29">IF(INDEX(calc_types,1,AR$7)="INDEX",O29/O28-1,IF(INDEX(calc_types,1,AR$7)="CASH", O28/1200,O28/O29-1))</f>
        <v>-3.1860604737472542E-3</v>
      </c>
      <c r="AS29" s="22" cm="1">
        <f t="array" ref="AS29">IF(INDEX(calc_types,1,AS$7)="INDEX",P29/P28-1,IF(INDEX(calc_types,1,AS$7)="CASH", P28/1200,P28/P29-1))</f>
        <v>2.1723031350284749E-4</v>
      </c>
      <c r="AT29" s="22" cm="1">
        <f t="array" ref="AT29">IF(INDEX(calc_types,1,AT$7)="INDEX",Q29/Q28-1,IF(INDEX(calc_types,1,AT$7)="CASH", Q28/1200,Q28/Q29-1))</f>
        <v>1.6719675845242588E-3</v>
      </c>
      <c r="AU29" s="22" cm="1">
        <f t="array" ref="AU29">IF(INDEX(calc_types,1,AU$7)="INDEX",R29/R28-1,IF(INDEX(calc_types,1,AU$7)="CASH", R28/1200,R28/R29-1))</f>
        <v>5.2416437723856735E-3</v>
      </c>
      <c r="AV29" s="22" cm="1">
        <f t="array" ref="AV29">IF(INDEX(calc_types,1,AV$7)="INDEX",S29/S28-1,IF(INDEX(calc_types,1,AV$7)="CASH", S28/1200,S28/S29-1))</f>
        <v>3.73439420402355E-2</v>
      </c>
      <c r="AW29" s="22" cm="1">
        <f t="array" ref="AW29">IF(INDEX(calc_types,1,AW$7)="INDEX",T29/T28-1,IF(INDEX(calc_types,1,AW$7)="CASH", T28/1200,T28/T29-1))</f>
        <v>4.3950738535729617E-2</v>
      </c>
      <c r="AX29" s="22" cm="1">
        <f t="array" ref="AX29">IF(INDEX(calc_types,1,AX$7)="INDEX",U29/U28-1,IF(INDEX(calc_types,1,AX$7)="CASH", U28/1200,U28/U29-1))</f>
        <v>3.348363066065474E-2</v>
      </c>
      <c r="AY29" s="22" cm="1">
        <f t="array" ref="AY29">IF(INDEX(calc_types,1,AY$7)="INDEX",V29/V28-1,IF(INDEX(calc_types,1,AY$7)="CASH", V28/1200,V28/V29-1))</f>
        <v>4.1284191378214485E-2</v>
      </c>
      <c r="AZ29" s="22" cm="1">
        <f t="array" ref="AZ29">IF(INDEX(calc_types,1,AZ$7)="INDEX",W29/W28-1,IF(INDEX(calc_types,1,AZ$7)="CASH", W28/1200,W28/W29-1))</f>
        <v>1.5583333333333334E-3</v>
      </c>
      <c r="BA29" s="22" cm="1">
        <f t="array" ref="BA29">IF(INDEX(calc_types,1,BA$7)="INDEX",X29/X28-1,IF(INDEX(calc_types,1,BA$7)="CASH", X28/1200,X28/X29-1))</f>
        <v>2.8647500000000001E-3</v>
      </c>
      <c r="BB29" s="22" cm="1">
        <f t="array" ref="BB29">IF(INDEX(calc_types,1,BB$7)="INDEX",Y29/Y28-1,IF(INDEX(calc_types,1,BB$7)="CASH", Y28/1200,Y28/Y29-1))</f>
        <v>3.3812500000000001E-3</v>
      </c>
      <c r="BC29" s="22" cm="1">
        <f t="array" ref="BC29">IF(INDEX(calc_types,1,BC$7)="INDEX",Z29/Z28-1,IF(INDEX(calc_types,1,BC$7)="CASH", Z28/1200,Z28/Z29-1))</f>
        <v>4.7083333333333337E-5</v>
      </c>
      <c r="BD29" s="22" cm="1">
        <f t="array" ref="BD29">IF(INDEX(calc_types,1,BD$7)="INDEX",AA29/AA28-1,IF(INDEX(calc_types,1,BD$7)="CASH", AA28/1200,AA28/AA29-1))</f>
        <v>0</v>
      </c>
      <c r="BE29" s="22" cm="1">
        <f t="array" ref="BE29">IF(INDEX(calc_types,1,BE$7)="INDEX",AB29/AB28-1,IF(INDEX(calc_types,1,BE$7)="CASH", AB28/1200,AB28/AB29-1))</f>
        <v>2.6150627615062483E-3</v>
      </c>
      <c r="BF29" s="22" cm="1">
        <f t="array" ref="BF29">IF(INDEX(calc_types,1,BF$7)="INDEX",AC29/AC28-1,IF(INDEX(calc_types,1,BF$7)="CASH", AC28/1200,AC28/AC29-1))</f>
        <v>6.4184852374840062E-3</v>
      </c>
      <c r="BG29" s="22" cm="1">
        <f t="array" ref="BG29">IF(INDEX(calc_types,1,BG$7)="INDEX",AD29/AD28-1,IF(INDEX(calc_types,1,BG$7)="CASH", AD28/1200,AD28/AD29-1))</f>
        <v>4.7464778121000251E-3</v>
      </c>
      <c r="BH29" s="23">
        <f t="shared" si="10"/>
        <v>-1.3151508433797505E-3</v>
      </c>
      <c r="BI29" s="23">
        <f t="shared" si="11"/>
        <v>-8.8152810552100079E-3</v>
      </c>
      <c r="BJ29" s="23">
        <f t="shared" si="12"/>
        <v>-2.1551240033693027E-2</v>
      </c>
      <c r="BK29" s="23">
        <f t="shared" si="13"/>
        <v>-6.7560364005699444E-3</v>
      </c>
      <c r="BL29" s="23">
        <f t="shared" si="14"/>
        <v>-1.664981727820164E-2</v>
      </c>
      <c r="BM29" s="23">
        <f t="shared" si="15"/>
        <v>8.1652937261377846E-4</v>
      </c>
      <c r="BN29" s="23">
        <f t="shared" si="16"/>
        <v>-3.9363018391580899E-3</v>
      </c>
      <c r="BO29" s="23">
        <f t="shared" si="17"/>
        <v>-1.1018582423714417E-2</v>
      </c>
      <c r="BP29" s="23">
        <f t="shared" si="18"/>
        <v>2.200155110329215E-3</v>
      </c>
      <c r="BQ29" s="23">
        <f t="shared" si="19"/>
        <v>-4.4119795347445073E-3</v>
      </c>
      <c r="BR29" s="23">
        <f t="shared" si="20"/>
        <v>-1.0724330262597753E-2</v>
      </c>
      <c r="BS29" s="23">
        <f t="shared" si="21"/>
        <v>-3.2386990898351205E-3</v>
      </c>
      <c r="BT29" s="23">
        <f t="shared" si="22"/>
        <v>-6.9018588641356028E-3</v>
      </c>
      <c r="BU29" s="23">
        <f t="shared" si="23"/>
        <v>1.6602613111094887E-4</v>
      </c>
      <c r="BV29" s="23">
        <f t="shared" si="24"/>
        <v>1.4746907222395627E-3</v>
      </c>
      <c r="BW29" s="23">
        <f t="shared" si="25"/>
        <v>4.6976640779981494E-3</v>
      </c>
      <c r="BX29" s="23">
        <f t="shared" si="26"/>
        <v>3.0435642319162015E-2</v>
      </c>
      <c r="BY29" s="23">
        <f t="shared" si="27"/>
        <v>4.2651713172372346E-2</v>
      </c>
      <c r="BZ29" s="23">
        <f t="shared" si="28"/>
        <v>3.1838391059829475E-2</v>
      </c>
      <c r="CA29" s="23">
        <f t="shared" si="29"/>
        <v>3.681290173962759E-2</v>
      </c>
      <c r="CB29" s="23">
        <f t="shared" si="30"/>
        <v>-5.8502298850575786E-5</v>
      </c>
      <c r="CC29" s="23">
        <f t="shared" si="31"/>
        <v>1.7650925287356325E-3</v>
      </c>
      <c r="CD29" s="23">
        <f t="shared" si="32"/>
        <v>1.442241091954024E-3</v>
      </c>
      <c r="CE29" s="23">
        <f t="shared" si="33"/>
        <v>7.3034195402298812E-5</v>
      </c>
      <c r="CF29" s="23">
        <f t="shared" si="34"/>
        <v>0</v>
      </c>
      <c r="CG29" s="23">
        <f t="shared" si="35"/>
        <v>1.61477058454929E-3</v>
      </c>
      <c r="CH29" s="23">
        <f t="shared" si="36"/>
        <v>6.5051399438048217E-3</v>
      </c>
      <c r="CI29" s="23">
        <f t="shared" si="37"/>
        <v>5.3113021309809652E-3</v>
      </c>
    </row>
    <row r="30" spans="1:87" x14ac:dyDescent="0.2">
      <c r="A30" s="20">
        <v>22</v>
      </c>
      <c r="B30" s="21">
        <v>37376</v>
      </c>
      <c r="C30" s="20">
        <v>164.31200000000001</v>
      </c>
      <c r="D30" s="20">
        <v>829.48599999999999</v>
      </c>
      <c r="E30" s="20">
        <v>1121.972</v>
      </c>
      <c r="F30" s="20">
        <v>980.28599999999994</v>
      </c>
      <c r="G30" s="20">
        <v>1040.4100000000001</v>
      </c>
      <c r="H30" s="20">
        <v>113.261</v>
      </c>
      <c r="I30" s="20">
        <v>259.47899999999998</v>
      </c>
      <c r="J30" s="20">
        <v>288.99400000000003</v>
      </c>
      <c r="K30" s="20">
        <v>122.083</v>
      </c>
      <c r="L30" s="20">
        <v>410.03699999999998</v>
      </c>
      <c r="M30" s="20">
        <v>439.98700000000002</v>
      </c>
      <c r="N30" s="20">
        <v>143.96</v>
      </c>
      <c r="O30" s="20">
        <v>147.99100000000001</v>
      </c>
      <c r="P30" s="20">
        <v>101.256</v>
      </c>
      <c r="Q30" s="20">
        <v>183.98400000000001</v>
      </c>
      <c r="R30" s="20">
        <v>226.946</v>
      </c>
      <c r="S30" s="20">
        <v>1506.03</v>
      </c>
      <c r="T30" s="20">
        <v>3574.23</v>
      </c>
      <c r="U30" s="20">
        <v>5165.6000000000004</v>
      </c>
      <c r="V30" s="20">
        <v>11492.54</v>
      </c>
      <c r="W30" s="20">
        <v>1.84</v>
      </c>
      <c r="X30" s="20">
        <v>3.4043999999999999</v>
      </c>
      <c r="Y30" s="20">
        <v>4.0057999999999998</v>
      </c>
      <c r="Z30" s="20">
        <v>0.15440000000000001</v>
      </c>
      <c r="AA30" s="20">
        <v>1</v>
      </c>
      <c r="AB30" s="20">
        <v>1.1105</v>
      </c>
      <c r="AC30" s="20">
        <v>0.68610000000000004</v>
      </c>
      <c r="AD30" s="20">
        <v>128.54</v>
      </c>
      <c r="AE30" s="21">
        <f t="shared" si="8"/>
        <v>37376</v>
      </c>
      <c r="AF30" s="22" cm="1">
        <f t="array" ref="AF30">IF(INDEX(calc_types,1,AF$7)="INDEX",C30/C29-1,IF(INDEX(calc_types,1,AF$7)="CASH", C29/1200,C29/C30-1))</f>
        <v>3.4320610687024189E-3</v>
      </c>
      <c r="AG30" s="22" cm="1">
        <f t="array" ref="AG30">IF(INDEX(calc_types,1,AG$7)="INDEX",D30/D29-1,IF(INDEX(calc_types,1,AG$7)="CASH", D29/1200,D29/D30-1))</f>
        <v>1.1174920975864255E-2</v>
      </c>
      <c r="AH30" s="22" cm="1">
        <f t="array" ref="AH30">IF(INDEX(calc_types,1,AH$7)="INDEX",E30/E29-1,IF(INDEX(calc_types,1,AH$7)="CASH", E29/1200,E29/E30-1))</f>
        <v>1.954170365853769E-2</v>
      </c>
      <c r="AI30" s="22" cm="1">
        <f t="array" ref="AI30">IF(INDEX(calc_types,1,AI$7)="INDEX",F30/F29-1,IF(INDEX(calc_types,1,AI$7)="CASH", F29/1200,F29/F30-1))</f>
        <v>8.0403756631330925E-3</v>
      </c>
      <c r="AJ30" s="22" cm="1">
        <f t="array" ref="AJ30">IF(INDEX(calc_types,1,AJ$7)="INDEX",G30/G29-1,IF(INDEX(calc_types,1,AJ$7)="CASH", G29/1200,G29/G30-1))</f>
        <v>1.4167404247686921E-2</v>
      </c>
      <c r="AK30" s="22" cm="1">
        <f t="array" ref="AK30">IF(INDEX(calc_types,1,AK$7)="INDEX",H30/H29-1,IF(INDEX(calc_types,1,AK$7)="CASH", H29/1200,H29/H30-1))</f>
        <v>3.615322587791292E-3</v>
      </c>
      <c r="AL30" s="22" cm="1">
        <f t="array" ref="AL30">IF(INDEX(calc_types,1,AL$7)="INDEX",I30/I29-1,IF(INDEX(calc_types,1,AL$7)="CASH", I29/1200,I29/I30-1))</f>
        <v>7.2160546541417681E-3</v>
      </c>
      <c r="AM30" s="22" cm="1">
        <f t="array" ref="AM30">IF(INDEX(calc_types,1,AM$7)="INDEX",J30/J29-1,IF(INDEX(calc_types,1,AM$7)="CASH", J29/1200,J29/J30-1))</f>
        <v>1.0913899130386095E-2</v>
      </c>
      <c r="AN30" s="22" cm="1">
        <f t="array" ref="AN30">IF(INDEX(calc_types,1,AN$7)="INDEX",K30/K29-1,IF(INDEX(calc_types,1,AN$7)="CASH", K29/1200,K29/K30-1))</f>
        <v>4.0050659561168267E-3</v>
      </c>
      <c r="AO30" s="22" cm="1">
        <f t="array" ref="AO30">IF(INDEX(calc_types,1,AO$7)="INDEX",L30/L29-1,IF(INDEX(calc_types,1,AO$7)="CASH", L29/1200,L29/L30-1))</f>
        <v>8.864907955535184E-3</v>
      </c>
      <c r="AP30" s="22" cm="1">
        <f t="array" ref="AP30">IF(INDEX(calc_types,1,AP$7)="INDEX",M30/M29-1,IF(INDEX(calc_types,1,AP$7)="CASH", M29/1200,M29/M30-1))</f>
        <v>1.0537461041481455E-2</v>
      </c>
      <c r="AQ30" s="22" cm="1">
        <f t="array" ref="AQ30">IF(INDEX(calc_types,1,AQ$7)="INDEX",N30/N29-1,IF(INDEX(calc_types,1,AQ$7)="CASH", N29/1200,N29/N30-1))</f>
        <v>9.0913551516511593E-3</v>
      </c>
      <c r="AR30" s="22" cm="1">
        <f t="array" ref="AR30">IF(INDEX(calc_types,1,AR$7)="INDEX",O30/O29-1,IF(INDEX(calc_types,1,AR$7)="CASH", O29/1200,O29/O30-1))</f>
        <v>1.2880794475357504E-2</v>
      </c>
      <c r="AS30" s="22" cm="1">
        <f t="array" ref="AS30">IF(INDEX(calc_types,1,AS$7)="INDEX",P30/P29-1,IF(INDEX(calc_types,1,AS$7)="CASH", P29/1200,P29/P30-1))</f>
        <v>-4.0475038747445069E-4</v>
      </c>
      <c r="AT30" s="22" cm="1">
        <f t="array" ref="AT30">IF(INDEX(calc_types,1,AT$7)="INDEX",Q30/Q29-1,IF(INDEX(calc_types,1,AT$7)="CASH", Q29/1200,Q29/Q30-1))</f>
        <v>3.3166053185307298E-4</v>
      </c>
      <c r="AU30" s="22" cm="1">
        <f t="array" ref="AU30">IF(INDEX(calc_types,1,AU$7)="INDEX",R30/R29-1,IF(INDEX(calc_types,1,AU$7)="CASH", R29/1200,R29/R30-1))</f>
        <v>2.0044858096532892E-3</v>
      </c>
      <c r="AV30" s="22" cm="1">
        <f t="array" ref="AV30">IF(INDEX(calc_types,1,AV$7)="INDEX",S30/S29-1,IF(INDEX(calc_types,1,AV$7)="CASH", S29/1200,S29/S30-1))</f>
        <v>-6.0861919520088903E-2</v>
      </c>
      <c r="AW30" s="22" cm="1">
        <f t="array" ref="AW30">IF(INDEX(calc_types,1,AW$7)="INDEX",T30/T29-1,IF(INDEX(calc_types,1,AW$7)="CASH", T29/1200,T29/T30-1))</f>
        <v>-5.5448527371467105E-2</v>
      </c>
      <c r="AX30" s="22" cm="1">
        <f t="array" ref="AX30">IF(INDEX(calc_types,1,AX$7)="INDEX",U30/U29-1,IF(INDEX(calc_types,1,AX$7)="CASH", U29/1200,U29/U30-1))</f>
        <v>-2.0144922038013546E-2</v>
      </c>
      <c r="AY30" s="22" cm="1">
        <f t="array" ref="AY30">IF(INDEX(calc_types,1,AY$7)="INDEX",V30/V29-1,IF(INDEX(calc_types,1,AY$7)="CASH", V29/1200,V29/V30-1))</f>
        <v>4.2412929231360863E-2</v>
      </c>
      <c r="AZ30" s="22" cm="1">
        <f t="array" ref="AZ30">IF(INDEX(calc_types,1,AZ$7)="INDEX",W30/W29-1,IF(INDEX(calc_types,1,AZ$7)="CASH", W29/1200,W29/W30-1))</f>
        <v>1.565625E-3</v>
      </c>
      <c r="BA30" s="22" cm="1">
        <f t="array" ref="BA30">IF(INDEX(calc_types,1,BA$7)="INDEX",X30/X29-1,IF(INDEX(calc_types,1,BA$7)="CASH", X29/1200,X29/X30-1))</f>
        <v>2.89675E-3</v>
      </c>
      <c r="BB30" s="22" cm="1">
        <f t="array" ref="BB30">IF(INDEX(calc_types,1,BB$7)="INDEX",Y30/Y29-1,IF(INDEX(calc_types,1,BB$7)="CASH", Y29/1200,Y29/Y30-1))</f>
        <v>3.5204166666666665E-3</v>
      </c>
      <c r="BC30" s="22" cm="1">
        <f t="array" ref="BC30">IF(INDEX(calc_types,1,BC$7)="INDEX",Z30/Z29-1,IF(INDEX(calc_types,1,BC$7)="CASH", Z29/1200,Z29/Z30-1))</f>
        <v>1.6433333333333333E-4</v>
      </c>
      <c r="BD30" s="22" cm="1">
        <f t="array" ref="BD30">IF(INDEX(calc_types,1,BD$7)="INDEX",AA30/AA29-1,IF(INDEX(calc_types,1,BD$7)="CASH", AA29/1200,AA29/AA30-1))</f>
        <v>0</v>
      </c>
      <c r="BE30" s="22" cm="1">
        <f t="array" ref="BE30">IF(INDEX(calc_types,1,BE$7)="INDEX",AB30/AB29-1,IF(INDEX(calc_types,1,BE$7)="CASH", AB29/1200,AB29/AB30-1))</f>
        <v>3.3048176497073367E-2</v>
      </c>
      <c r="BF30" s="22" cm="1">
        <f t="array" ref="BF30">IF(INDEX(calc_types,1,BF$7)="INDEX",AC30/AC29-1,IF(INDEX(calc_types,1,BF$7)="CASH", AC29/1200,AC29/AC30-1))</f>
        <v>2.1862702229995534E-2</v>
      </c>
      <c r="BG30" s="22" cm="1">
        <f t="array" ref="BG30">IF(INDEX(calc_types,1,BG$7)="INDEX",AD30/AD29-1,IF(INDEX(calc_types,1,BG$7)="CASH", AD29/1200,AD29/AD30-1))</f>
        <v>3.259685700949122E-2</v>
      </c>
      <c r="BH30" s="23">
        <f t="shared" si="10"/>
        <v>1.8053628120826475E-3</v>
      </c>
      <c r="BI30" s="23">
        <f t="shared" si="11"/>
        <v>9.1135087444906872E-3</v>
      </c>
      <c r="BJ30" s="23">
        <f t="shared" si="12"/>
        <v>1.66231786916251E-2</v>
      </c>
      <c r="BK30" s="23">
        <f t="shared" si="13"/>
        <v>5.0593661026454998E-3</v>
      </c>
      <c r="BL30" s="23">
        <f t="shared" si="14"/>
        <v>1.0328538586563739E-2</v>
      </c>
      <c r="BM30" s="23">
        <f t="shared" si="15"/>
        <v>2.5141872498747279E-3</v>
      </c>
      <c r="BN30" s="23">
        <f t="shared" si="16"/>
        <v>5.7849122042978492E-3</v>
      </c>
      <c r="BO30" s="23">
        <f t="shared" si="17"/>
        <v>8.8120636887757745E-3</v>
      </c>
      <c r="BP30" s="23">
        <f t="shared" si="18"/>
        <v>3.4839306800227166E-3</v>
      </c>
      <c r="BQ30" s="23">
        <f t="shared" si="19"/>
        <v>6.6477198419548651E-3</v>
      </c>
      <c r="BR30" s="23">
        <f t="shared" si="20"/>
        <v>7.821533336104497E-3</v>
      </c>
      <c r="BS30" s="23">
        <f t="shared" si="21"/>
        <v>5.8666749171763814E-3</v>
      </c>
      <c r="BT30" s="23">
        <f t="shared" si="22"/>
        <v>9.1649960849691549E-3</v>
      </c>
      <c r="BU30" s="23">
        <f t="shared" si="23"/>
        <v>-4.5595456986634932E-4</v>
      </c>
      <c r="BV30" s="23">
        <f t="shared" si="24"/>
        <v>1.3438366956837697E-4</v>
      </c>
      <c r="BW30" s="23">
        <f t="shared" si="25"/>
        <v>1.4605061152657651E-3</v>
      </c>
      <c r="BX30" s="23">
        <f t="shared" si="26"/>
        <v>-6.7770219241162388E-2</v>
      </c>
      <c r="BY30" s="23">
        <f t="shared" si="27"/>
        <v>-5.6747552734824375E-2</v>
      </c>
      <c r="BZ30" s="23">
        <f t="shared" si="28"/>
        <v>-2.1790161638838807E-2</v>
      </c>
      <c r="CA30" s="23">
        <f t="shared" si="29"/>
        <v>3.7941639592773968E-2</v>
      </c>
      <c r="CB30" s="23">
        <f t="shared" si="30"/>
        <v>-5.1210632183909272E-5</v>
      </c>
      <c r="CC30" s="23">
        <f t="shared" si="31"/>
        <v>1.7970925287356325E-3</v>
      </c>
      <c r="CD30" s="23">
        <f t="shared" si="32"/>
        <v>1.5814077586206903E-3</v>
      </c>
      <c r="CE30" s="23">
        <f t="shared" si="33"/>
        <v>1.9028419540229882E-4</v>
      </c>
      <c r="CF30" s="23">
        <f t="shared" si="34"/>
        <v>0</v>
      </c>
      <c r="CG30" s="23">
        <f t="shared" si="35"/>
        <v>3.2047884320116411E-2</v>
      </c>
      <c r="CH30" s="23">
        <f t="shared" si="36"/>
        <v>2.1949356936316351E-2</v>
      </c>
      <c r="CI30" s="23">
        <f t="shared" si="37"/>
        <v>3.3161681328372161E-2</v>
      </c>
    </row>
    <row r="31" spans="1:87" x14ac:dyDescent="0.2">
      <c r="A31" s="20">
        <v>23</v>
      </c>
      <c r="B31" s="21">
        <v>37407</v>
      </c>
      <c r="C31" s="20">
        <v>164.61</v>
      </c>
      <c r="D31" s="20">
        <v>832.82100000000003</v>
      </c>
      <c r="E31" s="20">
        <v>1132.9190000000001</v>
      </c>
      <c r="F31" s="20">
        <v>988.13</v>
      </c>
      <c r="G31" s="20">
        <v>1053.9390000000001</v>
      </c>
      <c r="H31" s="20">
        <v>113.539</v>
      </c>
      <c r="I31" s="20">
        <v>259.77499999999998</v>
      </c>
      <c r="J31" s="20">
        <v>289.33100000000002</v>
      </c>
      <c r="K31" s="20">
        <v>122.44499999999999</v>
      </c>
      <c r="L31" s="20">
        <v>411.12400000000002</v>
      </c>
      <c r="M31" s="20">
        <v>441.02499999999998</v>
      </c>
      <c r="N31" s="20">
        <v>144.38900000000001</v>
      </c>
      <c r="O31" s="20">
        <v>148.221</v>
      </c>
      <c r="P31" s="20">
        <v>101.28400000000001</v>
      </c>
      <c r="Q31" s="20">
        <v>184.02199999999999</v>
      </c>
      <c r="R31" s="20">
        <v>227.03299999999999</v>
      </c>
      <c r="S31" s="20">
        <v>1494.15</v>
      </c>
      <c r="T31" s="20">
        <v>3425.79</v>
      </c>
      <c r="U31" s="20">
        <v>5085.1000000000004</v>
      </c>
      <c r="V31" s="20">
        <v>11763.7</v>
      </c>
      <c r="W31" s="20">
        <v>1.84375</v>
      </c>
      <c r="X31" s="20">
        <v>3.4517000000000002</v>
      </c>
      <c r="Y31" s="20">
        <v>4.0654000000000003</v>
      </c>
      <c r="Z31" s="20">
        <v>6.5000000000000002E-2</v>
      </c>
      <c r="AA31" s="20">
        <v>1</v>
      </c>
      <c r="AB31" s="20">
        <v>1.0704</v>
      </c>
      <c r="AC31" s="20">
        <v>0.68710000000000004</v>
      </c>
      <c r="AD31" s="20">
        <v>124.22</v>
      </c>
      <c r="AE31" s="21">
        <f t="shared" si="8"/>
        <v>37407</v>
      </c>
      <c r="AF31" s="22" cm="1">
        <f t="array" ref="AF31">IF(INDEX(calc_types,1,AF$7)="INDEX",C31/C30-1,IF(INDEX(calc_types,1,AF$7)="CASH", C30/1200,C30/C31-1))</f>
        <v>1.8136228638201413E-3</v>
      </c>
      <c r="AG31" s="22" cm="1">
        <f t="array" ref="AG31">IF(INDEX(calc_types,1,AG$7)="INDEX",D31/D30-1,IF(INDEX(calc_types,1,AG$7)="CASH", D30/1200,D30/D31-1))</f>
        <v>4.0205621312476847E-3</v>
      </c>
      <c r="AH31" s="22" cm="1">
        <f t="array" ref="AH31">IF(INDEX(calc_types,1,AH$7)="INDEX",E31/E30-1,IF(INDEX(calc_types,1,AH$7)="CASH", E30/1200,E30/E31-1))</f>
        <v>9.7569279803775277E-3</v>
      </c>
      <c r="AI31" s="22" cm="1">
        <f t="array" ref="AI31">IF(INDEX(calc_types,1,AI$7)="INDEX",F31/F30-1,IF(INDEX(calc_types,1,AI$7)="CASH", F30/1200,F30/F31-1))</f>
        <v>8.0017464291033402E-3</v>
      </c>
      <c r="AJ31" s="22" cm="1">
        <f t="array" ref="AJ31">IF(INDEX(calc_types,1,AJ$7)="INDEX",G31/G30-1,IF(INDEX(calc_types,1,AJ$7)="CASH", G30/1200,G30/G31-1))</f>
        <v>1.3003527455522246E-2</v>
      </c>
      <c r="AK31" s="22" cm="1">
        <f t="array" ref="AK31">IF(INDEX(calc_types,1,AK$7)="INDEX",H31/H30-1,IF(INDEX(calc_types,1,AK$7)="CASH", H30/1200,H30/H31-1))</f>
        <v>2.4545077299336082E-3</v>
      </c>
      <c r="AL31" s="22" cm="1">
        <f t="array" ref="AL31">IF(INDEX(calc_types,1,AL$7)="INDEX",I31/I30-1,IF(INDEX(calc_types,1,AL$7)="CASH", I30/1200,I30/I31-1))</f>
        <v>1.1407474207931756E-3</v>
      </c>
      <c r="AM31" s="22" cm="1">
        <f t="array" ref="AM31">IF(INDEX(calc_types,1,AM$7)="INDEX",J31/J30-1,IF(INDEX(calc_types,1,AM$7)="CASH", J30/1200,J30/J31-1))</f>
        <v>1.1661141753807058E-3</v>
      </c>
      <c r="AN31" s="22" cm="1">
        <f t="array" ref="AN31">IF(INDEX(calc_types,1,AN$7)="INDEX",K31/K30-1,IF(INDEX(calc_types,1,AN$7)="CASH", K30/1200,K30/K31-1))</f>
        <v>2.9651958094083497E-3</v>
      </c>
      <c r="AO31" s="22" cm="1">
        <f t="array" ref="AO31">IF(INDEX(calc_types,1,AO$7)="INDEX",L31/L30-1,IF(INDEX(calc_types,1,AO$7)="CASH", L30/1200,L30/L31-1))</f>
        <v>2.6509802773897473E-3</v>
      </c>
      <c r="AP31" s="22" cm="1">
        <f t="array" ref="AP31">IF(INDEX(calc_types,1,AP$7)="INDEX",M31/M30-1,IF(INDEX(calc_types,1,AP$7)="CASH", M30/1200,M30/M31-1))</f>
        <v>2.3591606115633823E-3</v>
      </c>
      <c r="AQ31" s="22" cm="1">
        <f t="array" ref="AQ31">IF(INDEX(calc_types,1,AQ$7)="INDEX",N31/N30-1,IF(INDEX(calc_types,1,AQ$7)="CASH", N30/1200,N30/N31-1))</f>
        <v>2.9799944429007574E-3</v>
      </c>
      <c r="AR31" s="22" cm="1">
        <f t="array" ref="AR31">IF(INDEX(calc_types,1,AR$7)="INDEX",O31/O30-1,IF(INDEX(calc_types,1,AR$7)="CASH", O30/1200,O30/O31-1))</f>
        <v>1.5541485630883312E-3</v>
      </c>
      <c r="AS31" s="22" cm="1">
        <f t="array" ref="AS31">IF(INDEX(calc_types,1,AS$7)="INDEX",P31/P30-1,IF(INDEX(calc_types,1,AS$7)="CASH", P30/1200,P30/P31-1))</f>
        <v>2.7652682310197463E-4</v>
      </c>
      <c r="AT31" s="22" cm="1">
        <f t="array" ref="AT31">IF(INDEX(calc_types,1,AT$7)="INDEX",Q31/Q30-1,IF(INDEX(calc_types,1,AT$7)="CASH", Q30/1200,Q30/Q31-1))</f>
        <v>2.0653969910422454E-4</v>
      </c>
      <c r="AU31" s="22" cm="1">
        <f t="array" ref="AU31">IF(INDEX(calc_types,1,AU$7)="INDEX",R31/R30-1,IF(INDEX(calc_types,1,AU$7)="CASH", R30/1200,R30/R31-1))</f>
        <v>3.8335110554932328E-4</v>
      </c>
      <c r="AV31" s="22" cm="1">
        <f t="array" ref="AV31">IF(INDEX(calc_types,1,AV$7)="INDEX",S31/S30-1,IF(INDEX(calc_types,1,AV$7)="CASH", S30/1200,S30/S31-1))</f>
        <v>-7.8882890779067294E-3</v>
      </c>
      <c r="AW31" s="22" cm="1">
        <f t="array" ref="AW31">IF(INDEX(calc_types,1,AW$7)="INDEX",T31/T30-1,IF(INDEX(calc_types,1,AW$7)="CASH", T30/1200,T30/T31-1))</f>
        <v>-4.153062337902147E-2</v>
      </c>
      <c r="AX31" s="22" cm="1">
        <f t="array" ref="AX31">IF(INDEX(calc_types,1,AX$7)="INDEX",U31/U30-1,IF(INDEX(calc_types,1,AX$7)="CASH", U30/1200,U30/U31-1))</f>
        <v>-1.5583862474833565E-2</v>
      </c>
      <c r="AY31" s="22" cm="1">
        <f t="array" ref="AY31">IF(INDEX(calc_types,1,AY$7)="INDEX",V31/V30-1,IF(INDEX(calc_types,1,AY$7)="CASH", V30/1200,V30/V31-1))</f>
        <v>2.3594436042859046E-2</v>
      </c>
      <c r="AZ31" s="22" cm="1">
        <f t="array" ref="AZ31">IF(INDEX(calc_types,1,AZ$7)="INDEX",W31/W30-1,IF(INDEX(calc_types,1,AZ$7)="CASH", W30/1200,W30/W31-1))</f>
        <v>1.5333333333333334E-3</v>
      </c>
      <c r="BA31" s="22" cm="1">
        <f t="array" ref="BA31">IF(INDEX(calc_types,1,BA$7)="INDEX",X31/X30-1,IF(INDEX(calc_types,1,BA$7)="CASH", X30/1200,X30/X31-1))</f>
        <v>2.8369999999999997E-3</v>
      </c>
      <c r="BB31" s="22" cm="1">
        <f t="array" ref="BB31">IF(INDEX(calc_types,1,BB$7)="INDEX",Y31/Y30-1,IF(INDEX(calc_types,1,BB$7)="CASH", Y30/1200,Y30/Y31-1))</f>
        <v>3.3381666666666664E-3</v>
      </c>
      <c r="BC31" s="22" cm="1">
        <f t="array" ref="BC31">IF(INDEX(calc_types,1,BC$7)="INDEX",Z31/Z30-1,IF(INDEX(calc_types,1,BC$7)="CASH", Z30/1200,Z30/Z31-1))</f>
        <v>1.2866666666666669E-4</v>
      </c>
      <c r="BD31" s="22" cm="1">
        <f t="array" ref="BD31">IF(INDEX(calc_types,1,BD$7)="INDEX",AA31/AA30-1,IF(INDEX(calc_types,1,BD$7)="CASH", AA30/1200,AA30/AA31-1))</f>
        <v>0</v>
      </c>
      <c r="BE31" s="22" cm="1">
        <f t="array" ref="BE31">IF(INDEX(calc_types,1,BE$7)="INDEX",AB31/AB30-1,IF(INDEX(calc_types,1,BE$7)="CASH", AB30/1200,AB30/AB31-1))</f>
        <v>3.7462630792227225E-2</v>
      </c>
      <c r="BF31" s="22" cm="1">
        <f t="array" ref="BF31">IF(INDEX(calc_types,1,BF$7)="INDEX",AC31/AC30-1,IF(INDEX(calc_types,1,BF$7)="CASH", AC30/1200,AC30/AC31-1))</f>
        <v>-1.4553922282054543E-3</v>
      </c>
      <c r="BG31" s="22" cm="1">
        <f t="array" ref="BG31">IF(INDEX(calc_types,1,BG$7)="INDEX",AD31/AD30-1,IF(INDEX(calc_types,1,BG$7)="CASH", AD30/1200,AD30/AD31-1))</f>
        <v>3.47770085332475E-2</v>
      </c>
      <c r="BH31" s="23">
        <f t="shared" si="10"/>
        <v>1.8692460720036983E-4</v>
      </c>
      <c r="BI31" s="23">
        <f t="shared" si="11"/>
        <v>1.9591498998741156E-3</v>
      </c>
      <c r="BJ31" s="23">
        <f t="shared" si="12"/>
        <v>6.8384030134649391E-3</v>
      </c>
      <c r="BK31" s="23">
        <f t="shared" si="13"/>
        <v>5.0207368686157475E-3</v>
      </c>
      <c r="BL31" s="23">
        <f t="shared" si="14"/>
        <v>9.1646617943990632E-3</v>
      </c>
      <c r="BM31" s="23">
        <f t="shared" si="15"/>
        <v>1.3533723920170443E-3</v>
      </c>
      <c r="BN31" s="23">
        <f t="shared" si="16"/>
        <v>-2.9039502905074308E-4</v>
      </c>
      <c r="BO31" s="23">
        <f t="shared" si="17"/>
        <v>-9.3572126622961565E-4</v>
      </c>
      <c r="BP31" s="23">
        <f t="shared" si="18"/>
        <v>2.4440605333142396E-3</v>
      </c>
      <c r="BQ31" s="23">
        <f t="shared" si="19"/>
        <v>4.3379216380942838E-4</v>
      </c>
      <c r="BR31" s="23">
        <f t="shared" si="20"/>
        <v>-3.5676709381357629E-4</v>
      </c>
      <c r="BS31" s="23">
        <f t="shared" si="21"/>
        <v>-2.4468579157402044E-4</v>
      </c>
      <c r="BT31" s="23">
        <f t="shared" si="22"/>
        <v>-2.1616498273000174E-3</v>
      </c>
      <c r="BU31" s="23">
        <f t="shared" si="23"/>
        <v>2.25322640710076E-4</v>
      </c>
      <c r="BV31" s="23">
        <f t="shared" si="24"/>
        <v>9.2628368195285277E-6</v>
      </c>
      <c r="BW31" s="23">
        <f t="shared" si="25"/>
        <v>-1.6062858883820065E-4</v>
      </c>
      <c r="BX31" s="23">
        <f t="shared" si="26"/>
        <v>-1.4796588798980215E-2</v>
      </c>
      <c r="BY31" s="23">
        <f t="shared" si="27"/>
        <v>-4.282964874237874E-2</v>
      </c>
      <c r="BZ31" s="23">
        <f t="shared" si="28"/>
        <v>-1.7229102075658826E-2</v>
      </c>
      <c r="CA31" s="23">
        <f t="shared" si="29"/>
        <v>1.9123146404272155E-2</v>
      </c>
      <c r="CB31" s="23">
        <f t="shared" si="30"/>
        <v>-8.3502298850575852E-5</v>
      </c>
      <c r="CC31" s="23">
        <f t="shared" si="31"/>
        <v>1.7373425287356321E-3</v>
      </c>
      <c r="CD31" s="23">
        <f t="shared" si="32"/>
        <v>1.3991577586206902E-3</v>
      </c>
      <c r="CE31" s="23">
        <f t="shared" si="33"/>
        <v>1.5461752873563217E-4</v>
      </c>
      <c r="CF31" s="23">
        <f t="shared" si="34"/>
        <v>0</v>
      </c>
      <c r="CG31" s="23">
        <f t="shared" si="35"/>
        <v>3.6462338615270269E-2</v>
      </c>
      <c r="CH31" s="23">
        <f t="shared" si="36"/>
        <v>-1.3687375218846384E-3</v>
      </c>
      <c r="CI31" s="23">
        <f t="shared" si="37"/>
        <v>3.5341832852128441E-2</v>
      </c>
    </row>
    <row r="32" spans="1:87" x14ac:dyDescent="0.2">
      <c r="A32" s="20">
        <v>24</v>
      </c>
      <c r="B32" s="21">
        <v>37437</v>
      </c>
      <c r="C32" s="20">
        <v>165.04300000000001</v>
      </c>
      <c r="D32" s="20">
        <v>839.80799999999999</v>
      </c>
      <c r="E32" s="20">
        <v>1148.289</v>
      </c>
      <c r="F32" s="20">
        <v>993.35799999999995</v>
      </c>
      <c r="G32" s="20">
        <v>1058.806</v>
      </c>
      <c r="H32" s="20">
        <v>114</v>
      </c>
      <c r="I32" s="20">
        <v>262.03199999999998</v>
      </c>
      <c r="J32" s="20">
        <v>293.49299999999999</v>
      </c>
      <c r="K32" s="20">
        <v>122.726</v>
      </c>
      <c r="L32" s="20">
        <v>414.19</v>
      </c>
      <c r="M32" s="20">
        <v>445.96800000000002</v>
      </c>
      <c r="N32" s="20">
        <v>145.49799999999999</v>
      </c>
      <c r="O32" s="20">
        <v>149.239</v>
      </c>
      <c r="P32" s="20">
        <v>101.312</v>
      </c>
      <c r="Q32" s="20">
        <v>184.13</v>
      </c>
      <c r="R32" s="20">
        <v>227.83699999999999</v>
      </c>
      <c r="S32" s="20">
        <v>1387.17</v>
      </c>
      <c r="T32" s="20">
        <v>3133.39</v>
      </c>
      <c r="U32" s="20">
        <v>4656.3999999999996</v>
      </c>
      <c r="V32" s="20">
        <v>10621.84</v>
      </c>
      <c r="W32" s="20">
        <v>1.8387500000000001</v>
      </c>
      <c r="X32" s="20">
        <v>3.4196</v>
      </c>
      <c r="Y32" s="20">
        <v>3.9963000000000002</v>
      </c>
      <c r="Z32" s="20">
        <v>2.93E-2</v>
      </c>
      <c r="AA32" s="20">
        <v>1</v>
      </c>
      <c r="AB32" s="20">
        <v>1.0085999999999999</v>
      </c>
      <c r="AC32" s="20">
        <v>0.65210000000000001</v>
      </c>
      <c r="AD32" s="20">
        <v>119.47</v>
      </c>
      <c r="AE32" s="21">
        <f t="shared" si="8"/>
        <v>37437</v>
      </c>
      <c r="AF32" s="22" cm="1">
        <f t="array" ref="AF32">IF(INDEX(calc_types,1,AF$7)="INDEX",C32/C31-1,IF(INDEX(calc_types,1,AF$7)="CASH", C31/1200,C31/C32-1))</f>
        <v>2.6304598748556618E-3</v>
      </c>
      <c r="AG32" s="22" cm="1">
        <f t="array" ref="AG32">IF(INDEX(calc_types,1,AG$7)="INDEX",D32/D31-1,IF(INDEX(calc_types,1,AG$7)="CASH", D31/1200,D31/D32-1))</f>
        <v>8.3895579001969089E-3</v>
      </c>
      <c r="AH32" s="22" cm="1">
        <f t="array" ref="AH32">IF(INDEX(calc_types,1,AH$7)="INDEX",E32/E31-1,IF(INDEX(calc_types,1,AH$7)="CASH", E31/1200,E31/E32-1))</f>
        <v>1.3566724540765795E-2</v>
      </c>
      <c r="AI32" s="22" cm="1">
        <f t="array" ref="AI32">IF(INDEX(calc_types,1,AI$7)="INDEX",F32/F31-1,IF(INDEX(calc_types,1,AI$7)="CASH", F31/1200,F31/F32-1))</f>
        <v>5.2908018175745752E-3</v>
      </c>
      <c r="AJ32" s="22" cm="1">
        <f t="array" ref="AJ32">IF(INDEX(calc_types,1,AJ$7)="INDEX",G32/G31-1,IF(INDEX(calc_types,1,AJ$7)="CASH", G31/1200,G31/G32-1))</f>
        <v>4.6179143195193006E-3</v>
      </c>
      <c r="AK32" s="22" cm="1">
        <f t="array" ref="AK32">IF(INDEX(calc_types,1,AK$7)="INDEX",H32/H31-1,IF(INDEX(calc_types,1,AK$7)="CASH", H31/1200,H31/H32-1))</f>
        <v>4.0602788469159545E-3</v>
      </c>
      <c r="AL32" s="22" cm="1">
        <f t="array" ref="AL32">IF(INDEX(calc_types,1,AL$7)="INDEX",I32/I31-1,IF(INDEX(calc_types,1,AL$7)="CASH", I31/1200,I31/I32-1))</f>
        <v>8.6882879414877934E-3</v>
      </c>
      <c r="AM32" s="22" cm="1">
        <f t="array" ref="AM32">IF(INDEX(calc_types,1,AM$7)="INDEX",J32/J31-1,IF(INDEX(calc_types,1,AM$7)="CASH", J31/1200,J31/J32-1))</f>
        <v>1.4384908634055726E-2</v>
      </c>
      <c r="AN32" s="22" cm="1">
        <f t="array" ref="AN32">IF(INDEX(calc_types,1,AN$7)="INDEX",K32/K31-1,IF(INDEX(calc_types,1,AN$7)="CASH", K31/1200,K31/K32-1))</f>
        <v>2.294907917840705E-3</v>
      </c>
      <c r="AO32" s="22" cm="1">
        <f t="array" ref="AO32">IF(INDEX(calc_types,1,AO$7)="INDEX",L32/L31-1,IF(INDEX(calc_types,1,AO$7)="CASH", L31/1200,L31/L32-1))</f>
        <v>7.4576040318734549E-3</v>
      </c>
      <c r="AP32" s="22" cm="1">
        <f t="array" ref="AP32">IF(INDEX(calc_types,1,AP$7)="INDEX",M32/M31-1,IF(INDEX(calc_types,1,AP$7)="CASH", M31/1200,M31/M32-1))</f>
        <v>1.1207981406949896E-2</v>
      </c>
      <c r="AQ32" s="22" cm="1">
        <f t="array" ref="AQ32">IF(INDEX(calc_types,1,AQ$7)="INDEX",N32/N31-1,IF(INDEX(calc_types,1,AQ$7)="CASH", N31/1200,N31/N32-1))</f>
        <v>7.6806404920040094E-3</v>
      </c>
      <c r="AR32" s="22" cm="1">
        <f t="array" ref="AR32">IF(INDEX(calc_types,1,AR$7)="INDEX",O32/O31-1,IF(INDEX(calc_types,1,AR$7)="CASH", O31/1200,O31/O32-1))</f>
        <v>6.868122600711013E-3</v>
      </c>
      <c r="AS32" s="22" cm="1">
        <f t="array" ref="AS32">IF(INDEX(calc_types,1,AS$7)="INDEX",P32/P31-1,IF(INDEX(calc_types,1,AS$7)="CASH", P31/1200,P31/P32-1))</f>
        <v>2.7645037715728904E-4</v>
      </c>
      <c r="AT32" s="22" cm="1">
        <f t="array" ref="AT32">IF(INDEX(calc_types,1,AT$7)="INDEX",Q32/Q31-1,IF(INDEX(calc_types,1,AT$7)="CASH", Q31/1200,Q31/Q32-1))</f>
        <v>5.8688635054515714E-4</v>
      </c>
      <c r="AU32" s="22" cm="1">
        <f t="array" ref="AU32">IF(INDEX(calc_types,1,AU$7)="INDEX",R32/R31-1,IF(INDEX(calc_types,1,AU$7)="CASH", R31/1200,R31/R32-1))</f>
        <v>3.5413354005804365E-3</v>
      </c>
      <c r="AV32" s="22" cm="1">
        <f t="array" ref="AV32">IF(INDEX(calc_types,1,AV$7)="INDEX",S32/S31-1,IF(INDEX(calc_types,1,AV$7)="CASH", S31/1200,S31/S32-1))</f>
        <v>-7.159923702439519E-2</v>
      </c>
      <c r="AW32" s="22" cm="1">
        <f t="array" ref="AW32">IF(INDEX(calc_types,1,AW$7)="INDEX",T32/T31-1,IF(INDEX(calc_types,1,AW$7)="CASH", T31/1200,T31/T32-1))</f>
        <v>-8.5352575610297188E-2</v>
      </c>
      <c r="AX32" s="22" cm="1">
        <f t="array" ref="AX32">IF(INDEX(calc_types,1,AX$7)="INDEX",U32/U31-1,IF(INDEX(calc_types,1,AX$7)="CASH", U31/1200,U31/U32-1))</f>
        <v>-8.4305126742837078E-2</v>
      </c>
      <c r="AY32" s="22" cm="1">
        <f t="array" ref="AY32">IF(INDEX(calc_types,1,AY$7)="INDEX",V32/V31-1,IF(INDEX(calc_types,1,AY$7)="CASH", V31/1200,V31/V32-1))</f>
        <v>-9.706639917712967E-2</v>
      </c>
      <c r="AZ32" s="22" cm="1">
        <f t="array" ref="AZ32">IF(INDEX(calc_types,1,AZ$7)="INDEX",W32/W31-1,IF(INDEX(calc_types,1,AZ$7)="CASH", W31/1200,W31/W32-1))</f>
        <v>1.5364583333333333E-3</v>
      </c>
      <c r="BA32" s="22" cm="1">
        <f t="array" ref="BA32">IF(INDEX(calc_types,1,BA$7)="INDEX",X32/X31-1,IF(INDEX(calc_types,1,BA$7)="CASH", X31/1200,X31/X32-1))</f>
        <v>2.8764166666666669E-3</v>
      </c>
      <c r="BB32" s="22" cm="1">
        <f t="array" ref="BB32">IF(INDEX(calc_types,1,BB$7)="INDEX",Y32/Y31-1,IF(INDEX(calc_types,1,BB$7)="CASH", Y31/1200,Y31/Y32-1))</f>
        <v>3.3878333333333334E-3</v>
      </c>
      <c r="BC32" s="22" cm="1">
        <f t="array" ref="BC32">IF(INDEX(calc_types,1,BC$7)="INDEX",Z32/Z31-1,IF(INDEX(calc_types,1,BC$7)="CASH", Z31/1200,Z31/Z32-1))</f>
        <v>5.4166666666666671E-5</v>
      </c>
      <c r="BD32" s="22" cm="1">
        <f t="array" ref="BD32">IF(INDEX(calc_types,1,BD$7)="INDEX",AA32/AA31-1,IF(INDEX(calc_types,1,BD$7)="CASH", AA31/1200,AA31/AA32-1))</f>
        <v>0</v>
      </c>
      <c r="BE32" s="22" cm="1">
        <f t="array" ref="BE32">IF(INDEX(calc_types,1,BE$7)="INDEX",AB32/AB31-1,IF(INDEX(calc_types,1,BE$7)="CASH", AB31/1200,AB31/AB32-1))</f>
        <v>6.1273051754907826E-2</v>
      </c>
      <c r="BF32" s="22" cm="1">
        <f t="array" ref="BF32">IF(INDEX(calc_types,1,BF$7)="INDEX",AC32/AC31-1,IF(INDEX(calc_types,1,BF$7)="CASH", AC31/1200,AC31/AC32-1))</f>
        <v>5.3672749578285606E-2</v>
      </c>
      <c r="BG32" s="22" cm="1">
        <f t="array" ref="BG32">IF(INDEX(calc_types,1,BG$7)="INDEX",AD32/AD31-1,IF(INDEX(calc_types,1,BG$7)="CASH", AD31/1200,AD31/AD32-1))</f>
        <v>3.9758935297564246E-2</v>
      </c>
      <c r="BH32" s="23">
        <f t="shared" si="10"/>
        <v>1.0037616182358904E-3</v>
      </c>
      <c r="BI32" s="23">
        <f t="shared" si="11"/>
        <v>6.3281456688233399E-3</v>
      </c>
      <c r="BJ32" s="23">
        <f t="shared" si="12"/>
        <v>1.0648199573853207E-2</v>
      </c>
      <c r="BK32" s="23">
        <f t="shared" si="13"/>
        <v>2.3097922570869825E-3</v>
      </c>
      <c r="BL32" s="23">
        <f t="shared" si="14"/>
        <v>7.7904865839611807E-4</v>
      </c>
      <c r="BM32" s="23">
        <f t="shared" si="15"/>
        <v>2.9591435089993904E-3</v>
      </c>
      <c r="BN32" s="23">
        <f t="shared" si="16"/>
        <v>7.2571454916438745E-3</v>
      </c>
      <c r="BO32" s="23">
        <f t="shared" si="17"/>
        <v>1.2283073192445405E-2</v>
      </c>
      <c r="BP32" s="23">
        <f t="shared" si="18"/>
        <v>1.7737726417465949E-3</v>
      </c>
      <c r="BQ32" s="23">
        <f t="shared" si="19"/>
        <v>5.240415918293136E-3</v>
      </c>
      <c r="BR32" s="23">
        <f t="shared" si="20"/>
        <v>8.492053701572938E-3</v>
      </c>
      <c r="BS32" s="23">
        <f t="shared" si="21"/>
        <v>4.4559602575292316E-3</v>
      </c>
      <c r="BT32" s="23">
        <f t="shared" si="22"/>
        <v>3.1523242103226644E-3</v>
      </c>
      <c r="BU32" s="23">
        <f t="shared" si="23"/>
        <v>2.2524619476539041E-4</v>
      </c>
      <c r="BV32" s="23">
        <f t="shared" si="24"/>
        <v>3.896094882604611E-4</v>
      </c>
      <c r="BW32" s="23">
        <f t="shared" si="25"/>
        <v>2.9973557061929125E-3</v>
      </c>
      <c r="BX32" s="23">
        <f t="shared" si="26"/>
        <v>-7.8507536745468676E-2</v>
      </c>
      <c r="BY32" s="23">
        <f t="shared" si="27"/>
        <v>-8.6651600973654458E-2</v>
      </c>
      <c r="BZ32" s="23">
        <f t="shared" si="28"/>
        <v>-8.5950366343662335E-2</v>
      </c>
      <c r="CA32" s="23">
        <f t="shared" si="29"/>
        <v>-0.10153768881571656</v>
      </c>
      <c r="CB32" s="23">
        <f t="shared" si="30"/>
        <v>-8.0377298850575979E-5</v>
      </c>
      <c r="CC32" s="23">
        <f t="shared" si="31"/>
        <v>1.7767591954022993E-3</v>
      </c>
      <c r="CD32" s="23">
        <f t="shared" si="32"/>
        <v>1.4488244252873572E-3</v>
      </c>
      <c r="CE32" s="23">
        <f t="shared" si="33"/>
        <v>8.0117528735632146E-5</v>
      </c>
      <c r="CF32" s="23">
        <f t="shared" si="34"/>
        <v>0</v>
      </c>
      <c r="CG32" s="23">
        <f t="shared" si="35"/>
        <v>6.027275957795087E-2</v>
      </c>
      <c r="CH32" s="23">
        <f t="shared" si="36"/>
        <v>5.3759404284606419E-2</v>
      </c>
      <c r="CI32" s="23">
        <f t="shared" si="37"/>
        <v>4.0323759616445187E-2</v>
      </c>
    </row>
    <row r="33" spans="1:87" x14ac:dyDescent="0.2">
      <c r="A33" s="20">
        <v>25</v>
      </c>
      <c r="B33" s="21">
        <v>37468</v>
      </c>
      <c r="C33" s="20">
        <v>165.375</v>
      </c>
      <c r="D33" s="20">
        <v>850.06899999999996</v>
      </c>
      <c r="E33" s="20">
        <v>1177.472</v>
      </c>
      <c r="F33" s="20">
        <v>997.71299999999997</v>
      </c>
      <c r="G33" s="20">
        <v>1065.2539999999999</v>
      </c>
      <c r="H33" s="20">
        <v>114.437</v>
      </c>
      <c r="I33" s="20">
        <v>264.34199999999998</v>
      </c>
      <c r="J33" s="20">
        <v>297.63</v>
      </c>
      <c r="K33" s="20">
        <v>123.426</v>
      </c>
      <c r="L33" s="20">
        <v>420.02199999999999</v>
      </c>
      <c r="M33" s="20">
        <v>453.53300000000002</v>
      </c>
      <c r="N33" s="20">
        <v>147.19399999999999</v>
      </c>
      <c r="O33" s="20">
        <v>151.16900000000001</v>
      </c>
      <c r="P33" s="20">
        <v>101.288</v>
      </c>
      <c r="Q33" s="20">
        <v>184.16300000000001</v>
      </c>
      <c r="R33" s="20">
        <v>227.94</v>
      </c>
      <c r="S33" s="20">
        <v>1278.5999999999999</v>
      </c>
      <c r="T33" s="20">
        <v>2685.79</v>
      </c>
      <c r="U33" s="20">
        <v>4246.2</v>
      </c>
      <c r="V33" s="20">
        <v>9877.94</v>
      </c>
      <c r="W33" s="20">
        <v>1.82</v>
      </c>
      <c r="X33" s="20">
        <v>3.3182999999999998</v>
      </c>
      <c r="Y33" s="20">
        <v>3.8410000000000002</v>
      </c>
      <c r="Z33" s="20">
        <v>6.9000000000000006E-2</v>
      </c>
      <c r="AA33" s="20">
        <v>1</v>
      </c>
      <c r="AB33" s="20">
        <v>1.0228999999999999</v>
      </c>
      <c r="AC33" s="20">
        <v>0.63949999999999996</v>
      </c>
      <c r="AD33" s="20">
        <v>119.85</v>
      </c>
      <c r="AE33" s="21">
        <f t="shared" si="8"/>
        <v>37468</v>
      </c>
      <c r="AF33" s="22" cm="1">
        <f t="array" ref="AF33">IF(INDEX(calc_types,1,AF$7)="INDEX",C33/C32-1,IF(INDEX(calc_types,1,AF$7)="CASH", C32/1200,C32/C33-1))</f>
        <v>2.0115969777572129E-3</v>
      </c>
      <c r="AG33" s="22" cm="1">
        <f t="array" ref="AG33">IF(INDEX(calc_types,1,AG$7)="INDEX",D33/D32-1,IF(INDEX(calc_types,1,AG$7)="CASH", D32/1200,D32/D33-1))</f>
        <v>1.221826893766198E-2</v>
      </c>
      <c r="AH33" s="22" cm="1">
        <f t="array" ref="AH33">IF(INDEX(calc_types,1,AH$7)="INDEX",E33/E32-1,IF(INDEX(calc_types,1,AH$7)="CASH", E32/1200,E32/E33-1))</f>
        <v>2.5414333848012172E-2</v>
      </c>
      <c r="AI33" s="22" cm="1">
        <f t="array" ref="AI33">IF(INDEX(calc_types,1,AI$7)="INDEX",F33/F32-1,IF(INDEX(calc_types,1,AI$7)="CASH", F32/1200,F32/F33-1))</f>
        <v>4.384119320526958E-3</v>
      </c>
      <c r="AJ33" s="22" cm="1">
        <f t="array" ref="AJ33">IF(INDEX(calc_types,1,AJ$7)="INDEX",G33/G32-1,IF(INDEX(calc_types,1,AJ$7)="CASH", G32/1200,G32/G33-1))</f>
        <v>6.0898785991010396E-3</v>
      </c>
      <c r="AK33" s="22" cm="1">
        <f t="array" ref="AK33">IF(INDEX(calc_types,1,AK$7)="INDEX",H33/H32-1,IF(INDEX(calc_types,1,AK$7)="CASH", H32/1200,H32/H33-1))</f>
        <v>3.8333333333333552E-3</v>
      </c>
      <c r="AL33" s="22" cm="1">
        <f t="array" ref="AL33">IF(INDEX(calc_types,1,AL$7)="INDEX",I33/I32-1,IF(INDEX(calc_types,1,AL$7)="CASH", I32/1200,I32/I33-1))</f>
        <v>8.8157171643157284E-3</v>
      </c>
      <c r="AM33" s="22" cm="1">
        <f t="array" ref="AM33">IF(INDEX(calc_types,1,AM$7)="INDEX",J33/J32-1,IF(INDEX(calc_types,1,AM$7)="CASH", J32/1200,J32/J33-1))</f>
        <v>1.4095736525232327E-2</v>
      </c>
      <c r="AN33" s="22" cm="1">
        <f t="array" ref="AN33">IF(INDEX(calc_types,1,AN$7)="INDEX",K33/K32-1,IF(INDEX(calc_types,1,AN$7)="CASH", K32/1200,K32/K33-1))</f>
        <v>5.7037628538370022E-3</v>
      </c>
      <c r="AO33" s="22" cm="1">
        <f t="array" ref="AO33">IF(INDEX(calc_types,1,AO$7)="INDEX",L33/L32-1,IF(INDEX(calc_types,1,AO$7)="CASH", L32/1200,L32/L33-1))</f>
        <v>1.4080494459064674E-2</v>
      </c>
      <c r="AP33" s="22" cm="1">
        <f t="array" ref="AP33">IF(INDEX(calc_types,1,AP$7)="INDEX",M33/M32-1,IF(INDEX(calc_types,1,AP$7)="CASH", M32/1200,M32/M33-1))</f>
        <v>1.6963100491515171E-2</v>
      </c>
      <c r="AQ33" s="22" cm="1">
        <f t="array" ref="AQ33">IF(INDEX(calc_types,1,AQ$7)="INDEX",N33/N32-1,IF(INDEX(calc_types,1,AQ$7)="CASH", N32/1200,N32/N33-1))</f>
        <v>1.1656517615362461E-2</v>
      </c>
      <c r="AR33" s="22" cm="1">
        <f t="array" ref="AR33">IF(INDEX(calc_types,1,AR$7)="INDEX",O33/O32-1,IF(INDEX(calc_types,1,AR$7)="CASH", O32/1200,O32/O33-1))</f>
        <v>1.2932276415682287E-2</v>
      </c>
      <c r="AS33" s="22" cm="1">
        <f t="array" ref="AS33">IF(INDEX(calc_types,1,AS$7)="INDEX",P33/P32-1,IF(INDEX(calc_types,1,AS$7)="CASH", P32/1200,P32/P33-1))</f>
        <v>-2.3689197725840216E-4</v>
      </c>
      <c r="AT33" s="22" cm="1">
        <f t="array" ref="AT33">IF(INDEX(calc_types,1,AT$7)="INDEX",Q33/Q32-1,IF(INDEX(calc_types,1,AT$7)="CASH", Q32/1200,Q32/Q33-1))</f>
        <v>1.7922120241142814E-4</v>
      </c>
      <c r="AU33" s="22" cm="1">
        <f t="array" ref="AU33">IF(INDEX(calc_types,1,AU$7)="INDEX",R33/R32-1,IF(INDEX(calc_types,1,AU$7)="CASH", R32/1200,R32/R33-1))</f>
        <v>4.5207758178000823E-4</v>
      </c>
      <c r="AV33" s="22" cm="1">
        <f t="array" ref="AV33">IF(INDEX(calc_types,1,AV$7)="INDEX",S33/S32-1,IF(INDEX(calc_types,1,AV$7)="CASH", S32/1200,S32/S33-1))</f>
        <v>-7.8267263565388601E-2</v>
      </c>
      <c r="AW33" s="22" cm="1">
        <f t="array" ref="AW33">IF(INDEX(calc_types,1,AW$7)="INDEX",T33/T32-1,IF(INDEX(calc_types,1,AW$7)="CASH", T32/1200,T32/T33-1))</f>
        <v>-0.14284848039982256</v>
      </c>
      <c r="AX33" s="22" cm="1">
        <f t="array" ref="AX33">IF(INDEX(calc_types,1,AX$7)="INDEX",U33/U32-1,IF(INDEX(calc_types,1,AX$7)="CASH", U32/1200,U32/U33-1))</f>
        <v>-8.8093806374022865E-2</v>
      </c>
      <c r="AY33" s="22" cm="1">
        <f t="array" ref="AY33">IF(INDEX(calc_types,1,AY$7)="INDEX",V33/V32-1,IF(INDEX(calc_types,1,AY$7)="CASH", V32/1200,V32/V33-1))</f>
        <v>-7.0034946864196757E-2</v>
      </c>
      <c r="AZ33" s="22" cm="1">
        <f t="array" ref="AZ33">IF(INDEX(calc_types,1,AZ$7)="INDEX",W33/W32-1,IF(INDEX(calc_types,1,AZ$7)="CASH", W32/1200,W32/W33-1))</f>
        <v>1.5322916666666668E-3</v>
      </c>
      <c r="BA33" s="22" cm="1">
        <f t="array" ref="BA33">IF(INDEX(calc_types,1,BA$7)="INDEX",X33/X32-1,IF(INDEX(calc_types,1,BA$7)="CASH", X32/1200,X32/X33-1))</f>
        <v>2.8496666666666666E-3</v>
      </c>
      <c r="BB33" s="22" cm="1">
        <f t="array" ref="BB33">IF(INDEX(calc_types,1,BB$7)="INDEX",Y33/Y32-1,IF(INDEX(calc_types,1,BB$7)="CASH", Y32/1200,Y32/Y33-1))</f>
        <v>3.3302500000000003E-3</v>
      </c>
      <c r="BC33" s="22" cm="1">
        <f t="array" ref="BC33">IF(INDEX(calc_types,1,BC$7)="INDEX",Z33/Z32-1,IF(INDEX(calc_types,1,BC$7)="CASH", Z32/1200,Z32/Z33-1))</f>
        <v>2.4416666666666666E-5</v>
      </c>
      <c r="BD33" s="22" cm="1">
        <f t="array" ref="BD33">IF(INDEX(calc_types,1,BD$7)="INDEX",AA33/AA32-1,IF(INDEX(calc_types,1,BD$7)="CASH", AA32/1200,AA32/AA33-1))</f>
        <v>0</v>
      </c>
      <c r="BE33" s="22" cm="1">
        <f t="array" ref="BE33">IF(INDEX(calc_types,1,BE$7)="INDEX",AB33/AB32-1,IF(INDEX(calc_types,1,BE$7)="CASH", AB32/1200,AB32/AB33-1))</f>
        <v>-1.3979861179000852E-2</v>
      </c>
      <c r="BF33" s="22" cm="1">
        <f t="array" ref="BF33">IF(INDEX(calc_types,1,BF$7)="INDEX",AC33/AC32-1,IF(INDEX(calc_types,1,BF$7)="CASH", AC32/1200,AC32/AC33-1))</f>
        <v>1.9702892885066436E-2</v>
      </c>
      <c r="BG33" s="22" cm="1">
        <f t="array" ref="BG33">IF(INDEX(calc_types,1,BG$7)="INDEX",AD33/AD32-1,IF(INDEX(calc_types,1,BG$7)="CASH", AD32/1200,AD32/AD33-1))</f>
        <v>-3.1706299541092164E-3</v>
      </c>
      <c r="BH33" s="23">
        <f t="shared" si="10"/>
        <v>3.8489872113744148E-4</v>
      </c>
      <c r="BI33" s="23">
        <f t="shared" si="11"/>
        <v>1.0156856706288412E-2</v>
      </c>
      <c r="BJ33" s="23">
        <f t="shared" si="12"/>
        <v>2.2495808881099581E-2</v>
      </c>
      <c r="BK33" s="23">
        <f t="shared" si="13"/>
        <v>1.4031097600393653E-3</v>
      </c>
      <c r="BL33" s="23">
        <f t="shared" si="14"/>
        <v>2.251012937977857E-3</v>
      </c>
      <c r="BM33" s="23">
        <f t="shared" si="15"/>
        <v>2.7321979954167911E-3</v>
      </c>
      <c r="BN33" s="23">
        <f t="shared" si="16"/>
        <v>7.3845747144718095E-3</v>
      </c>
      <c r="BO33" s="23">
        <f t="shared" si="17"/>
        <v>1.1993901083622006E-2</v>
      </c>
      <c r="BP33" s="23">
        <f t="shared" si="18"/>
        <v>5.1826275777428921E-3</v>
      </c>
      <c r="BQ33" s="23">
        <f t="shared" si="19"/>
        <v>1.1863306345484355E-2</v>
      </c>
      <c r="BR33" s="23">
        <f t="shared" si="20"/>
        <v>1.4247172786138212E-2</v>
      </c>
      <c r="BS33" s="23">
        <f t="shared" si="21"/>
        <v>8.4318373808876836E-3</v>
      </c>
      <c r="BT33" s="23">
        <f t="shared" si="22"/>
        <v>9.2164780252939373E-3</v>
      </c>
      <c r="BU33" s="23">
        <f t="shared" si="23"/>
        <v>-2.8809615965030079E-4</v>
      </c>
      <c r="BV33" s="23">
        <f t="shared" si="24"/>
        <v>-1.8055659873267874E-5</v>
      </c>
      <c r="BW33" s="23">
        <f t="shared" si="25"/>
        <v>-9.1902112607515694E-5</v>
      </c>
      <c r="BX33" s="23">
        <f t="shared" si="26"/>
        <v>-8.5175563286462086E-2</v>
      </c>
      <c r="BY33" s="23">
        <f t="shared" si="27"/>
        <v>-0.14414750576317983</v>
      </c>
      <c r="BZ33" s="23">
        <f t="shared" si="28"/>
        <v>-8.9739045974848122E-2</v>
      </c>
      <c r="CA33" s="23">
        <f t="shared" si="29"/>
        <v>-7.4506236502783652E-2</v>
      </c>
      <c r="CB33" s="23">
        <f t="shared" si="30"/>
        <v>-8.4543965517242404E-5</v>
      </c>
      <c r="CC33" s="23">
        <f t="shared" si="31"/>
        <v>1.750009195402299E-3</v>
      </c>
      <c r="CD33" s="23">
        <f t="shared" si="32"/>
        <v>1.3912410919540241E-3</v>
      </c>
      <c r="CE33" s="23">
        <f t="shared" si="33"/>
        <v>5.0367528735632135E-5</v>
      </c>
      <c r="CF33" s="23">
        <f t="shared" si="34"/>
        <v>0</v>
      </c>
      <c r="CG33" s="23">
        <f t="shared" si="35"/>
        <v>-1.498015335595781E-2</v>
      </c>
      <c r="CH33" s="23">
        <f t="shared" si="36"/>
        <v>1.9789547591387253E-2</v>
      </c>
      <c r="CI33" s="23">
        <f t="shared" si="37"/>
        <v>-2.6058056352282763E-3</v>
      </c>
    </row>
    <row r="34" spans="1:87" x14ac:dyDescent="0.2">
      <c r="A34" s="20">
        <v>26</v>
      </c>
      <c r="B34" s="21">
        <v>37499</v>
      </c>
      <c r="C34" s="20">
        <v>165.58799999999999</v>
      </c>
      <c r="D34" s="20">
        <v>852.98099999999999</v>
      </c>
      <c r="E34" s="20">
        <v>1193.8030000000001</v>
      </c>
      <c r="F34" s="20">
        <v>1005.063</v>
      </c>
      <c r="G34" s="20">
        <v>1081.5039999999999</v>
      </c>
      <c r="H34" s="20">
        <v>114.79300000000001</v>
      </c>
      <c r="I34" s="20">
        <v>265.69400000000002</v>
      </c>
      <c r="J34" s="20">
        <v>300.47199999999998</v>
      </c>
      <c r="K34" s="20">
        <v>123.831</v>
      </c>
      <c r="L34" s="20">
        <v>422.54700000000003</v>
      </c>
      <c r="M34" s="20">
        <v>458.23700000000002</v>
      </c>
      <c r="N34" s="20">
        <v>148.25200000000001</v>
      </c>
      <c r="O34" s="20">
        <v>152.80000000000001</v>
      </c>
      <c r="P34" s="20">
        <v>101.303</v>
      </c>
      <c r="Q34" s="20">
        <v>184.30699999999999</v>
      </c>
      <c r="R34" s="20">
        <v>228.83699999999999</v>
      </c>
      <c r="S34" s="20">
        <v>1286.3499999999999</v>
      </c>
      <c r="T34" s="20">
        <v>2709.29</v>
      </c>
      <c r="U34" s="20">
        <v>4227.3</v>
      </c>
      <c r="V34" s="20">
        <v>9619.2999999999993</v>
      </c>
      <c r="W34" s="20">
        <v>1.82</v>
      </c>
      <c r="X34" s="20">
        <v>3.3287</v>
      </c>
      <c r="Y34" s="20">
        <v>3.9708999999999999</v>
      </c>
      <c r="Z34" s="20">
        <v>-8.9999999999999993E-3</v>
      </c>
      <c r="AA34" s="20">
        <v>1</v>
      </c>
      <c r="AB34" s="20">
        <v>1.018</v>
      </c>
      <c r="AC34" s="20">
        <v>0.6452</v>
      </c>
      <c r="AD34" s="20">
        <v>118.46</v>
      </c>
      <c r="AE34" s="21">
        <f t="shared" si="8"/>
        <v>37499</v>
      </c>
      <c r="AF34" s="22" cm="1">
        <f t="array" ref="AF34">IF(INDEX(calc_types,1,AF$7)="INDEX",C34/C33-1,IF(INDEX(calc_types,1,AF$7)="CASH", C33/1200,C33/C34-1))</f>
        <v>1.2879818594104808E-3</v>
      </c>
      <c r="AG34" s="22" cm="1">
        <f t="array" ref="AG34">IF(INDEX(calc_types,1,AG$7)="INDEX",D34/D33-1,IF(INDEX(calc_types,1,AG$7)="CASH", D33/1200,D33/D34-1))</f>
        <v>3.4256042744766901E-3</v>
      </c>
      <c r="AH34" s="22" cm="1">
        <f t="array" ref="AH34">IF(INDEX(calc_types,1,AH$7)="INDEX",E34/E33-1,IF(INDEX(calc_types,1,AH$7)="CASH", E33/1200,E33/E34-1))</f>
        <v>1.3869544243939602E-2</v>
      </c>
      <c r="AI34" s="22" cm="1">
        <f t="array" ref="AI34">IF(INDEX(calc_types,1,AI$7)="INDEX",F34/F33-1,IF(INDEX(calc_types,1,AI$7)="CASH", F33/1200,F33/F34-1))</f>
        <v>7.3668479813333576E-3</v>
      </c>
      <c r="AJ34" s="22" cm="1">
        <f t="array" ref="AJ34">IF(INDEX(calc_types,1,AJ$7)="INDEX",G34/G33-1,IF(INDEX(calc_types,1,AJ$7)="CASH", G33/1200,G33/G34-1))</f>
        <v>1.525457778144923E-2</v>
      </c>
      <c r="AK34" s="22" cm="1">
        <f t="array" ref="AK34">IF(INDEX(calc_types,1,AK$7)="INDEX",H34/H33-1,IF(INDEX(calc_types,1,AK$7)="CASH", H33/1200,H33/H34-1))</f>
        <v>3.1108819699923185E-3</v>
      </c>
      <c r="AL34" s="22" cm="1">
        <f t="array" ref="AL34">IF(INDEX(calc_types,1,AL$7)="INDEX",I34/I33-1,IF(INDEX(calc_types,1,AL$7)="CASH", I33/1200,I33/I34-1))</f>
        <v>5.114586407003241E-3</v>
      </c>
      <c r="AM34" s="22" cm="1">
        <f t="array" ref="AM34">IF(INDEX(calc_types,1,AM$7)="INDEX",J34/J33-1,IF(INDEX(calc_types,1,AM$7)="CASH", J33/1200,J33/J34-1))</f>
        <v>9.5487686053152832E-3</v>
      </c>
      <c r="AN34" s="22" cm="1">
        <f t="array" ref="AN34">IF(INDEX(calc_types,1,AN$7)="INDEX",K34/K33-1,IF(INDEX(calc_types,1,AN$7)="CASH", K33/1200,K33/K34-1))</f>
        <v>3.2813183607991459E-3</v>
      </c>
      <c r="AO34" s="22" cm="1">
        <f t="array" ref="AO34">IF(INDEX(calc_types,1,AO$7)="INDEX",L34/L33-1,IF(INDEX(calc_types,1,AO$7)="CASH", L33/1200,L33/L34-1))</f>
        <v>6.0115898691022185E-3</v>
      </c>
      <c r="AP34" s="22" cm="1">
        <f t="array" ref="AP34">IF(INDEX(calc_types,1,AP$7)="INDEX",M34/M33-1,IF(INDEX(calc_types,1,AP$7)="CASH", M33/1200,M33/M34-1))</f>
        <v>1.0371902375350794E-2</v>
      </c>
      <c r="AQ34" s="22" cm="1">
        <f t="array" ref="AQ34">IF(INDEX(calc_types,1,AQ$7)="INDEX",N34/N33-1,IF(INDEX(calc_types,1,AQ$7)="CASH", N33/1200,N33/N34-1))</f>
        <v>7.1877929806922758E-3</v>
      </c>
      <c r="AR34" s="22" cm="1">
        <f t="array" ref="AR34">IF(INDEX(calc_types,1,AR$7)="INDEX",O34/O33-1,IF(INDEX(calc_types,1,AR$7)="CASH", O33/1200,O33/O34-1))</f>
        <v>1.0789249118536182E-2</v>
      </c>
      <c r="AS34" s="22" cm="1">
        <f t="array" ref="AS34">IF(INDEX(calc_types,1,AS$7)="INDEX",P34/P33-1,IF(INDEX(calc_types,1,AS$7)="CASH", P33/1200,P33/P34-1))</f>
        <v>1.4809256772774226E-4</v>
      </c>
      <c r="AT34" s="22" cm="1">
        <f t="array" ref="AT34">IF(INDEX(calc_types,1,AT$7)="INDEX",Q34/Q33-1,IF(INDEX(calc_types,1,AT$7)="CASH", Q33/1200,Q33/Q34-1))</f>
        <v>7.8191602004729077E-4</v>
      </c>
      <c r="AU34" s="22" cm="1">
        <f t="array" ref="AU34">IF(INDEX(calc_types,1,AU$7)="INDEX",R34/R33-1,IF(INDEX(calc_types,1,AU$7)="CASH", R33/1200,R33/R34-1))</f>
        <v>3.9352461173993714E-3</v>
      </c>
      <c r="AV34" s="22" cm="1">
        <f t="array" ref="AV34">IF(INDEX(calc_types,1,AV$7)="INDEX",S34/S33-1,IF(INDEX(calc_types,1,AV$7)="CASH", S33/1200,S33/S34-1))</f>
        <v>6.0613170655403614E-3</v>
      </c>
      <c r="AW34" s="22" cm="1">
        <f t="array" ref="AW34">IF(INDEX(calc_types,1,AW$7)="INDEX",T34/T33-1,IF(INDEX(calc_types,1,AW$7)="CASH", T33/1200,T33/T34-1))</f>
        <v>8.7497533314220277E-3</v>
      </c>
      <c r="AX34" s="22" cm="1">
        <f t="array" ref="AX34">IF(INDEX(calc_types,1,AX$7)="INDEX",U34/U33-1,IF(INDEX(calc_types,1,AX$7)="CASH", U33/1200,U33/U34-1))</f>
        <v>-4.4510385756675319E-3</v>
      </c>
      <c r="AY34" s="22" cm="1">
        <f t="array" ref="AY34">IF(INDEX(calc_types,1,AY$7)="INDEX",V34/V33-1,IF(INDEX(calc_types,1,AY$7)="CASH", V33/1200,V33/V34-1))</f>
        <v>-2.6183596984796553E-2</v>
      </c>
      <c r="AZ34" s="22" cm="1">
        <f t="array" ref="AZ34">IF(INDEX(calc_types,1,AZ$7)="INDEX",W34/W33-1,IF(INDEX(calc_types,1,AZ$7)="CASH", W33/1200,W33/W34-1))</f>
        <v>1.5166666666666668E-3</v>
      </c>
      <c r="BA34" s="22" cm="1">
        <f t="array" ref="BA34">IF(INDEX(calc_types,1,BA$7)="INDEX",X34/X33-1,IF(INDEX(calc_types,1,BA$7)="CASH", X33/1200,X33/X34-1))</f>
        <v>2.7652499999999999E-3</v>
      </c>
      <c r="BB34" s="22" cm="1">
        <f t="array" ref="BB34">IF(INDEX(calc_types,1,BB$7)="INDEX",Y34/Y33-1,IF(INDEX(calc_types,1,BB$7)="CASH", Y33/1200,Y33/Y34-1))</f>
        <v>3.2008333333333333E-3</v>
      </c>
      <c r="BC34" s="22" cm="1">
        <f t="array" ref="BC34">IF(INDEX(calc_types,1,BC$7)="INDEX",Z34/Z33-1,IF(INDEX(calc_types,1,BC$7)="CASH", Z33/1200,Z33/Z34-1))</f>
        <v>5.7500000000000002E-5</v>
      </c>
      <c r="BD34" s="22" cm="1">
        <f t="array" ref="BD34">IF(INDEX(calc_types,1,BD$7)="INDEX",AA34/AA33-1,IF(INDEX(calc_types,1,BD$7)="CASH", AA33/1200,AA33/AA34-1))</f>
        <v>0</v>
      </c>
      <c r="BE34" s="22" cm="1">
        <f t="array" ref="BE34">IF(INDEX(calc_types,1,BE$7)="INDEX",AB34/AB33-1,IF(INDEX(calc_types,1,BE$7)="CASH", AB33/1200,AB33/AB34-1))</f>
        <v>4.81335952848716E-3</v>
      </c>
      <c r="BF34" s="22" cm="1">
        <f t="array" ref="BF34">IF(INDEX(calc_types,1,BF$7)="INDEX",AC34/AC33-1,IF(INDEX(calc_types,1,BF$7)="CASH", AC33/1200,AC33/AC34-1))</f>
        <v>-8.8344699318041453E-3</v>
      </c>
      <c r="BG34" s="22" cm="1">
        <f t="array" ref="BG34">IF(INDEX(calc_types,1,BG$7)="INDEX",AD34/AD33-1,IF(INDEX(calc_types,1,BG$7)="CASH", AD33/1200,AD33/AD34-1))</f>
        <v>1.1733918622319761E-2</v>
      </c>
      <c r="BH34" s="23">
        <f t="shared" si="10"/>
        <v>-3.3871639720929061E-4</v>
      </c>
      <c r="BI34" s="23">
        <f t="shared" si="11"/>
        <v>1.3641920431031211E-3</v>
      </c>
      <c r="BJ34" s="23">
        <f t="shared" si="12"/>
        <v>1.0951019277027014E-2</v>
      </c>
      <c r="BK34" s="23">
        <f t="shared" si="13"/>
        <v>4.3858384208457649E-3</v>
      </c>
      <c r="BL34" s="23">
        <f t="shared" si="14"/>
        <v>1.1415712120326047E-2</v>
      </c>
      <c r="BM34" s="23">
        <f t="shared" si="15"/>
        <v>2.0097466320757543E-3</v>
      </c>
      <c r="BN34" s="23">
        <f t="shared" si="16"/>
        <v>3.6834439571593221E-3</v>
      </c>
      <c r="BO34" s="23">
        <f t="shared" si="17"/>
        <v>7.4469331637049621E-3</v>
      </c>
      <c r="BP34" s="23">
        <f t="shared" si="18"/>
        <v>2.7601830847050358E-3</v>
      </c>
      <c r="BQ34" s="23">
        <f t="shared" si="19"/>
        <v>3.7944017555218996E-3</v>
      </c>
      <c r="BR34" s="23">
        <f t="shared" si="20"/>
        <v>7.6559746699738362E-3</v>
      </c>
      <c r="BS34" s="23">
        <f t="shared" si="21"/>
        <v>3.9631127462174979E-3</v>
      </c>
      <c r="BT34" s="23">
        <f t="shared" si="22"/>
        <v>7.0734507281478331E-3</v>
      </c>
      <c r="BU34" s="23">
        <f t="shared" si="23"/>
        <v>9.6888385335843649E-5</v>
      </c>
      <c r="BV34" s="23">
        <f t="shared" si="24"/>
        <v>5.8463915776259473E-4</v>
      </c>
      <c r="BW34" s="23">
        <f t="shared" si="25"/>
        <v>3.3912664230118473E-3</v>
      </c>
      <c r="BX34" s="23">
        <f t="shared" si="26"/>
        <v>-8.4698265553312391E-4</v>
      </c>
      <c r="BY34" s="23">
        <f t="shared" si="27"/>
        <v>7.4507279680647576E-3</v>
      </c>
      <c r="BZ34" s="23">
        <f t="shared" si="28"/>
        <v>-6.0962781764927936E-3</v>
      </c>
      <c r="CA34" s="23">
        <f t="shared" si="29"/>
        <v>-3.0654886623383445E-2</v>
      </c>
      <c r="CB34" s="23">
        <f t="shared" si="30"/>
        <v>-1.0016896551724242E-4</v>
      </c>
      <c r="CC34" s="23">
        <f t="shared" si="31"/>
        <v>1.6655925287356323E-3</v>
      </c>
      <c r="CD34" s="23">
        <f t="shared" si="32"/>
        <v>1.2618244252873571E-3</v>
      </c>
      <c r="CE34" s="23">
        <f t="shared" si="33"/>
        <v>8.345086206896547E-5</v>
      </c>
      <c r="CF34" s="23">
        <f t="shared" si="34"/>
        <v>0</v>
      </c>
      <c r="CG34" s="23">
        <f t="shared" si="35"/>
        <v>3.8130673515302015E-3</v>
      </c>
      <c r="CH34" s="23">
        <f t="shared" si="36"/>
        <v>-8.747815225483329E-3</v>
      </c>
      <c r="CI34" s="23">
        <f t="shared" si="37"/>
        <v>1.2298742941200702E-2</v>
      </c>
    </row>
    <row r="35" spans="1:87" x14ac:dyDescent="0.2">
      <c r="A35" s="20">
        <v>27</v>
      </c>
      <c r="B35" s="21">
        <v>37529</v>
      </c>
      <c r="C35" s="20">
        <v>166.02099999999999</v>
      </c>
      <c r="D35" s="20">
        <v>860.02499999999998</v>
      </c>
      <c r="E35" s="20">
        <v>1221.788</v>
      </c>
      <c r="F35" s="20">
        <v>1015.1319999999999</v>
      </c>
      <c r="G35" s="20">
        <v>1102.2829999999999</v>
      </c>
      <c r="H35" s="20">
        <v>115.238</v>
      </c>
      <c r="I35" s="20">
        <v>268.42099999999999</v>
      </c>
      <c r="J35" s="20">
        <v>306.21100000000001</v>
      </c>
      <c r="K35" s="20">
        <v>124.32599999999999</v>
      </c>
      <c r="L35" s="20">
        <v>426.32499999999999</v>
      </c>
      <c r="M35" s="20">
        <v>464.88299999999998</v>
      </c>
      <c r="N35" s="20">
        <v>149.55500000000001</v>
      </c>
      <c r="O35" s="20">
        <v>154.29599999999999</v>
      </c>
      <c r="P35" s="20">
        <v>101.318</v>
      </c>
      <c r="Q35" s="20">
        <v>184.22</v>
      </c>
      <c r="R35" s="20">
        <v>228.518</v>
      </c>
      <c r="S35" s="20">
        <v>1146.03</v>
      </c>
      <c r="T35" s="20">
        <v>2204.39</v>
      </c>
      <c r="U35" s="20">
        <v>3721.8</v>
      </c>
      <c r="V35" s="20">
        <v>9383.2900000000009</v>
      </c>
      <c r="W35" s="20">
        <v>1.81125</v>
      </c>
      <c r="X35" s="20">
        <v>3.2624</v>
      </c>
      <c r="Y35" s="20">
        <v>3.8780000000000001</v>
      </c>
      <c r="Z35" s="20">
        <v>5.4699999999999999E-2</v>
      </c>
      <c r="AA35" s="20">
        <v>1</v>
      </c>
      <c r="AB35" s="20">
        <v>1.0136000000000001</v>
      </c>
      <c r="AC35" s="20">
        <v>0.63739999999999997</v>
      </c>
      <c r="AD35" s="20">
        <v>121.81</v>
      </c>
      <c r="AE35" s="21">
        <f t="shared" si="8"/>
        <v>37529</v>
      </c>
      <c r="AF35" s="22" cm="1">
        <f t="array" ref="AF35">IF(INDEX(calc_types,1,AF$7)="INDEX",C35/C34-1,IF(INDEX(calc_types,1,AF$7)="CASH", C34/1200,C34/C35-1))</f>
        <v>2.6149237867478803E-3</v>
      </c>
      <c r="AG35" s="22" cm="1">
        <f t="array" ref="AG35">IF(INDEX(calc_types,1,AG$7)="INDEX",D35/D34-1,IF(INDEX(calc_types,1,AG$7)="CASH", D34/1200,D34/D35-1))</f>
        <v>8.2580971909105294E-3</v>
      </c>
      <c r="AH35" s="22" cm="1">
        <f t="array" ref="AH35">IF(INDEX(calc_types,1,AH$7)="INDEX",E35/E34-1,IF(INDEX(calc_types,1,AH$7)="CASH", E34/1200,E34/E35-1))</f>
        <v>2.3441891166297912E-2</v>
      </c>
      <c r="AI35" s="22" cm="1">
        <f t="array" ref="AI35">IF(INDEX(calc_types,1,AI$7)="INDEX",F35/F34-1,IF(INDEX(calc_types,1,AI$7)="CASH", F34/1200,F34/F35-1))</f>
        <v>1.0018277461213865E-2</v>
      </c>
      <c r="AJ35" s="22" cm="1">
        <f t="array" ref="AJ35">IF(INDEX(calc_types,1,AJ$7)="INDEX",G35/G34-1,IF(INDEX(calc_types,1,AJ$7)="CASH", G34/1200,G34/G35-1))</f>
        <v>1.9213058851377252E-2</v>
      </c>
      <c r="AK35" s="22" cm="1">
        <f t="array" ref="AK35">IF(INDEX(calc_types,1,AK$7)="INDEX",H35/H34-1,IF(INDEX(calc_types,1,AK$7)="CASH", H34/1200,H34/H35-1))</f>
        <v>3.8765429947817953E-3</v>
      </c>
      <c r="AL35" s="22" cm="1">
        <f t="array" ref="AL35">IF(INDEX(calc_types,1,AL$7)="INDEX",I35/I34-1,IF(INDEX(calc_types,1,AL$7)="CASH", I34/1200,I34/I35-1))</f>
        <v>1.026368679759404E-2</v>
      </c>
      <c r="AM35" s="22" cm="1">
        <f t="array" ref="AM35">IF(INDEX(calc_types,1,AM$7)="INDEX",J35/J34-1,IF(INDEX(calc_types,1,AM$7)="CASH", J34/1200,J34/J35-1))</f>
        <v>1.9099949412923811E-2</v>
      </c>
      <c r="AN35" s="22" cm="1">
        <f t="array" ref="AN35">IF(INDEX(calc_types,1,AN$7)="INDEX",K35/K34-1,IF(INDEX(calc_types,1,AN$7)="CASH", K34/1200,K34/K35-1))</f>
        <v>3.99738353077983E-3</v>
      </c>
      <c r="AO35" s="22" cm="1">
        <f t="array" ref="AO35">IF(INDEX(calc_types,1,AO$7)="INDEX",L35/L34-1,IF(INDEX(calc_types,1,AO$7)="CASH", L34/1200,L34/L35-1))</f>
        <v>8.9410172122863507E-3</v>
      </c>
      <c r="AP35" s="22" cm="1">
        <f t="array" ref="AP35">IF(INDEX(calc_types,1,AP$7)="INDEX",M35/M34-1,IF(INDEX(calc_types,1,AP$7)="CASH", M34/1200,M34/M35-1))</f>
        <v>1.4503411989865489E-2</v>
      </c>
      <c r="AQ35" s="22" cm="1">
        <f t="array" ref="AQ35">IF(INDEX(calc_types,1,AQ$7)="INDEX",N35/N34-1,IF(INDEX(calc_types,1,AQ$7)="CASH", N34/1200,N34/N35-1))</f>
        <v>8.789088848716986E-3</v>
      </c>
      <c r="AR35" s="22" cm="1">
        <f t="array" ref="AR35">IF(INDEX(calc_types,1,AR$7)="INDEX",O35/O34-1,IF(INDEX(calc_types,1,AR$7)="CASH", O34/1200,O34/O35-1))</f>
        <v>9.7905759162302264E-3</v>
      </c>
      <c r="AS35" s="22" cm="1">
        <f t="array" ref="AS35">IF(INDEX(calc_types,1,AS$7)="INDEX",P35/P34-1,IF(INDEX(calc_types,1,AS$7)="CASH", P34/1200,P34/P35-1))</f>
        <v>1.480706395664555E-4</v>
      </c>
      <c r="AT35" s="22" cm="1">
        <f t="array" ref="AT35">IF(INDEX(calc_types,1,AT$7)="INDEX",Q35/Q34-1,IF(INDEX(calc_types,1,AT$7)="CASH", Q34/1200,Q34/Q35-1))</f>
        <v>-4.7203850097932154E-4</v>
      </c>
      <c r="AU35" s="22" cm="1">
        <f t="array" ref="AU35">IF(INDEX(calc_types,1,AU$7)="INDEX",R35/R34-1,IF(INDEX(calc_types,1,AU$7)="CASH", R34/1200,R34/R35-1))</f>
        <v>-1.3940053400455232E-3</v>
      </c>
      <c r="AV35" s="22" cm="1">
        <f t="array" ref="AV35">IF(INDEX(calc_types,1,AV$7)="INDEX",S35/S34-1,IF(INDEX(calc_types,1,AV$7)="CASH", S34/1200,S34/S35-1))</f>
        <v>-0.10908384187818243</v>
      </c>
      <c r="AW35" s="22" cm="1">
        <f t="array" ref="AW35">IF(INDEX(calc_types,1,AW$7)="INDEX",T35/T34-1,IF(INDEX(calc_types,1,AW$7)="CASH", T34/1200,T34/T35-1))</f>
        <v>-0.1863587877266738</v>
      </c>
      <c r="AX35" s="22" cm="1">
        <f t="array" ref="AX35">IF(INDEX(calc_types,1,AX$7)="INDEX",U35/U34-1,IF(INDEX(calc_types,1,AX$7)="CASH", U34/1200,U34/U35-1))</f>
        <v>-0.11957987367823431</v>
      </c>
      <c r="AY35" s="22" cm="1">
        <f t="array" ref="AY35">IF(INDEX(calc_types,1,AY$7)="INDEX",V35/V34-1,IF(INDEX(calc_types,1,AY$7)="CASH", V34/1200,V34/V35-1))</f>
        <v>-2.4535049327913505E-2</v>
      </c>
      <c r="AZ35" s="22" cm="1">
        <f t="array" ref="AZ35">IF(INDEX(calc_types,1,AZ$7)="INDEX",W35/W34-1,IF(INDEX(calc_types,1,AZ$7)="CASH", W34/1200,W34/W35-1))</f>
        <v>1.5166666666666668E-3</v>
      </c>
      <c r="BA35" s="22" cm="1">
        <f t="array" ref="BA35">IF(INDEX(calc_types,1,BA$7)="INDEX",X35/X34-1,IF(INDEX(calc_types,1,BA$7)="CASH", X34/1200,X34/X35-1))</f>
        <v>2.7739166666666667E-3</v>
      </c>
      <c r="BB35" s="22" cm="1">
        <f t="array" ref="BB35">IF(INDEX(calc_types,1,BB$7)="INDEX",Y35/Y34-1,IF(INDEX(calc_types,1,BB$7)="CASH", Y34/1200,Y34/Y35-1))</f>
        <v>3.3090833333333331E-3</v>
      </c>
      <c r="BC35" s="22" cm="1">
        <f t="array" ref="BC35">IF(INDEX(calc_types,1,BC$7)="INDEX",Z35/Z34-1,IF(INDEX(calc_types,1,BC$7)="CASH", Z34/1200,Z34/Z35-1))</f>
        <v>-7.4999999999999993E-6</v>
      </c>
      <c r="BD35" s="22" cm="1">
        <f t="array" ref="BD35">IF(INDEX(calc_types,1,BD$7)="INDEX",AA35/AA34-1,IF(INDEX(calc_types,1,BD$7)="CASH", AA34/1200,AA34/AA35-1))</f>
        <v>0</v>
      </c>
      <c r="BE35" s="22" cm="1">
        <f t="array" ref="BE35">IF(INDEX(calc_types,1,BE$7)="INDEX",AB35/AB34-1,IF(INDEX(calc_types,1,BE$7)="CASH", AB34/1200,AB34/AB35-1))</f>
        <v>4.3409629044988129E-3</v>
      </c>
      <c r="BF35" s="22" cm="1">
        <f t="array" ref="BF35">IF(INDEX(calc_types,1,BF$7)="INDEX",AC35/AC34-1,IF(INDEX(calc_types,1,BF$7)="CASH", AC34/1200,AC34/AC35-1))</f>
        <v>1.2237213680577286E-2</v>
      </c>
      <c r="BG35" s="22" cm="1">
        <f t="array" ref="BG35">IF(INDEX(calc_types,1,BG$7)="INDEX",AD35/AD34-1,IF(INDEX(calc_types,1,BG$7)="CASH", AD34/1200,AD34/AD35-1))</f>
        <v>-2.7501847138987068E-2</v>
      </c>
      <c r="BH35" s="23">
        <f t="shared" si="10"/>
        <v>9.8822553012810886E-4</v>
      </c>
      <c r="BI35" s="23">
        <f t="shared" si="11"/>
        <v>6.1966849595369604E-3</v>
      </c>
      <c r="BJ35" s="23">
        <f t="shared" si="12"/>
        <v>2.0523366199385322E-2</v>
      </c>
      <c r="BK35" s="23">
        <f t="shared" si="13"/>
        <v>7.037267900726272E-3</v>
      </c>
      <c r="BL35" s="23">
        <f t="shared" si="14"/>
        <v>1.5374193190254069E-2</v>
      </c>
      <c r="BM35" s="23">
        <f t="shared" si="15"/>
        <v>2.7754076568652312E-3</v>
      </c>
      <c r="BN35" s="23">
        <f t="shared" si="16"/>
        <v>8.8325443477501216E-3</v>
      </c>
      <c r="BO35" s="23">
        <f t="shared" si="17"/>
        <v>1.699811397131349E-2</v>
      </c>
      <c r="BP35" s="23">
        <f t="shared" si="18"/>
        <v>3.4762482546857199E-3</v>
      </c>
      <c r="BQ35" s="23">
        <f t="shared" si="19"/>
        <v>6.7238290987060318E-3</v>
      </c>
      <c r="BR35" s="23">
        <f t="shared" si="20"/>
        <v>1.1787484284488531E-2</v>
      </c>
      <c r="BS35" s="23">
        <f t="shared" si="21"/>
        <v>5.5644086142422082E-3</v>
      </c>
      <c r="BT35" s="23">
        <f t="shared" si="22"/>
        <v>6.0747775258418778E-3</v>
      </c>
      <c r="BU35" s="23">
        <f t="shared" si="23"/>
        <v>9.6866457174556883E-5</v>
      </c>
      <c r="BV35" s="23">
        <f t="shared" si="24"/>
        <v>-6.6931536326401758E-4</v>
      </c>
      <c r="BW35" s="23">
        <f t="shared" si="25"/>
        <v>-1.9379850344330473E-3</v>
      </c>
      <c r="BX35" s="23">
        <f t="shared" si="26"/>
        <v>-0.11599214159925592</v>
      </c>
      <c r="BY35" s="23">
        <f t="shared" si="27"/>
        <v>-0.18765781309003107</v>
      </c>
      <c r="BZ35" s="23">
        <f t="shared" si="28"/>
        <v>-0.12122511327905956</v>
      </c>
      <c r="CA35" s="23">
        <f t="shared" si="29"/>
        <v>-2.9006338966500397E-2</v>
      </c>
      <c r="CB35" s="23">
        <f t="shared" si="30"/>
        <v>-1.0016896551724242E-4</v>
      </c>
      <c r="CC35" s="23">
        <f t="shared" si="31"/>
        <v>1.6742591954022991E-3</v>
      </c>
      <c r="CD35" s="23">
        <f t="shared" si="32"/>
        <v>1.370074425287357E-3</v>
      </c>
      <c r="CE35" s="23">
        <f t="shared" si="33"/>
        <v>1.8450862068965469E-5</v>
      </c>
      <c r="CF35" s="23">
        <f t="shared" si="34"/>
        <v>0</v>
      </c>
      <c r="CG35" s="23">
        <f t="shared" si="35"/>
        <v>3.3406707275418545E-3</v>
      </c>
      <c r="CH35" s="23">
        <f t="shared" si="36"/>
        <v>1.2323868386898102E-2</v>
      </c>
      <c r="CI35" s="23">
        <f t="shared" si="37"/>
        <v>-2.6937022820106127E-2</v>
      </c>
    </row>
    <row r="36" spans="1:87" x14ac:dyDescent="0.2">
      <c r="A36" s="20">
        <v>28</v>
      </c>
      <c r="B36" s="21">
        <v>37560</v>
      </c>
      <c r="C36" s="20">
        <v>166.27699999999999</v>
      </c>
      <c r="D36" s="20">
        <v>861.98099999999999</v>
      </c>
      <c r="E36" s="20">
        <v>1219.595</v>
      </c>
      <c r="F36" s="20">
        <v>1013.641</v>
      </c>
      <c r="G36" s="20">
        <v>1094.385</v>
      </c>
      <c r="H36" s="20">
        <v>115.529</v>
      </c>
      <c r="I36" s="20">
        <v>268.94400000000002</v>
      </c>
      <c r="J36" s="20">
        <v>305.67</v>
      </c>
      <c r="K36" s="20">
        <v>124.631</v>
      </c>
      <c r="L36" s="20">
        <v>426.84300000000002</v>
      </c>
      <c r="M36" s="20">
        <v>464.57900000000001</v>
      </c>
      <c r="N36" s="20">
        <v>149.41900000000001</v>
      </c>
      <c r="O36" s="20">
        <v>153.834</v>
      </c>
      <c r="P36" s="20">
        <v>101.28100000000001</v>
      </c>
      <c r="Q36" s="20">
        <v>184.249</v>
      </c>
      <c r="R36" s="20">
        <v>229.012</v>
      </c>
      <c r="S36" s="20">
        <v>1246.3599999999999</v>
      </c>
      <c r="T36" s="20">
        <v>2518.9899999999998</v>
      </c>
      <c r="U36" s="20">
        <v>4039.7</v>
      </c>
      <c r="V36" s="20">
        <v>8640.48</v>
      </c>
      <c r="W36" s="20">
        <v>1.7162500000000001</v>
      </c>
      <c r="X36" s="20">
        <v>3.2907000000000002</v>
      </c>
      <c r="Y36" s="20">
        <v>3.95</v>
      </c>
      <c r="Z36" s="20">
        <v>2.3300000000000001E-2</v>
      </c>
      <c r="AA36" s="20">
        <v>1</v>
      </c>
      <c r="AB36" s="20">
        <v>1.0098</v>
      </c>
      <c r="AC36" s="20">
        <v>0.6391</v>
      </c>
      <c r="AD36" s="20">
        <v>122.48</v>
      </c>
      <c r="AE36" s="21">
        <f t="shared" si="8"/>
        <v>37560</v>
      </c>
      <c r="AF36" s="22" cm="1">
        <f t="array" ref="AF36">IF(INDEX(calc_types,1,AF$7)="INDEX",C36/C35-1,IF(INDEX(calc_types,1,AF$7)="CASH", C35/1200,C35/C36-1))</f>
        <v>1.5419736057487032E-3</v>
      </c>
      <c r="AG36" s="22" cm="1">
        <f t="array" ref="AG36">IF(INDEX(calc_types,1,AG$7)="INDEX",D36/D35-1,IF(INDEX(calc_types,1,AG$7)="CASH", D35/1200,D35/D36-1))</f>
        <v>2.274352489753273E-3</v>
      </c>
      <c r="AH36" s="22" cm="1">
        <f t="array" ref="AH36">IF(INDEX(calc_types,1,AH$7)="INDEX",E36/E35-1,IF(INDEX(calc_types,1,AH$7)="CASH", E35/1200,E35/E36-1))</f>
        <v>-1.7949104099892477E-3</v>
      </c>
      <c r="AI36" s="22" cm="1">
        <f t="array" ref="AI36">IF(INDEX(calc_types,1,AI$7)="INDEX",F36/F35-1,IF(INDEX(calc_types,1,AI$7)="CASH", F35/1200,F35/F36-1))</f>
        <v>-1.4687745042023526E-3</v>
      </c>
      <c r="AJ36" s="22" cm="1">
        <f t="array" ref="AJ36">IF(INDEX(calc_types,1,AJ$7)="INDEX",G36/G35-1,IF(INDEX(calc_types,1,AJ$7)="CASH", G35/1200,G35/G36-1))</f>
        <v>-7.1651291002400308E-3</v>
      </c>
      <c r="AK36" s="22" cm="1">
        <f t="array" ref="AK36">IF(INDEX(calc_types,1,AK$7)="INDEX",H36/H35-1,IF(INDEX(calc_types,1,AK$7)="CASH", H35/1200,H35/H36-1))</f>
        <v>2.5252086985194655E-3</v>
      </c>
      <c r="AL36" s="22" cm="1">
        <f t="array" ref="AL36">IF(INDEX(calc_types,1,AL$7)="INDEX",I36/I35-1,IF(INDEX(calc_types,1,AL$7)="CASH", I35/1200,I35/I36-1))</f>
        <v>1.9484317545945817E-3</v>
      </c>
      <c r="AM36" s="22" cm="1">
        <f t="array" ref="AM36">IF(INDEX(calc_types,1,AM$7)="INDEX",J36/J35-1,IF(INDEX(calc_types,1,AM$7)="CASH", J35/1200,J35/J36-1))</f>
        <v>-1.7667556031625287E-3</v>
      </c>
      <c r="AN36" s="22" cm="1">
        <f t="array" ref="AN36">IF(INDEX(calc_types,1,AN$7)="INDEX",K36/K35-1,IF(INDEX(calc_types,1,AN$7)="CASH", K35/1200,K35/K36-1))</f>
        <v>2.453227804321001E-3</v>
      </c>
      <c r="AO36" s="22" cm="1">
        <f t="array" ref="AO36">IF(INDEX(calc_types,1,AO$7)="INDEX",L36/L35-1,IF(INDEX(calc_types,1,AO$7)="CASH", L35/1200,L35/L36-1))</f>
        <v>1.2150354776285788E-3</v>
      </c>
      <c r="AP36" s="22" cm="1">
        <f t="array" ref="AP36">IF(INDEX(calc_types,1,AP$7)="INDEX",M36/M35-1,IF(INDEX(calc_types,1,AP$7)="CASH", M35/1200,M35/M36-1))</f>
        <v>-6.5392797757712895E-4</v>
      </c>
      <c r="AQ36" s="22" cm="1">
        <f t="array" ref="AQ36">IF(INDEX(calc_types,1,AQ$7)="INDEX",N36/N35-1,IF(INDEX(calc_types,1,AQ$7)="CASH", N35/1200,N35/N36-1))</f>
        <v>-9.0936444786193782E-4</v>
      </c>
      <c r="AR36" s="22" cm="1">
        <f t="array" ref="AR36">IF(INDEX(calc_types,1,AR$7)="INDEX",O36/O35-1,IF(INDEX(calc_types,1,AR$7)="CASH", O35/1200,O35/O36-1))</f>
        <v>-2.9942448281224943E-3</v>
      </c>
      <c r="AS36" s="22" cm="1">
        <f t="array" ref="AS36">IF(INDEX(calc_types,1,AS$7)="INDEX",P36/P35-1,IF(INDEX(calc_types,1,AS$7)="CASH", P35/1200,P35/P36-1))</f>
        <v>-3.6518683748187897E-4</v>
      </c>
      <c r="AT36" s="22" cm="1">
        <f t="array" ref="AT36">IF(INDEX(calc_types,1,AT$7)="INDEX",Q36/Q35-1,IF(INDEX(calc_types,1,AT$7)="CASH", Q35/1200,Q35/Q36-1))</f>
        <v>1.5742047551836613E-4</v>
      </c>
      <c r="AU36" s="22" cm="1">
        <f t="array" ref="AU36">IF(INDEX(calc_types,1,AU$7)="INDEX",R36/R35-1,IF(INDEX(calc_types,1,AU$7)="CASH", R35/1200,R35/R36-1))</f>
        <v>2.1617553103037146E-3</v>
      </c>
      <c r="AV36" s="22" cm="1">
        <f t="array" ref="AV36">IF(INDEX(calc_types,1,AV$7)="INDEX",S36/S35-1,IF(INDEX(calc_types,1,AV$7)="CASH", S35/1200,S35/S36-1))</f>
        <v>8.7545701246913188E-2</v>
      </c>
      <c r="AW36" s="22" cm="1">
        <f t="array" ref="AW36">IF(INDEX(calc_types,1,AW$7)="INDEX",T36/T35-1,IF(INDEX(calc_types,1,AW$7)="CASH", T35/1200,T35/T36-1))</f>
        <v>0.14271521826899947</v>
      </c>
      <c r="AX36" s="22" cm="1">
        <f t="array" ref="AX36">IF(INDEX(calc_types,1,AX$7)="INDEX",U36/U35-1,IF(INDEX(calc_types,1,AX$7)="CASH", U35/1200,U35/U36-1))</f>
        <v>8.5415659089687734E-2</v>
      </c>
      <c r="AY36" s="22" cm="1">
        <f t="array" ref="AY36">IF(INDEX(calc_types,1,AY$7)="INDEX",V36/V35-1,IF(INDEX(calc_types,1,AY$7)="CASH", V35/1200,V35/V36-1))</f>
        <v>-7.9163065406696487E-2</v>
      </c>
      <c r="AZ36" s="22" cm="1">
        <f t="array" ref="AZ36">IF(INDEX(calc_types,1,AZ$7)="INDEX",W36/W35-1,IF(INDEX(calc_types,1,AZ$7)="CASH", W35/1200,W35/W36-1))</f>
        <v>1.5093750000000001E-3</v>
      </c>
      <c r="BA36" s="22" cm="1">
        <f t="array" ref="BA36">IF(INDEX(calc_types,1,BA$7)="INDEX",X36/X35-1,IF(INDEX(calc_types,1,BA$7)="CASH", X35/1200,X35/X36-1))</f>
        <v>2.7186666666666665E-3</v>
      </c>
      <c r="BB36" s="22" cm="1">
        <f t="array" ref="BB36">IF(INDEX(calc_types,1,BB$7)="INDEX",Y36/Y35-1,IF(INDEX(calc_types,1,BB$7)="CASH", Y35/1200,Y35/Y36-1))</f>
        <v>3.231666666666667E-3</v>
      </c>
      <c r="BC36" s="22" cm="1">
        <f t="array" ref="BC36">IF(INDEX(calc_types,1,BC$7)="INDEX",Z36/Z35-1,IF(INDEX(calc_types,1,BC$7)="CASH", Z35/1200,Z35/Z36-1))</f>
        <v>4.5583333333333335E-5</v>
      </c>
      <c r="BD36" s="22" cm="1">
        <f t="array" ref="BD36">IF(INDEX(calc_types,1,BD$7)="INDEX",AA36/AA35-1,IF(INDEX(calc_types,1,BD$7)="CASH", AA35/1200,AA35/AA36-1))</f>
        <v>0</v>
      </c>
      <c r="BE36" s="22" cm="1">
        <f t="array" ref="BE36">IF(INDEX(calc_types,1,BE$7)="INDEX",AB36/AB35-1,IF(INDEX(calc_types,1,BE$7)="CASH", AB35/1200,AB35/AB36-1))</f>
        <v>3.7631214101803145E-3</v>
      </c>
      <c r="BF36" s="22" cm="1">
        <f t="array" ref="BF36">IF(INDEX(calc_types,1,BF$7)="INDEX",AC36/AC35-1,IF(INDEX(calc_types,1,BF$7)="CASH", AC35/1200,AC35/AC36-1))</f>
        <v>-2.6599906117978911E-3</v>
      </c>
      <c r="BG36" s="22" cm="1">
        <f t="array" ref="BG36">IF(INDEX(calc_types,1,BG$7)="INDEX",AD36/AD35-1,IF(INDEX(calc_types,1,BG$7)="CASH", AD35/1200,AD35/AD36-1))</f>
        <v>-5.4702808621815979E-3</v>
      </c>
      <c r="BH36" s="23">
        <f t="shared" si="10"/>
        <v>-8.4724650871068194E-5</v>
      </c>
      <c r="BI36" s="23">
        <f t="shared" si="11"/>
        <v>2.1294025837970392E-4</v>
      </c>
      <c r="BJ36" s="23">
        <f t="shared" si="12"/>
        <v>-4.7134353769018363E-3</v>
      </c>
      <c r="BK36" s="23">
        <f t="shared" si="13"/>
        <v>-4.4497840646899453E-3</v>
      </c>
      <c r="BL36" s="23">
        <f t="shared" si="14"/>
        <v>-1.1003994761363213E-2</v>
      </c>
      <c r="BM36" s="23">
        <f t="shared" si="15"/>
        <v>1.4240733606029016E-3</v>
      </c>
      <c r="BN36" s="23">
        <f t="shared" si="16"/>
        <v>5.1728930475066306E-4</v>
      </c>
      <c r="BO36" s="23">
        <f t="shared" si="17"/>
        <v>-3.8685910447728501E-3</v>
      </c>
      <c r="BP36" s="23">
        <f t="shared" si="18"/>
        <v>1.9320925282268909E-3</v>
      </c>
      <c r="BQ36" s="23">
        <f t="shared" si="19"/>
        <v>-1.0021526359517401E-3</v>
      </c>
      <c r="BR36" s="23">
        <f t="shared" si="20"/>
        <v>-3.3698556829540875E-3</v>
      </c>
      <c r="BS36" s="23">
        <f t="shared" si="21"/>
        <v>-4.1340446823367157E-3</v>
      </c>
      <c r="BT36" s="23">
        <f t="shared" si="22"/>
        <v>-6.7100432185108428E-3</v>
      </c>
      <c r="BU36" s="23">
        <f t="shared" si="23"/>
        <v>-4.163910198737776E-4</v>
      </c>
      <c r="BV36" s="23">
        <f t="shared" si="24"/>
        <v>-3.9856386766329879E-5</v>
      </c>
      <c r="BW36" s="23">
        <f t="shared" si="25"/>
        <v>1.6177756159161906E-3</v>
      </c>
      <c r="BX36" s="23">
        <f t="shared" si="26"/>
        <v>8.0637401525839703E-2</v>
      </c>
      <c r="BY36" s="23">
        <f t="shared" si="27"/>
        <v>0.1414161929056422</v>
      </c>
      <c r="BZ36" s="23">
        <f t="shared" si="28"/>
        <v>8.3770419488862477E-2</v>
      </c>
      <c r="CA36" s="23">
        <f t="shared" si="29"/>
        <v>-8.3634355045283382E-2</v>
      </c>
      <c r="CB36" s="23">
        <f t="shared" si="30"/>
        <v>-1.0746063218390915E-4</v>
      </c>
      <c r="CC36" s="23">
        <f t="shared" si="31"/>
        <v>1.619009195402299E-3</v>
      </c>
      <c r="CD36" s="23">
        <f t="shared" si="32"/>
        <v>1.2926577586206908E-3</v>
      </c>
      <c r="CE36" s="23">
        <f t="shared" si="33"/>
        <v>7.1534195402298803E-5</v>
      </c>
      <c r="CF36" s="23">
        <f t="shared" si="34"/>
        <v>0</v>
      </c>
      <c r="CG36" s="23">
        <f t="shared" si="35"/>
        <v>2.7628292332233561E-3</v>
      </c>
      <c r="CH36" s="23">
        <f t="shared" si="36"/>
        <v>-2.5733359054770752E-3</v>
      </c>
      <c r="CI36" s="23">
        <f t="shared" si="37"/>
        <v>-4.9054565433006578E-3</v>
      </c>
    </row>
    <row r="37" spans="1:87" x14ac:dyDescent="0.2">
      <c r="A37" s="20">
        <v>29</v>
      </c>
      <c r="B37" s="21">
        <v>37590</v>
      </c>
      <c r="C37" s="20">
        <v>166.48400000000001</v>
      </c>
      <c r="D37" s="20">
        <v>859.399</v>
      </c>
      <c r="E37" s="20">
        <v>1203.752</v>
      </c>
      <c r="F37" s="20">
        <v>1022.2670000000001</v>
      </c>
      <c r="G37" s="20">
        <v>1101.796</v>
      </c>
      <c r="H37" s="20">
        <v>115.86799999999999</v>
      </c>
      <c r="I37" s="20">
        <v>269.625</v>
      </c>
      <c r="J37" s="20">
        <v>306.49700000000001</v>
      </c>
      <c r="K37" s="20">
        <v>124.85299999999999</v>
      </c>
      <c r="L37" s="20">
        <v>426.041</v>
      </c>
      <c r="M37" s="20">
        <v>462.83</v>
      </c>
      <c r="N37" s="20">
        <v>149.607</v>
      </c>
      <c r="O37" s="20">
        <v>154.172</v>
      </c>
      <c r="P37" s="20">
        <v>101.384</v>
      </c>
      <c r="Q37" s="20">
        <v>184.208</v>
      </c>
      <c r="R37" s="20">
        <v>228.726</v>
      </c>
      <c r="S37" s="20">
        <v>1319.05</v>
      </c>
      <c r="T37" s="20">
        <v>2656.85</v>
      </c>
      <c r="U37" s="20">
        <v>4169.3999999999996</v>
      </c>
      <c r="V37" s="20">
        <v>9215.56</v>
      </c>
      <c r="W37" s="20">
        <v>1.43875</v>
      </c>
      <c r="X37" s="20">
        <v>3.1448999999999998</v>
      </c>
      <c r="Y37" s="20">
        <v>4.0137</v>
      </c>
      <c r="Z37" s="20">
        <v>-0.13389999999999999</v>
      </c>
      <c r="AA37" s="20">
        <v>1</v>
      </c>
      <c r="AB37" s="20">
        <v>1.0057</v>
      </c>
      <c r="AC37" s="20">
        <v>0.64200000000000002</v>
      </c>
      <c r="AD37" s="20">
        <v>122.55</v>
      </c>
      <c r="AE37" s="21">
        <f t="shared" si="8"/>
        <v>37590</v>
      </c>
      <c r="AF37" s="22" cm="1">
        <f t="array" ref="AF37">IF(INDEX(calc_types,1,AF$7)="INDEX",C37/C36-1,IF(INDEX(calc_types,1,AF$7)="CASH", C36/1200,C36/C37-1))</f>
        <v>1.244910600985305E-3</v>
      </c>
      <c r="AG37" s="22" cm="1">
        <f t="array" ref="AG37">IF(INDEX(calc_types,1,AG$7)="INDEX",D37/D36-1,IF(INDEX(calc_types,1,AG$7)="CASH", D36/1200,D36/D37-1))</f>
        <v>-2.9954256532336299E-3</v>
      </c>
      <c r="AH37" s="22" cm="1">
        <f t="array" ref="AH37">IF(INDEX(calc_types,1,AH$7)="INDEX",E37/E36-1,IF(INDEX(calc_types,1,AH$7)="CASH", E36/1200,E36/E37-1))</f>
        <v>-1.2990377953337018E-2</v>
      </c>
      <c r="AI37" s="22" cm="1">
        <f t="array" ref="AI37">IF(INDEX(calc_types,1,AI$7)="INDEX",F37/F36-1,IF(INDEX(calc_types,1,AI$7)="CASH", F36/1200,F36/F37-1))</f>
        <v>8.5099162326702782E-3</v>
      </c>
      <c r="AJ37" s="22" cm="1">
        <f t="array" ref="AJ37">IF(INDEX(calc_types,1,AJ$7)="INDEX",G37/G36-1,IF(INDEX(calc_types,1,AJ$7)="CASH", G36/1200,G36/G37-1))</f>
        <v>6.7718398918115152E-3</v>
      </c>
      <c r="AK37" s="22" cm="1">
        <f t="array" ref="AK37">IF(INDEX(calc_types,1,AK$7)="INDEX",H37/H36-1,IF(INDEX(calc_types,1,AK$7)="CASH", H36/1200,H36/H37-1))</f>
        <v>2.9343281773408503E-3</v>
      </c>
      <c r="AL37" s="22" cm="1">
        <f t="array" ref="AL37">IF(INDEX(calc_types,1,AL$7)="INDEX",I37/I36-1,IF(INDEX(calc_types,1,AL$7)="CASH", I36/1200,I36/I37-1))</f>
        <v>2.5321256469748032E-3</v>
      </c>
      <c r="AM37" s="22" cm="1">
        <f t="array" ref="AM37">IF(INDEX(calc_types,1,AM$7)="INDEX",J37/J36-1,IF(INDEX(calc_types,1,AM$7)="CASH", J36/1200,J36/J37-1))</f>
        <v>2.7055321097915197E-3</v>
      </c>
      <c r="AN37" s="22" cm="1">
        <f t="array" ref="AN37">IF(INDEX(calc_types,1,AN$7)="INDEX",K37/K36-1,IF(INDEX(calc_types,1,AN$7)="CASH", K36/1200,K36/K37-1))</f>
        <v>1.7812582744261007E-3</v>
      </c>
      <c r="AO37" s="22" cm="1">
        <f t="array" ref="AO37">IF(INDEX(calc_types,1,AO$7)="INDEX",L37/L36-1,IF(INDEX(calc_types,1,AO$7)="CASH", L36/1200,L36/L37-1))</f>
        <v>-1.8789109813210914E-3</v>
      </c>
      <c r="AP37" s="22" cm="1">
        <f t="array" ref="AP37">IF(INDEX(calc_types,1,AP$7)="INDEX",M37/M36-1,IF(INDEX(calc_types,1,AP$7)="CASH", M36/1200,M36/M37-1))</f>
        <v>-3.7646987918094066E-3</v>
      </c>
      <c r="AQ37" s="22" cm="1">
        <f t="array" ref="AQ37">IF(INDEX(calc_types,1,AQ$7)="INDEX",N37/N36-1,IF(INDEX(calc_types,1,AQ$7)="CASH", N36/1200,N36/N37-1))</f>
        <v>1.2582067876238945E-3</v>
      </c>
      <c r="AR37" s="22" cm="1">
        <f t="array" ref="AR37">IF(INDEX(calc_types,1,AR$7)="INDEX",O37/O36-1,IF(INDEX(calc_types,1,AR$7)="CASH", O36/1200,O36/O37-1))</f>
        <v>2.1971735767125633E-3</v>
      </c>
      <c r="AS37" s="22" cm="1">
        <f t="array" ref="AS37">IF(INDEX(calc_types,1,AS$7)="INDEX",P37/P36-1,IF(INDEX(calc_types,1,AS$7)="CASH", P36/1200,P36/P37-1))</f>
        <v>1.0169725812343433E-3</v>
      </c>
      <c r="AT37" s="22" cm="1">
        <f t="array" ref="AT37">IF(INDEX(calc_types,1,AT$7)="INDEX",Q37/Q36-1,IF(INDEX(calc_types,1,AT$7)="CASH", Q36/1200,Q36/Q37-1))</f>
        <v>-2.2252495264563077E-4</v>
      </c>
      <c r="AU37" s="22" cm="1">
        <f t="array" ref="AU37">IF(INDEX(calc_types,1,AU$7)="INDEX",R37/R36-1,IF(INDEX(calc_types,1,AU$7)="CASH", R36/1200,R36/R37-1))</f>
        <v>-1.2488428553962816E-3</v>
      </c>
      <c r="AV37" s="22" cm="1">
        <f t="array" ref="AV37">IF(INDEX(calc_types,1,AV$7)="INDEX",S37/S36-1,IF(INDEX(calc_types,1,AV$7)="CASH", S36/1200,S36/S37-1))</f>
        <v>5.8321833178214932E-2</v>
      </c>
      <c r="AW37" s="22" cm="1">
        <f t="array" ref="AW37">IF(INDEX(calc_types,1,AW$7)="INDEX",T37/T36-1,IF(INDEX(calc_types,1,AW$7)="CASH", T36/1200,T36/T37-1))</f>
        <v>5.4728283955077339E-2</v>
      </c>
      <c r="AX37" s="22" cm="1">
        <f t="array" ref="AX37">IF(INDEX(calc_types,1,AX$7)="INDEX",U37/U36-1,IF(INDEX(calc_types,1,AX$7)="CASH", U36/1200,U36/U37-1))</f>
        <v>3.2106344530534292E-2</v>
      </c>
      <c r="AY37" s="22" cm="1">
        <f t="array" ref="AY37">IF(INDEX(calc_types,1,AY$7)="INDEX",V37/V36-1,IF(INDEX(calc_types,1,AY$7)="CASH", V36/1200,V36/V37-1))</f>
        <v>6.6556487602540626E-2</v>
      </c>
      <c r="AZ37" s="22" cm="1">
        <f t="array" ref="AZ37">IF(INDEX(calc_types,1,AZ$7)="INDEX",W37/W36-1,IF(INDEX(calc_types,1,AZ$7)="CASH", W36/1200,W36/W37-1))</f>
        <v>1.4302083333333335E-3</v>
      </c>
      <c r="BA37" s="22" cm="1">
        <f t="array" ref="BA37">IF(INDEX(calc_types,1,BA$7)="INDEX",X37/X36-1,IF(INDEX(calc_types,1,BA$7)="CASH", X36/1200,X36/X37-1))</f>
        <v>2.7422500000000003E-3</v>
      </c>
      <c r="BB37" s="22" cm="1">
        <f t="array" ref="BB37">IF(INDEX(calc_types,1,BB$7)="INDEX",Y37/Y36-1,IF(INDEX(calc_types,1,BB$7)="CASH", Y36/1200,Y36/Y37-1))</f>
        <v>3.2916666666666667E-3</v>
      </c>
      <c r="BC37" s="22" cm="1">
        <f t="array" ref="BC37">IF(INDEX(calc_types,1,BC$7)="INDEX",Z37/Z36-1,IF(INDEX(calc_types,1,BC$7)="CASH", Z36/1200,Z36/Z37-1))</f>
        <v>1.9416666666666667E-5</v>
      </c>
      <c r="BD37" s="22" cm="1">
        <f t="array" ref="BD37">IF(INDEX(calc_types,1,BD$7)="INDEX",AA37/AA36-1,IF(INDEX(calc_types,1,BD$7)="CASH", AA36/1200,AA36/AA37-1))</f>
        <v>0</v>
      </c>
      <c r="BE37" s="22" cm="1">
        <f t="array" ref="BE37">IF(INDEX(calc_types,1,BE$7)="INDEX",AB37/AB36-1,IF(INDEX(calc_types,1,BE$7)="CASH", AB36/1200,AB36/AB37-1))</f>
        <v>4.0767624540121172E-3</v>
      </c>
      <c r="BF37" s="22" cm="1">
        <f t="array" ref="BF37">IF(INDEX(calc_types,1,BF$7)="INDEX",AC37/AC36-1,IF(INDEX(calc_types,1,BF$7)="CASH", AC36/1200,AC36/AC37-1))</f>
        <v>-4.51713395638631E-3</v>
      </c>
      <c r="BG37" s="22" cm="1">
        <f t="array" ref="BG37">IF(INDEX(calc_types,1,BG$7)="INDEX",AD37/AD36-1,IF(INDEX(calc_types,1,BG$7)="CASH", AD36/1200,AD36/AD37-1))</f>
        <v>-5.7119543043648857E-4</v>
      </c>
      <c r="BH37" s="23">
        <f t="shared" si="10"/>
        <v>-3.8178765563446639E-4</v>
      </c>
      <c r="BI37" s="23">
        <f t="shared" si="11"/>
        <v>-5.0568378846071989E-3</v>
      </c>
      <c r="BJ37" s="23">
        <f t="shared" si="12"/>
        <v>-1.5908902920249608E-2</v>
      </c>
      <c r="BK37" s="23">
        <f t="shared" si="13"/>
        <v>5.5289066721826855E-3</v>
      </c>
      <c r="BL37" s="23">
        <f t="shared" si="14"/>
        <v>2.9329742306883327E-3</v>
      </c>
      <c r="BM37" s="23">
        <f t="shared" si="15"/>
        <v>1.8331928394242864E-3</v>
      </c>
      <c r="BN37" s="23">
        <f t="shared" si="16"/>
        <v>1.1009831971308846E-3</v>
      </c>
      <c r="BO37" s="23">
        <f t="shared" si="17"/>
        <v>6.0369666818119823E-4</v>
      </c>
      <c r="BP37" s="23">
        <f t="shared" si="18"/>
        <v>1.2601229983319907E-3</v>
      </c>
      <c r="BQ37" s="23">
        <f t="shared" si="19"/>
        <v>-4.0960990949014103E-3</v>
      </c>
      <c r="BR37" s="23">
        <f t="shared" si="20"/>
        <v>-6.4806264971863647E-3</v>
      </c>
      <c r="BS37" s="23">
        <f t="shared" si="21"/>
        <v>-1.9664734468508834E-3</v>
      </c>
      <c r="BT37" s="23">
        <f t="shared" si="22"/>
        <v>-1.5186248136757853E-3</v>
      </c>
      <c r="BU37" s="23">
        <f t="shared" si="23"/>
        <v>9.6576839884244473E-4</v>
      </c>
      <c r="BV37" s="23">
        <f t="shared" si="24"/>
        <v>-4.1980181493032681E-4</v>
      </c>
      <c r="BW37" s="23">
        <f t="shared" si="25"/>
        <v>-1.7928225497838056E-3</v>
      </c>
      <c r="BX37" s="23">
        <f t="shared" si="26"/>
        <v>5.1413533457141447E-2</v>
      </c>
      <c r="BY37" s="23">
        <f t="shared" si="27"/>
        <v>5.3429258591720069E-2</v>
      </c>
      <c r="BZ37" s="23">
        <f t="shared" si="28"/>
        <v>3.0461104929709031E-2</v>
      </c>
      <c r="CA37" s="23">
        <f t="shared" si="29"/>
        <v>6.2085197963953731E-2</v>
      </c>
      <c r="CB37" s="23">
        <f t="shared" si="30"/>
        <v>-1.8662729885057577E-4</v>
      </c>
      <c r="CC37" s="23">
        <f t="shared" si="31"/>
        <v>1.6425925287356328E-3</v>
      </c>
      <c r="CD37" s="23">
        <f t="shared" si="32"/>
        <v>1.3526577586206905E-3</v>
      </c>
      <c r="CE37" s="23">
        <f t="shared" si="33"/>
        <v>4.5367528735632135E-5</v>
      </c>
      <c r="CF37" s="23">
        <f t="shared" si="34"/>
        <v>0</v>
      </c>
      <c r="CG37" s="23">
        <f t="shared" si="35"/>
        <v>3.0764702770551587E-3</v>
      </c>
      <c r="CH37" s="23">
        <f t="shared" si="36"/>
        <v>-4.4304792500654945E-3</v>
      </c>
      <c r="CI37" s="23">
        <f t="shared" si="37"/>
        <v>-6.3711115555483517E-6</v>
      </c>
    </row>
    <row r="38" spans="1:87" x14ac:dyDescent="0.2">
      <c r="A38" s="20">
        <v>30</v>
      </c>
      <c r="B38" s="21">
        <v>37621</v>
      </c>
      <c r="C38" s="20">
        <v>166.78700000000001</v>
      </c>
      <c r="D38" s="20">
        <v>867.48</v>
      </c>
      <c r="E38" s="20">
        <v>1231.3150000000001</v>
      </c>
      <c r="F38" s="20">
        <v>1036.798</v>
      </c>
      <c r="G38" s="20">
        <v>1130.5530000000001</v>
      </c>
      <c r="H38" s="20">
        <v>116.236</v>
      </c>
      <c r="I38" s="20">
        <v>272.10899999999998</v>
      </c>
      <c r="J38" s="20">
        <v>311.61799999999999</v>
      </c>
      <c r="K38" s="20">
        <v>125.373</v>
      </c>
      <c r="L38" s="20">
        <v>429.69499999999999</v>
      </c>
      <c r="M38" s="20">
        <v>470.142</v>
      </c>
      <c r="N38" s="20">
        <v>151.072</v>
      </c>
      <c r="O38" s="20">
        <v>155.583</v>
      </c>
      <c r="P38" s="20">
        <v>101.236</v>
      </c>
      <c r="Q38" s="20">
        <v>184.20699999999999</v>
      </c>
      <c r="R38" s="20">
        <v>228.86600000000001</v>
      </c>
      <c r="S38" s="20">
        <v>1240.93</v>
      </c>
      <c r="T38" s="20">
        <v>2398.65</v>
      </c>
      <c r="U38" s="20">
        <v>3940.4</v>
      </c>
      <c r="V38" s="20">
        <v>8578.9500000000007</v>
      </c>
      <c r="W38" s="20">
        <v>1.38</v>
      </c>
      <c r="X38" s="20">
        <v>2.9207999999999998</v>
      </c>
      <c r="Y38" s="20">
        <v>3.9977</v>
      </c>
      <c r="Z38" s="20">
        <v>5.4999999999999997E-3</v>
      </c>
      <c r="AA38" s="20">
        <v>1</v>
      </c>
      <c r="AB38" s="20">
        <v>0.95289999999999997</v>
      </c>
      <c r="AC38" s="20">
        <v>0.62109999999999999</v>
      </c>
      <c r="AD38" s="20">
        <v>118.79</v>
      </c>
      <c r="AE38" s="21">
        <f t="shared" si="8"/>
        <v>37621</v>
      </c>
      <c r="AF38" s="22" cm="1">
        <f t="array" ref="AF38">IF(INDEX(calc_types,1,AF$7)="INDEX",C38/C37-1,IF(INDEX(calc_types,1,AF$7)="CASH", C37/1200,C37/C38-1))</f>
        <v>1.8199947142067963E-3</v>
      </c>
      <c r="AG38" s="22" cm="1">
        <f t="array" ref="AG38">IF(INDEX(calc_types,1,AG$7)="INDEX",D38/D37-1,IF(INDEX(calc_types,1,AG$7)="CASH", D37/1200,D37/D38-1))</f>
        <v>9.4030828520861309E-3</v>
      </c>
      <c r="AH38" s="22" cm="1">
        <f t="array" ref="AH38">IF(INDEX(calc_types,1,AH$7)="INDEX",E38/E37-1,IF(INDEX(calc_types,1,AH$7)="CASH", E37/1200,E37/E38-1))</f>
        <v>2.2897573586585951E-2</v>
      </c>
      <c r="AI38" s="22" cm="1">
        <f t="array" ref="AI38">IF(INDEX(calc_types,1,AI$7)="INDEX",F38/F37-1,IF(INDEX(calc_types,1,AI$7)="CASH", F37/1200,F37/F38-1))</f>
        <v>1.4214486039361596E-2</v>
      </c>
      <c r="AJ38" s="22" cm="1">
        <f t="array" ref="AJ38">IF(INDEX(calc_types,1,AJ$7)="INDEX",G38/G37-1,IF(INDEX(calc_types,1,AJ$7)="CASH", G37/1200,G37/G38-1))</f>
        <v>2.6100112906563444E-2</v>
      </c>
      <c r="AK38" s="22" cm="1">
        <f t="array" ref="AK38">IF(INDEX(calc_types,1,AK$7)="INDEX",H38/H37-1,IF(INDEX(calc_types,1,AK$7)="CASH", H37/1200,H37/H38-1))</f>
        <v>3.1760278938102182E-3</v>
      </c>
      <c r="AL38" s="22" cm="1">
        <f t="array" ref="AL38">IF(INDEX(calc_types,1,AL$7)="INDEX",I38/I37-1,IF(INDEX(calc_types,1,AL$7)="CASH", I37/1200,I37/I38-1))</f>
        <v>9.2127955493741531E-3</v>
      </c>
      <c r="AM38" s="22" cm="1">
        <f t="array" ref="AM38">IF(INDEX(calc_types,1,AM$7)="INDEX",J38/J37-1,IF(INDEX(calc_types,1,AM$7)="CASH", J37/1200,J37/J38-1))</f>
        <v>1.6708157012955915E-2</v>
      </c>
      <c r="AN38" s="22" cm="1">
        <f t="array" ref="AN38">IF(INDEX(calc_types,1,AN$7)="INDEX",K38/K37-1,IF(INDEX(calc_types,1,AN$7)="CASH", K37/1200,K37/K38-1))</f>
        <v>4.1648979199540026E-3</v>
      </c>
      <c r="AO38" s="22" cm="1">
        <f t="array" ref="AO38">IF(INDEX(calc_types,1,AO$7)="INDEX",L38/L37-1,IF(INDEX(calc_types,1,AO$7)="CASH", L37/1200,L37/L38-1))</f>
        <v>8.5766393375286132E-3</v>
      </c>
      <c r="AP38" s="22" cm="1">
        <f t="array" ref="AP38">IF(INDEX(calc_types,1,AP$7)="INDEX",M38/M37-1,IF(INDEX(calc_types,1,AP$7)="CASH", M37/1200,M37/M38-1))</f>
        <v>1.5798457316941406E-2</v>
      </c>
      <c r="AQ38" s="22" cm="1">
        <f t="array" ref="AQ38">IF(INDEX(calc_types,1,AQ$7)="INDEX",N38/N37-1,IF(INDEX(calc_types,1,AQ$7)="CASH", N37/1200,N37/N38-1))</f>
        <v>9.7923225517522194E-3</v>
      </c>
      <c r="AR38" s="22" cm="1">
        <f t="array" ref="AR38">IF(INDEX(calc_types,1,AR$7)="INDEX",O38/O37-1,IF(INDEX(calc_types,1,AR$7)="CASH", O37/1200,O37/O38-1))</f>
        <v>9.1521158186960161E-3</v>
      </c>
      <c r="AS38" s="22" cm="1">
        <f t="array" ref="AS38">IF(INDEX(calc_types,1,AS$7)="INDEX",P38/P37-1,IF(INDEX(calc_types,1,AS$7)="CASH", P37/1200,P37/P38-1))</f>
        <v>-1.4597964175806499E-3</v>
      </c>
      <c r="AT38" s="22" cm="1">
        <f t="array" ref="AT38">IF(INDEX(calc_types,1,AT$7)="INDEX",Q38/Q37-1,IF(INDEX(calc_types,1,AT$7)="CASH", Q37/1200,Q37/Q38-1))</f>
        <v>-5.4286458786023672E-6</v>
      </c>
      <c r="AU38" s="22" cm="1">
        <f t="array" ref="AU38">IF(INDEX(calc_types,1,AU$7)="INDEX",R38/R37-1,IF(INDEX(calc_types,1,AU$7)="CASH", R37/1200,R37/R38-1))</f>
        <v>6.1208607679064109E-4</v>
      </c>
      <c r="AV38" s="22" cm="1">
        <f t="array" ref="AV38">IF(INDEX(calc_types,1,AV$7)="INDEX",S38/S37-1,IF(INDEX(calc_types,1,AV$7)="CASH", S37/1200,S37/S38-1))</f>
        <v>-5.9224441833137353E-2</v>
      </c>
      <c r="AW38" s="22" cm="1">
        <f t="array" ref="AW38">IF(INDEX(calc_types,1,AW$7)="INDEX",T38/T37-1,IF(INDEX(calc_types,1,AW$7)="CASH", T37/1200,T37/T38-1))</f>
        <v>-9.7182754013211081E-2</v>
      </c>
      <c r="AX38" s="22" cm="1">
        <f t="array" ref="AX38">IF(INDEX(calc_types,1,AX$7)="INDEX",U38/U37-1,IF(INDEX(calc_types,1,AX$7)="CASH", U37/1200,U37/U38-1))</f>
        <v>-5.4923969875761425E-2</v>
      </c>
      <c r="AY38" s="22" cm="1">
        <f t="array" ref="AY38">IF(INDEX(calc_types,1,AY$7)="INDEX",V38/V37-1,IF(INDEX(calc_types,1,AY$7)="CASH", V37/1200,V37/V38-1))</f>
        <v>-6.9079903988471525E-2</v>
      </c>
      <c r="AZ38" s="22" cm="1">
        <f t="array" ref="AZ38">IF(INDEX(calc_types,1,AZ$7)="INDEX",W38/W37-1,IF(INDEX(calc_types,1,AZ$7)="CASH", W37/1200,W37/W38-1))</f>
        <v>1.1989583333333333E-3</v>
      </c>
      <c r="BA38" s="22" cm="1">
        <f t="array" ref="BA38">IF(INDEX(calc_types,1,BA$7)="INDEX",X38/X37-1,IF(INDEX(calc_types,1,BA$7)="CASH", X37/1200,X37/X38-1))</f>
        <v>2.6207499999999998E-3</v>
      </c>
      <c r="BB38" s="22" cm="1">
        <f t="array" ref="BB38">IF(INDEX(calc_types,1,BB$7)="INDEX",Y38/Y37-1,IF(INDEX(calc_types,1,BB$7)="CASH", Y37/1200,Y37/Y38-1))</f>
        <v>3.3447500000000001E-3</v>
      </c>
      <c r="BC38" s="22" cm="1">
        <f t="array" ref="BC38">IF(INDEX(calc_types,1,BC$7)="INDEX",Z38/Z37-1,IF(INDEX(calc_types,1,BC$7)="CASH", Z37/1200,Z37/Z38-1))</f>
        <v>-1.1158333333333333E-4</v>
      </c>
      <c r="BD38" s="22" cm="1">
        <f t="array" ref="BD38">IF(INDEX(calc_types,1,BD$7)="INDEX",AA38/AA37-1,IF(INDEX(calc_types,1,BD$7)="CASH", AA37/1200,AA37/AA38-1))</f>
        <v>0</v>
      </c>
      <c r="BE38" s="22" cm="1">
        <f t="array" ref="BE38">IF(INDEX(calc_types,1,BE$7)="INDEX",AB38/AB37-1,IF(INDEX(calc_types,1,BE$7)="CASH", AB37/1200,AB37/AB38-1))</f>
        <v>5.5409801658096391E-2</v>
      </c>
      <c r="BF38" s="22" cm="1">
        <f t="array" ref="BF38">IF(INDEX(calc_types,1,BF$7)="INDEX",AC38/AC37-1,IF(INDEX(calc_types,1,BF$7)="CASH", AC37/1200,AC37/AC38-1))</f>
        <v>3.3649975849299629E-2</v>
      </c>
      <c r="BG38" s="22" cm="1">
        <f t="array" ref="BG38">IF(INDEX(calc_types,1,BG$7)="INDEX",AD38/AD37-1,IF(INDEX(calc_types,1,BG$7)="CASH", AD37/1200,AD37/AD38-1))</f>
        <v>3.1652496001346897E-2</v>
      </c>
      <c r="BH38" s="23">
        <f t="shared" si="10"/>
        <v>1.9329645758702483E-4</v>
      </c>
      <c r="BI38" s="23">
        <f t="shared" si="11"/>
        <v>7.3416706207125619E-3</v>
      </c>
      <c r="BJ38" s="23">
        <f t="shared" si="12"/>
        <v>1.997904861967336E-2</v>
      </c>
      <c r="BK38" s="23">
        <f t="shared" si="13"/>
        <v>1.1233476478874002E-2</v>
      </c>
      <c r="BL38" s="23">
        <f t="shared" si="14"/>
        <v>2.2261247245440263E-2</v>
      </c>
      <c r="BM38" s="23">
        <f t="shared" si="15"/>
        <v>2.0748925558936541E-3</v>
      </c>
      <c r="BN38" s="23">
        <f t="shared" si="16"/>
        <v>7.7816530995302342E-3</v>
      </c>
      <c r="BO38" s="23">
        <f t="shared" si="17"/>
        <v>1.4606321571345594E-2</v>
      </c>
      <c r="BP38" s="23">
        <f t="shared" si="18"/>
        <v>3.6437626438598925E-3</v>
      </c>
      <c r="BQ38" s="23">
        <f t="shared" si="19"/>
        <v>6.3594512239482943E-3</v>
      </c>
      <c r="BR38" s="23">
        <f t="shared" si="20"/>
        <v>1.3082529611564447E-2</v>
      </c>
      <c r="BS38" s="23">
        <f t="shared" si="21"/>
        <v>6.5676423172774416E-3</v>
      </c>
      <c r="BT38" s="23">
        <f t="shared" si="22"/>
        <v>5.4363174283076675E-3</v>
      </c>
      <c r="BU38" s="23">
        <f t="shared" si="23"/>
        <v>-1.5110005999725486E-3</v>
      </c>
      <c r="BV38" s="23">
        <f t="shared" si="24"/>
        <v>-2.0270550816329838E-4</v>
      </c>
      <c r="BW38" s="23">
        <f t="shared" si="25"/>
        <v>6.8106382403117162E-5</v>
      </c>
      <c r="BX38" s="23">
        <f t="shared" si="26"/>
        <v>-6.6132741554210839E-2</v>
      </c>
      <c r="BY38" s="23">
        <f t="shared" si="27"/>
        <v>-9.8481779376568351E-2</v>
      </c>
      <c r="BZ38" s="23">
        <f t="shared" si="28"/>
        <v>-5.6569209476586689E-2</v>
      </c>
      <c r="CA38" s="23">
        <f t="shared" si="29"/>
        <v>-7.355119362705842E-2</v>
      </c>
      <c r="CB38" s="23">
        <f t="shared" si="30"/>
        <v>-4.1787729885057589E-4</v>
      </c>
      <c r="CC38" s="23">
        <f t="shared" si="31"/>
        <v>1.5210925287356322E-3</v>
      </c>
      <c r="CD38" s="23">
        <f t="shared" si="32"/>
        <v>1.4057410919540239E-3</v>
      </c>
      <c r="CE38" s="23">
        <f t="shared" si="33"/>
        <v>-8.5632471264367858E-5</v>
      </c>
      <c r="CF38" s="23">
        <f t="shared" si="34"/>
        <v>0</v>
      </c>
      <c r="CG38" s="23">
        <f t="shared" si="35"/>
        <v>5.4409509481139436E-2</v>
      </c>
      <c r="CH38" s="23">
        <f t="shared" si="36"/>
        <v>3.3736630555620442E-2</v>
      </c>
      <c r="CI38" s="23">
        <f t="shared" si="37"/>
        <v>3.2217320320227838E-2</v>
      </c>
    </row>
    <row r="39" spans="1:87" x14ac:dyDescent="0.2">
      <c r="A39" s="20">
        <v>31</v>
      </c>
      <c r="B39" s="21">
        <v>37652</v>
      </c>
      <c r="C39" s="20">
        <v>166.94300000000001</v>
      </c>
      <c r="D39" s="20">
        <v>867.36599999999999</v>
      </c>
      <c r="E39" s="20">
        <v>1225.5050000000001</v>
      </c>
      <c r="F39" s="20">
        <v>1042.328</v>
      </c>
      <c r="G39" s="20">
        <v>1133.23</v>
      </c>
      <c r="H39" s="20">
        <v>116.548</v>
      </c>
      <c r="I39" s="20">
        <v>273.42399999999998</v>
      </c>
      <c r="J39" s="20">
        <v>314.17</v>
      </c>
      <c r="K39" s="20">
        <v>125.80200000000001</v>
      </c>
      <c r="L39" s="20">
        <v>432.322</v>
      </c>
      <c r="M39" s="20">
        <v>474.10399999999998</v>
      </c>
      <c r="N39" s="20">
        <v>152.13200000000001</v>
      </c>
      <c r="O39" s="20">
        <v>156.714</v>
      </c>
      <c r="P39" s="20">
        <v>101.268</v>
      </c>
      <c r="Q39" s="20">
        <v>184.34399999999999</v>
      </c>
      <c r="R39" s="20">
        <v>229.29499999999999</v>
      </c>
      <c r="S39" s="20">
        <v>1207.97</v>
      </c>
      <c r="T39" s="20">
        <v>2248.17</v>
      </c>
      <c r="U39" s="20">
        <v>3567.4</v>
      </c>
      <c r="V39" s="20">
        <v>8339.94</v>
      </c>
      <c r="W39" s="20">
        <v>1.34</v>
      </c>
      <c r="X39" s="20">
        <v>2.8904999999999998</v>
      </c>
      <c r="Y39" s="20">
        <v>4.0317999999999996</v>
      </c>
      <c r="Z39" s="20">
        <v>5.7000000000000002E-3</v>
      </c>
      <c r="AA39" s="20">
        <v>1</v>
      </c>
      <c r="AB39" s="20">
        <v>0.92869999999999997</v>
      </c>
      <c r="AC39" s="20">
        <v>0.60709999999999997</v>
      </c>
      <c r="AD39" s="20">
        <v>119.87</v>
      </c>
      <c r="AE39" s="21">
        <f t="shared" si="8"/>
        <v>37652</v>
      </c>
      <c r="AF39" s="22" cm="1">
        <f t="array" ref="AF39">IF(INDEX(calc_types,1,AF$7)="INDEX",C39/C38-1,IF(INDEX(calc_types,1,AF$7)="CASH", C38/1200,C38/C39-1))</f>
        <v>9.3532469556989462E-4</v>
      </c>
      <c r="AG39" s="22" cm="1">
        <f t="array" ref="AG39">IF(INDEX(calc_types,1,AG$7)="INDEX",D39/D38-1,IF(INDEX(calc_types,1,AG$7)="CASH", D38/1200,D38/D39-1))</f>
        <v>-1.3141513349013145E-4</v>
      </c>
      <c r="AH39" s="22" cm="1">
        <f t="array" ref="AH39">IF(INDEX(calc_types,1,AH$7)="INDEX",E39/E38-1,IF(INDEX(calc_types,1,AH$7)="CASH", E38/1200,E38/E39-1))</f>
        <v>-4.7185326256887761E-3</v>
      </c>
      <c r="AI39" s="22" cm="1">
        <f t="array" ref="AI39">IF(INDEX(calc_types,1,AI$7)="INDEX",F39/F38-1,IF(INDEX(calc_types,1,AI$7)="CASH", F38/1200,F38/F39-1))</f>
        <v>5.3337294246322831E-3</v>
      </c>
      <c r="AJ39" s="22" cm="1">
        <f t="array" ref="AJ39">IF(INDEX(calc_types,1,AJ$7)="INDEX",G39/G38-1,IF(INDEX(calc_types,1,AJ$7)="CASH", G38/1200,G38/G39-1))</f>
        <v>2.3678677602907428E-3</v>
      </c>
      <c r="AK39" s="22" cm="1">
        <f t="array" ref="AK39">IF(INDEX(calc_types,1,AK$7)="INDEX",H39/H38-1,IF(INDEX(calc_types,1,AK$7)="CASH", H38/1200,H38/H39-1))</f>
        <v>2.6841942255411144E-3</v>
      </c>
      <c r="AL39" s="22" cm="1">
        <f t="array" ref="AL39">IF(INDEX(calc_types,1,AL$7)="INDEX",I39/I38-1,IF(INDEX(calc_types,1,AL$7)="CASH", I38/1200,I38/I39-1))</f>
        <v>4.8326222212422554E-3</v>
      </c>
      <c r="AM39" s="22" cm="1">
        <f t="array" ref="AM39">IF(INDEX(calc_types,1,AM$7)="INDEX",J39/J38-1,IF(INDEX(calc_types,1,AM$7)="CASH", J38/1200,J38/J39-1))</f>
        <v>8.1895140845522629E-3</v>
      </c>
      <c r="AN39" s="22" cm="1">
        <f t="array" ref="AN39">IF(INDEX(calc_types,1,AN$7)="INDEX",K39/K38-1,IF(INDEX(calc_types,1,AN$7)="CASH", K38/1200,K38/K39-1))</f>
        <v>3.421789380488649E-3</v>
      </c>
      <c r="AO39" s="22" cm="1">
        <f t="array" ref="AO39">IF(INDEX(calc_types,1,AO$7)="INDEX",L39/L38-1,IF(INDEX(calc_types,1,AO$7)="CASH", L38/1200,L38/L39-1))</f>
        <v>6.1136387437601414E-3</v>
      </c>
      <c r="AP39" s="22" cm="1">
        <f t="array" ref="AP39">IF(INDEX(calc_types,1,AP$7)="INDEX",M39/M38-1,IF(INDEX(calc_types,1,AP$7)="CASH", M38/1200,M38/M39-1))</f>
        <v>8.4272411314028073E-3</v>
      </c>
      <c r="AQ39" s="22" cm="1">
        <f t="array" ref="AQ39">IF(INDEX(calc_types,1,AQ$7)="INDEX",N39/N38-1,IF(INDEX(calc_types,1,AQ$7)="CASH", N38/1200,N38/N39-1))</f>
        <v>7.0165219233213616E-3</v>
      </c>
      <c r="AR39" s="22" cm="1">
        <f t="array" ref="AR39">IF(INDEX(calc_types,1,AR$7)="INDEX",O39/O38-1,IF(INDEX(calc_types,1,AR$7)="CASH", O38/1200,O38/O39-1))</f>
        <v>7.2694317502555172E-3</v>
      </c>
      <c r="AS39" s="22" cm="1">
        <f t="array" ref="AS39">IF(INDEX(calc_types,1,AS$7)="INDEX",P39/P38-1,IF(INDEX(calc_types,1,AS$7)="CASH", P38/1200,P38/P39-1))</f>
        <v>3.1609308941482617E-4</v>
      </c>
      <c r="AT39" s="22" cm="1">
        <f t="array" ref="AT39">IF(INDEX(calc_types,1,AT$7)="INDEX",Q39/Q38-1,IF(INDEX(calc_types,1,AT$7)="CASH", Q38/1200,Q38/Q39-1))</f>
        <v>7.4372852280313317E-4</v>
      </c>
      <c r="AU39" s="22" cm="1">
        <f t="array" ref="AU39">IF(INDEX(calc_types,1,AU$7)="INDEX",R39/R38-1,IF(INDEX(calc_types,1,AU$7)="CASH", R38/1200,R38/R39-1))</f>
        <v>1.8744592905890478E-3</v>
      </c>
      <c r="AV39" s="22" cm="1">
        <f t="array" ref="AV39">IF(INDEX(calc_types,1,AV$7)="INDEX",S39/S38-1,IF(INDEX(calc_types,1,AV$7)="CASH", S38/1200,S38/S39-1))</f>
        <v>-2.6560724617826992E-2</v>
      </c>
      <c r="AW39" s="22" cm="1">
        <f t="array" ref="AW39">IF(INDEX(calc_types,1,AW$7)="INDEX",T39/T38-1,IF(INDEX(calc_types,1,AW$7)="CASH", T38/1200,T38/T39-1))</f>
        <v>-6.2735288599837458E-2</v>
      </c>
      <c r="AX39" s="22" cm="1">
        <f t="array" ref="AX39">IF(INDEX(calc_types,1,AX$7)="INDEX",U39/U38-1,IF(INDEX(calc_types,1,AX$7)="CASH", U38/1200,U38/U39-1))</f>
        <v>-9.4660440564409698E-2</v>
      </c>
      <c r="AY39" s="22" cm="1">
        <f t="array" ref="AY39">IF(INDEX(calc_types,1,AY$7)="INDEX",V39/V38-1,IF(INDEX(calc_types,1,AY$7)="CASH", V38/1200,V38/V39-1))</f>
        <v>-2.786005280366477E-2</v>
      </c>
      <c r="AZ39" s="22" cm="1">
        <f t="array" ref="AZ39">IF(INDEX(calc_types,1,AZ$7)="INDEX",W39/W38-1,IF(INDEX(calc_types,1,AZ$7)="CASH", W38/1200,W38/W39-1))</f>
        <v>1.15E-3</v>
      </c>
      <c r="BA39" s="22" cm="1">
        <f t="array" ref="BA39">IF(INDEX(calc_types,1,BA$7)="INDEX",X39/X38-1,IF(INDEX(calc_types,1,BA$7)="CASH", X38/1200,X38/X39-1))</f>
        <v>2.434E-3</v>
      </c>
      <c r="BB39" s="22" cm="1">
        <f t="array" ref="BB39">IF(INDEX(calc_types,1,BB$7)="INDEX",Y39/Y38-1,IF(INDEX(calc_types,1,BB$7)="CASH", Y38/1200,Y38/Y39-1))</f>
        <v>3.3314166666666666E-3</v>
      </c>
      <c r="BC39" s="22" cm="1">
        <f t="array" ref="BC39">IF(INDEX(calc_types,1,BC$7)="INDEX",Z39/Z38-1,IF(INDEX(calc_types,1,BC$7)="CASH", Z38/1200,Z38/Z39-1))</f>
        <v>4.5833333333333332E-6</v>
      </c>
      <c r="BD39" s="22" cm="1">
        <f t="array" ref="BD39">IF(INDEX(calc_types,1,BD$7)="INDEX",AA39/AA38-1,IF(INDEX(calc_types,1,BD$7)="CASH", AA38/1200,AA38/AA39-1))</f>
        <v>0</v>
      </c>
      <c r="BE39" s="22" cm="1">
        <f t="array" ref="BE39">IF(INDEX(calc_types,1,BE$7)="INDEX",AB39/AB38-1,IF(INDEX(calc_types,1,BE$7)="CASH", AB38/1200,AB38/AB39-1))</f>
        <v>2.6057930440400501E-2</v>
      </c>
      <c r="BF39" s="22" cm="1">
        <f t="array" ref="BF39">IF(INDEX(calc_types,1,BF$7)="INDEX",AC39/AC38-1,IF(INDEX(calc_types,1,BF$7)="CASH", AC38/1200,AC38/AC39-1))</f>
        <v>2.3060451325976006E-2</v>
      </c>
      <c r="BG39" s="22" cm="1">
        <f t="array" ref="BG39">IF(INDEX(calc_types,1,BG$7)="INDEX",AD39/AD38-1,IF(INDEX(calc_types,1,BG$7)="CASH", AD38/1200,AD38/AD39-1))</f>
        <v>-9.0097605739550835E-3</v>
      </c>
      <c r="BH39" s="23">
        <f t="shared" si="10"/>
        <v>-6.9137356104987681E-4</v>
      </c>
      <c r="BI39" s="23">
        <f t="shared" si="11"/>
        <v>-2.1928273648637005E-3</v>
      </c>
      <c r="BJ39" s="23">
        <f t="shared" si="12"/>
        <v>-7.6370575926013647E-3</v>
      </c>
      <c r="BK39" s="23">
        <f t="shared" si="13"/>
        <v>2.3527198641446903E-3</v>
      </c>
      <c r="BL39" s="23">
        <f t="shared" si="14"/>
        <v>-1.4709979008324398E-3</v>
      </c>
      <c r="BM39" s="23">
        <f t="shared" si="15"/>
        <v>1.5830588876245505E-3</v>
      </c>
      <c r="BN39" s="23">
        <f t="shared" si="16"/>
        <v>3.4014797713983365E-3</v>
      </c>
      <c r="BO39" s="23">
        <f t="shared" si="17"/>
        <v>6.0876786429419419E-3</v>
      </c>
      <c r="BP39" s="23">
        <f t="shared" si="18"/>
        <v>2.9006541043945389E-3</v>
      </c>
      <c r="BQ39" s="23">
        <f t="shared" si="19"/>
        <v>3.8964506301798225E-3</v>
      </c>
      <c r="BR39" s="23">
        <f t="shared" si="20"/>
        <v>5.7113134260258491E-3</v>
      </c>
      <c r="BS39" s="23">
        <f t="shared" si="21"/>
        <v>3.7918416888465837E-3</v>
      </c>
      <c r="BT39" s="23">
        <f t="shared" si="22"/>
        <v>3.5536333598671687E-3</v>
      </c>
      <c r="BU39" s="23">
        <f t="shared" si="23"/>
        <v>2.6488890702292754E-4</v>
      </c>
      <c r="BV39" s="23">
        <f t="shared" si="24"/>
        <v>5.4645166051843714E-4</v>
      </c>
      <c r="BW39" s="23">
        <f t="shared" si="25"/>
        <v>1.3304795962015238E-3</v>
      </c>
      <c r="BX39" s="23">
        <f t="shared" si="26"/>
        <v>-3.3469024338900477E-2</v>
      </c>
      <c r="BY39" s="23">
        <f t="shared" si="27"/>
        <v>-6.4034313963194728E-2</v>
      </c>
      <c r="BZ39" s="23">
        <f t="shared" si="28"/>
        <v>-9.6305680165234955E-2</v>
      </c>
      <c r="CA39" s="23">
        <f t="shared" si="29"/>
        <v>-3.2331342442251665E-2</v>
      </c>
      <c r="CB39" s="23">
        <f t="shared" si="30"/>
        <v>-4.6683563218390925E-4</v>
      </c>
      <c r="CC39" s="23">
        <f t="shared" si="31"/>
        <v>1.3343425287356324E-3</v>
      </c>
      <c r="CD39" s="23">
        <f t="shared" si="32"/>
        <v>1.3924077586206904E-3</v>
      </c>
      <c r="CE39" s="23">
        <f t="shared" si="33"/>
        <v>3.0534195402298803E-5</v>
      </c>
      <c r="CF39" s="23">
        <f t="shared" si="34"/>
        <v>0</v>
      </c>
      <c r="CG39" s="23">
        <f t="shared" si="35"/>
        <v>2.5057638263443541E-2</v>
      </c>
      <c r="CH39" s="23">
        <f t="shared" si="36"/>
        <v>2.3147106032296822E-2</v>
      </c>
      <c r="CI39" s="23">
        <f t="shared" si="37"/>
        <v>-8.4449362550741425E-3</v>
      </c>
    </row>
    <row r="40" spans="1:87" x14ac:dyDescent="0.2">
      <c r="A40" s="20">
        <v>32</v>
      </c>
      <c r="B40" s="21">
        <v>37680</v>
      </c>
      <c r="C40" s="20">
        <v>167.12200000000001</v>
      </c>
      <c r="D40" s="20">
        <v>870.98299999999995</v>
      </c>
      <c r="E40" s="20">
        <v>1242.9680000000001</v>
      </c>
      <c r="F40" s="20">
        <v>1051.575</v>
      </c>
      <c r="G40" s="20">
        <v>1153.164</v>
      </c>
      <c r="H40" s="20">
        <v>116.89700000000001</v>
      </c>
      <c r="I40" s="20">
        <v>275.233</v>
      </c>
      <c r="J40" s="20">
        <v>317.93900000000002</v>
      </c>
      <c r="K40" s="20">
        <v>126.36499999999999</v>
      </c>
      <c r="L40" s="20">
        <v>436.30200000000002</v>
      </c>
      <c r="M40" s="20">
        <v>480.36200000000002</v>
      </c>
      <c r="N40" s="20">
        <v>153.77600000000001</v>
      </c>
      <c r="O40" s="20">
        <v>158.36500000000001</v>
      </c>
      <c r="P40" s="20">
        <v>101.267</v>
      </c>
      <c r="Q40" s="20">
        <v>184.334</v>
      </c>
      <c r="R40" s="20">
        <v>229.3</v>
      </c>
      <c r="S40" s="20">
        <v>1189.1199999999999</v>
      </c>
      <c r="T40" s="20">
        <v>2140.73</v>
      </c>
      <c r="U40" s="20">
        <v>3655.6</v>
      </c>
      <c r="V40" s="20">
        <v>8363.0400000000009</v>
      </c>
      <c r="W40" s="20">
        <v>1.3374999999999999</v>
      </c>
      <c r="X40" s="20">
        <v>2.6600999999999999</v>
      </c>
      <c r="Y40" s="20">
        <v>3.7338</v>
      </c>
      <c r="Z40" s="20">
        <v>2.9399999999999999E-2</v>
      </c>
      <c r="AA40" s="20">
        <v>1</v>
      </c>
      <c r="AB40" s="20">
        <v>0.92530000000000001</v>
      </c>
      <c r="AC40" s="20">
        <v>0.63590000000000002</v>
      </c>
      <c r="AD40" s="20">
        <v>118.1</v>
      </c>
      <c r="AE40" s="21">
        <f t="shared" si="8"/>
        <v>37680</v>
      </c>
      <c r="AF40" s="22" cm="1">
        <f t="array" ref="AF40">IF(INDEX(calc_types,1,AF$7)="INDEX",C40/C39-1,IF(INDEX(calc_types,1,AF$7)="CASH", C39/1200,C39/C40-1))</f>
        <v>1.0722222555004102E-3</v>
      </c>
      <c r="AG40" s="22" cm="1">
        <f t="array" ref="AG40">IF(INDEX(calc_types,1,AG$7)="INDEX",D40/D39-1,IF(INDEX(calc_types,1,AG$7)="CASH", D39/1200,D39/D40-1))</f>
        <v>4.1700965912889743E-3</v>
      </c>
      <c r="AH40" s="22" cm="1">
        <f t="array" ref="AH40">IF(INDEX(calc_types,1,AH$7)="INDEX",E40/E39-1,IF(INDEX(calc_types,1,AH$7)="CASH", E39/1200,E39/E40-1))</f>
        <v>1.4249635864398646E-2</v>
      </c>
      <c r="AI40" s="22" cm="1">
        <f t="array" ref="AI40">IF(INDEX(calc_types,1,AI$7)="INDEX",F40/F39-1,IF(INDEX(calc_types,1,AI$7)="CASH", F39/1200,F39/F40-1))</f>
        <v>8.8714876699083067E-3</v>
      </c>
      <c r="AJ40" s="22" cm="1">
        <f t="array" ref="AJ40">IF(INDEX(calc_types,1,AJ$7)="INDEX",G40/G39-1,IF(INDEX(calc_types,1,AJ$7)="CASH", G39/1200,G39/G40-1))</f>
        <v>1.759042736249472E-2</v>
      </c>
      <c r="AK40" s="22" cm="1">
        <f t="array" ref="AK40">IF(INDEX(calc_types,1,AK$7)="INDEX",H40/H39-1,IF(INDEX(calc_types,1,AK$7)="CASH", H39/1200,H39/H40-1))</f>
        <v>2.9944743796548323E-3</v>
      </c>
      <c r="AL40" s="22" cm="1">
        <f t="array" ref="AL40">IF(INDEX(calc_types,1,AL$7)="INDEX",I40/I39-1,IF(INDEX(calc_types,1,AL$7)="CASH", I39/1200,I39/I40-1))</f>
        <v>6.6160980747851372E-3</v>
      </c>
      <c r="AM40" s="22" cm="1">
        <f t="array" ref="AM40">IF(INDEX(calc_types,1,AM$7)="INDEX",J40/J39-1,IF(INDEX(calc_types,1,AM$7)="CASH", J39/1200,J39/J40-1))</f>
        <v>1.1996689690294993E-2</v>
      </c>
      <c r="AN40" s="22" cm="1">
        <f t="array" ref="AN40">IF(INDEX(calc_types,1,AN$7)="INDEX",K40/K39-1,IF(INDEX(calc_types,1,AN$7)="CASH", K39/1200,K39/K40-1))</f>
        <v>4.4752865614219317E-3</v>
      </c>
      <c r="AO40" s="22" cm="1">
        <f t="array" ref="AO40">IF(INDEX(calc_types,1,AO$7)="INDEX",L40/L39-1,IF(INDEX(calc_types,1,AO$7)="CASH", L39/1200,L39/L40-1))</f>
        <v>9.2061010080448646E-3</v>
      </c>
      <c r="AP40" s="22" cm="1">
        <f t="array" ref="AP40">IF(INDEX(calc_types,1,AP$7)="INDEX",M40/M39-1,IF(INDEX(calc_types,1,AP$7)="CASH", M39/1200,M39/M40-1))</f>
        <v>1.3199635523007736E-2</v>
      </c>
      <c r="AQ40" s="22" cm="1">
        <f t="array" ref="AQ40">IF(INDEX(calc_types,1,AQ$7)="INDEX",N40/N39-1,IF(INDEX(calc_types,1,AQ$7)="CASH", N39/1200,N39/N40-1))</f>
        <v>1.0806404964110117E-2</v>
      </c>
      <c r="AR40" s="22" cm="1">
        <f t="array" ref="AR40">IF(INDEX(calc_types,1,AR$7)="INDEX",O40/O39-1,IF(INDEX(calc_types,1,AR$7)="CASH", O39/1200,O39/O40-1))</f>
        <v>1.0535114922725519E-2</v>
      </c>
      <c r="AS40" s="22" cm="1">
        <f t="array" ref="AS40">IF(INDEX(calc_types,1,AS$7)="INDEX",P40/P39-1,IF(INDEX(calc_types,1,AS$7)="CASH", P39/1200,P39/P40-1))</f>
        <v>-9.8747876920990407E-6</v>
      </c>
      <c r="AT40" s="22" cm="1">
        <f t="array" ref="AT40">IF(INDEX(calc_types,1,AT$7)="INDEX",Q40/Q39-1,IF(INDEX(calc_types,1,AT$7)="CASH", Q39/1200,Q39/Q40-1))</f>
        <v>-5.4246408887737019E-5</v>
      </c>
      <c r="AU40" s="22" cm="1">
        <f t="array" ref="AU40">IF(INDEX(calc_types,1,AU$7)="INDEX",R40/R39-1,IF(INDEX(calc_types,1,AU$7)="CASH", R39/1200,R39/R40-1))</f>
        <v>2.1805970474852998E-5</v>
      </c>
      <c r="AV40" s="22" cm="1">
        <f t="array" ref="AV40">IF(INDEX(calc_types,1,AV$7)="INDEX",S40/S39-1,IF(INDEX(calc_types,1,AV$7)="CASH", S39/1200,S39/S40-1))</f>
        <v>-1.5604692169507661E-2</v>
      </c>
      <c r="AW40" s="22" cm="1">
        <f t="array" ref="AW40">IF(INDEX(calc_types,1,AW$7)="INDEX",T40/T39-1,IF(INDEX(calc_types,1,AW$7)="CASH", T39/1200,T39/T40-1))</f>
        <v>-4.7789980295084522E-2</v>
      </c>
      <c r="AX40" s="22" cm="1">
        <f t="array" ref="AX40">IF(INDEX(calc_types,1,AX$7)="INDEX",U40/U39-1,IF(INDEX(calc_types,1,AX$7)="CASH", U39/1200,U39/U40-1))</f>
        <v>2.4723888546280159E-2</v>
      </c>
      <c r="AY40" s="22" cm="1">
        <f t="array" ref="AY40">IF(INDEX(calc_types,1,AY$7)="INDEX",V40/V39-1,IF(INDEX(calc_types,1,AY$7)="CASH", V39/1200,V39/V40-1))</f>
        <v>2.769804099310047E-3</v>
      </c>
      <c r="AZ40" s="22" cm="1">
        <f t="array" ref="AZ40">IF(INDEX(calc_types,1,AZ$7)="INDEX",W40/W39-1,IF(INDEX(calc_types,1,AZ$7)="CASH", W39/1200,W39/W40-1))</f>
        <v>1.1166666666666666E-3</v>
      </c>
      <c r="BA40" s="22" cm="1">
        <f t="array" ref="BA40">IF(INDEX(calc_types,1,BA$7)="INDEX",X40/X39-1,IF(INDEX(calc_types,1,BA$7)="CASH", X39/1200,X39/X40-1))</f>
        <v>2.4087499999999999E-3</v>
      </c>
      <c r="BB40" s="22" cm="1">
        <f t="array" ref="BB40">IF(INDEX(calc_types,1,BB$7)="INDEX",Y40/Y39-1,IF(INDEX(calc_types,1,BB$7)="CASH", Y39/1200,Y39/Y40-1))</f>
        <v>3.3598333333333332E-3</v>
      </c>
      <c r="BC40" s="22" cm="1">
        <f t="array" ref="BC40">IF(INDEX(calc_types,1,BC$7)="INDEX",Z40/Z39-1,IF(INDEX(calc_types,1,BC$7)="CASH", Z39/1200,Z39/Z40-1))</f>
        <v>4.7500000000000003E-6</v>
      </c>
      <c r="BD40" s="22" cm="1">
        <f t="array" ref="BD40">IF(INDEX(calc_types,1,BD$7)="INDEX",AA40/AA39-1,IF(INDEX(calc_types,1,BD$7)="CASH", AA39/1200,AA39/AA40-1))</f>
        <v>0</v>
      </c>
      <c r="BE40" s="22" cm="1">
        <f t="array" ref="BE40">IF(INDEX(calc_types,1,BE$7)="INDEX",AB40/AB39-1,IF(INDEX(calc_types,1,BE$7)="CASH", AB39/1200,AB39/AB40-1))</f>
        <v>3.6744839511508864E-3</v>
      </c>
      <c r="BF40" s="22" cm="1">
        <f t="array" ref="BF40">IF(INDEX(calc_types,1,BF$7)="INDEX",AC40/AC39-1,IF(INDEX(calc_types,1,BF$7)="CASH", AC39/1200,AC39/AC40-1))</f>
        <v>-4.5290139959113129E-2</v>
      </c>
      <c r="BG40" s="22" cm="1">
        <f t="array" ref="BG40">IF(INDEX(calc_types,1,BG$7)="INDEX",AD40/AD39-1,IF(INDEX(calc_types,1,BG$7)="CASH", AD39/1200,AD39/AD40-1))</f>
        <v>1.4987298899238111E-2</v>
      </c>
      <c r="BH40" s="23">
        <f t="shared" si="10"/>
        <v>-5.5447600111936126E-4</v>
      </c>
      <c r="BI40" s="23">
        <f t="shared" si="11"/>
        <v>2.1086843599154052E-3</v>
      </c>
      <c r="BJ40" s="23">
        <f t="shared" si="12"/>
        <v>1.1331110897486058E-2</v>
      </c>
      <c r="BK40" s="23">
        <f t="shared" si="13"/>
        <v>5.890478109420714E-3</v>
      </c>
      <c r="BL40" s="23">
        <f t="shared" si="14"/>
        <v>1.3751561701371538E-2</v>
      </c>
      <c r="BM40" s="23">
        <f t="shared" si="15"/>
        <v>1.8933390417382684E-3</v>
      </c>
      <c r="BN40" s="23">
        <f t="shared" si="16"/>
        <v>5.1849556249412183E-3</v>
      </c>
      <c r="BO40" s="23">
        <f t="shared" si="17"/>
        <v>9.8948542486846716E-3</v>
      </c>
      <c r="BP40" s="23">
        <f t="shared" si="18"/>
        <v>3.9541512853278216E-3</v>
      </c>
      <c r="BQ40" s="23">
        <f t="shared" si="19"/>
        <v>6.9889128944645457E-3</v>
      </c>
      <c r="BR40" s="23">
        <f t="shared" si="20"/>
        <v>1.0483707817630777E-2</v>
      </c>
      <c r="BS40" s="23">
        <f t="shared" si="21"/>
        <v>7.5817247296353389E-3</v>
      </c>
      <c r="BT40" s="23">
        <f t="shared" si="22"/>
        <v>6.8193165323371706E-3</v>
      </c>
      <c r="BU40" s="23">
        <f t="shared" si="23"/>
        <v>-6.1078970083997656E-5</v>
      </c>
      <c r="BV40" s="23">
        <f t="shared" si="24"/>
        <v>-2.5152327117243306E-4</v>
      </c>
      <c r="BW40" s="23">
        <f t="shared" si="25"/>
        <v>-5.2217372391267093E-4</v>
      </c>
      <c r="BX40" s="23">
        <f t="shared" si="26"/>
        <v>-2.2512991890581147E-2</v>
      </c>
      <c r="BY40" s="23">
        <f t="shared" si="27"/>
        <v>-4.9089005658441792E-2</v>
      </c>
      <c r="BZ40" s="23">
        <f t="shared" si="28"/>
        <v>2.3078648945454899E-2</v>
      </c>
      <c r="CA40" s="23">
        <f t="shared" si="29"/>
        <v>-1.7014855392768445E-3</v>
      </c>
      <c r="CB40" s="23">
        <f t="shared" si="30"/>
        <v>-5.001689655172426E-4</v>
      </c>
      <c r="CC40" s="23">
        <f t="shared" si="31"/>
        <v>1.3090925287356323E-3</v>
      </c>
      <c r="CD40" s="23">
        <f t="shared" si="32"/>
        <v>1.420824425287357E-3</v>
      </c>
      <c r="CE40" s="23">
        <f t="shared" si="33"/>
        <v>3.0700862068965469E-5</v>
      </c>
      <c r="CF40" s="23">
        <f t="shared" si="34"/>
        <v>0</v>
      </c>
      <c r="CG40" s="23">
        <f t="shared" si="35"/>
        <v>2.674191774193928E-3</v>
      </c>
      <c r="CH40" s="23">
        <f t="shared" si="36"/>
        <v>-4.5203485252792316E-2</v>
      </c>
      <c r="CI40" s="23">
        <f t="shared" si="37"/>
        <v>1.5552123218119052E-2</v>
      </c>
    </row>
    <row r="41" spans="1:87" x14ac:dyDescent="0.2">
      <c r="A41" s="20">
        <v>33</v>
      </c>
      <c r="B41" s="21">
        <v>37711</v>
      </c>
      <c r="C41" s="20">
        <v>167.36500000000001</v>
      </c>
      <c r="D41" s="20">
        <v>872.572</v>
      </c>
      <c r="E41" s="20">
        <v>1242.867</v>
      </c>
      <c r="F41" s="20">
        <v>1054.72</v>
      </c>
      <c r="G41" s="20">
        <v>1157.6220000000001</v>
      </c>
      <c r="H41" s="20">
        <v>117.133</v>
      </c>
      <c r="I41" s="20">
        <v>275.33600000000001</v>
      </c>
      <c r="J41" s="20">
        <v>316.97500000000002</v>
      </c>
      <c r="K41" s="20">
        <v>126.714</v>
      </c>
      <c r="L41" s="20">
        <v>436.50700000000001</v>
      </c>
      <c r="M41" s="20">
        <v>479.20299999999997</v>
      </c>
      <c r="N41" s="20">
        <v>153.83600000000001</v>
      </c>
      <c r="O41" s="20">
        <v>157.78700000000001</v>
      </c>
      <c r="P41" s="20">
        <v>101.29</v>
      </c>
      <c r="Q41" s="20">
        <v>184.39099999999999</v>
      </c>
      <c r="R41" s="20">
        <v>229.52799999999999</v>
      </c>
      <c r="S41" s="20">
        <v>1200.19</v>
      </c>
      <c r="T41" s="20">
        <v>2036.86</v>
      </c>
      <c r="U41" s="20">
        <v>3613.3</v>
      </c>
      <c r="V41" s="20">
        <v>7972.71</v>
      </c>
      <c r="W41" s="20">
        <v>1.3</v>
      </c>
      <c r="X41" s="20">
        <v>2.6492</v>
      </c>
      <c r="Y41" s="20">
        <v>3.8119999999999998</v>
      </c>
      <c r="Z41" s="20">
        <v>-0.1163</v>
      </c>
      <c r="AA41" s="20">
        <v>1</v>
      </c>
      <c r="AB41" s="20">
        <v>0.91610000000000003</v>
      </c>
      <c r="AC41" s="20">
        <v>0.63180000000000003</v>
      </c>
      <c r="AD41" s="20">
        <v>118.09</v>
      </c>
      <c r="AE41" s="21">
        <f t="shared" si="8"/>
        <v>37711</v>
      </c>
      <c r="AF41" s="22" cm="1">
        <f t="array" ref="AF41">IF(INDEX(calc_types,1,AF$7)="INDEX",C41/C40-1,IF(INDEX(calc_types,1,AF$7)="CASH", C40/1200,C40/C41-1))</f>
        <v>1.4540275966059557E-3</v>
      </c>
      <c r="AG41" s="22" cm="1">
        <f t="array" ref="AG41">IF(INDEX(calc_types,1,AG$7)="INDEX",D41/D40-1,IF(INDEX(calc_types,1,AG$7)="CASH", D40/1200,D40/D41-1))</f>
        <v>1.8243754470523843E-3</v>
      </c>
      <c r="AH41" s="22" cm="1">
        <f t="array" ref="AH41">IF(INDEX(calc_types,1,AH$7)="INDEX",E41/E40-1,IF(INDEX(calc_types,1,AH$7)="CASH", E40/1200,E40/E41-1))</f>
        <v>-8.1257120054689658E-5</v>
      </c>
      <c r="AI41" s="22" cm="1">
        <f t="array" ref="AI41">IF(INDEX(calc_types,1,AI$7)="INDEX",F41/F40-1,IF(INDEX(calc_types,1,AI$7)="CASH", F40/1200,F40/F41-1))</f>
        <v>2.990751967287153E-3</v>
      </c>
      <c r="AJ41" s="22" cm="1">
        <f t="array" ref="AJ41">IF(INDEX(calc_types,1,AJ$7)="INDEX",G41/G40-1,IF(INDEX(calc_types,1,AJ$7)="CASH", G40/1200,G40/G41-1))</f>
        <v>3.8658855115145663E-3</v>
      </c>
      <c r="AK41" s="22" cm="1">
        <f t="array" ref="AK41">IF(INDEX(calc_types,1,AK$7)="INDEX",H41/H40-1,IF(INDEX(calc_types,1,AK$7)="CASH", H40/1200,H40/H41-1))</f>
        <v>2.0188713140627534E-3</v>
      </c>
      <c r="AL41" s="22" cm="1">
        <f t="array" ref="AL41">IF(INDEX(calc_types,1,AL$7)="INDEX",I41/I40-1,IF(INDEX(calc_types,1,AL$7)="CASH", I40/1200,I40/I41-1))</f>
        <v>3.7422838104439471E-4</v>
      </c>
      <c r="AM41" s="22" cm="1">
        <f t="array" ref="AM41">IF(INDEX(calc_types,1,AM$7)="INDEX",J41/J40-1,IF(INDEX(calc_types,1,AM$7)="CASH", J40/1200,J40/J41-1))</f>
        <v>-3.0320281563444018E-3</v>
      </c>
      <c r="AN41" s="22" cm="1">
        <f t="array" ref="AN41">IF(INDEX(calc_types,1,AN$7)="INDEX",K41/K40-1,IF(INDEX(calc_types,1,AN$7)="CASH", K40/1200,K40/K41-1))</f>
        <v>2.7618406995608691E-3</v>
      </c>
      <c r="AO41" s="22" cm="1">
        <f t="array" ref="AO41">IF(INDEX(calc_types,1,AO$7)="INDEX",L41/L40-1,IF(INDEX(calc_types,1,AO$7)="CASH", L40/1200,L40/L41-1))</f>
        <v>4.698580341140346E-4</v>
      </c>
      <c r="AP41" s="22" cm="1">
        <f t="array" ref="AP41">IF(INDEX(calc_types,1,AP$7)="INDEX",M41/M40-1,IF(INDEX(calc_types,1,AP$7)="CASH", M40/1200,M40/M41-1))</f>
        <v>-2.4127637073707575E-3</v>
      </c>
      <c r="AQ41" s="22" cm="1">
        <f t="array" ref="AQ41">IF(INDEX(calc_types,1,AQ$7)="INDEX",N41/N40-1,IF(INDEX(calc_types,1,AQ$7)="CASH", N40/1200,N40/N41-1))</f>
        <v>3.9017792113194005E-4</v>
      </c>
      <c r="AR41" s="22" cm="1">
        <f t="array" ref="AR41">IF(INDEX(calc_types,1,AR$7)="INDEX",O41/O40-1,IF(INDEX(calc_types,1,AR$7)="CASH", O40/1200,O40/O41-1))</f>
        <v>-3.6497963565181868E-3</v>
      </c>
      <c r="AS41" s="22" cm="1">
        <f t="array" ref="AS41">IF(INDEX(calc_types,1,AS$7)="INDEX",P41/P40-1,IF(INDEX(calc_types,1,AS$7)="CASH", P40/1200,P40/P41-1))</f>
        <v>2.2712235970256955E-4</v>
      </c>
      <c r="AT41" s="22" cm="1">
        <f t="array" ref="AT41">IF(INDEX(calc_types,1,AT$7)="INDEX",Q41/Q40-1,IF(INDEX(calc_types,1,AT$7)="CASH", Q40/1200,Q40/Q41-1))</f>
        <v>3.0922130480526278E-4</v>
      </c>
      <c r="AU41" s="22" cm="1">
        <f t="array" ref="AU41">IF(INDEX(calc_types,1,AU$7)="INDEX",R41/R40-1,IF(INDEX(calc_types,1,AU$7)="CASH", R40/1200,R40/R41-1))</f>
        <v>9.9433057130382529E-4</v>
      </c>
      <c r="AV41" s="22" cm="1">
        <f t="array" ref="AV41">IF(INDEX(calc_types,1,AV$7)="INDEX",S41/S40-1,IF(INDEX(calc_types,1,AV$7)="CASH", S40/1200,S40/S41-1))</f>
        <v>9.3094052744888689E-3</v>
      </c>
      <c r="AW41" s="22" cm="1">
        <f t="array" ref="AW41">IF(INDEX(calc_types,1,AW$7)="INDEX",T41/T40-1,IF(INDEX(calc_types,1,AW$7)="CASH", T40/1200,T40/T41-1))</f>
        <v>-4.8520831678913301E-2</v>
      </c>
      <c r="AX41" s="22" cm="1">
        <f t="array" ref="AX41">IF(INDEX(calc_types,1,AX$7)="INDEX",U41/U40-1,IF(INDEX(calc_types,1,AX$7)="CASH", U40/1200,U40/U41-1))</f>
        <v>-1.1571287887077286E-2</v>
      </c>
      <c r="AY41" s="22" cm="1">
        <f t="array" ref="AY41">IF(INDEX(calc_types,1,AY$7)="INDEX",V41/V40-1,IF(INDEX(calc_types,1,AY$7)="CASH", V40/1200,V40/V41-1))</f>
        <v>-4.6673219307811653E-2</v>
      </c>
      <c r="AZ41" s="22" cm="1">
        <f t="array" ref="AZ41">IF(INDEX(calc_types,1,AZ$7)="INDEX",W41/W40-1,IF(INDEX(calc_types,1,AZ$7)="CASH", W40/1200,W40/W41-1))</f>
        <v>1.1145833333333333E-3</v>
      </c>
      <c r="BA41" s="22" cm="1">
        <f t="array" ref="BA41">IF(INDEX(calc_types,1,BA$7)="INDEX",X41/X40-1,IF(INDEX(calc_types,1,BA$7)="CASH", X40/1200,X40/X41-1))</f>
        <v>2.21675E-3</v>
      </c>
      <c r="BB41" s="22" cm="1">
        <f t="array" ref="BB41">IF(INDEX(calc_types,1,BB$7)="INDEX",Y41/Y40-1,IF(INDEX(calc_types,1,BB$7)="CASH", Y40/1200,Y40/Y41-1))</f>
        <v>3.1115000000000001E-3</v>
      </c>
      <c r="BC41" s="22" cm="1">
        <f t="array" ref="BC41">IF(INDEX(calc_types,1,BC$7)="INDEX",Z41/Z40-1,IF(INDEX(calc_types,1,BC$7)="CASH", Z40/1200,Z40/Z41-1))</f>
        <v>2.4499999999999999E-5</v>
      </c>
      <c r="BD41" s="22" cm="1">
        <f t="array" ref="BD41">IF(INDEX(calc_types,1,BD$7)="INDEX",AA41/AA40-1,IF(INDEX(calc_types,1,BD$7)="CASH", AA40/1200,AA40/AA41-1))</f>
        <v>0</v>
      </c>
      <c r="BE41" s="22" cm="1">
        <f t="array" ref="BE41">IF(INDEX(calc_types,1,BE$7)="INDEX",AB41/AB40-1,IF(INDEX(calc_types,1,BE$7)="CASH", AB40/1200,AB40/AB41-1))</f>
        <v>1.0042571771640585E-2</v>
      </c>
      <c r="BF41" s="22" cm="1">
        <f t="array" ref="BF41">IF(INDEX(calc_types,1,BF$7)="INDEX",AC41/AC40-1,IF(INDEX(calc_types,1,BF$7)="CASH", AC40/1200,AC40/AC41-1))</f>
        <v>6.4893953782843017E-3</v>
      </c>
      <c r="BG41" s="22" cm="1">
        <f t="array" ref="BG41">IF(INDEX(calc_types,1,BG$7)="INDEX",AD41/AD40-1,IF(INDEX(calc_types,1,BG$7)="CASH", AD40/1200,AD40/AD41-1))</f>
        <v>8.4681175374745621E-5</v>
      </c>
      <c r="BH41" s="23">
        <f t="shared" si="10"/>
        <v>-1.7267066001381572E-4</v>
      </c>
      <c r="BI41" s="23">
        <f t="shared" si="11"/>
        <v>-2.3703678432118475E-4</v>
      </c>
      <c r="BJ41" s="23">
        <f t="shared" si="12"/>
        <v>-2.9997820869672787E-3</v>
      </c>
      <c r="BK41" s="23">
        <f t="shared" si="13"/>
        <v>9.7424067995602673E-6</v>
      </c>
      <c r="BL41" s="23">
        <f t="shared" si="14"/>
        <v>2.7019850391383701E-5</v>
      </c>
      <c r="BM41" s="23">
        <f t="shared" si="15"/>
        <v>9.1773597614618952E-4</v>
      </c>
      <c r="BN41" s="23">
        <f t="shared" si="16"/>
        <v>-1.056914068799524E-3</v>
      </c>
      <c r="BO41" s="23">
        <f t="shared" si="17"/>
        <v>-5.1338635979547229E-3</v>
      </c>
      <c r="BP41" s="23">
        <f t="shared" si="18"/>
        <v>2.240705423466759E-3</v>
      </c>
      <c r="BQ41" s="23">
        <f t="shared" si="19"/>
        <v>-1.7473300794662843E-3</v>
      </c>
      <c r="BR41" s="23">
        <f t="shared" si="20"/>
        <v>-5.1286914127477157E-3</v>
      </c>
      <c r="BS41" s="23">
        <f t="shared" si="21"/>
        <v>-2.8345023133428378E-3</v>
      </c>
      <c r="BT41" s="23">
        <f t="shared" si="22"/>
        <v>-7.3655947469065354E-3</v>
      </c>
      <c r="BU41" s="23">
        <f t="shared" si="23"/>
        <v>1.7591817731067093E-4</v>
      </c>
      <c r="BV41" s="23">
        <f t="shared" si="24"/>
        <v>1.1194444252056676E-4</v>
      </c>
      <c r="BW41" s="23">
        <f t="shared" si="25"/>
        <v>4.5035087691630137E-4</v>
      </c>
      <c r="BX41" s="23">
        <f t="shared" si="26"/>
        <v>2.4011055534153836E-3</v>
      </c>
      <c r="BY41" s="23">
        <f t="shared" si="27"/>
        <v>-4.9819857042270571E-2</v>
      </c>
      <c r="BZ41" s="23">
        <f t="shared" si="28"/>
        <v>-1.3216527487902549E-2</v>
      </c>
      <c r="CA41" s="23">
        <f t="shared" si="29"/>
        <v>-5.1144508946398548E-2</v>
      </c>
      <c r="CB41" s="23">
        <f t="shared" si="30"/>
        <v>-5.0225229885057592E-4</v>
      </c>
      <c r="CC41" s="23">
        <f t="shared" si="31"/>
        <v>1.1170925287356324E-3</v>
      </c>
      <c r="CD41" s="23">
        <f t="shared" si="32"/>
        <v>1.1724910919540239E-3</v>
      </c>
      <c r="CE41" s="23">
        <f t="shared" si="33"/>
        <v>5.0450862068965468E-5</v>
      </c>
      <c r="CF41" s="23">
        <f t="shared" si="34"/>
        <v>0</v>
      </c>
      <c r="CG41" s="23">
        <f t="shared" si="35"/>
        <v>9.0422795946836273E-3</v>
      </c>
      <c r="CH41" s="23">
        <f t="shared" si="36"/>
        <v>6.5760500846051171E-3</v>
      </c>
      <c r="CI41" s="23">
        <f t="shared" si="37"/>
        <v>6.4950549425568584E-4</v>
      </c>
    </row>
    <row r="42" spans="1:87" x14ac:dyDescent="0.2">
      <c r="A42" s="20">
        <v>34</v>
      </c>
      <c r="B42" s="21">
        <v>37741</v>
      </c>
      <c r="C42" s="20">
        <v>167.52699999999999</v>
      </c>
      <c r="D42" s="20">
        <v>874.20699999999999</v>
      </c>
      <c r="E42" s="20">
        <v>1246.1300000000001</v>
      </c>
      <c r="F42" s="20">
        <v>1063.777</v>
      </c>
      <c r="G42" s="20">
        <v>1169.999</v>
      </c>
      <c r="H42" s="20">
        <v>117.334</v>
      </c>
      <c r="I42" s="20">
        <v>275.83</v>
      </c>
      <c r="J42" s="20">
        <v>317.46600000000001</v>
      </c>
      <c r="K42" s="20">
        <v>127.068</v>
      </c>
      <c r="L42" s="20">
        <v>437.80900000000003</v>
      </c>
      <c r="M42" s="20">
        <v>480.28100000000001</v>
      </c>
      <c r="N42" s="20">
        <v>155.12700000000001</v>
      </c>
      <c r="O42" s="20">
        <v>159.374</v>
      </c>
      <c r="P42" s="20">
        <v>101.26300000000001</v>
      </c>
      <c r="Q42" s="20">
        <v>184.46700000000001</v>
      </c>
      <c r="R42" s="20">
        <v>229.83</v>
      </c>
      <c r="S42" s="20">
        <v>1298.57</v>
      </c>
      <c r="T42" s="20">
        <v>2324.23</v>
      </c>
      <c r="U42" s="20">
        <v>3926</v>
      </c>
      <c r="V42" s="20">
        <v>7831.42</v>
      </c>
      <c r="W42" s="20">
        <v>1.32</v>
      </c>
      <c r="X42" s="20">
        <v>2.5781999999999998</v>
      </c>
      <c r="Y42" s="20">
        <v>3.5548999999999999</v>
      </c>
      <c r="Z42" s="20">
        <v>-2.1600000000000001E-2</v>
      </c>
      <c r="AA42" s="20">
        <v>1</v>
      </c>
      <c r="AB42" s="20">
        <v>0.89419999999999999</v>
      </c>
      <c r="AC42" s="20">
        <v>0.62570000000000003</v>
      </c>
      <c r="AD42" s="20">
        <v>118.88</v>
      </c>
      <c r="AE42" s="21">
        <f t="shared" si="8"/>
        <v>37741</v>
      </c>
      <c r="AF42" s="22" cm="1">
        <f t="array" ref="AF42">IF(INDEX(calc_types,1,AF$7)="INDEX",C42/C41-1,IF(INDEX(calc_types,1,AF$7)="CASH", C41/1200,C41/C42-1))</f>
        <v>9.6794431332702935E-4</v>
      </c>
      <c r="AG42" s="22" cm="1">
        <f t="array" ref="AG42">IF(INDEX(calc_types,1,AG$7)="INDEX",D42/D41-1,IF(INDEX(calc_types,1,AG$7)="CASH", D41/1200,D41/D42-1))</f>
        <v>1.8737708750682369E-3</v>
      </c>
      <c r="AH42" s="22" cm="1">
        <f t="array" ref="AH42">IF(INDEX(calc_types,1,AH$7)="INDEX",E42/E41-1,IF(INDEX(calc_types,1,AH$7)="CASH", E41/1200,E41/E42-1))</f>
        <v>2.6253814768597561E-3</v>
      </c>
      <c r="AI42" s="22" cm="1">
        <f t="array" ref="AI42">IF(INDEX(calc_types,1,AI$7)="INDEX",F42/F41-1,IF(INDEX(calc_types,1,AI$7)="CASH", F41/1200,F41/F42-1))</f>
        <v>8.5871131674757351E-3</v>
      </c>
      <c r="AJ42" s="22" cm="1">
        <f t="array" ref="AJ42">IF(INDEX(calc_types,1,AJ$7)="INDEX",G42/G41-1,IF(INDEX(calc_types,1,AJ$7)="CASH", G41/1200,G41/G42-1))</f>
        <v>1.0691745664819674E-2</v>
      </c>
      <c r="AK42" s="22" cm="1">
        <f t="array" ref="AK42">IF(INDEX(calc_types,1,AK$7)="INDEX",H42/H41-1,IF(INDEX(calc_types,1,AK$7)="CASH", H41/1200,H41/H42-1))</f>
        <v>1.7159980534948716E-3</v>
      </c>
      <c r="AL42" s="22" cm="1">
        <f t="array" ref="AL42">IF(INDEX(calc_types,1,AL$7)="INDEX",I42/I41-1,IF(INDEX(calc_types,1,AL$7)="CASH", I41/1200,I41/I42-1))</f>
        <v>1.7941714850218116E-3</v>
      </c>
      <c r="AM42" s="22" cm="1">
        <f t="array" ref="AM42">IF(INDEX(calc_types,1,AM$7)="INDEX",J42/J41-1,IF(INDEX(calc_types,1,AM$7)="CASH", J41/1200,J41/J42-1))</f>
        <v>1.549018061361318E-3</v>
      </c>
      <c r="AN42" s="22" cm="1">
        <f t="array" ref="AN42">IF(INDEX(calc_types,1,AN$7)="INDEX",K42/K41-1,IF(INDEX(calc_types,1,AN$7)="CASH", K41/1200,K41/K42-1))</f>
        <v>2.793692883185761E-3</v>
      </c>
      <c r="AO42" s="22" cm="1">
        <f t="array" ref="AO42">IF(INDEX(calc_types,1,AO$7)="INDEX",L42/L41-1,IF(INDEX(calc_types,1,AO$7)="CASH", L41/1200,L41/L42-1))</f>
        <v>2.9827700357611953E-3</v>
      </c>
      <c r="AP42" s="22" cm="1">
        <f t="array" ref="AP42">IF(INDEX(calc_types,1,AP$7)="INDEX",M42/M41-1,IF(INDEX(calc_types,1,AP$7)="CASH", M41/1200,M41/M42-1))</f>
        <v>2.2495685544541288E-3</v>
      </c>
      <c r="AQ42" s="22" cm="1">
        <f t="array" ref="AQ42">IF(INDEX(calc_types,1,AQ$7)="INDEX",N42/N41-1,IF(INDEX(calc_types,1,AQ$7)="CASH", N41/1200,N41/N42-1))</f>
        <v>8.3920538755557494E-3</v>
      </c>
      <c r="AR42" s="22" cm="1">
        <f t="array" ref="AR42">IF(INDEX(calc_types,1,AR$7)="INDEX",O42/O41-1,IF(INDEX(calc_types,1,AR$7)="CASH", O41/1200,O41/O42-1))</f>
        <v>1.0057862815060714E-2</v>
      </c>
      <c r="AS42" s="22" cm="1">
        <f t="array" ref="AS42">IF(INDEX(calc_types,1,AS$7)="INDEX",P42/P41-1,IF(INDEX(calc_types,1,AS$7)="CASH", P41/1200,P41/P42-1))</f>
        <v>-2.6656135847569207E-4</v>
      </c>
      <c r="AT42" s="22" cm="1">
        <f t="array" ref="AT42">IF(INDEX(calc_types,1,AT$7)="INDEX",Q42/Q41-1,IF(INDEX(calc_types,1,AT$7)="CASH", Q41/1200,Q41/Q42-1))</f>
        <v>4.1216762206408575E-4</v>
      </c>
      <c r="AU42" s="22" cm="1">
        <f t="array" ref="AU42">IF(INDEX(calc_types,1,AU$7)="INDEX",R42/R41-1,IF(INDEX(calc_types,1,AU$7)="CASH", R41/1200,R41/R42-1))</f>
        <v>1.3157436129798139E-3</v>
      </c>
      <c r="AV42" s="22" cm="1">
        <f t="array" ref="AV42">IF(INDEX(calc_types,1,AV$7)="INDEX",S42/S41-1,IF(INDEX(calc_types,1,AV$7)="CASH", S41/1200,S41/S42-1))</f>
        <v>8.1970354693839953E-2</v>
      </c>
      <c r="AW42" s="22" cm="1">
        <f t="array" ref="AW42">IF(INDEX(calc_types,1,AW$7)="INDEX",T42/T41-1,IF(INDEX(calc_types,1,AW$7)="CASH", T41/1200,T41/T42-1))</f>
        <v>0.14108480700686354</v>
      </c>
      <c r="AX42" s="22" cm="1">
        <f t="array" ref="AX42">IF(INDEX(calc_types,1,AX$7)="INDEX",U42/U41-1,IF(INDEX(calc_types,1,AX$7)="CASH", U41/1200,U41/U42-1))</f>
        <v>8.6541388758198723E-2</v>
      </c>
      <c r="AY42" s="22" cm="1">
        <f t="array" ref="AY42">IF(INDEX(calc_types,1,AY$7)="INDEX",V42/V41-1,IF(INDEX(calc_types,1,AY$7)="CASH", V41/1200,V41/V42-1))</f>
        <v>-1.7721703159904179E-2</v>
      </c>
      <c r="AZ42" s="22" cm="1">
        <f t="array" ref="AZ42">IF(INDEX(calc_types,1,AZ$7)="INDEX",W42/W41-1,IF(INDEX(calc_types,1,AZ$7)="CASH", W41/1200,W41/W42-1))</f>
        <v>1.0833333333333333E-3</v>
      </c>
      <c r="BA42" s="22" cm="1">
        <f t="array" ref="BA42">IF(INDEX(calc_types,1,BA$7)="INDEX",X42/X41-1,IF(INDEX(calc_types,1,BA$7)="CASH", X41/1200,X41/X42-1))</f>
        <v>2.2076666666666668E-3</v>
      </c>
      <c r="BB42" s="22" cm="1">
        <f t="array" ref="BB42">IF(INDEX(calc_types,1,BB$7)="INDEX",Y42/Y41-1,IF(INDEX(calc_types,1,BB$7)="CASH", Y41/1200,Y41/Y42-1))</f>
        <v>3.1766666666666666E-3</v>
      </c>
      <c r="BC42" s="22" cm="1">
        <f t="array" ref="BC42">IF(INDEX(calc_types,1,BC$7)="INDEX",Z42/Z41-1,IF(INDEX(calc_types,1,BC$7)="CASH", Z41/1200,Z41/Z42-1))</f>
        <v>-9.6916666666666673E-5</v>
      </c>
      <c r="BD42" s="22" cm="1">
        <f t="array" ref="BD42">IF(INDEX(calc_types,1,BD$7)="INDEX",AA42/AA41-1,IF(INDEX(calc_types,1,BD$7)="CASH", AA41/1200,AA41/AA42-1))</f>
        <v>0</v>
      </c>
      <c r="BE42" s="22" cm="1">
        <f t="array" ref="BE42">IF(INDEX(calc_types,1,BE$7)="INDEX",AB42/AB41-1,IF(INDEX(calc_types,1,BE$7)="CASH", AB41/1200,AB41/AB42-1))</f>
        <v>2.4491165287407801E-2</v>
      </c>
      <c r="BF42" s="22" cm="1">
        <f t="array" ref="BF42">IF(INDEX(calc_types,1,BF$7)="INDEX",AC42/AC41-1,IF(INDEX(calc_types,1,BF$7)="CASH", AC41/1200,AC41/AC42-1))</f>
        <v>9.7490810292473196E-3</v>
      </c>
      <c r="BG42" s="22" cm="1">
        <f t="array" ref="BG42">IF(INDEX(calc_types,1,BG$7)="INDEX",AD42/AD41-1,IF(INDEX(calc_types,1,BG$7)="CASH", AD41/1200,AD41/AD42-1))</f>
        <v>-6.6453566621802462E-3</v>
      </c>
      <c r="BH42" s="23">
        <f t="shared" si="10"/>
        <v>-6.5875394329274208E-4</v>
      </c>
      <c r="BI42" s="23">
        <f t="shared" si="11"/>
        <v>-1.8764135630533214E-4</v>
      </c>
      <c r="BJ42" s="23">
        <f t="shared" si="12"/>
        <v>-2.93143490052833E-4</v>
      </c>
      <c r="BK42" s="23">
        <f t="shared" si="13"/>
        <v>5.6061036069881423E-3</v>
      </c>
      <c r="BL42" s="23">
        <f t="shared" si="14"/>
        <v>6.8528800036964915E-3</v>
      </c>
      <c r="BM42" s="23">
        <f t="shared" si="15"/>
        <v>6.1486271557830764E-4</v>
      </c>
      <c r="BN42" s="23">
        <f t="shared" si="16"/>
        <v>3.6302903517789289E-4</v>
      </c>
      <c r="BO42" s="23">
        <f t="shared" si="17"/>
        <v>-5.5281738024900344E-4</v>
      </c>
      <c r="BP42" s="23">
        <f t="shared" si="18"/>
        <v>2.272557607091651E-3</v>
      </c>
      <c r="BQ42" s="23">
        <f t="shared" si="19"/>
        <v>7.6558192218087635E-4</v>
      </c>
      <c r="BR42" s="23">
        <f t="shared" si="20"/>
        <v>-4.6635915092282975E-4</v>
      </c>
      <c r="BS42" s="23">
        <f t="shared" si="21"/>
        <v>5.1673736410809716E-3</v>
      </c>
      <c r="BT42" s="23">
        <f t="shared" si="22"/>
        <v>6.3420644246723655E-3</v>
      </c>
      <c r="BU42" s="23">
        <f t="shared" si="23"/>
        <v>-3.177655408675907E-4</v>
      </c>
      <c r="BV42" s="23">
        <f t="shared" si="24"/>
        <v>2.1489075977938974E-4</v>
      </c>
      <c r="BW42" s="23">
        <f t="shared" si="25"/>
        <v>7.7176391859228998E-4</v>
      </c>
      <c r="BX42" s="23">
        <f t="shared" si="26"/>
        <v>7.5062054972766468E-2</v>
      </c>
      <c r="BY42" s="23">
        <f t="shared" si="27"/>
        <v>0.13978578164350627</v>
      </c>
      <c r="BZ42" s="23">
        <f t="shared" si="28"/>
        <v>8.4896149157373466E-2</v>
      </c>
      <c r="CA42" s="23">
        <f t="shared" si="29"/>
        <v>-2.219299279849107E-2</v>
      </c>
      <c r="CB42" s="23">
        <f t="shared" si="30"/>
        <v>-5.3350229885057595E-4</v>
      </c>
      <c r="CC42" s="23">
        <f t="shared" si="31"/>
        <v>1.1080091954022992E-3</v>
      </c>
      <c r="CD42" s="23">
        <f t="shared" si="32"/>
        <v>1.2376577586206904E-3</v>
      </c>
      <c r="CE42" s="23">
        <f t="shared" si="33"/>
        <v>-7.0965804597701205E-5</v>
      </c>
      <c r="CF42" s="23">
        <f t="shared" si="34"/>
        <v>0</v>
      </c>
      <c r="CG42" s="23">
        <f t="shared" si="35"/>
        <v>2.3490873110450842E-2</v>
      </c>
      <c r="CH42" s="23">
        <f t="shared" si="36"/>
        <v>9.8357357355681359E-3</v>
      </c>
      <c r="CI42" s="23">
        <f t="shared" si="37"/>
        <v>-6.0805323432993061E-3</v>
      </c>
    </row>
    <row r="43" spans="1:87" x14ac:dyDescent="0.2">
      <c r="A43" s="20">
        <v>35</v>
      </c>
      <c r="B43" s="21">
        <v>37772</v>
      </c>
      <c r="C43" s="20">
        <v>167.69800000000001</v>
      </c>
      <c r="D43" s="20">
        <v>877.48699999999997</v>
      </c>
      <c r="E43" s="20">
        <v>1271.136</v>
      </c>
      <c r="F43" s="20">
        <v>1073.6500000000001</v>
      </c>
      <c r="G43" s="20">
        <v>1195.452</v>
      </c>
      <c r="H43" s="20">
        <v>117.67700000000001</v>
      </c>
      <c r="I43" s="20">
        <v>277.94400000000002</v>
      </c>
      <c r="J43" s="20">
        <v>322.60000000000002</v>
      </c>
      <c r="K43" s="20">
        <v>127.42</v>
      </c>
      <c r="L43" s="20">
        <v>440.06799999999998</v>
      </c>
      <c r="M43" s="20">
        <v>485.988</v>
      </c>
      <c r="N43" s="20">
        <v>156.351</v>
      </c>
      <c r="O43" s="20">
        <v>161.346</v>
      </c>
      <c r="P43" s="20">
        <v>101.422</v>
      </c>
      <c r="Q43" s="20">
        <v>184.58099999999999</v>
      </c>
      <c r="R43" s="20">
        <v>230.21</v>
      </c>
      <c r="S43" s="20">
        <v>1366.29</v>
      </c>
      <c r="T43" s="20">
        <v>2330.06</v>
      </c>
      <c r="U43" s="20">
        <v>4048.1</v>
      </c>
      <c r="V43" s="20">
        <v>8424.51</v>
      </c>
      <c r="W43" s="20">
        <v>1.32</v>
      </c>
      <c r="X43" s="20">
        <v>2.3347000000000002</v>
      </c>
      <c r="Y43" s="20">
        <v>3.6280000000000001</v>
      </c>
      <c r="Z43" s="20">
        <v>-8.8200000000000001E-2</v>
      </c>
      <c r="AA43" s="20">
        <v>1</v>
      </c>
      <c r="AB43" s="20">
        <v>0.84819999999999995</v>
      </c>
      <c r="AC43" s="20">
        <v>0.61119999999999997</v>
      </c>
      <c r="AD43" s="20">
        <v>119.3</v>
      </c>
      <c r="AE43" s="21">
        <f t="shared" si="8"/>
        <v>37772</v>
      </c>
      <c r="AF43" s="22" cm="1">
        <f t="array" ref="AF43">IF(INDEX(calc_types,1,AF$7)="INDEX",C43/C42-1,IF(INDEX(calc_types,1,AF$7)="CASH", C42/1200,C42/C43-1))</f>
        <v>1.0207309866470116E-3</v>
      </c>
      <c r="AG43" s="22" cm="1">
        <f t="array" ref="AG43">IF(INDEX(calc_types,1,AG$7)="INDEX",D43/D42-1,IF(INDEX(calc_types,1,AG$7)="CASH", D42/1200,D42/D43-1))</f>
        <v>3.7519717870022617E-3</v>
      </c>
      <c r="AH43" s="22" cm="1">
        <f t="array" ref="AH43">IF(INDEX(calc_types,1,AH$7)="INDEX",E43/E42-1,IF(INDEX(calc_types,1,AH$7)="CASH", E42/1200,E42/E43-1))</f>
        <v>2.0066927206631613E-2</v>
      </c>
      <c r="AI43" s="22" cm="1">
        <f t="array" ref="AI43">IF(INDEX(calc_types,1,AI$7)="INDEX",F43/F42-1,IF(INDEX(calc_types,1,AI$7)="CASH", F42/1200,F42/F43-1))</f>
        <v>9.2810805272158792E-3</v>
      </c>
      <c r="AJ43" s="22" cm="1">
        <f t="array" ref="AJ43">IF(INDEX(calc_types,1,AJ$7)="INDEX",G43/G42-1,IF(INDEX(calc_types,1,AJ$7)="CASH", G42/1200,G42/G43-1))</f>
        <v>2.1754719448478177E-2</v>
      </c>
      <c r="AK43" s="22" cm="1">
        <f t="array" ref="AK43">IF(INDEX(calc_types,1,AK$7)="INDEX",H43/H42-1,IF(INDEX(calc_types,1,AK$7)="CASH", H42/1200,H42/H43-1))</f>
        <v>2.9232788450066494E-3</v>
      </c>
      <c r="AL43" s="22" cm="1">
        <f t="array" ref="AL43">IF(INDEX(calc_types,1,AL$7)="INDEX",I43/I42-1,IF(INDEX(calc_types,1,AL$7)="CASH", I42/1200,I42/I43-1))</f>
        <v>7.6641409563862339E-3</v>
      </c>
      <c r="AM43" s="22" cm="1">
        <f t="array" ref="AM43">IF(INDEX(calc_types,1,AM$7)="INDEX",J43/J42-1,IF(INDEX(calc_types,1,AM$7)="CASH", J42/1200,J42/J43-1))</f>
        <v>1.6171810524591601E-2</v>
      </c>
      <c r="AN43" s="22" cm="1">
        <f t="array" ref="AN43">IF(INDEX(calc_types,1,AN$7)="INDEX",K43/K42-1,IF(INDEX(calc_types,1,AN$7)="CASH", K42/1200,K42/K43-1))</f>
        <v>2.7701703025151403E-3</v>
      </c>
      <c r="AO43" s="22" cm="1">
        <f t="array" ref="AO43">IF(INDEX(calc_types,1,AO$7)="INDEX",L43/L42-1,IF(INDEX(calc_types,1,AO$7)="CASH", L42/1200,L42/L43-1))</f>
        <v>5.1597842894959278E-3</v>
      </c>
      <c r="AP43" s="22" cm="1">
        <f t="array" ref="AP43">IF(INDEX(calc_types,1,AP$7)="INDEX",M43/M42-1,IF(INDEX(calc_types,1,AP$7)="CASH", M42/1200,M42/M43-1))</f>
        <v>1.1882627045417093E-2</v>
      </c>
      <c r="AQ43" s="22" cm="1">
        <f t="array" ref="AQ43">IF(INDEX(calc_types,1,AQ$7)="INDEX",N43/N42-1,IF(INDEX(calc_types,1,AQ$7)="CASH", N42/1200,N42/N43-1))</f>
        <v>7.89030923050138E-3</v>
      </c>
      <c r="AR43" s="22" cm="1">
        <f t="array" ref="AR43">IF(INDEX(calc_types,1,AR$7)="INDEX",O43/O42-1,IF(INDEX(calc_types,1,AR$7)="CASH", O42/1200,O42/O43-1))</f>
        <v>1.2373410970421883E-2</v>
      </c>
      <c r="AS43" s="22" cm="1">
        <f t="array" ref="AS43">IF(INDEX(calc_types,1,AS$7)="INDEX",P43/P42-1,IF(INDEX(calc_types,1,AS$7)="CASH", P42/1200,P42/P43-1))</f>
        <v>1.5701687684543941E-3</v>
      </c>
      <c r="AT43" s="22" cm="1">
        <f t="array" ref="AT43">IF(INDEX(calc_types,1,AT$7)="INDEX",Q43/Q42-1,IF(INDEX(calc_types,1,AT$7)="CASH", Q42/1200,Q42/Q43-1))</f>
        <v>6.1799671485940344E-4</v>
      </c>
      <c r="AU43" s="22" cm="1">
        <f t="array" ref="AU43">IF(INDEX(calc_types,1,AU$7)="INDEX",R43/R42-1,IF(INDEX(calc_types,1,AU$7)="CASH", R42/1200,R42/R43-1))</f>
        <v>1.6533959883391347E-3</v>
      </c>
      <c r="AV43" s="22" cm="1">
        <f t="array" ref="AV43">IF(INDEX(calc_types,1,AV$7)="INDEX",S43/S42-1,IF(INDEX(calc_types,1,AV$7)="CASH", S42/1200,S42/S43-1))</f>
        <v>5.2149672331872843E-2</v>
      </c>
      <c r="AW43" s="22" cm="1">
        <f t="array" ref="AW43">IF(INDEX(calc_types,1,AW$7)="INDEX",T43/T42-1,IF(INDEX(calc_types,1,AW$7)="CASH", T42/1200,T42/T43-1))</f>
        <v>2.5083576066051716E-3</v>
      </c>
      <c r="AX43" s="22" cm="1">
        <f t="array" ref="AX43">IF(INDEX(calc_types,1,AX$7)="INDEX",U43/U42-1,IF(INDEX(calc_types,1,AX$7)="CASH", U42/1200,U42/U43-1))</f>
        <v>3.1100356597045353E-2</v>
      </c>
      <c r="AY43" s="22" cm="1">
        <f t="array" ref="AY43">IF(INDEX(calc_types,1,AY$7)="INDEX",V43/V42-1,IF(INDEX(calc_types,1,AY$7)="CASH", V42/1200,V42/V43-1))</f>
        <v>7.5732114993194211E-2</v>
      </c>
      <c r="AZ43" s="22" cm="1">
        <f t="array" ref="AZ43">IF(INDEX(calc_types,1,AZ$7)="INDEX",W43/W42-1,IF(INDEX(calc_types,1,AZ$7)="CASH", W42/1200,W42/W43-1))</f>
        <v>1.1000000000000001E-3</v>
      </c>
      <c r="BA43" s="22" cm="1">
        <f t="array" ref="BA43">IF(INDEX(calc_types,1,BA$7)="INDEX",X43/X42-1,IF(INDEX(calc_types,1,BA$7)="CASH", X42/1200,X42/X43-1))</f>
        <v>2.1484999999999998E-3</v>
      </c>
      <c r="BB43" s="22" cm="1">
        <f t="array" ref="BB43">IF(INDEX(calc_types,1,BB$7)="INDEX",Y43/Y42-1,IF(INDEX(calc_types,1,BB$7)="CASH", Y42/1200,Y42/Y43-1))</f>
        <v>2.9624166666666666E-3</v>
      </c>
      <c r="BC43" s="22" cm="1">
        <f t="array" ref="BC43">IF(INDEX(calc_types,1,BC$7)="INDEX",Z43/Z42-1,IF(INDEX(calc_types,1,BC$7)="CASH", Z42/1200,Z42/Z43-1))</f>
        <v>-1.8E-5</v>
      </c>
      <c r="BD43" s="22" cm="1">
        <f t="array" ref="BD43">IF(INDEX(calc_types,1,BD$7)="INDEX",AA43/AA42-1,IF(INDEX(calc_types,1,BD$7)="CASH", AA42/1200,AA42/AA43-1))</f>
        <v>0</v>
      </c>
      <c r="BE43" s="22" cm="1">
        <f t="array" ref="BE43">IF(INDEX(calc_types,1,BE$7)="INDEX",AB43/AB42-1,IF(INDEX(calc_types,1,BE$7)="CASH", AB42/1200,AB42/AB43-1))</f>
        <v>5.4232492336713012E-2</v>
      </c>
      <c r="BF43" s="22" cm="1">
        <f t="array" ref="BF43">IF(INDEX(calc_types,1,BF$7)="INDEX",AC43/AC42-1,IF(INDEX(calc_types,1,BF$7)="CASH", AC42/1200,AC42/AC43-1))</f>
        <v>2.3723821989528826E-2</v>
      </c>
      <c r="BG43" s="22" cm="1">
        <f t="array" ref="BG43">IF(INDEX(calc_types,1,BG$7)="INDEX",AD43/AD42-1,IF(INDEX(calc_types,1,BG$7)="CASH", AD42/1200,AD42/AD43-1))</f>
        <v>-3.5205364626991198E-3</v>
      </c>
      <c r="BH43" s="23">
        <f t="shared" si="10"/>
        <v>-6.0596726997275987E-4</v>
      </c>
      <c r="BI43" s="23">
        <f t="shared" si="11"/>
        <v>1.6905595556286927E-3</v>
      </c>
      <c r="BJ43" s="23">
        <f t="shared" si="12"/>
        <v>1.7148402239719022E-2</v>
      </c>
      <c r="BK43" s="23">
        <f t="shared" si="13"/>
        <v>6.3000709667282865E-3</v>
      </c>
      <c r="BL43" s="23">
        <f t="shared" si="14"/>
        <v>1.7915853787354996E-2</v>
      </c>
      <c r="BM43" s="23">
        <f t="shared" si="15"/>
        <v>1.8221435070900854E-3</v>
      </c>
      <c r="BN43" s="23">
        <f t="shared" si="16"/>
        <v>6.232998506542315E-3</v>
      </c>
      <c r="BO43" s="23">
        <f t="shared" si="17"/>
        <v>1.406997508298128E-2</v>
      </c>
      <c r="BP43" s="23">
        <f t="shared" si="18"/>
        <v>2.2490350264210302E-3</v>
      </c>
      <c r="BQ43" s="23">
        <f t="shared" si="19"/>
        <v>2.9425961759156089E-3</v>
      </c>
      <c r="BR43" s="23">
        <f t="shared" si="20"/>
        <v>9.1666993400401353E-3</v>
      </c>
      <c r="BS43" s="23">
        <f t="shared" si="21"/>
        <v>4.6656289960266021E-3</v>
      </c>
      <c r="BT43" s="23">
        <f t="shared" si="22"/>
        <v>8.6576125800335337E-3</v>
      </c>
      <c r="BU43" s="23">
        <f t="shared" si="23"/>
        <v>1.5189645860624954E-3</v>
      </c>
      <c r="BV43" s="23">
        <f t="shared" si="24"/>
        <v>4.207198525747074E-4</v>
      </c>
      <c r="BW43" s="23">
        <f t="shared" si="25"/>
        <v>1.1094162939516107E-3</v>
      </c>
      <c r="BX43" s="23">
        <f t="shared" si="26"/>
        <v>4.5241372610799357E-2</v>
      </c>
      <c r="BY43" s="23">
        <f t="shared" si="27"/>
        <v>1.2093322432479012E-3</v>
      </c>
      <c r="BZ43" s="23">
        <f t="shared" si="28"/>
        <v>2.9455116996220092E-2</v>
      </c>
      <c r="CA43" s="23">
        <f t="shared" si="29"/>
        <v>7.1260825354607316E-2</v>
      </c>
      <c r="CB43" s="23">
        <f t="shared" si="30"/>
        <v>-5.1683563218390917E-4</v>
      </c>
      <c r="CC43" s="23">
        <f t="shared" si="31"/>
        <v>1.0488425287356322E-3</v>
      </c>
      <c r="CD43" s="23">
        <f t="shared" si="32"/>
        <v>1.0234077586206904E-3</v>
      </c>
      <c r="CE43" s="23">
        <f t="shared" si="33"/>
        <v>7.9508620689654681E-6</v>
      </c>
      <c r="CF43" s="23">
        <f t="shared" si="34"/>
        <v>0</v>
      </c>
      <c r="CG43" s="23">
        <f t="shared" si="35"/>
        <v>5.3232200159756056E-2</v>
      </c>
      <c r="CH43" s="23">
        <f t="shared" si="36"/>
        <v>2.3810476695849642E-2</v>
      </c>
      <c r="CI43" s="23">
        <f t="shared" si="37"/>
        <v>-2.9557121438181797E-3</v>
      </c>
    </row>
    <row r="44" spans="1:87" x14ac:dyDescent="0.2">
      <c r="A44" s="20">
        <v>36</v>
      </c>
      <c r="B44" s="21">
        <v>37802</v>
      </c>
      <c r="C44" s="20">
        <v>167.96700000000001</v>
      </c>
      <c r="D44" s="20">
        <v>878.83100000000002</v>
      </c>
      <c r="E44" s="20">
        <v>1267.7449999999999</v>
      </c>
      <c r="F44" s="20">
        <v>1077.838</v>
      </c>
      <c r="G44" s="20">
        <v>1198.3499999999999</v>
      </c>
      <c r="H44" s="20">
        <v>117.93899999999999</v>
      </c>
      <c r="I44" s="20">
        <v>278.68900000000002</v>
      </c>
      <c r="J44" s="20">
        <v>323.14400000000001</v>
      </c>
      <c r="K44" s="20">
        <v>127.696</v>
      </c>
      <c r="L44" s="20">
        <v>441.18299999999999</v>
      </c>
      <c r="M44" s="20">
        <v>486.541</v>
      </c>
      <c r="N44" s="20">
        <v>157.059</v>
      </c>
      <c r="O44" s="20">
        <v>162.029</v>
      </c>
      <c r="P44" s="20">
        <v>101.251</v>
      </c>
      <c r="Q44" s="20">
        <v>184.40100000000001</v>
      </c>
      <c r="R44" s="20">
        <v>229.048</v>
      </c>
      <c r="S44" s="20">
        <v>1383.13</v>
      </c>
      <c r="T44" s="20">
        <v>2419.5100000000002</v>
      </c>
      <c r="U44" s="20">
        <v>4031.2</v>
      </c>
      <c r="V44" s="20">
        <v>9083.11</v>
      </c>
      <c r="W44" s="20">
        <v>1.1200000000000001</v>
      </c>
      <c r="X44" s="20">
        <v>2.117</v>
      </c>
      <c r="Y44" s="20">
        <v>3.6623999999999999</v>
      </c>
      <c r="Z44" s="20">
        <v>-0.12</v>
      </c>
      <c r="AA44" s="20">
        <v>1</v>
      </c>
      <c r="AB44" s="20">
        <v>0.86870000000000003</v>
      </c>
      <c r="AC44" s="20">
        <v>0.60429999999999995</v>
      </c>
      <c r="AD44" s="20">
        <v>119.8</v>
      </c>
      <c r="AE44" s="21">
        <f t="shared" si="8"/>
        <v>37802</v>
      </c>
      <c r="AF44" s="22" cm="1">
        <f t="array" ref="AF44">IF(INDEX(calc_types,1,AF$7)="INDEX",C44/C43-1,IF(INDEX(calc_types,1,AF$7)="CASH", C43/1200,C43/C44-1))</f>
        <v>1.6040739901490575E-3</v>
      </c>
      <c r="AG44" s="22" cm="1">
        <f t="array" ref="AG44">IF(INDEX(calc_types,1,AG$7)="INDEX",D44/D43-1,IF(INDEX(calc_types,1,AG$7)="CASH", D43/1200,D43/D44-1))</f>
        <v>1.5316466226851233E-3</v>
      </c>
      <c r="AH44" s="22" cm="1">
        <f t="array" ref="AH44">IF(INDEX(calc_types,1,AH$7)="INDEX",E44/E43-1,IF(INDEX(calc_types,1,AH$7)="CASH", E43/1200,E43/E44-1))</f>
        <v>-2.6676925207059776E-3</v>
      </c>
      <c r="AI44" s="22" cm="1">
        <f t="array" ref="AI44">IF(INDEX(calc_types,1,AI$7)="INDEX",F44/F43-1,IF(INDEX(calc_types,1,AI$7)="CASH", F43/1200,F43/F44-1))</f>
        <v>3.9007125227028538E-3</v>
      </c>
      <c r="AJ44" s="22" cm="1">
        <f t="array" ref="AJ44">IF(INDEX(calc_types,1,AJ$7)="INDEX",G44/G43-1,IF(INDEX(calc_types,1,AJ$7)="CASH", G43/1200,G43/G44-1))</f>
        <v>2.4241876712740584E-3</v>
      </c>
      <c r="AK44" s="22" cm="1">
        <f t="array" ref="AK44">IF(INDEX(calc_types,1,AK$7)="INDEX",H44/H43-1,IF(INDEX(calc_types,1,AK$7)="CASH", H43/1200,H43/H44-1))</f>
        <v>2.2264333727064489E-3</v>
      </c>
      <c r="AL44" s="22" cm="1">
        <f t="array" ref="AL44">IF(INDEX(calc_types,1,AL$7)="INDEX",I44/I43-1,IF(INDEX(calc_types,1,AL$7)="CASH", I43/1200,I43/I44-1))</f>
        <v>2.68039605100312E-3</v>
      </c>
      <c r="AM44" s="22" cm="1">
        <f t="array" ref="AM44">IF(INDEX(calc_types,1,AM$7)="INDEX",J44/J43-1,IF(INDEX(calc_types,1,AM$7)="CASH", J43/1200,J43/J44-1))</f>
        <v>1.6862988220707198E-3</v>
      </c>
      <c r="AN44" s="22" cm="1">
        <f t="array" ref="AN44">IF(INDEX(calc_types,1,AN$7)="INDEX",K44/K43-1,IF(INDEX(calc_types,1,AN$7)="CASH", K43/1200,K43/K44-1))</f>
        <v>2.1660649819494893E-3</v>
      </c>
      <c r="AO44" s="22" cm="1">
        <f t="array" ref="AO44">IF(INDEX(calc_types,1,AO$7)="INDEX",L44/L43-1,IF(INDEX(calc_types,1,AO$7)="CASH", L43/1200,L43/L44-1))</f>
        <v>2.5336993373752392E-3</v>
      </c>
      <c r="AP44" s="22" cm="1">
        <f t="array" ref="AP44">IF(INDEX(calc_types,1,AP$7)="INDEX",M44/M43-1,IF(INDEX(calc_types,1,AP$7)="CASH", M43/1200,M43/M44-1))</f>
        <v>1.1378881783088435E-3</v>
      </c>
      <c r="AQ44" s="22" cm="1">
        <f t="array" ref="AQ44">IF(INDEX(calc_types,1,AQ$7)="INDEX",N44/N43-1,IF(INDEX(calc_types,1,AQ$7)="CASH", N43/1200,N43/N44-1))</f>
        <v>4.5282729243816267E-3</v>
      </c>
      <c r="AR44" s="22" cm="1">
        <f t="array" ref="AR44">IF(INDEX(calc_types,1,AR$7)="INDEX",O44/O43-1,IF(INDEX(calc_types,1,AR$7)="CASH", O43/1200,O43/O44-1))</f>
        <v>4.2331387205136739E-3</v>
      </c>
      <c r="AS44" s="22" cm="1">
        <f t="array" ref="AS44">IF(INDEX(calc_types,1,AS$7)="INDEX",P44/P43-1,IF(INDEX(calc_types,1,AS$7)="CASH", P43/1200,P43/P44-1))</f>
        <v>-1.6860247283626562E-3</v>
      </c>
      <c r="AT44" s="22" cm="1">
        <f t="array" ref="AT44">IF(INDEX(calc_types,1,AT$7)="INDEX",Q44/Q43-1,IF(INDEX(calc_types,1,AT$7)="CASH", Q43/1200,Q43/Q44-1))</f>
        <v>-9.7518162757803672E-4</v>
      </c>
      <c r="AU44" s="22" cm="1">
        <f t="array" ref="AU44">IF(INDEX(calc_types,1,AU$7)="INDEX",R44/R43-1,IF(INDEX(calc_types,1,AU$7)="CASH", R43/1200,R43/R44-1))</f>
        <v>-5.047565266495857E-3</v>
      </c>
      <c r="AV44" s="22" cm="1">
        <f t="array" ref="AV44">IF(INDEX(calc_types,1,AV$7)="INDEX",S44/S43-1,IF(INDEX(calc_types,1,AV$7)="CASH", S43/1200,S43/S44-1))</f>
        <v>1.2325348205725062E-2</v>
      </c>
      <c r="AW44" s="22" cm="1">
        <f t="array" ref="AW44">IF(INDEX(calc_types,1,AW$7)="INDEX",T44/T43-1,IF(INDEX(calc_types,1,AW$7)="CASH", T43/1200,T43/T44-1))</f>
        <v>3.8389569367312637E-2</v>
      </c>
      <c r="AX44" s="22" cm="1">
        <f t="array" ref="AX44">IF(INDEX(calc_types,1,AX$7)="INDEX",U44/U43-1,IF(INDEX(calc_types,1,AX$7)="CASH", U43/1200,U43/U44-1))</f>
        <v>-4.1747980534078133E-3</v>
      </c>
      <c r="AY44" s="22" cm="1">
        <f t="array" ref="AY44">IF(INDEX(calc_types,1,AY$7)="INDEX",V44/V43-1,IF(INDEX(calc_types,1,AY$7)="CASH", V43/1200,V43/V44-1))</f>
        <v>7.8176653597657353E-2</v>
      </c>
      <c r="AZ44" s="22" cm="1">
        <f t="array" ref="AZ44">IF(INDEX(calc_types,1,AZ$7)="INDEX",W44/W43-1,IF(INDEX(calc_types,1,AZ$7)="CASH", W43/1200,W43/W44-1))</f>
        <v>1.1000000000000001E-3</v>
      </c>
      <c r="BA44" s="22" cm="1">
        <f t="array" ref="BA44">IF(INDEX(calc_types,1,BA$7)="INDEX",X44/X43-1,IF(INDEX(calc_types,1,BA$7)="CASH", X43/1200,X43/X44-1))</f>
        <v>1.9455833333333335E-3</v>
      </c>
      <c r="BB44" s="22" cm="1">
        <f t="array" ref="BB44">IF(INDEX(calc_types,1,BB$7)="INDEX",Y44/Y43-1,IF(INDEX(calc_types,1,BB$7)="CASH", Y43/1200,Y43/Y44-1))</f>
        <v>3.0233333333333336E-3</v>
      </c>
      <c r="BC44" s="22" cm="1">
        <f t="array" ref="BC44">IF(INDEX(calc_types,1,BC$7)="INDEX",Z44/Z43-1,IF(INDEX(calc_types,1,BC$7)="CASH", Z43/1200,Z43/Z44-1))</f>
        <v>-7.3499999999999998E-5</v>
      </c>
      <c r="BD44" s="22" cm="1">
        <f t="array" ref="BD44">IF(INDEX(calc_types,1,BD$7)="INDEX",AA44/AA43-1,IF(INDEX(calc_types,1,BD$7)="CASH", AA43/1200,AA43/AA44-1))</f>
        <v>0</v>
      </c>
      <c r="BE44" s="22" cm="1">
        <f t="array" ref="BE44">IF(INDEX(calc_types,1,BE$7)="INDEX",AB44/AB43-1,IF(INDEX(calc_types,1,BE$7)="CASH", AB43/1200,AB43/AB44-1))</f>
        <v>-2.3598480488085771E-2</v>
      </c>
      <c r="BF44" s="22" cm="1">
        <f t="array" ref="BF44">IF(INDEX(calc_types,1,BF$7)="INDEX",AC44/AC43-1,IF(INDEX(calc_types,1,BF$7)="CASH", AC43/1200,AC43/AC44-1))</f>
        <v>1.14181697832203E-2</v>
      </c>
      <c r="BG44" s="22" cm="1">
        <f t="array" ref="BG44">IF(INDEX(calc_types,1,BG$7)="INDEX",AD44/AD43-1,IF(INDEX(calc_types,1,BG$7)="CASH", AD43/1200,AD43/AD44-1))</f>
        <v>-4.1736227045074958E-3</v>
      </c>
      <c r="BH44" s="23">
        <f t="shared" si="10"/>
        <v>-2.2624266470713935E-5</v>
      </c>
      <c r="BI44" s="23">
        <f t="shared" si="11"/>
        <v>-5.2976560868844575E-4</v>
      </c>
      <c r="BJ44" s="23">
        <f t="shared" si="12"/>
        <v>-5.5862174876185663E-3</v>
      </c>
      <c r="BK44" s="23">
        <f t="shared" si="13"/>
        <v>9.1970296221526113E-4</v>
      </c>
      <c r="BL44" s="23">
        <f t="shared" si="14"/>
        <v>-1.4146779898491241E-3</v>
      </c>
      <c r="BM44" s="23">
        <f t="shared" si="15"/>
        <v>1.125298034789885E-3</v>
      </c>
      <c r="BN44" s="23">
        <f t="shared" si="16"/>
        <v>1.2492536011592013E-3</v>
      </c>
      <c r="BO44" s="23">
        <f t="shared" si="17"/>
        <v>-4.1553661953960168E-4</v>
      </c>
      <c r="BP44" s="23">
        <f t="shared" si="18"/>
        <v>1.6449297058553792E-3</v>
      </c>
      <c r="BQ44" s="23">
        <f t="shared" si="19"/>
        <v>3.1651122379492032E-4</v>
      </c>
      <c r="BR44" s="23">
        <f t="shared" si="20"/>
        <v>-1.5780395270681151E-3</v>
      </c>
      <c r="BS44" s="23">
        <f t="shared" si="21"/>
        <v>1.3035926899068488E-3</v>
      </c>
      <c r="BT44" s="23">
        <f t="shared" si="22"/>
        <v>5.1734033012532533E-4</v>
      </c>
      <c r="BU44" s="23">
        <f t="shared" si="23"/>
        <v>-1.7372289107545548E-3</v>
      </c>
      <c r="BV44" s="23">
        <f t="shared" si="24"/>
        <v>-1.1724584898627328E-3</v>
      </c>
      <c r="BW44" s="23">
        <f t="shared" si="25"/>
        <v>-5.5915449608833811E-3</v>
      </c>
      <c r="BX44" s="23">
        <f t="shared" si="26"/>
        <v>5.4170484846515765E-3</v>
      </c>
      <c r="BY44" s="23">
        <f t="shared" si="27"/>
        <v>3.7090544003955367E-2</v>
      </c>
      <c r="BZ44" s="23">
        <f t="shared" si="28"/>
        <v>-5.820037654233075E-3</v>
      </c>
      <c r="CA44" s="23">
        <f t="shared" si="29"/>
        <v>7.3705363959070458E-2</v>
      </c>
      <c r="CB44" s="23">
        <f t="shared" si="30"/>
        <v>-5.1683563218390917E-4</v>
      </c>
      <c r="CC44" s="23">
        <f t="shared" si="31"/>
        <v>8.4592586206896588E-4</v>
      </c>
      <c r="CD44" s="23">
        <f t="shared" si="32"/>
        <v>1.0843244252873574E-3</v>
      </c>
      <c r="CE44" s="23">
        <f t="shared" si="33"/>
        <v>-4.7549137931034529E-5</v>
      </c>
      <c r="CF44" s="23">
        <f t="shared" si="34"/>
        <v>0</v>
      </c>
      <c r="CG44" s="23">
        <f t="shared" si="35"/>
        <v>-2.4598772665042731E-2</v>
      </c>
      <c r="CH44" s="23">
        <f t="shared" si="36"/>
        <v>1.1504824489541116E-2</v>
      </c>
      <c r="CI44" s="23">
        <f t="shared" si="37"/>
        <v>-3.6087983856265557E-3</v>
      </c>
    </row>
    <row r="45" spans="1:87" x14ac:dyDescent="0.2">
      <c r="A45" s="20">
        <v>37</v>
      </c>
      <c r="B45" s="21">
        <v>37833</v>
      </c>
      <c r="C45" s="20">
        <v>168.018</v>
      </c>
      <c r="D45" s="20">
        <v>874.048</v>
      </c>
      <c r="E45" s="20">
        <v>1234.107</v>
      </c>
      <c r="F45" s="20">
        <v>1071.6849999999999</v>
      </c>
      <c r="G45" s="20">
        <v>1172.3240000000001</v>
      </c>
      <c r="H45" s="20">
        <v>118.09</v>
      </c>
      <c r="I45" s="20">
        <v>277.858</v>
      </c>
      <c r="J45" s="20">
        <v>319.42099999999999</v>
      </c>
      <c r="K45" s="20">
        <v>127.968</v>
      </c>
      <c r="L45" s="20">
        <v>440.08699999999999</v>
      </c>
      <c r="M45" s="20">
        <v>482.10300000000001</v>
      </c>
      <c r="N45" s="20">
        <v>157.012</v>
      </c>
      <c r="O45" s="20">
        <v>161.08600000000001</v>
      </c>
      <c r="P45" s="20">
        <v>101.229</v>
      </c>
      <c r="Q45" s="20">
        <v>184.49199999999999</v>
      </c>
      <c r="R45" s="20">
        <v>229.44399999999999</v>
      </c>
      <c r="S45" s="20">
        <v>1406.93</v>
      </c>
      <c r="T45" s="20">
        <v>2519.79</v>
      </c>
      <c r="U45" s="20">
        <v>4157</v>
      </c>
      <c r="V45" s="20">
        <v>9563.2099999999991</v>
      </c>
      <c r="W45" s="20">
        <v>1.1000000000000001</v>
      </c>
      <c r="X45" s="20">
        <v>2.1549</v>
      </c>
      <c r="Y45" s="20">
        <v>3.3725999999999998</v>
      </c>
      <c r="Z45" s="20">
        <v>-2.3099999999999999E-2</v>
      </c>
      <c r="AA45" s="20">
        <v>1</v>
      </c>
      <c r="AB45" s="20">
        <v>0.89039999999999997</v>
      </c>
      <c r="AC45" s="20">
        <v>0.62090000000000001</v>
      </c>
      <c r="AD45" s="20">
        <v>120.55</v>
      </c>
      <c r="AE45" s="21">
        <f t="shared" si="8"/>
        <v>37833</v>
      </c>
      <c r="AF45" s="22" cm="1">
        <f t="array" ref="AF45">IF(INDEX(calc_types,1,AF$7)="INDEX",C45/C44-1,IF(INDEX(calc_types,1,AF$7)="CASH", C44/1200,C44/C45-1))</f>
        <v>3.0363107038877679E-4</v>
      </c>
      <c r="AG45" s="22" cm="1">
        <f t="array" ref="AG45">IF(INDEX(calc_types,1,AG$7)="INDEX",D45/D44-1,IF(INDEX(calc_types,1,AG$7)="CASH", D44/1200,D44/D45-1))</f>
        <v>-5.4424570821921536E-3</v>
      </c>
      <c r="AH45" s="22" cm="1">
        <f t="array" ref="AH45">IF(INDEX(calc_types,1,AH$7)="INDEX",E45/E44-1,IF(INDEX(calc_types,1,AH$7)="CASH", E44/1200,E44/E45-1))</f>
        <v>-2.6533727208547409E-2</v>
      </c>
      <c r="AI45" s="22" cm="1">
        <f t="array" ref="AI45">IF(INDEX(calc_types,1,AI$7)="INDEX",F45/F44-1,IF(INDEX(calc_types,1,AI$7)="CASH", F44/1200,F44/F45-1))</f>
        <v>-5.7086500939844687E-3</v>
      </c>
      <c r="AJ45" s="22" cm="1">
        <f t="array" ref="AJ45">IF(INDEX(calc_types,1,AJ$7)="INDEX",G45/G44-1,IF(INDEX(calc_types,1,AJ$7)="CASH", G44/1200,G44/G45-1))</f>
        <v>-2.1718195852630573E-2</v>
      </c>
      <c r="AK45" s="22" cm="1">
        <f t="array" ref="AK45">IF(INDEX(calc_types,1,AK$7)="INDEX",H45/H44-1,IF(INDEX(calc_types,1,AK$7)="CASH", H44/1200,H44/H45-1))</f>
        <v>1.2803228787763299E-3</v>
      </c>
      <c r="AL45" s="22" cm="1">
        <f t="array" ref="AL45">IF(INDEX(calc_types,1,AL$7)="INDEX",I45/I44-1,IF(INDEX(calc_types,1,AL$7)="CASH", I44/1200,I44/I45-1))</f>
        <v>-2.9818184427803374E-3</v>
      </c>
      <c r="AM45" s="22" cm="1">
        <f t="array" ref="AM45">IF(INDEX(calc_types,1,AM$7)="INDEX",J45/J44-1,IF(INDEX(calc_types,1,AM$7)="CASH", J44/1200,J44/J45-1))</f>
        <v>-1.1521179412274485E-2</v>
      </c>
      <c r="AN45" s="22" cm="1">
        <f t="array" ref="AN45">IF(INDEX(calc_types,1,AN$7)="INDEX",K45/K44-1,IF(INDEX(calc_types,1,AN$7)="CASH", K44/1200,K44/K45-1))</f>
        <v>2.1300588898633954E-3</v>
      </c>
      <c r="AO45" s="22" cm="1">
        <f t="array" ref="AO45">IF(INDEX(calc_types,1,AO$7)="INDEX",L45/L44-1,IF(INDEX(calc_types,1,AO$7)="CASH", L44/1200,L44/L45-1))</f>
        <v>-2.4842299000641388E-3</v>
      </c>
      <c r="AP45" s="22" cm="1">
        <f t="array" ref="AP45">IF(INDEX(calc_types,1,AP$7)="INDEX",M45/M44-1,IF(INDEX(calc_types,1,AP$7)="CASH", M44/1200,M44/M45-1))</f>
        <v>-9.121533437058682E-3</v>
      </c>
      <c r="AQ45" s="22" cm="1">
        <f t="array" ref="AQ45">IF(INDEX(calc_types,1,AQ$7)="INDEX",N45/N44-1,IF(INDEX(calc_types,1,AQ$7)="CASH", N44/1200,N44/N45-1))</f>
        <v>-2.9925060009294846E-4</v>
      </c>
      <c r="AR45" s="22" cm="1">
        <f t="array" ref="AR45">IF(INDEX(calc_types,1,AR$7)="INDEX",O45/O44-1,IF(INDEX(calc_types,1,AR$7)="CASH", O44/1200,O44/O45-1))</f>
        <v>-5.8199458121693803E-3</v>
      </c>
      <c r="AS45" s="22" cm="1">
        <f t="array" ref="AS45">IF(INDEX(calc_types,1,AS$7)="INDEX",P45/P44-1,IF(INDEX(calc_types,1,AS$7)="CASH", P44/1200,P44/P45-1))</f>
        <v>-2.172818046242142E-4</v>
      </c>
      <c r="AT45" s="22" cm="1">
        <f t="array" ref="AT45">IF(INDEX(calc_types,1,AT$7)="INDEX",Q45/Q44-1,IF(INDEX(calc_types,1,AT$7)="CASH", Q44/1200,Q44/Q45-1))</f>
        <v>4.9348973161733589E-4</v>
      </c>
      <c r="AU45" s="22" cm="1">
        <f t="array" ref="AU45">IF(INDEX(calc_types,1,AU$7)="INDEX",R45/R44-1,IF(INDEX(calc_types,1,AU$7)="CASH", R44/1200,R44/R45-1))</f>
        <v>1.7288952533967006E-3</v>
      </c>
      <c r="AV45" s="22" cm="1">
        <f t="array" ref="AV45">IF(INDEX(calc_types,1,AV$7)="INDEX",S45/S44-1,IF(INDEX(calc_types,1,AV$7)="CASH", S44/1200,S44/S45-1))</f>
        <v>1.7207348550027701E-2</v>
      </c>
      <c r="AW45" s="22" cm="1">
        <f t="array" ref="AW45">IF(INDEX(calc_types,1,AW$7)="INDEX",T45/T44-1,IF(INDEX(calc_types,1,AW$7)="CASH", T44/1200,T44/T45-1))</f>
        <v>4.1446408570330329E-2</v>
      </c>
      <c r="AX45" s="22" cm="1">
        <f t="array" ref="AX45">IF(INDEX(calc_types,1,AX$7)="INDEX",U45/U44-1,IF(INDEX(calc_types,1,AX$7)="CASH", U44/1200,U44/U45-1))</f>
        <v>3.120658860885106E-2</v>
      </c>
      <c r="AY45" s="22" cm="1">
        <f t="array" ref="AY45">IF(INDEX(calc_types,1,AY$7)="INDEX",V45/V44-1,IF(INDEX(calc_types,1,AY$7)="CASH", V44/1200,V44/V45-1))</f>
        <v>5.2856345458768939E-2</v>
      </c>
      <c r="AZ45" s="22" cm="1">
        <f t="array" ref="AZ45">IF(INDEX(calc_types,1,AZ$7)="INDEX",W45/W44-1,IF(INDEX(calc_types,1,AZ$7)="CASH", W44/1200,W44/W45-1))</f>
        <v>9.3333333333333343E-4</v>
      </c>
      <c r="BA45" s="22" cm="1">
        <f t="array" ref="BA45">IF(INDEX(calc_types,1,BA$7)="INDEX",X45/X44-1,IF(INDEX(calc_types,1,BA$7)="CASH", X44/1200,X44/X45-1))</f>
        <v>1.7641666666666667E-3</v>
      </c>
      <c r="BB45" s="22" cm="1">
        <f t="array" ref="BB45">IF(INDEX(calc_types,1,BB$7)="INDEX",Y45/Y44-1,IF(INDEX(calc_types,1,BB$7)="CASH", Y44/1200,Y44/Y45-1))</f>
        <v>3.052E-3</v>
      </c>
      <c r="BC45" s="22" cm="1">
        <f t="array" ref="BC45">IF(INDEX(calc_types,1,BC$7)="INDEX",Z45/Z44-1,IF(INDEX(calc_types,1,BC$7)="CASH", Z44/1200,Z44/Z45-1))</f>
        <v>-9.9999999999999991E-5</v>
      </c>
      <c r="BD45" s="22" cm="1">
        <f t="array" ref="BD45">IF(INDEX(calc_types,1,BD$7)="INDEX",AA45/AA44-1,IF(INDEX(calc_types,1,BD$7)="CASH", AA44/1200,AA44/AA45-1))</f>
        <v>0</v>
      </c>
      <c r="BE45" s="22" cm="1">
        <f t="array" ref="BE45">IF(INDEX(calc_types,1,BE$7)="INDEX",AB45/AB44-1,IF(INDEX(calc_types,1,BE$7)="CASH", AB44/1200,AB44/AB45-1))</f>
        <v>-2.4371069182389848E-2</v>
      </c>
      <c r="BF45" s="22" cm="1">
        <f t="array" ref="BF45">IF(INDEX(calc_types,1,BF$7)="INDEX",AC45/AC44-1,IF(INDEX(calc_types,1,BF$7)="CASH", AC44/1200,AC44/AC45-1))</f>
        <v>-2.6735384119826122E-2</v>
      </c>
      <c r="BG45" s="22" cm="1">
        <f t="array" ref="BG45">IF(INDEX(calc_types,1,BG$7)="INDEX",AD45/AD44-1,IF(INDEX(calc_types,1,BG$7)="CASH", AD44/1200,AD44/AD45-1))</f>
        <v>-6.2214848610534501E-3</v>
      </c>
      <c r="BH45" s="23">
        <f t="shared" si="10"/>
        <v>-1.3230671862309946E-3</v>
      </c>
      <c r="BI45" s="23">
        <f t="shared" si="11"/>
        <v>-7.5038693135657227E-3</v>
      </c>
      <c r="BJ45" s="23">
        <f t="shared" si="12"/>
        <v>-2.9452252175459999E-2</v>
      </c>
      <c r="BK45" s="23">
        <f t="shared" si="13"/>
        <v>-8.6896596544720622E-3</v>
      </c>
      <c r="BL45" s="23">
        <f t="shared" si="14"/>
        <v>-2.5557061513753754E-2</v>
      </c>
      <c r="BM45" s="23">
        <f t="shared" si="15"/>
        <v>1.7918754085976597E-4</v>
      </c>
      <c r="BN45" s="23">
        <f t="shared" si="16"/>
        <v>-4.4129608926242563E-3</v>
      </c>
      <c r="BO45" s="23">
        <f t="shared" si="17"/>
        <v>-1.3623014853884806E-2</v>
      </c>
      <c r="BP45" s="23">
        <f t="shared" si="18"/>
        <v>1.6089236137692853E-3</v>
      </c>
      <c r="BQ45" s="23">
        <f t="shared" si="19"/>
        <v>-4.7014180136444577E-3</v>
      </c>
      <c r="BR45" s="23">
        <f t="shared" si="20"/>
        <v>-1.183746114243564E-2</v>
      </c>
      <c r="BS45" s="23">
        <f t="shared" si="21"/>
        <v>-3.5239308345677263E-3</v>
      </c>
      <c r="BT45" s="23">
        <f t="shared" si="22"/>
        <v>-9.5357442025577298E-3</v>
      </c>
      <c r="BU45" s="23">
        <f t="shared" si="23"/>
        <v>-2.6848598701611283E-4</v>
      </c>
      <c r="BV45" s="23">
        <f t="shared" si="24"/>
        <v>2.9621286933263985E-4</v>
      </c>
      <c r="BW45" s="23">
        <f t="shared" si="25"/>
        <v>1.1849155590091765E-3</v>
      </c>
      <c r="BX45" s="23">
        <f t="shared" si="26"/>
        <v>1.0299048828954216E-2</v>
      </c>
      <c r="BY45" s="23">
        <f t="shared" si="27"/>
        <v>4.0147383206973059E-2</v>
      </c>
      <c r="BZ45" s="23">
        <f t="shared" si="28"/>
        <v>2.9561349008025799E-2</v>
      </c>
      <c r="CA45" s="23">
        <f t="shared" si="29"/>
        <v>4.8385055820182044E-2</v>
      </c>
      <c r="CB45" s="23">
        <f t="shared" si="30"/>
        <v>-6.835022988505758E-4</v>
      </c>
      <c r="CC45" s="23">
        <f t="shared" si="31"/>
        <v>6.6450919540229914E-4</v>
      </c>
      <c r="CD45" s="23">
        <f t="shared" si="32"/>
        <v>1.1129910919540238E-3</v>
      </c>
      <c r="CE45" s="23">
        <f t="shared" si="33"/>
        <v>-7.4049137931034523E-5</v>
      </c>
      <c r="CF45" s="23">
        <f t="shared" si="34"/>
        <v>0</v>
      </c>
      <c r="CG45" s="23">
        <f t="shared" si="35"/>
        <v>-2.5371361359346808E-2</v>
      </c>
      <c r="CH45" s="23">
        <f t="shared" si="36"/>
        <v>-2.6648729413505306E-2</v>
      </c>
      <c r="CI45" s="23">
        <f t="shared" si="37"/>
        <v>-5.65666054217251E-3</v>
      </c>
    </row>
    <row r="46" spans="1:87" x14ac:dyDescent="0.2">
      <c r="A46" s="20">
        <v>38</v>
      </c>
      <c r="B46" s="21">
        <v>37864</v>
      </c>
      <c r="C46" s="20">
        <v>168.17</v>
      </c>
      <c r="D46" s="20">
        <v>874.63499999999999</v>
      </c>
      <c r="E46" s="20">
        <v>1234.173</v>
      </c>
      <c r="F46" s="20">
        <v>1072.9570000000001</v>
      </c>
      <c r="G46" s="20">
        <v>1172.8409999999999</v>
      </c>
      <c r="H46" s="20">
        <v>118.26300000000001</v>
      </c>
      <c r="I46" s="20">
        <v>277.791</v>
      </c>
      <c r="J46" s="20">
        <v>318.827</v>
      </c>
      <c r="K46" s="20">
        <v>128.23400000000001</v>
      </c>
      <c r="L46" s="20">
        <v>439.06099999999998</v>
      </c>
      <c r="M46" s="20">
        <v>479.048</v>
      </c>
      <c r="N46" s="20">
        <v>156.691</v>
      </c>
      <c r="O46" s="20">
        <v>160.24600000000001</v>
      </c>
      <c r="P46" s="20">
        <v>101.267</v>
      </c>
      <c r="Q46" s="20">
        <v>183.995</v>
      </c>
      <c r="R46" s="20">
        <v>226.773</v>
      </c>
      <c r="S46" s="20">
        <v>1433.68</v>
      </c>
      <c r="T46" s="20">
        <v>2556.71</v>
      </c>
      <c r="U46" s="20">
        <v>4161.1000000000004</v>
      </c>
      <c r="V46" s="20">
        <v>10343.549999999999</v>
      </c>
      <c r="W46" s="20">
        <v>1.11938</v>
      </c>
      <c r="X46" s="20">
        <v>2.1808999999999998</v>
      </c>
      <c r="Y46" s="20">
        <v>3.6432000000000002</v>
      </c>
      <c r="Z46" s="20">
        <v>-1.6299999999999999E-2</v>
      </c>
      <c r="AA46" s="20">
        <v>1</v>
      </c>
      <c r="AB46" s="20">
        <v>0.91010000000000002</v>
      </c>
      <c r="AC46" s="20">
        <v>0.63300000000000001</v>
      </c>
      <c r="AD46" s="20">
        <v>116.92</v>
      </c>
      <c r="AE46" s="21">
        <f t="shared" si="8"/>
        <v>37864</v>
      </c>
      <c r="AF46" s="22" cm="1">
        <f t="array" ref="AF46">IF(INDEX(calc_types,1,AF$7)="INDEX",C46/C45-1,IF(INDEX(calc_types,1,AF$7)="CASH", C45/1200,C45/C46-1))</f>
        <v>9.0466497637153864E-4</v>
      </c>
      <c r="AG46" s="22" cm="1">
        <f t="array" ref="AG46">IF(INDEX(calc_types,1,AG$7)="INDEX",D46/D45-1,IF(INDEX(calc_types,1,AG$7)="CASH", D45/1200,D45/D46-1))</f>
        <v>6.7158783041665338E-4</v>
      </c>
      <c r="AH46" s="22" cm="1">
        <f t="array" ref="AH46">IF(INDEX(calc_types,1,AH$7)="INDEX",E46/E45-1,IF(INDEX(calc_types,1,AH$7)="CASH", E45/1200,E45/E46-1))</f>
        <v>5.3479965675506946E-5</v>
      </c>
      <c r="AI46" s="22" cm="1">
        <f t="array" ref="AI46">IF(INDEX(calc_types,1,AI$7)="INDEX",F46/F45-1,IF(INDEX(calc_types,1,AI$7)="CASH", F45/1200,F45/F46-1))</f>
        <v>1.1869159314539246E-3</v>
      </c>
      <c r="AJ46" s="22" cm="1">
        <f t="array" ref="AJ46">IF(INDEX(calc_types,1,AJ$7)="INDEX",G46/G45-1,IF(INDEX(calc_types,1,AJ$7)="CASH", G45/1200,G45/G46-1))</f>
        <v>4.4100436398109011E-4</v>
      </c>
      <c r="AK46" s="22" cm="1">
        <f t="array" ref="AK46">IF(INDEX(calc_types,1,AK$7)="INDEX",H46/H45-1,IF(INDEX(calc_types,1,AK$7)="CASH", H45/1200,H45/H46-1))</f>
        <v>1.4649843339826774E-3</v>
      </c>
      <c r="AL46" s="22" cm="1">
        <f t="array" ref="AL46">IF(INDEX(calc_types,1,AL$7)="INDEX",I46/I45-1,IF(INDEX(calc_types,1,AL$7)="CASH", I45/1200,I45/I46-1))</f>
        <v>-2.4113036155160028E-4</v>
      </c>
      <c r="AM46" s="22" cm="1">
        <f t="array" ref="AM46">IF(INDEX(calc_types,1,AM$7)="INDEX",J46/J45-1,IF(INDEX(calc_types,1,AM$7)="CASH", J45/1200,J45/J46-1))</f>
        <v>-1.8596147404209562E-3</v>
      </c>
      <c r="AN46" s="22" cm="1">
        <f t="array" ref="AN46">IF(INDEX(calc_types,1,AN$7)="INDEX",K46/K45-1,IF(INDEX(calc_types,1,AN$7)="CASH", K45/1200,K45/K46-1))</f>
        <v>2.0786446611653631E-3</v>
      </c>
      <c r="AO46" s="22" cm="1">
        <f t="array" ref="AO46">IF(INDEX(calc_types,1,AO$7)="INDEX",L46/L45-1,IF(INDEX(calc_types,1,AO$7)="CASH", L45/1200,L45/L46-1))</f>
        <v>-2.3313572089155299E-3</v>
      </c>
      <c r="AP46" s="22" cm="1">
        <f t="array" ref="AP46">IF(INDEX(calc_types,1,AP$7)="INDEX",M46/M45-1,IF(INDEX(calc_types,1,AP$7)="CASH", M45/1200,M45/M46-1))</f>
        <v>-6.3368201400945123E-3</v>
      </c>
      <c r="AQ46" s="22" cm="1">
        <f t="array" ref="AQ46">IF(INDEX(calc_types,1,AQ$7)="INDEX",N46/N45-1,IF(INDEX(calc_types,1,AQ$7)="CASH", N45/1200,N45/N46-1))</f>
        <v>-2.0444297251165366E-3</v>
      </c>
      <c r="AR46" s="22" cm="1">
        <f t="array" ref="AR46">IF(INDEX(calc_types,1,AR$7)="INDEX",O46/O45-1,IF(INDEX(calc_types,1,AR$7)="CASH", O45/1200,O45/O46-1))</f>
        <v>-5.2146058627069447E-3</v>
      </c>
      <c r="AS46" s="22" cm="1">
        <f t="array" ref="AS46">IF(INDEX(calc_types,1,AS$7)="INDEX",P46/P45-1,IF(INDEX(calc_types,1,AS$7)="CASH", P45/1200,P45/P46-1))</f>
        <v>3.7538649991608608E-4</v>
      </c>
      <c r="AT46" s="22" cm="1">
        <f t="array" ref="AT46">IF(INDEX(calc_types,1,AT$7)="INDEX",Q46/Q45-1,IF(INDEX(calc_types,1,AT$7)="CASH", Q45/1200,Q45/Q46-1))</f>
        <v>-2.693883745636616E-3</v>
      </c>
      <c r="AU46" s="22" cm="1">
        <f t="array" ref="AU46">IF(INDEX(calc_types,1,AU$7)="INDEX",R46/R45-1,IF(INDEX(calc_types,1,AU$7)="CASH", R45/1200,R45/R46-1))</f>
        <v>-1.1641184777113289E-2</v>
      </c>
      <c r="AV46" s="22" cm="1">
        <f t="array" ref="AV46">IF(INDEX(calc_types,1,AV$7)="INDEX",S46/S45-1,IF(INDEX(calc_types,1,AV$7)="CASH", S45/1200,S45/S46-1))</f>
        <v>1.901302836672758E-2</v>
      </c>
      <c r="AW46" s="22" cm="1">
        <f t="array" ref="AW46">IF(INDEX(calc_types,1,AW$7)="INDEX",T46/T45-1,IF(INDEX(calc_types,1,AW$7)="CASH", T45/1200,T45/T46-1))</f>
        <v>1.46520146520146E-2</v>
      </c>
      <c r="AX46" s="22" cm="1">
        <f t="array" ref="AX46">IF(INDEX(calc_types,1,AX$7)="INDEX",U46/U45-1,IF(INDEX(calc_types,1,AX$7)="CASH", U45/1200,U45/U46-1))</f>
        <v>9.8628818859758383E-4</v>
      </c>
      <c r="AY46" s="22" cm="1">
        <f t="array" ref="AY46">IF(INDEX(calc_types,1,AY$7)="INDEX",V46/V45-1,IF(INDEX(calc_types,1,AY$7)="CASH", V45/1200,V45/V46-1))</f>
        <v>8.1598124479123735E-2</v>
      </c>
      <c r="AZ46" s="22" cm="1">
        <f t="array" ref="AZ46">IF(INDEX(calc_types,1,AZ$7)="INDEX",W46/W45-1,IF(INDEX(calc_types,1,AZ$7)="CASH", W45/1200,W45/W46-1))</f>
        <v>9.1666666666666676E-4</v>
      </c>
      <c r="BA46" s="22" cm="1">
        <f t="array" ref="BA46">IF(INDEX(calc_types,1,BA$7)="INDEX",X46/X45-1,IF(INDEX(calc_types,1,BA$7)="CASH", X45/1200,X45/X46-1))</f>
        <v>1.79575E-3</v>
      </c>
      <c r="BB46" s="22" cm="1">
        <f t="array" ref="BB46">IF(INDEX(calc_types,1,BB$7)="INDEX",Y46/Y45-1,IF(INDEX(calc_types,1,BB$7)="CASH", Y45/1200,Y45/Y46-1))</f>
        <v>2.8105000000000001E-3</v>
      </c>
      <c r="BC46" s="22" cm="1">
        <f t="array" ref="BC46">IF(INDEX(calc_types,1,BC$7)="INDEX",Z46/Z45-1,IF(INDEX(calc_types,1,BC$7)="CASH", Z45/1200,Z45/Z46-1))</f>
        <v>-1.925E-5</v>
      </c>
      <c r="BD46" s="22" cm="1">
        <f t="array" ref="BD46">IF(INDEX(calc_types,1,BD$7)="INDEX",AA46/AA45-1,IF(INDEX(calc_types,1,BD$7)="CASH", AA45/1200,AA45/AA46-1))</f>
        <v>0</v>
      </c>
      <c r="BE46" s="22" cm="1">
        <f t="array" ref="BE46">IF(INDEX(calc_types,1,BE$7)="INDEX",AB46/AB45-1,IF(INDEX(calc_types,1,BE$7)="CASH", AB45/1200,AB45/AB46-1))</f>
        <v>-2.1645972970003369E-2</v>
      </c>
      <c r="BF46" s="22" cm="1">
        <f t="array" ref="BF46">IF(INDEX(calc_types,1,BF$7)="INDEX",AC46/AC45-1,IF(INDEX(calc_types,1,BF$7)="CASH", AC45/1200,AC45/AC46-1))</f>
        <v>-1.9115323854660304E-2</v>
      </c>
      <c r="BG46" s="22" cm="1">
        <f t="array" ref="BG46">IF(INDEX(calc_types,1,BG$7)="INDEX",AD46/AD45-1,IF(INDEX(calc_types,1,BG$7)="CASH", AD45/1200,AD45/AD46-1))</f>
        <v>3.1046869654464571E-2</v>
      </c>
      <c r="BH46" s="23">
        <f t="shared" si="10"/>
        <v>-7.2203328024823279E-4</v>
      </c>
      <c r="BI46" s="23">
        <f t="shared" si="11"/>
        <v>-1.3898244009569157E-3</v>
      </c>
      <c r="BJ46" s="23">
        <f t="shared" si="12"/>
        <v>-2.8650450012370821E-3</v>
      </c>
      <c r="BK46" s="23">
        <f t="shared" si="13"/>
        <v>-1.7940936290336681E-3</v>
      </c>
      <c r="BL46" s="23">
        <f t="shared" si="14"/>
        <v>-3.3978612971420925E-3</v>
      </c>
      <c r="BM46" s="23">
        <f t="shared" si="15"/>
        <v>3.6384899606611344E-4</v>
      </c>
      <c r="BN46" s="23">
        <f t="shared" si="16"/>
        <v>-1.672272811395519E-3</v>
      </c>
      <c r="BO46" s="23">
        <f t="shared" si="17"/>
        <v>-3.9614501820312772E-3</v>
      </c>
      <c r="BP46" s="23">
        <f t="shared" si="18"/>
        <v>1.557509385071253E-3</v>
      </c>
      <c r="BQ46" s="23">
        <f t="shared" si="19"/>
        <v>-4.5485453224958488E-3</v>
      </c>
      <c r="BR46" s="23">
        <f t="shared" si="20"/>
        <v>-9.0527478454714705E-3</v>
      </c>
      <c r="BS46" s="23">
        <f t="shared" si="21"/>
        <v>-5.2691099595913145E-3</v>
      </c>
      <c r="BT46" s="23">
        <f t="shared" si="22"/>
        <v>-8.9304042530952941E-3</v>
      </c>
      <c r="BU46" s="23">
        <f t="shared" si="23"/>
        <v>3.2418231752418745E-4</v>
      </c>
      <c r="BV46" s="23">
        <f t="shared" si="24"/>
        <v>-2.8911606079213121E-3</v>
      </c>
      <c r="BW46" s="23">
        <f t="shared" si="25"/>
        <v>-1.2185164471500812E-2</v>
      </c>
      <c r="BX46" s="23">
        <f t="shared" si="26"/>
        <v>1.2104728645654095E-2</v>
      </c>
      <c r="BY46" s="23">
        <f t="shared" si="27"/>
        <v>1.335298928865733E-2</v>
      </c>
      <c r="BZ46" s="23">
        <f t="shared" si="28"/>
        <v>-6.5895141222767806E-4</v>
      </c>
      <c r="CA46" s="23">
        <f t="shared" si="29"/>
        <v>7.712683484053684E-2</v>
      </c>
      <c r="CB46" s="23">
        <f t="shared" si="30"/>
        <v>-7.0016896551724247E-4</v>
      </c>
      <c r="CC46" s="23">
        <f t="shared" si="31"/>
        <v>6.9609252873563247E-4</v>
      </c>
      <c r="CD46" s="23">
        <f t="shared" si="32"/>
        <v>8.7149109195402388E-4</v>
      </c>
      <c r="CE46" s="23">
        <f t="shared" si="33"/>
        <v>6.7008620689654682E-6</v>
      </c>
      <c r="CF46" s="23">
        <f t="shared" si="34"/>
        <v>0</v>
      </c>
      <c r="CG46" s="23">
        <f t="shared" si="35"/>
        <v>-2.2646265146960328E-2</v>
      </c>
      <c r="CH46" s="23">
        <f t="shared" si="36"/>
        <v>-1.9028669148339488E-2</v>
      </c>
      <c r="CI46" s="23">
        <f t="shared" si="37"/>
        <v>3.1611693973345512E-2</v>
      </c>
    </row>
    <row r="47" spans="1:87" x14ac:dyDescent="0.2">
      <c r="A47" s="20">
        <v>39</v>
      </c>
      <c r="B47" s="21">
        <v>37894</v>
      </c>
      <c r="C47" s="20">
        <v>168.43299999999999</v>
      </c>
      <c r="D47" s="20">
        <v>882.57799999999997</v>
      </c>
      <c r="E47" s="20">
        <v>1266.5940000000001</v>
      </c>
      <c r="F47" s="20">
        <v>1086.646</v>
      </c>
      <c r="G47" s="20">
        <v>1204.712</v>
      </c>
      <c r="H47" s="20">
        <v>118.54</v>
      </c>
      <c r="I47" s="20">
        <v>280.041</v>
      </c>
      <c r="J47" s="20">
        <v>324.077</v>
      </c>
      <c r="K47" s="20">
        <v>128.55500000000001</v>
      </c>
      <c r="L47" s="20">
        <v>441.44</v>
      </c>
      <c r="M47" s="20">
        <v>482.85399999999998</v>
      </c>
      <c r="N47" s="20">
        <v>157.756</v>
      </c>
      <c r="O47" s="20">
        <v>161.821</v>
      </c>
      <c r="P47" s="20">
        <v>101.255</v>
      </c>
      <c r="Q47" s="20">
        <v>184.09299999999999</v>
      </c>
      <c r="R47" s="20">
        <v>227.34399999999999</v>
      </c>
      <c r="S47" s="20">
        <v>1417.89</v>
      </c>
      <c r="T47" s="20">
        <v>2395.87</v>
      </c>
      <c r="U47" s="20">
        <v>4091.3</v>
      </c>
      <c r="V47" s="20">
        <v>10219.049999999999</v>
      </c>
      <c r="W47" s="20">
        <v>1.1200000000000001</v>
      </c>
      <c r="X47" s="20">
        <v>2.1655000000000002</v>
      </c>
      <c r="Y47" s="20">
        <v>3.6846000000000001</v>
      </c>
      <c r="Z47" s="20">
        <v>2.9100000000000001E-2</v>
      </c>
      <c r="AA47" s="20">
        <v>1</v>
      </c>
      <c r="AB47" s="20">
        <v>0.8579</v>
      </c>
      <c r="AC47" s="20">
        <v>0.6018</v>
      </c>
      <c r="AD47" s="20">
        <v>111.5</v>
      </c>
      <c r="AE47" s="21">
        <f t="shared" si="8"/>
        <v>37894</v>
      </c>
      <c r="AF47" s="22" cm="1">
        <f t="array" ref="AF47">IF(INDEX(calc_types,1,AF$7)="INDEX",C47/C46-1,IF(INDEX(calc_types,1,AF$7)="CASH", C46/1200,C46/C47-1))</f>
        <v>1.5638936790152158E-3</v>
      </c>
      <c r="AG47" s="22" cm="1">
        <f t="array" ref="AG47">IF(INDEX(calc_types,1,AG$7)="INDEX",D47/D46-1,IF(INDEX(calc_types,1,AG$7)="CASH", D46/1200,D46/D47-1))</f>
        <v>9.0815025696433516E-3</v>
      </c>
      <c r="AH47" s="22" cm="1">
        <f t="array" ref="AH47">IF(INDEX(calc_types,1,AH$7)="INDEX",E47/E46-1,IF(INDEX(calc_types,1,AH$7)="CASH", E46/1200,E46/E47-1))</f>
        <v>2.6269412797071512E-2</v>
      </c>
      <c r="AI47" s="22" cm="1">
        <f t="array" ref="AI47">IF(INDEX(calc_types,1,AI$7)="INDEX",F47/F46-1,IF(INDEX(calc_types,1,AI$7)="CASH", F46/1200,F46/F47-1))</f>
        <v>1.2758200002423115E-2</v>
      </c>
      <c r="AJ47" s="22" cm="1">
        <f t="array" ref="AJ47">IF(INDEX(calc_types,1,AJ$7)="INDEX",G47/G46-1,IF(INDEX(calc_types,1,AJ$7)="CASH", G46/1200,G46/G47-1))</f>
        <v>2.7174186441299542E-2</v>
      </c>
      <c r="AK47" s="22" cm="1">
        <f t="array" ref="AK47">IF(INDEX(calc_types,1,AK$7)="INDEX",H47/H46-1,IF(INDEX(calc_types,1,AK$7)="CASH", H46/1200,H46/H47-1))</f>
        <v>2.3422372170500694E-3</v>
      </c>
      <c r="AL47" s="22" cm="1">
        <f t="array" ref="AL47">IF(INDEX(calc_types,1,AL$7)="INDEX",I47/I46-1,IF(INDEX(calc_types,1,AL$7)="CASH", I46/1200,I46/I47-1))</f>
        <v>8.0996144583518337E-3</v>
      </c>
      <c r="AM47" s="22" cm="1">
        <f t="array" ref="AM47">IF(INDEX(calc_types,1,AM$7)="INDEX",J47/J46-1,IF(INDEX(calc_types,1,AM$7)="CASH", J46/1200,J46/J47-1))</f>
        <v>1.6466610418816474E-2</v>
      </c>
      <c r="AN47" s="22" cm="1">
        <f t="array" ref="AN47">IF(INDEX(calc_types,1,AN$7)="INDEX",K47/K46-1,IF(INDEX(calc_types,1,AN$7)="CASH", K46/1200,K46/K47-1))</f>
        <v>2.5032362711916445E-3</v>
      </c>
      <c r="AO47" s="22" cm="1">
        <f t="array" ref="AO47">IF(INDEX(calc_types,1,AO$7)="INDEX",L47/L46-1,IF(INDEX(calc_types,1,AO$7)="CASH", L46/1200,L46/L47-1))</f>
        <v>5.4183815005204305E-3</v>
      </c>
      <c r="AP47" s="22" cm="1">
        <f t="array" ref="AP47">IF(INDEX(calc_types,1,AP$7)="INDEX",M47/M46-1,IF(INDEX(calc_types,1,AP$7)="CASH", M46/1200,M46/M47-1))</f>
        <v>7.9449240994640125E-3</v>
      </c>
      <c r="AQ47" s="22" cm="1">
        <f t="array" ref="AQ47">IF(INDEX(calc_types,1,AQ$7)="INDEX",N47/N46-1,IF(INDEX(calc_types,1,AQ$7)="CASH", N46/1200,N46/N47-1))</f>
        <v>6.7968166646457107E-3</v>
      </c>
      <c r="AR47" s="22" cm="1">
        <f t="array" ref="AR47">IF(INDEX(calc_types,1,AR$7)="INDEX",O47/O46-1,IF(INDEX(calc_types,1,AR$7)="CASH", O46/1200,O46/O47-1))</f>
        <v>9.8286384683548E-3</v>
      </c>
      <c r="AS47" s="22" cm="1">
        <f t="array" ref="AS47">IF(INDEX(calc_types,1,AS$7)="INDEX",P47/P46-1,IF(INDEX(calc_types,1,AS$7)="CASH", P46/1200,P46/P47-1))</f>
        <v>-1.1849862245350007E-4</v>
      </c>
      <c r="AT47" s="22" cm="1">
        <f t="array" ref="AT47">IF(INDEX(calc_types,1,AT$7)="INDEX",Q47/Q46-1,IF(INDEX(calc_types,1,AT$7)="CASH", Q46/1200,Q46/Q47-1))</f>
        <v>5.3262316910784868E-4</v>
      </c>
      <c r="AU47" s="22" cm="1">
        <f t="array" ref="AU47">IF(INDEX(calc_types,1,AU$7)="INDEX",R47/R46-1,IF(INDEX(calc_types,1,AU$7)="CASH", R46/1200,R46/R47-1))</f>
        <v>2.5179364386411773E-3</v>
      </c>
      <c r="AV47" s="22" cm="1">
        <f t="array" ref="AV47">IF(INDEX(calc_types,1,AV$7)="INDEX",S47/S46-1,IF(INDEX(calc_types,1,AV$7)="CASH", S46/1200,S46/S47-1))</f>
        <v>-1.1013615311645575E-2</v>
      </c>
      <c r="AW47" s="22" cm="1">
        <f t="array" ref="AW47">IF(INDEX(calc_types,1,AW$7)="INDEX",T47/T46-1,IF(INDEX(calc_types,1,AW$7)="CASH", T46/1200,T46/T47-1))</f>
        <v>-6.2908972859651691E-2</v>
      </c>
      <c r="AX47" s="22" cm="1">
        <f t="array" ref="AX47">IF(INDEX(calc_types,1,AX$7)="INDEX",U47/U46-1,IF(INDEX(calc_types,1,AX$7)="CASH", U46/1200,U46/U47-1))</f>
        <v>-1.677441061257845E-2</v>
      </c>
      <c r="AY47" s="22" cm="1">
        <f t="array" ref="AY47">IF(INDEX(calc_types,1,AY$7)="INDEX",V47/V46-1,IF(INDEX(calc_types,1,AY$7)="CASH", V46/1200,V46/V47-1))</f>
        <v>-1.2036486506083466E-2</v>
      </c>
      <c r="AZ47" s="22" cm="1">
        <f t="array" ref="AZ47">IF(INDEX(calc_types,1,AZ$7)="INDEX",W47/W46-1,IF(INDEX(calc_types,1,AZ$7)="CASH", W46/1200,W46/W47-1))</f>
        <v>9.3281666666666669E-4</v>
      </c>
      <c r="BA47" s="22" cm="1">
        <f t="array" ref="BA47">IF(INDEX(calc_types,1,BA$7)="INDEX",X47/X46-1,IF(INDEX(calc_types,1,BA$7)="CASH", X46/1200,X46/X47-1))</f>
        <v>1.8174166666666666E-3</v>
      </c>
      <c r="BB47" s="22" cm="1">
        <f t="array" ref="BB47">IF(INDEX(calc_types,1,BB$7)="INDEX",Y47/Y46-1,IF(INDEX(calc_types,1,BB$7)="CASH", Y46/1200,Y46/Y47-1))</f>
        <v>3.0360000000000001E-3</v>
      </c>
      <c r="BC47" s="22" cm="1">
        <f t="array" ref="BC47">IF(INDEX(calc_types,1,BC$7)="INDEX",Z47/Z46-1,IF(INDEX(calc_types,1,BC$7)="CASH", Z46/1200,Z46/Z47-1))</f>
        <v>-1.3583333333333333E-5</v>
      </c>
      <c r="BD47" s="22" cm="1">
        <f t="array" ref="BD47">IF(INDEX(calc_types,1,BD$7)="INDEX",AA47/AA46-1,IF(INDEX(calc_types,1,BD$7)="CASH", AA46/1200,AA46/AA47-1))</f>
        <v>0</v>
      </c>
      <c r="BE47" s="22" cm="1">
        <f t="array" ref="BE47">IF(INDEX(calc_types,1,BE$7)="INDEX",AB47/AB46-1,IF(INDEX(calc_types,1,BE$7)="CASH", AB46/1200,AB46/AB47-1))</f>
        <v>6.0846252476978613E-2</v>
      </c>
      <c r="BF47" s="22" cm="1">
        <f t="array" ref="BF47">IF(INDEX(calc_types,1,BF$7)="INDEX",AC47/AC46-1,IF(INDEX(calc_types,1,BF$7)="CASH", AC46/1200,AC46/AC47-1))</f>
        <v>5.1844466600199368E-2</v>
      </c>
      <c r="BG47" s="22" cm="1">
        <f t="array" ref="BG47">IF(INDEX(calc_types,1,BG$7)="INDEX",AD47/AD46-1,IF(INDEX(calc_types,1,BG$7)="CASH", AD46/1200,AD46/AD47-1))</f>
        <v>4.8609865470851998E-2</v>
      </c>
      <c r="BH47" s="23">
        <f t="shared" si="10"/>
        <v>-6.2804577604555619E-5</v>
      </c>
      <c r="BI47" s="23">
        <f t="shared" si="11"/>
        <v>7.0200903382697825E-3</v>
      </c>
      <c r="BJ47" s="23">
        <f t="shared" si="12"/>
        <v>2.3350887830158921E-2</v>
      </c>
      <c r="BK47" s="23">
        <f t="shared" si="13"/>
        <v>9.777190441935521E-3</v>
      </c>
      <c r="BL47" s="23">
        <f t="shared" si="14"/>
        <v>2.3335320780176361E-2</v>
      </c>
      <c r="BM47" s="23">
        <f t="shared" si="15"/>
        <v>1.2411018791335055E-3</v>
      </c>
      <c r="BN47" s="23">
        <f t="shared" si="16"/>
        <v>6.6684720085079148E-3</v>
      </c>
      <c r="BO47" s="23">
        <f t="shared" si="17"/>
        <v>1.4364774977206153E-2</v>
      </c>
      <c r="BP47" s="23">
        <f t="shared" si="18"/>
        <v>1.9821009950975344E-3</v>
      </c>
      <c r="BQ47" s="23">
        <f t="shared" si="19"/>
        <v>3.2011933869401116E-3</v>
      </c>
      <c r="BR47" s="23">
        <f t="shared" si="20"/>
        <v>5.2289963940870543E-3</v>
      </c>
      <c r="BS47" s="23">
        <f t="shared" si="21"/>
        <v>3.5721364301709328E-3</v>
      </c>
      <c r="BT47" s="23">
        <f t="shared" si="22"/>
        <v>6.1128400779664515E-3</v>
      </c>
      <c r="BU47" s="23">
        <f t="shared" si="23"/>
        <v>-1.697028048453987E-4</v>
      </c>
      <c r="BV47" s="23">
        <f t="shared" si="24"/>
        <v>3.3534630682315264E-4</v>
      </c>
      <c r="BW47" s="23">
        <f t="shared" si="25"/>
        <v>1.9739567442536533E-3</v>
      </c>
      <c r="BX47" s="23">
        <f t="shared" si="26"/>
        <v>-1.792191503271906E-2</v>
      </c>
      <c r="BY47" s="23">
        <f t="shared" si="27"/>
        <v>-6.4207998223008961E-2</v>
      </c>
      <c r="BZ47" s="23">
        <f t="shared" si="28"/>
        <v>-1.8419650213403711E-2</v>
      </c>
      <c r="CA47" s="23">
        <f t="shared" si="29"/>
        <v>-1.6507776144670357E-2</v>
      </c>
      <c r="CB47" s="23">
        <f t="shared" si="30"/>
        <v>-6.8401896551724254E-4</v>
      </c>
      <c r="CC47" s="23">
        <f t="shared" si="31"/>
        <v>7.1775919540229905E-4</v>
      </c>
      <c r="CD47" s="23">
        <f t="shared" si="32"/>
        <v>1.0969910919540239E-3</v>
      </c>
      <c r="CE47" s="23">
        <f t="shared" si="33"/>
        <v>1.2367528735632136E-5</v>
      </c>
      <c r="CF47" s="23">
        <f t="shared" si="34"/>
        <v>0</v>
      </c>
      <c r="CG47" s="23">
        <f t="shared" si="35"/>
        <v>5.9845960300021657E-2</v>
      </c>
      <c r="CH47" s="23">
        <f t="shared" si="36"/>
        <v>5.1931121306520181E-2</v>
      </c>
      <c r="CI47" s="23">
        <f t="shared" si="37"/>
        <v>4.9174689789732939E-2</v>
      </c>
    </row>
    <row r="48" spans="1:87" x14ac:dyDescent="0.2">
      <c r="A48" s="20">
        <v>40</v>
      </c>
      <c r="B48" s="21">
        <v>37925</v>
      </c>
      <c r="C48" s="20">
        <v>168.5</v>
      </c>
      <c r="D48" s="20">
        <v>879.3</v>
      </c>
      <c r="E48" s="20">
        <v>1251.106</v>
      </c>
      <c r="F48" s="20">
        <v>1082.9280000000001</v>
      </c>
      <c r="G48" s="20">
        <v>1194.4449999999999</v>
      </c>
      <c r="H48" s="20">
        <v>118.652</v>
      </c>
      <c r="I48" s="20">
        <v>278.93599999999998</v>
      </c>
      <c r="J48" s="20">
        <v>320.32400000000001</v>
      </c>
      <c r="K48" s="20">
        <v>128.798</v>
      </c>
      <c r="L48" s="20">
        <v>438.63</v>
      </c>
      <c r="M48" s="20">
        <v>474.78699999999998</v>
      </c>
      <c r="N48" s="20">
        <v>156.87200000000001</v>
      </c>
      <c r="O48" s="20">
        <v>159.63499999999999</v>
      </c>
      <c r="P48" s="20">
        <v>101.227</v>
      </c>
      <c r="Q48" s="20">
        <v>184.34200000000001</v>
      </c>
      <c r="R48" s="20">
        <v>227.78</v>
      </c>
      <c r="S48" s="20">
        <v>1497.41</v>
      </c>
      <c r="T48" s="20">
        <v>2575.04</v>
      </c>
      <c r="U48" s="20">
        <v>4287.6000000000004</v>
      </c>
      <c r="V48" s="20">
        <v>10559.59</v>
      </c>
      <c r="W48" s="20">
        <v>1.1200000000000001</v>
      </c>
      <c r="X48" s="20">
        <v>2.1939000000000002</v>
      </c>
      <c r="Y48" s="20">
        <v>3.7660999999999998</v>
      </c>
      <c r="Z48" s="20">
        <v>6.54E-2</v>
      </c>
      <c r="AA48" s="20">
        <v>1</v>
      </c>
      <c r="AB48" s="20">
        <v>0.86250000000000004</v>
      </c>
      <c r="AC48" s="20">
        <v>0.5897</v>
      </c>
      <c r="AD48" s="20">
        <v>109.94</v>
      </c>
      <c r="AE48" s="21">
        <f t="shared" si="8"/>
        <v>37925</v>
      </c>
      <c r="AF48" s="22" cm="1">
        <f t="array" ref="AF48">IF(INDEX(calc_types,1,AF$7)="INDEX",C48/C47-1,IF(INDEX(calc_types,1,AF$7)="CASH", C47/1200,C47/C48-1))</f>
        <v>3.9778428217762674E-4</v>
      </c>
      <c r="AG48" s="22" cm="1">
        <f t="array" ref="AG48">IF(INDEX(calc_types,1,AG$7)="INDEX",D48/D47-1,IF(INDEX(calc_types,1,AG$7)="CASH", D47/1200,D47/D48-1))</f>
        <v>-3.714119318632525E-3</v>
      </c>
      <c r="AH48" s="22" cm="1">
        <f t="array" ref="AH48">IF(INDEX(calc_types,1,AH$7)="INDEX",E48/E47-1,IF(INDEX(calc_types,1,AH$7)="CASH", E47/1200,E47/E48-1))</f>
        <v>-1.2228069926116913E-2</v>
      </c>
      <c r="AI48" s="22" cm="1">
        <f t="array" ref="AI48">IF(INDEX(calc_types,1,AI$7)="INDEX",F48/F47-1,IF(INDEX(calc_types,1,AI$7)="CASH", F47/1200,F47/F48-1))</f>
        <v>-3.4215374648227659E-3</v>
      </c>
      <c r="AJ48" s="22" cm="1">
        <f t="array" ref="AJ48">IF(INDEX(calc_types,1,AJ$7)="INDEX",G48/G47-1,IF(INDEX(calc_types,1,AJ$7)="CASH", G47/1200,G47/G48-1))</f>
        <v>-8.5223688317208612E-3</v>
      </c>
      <c r="AK48" s="22" cm="1">
        <f t="array" ref="AK48">IF(INDEX(calc_types,1,AK$7)="INDEX",H48/H47-1,IF(INDEX(calc_types,1,AK$7)="CASH", H47/1200,H47/H48-1))</f>
        <v>9.4482874978907283E-4</v>
      </c>
      <c r="AL48" s="22" cm="1">
        <f t="array" ref="AL48">IF(INDEX(calc_types,1,AL$7)="INDEX",I48/I47-1,IF(INDEX(calc_types,1,AL$7)="CASH", I47/1200,I47/I48-1))</f>
        <v>-3.9458507861349634E-3</v>
      </c>
      <c r="AM48" s="22" cm="1">
        <f t="array" ref="AM48">IF(INDEX(calc_types,1,AM$7)="INDEX",J48/J47-1,IF(INDEX(calc_types,1,AM$7)="CASH", J47/1200,J47/J48-1))</f>
        <v>-1.1580581158181502E-2</v>
      </c>
      <c r="AN48" s="22" cm="1">
        <f t="array" ref="AN48">IF(INDEX(calc_types,1,AN$7)="INDEX",K48/K47-1,IF(INDEX(calc_types,1,AN$7)="CASH", K47/1200,K47/K48-1))</f>
        <v>1.8902415308621467E-3</v>
      </c>
      <c r="AO48" s="22" cm="1">
        <f t="array" ref="AO48">IF(INDEX(calc_types,1,AO$7)="INDEX",L48/L47-1,IF(INDEX(calc_types,1,AO$7)="CASH", L47/1200,L47/L48-1))</f>
        <v>-6.3655309894889989E-3</v>
      </c>
      <c r="AP48" s="22" cm="1">
        <f t="array" ref="AP48">IF(INDEX(calc_types,1,AP$7)="INDEX",M48/M47-1,IF(INDEX(calc_types,1,AP$7)="CASH", M47/1200,M47/M48-1))</f>
        <v>-1.6706913476951635E-2</v>
      </c>
      <c r="AQ48" s="22" cm="1">
        <f t="array" ref="AQ48">IF(INDEX(calc_types,1,AQ$7)="INDEX",N48/N47-1,IF(INDEX(calc_types,1,AQ$7)="CASH", N47/1200,N47/N48-1))</f>
        <v>-5.6035903547249077E-3</v>
      </c>
      <c r="AR48" s="22" cm="1">
        <f t="array" ref="AR48">IF(INDEX(calc_types,1,AR$7)="INDEX",O48/O47-1,IF(INDEX(calc_types,1,AR$7)="CASH", O47/1200,O47/O48-1))</f>
        <v>-1.3508753499236859E-2</v>
      </c>
      <c r="AS48" s="22" cm="1">
        <f t="array" ref="AS48">IF(INDEX(calc_types,1,AS$7)="INDEX",P48/P47-1,IF(INDEX(calc_types,1,AS$7)="CASH", P47/1200,P47/P48-1))</f>
        <v>-2.7652955409596114E-4</v>
      </c>
      <c r="AT48" s="22" cm="1">
        <f t="array" ref="AT48">IF(INDEX(calc_types,1,AT$7)="INDEX",Q48/Q47-1,IF(INDEX(calc_types,1,AT$7)="CASH", Q47/1200,Q47/Q48-1))</f>
        <v>1.3525772299871619E-3</v>
      </c>
      <c r="AU48" s="22" cm="1">
        <f t="array" ref="AU48">IF(INDEX(calc_types,1,AU$7)="INDEX",R48/R47-1,IF(INDEX(calc_types,1,AU$7)="CASH", R47/1200,R47/R48-1))</f>
        <v>1.9177985783658258E-3</v>
      </c>
      <c r="AV48" s="22" cm="1">
        <f t="array" ref="AV48">IF(INDEX(calc_types,1,AV$7)="INDEX",S48/S47-1,IF(INDEX(calc_types,1,AV$7)="CASH", S47/1200,S47/S48-1))</f>
        <v>5.608333509651664E-2</v>
      </c>
      <c r="AW48" s="22" cm="1">
        <f t="array" ref="AW48">IF(INDEX(calc_types,1,AW$7)="INDEX",T48/T47-1,IF(INDEX(calc_types,1,AW$7)="CASH", T47/1200,T47/T48-1))</f>
        <v>7.4782855497168121E-2</v>
      </c>
      <c r="AX48" s="22" cm="1">
        <f t="array" ref="AX48">IF(INDEX(calc_types,1,AX$7)="INDEX",U48/U47-1,IF(INDEX(calc_types,1,AX$7)="CASH", U47/1200,U47/U48-1))</f>
        <v>4.7979859702295125E-2</v>
      </c>
      <c r="AY48" s="22" cm="1">
        <f t="array" ref="AY48">IF(INDEX(calc_types,1,AY$7)="INDEX",V48/V47-1,IF(INDEX(calc_types,1,AY$7)="CASH", V47/1200,V47/V48-1))</f>
        <v>3.3324036970168613E-2</v>
      </c>
      <c r="AZ48" s="22" cm="1">
        <f t="array" ref="AZ48">IF(INDEX(calc_types,1,AZ$7)="INDEX",W48/W47-1,IF(INDEX(calc_types,1,AZ$7)="CASH", W47/1200,W47/W48-1))</f>
        <v>9.3333333333333343E-4</v>
      </c>
      <c r="BA48" s="22" cm="1">
        <f t="array" ref="BA48">IF(INDEX(calc_types,1,BA$7)="INDEX",X48/X47-1,IF(INDEX(calc_types,1,BA$7)="CASH", X47/1200,X47/X48-1))</f>
        <v>1.8045833333333336E-3</v>
      </c>
      <c r="BB48" s="22" cm="1">
        <f t="array" ref="BB48">IF(INDEX(calc_types,1,BB$7)="INDEX",Y48/Y47-1,IF(INDEX(calc_types,1,BB$7)="CASH", Y47/1200,Y47/Y48-1))</f>
        <v>3.0704999999999999E-3</v>
      </c>
      <c r="BC48" s="22" cm="1">
        <f t="array" ref="BC48">IF(INDEX(calc_types,1,BC$7)="INDEX",Z48/Z47-1,IF(INDEX(calc_types,1,BC$7)="CASH", Z47/1200,Z47/Z48-1))</f>
        <v>2.425E-5</v>
      </c>
      <c r="BD48" s="22" cm="1">
        <f t="array" ref="BD48">IF(INDEX(calc_types,1,BD$7)="INDEX",AA48/AA47-1,IF(INDEX(calc_types,1,BD$7)="CASH", AA47/1200,AA47/AA48-1))</f>
        <v>0</v>
      </c>
      <c r="BE48" s="22" cm="1">
        <f t="array" ref="BE48">IF(INDEX(calc_types,1,BE$7)="INDEX",AB48/AB47-1,IF(INDEX(calc_types,1,BE$7)="CASH", AB47/1200,AB47/AB48-1))</f>
        <v>-5.3333333333334121E-3</v>
      </c>
      <c r="BF48" s="22" cm="1">
        <f t="array" ref="BF48">IF(INDEX(calc_types,1,BF$7)="INDEX",AC48/AC47-1,IF(INDEX(calc_types,1,BF$7)="CASH", AC47/1200,AC47/AC48-1))</f>
        <v>2.0518907919280904E-2</v>
      </c>
      <c r="BG48" s="22" cm="1">
        <f t="array" ref="BG48">IF(INDEX(calc_types,1,BG$7)="INDEX",AD48/AD47-1,IF(INDEX(calc_types,1,BG$7)="CASH", AD47/1200,AD47/AD48-1))</f>
        <v>1.4189557940694986E-2</v>
      </c>
      <c r="BH48" s="23">
        <f t="shared" si="10"/>
        <v>-1.2289139744421447E-3</v>
      </c>
      <c r="BI48" s="23">
        <f t="shared" si="11"/>
        <v>-5.775531550006094E-3</v>
      </c>
      <c r="BJ48" s="23">
        <f t="shared" si="12"/>
        <v>-1.5146594893029502E-2</v>
      </c>
      <c r="BK48" s="23">
        <f t="shared" si="13"/>
        <v>-6.4025470253103586E-3</v>
      </c>
      <c r="BL48" s="23">
        <f t="shared" si="14"/>
        <v>-1.2361234492844044E-2</v>
      </c>
      <c r="BM48" s="23">
        <f t="shared" si="15"/>
        <v>-1.5630658812749109E-4</v>
      </c>
      <c r="BN48" s="23">
        <f t="shared" si="16"/>
        <v>-5.3769932359788823E-3</v>
      </c>
      <c r="BO48" s="23">
        <f t="shared" si="17"/>
        <v>-1.3682416599791823E-2</v>
      </c>
      <c r="BP48" s="23">
        <f t="shared" si="18"/>
        <v>1.3691062547680367E-3</v>
      </c>
      <c r="BQ48" s="23">
        <f t="shared" si="19"/>
        <v>-8.5827191030693178E-3</v>
      </c>
      <c r="BR48" s="23">
        <f t="shared" si="20"/>
        <v>-1.9422841182328593E-2</v>
      </c>
      <c r="BS48" s="23">
        <f t="shared" si="21"/>
        <v>-8.8282705891996847E-3</v>
      </c>
      <c r="BT48" s="23">
        <f t="shared" si="22"/>
        <v>-1.7224551889625208E-2</v>
      </c>
      <c r="BU48" s="23">
        <f t="shared" si="23"/>
        <v>-3.2773373648785977E-4</v>
      </c>
      <c r="BV48" s="23">
        <f t="shared" si="24"/>
        <v>1.1553003677024659E-3</v>
      </c>
      <c r="BW48" s="23">
        <f t="shared" si="25"/>
        <v>1.3738188839783018E-3</v>
      </c>
      <c r="BX48" s="23">
        <f t="shared" si="26"/>
        <v>4.9175035375443155E-2</v>
      </c>
      <c r="BY48" s="23">
        <f t="shared" si="27"/>
        <v>7.3483830133810851E-2</v>
      </c>
      <c r="BZ48" s="23">
        <f t="shared" si="28"/>
        <v>4.633462010146986E-2</v>
      </c>
      <c r="CA48" s="23">
        <f t="shared" si="29"/>
        <v>2.8852747331581722E-2</v>
      </c>
      <c r="CB48" s="23">
        <f t="shared" si="30"/>
        <v>-6.835022988505758E-4</v>
      </c>
      <c r="CC48" s="23">
        <f t="shared" si="31"/>
        <v>7.0492586206896603E-4</v>
      </c>
      <c r="CD48" s="23">
        <f t="shared" si="32"/>
        <v>1.1314910919540237E-3</v>
      </c>
      <c r="CE48" s="23">
        <f t="shared" si="33"/>
        <v>5.0200862068965468E-5</v>
      </c>
      <c r="CF48" s="23">
        <f t="shared" si="34"/>
        <v>0</v>
      </c>
      <c r="CG48" s="23">
        <f t="shared" si="35"/>
        <v>-6.3336255102903706E-3</v>
      </c>
      <c r="CH48" s="23">
        <f t="shared" si="36"/>
        <v>2.0605562625601721E-2</v>
      </c>
      <c r="CI48" s="23">
        <f t="shared" si="37"/>
        <v>1.4754382259575927E-2</v>
      </c>
    </row>
    <row r="49" spans="1:87" x14ac:dyDescent="0.2">
      <c r="A49" s="20">
        <v>41</v>
      </c>
      <c r="B49" s="21">
        <v>37955</v>
      </c>
      <c r="C49" s="20">
        <v>168.65199999999999</v>
      </c>
      <c r="D49" s="20">
        <v>878.83100000000002</v>
      </c>
      <c r="E49" s="20">
        <v>1249.605</v>
      </c>
      <c r="F49" s="20">
        <v>1083.5340000000001</v>
      </c>
      <c r="G49" s="20">
        <v>1195.6210000000001</v>
      </c>
      <c r="H49" s="20">
        <v>118.852</v>
      </c>
      <c r="I49" s="20">
        <v>278.99599999999998</v>
      </c>
      <c r="J49" s="20">
        <v>319.46199999999999</v>
      </c>
      <c r="K49" s="20">
        <v>129.19499999999999</v>
      </c>
      <c r="L49" s="20">
        <v>440.56900000000002</v>
      </c>
      <c r="M49" s="20">
        <v>477.14600000000002</v>
      </c>
      <c r="N49" s="20">
        <v>157.65799999999999</v>
      </c>
      <c r="O49" s="20">
        <v>160.68899999999999</v>
      </c>
      <c r="P49" s="20">
        <v>101.271</v>
      </c>
      <c r="Q49" s="20">
        <v>184.55699999999999</v>
      </c>
      <c r="R49" s="20">
        <v>228.654</v>
      </c>
      <c r="S49" s="20">
        <v>1509.84</v>
      </c>
      <c r="T49" s="20">
        <v>2630.47</v>
      </c>
      <c r="U49" s="20">
        <v>4342.6000000000004</v>
      </c>
      <c r="V49" s="20">
        <v>10100.57</v>
      </c>
      <c r="W49" s="20">
        <v>1.17</v>
      </c>
      <c r="X49" s="20">
        <v>2.2075999999999998</v>
      </c>
      <c r="Y49" s="20">
        <v>3.8405999999999998</v>
      </c>
      <c r="Z49" s="20">
        <v>-4.2700000000000002E-2</v>
      </c>
      <c r="AA49" s="20">
        <v>1</v>
      </c>
      <c r="AB49" s="20">
        <v>0.83379999999999999</v>
      </c>
      <c r="AC49" s="20">
        <v>0.58079999999999998</v>
      </c>
      <c r="AD49" s="20">
        <v>109.63</v>
      </c>
      <c r="AE49" s="21">
        <f t="shared" si="8"/>
        <v>37955</v>
      </c>
      <c r="AF49" s="22" cm="1">
        <f t="array" ref="AF49">IF(INDEX(calc_types,1,AF$7)="INDEX",C49/C48-1,IF(INDEX(calc_types,1,AF$7)="CASH", C48/1200,C48/C49-1))</f>
        <v>9.0207715133527877E-4</v>
      </c>
      <c r="AG49" s="22" cm="1">
        <f t="array" ref="AG49">IF(INDEX(calc_types,1,AG$7)="INDEX",D49/D48-1,IF(INDEX(calc_types,1,AG$7)="CASH", D48/1200,D48/D49-1))</f>
        <v>-5.333788240645676E-4</v>
      </c>
      <c r="AH49" s="22" cm="1">
        <f t="array" ref="AH49">IF(INDEX(calc_types,1,AH$7)="INDEX",E49/E48-1,IF(INDEX(calc_types,1,AH$7)="CASH", E48/1200,E48/E49-1))</f>
        <v>-1.1997384714005355E-3</v>
      </c>
      <c r="AI49" s="22" cm="1">
        <f t="array" ref="AI49">IF(INDEX(calc_types,1,AI$7)="INDEX",F49/F48-1,IF(INDEX(calc_types,1,AI$7)="CASH", F48/1200,F48/F49-1))</f>
        <v>5.5959398962812656E-4</v>
      </c>
      <c r="AJ49" s="22" cm="1">
        <f t="array" ref="AJ49">IF(INDEX(calc_types,1,AJ$7)="INDEX",G49/G48-1,IF(INDEX(calc_types,1,AJ$7)="CASH", G48/1200,G48/G49-1))</f>
        <v>9.8455768160121693E-4</v>
      </c>
      <c r="AK49" s="22" cm="1">
        <f t="array" ref="AK49">IF(INDEX(calc_types,1,AK$7)="INDEX",H49/H48-1,IF(INDEX(calc_types,1,AK$7)="CASH", H48/1200,H48/H49-1))</f>
        <v>1.685601591207897E-3</v>
      </c>
      <c r="AL49" s="22" cm="1">
        <f t="array" ref="AL49">IF(INDEX(calc_types,1,AL$7)="INDEX",I49/I48-1,IF(INDEX(calc_types,1,AL$7)="CASH", I48/1200,I48/I49-1))</f>
        <v>2.1510310608885419E-4</v>
      </c>
      <c r="AM49" s="22" cm="1">
        <f t="array" ref="AM49">IF(INDEX(calc_types,1,AM$7)="INDEX",J49/J48-1,IF(INDEX(calc_types,1,AM$7)="CASH", J48/1200,J48/J49-1))</f>
        <v>-2.6910253368465087E-3</v>
      </c>
      <c r="AN49" s="22" cm="1">
        <f t="array" ref="AN49">IF(INDEX(calc_types,1,AN$7)="INDEX",K49/K48-1,IF(INDEX(calc_types,1,AN$7)="CASH", K48/1200,K48/K49-1))</f>
        <v>3.0823459991613511E-3</v>
      </c>
      <c r="AO49" s="22" cm="1">
        <f t="array" ref="AO49">IF(INDEX(calc_types,1,AO$7)="INDEX",L49/L48-1,IF(INDEX(calc_types,1,AO$7)="CASH", L48/1200,L48/L49-1))</f>
        <v>4.4205822675147388E-3</v>
      </c>
      <c r="AP49" s="22" cm="1">
        <f t="array" ref="AP49">IF(INDEX(calc_types,1,AP$7)="INDEX",M49/M48-1,IF(INDEX(calc_types,1,AP$7)="CASH", M48/1200,M48/M49-1))</f>
        <v>4.968543789109825E-3</v>
      </c>
      <c r="AQ49" s="22" cm="1">
        <f t="array" ref="AQ49">IF(INDEX(calc_types,1,AQ$7)="INDEX",N49/N48-1,IF(INDEX(calc_types,1,AQ$7)="CASH", N48/1200,N48/N49-1))</f>
        <v>5.010454383191254E-3</v>
      </c>
      <c r="AR49" s="22" cm="1">
        <f t="array" ref="AR49">IF(INDEX(calc_types,1,AR$7)="INDEX",O49/O48-1,IF(INDEX(calc_types,1,AR$7)="CASH", O48/1200,O48/O49-1))</f>
        <v>6.6025620947787189E-3</v>
      </c>
      <c r="AS49" s="22" cm="1">
        <f t="array" ref="AS49">IF(INDEX(calc_types,1,AS$7)="INDEX",P49/P48-1,IF(INDEX(calc_types,1,AS$7)="CASH", P48/1200,P48/P49-1))</f>
        <v>4.3466664032321134E-4</v>
      </c>
      <c r="AT49" s="22" cm="1">
        <f t="array" ref="AT49">IF(INDEX(calc_types,1,AT$7)="INDEX",Q49/Q48-1,IF(INDEX(calc_types,1,AT$7)="CASH", Q48/1200,Q48/Q49-1))</f>
        <v>1.1663104447168227E-3</v>
      </c>
      <c r="AU49" s="22" cm="1">
        <f t="array" ref="AU49">IF(INDEX(calc_types,1,AU$7)="INDEX",R49/R48-1,IF(INDEX(calc_types,1,AU$7)="CASH", R48/1200,R48/R49-1))</f>
        <v>3.8370357362367269E-3</v>
      </c>
      <c r="AV49" s="22" cm="1">
        <f t="array" ref="AV49">IF(INDEX(calc_types,1,AV$7)="INDEX",S49/S48-1,IF(INDEX(calc_types,1,AV$7)="CASH", S48/1200,S48/S49-1))</f>
        <v>8.3009997261938029E-3</v>
      </c>
      <c r="AW49" s="22" cm="1">
        <f t="array" ref="AW49">IF(INDEX(calc_types,1,AW$7)="INDEX",T49/T48-1,IF(INDEX(calc_types,1,AW$7)="CASH", T48/1200,T48/T49-1))</f>
        <v>2.1525879209643328E-2</v>
      </c>
      <c r="AX49" s="22" cm="1">
        <f t="array" ref="AX49">IF(INDEX(calc_types,1,AX$7)="INDEX",U49/U48-1,IF(INDEX(calc_types,1,AX$7)="CASH", U48/1200,U48/U49-1))</f>
        <v>1.2827689150107346E-2</v>
      </c>
      <c r="AY49" s="22" cm="1">
        <f t="array" ref="AY49">IF(INDEX(calc_types,1,AY$7)="INDEX",V49/V48-1,IF(INDEX(calc_types,1,AY$7)="CASH", V48/1200,V48/V49-1))</f>
        <v>-4.3469490766213537E-2</v>
      </c>
      <c r="AZ49" s="22" cm="1">
        <f t="array" ref="AZ49">IF(INDEX(calc_types,1,AZ$7)="INDEX",W49/W48-1,IF(INDEX(calc_types,1,AZ$7)="CASH", W48/1200,W48/W49-1))</f>
        <v>9.3333333333333343E-4</v>
      </c>
      <c r="BA49" s="22" cm="1">
        <f t="array" ref="BA49">IF(INDEX(calc_types,1,BA$7)="INDEX",X49/X48-1,IF(INDEX(calc_types,1,BA$7)="CASH", X48/1200,X48/X49-1))</f>
        <v>1.8282500000000002E-3</v>
      </c>
      <c r="BB49" s="22" cm="1">
        <f t="array" ref="BB49">IF(INDEX(calc_types,1,BB$7)="INDEX",Y49/Y48-1,IF(INDEX(calc_types,1,BB$7)="CASH", Y48/1200,Y48/Y49-1))</f>
        <v>3.1384166666666665E-3</v>
      </c>
      <c r="BC49" s="22" cm="1">
        <f t="array" ref="BC49">IF(INDEX(calc_types,1,BC$7)="INDEX",Z49/Z48-1,IF(INDEX(calc_types,1,BC$7)="CASH", Z48/1200,Z48/Z49-1))</f>
        <v>5.4499999999999997E-5</v>
      </c>
      <c r="BD49" s="22" cm="1">
        <f t="array" ref="BD49">IF(INDEX(calc_types,1,BD$7)="INDEX",AA49/AA48-1,IF(INDEX(calc_types,1,BD$7)="CASH", AA48/1200,AA48/AA49-1))</f>
        <v>0</v>
      </c>
      <c r="BE49" s="22" cm="1">
        <f t="array" ref="BE49">IF(INDEX(calc_types,1,BE$7)="INDEX",AB49/AB48-1,IF(INDEX(calc_types,1,BE$7)="CASH", AB48/1200,AB48/AB49-1))</f>
        <v>3.4420724394339297E-2</v>
      </c>
      <c r="BF49" s="22" cm="1">
        <f t="array" ref="BF49">IF(INDEX(calc_types,1,BF$7)="INDEX",AC49/AC48-1,IF(INDEX(calc_types,1,BF$7)="CASH", AC48/1200,AC48/AC49-1))</f>
        <v>1.5323691460055189E-2</v>
      </c>
      <c r="BG49" s="22" cm="1">
        <f t="array" ref="BG49">IF(INDEX(calc_types,1,BG$7)="INDEX",AD49/AD48-1,IF(INDEX(calc_types,1,BG$7)="CASH", AD48/1200,AD48/AD49-1))</f>
        <v>2.8276931496853397E-3</v>
      </c>
      <c r="BH49" s="23">
        <f t="shared" si="10"/>
        <v>-7.2462110528449266E-4</v>
      </c>
      <c r="BI49" s="23">
        <f t="shared" si="11"/>
        <v>-2.5947910554381367E-3</v>
      </c>
      <c r="BJ49" s="23">
        <f t="shared" si="12"/>
        <v>-4.1182634383131241E-3</v>
      </c>
      <c r="BK49" s="23">
        <f t="shared" si="13"/>
        <v>-2.4214155708594661E-3</v>
      </c>
      <c r="BL49" s="23">
        <f t="shared" si="14"/>
        <v>-2.8543079795219656E-3</v>
      </c>
      <c r="BM49" s="23">
        <f t="shared" si="15"/>
        <v>5.8446625329133307E-4</v>
      </c>
      <c r="BN49" s="23">
        <f t="shared" si="16"/>
        <v>-1.2160393437550645E-3</v>
      </c>
      <c r="BO49" s="23">
        <f t="shared" si="17"/>
        <v>-4.7928607784568297E-3</v>
      </c>
      <c r="BP49" s="23">
        <f t="shared" si="18"/>
        <v>2.561210723067241E-3</v>
      </c>
      <c r="BQ49" s="23">
        <f t="shared" si="19"/>
        <v>2.2033941539344199E-3</v>
      </c>
      <c r="BR49" s="23">
        <f t="shared" si="20"/>
        <v>2.2526160837328664E-3</v>
      </c>
      <c r="BS49" s="23">
        <f t="shared" si="21"/>
        <v>1.7857741487164762E-3</v>
      </c>
      <c r="BT49" s="23">
        <f t="shared" si="22"/>
        <v>2.8867637043903703E-3</v>
      </c>
      <c r="BU49" s="23">
        <f t="shared" si="23"/>
        <v>3.8346245793131271E-4</v>
      </c>
      <c r="BV49" s="23">
        <f t="shared" si="24"/>
        <v>9.6903358243212662E-4</v>
      </c>
      <c r="BW49" s="23">
        <f t="shared" si="25"/>
        <v>3.2930560418492029E-3</v>
      </c>
      <c r="BX49" s="23">
        <f t="shared" si="26"/>
        <v>1.3927000051203176E-3</v>
      </c>
      <c r="BY49" s="23">
        <f t="shared" si="27"/>
        <v>2.0226853846286058E-2</v>
      </c>
      <c r="BZ49" s="23">
        <f t="shared" si="28"/>
        <v>1.1182449549282084E-2</v>
      </c>
      <c r="CA49" s="23">
        <f t="shared" si="29"/>
        <v>-4.7940780404800432E-2</v>
      </c>
      <c r="CB49" s="23">
        <f t="shared" si="30"/>
        <v>-6.835022988505758E-4</v>
      </c>
      <c r="CC49" s="23">
        <f t="shared" si="31"/>
        <v>7.2859252873563266E-4</v>
      </c>
      <c r="CD49" s="23">
        <f t="shared" si="32"/>
        <v>1.1994077586206903E-3</v>
      </c>
      <c r="CE49" s="23">
        <f t="shared" si="33"/>
        <v>8.0450862068965465E-5</v>
      </c>
      <c r="CF49" s="23">
        <f t="shared" si="34"/>
        <v>0</v>
      </c>
      <c r="CG49" s="23">
        <f t="shared" si="35"/>
        <v>3.3420432217382341E-2</v>
      </c>
      <c r="CH49" s="23">
        <f t="shared" si="36"/>
        <v>1.5410346166376005E-2</v>
      </c>
      <c r="CI49" s="23">
        <f t="shared" si="37"/>
        <v>3.3925174685662798E-3</v>
      </c>
    </row>
    <row r="50" spans="1:87" x14ac:dyDescent="0.2">
      <c r="A50" s="20">
        <v>42</v>
      </c>
      <c r="B50" s="21">
        <v>37986</v>
      </c>
      <c r="C50" s="20">
        <v>168.92</v>
      </c>
      <c r="D50" s="20">
        <v>883.93100000000004</v>
      </c>
      <c r="E50" s="20">
        <v>1261.741</v>
      </c>
      <c r="F50" s="20">
        <v>1092.0920000000001</v>
      </c>
      <c r="G50" s="20">
        <v>1209.0640000000001</v>
      </c>
      <c r="H50" s="20">
        <v>119.16200000000001</v>
      </c>
      <c r="I50" s="20">
        <v>280.87099999999998</v>
      </c>
      <c r="J50" s="20">
        <v>323.30599999999998</v>
      </c>
      <c r="K50" s="20">
        <v>129.624</v>
      </c>
      <c r="L50" s="20">
        <v>444.11500000000001</v>
      </c>
      <c r="M50" s="20">
        <v>483.54899999999998</v>
      </c>
      <c r="N50" s="20">
        <v>159.09399999999999</v>
      </c>
      <c r="O50" s="20">
        <v>162.98099999999999</v>
      </c>
      <c r="P50" s="20">
        <v>101.22199999999999</v>
      </c>
      <c r="Q50" s="20">
        <v>184.626</v>
      </c>
      <c r="R50" s="20">
        <v>228.816</v>
      </c>
      <c r="S50" s="20">
        <v>1588.26</v>
      </c>
      <c r="T50" s="20">
        <v>2760.66</v>
      </c>
      <c r="U50" s="20">
        <v>4476.8999999999996</v>
      </c>
      <c r="V50" s="20">
        <v>10676.64</v>
      </c>
      <c r="W50" s="20">
        <v>1.1200000000000001</v>
      </c>
      <c r="X50" s="20">
        <v>2.1558000000000002</v>
      </c>
      <c r="Y50" s="20">
        <v>3.9384000000000001</v>
      </c>
      <c r="Z50" s="20">
        <v>4.24E-2</v>
      </c>
      <c r="AA50" s="20">
        <v>1</v>
      </c>
      <c r="AB50" s="20">
        <v>0.79400000000000004</v>
      </c>
      <c r="AC50" s="20">
        <v>0.56000000000000005</v>
      </c>
      <c r="AD50" s="20">
        <v>107.22</v>
      </c>
      <c r="AE50" s="21">
        <f t="shared" si="8"/>
        <v>37986</v>
      </c>
      <c r="AF50" s="22" cm="1">
        <f t="array" ref="AF50">IF(INDEX(calc_types,1,AF$7)="INDEX",C50/C49-1,IF(INDEX(calc_types,1,AF$7)="CASH", C49/1200,C49/C50-1))</f>
        <v>1.5890709864099239E-3</v>
      </c>
      <c r="AG50" s="22" cm="1">
        <f t="array" ref="AG50">IF(INDEX(calc_types,1,AG$7)="INDEX",D50/D49-1,IF(INDEX(calc_types,1,AG$7)="CASH", D49/1200,D49/D50-1))</f>
        <v>5.8031635206314824E-3</v>
      </c>
      <c r="AH50" s="22" cm="1">
        <f t="array" ref="AH50">IF(INDEX(calc_types,1,AH$7)="INDEX",E50/E49-1,IF(INDEX(calc_types,1,AH$7)="CASH", E49/1200,E49/E50-1))</f>
        <v>9.7118689505883982E-3</v>
      </c>
      <c r="AI50" s="22" cm="1">
        <f t="array" ref="AI50">IF(INDEX(calc_types,1,AI$7)="INDEX",F50/F49-1,IF(INDEX(calc_types,1,AI$7)="CASH", F49/1200,F49/F50-1))</f>
        <v>7.8982293126010905E-3</v>
      </c>
      <c r="AJ50" s="22" cm="1">
        <f t="array" ref="AJ50">IF(INDEX(calc_types,1,AJ$7)="INDEX",G50/G49-1,IF(INDEX(calc_types,1,AJ$7)="CASH", G49/1200,G49/G50-1))</f>
        <v>1.1243529513115025E-2</v>
      </c>
      <c r="AK50" s="22" cm="1">
        <f t="array" ref="AK50">IF(INDEX(calc_types,1,AK$7)="INDEX",H50/H49-1,IF(INDEX(calc_types,1,AK$7)="CASH", H49/1200,H49/H50-1))</f>
        <v>2.6082859354490395E-3</v>
      </c>
      <c r="AL50" s="22" cm="1">
        <f t="array" ref="AL50">IF(INDEX(calc_types,1,AL$7)="INDEX",I50/I49-1,IF(INDEX(calc_types,1,AL$7)="CASH", I49/1200,I49/I50-1))</f>
        <v>6.7205264591607694E-3</v>
      </c>
      <c r="AM50" s="22" cm="1">
        <f t="array" ref="AM50">IF(INDEX(calc_types,1,AM$7)="INDEX",J50/J49-1,IF(INDEX(calc_types,1,AM$7)="CASH", J49/1200,J49/J50-1))</f>
        <v>1.2032730027358385E-2</v>
      </c>
      <c r="AN50" s="22" cm="1">
        <f t="array" ref="AN50">IF(INDEX(calc_types,1,AN$7)="INDEX",K50/K49-1,IF(INDEX(calc_types,1,AN$7)="CASH", K49/1200,K49/K50-1))</f>
        <v>3.3205619412515208E-3</v>
      </c>
      <c r="AO50" s="22" cm="1">
        <f t="array" ref="AO50">IF(INDEX(calc_types,1,AO$7)="INDEX",L50/L49-1,IF(INDEX(calc_types,1,AO$7)="CASH", L49/1200,L49/L50-1))</f>
        <v>8.0486824992225259E-3</v>
      </c>
      <c r="AP50" s="22" cm="1">
        <f t="array" ref="AP50">IF(INDEX(calc_types,1,AP$7)="INDEX",M50/M49-1,IF(INDEX(calc_types,1,AP$7)="CASH", M49/1200,M49/M50-1))</f>
        <v>1.3419372686766629E-2</v>
      </c>
      <c r="AQ50" s="22" cm="1">
        <f t="array" ref="AQ50">IF(INDEX(calc_types,1,AQ$7)="INDEX",N50/N49-1,IF(INDEX(calc_types,1,AQ$7)="CASH", N49/1200,N49/N50-1))</f>
        <v>9.1083230790698355E-3</v>
      </c>
      <c r="AR50" s="22" cm="1">
        <f t="array" ref="AR50">IF(INDEX(calc_types,1,AR$7)="INDEX",O50/O49-1,IF(INDEX(calc_types,1,AR$7)="CASH", O49/1200,O49/O50-1))</f>
        <v>1.4263577469521893E-2</v>
      </c>
      <c r="AS50" s="22" cm="1">
        <f t="array" ref="AS50">IF(INDEX(calc_types,1,AS$7)="INDEX",P50/P49-1,IF(INDEX(calc_types,1,AS$7)="CASH", P49/1200,P49/P50-1))</f>
        <v>-4.8385026315533874E-4</v>
      </c>
      <c r="AT50" s="22" cm="1">
        <f t="array" ref="AT50">IF(INDEX(calc_types,1,AT$7)="INDEX",Q50/Q49-1,IF(INDEX(calc_types,1,AT$7)="CASH", Q49/1200,Q49/Q50-1))</f>
        <v>3.7386823582963302E-4</v>
      </c>
      <c r="AU50" s="22" cm="1">
        <f t="array" ref="AU50">IF(INDEX(calc_types,1,AU$7)="INDEX",R50/R49-1,IF(INDEX(calc_types,1,AU$7)="CASH", R49/1200,R49/R50-1))</f>
        <v>7.0849405652206876E-4</v>
      </c>
      <c r="AV50" s="22" cm="1">
        <f t="array" ref="AV50">IF(INDEX(calc_types,1,AV$7)="INDEX",S50/S49-1,IF(INDEX(calc_types,1,AV$7)="CASH", S49/1200,S49/S50-1))</f>
        <v>5.1939278334128147E-2</v>
      </c>
      <c r="AW50" s="22" cm="1">
        <f t="array" ref="AW50">IF(INDEX(calc_types,1,AW$7)="INDEX",T50/T49-1,IF(INDEX(calc_types,1,AW$7)="CASH", T49/1200,T49/T50-1))</f>
        <v>4.9493056373955957E-2</v>
      </c>
      <c r="AX50" s="22" cm="1">
        <f t="array" ref="AX50">IF(INDEX(calc_types,1,AX$7)="INDEX",U50/U49-1,IF(INDEX(calc_types,1,AX$7)="CASH", U49/1200,U49/U50-1))</f>
        <v>3.0926173260258594E-2</v>
      </c>
      <c r="AY50" s="22" cm="1">
        <f t="array" ref="AY50">IF(INDEX(calc_types,1,AY$7)="INDEX",V50/V49-1,IF(INDEX(calc_types,1,AY$7)="CASH", V49/1200,V49/V50-1))</f>
        <v>5.7033414945889094E-2</v>
      </c>
      <c r="AZ50" s="22" cm="1">
        <f t="array" ref="AZ50">IF(INDEX(calc_types,1,AZ$7)="INDEX",W50/W49-1,IF(INDEX(calc_types,1,AZ$7)="CASH", W49/1200,W49/W50-1))</f>
        <v>9.7499999999999996E-4</v>
      </c>
      <c r="BA50" s="22" cm="1">
        <f t="array" ref="BA50">IF(INDEX(calc_types,1,BA$7)="INDEX",X50/X49-1,IF(INDEX(calc_types,1,BA$7)="CASH", X49/1200,X49/X50-1))</f>
        <v>1.8396666666666665E-3</v>
      </c>
      <c r="BB50" s="22" cm="1">
        <f t="array" ref="BB50">IF(INDEX(calc_types,1,BB$7)="INDEX",Y50/Y49-1,IF(INDEX(calc_types,1,BB$7)="CASH", Y49/1200,Y49/Y50-1))</f>
        <v>3.2004999999999998E-3</v>
      </c>
      <c r="BC50" s="22" cm="1">
        <f t="array" ref="BC50">IF(INDEX(calc_types,1,BC$7)="INDEX",Z50/Z49-1,IF(INDEX(calc_types,1,BC$7)="CASH", Z49/1200,Z49/Z50-1))</f>
        <v>-3.5583333333333335E-5</v>
      </c>
      <c r="BD50" s="22" cm="1">
        <f t="array" ref="BD50">IF(INDEX(calc_types,1,BD$7)="INDEX",AA50/AA49-1,IF(INDEX(calc_types,1,BD$7)="CASH", AA49/1200,AA49/AA50-1))</f>
        <v>0</v>
      </c>
      <c r="BE50" s="22" cm="1">
        <f t="array" ref="BE50">IF(INDEX(calc_types,1,BE$7)="INDEX",AB50/AB49-1,IF(INDEX(calc_types,1,BE$7)="CASH", AB49/1200,AB49/AB50-1))</f>
        <v>5.0125944584382909E-2</v>
      </c>
      <c r="BF50" s="22" cm="1">
        <f t="array" ref="BF50">IF(INDEX(calc_types,1,BF$7)="INDEX",AC50/AC49-1,IF(INDEX(calc_types,1,BF$7)="CASH", AC49/1200,AC49/AC50-1))</f>
        <v>3.7142857142856922E-2</v>
      </c>
      <c r="BG50" s="22" cm="1">
        <f t="array" ref="BG50">IF(INDEX(calc_types,1,BG$7)="INDEX",AD50/AD49-1,IF(INDEX(calc_types,1,BG$7)="CASH", AD49/1200,AD49/AD50-1))</f>
        <v>2.2477149785487649E-2</v>
      </c>
      <c r="BH50" s="23">
        <f t="shared" si="10"/>
        <v>-3.7627270209847482E-5</v>
      </c>
      <c r="BI50" s="23">
        <f t="shared" si="11"/>
        <v>3.7417512892579134E-3</v>
      </c>
      <c r="BJ50" s="23">
        <f t="shared" si="12"/>
        <v>6.7933439836758095E-3</v>
      </c>
      <c r="BK50" s="23">
        <f t="shared" si="13"/>
        <v>4.9172197521134978E-3</v>
      </c>
      <c r="BL50" s="23">
        <f t="shared" si="14"/>
        <v>7.4046638519918422E-3</v>
      </c>
      <c r="BM50" s="23">
        <f t="shared" si="15"/>
        <v>1.5071505975324756E-3</v>
      </c>
      <c r="BN50" s="23">
        <f t="shared" si="16"/>
        <v>5.2893840093168505E-3</v>
      </c>
      <c r="BO50" s="23">
        <f t="shared" si="17"/>
        <v>9.9308945857480638E-3</v>
      </c>
      <c r="BP50" s="23">
        <f t="shared" si="18"/>
        <v>2.7994266651574107E-3</v>
      </c>
      <c r="BQ50" s="23">
        <f t="shared" si="19"/>
        <v>5.831494385642207E-3</v>
      </c>
      <c r="BR50" s="23">
        <f t="shared" si="20"/>
        <v>1.070344498138967E-2</v>
      </c>
      <c r="BS50" s="23">
        <f t="shared" si="21"/>
        <v>5.8836428445950576E-3</v>
      </c>
      <c r="BT50" s="23">
        <f t="shared" si="22"/>
        <v>1.0547779079133544E-2</v>
      </c>
      <c r="BU50" s="23">
        <f t="shared" si="23"/>
        <v>-5.3505444554723732E-4</v>
      </c>
      <c r="BV50" s="23">
        <f t="shared" si="24"/>
        <v>1.7659137354493701E-4</v>
      </c>
      <c r="BW50" s="23">
        <f t="shared" si="25"/>
        <v>1.6451436213454484E-4</v>
      </c>
      <c r="BX50" s="23">
        <f t="shared" si="26"/>
        <v>4.5030978613054662E-2</v>
      </c>
      <c r="BY50" s="23">
        <f t="shared" si="27"/>
        <v>4.8194031010598687E-2</v>
      </c>
      <c r="BZ50" s="23">
        <f t="shared" si="28"/>
        <v>2.9280933659433333E-2</v>
      </c>
      <c r="CA50" s="23">
        <f t="shared" si="29"/>
        <v>5.2562125307302199E-2</v>
      </c>
      <c r="CB50" s="23">
        <f t="shared" si="30"/>
        <v>-6.4183563218390928E-4</v>
      </c>
      <c r="CC50" s="23">
        <f t="shared" si="31"/>
        <v>7.4000919540229896E-4</v>
      </c>
      <c r="CD50" s="23">
        <f t="shared" si="32"/>
        <v>1.2614910919540236E-3</v>
      </c>
      <c r="CE50" s="23">
        <f t="shared" si="33"/>
        <v>-9.6324712643678669E-6</v>
      </c>
      <c r="CF50" s="23">
        <f t="shared" si="34"/>
        <v>0</v>
      </c>
      <c r="CG50" s="23">
        <f t="shared" si="35"/>
        <v>4.9125652407425953E-2</v>
      </c>
      <c r="CH50" s="23">
        <f t="shared" si="36"/>
        <v>3.7229511849177735E-2</v>
      </c>
      <c r="CI50" s="23">
        <f t="shared" si="37"/>
        <v>2.304197410436859E-2</v>
      </c>
    </row>
    <row r="51" spans="1:87" x14ac:dyDescent="0.2">
      <c r="A51" s="20">
        <v>43</v>
      </c>
      <c r="B51" s="21">
        <v>38017</v>
      </c>
      <c r="C51" s="20">
        <v>169.08600000000001</v>
      </c>
      <c r="D51" s="20">
        <v>885.73599999999999</v>
      </c>
      <c r="E51" s="20">
        <v>1268.576</v>
      </c>
      <c r="F51" s="20">
        <v>1095.999</v>
      </c>
      <c r="G51" s="20">
        <v>1217.463</v>
      </c>
      <c r="H51" s="20">
        <v>119.407</v>
      </c>
      <c r="I51" s="20">
        <v>281.85300000000001</v>
      </c>
      <c r="J51" s="20">
        <v>325.22699999999998</v>
      </c>
      <c r="K51" s="20">
        <v>129.94999999999999</v>
      </c>
      <c r="L51" s="20">
        <v>444.75200000000001</v>
      </c>
      <c r="M51" s="20">
        <v>483.32299999999998</v>
      </c>
      <c r="N51" s="20">
        <v>159.45400000000001</v>
      </c>
      <c r="O51" s="20">
        <v>162.749</v>
      </c>
      <c r="P51" s="20">
        <v>101.26300000000001</v>
      </c>
      <c r="Q51" s="20">
        <v>184.82499999999999</v>
      </c>
      <c r="R51" s="20">
        <v>229.64</v>
      </c>
      <c r="S51" s="20">
        <v>1616.9</v>
      </c>
      <c r="T51" s="20">
        <v>2839.13</v>
      </c>
      <c r="U51" s="20">
        <v>4390.7</v>
      </c>
      <c r="V51" s="20">
        <v>10783.61</v>
      </c>
      <c r="W51" s="20">
        <v>1.1000000000000001</v>
      </c>
      <c r="X51" s="20">
        <v>2.1583999999999999</v>
      </c>
      <c r="Y51" s="20">
        <v>4.0425000000000004</v>
      </c>
      <c r="Z51" s="20">
        <v>3.4000000000000002E-2</v>
      </c>
      <c r="AA51" s="20">
        <v>1</v>
      </c>
      <c r="AB51" s="20">
        <v>0.80149999999999999</v>
      </c>
      <c r="AC51" s="20">
        <v>0.54830000000000001</v>
      </c>
      <c r="AD51" s="20">
        <v>105.71</v>
      </c>
      <c r="AE51" s="21">
        <f t="shared" si="8"/>
        <v>38017</v>
      </c>
      <c r="AF51" s="22" cm="1">
        <f t="array" ref="AF51">IF(INDEX(calc_types,1,AF$7)="INDEX",C51/C50-1,IF(INDEX(calc_types,1,AF$7)="CASH", C50/1200,C50/C51-1))</f>
        <v>9.827137106324102E-4</v>
      </c>
      <c r="AG51" s="22" cm="1">
        <f t="array" ref="AG51">IF(INDEX(calc_types,1,AG$7)="INDEX",D51/D50-1,IF(INDEX(calc_types,1,AG$7)="CASH", D50/1200,D50/D51-1))</f>
        <v>2.042014591636665E-3</v>
      </c>
      <c r="AH51" s="22" cm="1">
        <f t="array" ref="AH51">IF(INDEX(calc_types,1,AH$7)="INDEX",E51/E50-1,IF(INDEX(calc_types,1,AH$7)="CASH", E50/1200,E50/E51-1))</f>
        <v>5.4171180931743557E-3</v>
      </c>
      <c r="AI51" s="22" cm="1">
        <f t="array" ref="AI51">IF(INDEX(calc_types,1,AI$7)="INDEX",F51/F50-1,IF(INDEX(calc_types,1,AI$7)="CASH", F50/1200,F50/F51-1))</f>
        <v>3.5775374235869073E-3</v>
      </c>
      <c r="AJ51" s="22" cm="1">
        <f t="array" ref="AJ51">IF(INDEX(calc_types,1,AJ$7)="INDEX",G51/G50-1,IF(INDEX(calc_types,1,AJ$7)="CASH", G50/1200,G50/G51-1))</f>
        <v>6.9466959565414044E-3</v>
      </c>
      <c r="AK51" s="22" cm="1">
        <f t="array" ref="AK51">IF(INDEX(calc_types,1,AK$7)="INDEX",H51/H50-1,IF(INDEX(calc_types,1,AK$7)="CASH", H50/1200,H50/H51-1))</f>
        <v>2.056024571591486E-3</v>
      </c>
      <c r="AL51" s="22" cm="1">
        <f t="array" ref="AL51">IF(INDEX(calc_types,1,AL$7)="INDEX",I51/I50-1,IF(INDEX(calc_types,1,AL$7)="CASH", I50/1200,I50/I51-1))</f>
        <v>3.4962669695342008E-3</v>
      </c>
      <c r="AM51" s="22" cm="1">
        <f t="array" ref="AM51">IF(INDEX(calc_types,1,AM$7)="INDEX",J51/J50-1,IF(INDEX(calc_types,1,AM$7)="CASH", J50/1200,J50/J51-1))</f>
        <v>5.9417394047744931E-3</v>
      </c>
      <c r="AN51" s="22" cm="1">
        <f t="array" ref="AN51">IF(INDEX(calc_types,1,AN$7)="INDEX",K51/K50-1,IF(INDEX(calc_types,1,AN$7)="CASH", K50/1200,K50/K51-1))</f>
        <v>2.5149663642534126E-3</v>
      </c>
      <c r="AO51" s="22" cm="1">
        <f t="array" ref="AO51">IF(INDEX(calc_types,1,AO$7)="INDEX",L51/L50-1,IF(INDEX(calc_types,1,AO$7)="CASH", L50/1200,L50/L51-1))</f>
        <v>1.4343131846481505E-3</v>
      </c>
      <c r="AP51" s="22" cm="1">
        <f t="array" ref="AP51">IF(INDEX(calc_types,1,AP$7)="INDEX",M51/M50-1,IF(INDEX(calc_types,1,AP$7)="CASH", M50/1200,M50/M51-1))</f>
        <v>-4.6737765976145873E-4</v>
      </c>
      <c r="AQ51" s="22" cm="1">
        <f t="array" ref="AQ51">IF(INDEX(calc_types,1,AQ$7)="INDEX",N51/N50-1,IF(INDEX(calc_types,1,AQ$7)="CASH", N50/1200,N50/N51-1))</f>
        <v>2.2628131796298412E-3</v>
      </c>
      <c r="AR51" s="22" cm="1">
        <f t="array" ref="AR51">IF(INDEX(calc_types,1,AR$7)="INDEX",O51/O50-1,IF(INDEX(calc_types,1,AR$7)="CASH", O50/1200,O50/O51-1))</f>
        <v>-1.4234788104134921E-3</v>
      </c>
      <c r="AS51" s="22" cm="1">
        <f t="array" ref="AS51">IF(INDEX(calc_types,1,AS$7)="INDEX",P51/P50-1,IF(INDEX(calc_types,1,AS$7)="CASH", P50/1200,P50/P51-1))</f>
        <v>4.0505028551107713E-4</v>
      </c>
      <c r="AT51" s="22" cm="1">
        <f t="array" ref="AT51">IF(INDEX(calc_types,1,AT$7)="INDEX",Q51/Q50-1,IF(INDEX(calc_types,1,AT$7)="CASH", Q50/1200,Q50/Q51-1))</f>
        <v>1.0778546900218622E-3</v>
      </c>
      <c r="AU51" s="22" cm="1">
        <f t="array" ref="AU51">IF(INDEX(calc_types,1,AU$7)="INDEX",R51/R50-1,IF(INDEX(calc_types,1,AU$7)="CASH", R50/1200,R50/R51-1))</f>
        <v>3.6011467729528679E-3</v>
      </c>
      <c r="AV51" s="22" cm="1">
        <f t="array" ref="AV51">IF(INDEX(calc_types,1,AV$7)="INDEX",S51/S50-1,IF(INDEX(calc_types,1,AV$7)="CASH", S50/1200,S50/S51-1))</f>
        <v>1.8032312089960145E-2</v>
      </c>
      <c r="AW51" s="22" cm="1">
        <f t="array" ref="AW51">IF(INDEX(calc_types,1,AW$7)="INDEX",T51/T50-1,IF(INDEX(calc_types,1,AW$7)="CASH", T50/1200,T50/T51-1))</f>
        <v>2.8424362290176974E-2</v>
      </c>
      <c r="AX51" s="22" cm="1">
        <f t="array" ref="AX51">IF(INDEX(calc_types,1,AX$7)="INDEX",U51/U50-1,IF(INDEX(calc_types,1,AX$7)="CASH", U50/1200,U50/U51-1))</f>
        <v>-1.9254394782103668E-2</v>
      </c>
      <c r="AY51" s="22" cm="1">
        <f t="array" ref="AY51">IF(INDEX(calc_types,1,AY$7)="INDEX",V51/V50-1,IF(INDEX(calc_types,1,AY$7)="CASH", V50/1200,V50/V51-1))</f>
        <v>1.0019069669858771E-2</v>
      </c>
      <c r="AZ51" s="22" cm="1">
        <f t="array" ref="AZ51">IF(INDEX(calc_types,1,AZ$7)="INDEX",W51/W50-1,IF(INDEX(calc_types,1,AZ$7)="CASH", W50/1200,W50/W51-1))</f>
        <v>9.3333333333333343E-4</v>
      </c>
      <c r="BA51" s="22" cm="1">
        <f t="array" ref="BA51">IF(INDEX(calc_types,1,BA$7)="INDEX",X51/X50-1,IF(INDEX(calc_types,1,BA$7)="CASH", X50/1200,X50/X51-1))</f>
        <v>1.7965000000000001E-3</v>
      </c>
      <c r="BB51" s="22" cm="1">
        <f t="array" ref="BB51">IF(INDEX(calc_types,1,BB$7)="INDEX",Y51/Y50-1,IF(INDEX(calc_types,1,BB$7)="CASH", Y50/1200,Y50/Y51-1))</f>
        <v>3.2820000000000002E-3</v>
      </c>
      <c r="BC51" s="22" cm="1">
        <f t="array" ref="BC51">IF(INDEX(calc_types,1,BC$7)="INDEX",Z51/Z50-1,IF(INDEX(calc_types,1,BC$7)="CASH", Z50/1200,Z50/Z51-1))</f>
        <v>3.5333333333333336E-5</v>
      </c>
      <c r="BD51" s="22" cm="1">
        <f t="array" ref="BD51">IF(INDEX(calc_types,1,BD$7)="INDEX",AA51/AA50-1,IF(INDEX(calc_types,1,BD$7)="CASH", AA50/1200,AA50/AA51-1))</f>
        <v>0</v>
      </c>
      <c r="BE51" s="22" cm="1">
        <f t="array" ref="BE51">IF(INDEX(calc_types,1,BE$7)="INDEX",AB51/AB50-1,IF(INDEX(calc_types,1,BE$7)="CASH", AB50/1200,AB50/AB51-1))</f>
        <v>-9.3574547723018764E-3</v>
      </c>
      <c r="BF51" s="22" cm="1">
        <f t="array" ref="BF51">IF(INDEX(calc_types,1,BF$7)="INDEX",AC51/AC50-1,IF(INDEX(calc_types,1,BF$7)="CASH", AC50/1200,AC50/AC51-1))</f>
        <v>2.133868320262633E-2</v>
      </c>
      <c r="BG51" s="22" cm="1">
        <f t="array" ref="BG51">IF(INDEX(calc_types,1,BG$7)="INDEX",AD51/AD50-1,IF(INDEX(calc_types,1,BG$7)="CASH", AD50/1200,AD50/AD51-1))</f>
        <v>1.4284362879576351E-2</v>
      </c>
      <c r="BH51" s="23">
        <f t="shared" si="10"/>
        <v>-6.4398454598736123E-4</v>
      </c>
      <c r="BI51" s="23">
        <f t="shared" si="11"/>
        <v>-1.9397639736904067E-5</v>
      </c>
      <c r="BJ51" s="23">
        <f t="shared" si="12"/>
        <v>2.4985931262617666E-3</v>
      </c>
      <c r="BK51" s="23">
        <f t="shared" si="13"/>
        <v>5.9652786309931458E-4</v>
      </c>
      <c r="BL51" s="23">
        <f t="shared" si="14"/>
        <v>3.1078302954182218E-3</v>
      </c>
      <c r="BM51" s="23">
        <f t="shared" si="15"/>
        <v>9.5488923367492208E-4</v>
      </c>
      <c r="BN51" s="23">
        <f t="shared" si="16"/>
        <v>2.0651245196902819E-3</v>
      </c>
      <c r="BO51" s="23">
        <f t="shared" si="17"/>
        <v>3.8399039631641717E-3</v>
      </c>
      <c r="BP51" s="23">
        <f t="shared" si="18"/>
        <v>1.9938310881593025E-3</v>
      </c>
      <c r="BQ51" s="23">
        <f t="shared" si="19"/>
        <v>-7.8287492893216841E-4</v>
      </c>
      <c r="BR51" s="23">
        <f t="shared" si="20"/>
        <v>-3.1833053651384173E-3</v>
      </c>
      <c r="BS51" s="23">
        <f t="shared" si="21"/>
        <v>-9.6186705484493668E-4</v>
      </c>
      <c r="BT51" s="23">
        <f t="shared" si="22"/>
        <v>-5.1392772008018407E-3</v>
      </c>
      <c r="BU51" s="23">
        <f t="shared" si="23"/>
        <v>3.5384610311917851E-4</v>
      </c>
      <c r="BV51" s="23">
        <f t="shared" si="24"/>
        <v>8.8057782773716614E-4</v>
      </c>
      <c r="BW51" s="23">
        <f t="shared" si="25"/>
        <v>3.0571670785653439E-3</v>
      </c>
      <c r="BX51" s="23">
        <f t="shared" si="26"/>
        <v>1.112401236888666E-2</v>
      </c>
      <c r="BY51" s="23">
        <f t="shared" si="27"/>
        <v>2.7125336926819704E-2</v>
      </c>
      <c r="BZ51" s="23">
        <f t="shared" si="28"/>
        <v>-2.0899634382928928E-2</v>
      </c>
      <c r="CA51" s="23">
        <f t="shared" si="29"/>
        <v>5.5477800312718796E-3</v>
      </c>
      <c r="CB51" s="23">
        <f t="shared" si="30"/>
        <v>-6.835022988505758E-4</v>
      </c>
      <c r="CC51" s="23">
        <f t="shared" si="31"/>
        <v>6.9684252873563257E-4</v>
      </c>
      <c r="CD51" s="23">
        <f t="shared" si="32"/>
        <v>1.342991091954024E-3</v>
      </c>
      <c r="CE51" s="23">
        <f t="shared" si="33"/>
        <v>6.1284195402298798E-5</v>
      </c>
      <c r="CF51" s="23">
        <f t="shared" si="34"/>
        <v>0</v>
      </c>
      <c r="CG51" s="23">
        <f t="shared" si="35"/>
        <v>-1.0357746949258834E-2</v>
      </c>
      <c r="CH51" s="23">
        <f t="shared" si="36"/>
        <v>2.1425337908947146E-2</v>
      </c>
      <c r="CI51" s="23">
        <f t="shared" si="37"/>
        <v>1.4849187198457292E-2</v>
      </c>
    </row>
    <row r="52" spans="1:87" x14ac:dyDescent="0.2">
      <c r="A52" s="20">
        <v>44</v>
      </c>
      <c r="B52" s="21">
        <v>38046</v>
      </c>
      <c r="C52" s="20">
        <v>169.286</v>
      </c>
      <c r="D52" s="20">
        <v>889.971</v>
      </c>
      <c r="E52" s="20">
        <v>1283.076</v>
      </c>
      <c r="F52" s="20">
        <v>1102.288</v>
      </c>
      <c r="G52" s="20">
        <v>1230.412</v>
      </c>
      <c r="H52" s="20">
        <v>119.68</v>
      </c>
      <c r="I52" s="20">
        <v>283.77300000000002</v>
      </c>
      <c r="J52" s="20">
        <v>329.60199999999998</v>
      </c>
      <c r="K52" s="20">
        <v>130.41999999999999</v>
      </c>
      <c r="L52" s="20">
        <v>447.62200000000001</v>
      </c>
      <c r="M52" s="20">
        <v>487.67</v>
      </c>
      <c r="N52" s="20">
        <v>160.58000000000001</v>
      </c>
      <c r="O52" s="20">
        <v>164.40100000000001</v>
      </c>
      <c r="P52" s="20">
        <v>101.27500000000001</v>
      </c>
      <c r="Q52" s="20">
        <v>184.93899999999999</v>
      </c>
      <c r="R52" s="20">
        <v>230.14099999999999</v>
      </c>
      <c r="S52" s="20">
        <v>1638.55</v>
      </c>
      <c r="T52" s="20">
        <v>2893.18</v>
      </c>
      <c r="U52" s="20">
        <v>4492.2</v>
      </c>
      <c r="V52" s="20">
        <v>11041.92</v>
      </c>
      <c r="W52" s="20">
        <v>1.0974999999999999</v>
      </c>
      <c r="X52" s="20">
        <v>2.1111</v>
      </c>
      <c r="Y52" s="20">
        <v>4.2988999999999997</v>
      </c>
      <c r="Z52" s="20">
        <v>2.2100000000000002E-2</v>
      </c>
      <c r="AA52" s="20">
        <v>1</v>
      </c>
      <c r="AB52" s="20">
        <v>0.80049999999999999</v>
      </c>
      <c r="AC52" s="20">
        <v>0.53520000000000001</v>
      </c>
      <c r="AD52" s="20">
        <v>109.11</v>
      </c>
      <c r="AE52" s="21">
        <f t="shared" si="8"/>
        <v>38046</v>
      </c>
      <c r="AF52" s="22" cm="1">
        <f t="array" ref="AF52">IF(INDEX(calc_types,1,AF$7)="INDEX",C52/C51-1,IF(INDEX(calc_types,1,AF$7)="CASH", C51/1200,C51/C52-1))</f>
        <v>1.18283003915165E-3</v>
      </c>
      <c r="AG52" s="22" cm="1">
        <f t="array" ref="AG52">IF(INDEX(calc_types,1,AG$7)="INDEX",D52/D51-1,IF(INDEX(calc_types,1,AG$7)="CASH", D51/1200,D51/D52-1))</f>
        <v>4.7813343930922514E-3</v>
      </c>
      <c r="AH52" s="22" cm="1">
        <f t="array" ref="AH52">IF(INDEX(calc_types,1,AH$7)="INDEX",E52/E51-1,IF(INDEX(calc_types,1,AH$7)="CASH", E51/1200,E51/E52-1))</f>
        <v>1.1430138990490057E-2</v>
      </c>
      <c r="AI52" s="22" cm="1">
        <f t="array" ref="AI52">IF(INDEX(calc_types,1,AI$7)="INDEX",F52/F51-1,IF(INDEX(calc_types,1,AI$7)="CASH", F51/1200,F51/F52-1))</f>
        <v>5.7381439216641628E-3</v>
      </c>
      <c r="AJ52" s="22" cm="1">
        <f t="array" ref="AJ52">IF(INDEX(calc_types,1,AJ$7)="INDEX",G52/G51-1,IF(INDEX(calc_types,1,AJ$7)="CASH", G51/1200,G51/G52-1))</f>
        <v>1.0636052183926825E-2</v>
      </c>
      <c r="AK52" s="22" cm="1">
        <f t="array" ref="AK52">IF(INDEX(calc_types,1,AK$7)="INDEX",H52/H51-1,IF(INDEX(calc_types,1,AK$7)="CASH", H51/1200,H51/H52-1))</f>
        <v>2.2862981232256718E-3</v>
      </c>
      <c r="AL52" s="22" cm="1">
        <f t="array" ref="AL52">IF(INDEX(calc_types,1,AL$7)="INDEX",I52/I51-1,IF(INDEX(calc_types,1,AL$7)="CASH", I51/1200,I51/I52-1))</f>
        <v>6.8120616065823203E-3</v>
      </c>
      <c r="AM52" s="22" cm="1">
        <f t="array" ref="AM52">IF(INDEX(calc_types,1,AM$7)="INDEX",J52/J51-1,IF(INDEX(calc_types,1,AM$7)="CASH", J51/1200,J51/J52-1))</f>
        <v>1.3452142657282451E-2</v>
      </c>
      <c r="AN52" s="22" cm="1">
        <f t="array" ref="AN52">IF(INDEX(calc_types,1,AN$7)="INDEX",K52/K51-1,IF(INDEX(calc_types,1,AN$7)="CASH", K51/1200,K51/K52-1))</f>
        <v>3.6167756829550424E-3</v>
      </c>
      <c r="AO52" s="22" cm="1">
        <f t="array" ref="AO52">IF(INDEX(calc_types,1,AO$7)="INDEX",L52/L51-1,IF(INDEX(calc_types,1,AO$7)="CASH", L51/1200,L51/L52-1))</f>
        <v>6.4530345001259093E-3</v>
      </c>
      <c r="AP52" s="22" cm="1">
        <f t="array" ref="AP52">IF(INDEX(calc_types,1,AP$7)="INDEX",M52/M51-1,IF(INDEX(calc_types,1,AP$7)="CASH", M51/1200,M51/M52-1))</f>
        <v>8.9939853886531473E-3</v>
      </c>
      <c r="AQ52" s="22" cm="1">
        <f t="array" ref="AQ52">IF(INDEX(calc_types,1,AQ$7)="INDEX",N52/N51-1,IF(INDEX(calc_types,1,AQ$7)="CASH", N51/1200,N51/N52-1))</f>
        <v>7.0615977021586396E-3</v>
      </c>
      <c r="AR52" s="22" cm="1">
        <f t="array" ref="AR52">IF(INDEX(calc_types,1,AR$7)="INDEX",O52/O51-1,IF(INDEX(calc_types,1,AR$7)="CASH", O51/1200,O51/O52-1))</f>
        <v>1.0150600003686838E-2</v>
      </c>
      <c r="AS52" s="22" cm="1">
        <f t="array" ref="AS52">IF(INDEX(calc_types,1,AS$7)="INDEX",P52/P51-1,IF(INDEX(calc_types,1,AS$7)="CASH", P51/1200,P51/P52-1))</f>
        <v>1.1850330327956016E-4</v>
      </c>
      <c r="AT52" s="22" cm="1">
        <f t="array" ref="AT52">IF(INDEX(calc_types,1,AT$7)="INDEX",Q52/Q51-1,IF(INDEX(calc_types,1,AT$7)="CASH", Q51/1200,Q51/Q52-1))</f>
        <v>6.1679967536854008E-4</v>
      </c>
      <c r="AU52" s="22" cm="1">
        <f t="array" ref="AU52">IF(INDEX(calc_types,1,AU$7)="INDEX",R52/R51-1,IF(INDEX(calc_types,1,AU$7)="CASH", R51/1200,R51/R52-1))</f>
        <v>2.1816756662602632E-3</v>
      </c>
      <c r="AV52" s="22" cm="1">
        <f t="array" ref="AV52">IF(INDEX(calc_types,1,AV$7)="INDEX",S52/S51-1,IF(INDEX(calc_types,1,AV$7)="CASH", S51/1200,S51/S52-1))</f>
        <v>1.3389820025975441E-2</v>
      </c>
      <c r="AW52" s="22" cm="1">
        <f t="array" ref="AW52">IF(INDEX(calc_types,1,AW$7)="INDEX",T52/T51-1,IF(INDEX(calc_types,1,AW$7)="CASH", T51/1200,T51/T52-1))</f>
        <v>1.9037522057813394E-2</v>
      </c>
      <c r="AX52" s="22" cm="1">
        <f t="array" ref="AX52">IF(INDEX(calc_types,1,AX$7)="INDEX",U52/U51-1,IF(INDEX(calc_types,1,AX$7)="CASH", U51/1200,U51/U52-1))</f>
        <v>2.3117042840549384E-2</v>
      </c>
      <c r="AY52" s="22" cm="1">
        <f t="array" ref="AY52">IF(INDEX(calc_types,1,AY$7)="INDEX",V52/V51-1,IF(INDEX(calc_types,1,AY$7)="CASH", V51/1200,V51/V52-1))</f>
        <v>2.395394492196945E-2</v>
      </c>
      <c r="AZ52" s="22" cm="1">
        <f t="array" ref="AZ52">IF(INDEX(calc_types,1,AZ$7)="INDEX",W52/W51-1,IF(INDEX(calc_types,1,AZ$7)="CASH", W51/1200,W51/W52-1))</f>
        <v>9.1666666666666676E-4</v>
      </c>
      <c r="BA52" s="22" cm="1">
        <f t="array" ref="BA52">IF(INDEX(calc_types,1,BA$7)="INDEX",X52/X51-1,IF(INDEX(calc_types,1,BA$7)="CASH", X51/1200,X51/X52-1))</f>
        <v>1.7986666666666665E-3</v>
      </c>
      <c r="BB52" s="22" cm="1">
        <f t="array" ref="BB52">IF(INDEX(calc_types,1,BB$7)="INDEX",Y52/Y51-1,IF(INDEX(calc_types,1,BB$7)="CASH", Y51/1200,Y51/Y52-1))</f>
        <v>3.3687500000000002E-3</v>
      </c>
      <c r="BC52" s="22" cm="1">
        <f t="array" ref="BC52">IF(INDEX(calc_types,1,BC$7)="INDEX",Z52/Z51-1,IF(INDEX(calc_types,1,BC$7)="CASH", Z51/1200,Z51/Z52-1))</f>
        <v>2.8333333333333335E-5</v>
      </c>
      <c r="BD52" s="22" cm="1">
        <f t="array" ref="BD52">IF(INDEX(calc_types,1,BD$7)="INDEX",AA52/AA51-1,IF(INDEX(calc_types,1,BD$7)="CASH", AA51/1200,AA51/AA52-1))</f>
        <v>0</v>
      </c>
      <c r="BE52" s="22" cm="1">
        <f t="array" ref="BE52">IF(INDEX(calc_types,1,BE$7)="INDEX",AB52/AB51-1,IF(INDEX(calc_types,1,BE$7)="CASH", AB51/1200,AB51/AB52-1))</f>
        <v>1.2492192379762734E-3</v>
      </c>
      <c r="BF52" s="22" cm="1">
        <f t="array" ref="BF52">IF(INDEX(calc_types,1,BF$7)="INDEX",AC52/AC51-1,IF(INDEX(calc_types,1,BF$7)="CASH", AC51/1200,AC51/AC52-1))</f>
        <v>2.4476831091180928E-2</v>
      </c>
      <c r="BG52" s="22" cm="1">
        <f t="array" ref="BG52">IF(INDEX(calc_types,1,BG$7)="INDEX",AD52/AD51-1,IF(INDEX(calc_types,1,BG$7)="CASH", AD51/1200,AD51/AD52-1))</f>
        <v>-3.116121345431222E-2</v>
      </c>
      <c r="BH52" s="23">
        <f t="shared" si="10"/>
        <v>-4.4386821746812146E-4</v>
      </c>
      <c r="BI52" s="23">
        <f t="shared" si="11"/>
        <v>2.7199221617186823E-3</v>
      </c>
      <c r="BJ52" s="23">
        <f t="shared" si="12"/>
        <v>8.5116140235774688E-3</v>
      </c>
      <c r="BK52" s="23">
        <f t="shared" si="13"/>
        <v>2.75713436117657E-3</v>
      </c>
      <c r="BL52" s="23">
        <f t="shared" si="14"/>
        <v>6.7971865228036426E-3</v>
      </c>
      <c r="BM52" s="23">
        <f t="shared" si="15"/>
        <v>1.1851627853091079E-3</v>
      </c>
      <c r="BN52" s="23">
        <f t="shared" si="16"/>
        <v>5.3809191567384014E-3</v>
      </c>
      <c r="BO52" s="23">
        <f t="shared" si="17"/>
        <v>1.135030721567213E-2</v>
      </c>
      <c r="BP52" s="23">
        <f t="shared" si="18"/>
        <v>3.0956404068609323E-3</v>
      </c>
      <c r="BQ52" s="23">
        <f t="shared" si="19"/>
        <v>4.2358463865455904E-3</v>
      </c>
      <c r="BR52" s="23">
        <f t="shared" si="20"/>
        <v>6.2780576832761892E-3</v>
      </c>
      <c r="BS52" s="23">
        <f t="shared" si="21"/>
        <v>3.8369174676838617E-3</v>
      </c>
      <c r="BT52" s="23">
        <f t="shared" si="22"/>
        <v>6.4348016132984897E-3</v>
      </c>
      <c r="BU52" s="23">
        <f t="shared" si="23"/>
        <v>6.7299120887661542E-5</v>
      </c>
      <c r="BV52" s="23">
        <f t="shared" si="24"/>
        <v>4.1952281308384404E-4</v>
      </c>
      <c r="BW52" s="23">
        <f t="shared" si="25"/>
        <v>1.6376959718727392E-3</v>
      </c>
      <c r="BX52" s="23">
        <f t="shared" si="26"/>
        <v>6.4815203049019554E-3</v>
      </c>
      <c r="BY52" s="23">
        <f t="shared" si="27"/>
        <v>1.7738496694456124E-2</v>
      </c>
      <c r="BZ52" s="23">
        <f t="shared" si="28"/>
        <v>2.1471803239724124E-2</v>
      </c>
      <c r="CA52" s="23">
        <f t="shared" si="29"/>
        <v>1.9482655283382559E-2</v>
      </c>
      <c r="CB52" s="23">
        <f t="shared" si="30"/>
        <v>-7.0016896551724247E-4</v>
      </c>
      <c r="CC52" s="23">
        <f t="shared" si="31"/>
        <v>6.9900919540229894E-4</v>
      </c>
      <c r="CD52" s="23">
        <f t="shared" si="32"/>
        <v>1.429741091954024E-3</v>
      </c>
      <c r="CE52" s="23">
        <f t="shared" si="33"/>
        <v>5.4284195402298804E-5</v>
      </c>
      <c r="CF52" s="23">
        <f t="shared" si="34"/>
        <v>0</v>
      </c>
      <c r="CG52" s="23">
        <f t="shared" si="35"/>
        <v>2.4892706101931517E-4</v>
      </c>
      <c r="CH52" s="23">
        <f t="shared" si="36"/>
        <v>2.4563485797501745E-2</v>
      </c>
      <c r="CI52" s="23">
        <f t="shared" si="37"/>
        <v>-3.0596389135431279E-2</v>
      </c>
    </row>
    <row r="53" spans="1:87" x14ac:dyDescent="0.2">
      <c r="A53" s="20">
        <v>45</v>
      </c>
      <c r="B53" s="21">
        <v>38077</v>
      </c>
      <c r="C53" s="20">
        <v>169.453</v>
      </c>
      <c r="D53" s="20">
        <v>892.75699999999995</v>
      </c>
      <c r="E53" s="20">
        <v>1294.8030000000001</v>
      </c>
      <c r="F53" s="20">
        <v>1107.058</v>
      </c>
      <c r="G53" s="20">
        <v>1241.8240000000001</v>
      </c>
      <c r="H53" s="20">
        <v>119.911</v>
      </c>
      <c r="I53" s="20">
        <v>284.98200000000003</v>
      </c>
      <c r="J53" s="20">
        <v>332.24200000000002</v>
      </c>
      <c r="K53" s="20">
        <v>130.78100000000001</v>
      </c>
      <c r="L53" s="20">
        <v>448.34199999999998</v>
      </c>
      <c r="M53" s="20">
        <v>489.06799999999998</v>
      </c>
      <c r="N53" s="20">
        <v>160.87299999999999</v>
      </c>
      <c r="O53" s="20">
        <v>164.714</v>
      </c>
      <c r="P53" s="20">
        <v>101.242</v>
      </c>
      <c r="Q53" s="20">
        <v>184.75899999999999</v>
      </c>
      <c r="R53" s="20">
        <v>229.184</v>
      </c>
      <c r="S53" s="20">
        <v>1613.21</v>
      </c>
      <c r="T53" s="20">
        <v>2787.49</v>
      </c>
      <c r="U53" s="20">
        <v>4385.7</v>
      </c>
      <c r="V53" s="20">
        <v>11715.39</v>
      </c>
      <c r="W53" s="20">
        <v>1.0900000000000001</v>
      </c>
      <c r="X53" s="20">
        <v>2.0465</v>
      </c>
      <c r="Y53" s="20">
        <v>4.1208999999999998</v>
      </c>
      <c r="Z53" s="20">
        <v>0.1124</v>
      </c>
      <c r="AA53" s="20">
        <v>1</v>
      </c>
      <c r="AB53" s="20">
        <v>0.81200000000000006</v>
      </c>
      <c r="AC53" s="20">
        <v>0.54169999999999996</v>
      </c>
      <c r="AD53" s="20">
        <v>104.23</v>
      </c>
      <c r="AE53" s="21">
        <f t="shared" si="8"/>
        <v>38077</v>
      </c>
      <c r="AF53" s="22" cm="1">
        <f t="array" ref="AF53">IF(INDEX(calc_types,1,AF$7)="INDEX",C53/C52-1,IF(INDEX(calc_types,1,AF$7)="CASH", C52/1200,C52/C53-1))</f>
        <v>9.8649622532276382E-4</v>
      </c>
      <c r="AG53" s="22" cm="1">
        <f t="array" ref="AG53">IF(INDEX(calc_types,1,AG$7)="INDEX",D53/D52-1,IF(INDEX(calc_types,1,AG$7)="CASH", D52/1200,D52/D53-1))</f>
        <v>3.1304390817228356E-3</v>
      </c>
      <c r="AH53" s="22" cm="1">
        <f t="array" ref="AH53">IF(INDEX(calc_types,1,AH$7)="INDEX",E53/E52-1,IF(INDEX(calc_types,1,AH$7)="CASH", E52/1200,E52/E53-1))</f>
        <v>9.139754776801956E-3</v>
      </c>
      <c r="AI53" s="22" cm="1">
        <f t="array" ref="AI53">IF(INDEX(calc_types,1,AI$7)="INDEX",F53/F52-1,IF(INDEX(calc_types,1,AI$7)="CASH", F52/1200,F52/F53-1))</f>
        <v>4.3273627219020394E-3</v>
      </c>
      <c r="AJ53" s="22" cm="1">
        <f t="array" ref="AJ53">IF(INDEX(calc_types,1,AJ$7)="INDEX",G53/G52-1,IF(INDEX(calc_types,1,AJ$7)="CASH", G52/1200,G52/G53-1))</f>
        <v>9.2749420519306902E-3</v>
      </c>
      <c r="AK53" s="22" cm="1">
        <f t="array" ref="AK53">IF(INDEX(calc_types,1,AK$7)="INDEX",H53/H52-1,IF(INDEX(calc_types,1,AK$7)="CASH", H52/1200,H52/H53-1))</f>
        <v>1.9301470588235503E-3</v>
      </c>
      <c r="AL53" s="22" cm="1">
        <f t="array" ref="AL53">IF(INDEX(calc_types,1,AL$7)="INDEX",I53/I52-1,IF(INDEX(calc_types,1,AL$7)="CASH", I52/1200,I52/I53-1))</f>
        <v>4.2604476112948486E-3</v>
      </c>
      <c r="AM53" s="22" cm="1">
        <f t="array" ref="AM53">IF(INDEX(calc_types,1,AM$7)="INDEX",J53/J52-1,IF(INDEX(calc_types,1,AM$7)="CASH", J52/1200,J52/J53-1))</f>
        <v>8.0096601355574837E-3</v>
      </c>
      <c r="AN53" s="22" cm="1">
        <f t="array" ref="AN53">IF(INDEX(calc_types,1,AN$7)="INDEX",K53/K52-1,IF(INDEX(calc_types,1,AN$7)="CASH", K52/1200,K52/K53-1))</f>
        <v>2.7679803711089246E-3</v>
      </c>
      <c r="AO53" s="22" cm="1">
        <f t="array" ref="AO53">IF(INDEX(calc_types,1,AO$7)="INDEX",L53/L52-1,IF(INDEX(calc_types,1,AO$7)="CASH", L52/1200,L52/L53-1))</f>
        <v>1.6085000290422258E-3</v>
      </c>
      <c r="AP53" s="22" cm="1">
        <f t="array" ref="AP53">IF(INDEX(calc_types,1,AP$7)="INDEX",M53/M52-1,IF(INDEX(calc_types,1,AP$7)="CASH", M52/1200,M52/M53-1))</f>
        <v>2.8666926405149784E-3</v>
      </c>
      <c r="AQ53" s="22" cm="1">
        <f t="array" ref="AQ53">IF(INDEX(calc_types,1,AQ$7)="INDEX",N53/N52-1,IF(INDEX(calc_types,1,AQ$7)="CASH", N52/1200,N52/N53-1))</f>
        <v>1.8246356956033161E-3</v>
      </c>
      <c r="AR53" s="22" cm="1">
        <f t="array" ref="AR53">IF(INDEX(calc_types,1,AR$7)="INDEX",O53/O52-1,IF(INDEX(calc_types,1,AR$7)="CASH", O52/1200,O52/O53-1))</f>
        <v>1.9038813632519247E-3</v>
      </c>
      <c r="AS53" s="22" cm="1">
        <f t="array" ref="AS53">IF(INDEX(calc_types,1,AS$7)="INDEX",P53/P52-1,IF(INDEX(calc_types,1,AS$7)="CASH", P52/1200,P52/P53-1))</f>
        <v>-3.2584547025427124E-4</v>
      </c>
      <c r="AT53" s="22" cm="1">
        <f t="array" ref="AT53">IF(INDEX(calc_types,1,AT$7)="INDEX",Q53/Q52-1,IF(INDEX(calc_types,1,AT$7)="CASH", Q52/1200,Q52/Q53-1))</f>
        <v>-9.7329389690659074E-4</v>
      </c>
      <c r="AU53" s="22" cm="1">
        <f t="array" ref="AU53">IF(INDEX(calc_types,1,AU$7)="INDEX",R53/R52-1,IF(INDEX(calc_types,1,AU$7)="CASH", R52/1200,R52/R53-1))</f>
        <v>-4.1583203340560537E-3</v>
      </c>
      <c r="AV53" s="22" cm="1">
        <f t="array" ref="AV53">IF(INDEX(calc_types,1,AV$7)="INDEX",S53/S52-1,IF(INDEX(calc_types,1,AV$7)="CASH", S52/1200,S52/S53-1))</f>
        <v>-1.5464892740532754E-2</v>
      </c>
      <c r="AW53" s="22" cm="1">
        <f t="array" ref="AW53">IF(INDEX(calc_types,1,AW$7)="INDEX",T53/T52-1,IF(INDEX(calc_types,1,AW$7)="CASH", T52/1200,T52/T53-1))</f>
        <v>-3.6530737804077229E-2</v>
      </c>
      <c r="AX53" s="22" cm="1">
        <f t="array" ref="AX53">IF(INDEX(calc_types,1,AX$7)="INDEX",U53/U52-1,IF(INDEX(calc_types,1,AX$7)="CASH", U52/1200,U52/U53-1))</f>
        <v>-2.3707760117537058E-2</v>
      </c>
      <c r="AY53" s="22" cm="1">
        <f t="array" ref="AY53">IF(INDEX(calc_types,1,AY$7)="INDEX",V53/V52-1,IF(INDEX(calc_types,1,AY$7)="CASH", V52/1200,V52/V53-1))</f>
        <v>6.0992110067814131E-2</v>
      </c>
      <c r="AZ53" s="22" cm="1">
        <f t="array" ref="AZ53">IF(INDEX(calc_types,1,AZ$7)="INDEX",W53/W52-1,IF(INDEX(calc_types,1,AZ$7)="CASH", W52/1200,W52/W53-1))</f>
        <v>9.1458333333333322E-4</v>
      </c>
      <c r="BA53" s="22" cm="1">
        <f t="array" ref="BA53">IF(INDEX(calc_types,1,BA$7)="INDEX",X53/X52-1,IF(INDEX(calc_types,1,BA$7)="CASH", X52/1200,X52/X53-1))</f>
        <v>1.75925E-3</v>
      </c>
      <c r="BB53" s="22" cm="1">
        <f t="array" ref="BB53">IF(INDEX(calc_types,1,BB$7)="INDEX",Y53/Y52-1,IF(INDEX(calc_types,1,BB$7)="CASH", Y52/1200,Y52/Y53-1))</f>
        <v>3.5824166666666665E-3</v>
      </c>
      <c r="BC53" s="22" cm="1">
        <f t="array" ref="BC53">IF(INDEX(calc_types,1,BC$7)="INDEX",Z53/Z52-1,IF(INDEX(calc_types,1,BC$7)="CASH", Z52/1200,Z52/Z53-1))</f>
        <v>1.8416666666666669E-5</v>
      </c>
      <c r="BD53" s="22" cm="1">
        <f t="array" ref="BD53">IF(INDEX(calc_types,1,BD$7)="INDEX",AA53/AA52-1,IF(INDEX(calc_types,1,BD$7)="CASH", AA52/1200,AA52/AA53-1))</f>
        <v>0</v>
      </c>
      <c r="BE53" s="22" cm="1">
        <f t="array" ref="BE53">IF(INDEX(calc_types,1,BE$7)="INDEX",AB53/AB52-1,IF(INDEX(calc_types,1,BE$7)="CASH", AB52/1200,AB52/AB53-1))</f>
        <v>-1.416256157635476E-2</v>
      </c>
      <c r="BF53" s="22" cm="1">
        <f t="array" ref="BF53">IF(INDEX(calc_types,1,BF$7)="INDEX",AC53/AC52-1,IF(INDEX(calc_types,1,BF$7)="CASH", AC52/1200,AC52/AC53-1))</f>
        <v>-1.199926158390241E-2</v>
      </c>
      <c r="BG53" s="22" cm="1">
        <f t="array" ref="BG53">IF(INDEX(calc_types,1,BG$7)="INDEX",AD53/AD52-1,IF(INDEX(calc_types,1,BG$7)="CASH", AD52/1200,AD52/AD53-1))</f>
        <v>4.681953372349601E-2</v>
      </c>
      <c r="BH53" s="23">
        <f t="shared" si="10"/>
        <v>-6.4020203129700761E-4</v>
      </c>
      <c r="BI53" s="23">
        <f t="shared" si="11"/>
        <v>1.0690268503492665E-3</v>
      </c>
      <c r="BJ53" s="23">
        <f t="shared" si="12"/>
        <v>6.2212298098893674E-3</v>
      </c>
      <c r="BK53" s="23">
        <f t="shared" si="13"/>
        <v>1.3463531614144467E-3</v>
      </c>
      <c r="BL53" s="23">
        <f t="shared" si="14"/>
        <v>5.4360763908075076E-3</v>
      </c>
      <c r="BM53" s="23">
        <f t="shared" si="15"/>
        <v>8.2901172090698639E-4</v>
      </c>
      <c r="BN53" s="23">
        <f t="shared" si="16"/>
        <v>2.8293051614509297E-3</v>
      </c>
      <c r="BO53" s="23">
        <f t="shared" si="17"/>
        <v>5.9078246939471626E-3</v>
      </c>
      <c r="BP53" s="23">
        <f t="shared" si="18"/>
        <v>2.2468450950148145E-3</v>
      </c>
      <c r="BQ53" s="23">
        <f t="shared" si="19"/>
        <v>-6.0868808453809313E-4</v>
      </c>
      <c r="BR53" s="23">
        <f t="shared" si="20"/>
        <v>1.5076493513801982E-4</v>
      </c>
      <c r="BS53" s="23">
        <f t="shared" si="21"/>
        <v>-1.4000445388714618E-3</v>
      </c>
      <c r="BT53" s="23">
        <f t="shared" si="22"/>
        <v>-1.8119170271364239E-3</v>
      </c>
      <c r="BU53" s="23">
        <f t="shared" si="23"/>
        <v>-3.7704965264616987E-4</v>
      </c>
      <c r="BV53" s="23">
        <f t="shared" si="24"/>
        <v>-1.1705707591912868E-3</v>
      </c>
      <c r="BW53" s="23">
        <f t="shared" si="25"/>
        <v>-4.7023000284435778E-3</v>
      </c>
      <c r="BX53" s="23">
        <f t="shared" si="26"/>
        <v>-2.2373192461606239E-2</v>
      </c>
      <c r="BY53" s="23">
        <f t="shared" si="27"/>
        <v>-3.7829763167434499E-2</v>
      </c>
      <c r="BZ53" s="23">
        <f t="shared" si="28"/>
        <v>-2.5352999718362319E-2</v>
      </c>
      <c r="CA53" s="23">
        <f t="shared" si="29"/>
        <v>5.6520820429227236E-2</v>
      </c>
      <c r="CB53" s="23">
        <f t="shared" si="30"/>
        <v>-7.0225229885057601E-4</v>
      </c>
      <c r="CC53" s="23">
        <f t="shared" si="31"/>
        <v>6.5959252873563239E-4</v>
      </c>
      <c r="CD53" s="23">
        <f t="shared" si="32"/>
        <v>1.6434077586206903E-3</v>
      </c>
      <c r="CE53" s="23">
        <f t="shared" si="33"/>
        <v>4.4367528735632138E-5</v>
      </c>
      <c r="CF53" s="23">
        <f t="shared" si="34"/>
        <v>0</v>
      </c>
      <c r="CG53" s="23">
        <f t="shared" si="35"/>
        <v>-1.5162853753311717E-2</v>
      </c>
      <c r="CH53" s="23">
        <f t="shared" si="36"/>
        <v>-1.1912606877581593E-2</v>
      </c>
      <c r="CI53" s="23">
        <f t="shared" si="37"/>
        <v>4.7384358042376951E-2</v>
      </c>
    </row>
    <row r="54" spans="1:87" x14ac:dyDescent="0.2">
      <c r="A54" s="20">
        <v>46</v>
      </c>
      <c r="B54" s="21">
        <v>38107</v>
      </c>
      <c r="C54" s="20">
        <v>169.446</v>
      </c>
      <c r="D54" s="20">
        <v>884.14800000000002</v>
      </c>
      <c r="E54" s="20">
        <v>1258.2439999999999</v>
      </c>
      <c r="F54" s="20">
        <v>1096.5039999999999</v>
      </c>
      <c r="G54" s="20">
        <v>1211.5630000000001</v>
      </c>
      <c r="H54" s="20">
        <v>119.99</v>
      </c>
      <c r="I54" s="20">
        <v>284.07100000000003</v>
      </c>
      <c r="J54" s="20">
        <v>329.38600000000002</v>
      </c>
      <c r="K54" s="20">
        <v>131.149</v>
      </c>
      <c r="L54" s="20">
        <v>448.37099999999998</v>
      </c>
      <c r="M54" s="20">
        <v>487.10399999999998</v>
      </c>
      <c r="N54" s="20">
        <v>161.095</v>
      </c>
      <c r="O54" s="20">
        <v>164.30799999999999</v>
      </c>
      <c r="P54" s="20">
        <v>101.18899999999999</v>
      </c>
      <c r="Q54" s="20">
        <v>184.673</v>
      </c>
      <c r="R54" s="20">
        <v>228.92099999999999</v>
      </c>
      <c r="S54" s="20">
        <v>1587.35</v>
      </c>
      <c r="T54" s="20">
        <v>2787.48</v>
      </c>
      <c r="U54" s="20">
        <v>4489.7</v>
      </c>
      <c r="V54" s="20">
        <v>11761.79</v>
      </c>
      <c r="W54" s="20">
        <v>1.1000000000000001</v>
      </c>
      <c r="X54" s="20">
        <v>2.1665999999999999</v>
      </c>
      <c r="Y54" s="20">
        <v>4.3910999999999998</v>
      </c>
      <c r="Z54" s="20">
        <v>7.1199999999999999E-2</v>
      </c>
      <c r="AA54" s="20">
        <v>1</v>
      </c>
      <c r="AB54" s="20">
        <v>0.83499999999999996</v>
      </c>
      <c r="AC54" s="20">
        <v>0.56240000000000001</v>
      </c>
      <c r="AD54" s="20">
        <v>110.52</v>
      </c>
      <c r="AE54" s="21">
        <f t="shared" si="8"/>
        <v>38107</v>
      </c>
      <c r="AF54" s="22" cm="1">
        <f t="array" ref="AF54">IF(INDEX(calc_types,1,AF$7)="INDEX",C54/C53-1,IF(INDEX(calc_types,1,AF$7)="CASH", C53/1200,C53/C54-1))</f>
        <v>-4.1309389624322179E-5</v>
      </c>
      <c r="AG54" s="22" cm="1">
        <f t="array" ref="AG54">IF(INDEX(calc_types,1,AG$7)="INDEX",D54/D53-1,IF(INDEX(calc_types,1,AG$7)="CASH", D53/1200,D53/D54-1))</f>
        <v>-9.6431615770024015E-3</v>
      </c>
      <c r="AH54" s="22" cm="1">
        <f t="array" ref="AH54">IF(INDEX(calc_types,1,AH$7)="INDEX",E54/E53-1,IF(INDEX(calc_types,1,AH$7)="CASH", E53/1200,E53/E54-1))</f>
        <v>-2.823518326726171E-2</v>
      </c>
      <c r="AI54" s="22" cm="1">
        <f t="array" ref="AI54">IF(INDEX(calc_types,1,AI$7)="INDEX",F54/F53-1,IF(INDEX(calc_types,1,AI$7)="CASH", F53/1200,F53/F54-1))</f>
        <v>-9.533375848419956E-3</v>
      </c>
      <c r="AJ54" s="22" cm="1">
        <f t="array" ref="AJ54">IF(INDEX(calc_types,1,AJ$7)="INDEX",G54/G53-1,IF(INDEX(calc_types,1,AJ$7)="CASH", G53/1200,G53/G54-1))</f>
        <v>-2.4368187440410249E-2</v>
      </c>
      <c r="AK54" s="22" cm="1">
        <f t="array" ref="AK54">IF(INDEX(calc_types,1,AK$7)="INDEX",H54/H53-1,IF(INDEX(calc_types,1,AK$7)="CASH", H53/1200,H53/H54-1))</f>
        <v>6.588219596199707E-4</v>
      </c>
      <c r="AL54" s="22" cm="1">
        <f t="array" ref="AL54">IF(INDEX(calc_types,1,AL$7)="INDEX",I54/I53-1,IF(INDEX(calc_types,1,AL$7)="CASH", I53/1200,I53/I54-1))</f>
        <v>-3.1966931244780117E-3</v>
      </c>
      <c r="AM54" s="22" cm="1">
        <f t="array" ref="AM54">IF(INDEX(calc_types,1,AM$7)="INDEX",J54/J53-1,IF(INDEX(calc_types,1,AM$7)="CASH", J53/1200,J53/J54-1))</f>
        <v>-8.5961437747184011E-3</v>
      </c>
      <c r="AN54" s="22" cm="1">
        <f t="array" ref="AN54">IF(INDEX(calc_types,1,AN$7)="INDEX",K54/K53-1,IF(INDEX(calc_types,1,AN$7)="CASH", K53/1200,K53/K54-1))</f>
        <v>2.8138643992627888E-3</v>
      </c>
      <c r="AO54" s="22" cm="1">
        <f t="array" ref="AO54">IF(INDEX(calc_types,1,AO$7)="INDEX",L54/L53-1,IF(INDEX(calc_types,1,AO$7)="CASH", L53/1200,L53/L54-1))</f>
        <v>6.4682764496781786E-5</v>
      </c>
      <c r="AP54" s="22" cm="1">
        <f t="array" ref="AP54">IF(INDEX(calc_types,1,AP$7)="INDEX",M54/M53-1,IF(INDEX(calc_types,1,AP$7)="CASH", M53/1200,M53/M54-1))</f>
        <v>-4.0158014836382261E-3</v>
      </c>
      <c r="AQ54" s="22" cm="1">
        <f t="array" ref="AQ54">IF(INDEX(calc_types,1,AQ$7)="INDEX",N54/N53-1,IF(INDEX(calc_types,1,AQ$7)="CASH", N53/1200,N53/N54-1))</f>
        <v>1.3799705357642189E-3</v>
      </c>
      <c r="AR54" s="22" cm="1">
        <f t="array" ref="AR54">IF(INDEX(calc_types,1,AR$7)="INDEX",O54/O53-1,IF(INDEX(calc_types,1,AR$7)="CASH", O53/1200,O53/O54-1))</f>
        <v>-2.4648785167017406E-3</v>
      </c>
      <c r="AS54" s="22" cm="1">
        <f t="array" ref="AS54">IF(INDEX(calc_types,1,AS$7)="INDEX",P54/P53-1,IF(INDEX(calc_types,1,AS$7)="CASH", P53/1200,P53/P54-1))</f>
        <v>-5.2349815294061575E-4</v>
      </c>
      <c r="AT54" s="22" cm="1">
        <f t="array" ref="AT54">IF(INDEX(calc_types,1,AT$7)="INDEX",Q54/Q53-1,IF(INDEX(calc_types,1,AT$7)="CASH", Q53/1200,Q53/Q54-1))</f>
        <v>-4.6547123550133573E-4</v>
      </c>
      <c r="AU54" s="22" cm="1">
        <f t="array" ref="AU54">IF(INDEX(calc_types,1,AU$7)="INDEX",R54/R53-1,IF(INDEX(calc_types,1,AU$7)="CASH", R53/1200,R53/R54-1))</f>
        <v>-1.1475495671600111E-3</v>
      </c>
      <c r="AV54" s="22" cm="1">
        <f t="array" ref="AV54">IF(INDEX(calc_types,1,AV$7)="INDEX",S54/S53-1,IF(INDEX(calc_types,1,AV$7)="CASH", S53/1200,S53/S54-1))</f>
        <v>-1.6030151065267506E-2</v>
      </c>
      <c r="AW54" s="22" cm="1">
        <f t="array" ref="AW54">IF(INDEX(calc_types,1,AW$7)="INDEX",T54/T53-1,IF(INDEX(calc_types,1,AW$7)="CASH", T53/1200,T53/T54-1))</f>
        <v>-3.5874568159455222E-6</v>
      </c>
      <c r="AX54" s="22" cm="1">
        <f t="array" ref="AX54">IF(INDEX(calc_types,1,AX$7)="INDEX",U54/U53-1,IF(INDEX(calc_types,1,AX$7)="CASH", U53/1200,U53/U54-1))</f>
        <v>2.3713432291310399E-2</v>
      </c>
      <c r="AY54" s="22" cm="1">
        <f t="array" ref="AY54">IF(INDEX(calc_types,1,AY$7)="INDEX",V54/V53-1,IF(INDEX(calc_types,1,AY$7)="CASH", V53/1200,V53/V54-1))</f>
        <v>3.9606022505440652E-3</v>
      </c>
      <c r="AZ54" s="22" cm="1">
        <f t="array" ref="AZ54">IF(INDEX(calc_types,1,AZ$7)="INDEX",W54/W53-1,IF(INDEX(calc_types,1,AZ$7)="CASH", W53/1200,W53/W54-1))</f>
        <v>9.0833333333333337E-4</v>
      </c>
      <c r="BA54" s="22" cm="1">
        <f t="array" ref="BA54">IF(INDEX(calc_types,1,BA$7)="INDEX",X54/X53-1,IF(INDEX(calc_types,1,BA$7)="CASH", X53/1200,X53/X54-1))</f>
        <v>1.7054166666666667E-3</v>
      </c>
      <c r="BB54" s="22" cm="1">
        <f t="array" ref="BB54">IF(INDEX(calc_types,1,BB$7)="INDEX",Y54/Y53-1,IF(INDEX(calc_types,1,BB$7)="CASH", Y53/1200,Y53/Y54-1))</f>
        <v>3.4340833333333333E-3</v>
      </c>
      <c r="BC54" s="22" cm="1">
        <f t="array" ref="BC54">IF(INDEX(calc_types,1,BC$7)="INDEX",Z54/Z53-1,IF(INDEX(calc_types,1,BC$7)="CASH", Z53/1200,Z53/Z54-1))</f>
        <v>9.3666666666666662E-5</v>
      </c>
      <c r="BD54" s="22" cm="1">
        <f t="array" ref="BD54">IF(INDEX(calc_types,1,BD$7)="INDEX",AA54/AA53-1,IF(INDEX(calc_types,1,BD$7)="CASH", AA53/1200,AA53/AA54-1))</f>
        <v>0</v>
      </c>
      <c r="BE54" s="22" cm="1">
        <f t="array" ref="BE54">IF(INDEX(calc_types,1,BE$7)="INDEX",AB54/AB53-1,IF(INDEX(calc_types,1,BE$7)="CASH", AB53/1200,AB53/AB54-1))</f>
        <v>-2.7544910179640558E-2</v>
      </c>
      <c r="BF54" s="22" cm="1">
        <f t="array" ref="BF54">IF(INDEX(calc_types,1,BF$7)="INDEX",AC54/AC53-1,IF(INDEX(calc_types,1,BF$7)="CASH", AC53/1200,AC53/AC54-1))</f>
        <v>-3.6806543385490831E-2</v>
      </c>
      <c r="BG54" s="22" cm="1">
        <f t="array" ref="BG54">IF(INDEX(calc_types,1,BG$7)="INDEX",AD54/AD53-1,IF(INDEX(calc_types,1,BG$7)="CASH", AD53/1200,AD53/AD54-1))</f>
        <v>-5.6912775968150475E-2</v>
      </c>
      <c r="BH54" s="23">
        <f t="shared" si="10"/>
        <v>-1.6680076462440936E-3</v>
      </c>
      <c r="BI54" s="23">
        <f t="shared" si="11"/>
        <v>-1.170457380837597E-2</v>
      </c>
      <c r="BJ54" s="23">
        <f t="shared" si="12"/>
        <v>-3.11537082341743E-2</v>
      </c>
      <c r="BK54" s="23">
        <f t="shared" si="13"/>
        <v>-1.251438540890755E-2</v>
      </c>
      <c r="BL54" s="23">
        <f t="shared" si="14"/>
        <v>-2.820705310153343E-2</v>
      </c>
      <c r="BM54" s="23">
        <f t="shared" si="15"/>
        <v>-4.4231337829659322E-4</v>
      </c>
      <c r="BN54" s="23">
        <f t="shared" si="16"/>
        <v>-4.6278355743219306E-3</v>
      </c>
      <c r="BO54" s="23">
        <f t="shared" si="17"/>
        <v>-1.0697979216328722E-2</v>
      </c>
      <c r="BP54" s="23">
        <f t="shared" si="18"/>
        <v>2.2927291231686787E-3</v>
      </c>
      <c r="BQ54" s="23">
        <f t="shared" si="19"/>
        <v>-2.1525053490835371E-3</v>
      </c>
      <c r="BR54" s="23">
        <f t="shared" si="20"/>
        <v>-6.7317291890151842E-3</v>
      </c>
      <c r="BS54" s="23">
        <f t="shared" si="21"/>
        <v>-1.844709698710559E-3</v>
      </c>
      <c r="BT54" s="23">
        <f t="shared" si="22"/>
        <v>-6.1806769070900892E-3</v>
      </c>
      <c r="BU54" s="23">
        <f t="shared" si="23"/>
        <v>-5.7470233533251432E-4</v>
      </c>
      <c r="BV54" s="23">
        <f t="shared" si="24"/>
        <v>-6.6274809778603177E-4</v>
      </c>
      <c r="BW54" s="23">
        <f t="shared" si="25"/>
        <v>-1.6915292615475351E-3</v>
      </c>
      <c r="BX54" s="23">
        <f t="shared" si="26"/>
        <v>-2.2938450786340991E-2</v>
      </c>
      <c r="BY54" s="23">
        <f t="shared" si="27"/>
        <v>-1.3026128201732159E-3</v>
      </c>
      <c r="BZ54" s="23">
        <f t="shared" si="28"/>
        <v>2.2068192690485138E-2</v>
      </c>
      <c r="CA54" s="23">
        <f t="shared" si="29"/>
        <v>-5.1068738804282629E-4</v>
      </c>
      <c r="CB54" s="23">
        <f t="shared" si="30"/>
        <v>-7.0850229885057586E-4</v>
      </c>
      <c r="CC54" s="23">
        <f t="shared" si="31"/>
        <v>6.0575919540229914E-4</v>
      </c>
      <c r="CD54" s="23">
        <f t="shared" si="32"/>
        <v>1.4950744252873571E-3</v>
      </c>
      <c r="CE54" s="23">
        <f t="shared" si="33"/>
        <v>1.1961752873563213E-4</v>
      </c>
      <c r="CF54" s="23">
        <f t="shared" si="34"/>
        <v>0</v>
      </c>
      <c r="CG54" s="23">
        <f t="shared" si="35"/>
        <v>-2.8545202356597518E-2</v>
      </c>
      <c r="CH54" s="23">
        <f t="shared" si="36"/>
        <v>-3.6719888679170018E-2</v>
      </c>
      <c r="CI54" s="23">
        <f t="shared" si="37"/>
        <v>-5.6347951649269534E-2</v>
      </c>
    </row>
    <row r="55" spans="1:87" x14ac:dyDescent="0.2">
      <c r="A55" s="20">
        <v>47</v>
      </c>
      <c r="B55" s="21">
        <v>38138</v>
      </c>
      <c r="C55" s="20">
        <v>169.54900000000001</v>
      </c>
      <c r="D55" s="20">
        <v>883.32899999999995</v>
      </c>
      <c r="E55" s="20">
        <v>1253.961</v>
      </c>
      <c r="F55" s="20">
        <v>1094.405</v>
      </c>
      <c r="G55" s="20">
        <v>1204.9069999999999</v>
      </c>
      <c r="H55" s="20">
        <v>120.2</v>
      </c>
      <c r="I55" s="20">
        <v>284.28699999999998</v>
      </c>
      <c r="J55" s="20">
        <v>329.04599999999999</v>
      </c>
      <c r="K55" s="20">
        <v>131.49600000000001</v>
      </c>
      <c r="L55" s="20">
        <v>447.08300000000003</v>
      </c>
      <c r="M55" s="20">
        <v>484.06900000000002</v>
      </c>
      <c r="N55" s="20">
        <v>160.732</v>
      </c>
      <c r="O55" s="20">
        <v>163.315</v>
      </c>
      <c r="P55" s="20">
        <v>101.271</v>
      </c>
      <c r="Q55" s="20">
        <v>184.833</v>
      </c>
      <c r="R55" s="20">
        <v>229.31100000000001</v>
      </c>
      <c r="S55" s="20">
        <v>1608.35</v>
      </c>
      <c r="T55" s="20">
        <v>2749.62</v>
      </c>
      <c r="U55" s="20">
        <v>4430.7</v>
      </c>
      <c r="V55" s="20">
        <v>11236.37</v>
      </c>
      <c r="W55" s="20">
        <v>1.11375</v>
      </c>
      <c r="X55" s="20">
        <v>2.3058999999999998</v>
      </c>
      <c r="Y55" s="20">
        <v>4.9459999999999997</v>
      </c>
      <c r="Z55" s="20">
        <v>3.0099999999999998E-2</v>
      </c>
      <c r="AA55" s="20">
        <v>1</v>
      </c>
      <c r="AB55" s="20">
        <v>0.82050000000000001</v>
      </c>
      <c r="AC55" s="20">
        <v>0.54579999999999995</v>
      </c>
      <c r="AD55" s="20">
        <v>109.52</v>
      </c>
      <c r="AE55" s="21">
        <f t="shared" si="8"/>
        <v>38138</v>
      </c>
      <c r="AF55" s="22" cm="1">
        <f t="array" ref="AF55">IF(INDEX(calc_types,1,AF$7)="INDEX",C55/C54-1,IF(INDEX(calc_types,1,AF$7)="CASH", C54/1200,C54/C55-1))</f>
        <v>6.0786327207495994E-4</v>
      </c>
      <c r="AG55" s="22" cm="1">
        <f t="array" ref="AG55">IF(INDEX(calc_types,1,AG$7)="INDEX",D55/D54-1,IF(INDEX(calc_types,1,AG$7)="CASH", D54/1200,D54/D55-1))</f>
        <v>-9.2631550373922789E-4</v>
      </c>
      <c r="AH55" s="22" cm="1">
        <f t="array" ref="AH55">IF(INDEX(calc_types,1,AH$7)="INDEX",E55/E54-1,IF(INDEX(calc_types,1,AH$7)="CASH", E54/1200,E54/E55-1))</f>
        <v>-3.4039502671977528E-3</v>
      </c>
      <c r="AI55" s="22" cm="1">
        <f t="array" ref="AI55">IF(INDEX(calc_types,1,AI$7)="INDEX",F55/F54-1,IF(INDEX(calc_types,1,AI$7)="CASH", F54/1200,F54/F55-1))</f>
        <v>-1.9142657026330889E-3</v>
      </c>
      <c r="AJ55" s="22" cm="1">
        <f t="array" ref="AJ55">IF(INDEX(calc_types,1,AJ$7)="INDEX",G55/G54-1,IF(INDEX(calc_types,1,AJ$7)="CASH", G54/1200,G54/G55-1))</f>
        <v>-5.4937300000084122E-3</v>
      </c>
      <c r="AK55" s="22" cm="1">
        <f t="array" ref="AK55">IF(INDEX(calc_types,1,AK$7)="INDEX",H55/H54-1,IF(INDEX(calc_types,1,AK$7)="CASH", H54/1200,H54/H55-1))</f>
        <v>1.750145845487161E-3</v>
      </c>
      <c r="AL55" s="22" cm="1">
        <f t="array" ref="AL55">IF(INDEX(calc_types,1,AL$7)="INDEX",I55/I54-1,IF(INDEX(calc_types,1,AL$7)="CASH", I54/1200,I54/I55-1))</f>
        <v>7.6037328695988116E-4</v>
      </c>
      <c r="AM55" s="22" cm="1">
        <f t="array" ref="AM55">IF(INDEX(calc_types,1,AM$7)="INDEX",J55/J54-1,IF(INDEX(calc_types,1,AM$7)="CASH", J54/1200,J54/J55-1))</f>
        <v>-1.0322235917739064E-3</v>
      </c>
      <c r="AN55" s="22" cm="1">
        <f t="array" ref="AN55">IF(INDEX(calc_types,1,AN$7)="INDEX",K55/K54-1,IF(INDEX(calc_types,1,AN$7)="CASH", K54/1200,K54/K55-1))</f>
        <v>2.6458455649680523E-3</v>
      </c>
      <c r="AO55" s="22" cm="1">
        <f t="array" ref="AO55">IF(INDEX(calc_types,1,AO$7)="INDEX",L55/L54-1,IF(INDEX(calc_types,1,AO$7)="CASH", L54/1200,L54/L55-1))</f>
        <v>-2.8726211106426813E-3</v>
      </c>
      <c r="AP55" s="22" cm="1">
        <f t="array" ref="AP55">IF(INDEX(calc_types,1,AP$7)="INDEX",M55/M54-1,IF(INDEX(calc_types,1,AP$7)="CASH", M54/1200,M54/M55-1))</f>
        <v>-6.230702273025801E-3</v>
      </c>
      <c r="AQ55" s="22" cm="1">
        <f t="array" ref="AQ55">IF(INDEX(calc_types,1,AQ$7)="INDEX",N55/N54-1,IF(INDEX(calc_types,1,AQ$7)="CASH", N54/1200,N54/N55-1))</f>
        <v>-2.2533287811540292E-3</v>
      </c>
      <c r="AR55" s="22" cm="1">
        <f t="array" ref="AR55">IF(INDEX(calc_types,1,AR$7)="INDEX",O55/O54-1,IF(INDEX(calc_types,1,AR$7)="CASH", O54/1200,O54/O55-1))</f>
        <v>-6.043528008374488E-3</v>
      </c>
      <c r="AS55" s="22" cm="1">
        <f t="array" ref="AS55">IF(INDEX(calc_types,1,AS$7)="INDEX",P55/P54-1,IF(INDEX(calc_types,1,AS$7)="CASH", P54/1200,P54/P55-1))</f>
        <v>8.1036476296847404E-4</v>
      </c>
      <c r="AT55" s="22" cm="1">
        <f t="array" ref="AT55">IF(INDEX(calc_types,1,AT$7)="INDEX",Q55/Q54-1,IF(INDEX(calc_types,1,AT$7)="CASH", Q54/1200,Q54/Q55-1))</f>
        <v>8.6639627882800774E-4</v>
      </c>
      <c r="AU55" s="22" cm="1">
        <f t="array" ref="AU55">IF(INDEX(calc_types,1,AU$7)="INDEX",R55/R54-1,IF(INDEX(calc_types,1,AU$7)="CASH", R54/1200,R54/R55-1))</f>
        <v>1.7036444887101876E-3</v>
      </c>
      <c r="AV55" s="22" cm="1">
        <f t="array" ref="AV55">IF(INDEX(calc_types,1,AV$7)="INDEX",S55/S54-1,IF(INDEX(calc_types,1,AV$7)="CASH", S54/1200,S54/S55-1))</f>
        <v>1.3229596497306817E-2</v>
      </c>
      <c r="AW55" s="22" cm="1">
        <f t="array" ref="AW55">IF(INDEX(calc_types,1,AW$7)="INDEX",T55/T54-1,IF(INDEX(calc_types,1,AW$7)="CASH", T54/1200,T54/T55-1))</f>
        <v>-1.3582160230746099E-2</v>
      </c>
      <c r="AX55" s="22" cm="1">
        <f t="array" ref="AX55">IF(INDEX(calc_types,1,AX$7)="INDEX",U55/U54-1,IF(INDEX(calc_types,1,AX$7)="CASH", U54/1200,U54/U55-1))</f>
        <v>-1.314118983451007E-2</v>
      </c>
      <c r="AY55" s="22" cm="1">
        <f t="array" ref="AY55">IF(INDEX(calc_types,1,AY$7)="INDEX",V55/V54-1,IF(INDEX(calc_types,1,AY$7)="CASH", V54/1200,V54/V55-1))</f>
        <v>-4.4671771898665114E-2</v>
      </c>
      <c r="AZ55" s="22" cm="1">
        <f t="array" ref="AZ55">IF(INDEX(calc_types,1,AZ$7)="INDEX",W55/W54-1,IF(INDEX(calc_types,1,AZ$7)="CASH", W54/1200,W54/W55-1))</f>
        <v>9.1666666666666676E-4</v>
      </c>
      <c r="BA55" s="22" cm="1">
        <f t="array" ref="BA55">IF(INDEX(calc_types,1,BA$7)="INDEX",X55/X54-1,IF(INDEX(calc_types,1,BA$7)="CASH", X54/1200,X54/X55-1))</f>
        <v>1.8054999999999998E-3</v>
      </c>
      <c r="BB55" s="22" cm="1">
        <f t="array" ref="BB55">IF(INDEX(calc_types,1,BB$7)="INDEX",Y55/Y54-1,IF(INDEX(calc_types,1,BB$7)="CASH", Y54/1200,Y54/Y55-1))</f>
        <v>3.6592499999999997E-3</v>
      </c>
      <c r="BC55" s="22" cm="1">
        <f t="array" ref="BC55">IF(INDEX(calc_types,1,BC$7)="INDEX",Z55/Z54-1,IF(INDEX(calc_types,1,BC$7)="CASH", Z54/1200,Z54/Z55-1))</f>
        <v>5.933333333333333E-5</v>
      </c>
      <c r="BD55" s="22" cm="1">
        <f t="array" ref="BD55">IF(INDEX(calc_types,1,BD$7)="INDEX",AA55/AA54-1,IF(INDEX(calc_types,1,BD$7)="CASH", AA54/1200,AA54/AA55-1))</f>
        <v>0</v>
      </c>
      <c r="BE55" s="22" cm="1">
        <f t="array" ref="BE55">IF(INDEX(calc_types,1,BE$7)="INDEX",AB55/AB54-1,IF(INDEX(calc_types,1,BE$7)="CASH", AB54/1200,AB54/AB55-1))</f>
        <v>1.7672151127361202E-2</v>
      </c>
      <c r="BF55" s="22" cm="1">
        <f t="array" ref="BF55">IF(INDEX(calc_types,1,BF$7)="INDEX",AC55/AC54-1,IF(INDEX(calc_types,1,BF$7)="CASH", AC54/1200,AC54/AC55-1))</f>
        <v>3.0414071088310957E-2</v>
      </c>
      <c r="BG55" s="22" cm="1">
        <f t="array" ref="BG55">IF(INDEX(calc_types,1,BG$7)="INDEX",AD55/AD54-1,IF(INDEX(calc_types,1,BG$7)="CASH", AD54/1200,AD54/AD55-1))</f>
        <v>9.130752373995632E-3</v>
      </c>
      <c r="BH55" s="23">
        <f t="shared" si="10"/>
        <v>-1.0188349845448115E-3</v>
      </c>
      <c r="BI55" s="23">
        <f t="shared" si="11"/>
        <v>-2.9877277351127969E-3</v>
      </c>
      <c r="BJ55" s="23">
        <f t="shared" si="12"/>
        <v>-6.3224752341103415E-3</v>
      </c>
      <c r="BK55" s="23">
        <f t="shared" si="13"/>
        <v>-4.8952752631206816E-3</v>
      </c>
      <c r="BL55" s="23">
        <f t="shared" si="14"/>
        <v>-9.3325956611315947E-3</v>
      </c>
      <c r="BM55" s="23">
        <f t="shared" si="15"/>
        <v>6.4901050757059709E-4</v>
      </c>
      <c r="BN55" s="23">
        <f t="shared" si="16"/>
        <v>-6.7076916288403752E-4</v>
      </c>
      <c r="BO55" s="23">
        <f t="shared" si="17"/>
        <v>-3.1340590333842279E-3</v>
      </c>
      <c r="BP55" s="23">
        <f t="shared" si="18"/>
        <v>2.1247102888739423E-3</v>
      </c>
      <c r="BQ55" s="23">
        <f t="shared" si="19"/>
        <v>-5.0898092242230002E-3</v>
      </c>
      <c r="BR55" s="23">
        <f t="shared" si="20"/>
        <v>-8.9466299784027592E-3</v>
      </c>
      <c r="BS55" s="23">
        <f t="shared" si="21"/>
        <v>-5.4780090156288071E-3</v>
      </c>
      <c r="BT55" s="23">
        <f t="shared" si="22"/>
        <v>-9.7593263987628374E-3</v>
      </c>
      <c r="BU55" s="23">
        <f t="shared" si="23"/>
        <v>7.5916058057657547E-4</v>
      </c>
      <c r="BV55" s="23">
        <f t="shared" si="24"/>
        <v>6.691194165433117E-4</v>
      </c>
      <c r="BW55" s="23">
        <f t="shared" si="25"/>
        <v>1.1596647943226636E-3</v>
      </c>
      <c r="BX55" s="23">
        <f t="shared" si="26"/>
        <v>6.3212967762333316E-3</v>
      </c>
      <c r="BY55" s="23">
        <f t="shared" si="27"/>
        <v>-1.4881185594103369E-2</v>
      </c>
      <c r="BZ55" s="23">
        <f t="shared" si="28"/>
        <v>-1.4786429435335332E-2</v>
      </c>
      <c r="CA55" s="23">
        <f t="shared" si="29"/>
        <v>-4.9143061537252009E-2</v>
      </c>
      <c r="CB55" s="23">
        <f t="shared" si="30"/>
        <v>-7.0016896551724247E-4</v>
      </c>
      <c r="CC55" s="23">
        <f t="shared" si="31"/>
        <v>7.0584252873563224E-4</v>
      </c>
      <c r="CD55" s="23">
        <f t="shared" si="32"/>
        <v>1.7202410919540236E-3</v>
      </c>
      <c r="CE55" s="23">
        <f t="shared" si="33"/>
        <v>8.5284195402298798E-5</v>
      </c>
      <c r="CF55" s="23">
        <f t="shared" si="34"/>
        <v>0</v>
      </c>
      <c r="CG55" s="23">
        <f t="shared" si="35"/>
        <v>1.6671858950404243E-2</v>
      </c>
      <c r="CH55" s="23">
        <f t="shared" si="36"/>
        <v>3.0500725794631773E-2</v>
      </c>
      <c r="CI55" s="23">
        <f t="shared" si="37"/>
        <v>9.695576692876573E-3</v>
      </c>
    </row>
    <row r="56" spans="1:87" x14ac:dyDescent="0.2">
      <c r="A56" s="20">
        <v>48</v>
      </c>
      <c r="B56" s="21">
        <v>38168</v>
      </c>
      <c r="C56" s="20">
        <v>169.596</v>
      </c>
      <c r="D56" s="20">
        <v>883.25400000000002</v>
      </c>
      <c r="E56" s="20">
        <v>1257.327</v>
      </c>
      <c r="F56" s="20">
        <v>1094.7059999999999</v>
      </c>
      <c r="G56" s="20">
        <v>1208.8900000000001</v>
      </c>
      <c r="H56" s="20">
        <v>120.366</v>
      </c>
      <c r="I56" s="20">
        <v>284.49</v>
      </c>
      <c r="J56" s="20">
        <v>329.14699999999999</v>
      </c>
      <c r="K56" s="20">
        <v>132.10300000000001</v>
      </c>
      <c r="L56" s="20">
        <v>449.83499999999998</v>
      </c>
      <c r="M56" s="20">
        <v>487.565</v>
      </c>
      <c r="N56" s="20">
        <v>161.73500000000001</v>
      </c>
      <c r="O56" s="20">
        <v>164.4</v>
      </c>
      <c r="P56" s="20">
        <v>101.244</v>
      </c>
      <c r="Q56" s="20">
        <v>184.715</v>
      </c>
      <c r="R56" s="20">
        <v>228.55500000000001</v>
      </c>
      <c r="S56" s="20">
        <v>1638.92</v>
      </c>
      <c r="T56" s="20">
        <v>2811.08</v>
      </c>
      <c r="U56" s="20">
        <v>4464.1000000000004</v>
      </c>
      <c r="V56" s="20">
        <v>11858.87</v>
      </c>
      <c r="W56" s="20">
        <v>1.3687499999999999</v>
      </c>
      <c r="X56" s="20">
        <v>2.3431999999999999</v>
      </c>
      <c r="Y56" s="20">
        <v>4.8731</v>
      </c>
      <c r="Z56" s="20">
        <v>0.20979999999999999</v>
      </c>
      <c r="AA56" s="20">
        <v>1</v>
      </c>
      <c r="AB56" s="20">
        <v>0.8196</v>
      </c>
      <c r="AC56" s="20">
        <v>0.5494</v>
      </c>
      <c r="AD56" s="20">
        <v>108.77</v>
      </c>
      <c r="AE56" s="21">
        <f t="shared" si="8"/>
        <v>38168</v>
      </c>
      <c r="AF56" s="22" cm="1">
        <f t="array" ref="AF56">IF(INDEX(calc_types,1,AF$7)="INDEX",C56/C55-1,IF(INDEX(calc_types,1,AF$7)="CASH", C55/1200,C55/C56-1))</f>
        <v>2.7720599944558444E-4</v>
      </c>
      <c r="AG56" s="22" cm="1">
        <f t="array" ref="AG56">IF(INDEX(calc_types,1,AG$7)="INDEX",D56/D55-1,IF(INDEX(calc_types,1,AG$7)="CASH", D55/1200,D55/D56-1))</f>
        <v>-8.4906076897706129E-5</v>
      </c>
      <c r="AH56" s="22" cm="1">
        <f t="array" ref="AH56">IF(INDEX(calc_types,1,AH$7)="INDEX",E56/E55-1,IF(INDEX(calc_types,1,AH$7)="CASH", E55/1200,E55/E56-1))</f>
        <v>2.6842940091438283E-3</v>
      </c>
      <c r="AI56" s="22" cm="1">
        <f t="array" ref="AI56">IF(INDEX(calc_types,1,AI$7)="INDEX",F56/F55-1,IF(INDEX(calc_types,1,AI$7)="CASH", F55/1200,F55/F56-1))</f>
        <v>2.7503529315020536E-4</v>
      </c>
      <c r="AJ56" s="22" cm="1">
        <f t="array" ref="AJ56">IF(INDEX(calc_types,1,AJ$7)="INDEX",G56/G55-1,IF(INDEX(calc_types,1,AJ$7)="CASH", G55/1200,G55/G56-1))</f>
        <v>3.3056493156735645E-3</v>
      </c>
      <c r="AK56" s="22" cm="1">
        <f t="array" ref="AK56">IF(INDEX(calc_types,1,AK$7)="INDEX",H56/H55-1,IF(INDEX(calc_types,1,AK$7)="CASH", H55/1200,H55/H56-1))</f>
        <v>1.3810316139766243E-3</v>
      </c>
      <c r="AL56" s="22" cm="1">
        <f t="array" ref="AL56">IF(INDEX(calc_types,1,AL$7)="INDEX",I56/I55-1,IF(INDEX(calc_types,1,AL$7)="CASH", I55/1200,I55/I56-1))</f>
        <v>7.140671223095918E-4</v>
      </c>
      <c r="AM56" s="22" cm="1">
        <f t="array" ref="AM56">IF(INDEX(calc_types,1,AM$7)="INDEX",J56/J55-1,IF(INDEX(calc_types,1,AM$7)="CASH", J55/1200,J55/J56-1))</f>
        <v>3.0694796472219288E-4</v>
      </c>
      <c r="AN56" s="22" cm="1">
        <f t="array" ref="AN56">IF(INDEX(calc_types,1,AN$7)="INDEX",K56/K55-1,IF(INDEX(calc_types,1,AN$7)="CASH", K55/1200,K55/K56-1))</f>
        <v>4.6161099957413576E-3</v>
      </c>
      <c r="AO56" s="22" cm="1">
        <f t="array" ref="AO56">IF(INDEX(calc_types,1,AO$7)="INDEX",L56/L55-1,IF(INDEX(calc_types,1,AO$7)="CASH", L55/1200,L55/L56-1))</f>
        <v>6.1554565930710403E-3</v>
      </c>
      <c r="AP56" s="22" cm="1">
        <f t="array" ref="AP56">IF(INDEX(calc_types,1,AP$7)="INDEX",M56/M55-1,IF(INDEX(calc_types,1,AP$7)="CASH", M55/1200,M55/M56-1))</f>
        <v>7.2221108974133141E-3</v>
      </c>
      <c r="AQ56" s="22" cm="1">
        <f t="array" ref="AQ56">IF(INDEX(calc_types,1,AQ$7)="INDEX",N56/N55-1,IF(INDEX(calc_types,1,AQ$7)="CASH", N55/1200,N55/N56-1))</f>
        <v>6.2402010800588492E-3</v>
      </c>
      <c r="AR56" s="22" cm="1">
        <f t="array" ref="AR56">IF(INDEX(calc_types,1,AR$7)="INDEX",O56/O55-1,IF(INDEX(calc_types,1,AR$7)="CASH", O55/1200,O55/O56-1))</f>
        <v>6.6436028533816138E-3</v>
      </c>
      <c r="AS56" s="22" cm="1">
        <f t="array" ref="AS56">IF(INDEX(calc_types,1,AS$7)="INDEX",P56/P55-1,IF(INDEX(calc_types,1,AS$7)="CASH", P55/1200,P55/P56-1))</f>
        <v>-2.666113694937966E-4</v>
      </c>
      <c r="AT56" s="22" cm="1">
        <f t="array" ref="AT56">IF(INDEX(calc_types,1,AT$7)="INDEX",Q56/Q55-1,IF(INDEX(calc_types,1,AT$7)="CASH", Q55/1200,Q55/Q56-1))</f>
        <v>-6.3841413600385089E-4</v>
      </c>
      <c r="AU56" s="22" cm="1">
        <f t="array" ref="AU56">IF(INDEX(calc_types,1,AU$7)="INDEX",R56/R55-1,IF(INDEX(calc_types,1,AU$7)="CASH", R55/1200,R55/R56-1))</f>
        <v>-3.2968326857412134E-3</v>
      </c>
      <c r="AV56" s="22" cm="1">
        <f t="array" ref="AV56">IF(INDEX(calc_types,1,AV$7)="INDEX",S56/S55-1,IF(INDEX(calc_types,1,AV$7)="CASH", S55/1200,S55/S56-1))</f>
        <v>1.9007056921690024E-2</v>
      </c>
      <c r="AW56" s="22" cm="1">
        <f t="array" ref="AW56">IF(INDEX(calc_types,1,AW$7)="INDEX",T56/T55-1,IF(INDEX(calc_types,1,AW$7)="CASH", T55/1200,T55/T56-1))</f>
        <v>2.2352179573904785E-2</v>
      </c>
      <c r="AX56" s="22" cm="1">
        <f t="array" ref="AX56">IF(INDEX(calc_types,1,AX$7)="INDEX",U56/U55-1,IF(INDEX(calc_types,1,AX$7)="CASH", U55/1200,U55/U56-1))</f>
        <v>7.5383122305732186E-3</v>
      </c>
      <c r="AY56" s="22" cm="1">
        <f t="array" ref="AY56">IF(INDEX(calc_types,1,AY$7)="INDEX",V56/V55-1,IF(INDEX(calc_types,1,AY$7)="CASH", V55/1200,V55/V56-1))</f>
        <v>5.5400454061231619E-2</v>
      </c>
      <c r="AZ56" s="22" cm="1">
        <f t="array" ref="AZ56">IF(INDEX(calc_types,1,AZ$7)="INDEX",W56/W55-1,IF(INDEX(calc_types,1,AZ$7)="CASH", W55/1200,W55/W56-1))</f>
        <v>9.2812500000000002E-4</v>
      </c>
      <c r="BA56" s="22" cm="1">
        <f t="array" ref="BA56">IF(INDEX(calc_types,1,BA$7)="INDEX",X56/X55-1,IF(INDEX(calc_types,1,BA$7)="CASH", X55/1200,X55/X56-1))</f>
        <v>1.9215833333333333E-3</v>
      </c>
      <c r="BB56" s="22" cm="1">
        <f t="array" ref="BB56">IF(INDEX(calc_types,1,BB$7)="INDEX",Y56/Y55-1,IF(INDEX(calc_types,1,BB$7)="CASH", Y55/1200,Y55/Y56-1))</f>
        <v>4.1216666666666667E-3</v>
      </c>
      <c r="BC56" s="22" cm="1">
        <f t="array" ref="BC56">IF(INDEX(calc_types,1,BC$7)="INDEX",Z56/Z55-1,IF(INDEX(calc_types,1,BC$7)="CASH", Z55/1200,Z55/Z56-1))</f>
        <v>2.5083333333333331E-5</v>
      </c>
      <c r="BD56" s="22" cm="1">
        <f t="array" ref="BD56">IF(INDEX(calc_types,1,BD$7)="INDEX",AA56/AA55-1,IF(INDEX(calc_types,1,BD$7)="CASH", AA55/1200,AA55/AA56-1))</f>
        <v>0</v>
      </c>
      <c r="BE56" s="22" cm="1">
        <f t="array" ref="BE56">IF(INDEX(calc_types,1,BE$7)="INDEX",AB56/AB55-1,IF(INDEX(calc_types,1,BE$7)="CASH", AB55/1200,AB55/AB56-1))</f>
        <v>1.0980966325035979E-3</v>
      </c>
      <c r="BF56" s="22" cm="1">
        <f t="array" ref="BF56">IF(INDEX(calc_types,1,BF$7)="INDEX",AC56/AC55-1,IF(INDEX(calc_types,1,BF$7)="CASH", AC55/1200,AC55/AC56-1))</f>
        <v>-6.5526028394613522E-3</v>
      </c>
      <c r="BG56" s="22" cm="1">
        <f t="array" ref="BG56">IF(INDEX(calc_types,1,BG$7)="INDEX",AD56/AD55-1,IF(INDEX(calc_types,1,BG$7)="CASH", AD55/1200,AD55/AD56-1))</f>
        <v>6.8952836259998929E-3</v>
      </c>
      <c r="BH56" s="23">
        <f t="shared" si="10"/>
        <v>-1.349492257174187E-3</v>
      </c>
      <c r="BI56" s="23">
        <f t="shared" si="11"/>
        <v>-2.1463183082712752E-3</v>
      </c>
      <c r="BJ56" s="23">
        <f t="shared" si="12"/>
        <v>-2.3423095776876077E-4</v>
      </c>
      <c r="BK56" s="23">
        <f t="shared" si="13"/>
        <v>-2.7059742673373873E-3</v>
      </c>
      <c r="BL56" s="23">
        <f t="shared" si="14"/>
        <v>-5.3321634544961811E-4</v>
      </c>
      <c r="BM56" s="23">
        <f t="shared" si="15"/>
        <v>2.7989627606006041E-4</v>
      </c>
      <c r="BN56" s="23">
        <f t="shared" si="16"/>
        <v>-7.1707532753432688E-4</v>
      </c>
      <c r="BO56" s="23">
        <f t="shared" si="17"/>
        <v>-1.7948874768881286E-3</v>
      </c>
      <c r="BP56" s="23">
        <f t="shared" si="18"/>
        <v>4.0949747196472475E-3</v>
      </c>
      <c r="BQ56" s="23">
        <f t="shared" si="19"/>
        <v>3.9382684794907214E-3</v>
      </c>
      <c r="BR56" s="23">
        <f t="shared" si="20"/>
        <v>4.506183192036356E-3</v>
      </c>
      <c r="BS56" s="23">
        <f t="shared" si="21"/>
        <v>3.0155208455840713E-3</v>
      </c>
      <c r="BT56" s="23">
        <f t="shared" si="22"/>
        <v>2.9278044629932653E-3</v>
      </c>
      <c r="BU56" s="23">
        <f t="shared" si="23"/>
        <v>-3.1781555188569523E-4</v>
      </c>
      <c r="BV56" s="23">
        <f t="shared" si="24"/>
        <v>-8.3569099828854692E-4</v>
      </c>
      <c r="BW56" s="23">
        <f t="shared" si="25"/>
        <v>-3.8408123801287374E-3</v>
      </c>
      <c r="BX56" s="23">
        <f t="shared" si="26"/>
        <v>1.2098757200616539E-2</v>
      </c>
      <c r="BY56" s="23">
        <f t="shared" si="27"/>
        <v>2.1053154210547514E-2</v>
      </c>
      <c r="BZ56" s="23">
        <f t="shared" si="28"/>
        <v>5.893072629747957E-3</v>
      </c>
      <c r="CA56" s="23">
        <f t="shared" si="29"/>
        <v>5.0929164422644724E-2</v>
      </c>
      <c r="CB56" s="23">
        <f t="shared" si="30"/>
        <v>-6.8871063218390921E-4</v>
      </c>
      <c r="CC56" s="23">
        <f t="shared" si="31"/>
        <v>8.2192586206896573E-4</v>
      </c>
      <c r="CD56" s="23">
        <f t="shared" si="32"/>
        <v>2.1826577586206907E-3</v>
      </c>
      <c r="CE56" s="23">
        <f t="shared" si="33"/>
        <v>5.1034195402298799E-5</v>
      </c>
      <c r="CF56" s="23">
        <f t="shared" si="34"/>
        <v>0</v>
      </c>
      <c r="CG56" s="23">
        <f t="shared" si="35"/>
        <v>9.7804455546639637E-5</v>
      </c>
      <c r="CH56" s="23">
        <f t="shared" si="36"/>
        <v>-6.4659481331405368E-3</v>
      </c>
      <c r="CI56" s="23">
        <f t="shared" si="37"/>
        <v>7.460107944880833E-3</v>
      </c>
    </row>
    <row r="57" spans="1:87" x14ac:dyDescent="0.2">
      <c r="A57" s="20">
        <v>49</v>
      </c>
      <c r="B57" s="21">
        <v>38199</v>
      </c>
      <c r="C57" s="20">
        <v>169.864</v>
      </c>
      <c r="D57" s="20">
        <v>886.44899999999996</v>
      </c>
      <c r="E57" s="20">
        <v>1266.8240000000001</v>
      </c>
      <c r="F57" s="20">
        <v>1100.454</v>
      </c>
      <c r="G57" s="20">
        <v>1220.002</v>
      </c>
      <c r="H57" s="20">
        <v>120.61799999999999</v>
      </c>
      <c r="I57" s="20">
        <v>285.57600000000002</v>
      </c>
      <c r="J57" s="20">
        <v>331.3</v>
      </c>
      <c r="K57" s="20">
        <v>132.52099999999999</v>
      </c>
      <c r="L57" s="20">
        <v>450.94099999999997</v>
      </c>
      <c r="M57" s="20">
        <v>488.56900000000002</v>
      </c>
      <c r="N57" s="20">
        <v>162.297</v>
      </c>
      <c r="O57" s="20">
        <v>164.874</v>
      </c>
      <c r="P57" s="20">
        <v>101.261</v>
      </c>
      <c r="Q57" s="20">
        <v>184.67400000000001</v>
      </c>
      <c r="R57" s="20">
        <v>228.24799999999999</v>
      </c>
      <c r="S57" s="20">
        <v>1584.08</v>
      </c>
      <c r="T57" s="20">
        <v>2720.05</v>
      </c>
      <c r="U57" s="20">
        <v>4413.1000000000004</v>
      </c>
      <c r="V57" s="20">
        <v>11325.78</v>
      </c>
      <c r="W57" s="20">
        <v>1.5037499999999999</v>
      </c>
      <c r="X57" s="20">
        <v>2.2833999999999999</v>
      </c>
      <c r="Y57" s="20">
        <v>4.9863999999999997</v>
      </c>
      <c r="Z57" s="20">
        <v>0.1895</v>
      </c>
      <c r="AA57" s="20">
        <v>1</v>
      </c>
      <c r="AB57" s="20">
        <v>0.83209999999999995</v>
      </c>
      <c r="AC57" s="20">
        <v>0.54949999999999999</v>
      </c>
      <c r="AD57" s="20">
        <v>111.36</v>
      </c>
      <c r="AE57" s="21">
        <f t="shared" si="8"/>
        <v>38199</v>
      </c>
      <c r="AF57" s="22" cm="1">
        <f t="array" ref="AF57">IF(INDEX(calc_types,1,AF$7)="INDEX",C57/C56-1,IF(INDEX(calc_types,1,AF$7)="CASH", C56/1200,C56/C57-1))</f>
        <v>1.5802259487252002E-3</v>
      </c>
      <c r="AG57" s="22" cm="1">
        <f t="array" ref="AG57">IF(INDEX(calc_types,1,AG$7)="INDEX",D57/D56-1,IF(INDEX(calc_types,1,AG$7)="CASH", D56/1200,D56/D57-1))</f>
        <v>3.6173060071054142E-3</v>
      </c>
      <c r="AH57" s="22" cm="1">
        <f t="array" ref="AH57">IF(INDEX(calc_types,1,AH$7)="INDEX",E57/E56-1,IF(INDEX(calc_types,1,AH$7)="CASH", E56/1200,E56/E57-1))</f>
        <v>7.5533254276731743E-3</v>
      </c>
      <c r="AI57" s="22" cm="1">
        <f t="array" ref="AI57">IF(INDEX(calc_types,1,AI$7)="INDEX",F57/F56-1,IF(INDEX(calc_types,1,AI$7)="CASH", F56/1200,F56/F57-1))</f>
        <v>5.2507248521520555E-3</v>
      </c>
      <c r="AJ57" s="22" cm="1">
        <f t="array" ref="AJ57">IF(INDEX(calc_types,1,AJ$7)="INDEX",G57/G56-1,IF(INDEX(calc_types,1,AJ$7)="CASH", G56/1200,G56/G57-1))</f>
        <v>9.191903316265293E-3</v>
      </c>
      <c r="AK57" s="22" cm="1">
        <f t="array" ref="AK57">IF(INDEX(calc_types,1,AK$7)="INDEX",H57/H56-1,IF(INDEX(calc_types,1,AK$7)="CASH", H56/1200,H56/H57-1))</f>
        <v>2.0936144758485487E-3</v>
      </c>
      <c r="AL57" s="22" cm="1">
        <f t="array" ref="AL57">IF(INDEX(calc_types,1,AL$7)="INDEX",I57/I56-1,IF(INDEX(calc_types,1,AL$7)="CASH", I56/1200,I56/I57-1))</f>
        <v>3.8173573763577995E-3</v>
      </c>
      <c r="AM57" s="22" cm="1">
        <f t="array" ref="AM57">IF(INDEX(calc_types,1,AM$7)="INDEX",J57/J56-1,IF(INDEX(calc_types,1,AM$7)="CASH", J56/1200,J56/J57-1))</f>
        <v>6.5411503067018817E-3</v>
      </c>
      <c r="AN57" s="22" cm="1">
        <f t="array" ref="AN57">IF(INDEX(calc_types,1,AN$7)="INDEX",K57/K56-1,IF(INDEX(calc_types,1,AN$7)="CASH", K56/1200,K56/K57-1))</f>
        <v>3.1641976336644895E-3</v>
      </c>
      <c r="AO57" s="22" cm="1">
        <f t="array" ref="AO57">IF(INDEX(calc_types,1,AO$7)="INDEX",L57/L56-1,IF(INDEX(calc_types,1,AO$7)="CASH", L56/1200,L56/L57-1))</f>
        <v>2.4586792935186175E-3</v>
      </c>
      <c r="AP57" s="22" cm="1">
        <f t="array" ref="AP57">IF(INDEX(calc_types,1,AP$7)="INDEX",M57/M56-1,IF(INDEX(calc_types,1,AP$7)="CASH", M56/1200,M56/M57-1))</f>
        <v>2.0592126178049508E-3</v>
      </c>
      <c r="AQ57" s="22" cm="1">
        <f t="array" ref="AQ57">IF(INDEX(calc_types,1,AQ$7)="INDEX",N57/N56-1,IF(INDEX(calc_types,1,AQ$7)="CASH", N56/1200,N56/N57-1))</f>
        <v>3.4748199214764686E-3</v>
      </c>
      <c r="AR57" s="22" cm="1">
        <f t="array" ref="AR57">IF(INDEX(calc_types,1,AR$7)="INDEX",O57/O56-1,IF(INDEX(calc_types,1,AR$7)="CASH", O56/1200,O56/O57-1))</f>
        <v>2.8832116788319873E-3</v>
      </c>
      <c r="AS57" s="22" cm="1">
        <f t="array" ref="AS57">IF(INDEX(calc_types,1,AS$7)="INDEX",P57/P56-1,IF(INDEX(calc_types,1,AS$7)="CASH", P56/1200,P56/P57-1))</f>
        <v>1.679111848602588E-4</v>
      </c>
      <c r="AT57" s="22" cm="1">
        <f t="array" ref="AT57">IF(INDEX(calc_types,1,AT$7)="INDEX",Q57/Q56-1,IF(INDEX(calc_types,1,AT$7)="CASH", Q56/1200,Q56/Q57-1))</f>
        <v>-2.2196356549275542E-4</v>
      </c>
      <c r="AU57" s="22" cm="1">
        <f t="array" ref="AU57">IF(INDEX(calc_types,1,AU$7)="INDEX",R57/R56-1,IF(INDEX(calc_types,1,AU$7)="CASH", R56/1200,R56/R57-1))</f>
        <v>-1.343221544048534E-3</v>
      </c>
      <c r="AV57" s="22" cm="1">
        <f t="array" ref="AV57">IF(INDEX(calc_types,1,AV$7)="INDEX",S57/S56-1,IF(INDEX(calc_types,1,AV$7)="CASH", S56/1200,S56/S57-1))</f>
        <v>-3.3461059722256214E-2</v>
      </c>
      <c r="AW57" s="22" cm="1">
        <f t="array" ref="AW57">IF(INDEX(calc_types,1,AW$7)="INDEX",T57/T56-1,IF(INDEX(calc_types,1,AW$7)="CASH", T56/1200,T56/T57-1))</f>
        <v>-3.238257182292914E-2</v>
      </c>
      <c r="AX57" s="22" cm="1">
        <f t="array" ref="AX57">IF(INDEX(calc_types,1,AX$7)="INDEX",U57/U56-1,IF(INDEX(calc_types,1,AX$7)="CASH", U56/1200,U56/U57-1))</f>
        <v>-1.1424475258170697E-2</v>
      </c>
      <c r="AY57" s="22" cm="1">
        <f t="array" ref="AY57">IF(INDEX(calc_types,1,AY$7)="INDEX",V57/V56-1,IF(INDEX(calc_types,1,AY$7)="CASH", V56/1200,V56/V57-1))</f>
        <v>-4.4952849639130932E-2</v>
      </c>
      <c r="AZ57" s="22" cm="1">
        <f t="array" ref="AZ57">IF(INDEX(calc_types,1,AZ$7)="INDEX",W57/W56-1,IF(INDEX(calc_types,1,AZ$7)="CASH", W56/1200,W56/W57-1))</f>
        <v>1.1406249999999999E-3</v>
      </c>
      <c r="BA57" s="22" cm="1">
        <f t="array" ref="BA57">IF(INDEX(calc_types,1,BA$7)="INDEX",X57/X56-1,IF(INDEX(calc_types,1,BA$7)="CASH", X56/1200,X56/X57-1))</f>
        <v>1.9526666666666666E-3</v>
      </c>
      <c r="BB57" s="22" cm="1">
        <f t="array" ref="BB57">IF(INDEX(calc_types,1,BB$7)="INDEX",Y57/Y56-1,IF(INDEX(calc_types,1,BB$7)="CASH", Y56/1200,Y56/Y57-1))</f>
        <v>4.0609166666666667E-3</v>
      </c>
      <c r="BC57" s="22" cm="1">
        <f t="array" ref="BC57">IF(INDEX(calc_types,1,BC$7)="INDEX",Z57/Z56-1,IF(INDEX(calc_types,1,BC$7)="CASH", Z56/1200,Z56/Z57-1))</f>
        <v>1.7483333333333332E-4</v>
      </c>
      <c r="BD57" s="22" cm="1">
        <f t="array" ref="BD57">IF(INDEX(calc_types,1,BD$7)="INDEX",AA57/AA56-1,IF(INDEX(calc_types,1,BD$7)="CASH", AA56/1200,AA56/AA57-1))</f>
        <v>0</v>
      </c>
      <c r="BE57" s="22" cm="1">
        <f t="array" ref="BE57">IF(INDEX(calc_types,1,BE$7)="INDEX",AB57/AB56-1,IF(INDEX(calc_types,1,BE$7)="CASH", AB56/1200,AB56/AB57-1))</f>
        <v>-1.5022232904698951E-2</v>
      </c>
      <c r="BF57" s="22" cm="1">
        <f t="array" ref="BF57">IF(INDEX(calc_types,1,BF$7)="INDEX",AC57/AC56-1,IF(INDEX(calc_types,1,BF$7)="CASH", AC56/1200,AC56/AC57-1))</f>
        <v>-1.8198362147403557E-4</v>
      </c>
      <c r="BG57" s="22" cm="1">
        <f t="array" ref="BG57">IF(INDEX(calc_types,1,BG$7)="INDEX",AD57/AD56-1,IF(INDEX(calc_types,1,BG$7)="CASH", AD56/1200,AD56/AD57-1))</f>
        <v>-2.3257902298850608E-2</v>
      </c>
      <c r="BH57" s="23">
        <f t="shared" si="10"/>
        <v>-4.647230789457126E-5</v>
      </c>
      <c r="BI57" s="23">
        <f t="shared" si="11"/>
        <v>1.5558937757318451E-3</v>
      </c>
      <c r="BJ57" s="23">
        <f t="shared" si="12"/>
        <v>4.6348004607605856E-3</v>
      </c>
      <c r="BK57" s="23">
        <f t="shared" si="13"/>
        <v>2.2697152916644628E-3</v>
      </c>
      <c r="BL57" s="23">
        <f t="shared" si="14"/>
        <v>5.3530376551421104E-3</v>
      </c>
      <c r="BM57" s="23">
        <f t="shared" si="15"/>
        <v>9.9247913793198473E-4</v>
      </c>
      <c r="BN57" s="23">
        <f t="shared" si="16"/>
        <v>2.3862149265138806E-3</v>
      </c>
      <c r="BO57" s="23">
        <f t="shared" si="17"/>
        <v>4.4393148650915606E-3</v>
      </c>
      <c r="BP57" s="23">
        <f t="shared" si="18"/>
        <v>2.6430623575703794E-3</v>
      </c>
      <c r="BQ57" s="23">
        <f t="shared" si="19"/>
        <v>2.4149117993829856E-4</v>
      </c>
      <c r="BR57" s="23">
        <f t="shared" si="20"/>
        <v>-6.5671508757200779E-4</v>
      </c>
      <c r="BS57" s="23">
        <f t="shared" si="21"/>
        <v>2.501396870016907E-4</v>
      </c>
      <c r="BT57" s="23">
        <f t="shared" si="22"/>
        <v>-8.3258671155636132E-4</v>
      </c>
      <c r="BU57" s="23">
        <f t="shared" si="23"/>
        <v>1.1670700246836018E-4</v>
      </c>
      <c r="BV57" s="23">
        <f t="shared" si="24"/>
        <v>-4.1924042777745146E-4</v>
      </c>
      <c r="BW57" s="23">
        <f t="shared" si="25"/>
        <v>-1.887201238436058E-3</v>
      </c>
      <c r="BX57" s="23">
        <f t="shared" si="26"/>
        <v>-4.03693594433297E-2</v>
      </c>
      <c r="BY57" s="23">
        <f t="shared" si="27"/>
        <v>-3.3681597186286411E-2</v>
      </c>
      <c r="BZ57" s="23">
        <f t="shared" si="28"/>
        <v>-1.3069714858995959E-2</v>
      </c>
      <c r="CA57" s="23">
        <f t="shared" si="29"/>
        <v>-4.9424139277717827E-2</v>
      </c>
      <c r="CB57" s="23">
        <f t="shared" si="30"/>
        <v>-4.762106321839093E-4</v>
      </c>
      <c r="CC57" s="23">
        <f t="shared" si="31"/>
        <v>8.53009195402299E-4</v>
      </c>
      <c r="CD57" s="23">
        <f t="shared" si="32"/>
        <v>2.1219077586206907E-3</v>
      </c>
      <c r="CE57" s="23">
        <f t="shared" si="33"/>
        <v>2.007841954022988E-4</v>
      </c>
      <c r="CF57" s="23">
        <f t="shared" si="34"/>
        <v>0</v>
      </c>
      <c r="CG57" s="23">
        <f t="shared" si="35"/>
        <v>-1.602252508165591E-2</v>
      </c>
      <c r="CH57" s="23">
        <f t="shared" si="36"/>
        <v>-9.5328915153219758E-5</v>
      </c>
      <c r="CI57" s="23">
        <f t="shared" si="37"/>
        <v>-2.2693077979969667E-2</v>
      </c>
    </row>
    <row r="58" spans="1:87" x14ac:dyDescent="0.2">
      <c r="A58" s="20">
        <v>50</v>
      </c>
      <c r="B58" s="21">
        <v>38230</v>
      </c>
      <c r="C58" s="20">
        <v>170.15299999999999</v>
      </c>
      <c r="D58" s="20">
        <v>892.58299999999997</v>
      </c>
      <c r="E58" s="20">
        <v>1288.857</v>
      </c>
      <c r="F58" s="20">
        <v>1109.55</v>
      </c>
      <c r="G58" s="20">
        <v>1241.152</v>
      </c>
      <c r="H58" s="20">
        <v>120.86799999999999</v>
      </c>
      <c r="I58" s="20">
        <v>287.09899999999999</v>
      </c>
      <c r="J58" s="20">
        <v>335.02499999999998</v>
      </c>
      <c r="K58" s="20">
        <v>133.119</v>
      </c>
      <c r="L58" s="20">
        <v>454.93299999999999</v>
      </c>
      <c r="M58" s="20">
        <v>494.54599999999999</v>
      </c>
      <c r="N58" s="20">
        <v>163.78899999999999</v>
      </c>
      <c r="O58" s="20">
        <v>167.06800000000001</v>
      </c>
      <c r="P58" s="20">
        <v>101.26900000000001</v>
      </c>
      <c r="Q58" s="20">
        <v>185.01900000000001</v>
      </c>
      <c r="R58" s="20">
        <v>229.994</v>
      </c>
      <c r="S58" s="20">
        <v>1589.65</v>
      </c>
      <c r="T58" s="20">
        <v>2670.79</v>
      </c>
      <c r="U58" s="20">
        <v>4459.3</v>
      </c>
      <c r="V58" s="20">
        <v>11081.79</v>
      </c>
      <c r="W58" s="20">
        <v>1.67</v>
      </c>
      <c r="X58" s="20">
        <v>2.2355</v>
      </c>
      <c r="Y58" s="20">
        <v>4.9858000000000002</v>
      </c>
      <c r="Z58" s="20">
        <v>0.1661</v>
      </c>
      <c r="AA58" s="20">
        <v>1</v>
      </c>
      <c r="AB58" s="20">
        <v>0.82079999999999997</v>
      </c>
      <c r="AC58" s="20">
        <v>0.55479999999999996</v>
      </c>
      <c r="AD58" s="20">
        <v>109.17</v>
      </c>
      <c r="AE58" s="21">
        <f t="shared" si="8"/>
        <v>38230</v>
      </c>
      <c r="AF58" s="22" cm="1">
        <f t="array" ref="AF58">IF(INDEX(calc_types,1,AF$7)="INDEX",C58/C57-1,IF(INDEX(calc_types,1,AF$7)="CASH", C57/1200,C57/C58-1))</f>
        <v>1.7013610888709785E-3</v>
      </c>
      <c r="AG58" s="22" cm="1">
        <f t="array" ref="AG58">IF(INDEX(calc_types,1,AG$7)="INDEX",D58/D57-1,IF(INDEX(calc_types,1,AG$7)="CASH", D57/1200,D57/D58-1))</f>
        <v>6.9197438318504556E-3</v>
      </c>
      <c r="AH58" s="22" cm="1">
        <f t="array" ref="AH58">IF(INDEX(calc_types,1,AH$7)="INDEX",E58/E57-1,IF(INDEX(calc_types,1,AH$7)="CASH", E57/1200,E57/E58-1))</f>
        <v>1.7392313375812263E-2</v>
      </c>
      <c r="AI58" s="22" cm="1">
        <f t="array" ref="AI58">IF(INDEX(calc_types,1,AI$7)="INDEX",F58/F57-1,IF(INDEX(calc_types,1,AI$7)="CASH", F57/1200,F57/F58-1))</f>
        <v>8.2656794377593545E-3</v>
      </c>
      <c r="AJ58" s="22" cm="1">
        <f t="array" ref="AJ58">IF(INDEX(calc_types,1,AJ$7)="INDEX",G58/G57-1,IF(INDEX(calc_types,1,AJ$7)="CASH", G57/1200,G57/G58-1))</f>
        <v>1.733603715403742E-2</v>
      </c>
      <c r="AK58" s="22" cm="1">
        <f t="array" ref="AK58">IF(INDEX(calc_types,1,AK$7)="INDEX",H58/H57-1,IF(INDEX(calc_types,1,AK$7)="CASH", H57/1200,H57/H58-1))</f>
        <v>2.072659138768751E-3</v>
      </c>
      <c r="AL58" s="22" cm="1">
        <f t="array" ref="AL58">IF(INDEX(calc_types,1,AL$7)="INDEX",I58/I57-1,IF(INDEX(calc_types,1,AL$7)="CASH", I57/1200,I57/I58-1))</f>
        <v>5.3330812113061565E-3</v>
      </c>
      <c r="AM58" s="22" cm="1">
        <f t="array" ref="AM58">IF(INDEX(calc_types,1,AM$7)="INDEX",J58/J57-1,IF(INDEX(calc_types,1,AM$7)="CASH", J57/1200,J57/J58-1))</f>
        <v>1.1243585873830231E-2</v>
      </c>
      <c r="AN58" s="22" cm="1">
        <f t="array" ref="AN58">IF(INDEX(calc_types,1,AN$7)="INDEX",K58/K57-1,IF(INDEX(calc_types,1,AN$7)="CASH", K57/1200,K57/K58-1))</f>
        <v>4.5124923597015254E-3</v>
      </c>
      <c r="AO58" s="22" cm="1">
        <f t="array" ref="AO58">IF(INDEX(calc_types,1,AO$7)="INDEX",L58/L57-1,IF(INDEX(calc_types,1,AO$7)="CASH", L57/1200,L57/L58-1))</f>
        <v>8.8525993422643445E-3</v>
      </c>
      <c r="AP58" s="22" cm="1">
        <f t="array" ref="AP58">IF(INDEX(calc_types,1,AP$7)="INDEX",M58/M57-1,IF(INDEX(calc_types,1,AP$7)="CASH", M57/1200,M57/M58-1))</f>
        <v>1.2233686541716748E-2</v>
      </c>
      <c r="AQ58" s="22" cm="1">
        <f t="array" ref="AQ58">IF(INDEX(calc_types,1,AQ$7)="INDEX",N58/N57-1,IF(INDEX(calc_types,1,AQ$7)="CASH", N57/1200,N57/N58-1))</f>
        <v>9.1930226683178962E-3</v>
      </c>
      <c r="AR58" s="22" cm="1">
        <f t="array" ref="AR58">IF(INDEX(calc_types,1,AR$7)="INDEX",O58/O57-1,IF(INDEX(calc_types,1,AR$7)="CASH", O57/1200,O57/O58-1))</f>
        <v>1.3307131506483882E-2</v>
      </c>
      <c r="AS58" s="22" cm="1">
        <f t="array" ref="AS58">IF(INDEX(calc_types,1,AS$7)="INDEX",P58/P57-1,IF(INDEX(calc_types,1,AS$7)="CASH", P57/1200,P57/P58-1))</f>
        <v>7.9003762554208379E-5</v>
      </c>
      <c r="AT58" s="22" cm="1">
        <f t="array" ref="AT58">IF(INDEX(calc_types,1,AT$7)="INDEX",Q58/Q57-1,IF(INDEX(calc_types,1,AT$7)="CASH", Q57/1200,Q57/Q58-1))</f>
        <v>1.8681568601968124E-3</v>
      </c>
      <c r="AU58" s="22" cm="1">
        <f t="array" ref="AU58">IF(INDEX(calc_types,1,AU$7)="INDEX",R58/R57-1,IF(INDEX(calc_types,1,AU$7)="CASH", R57/1200,R57/R58-1))</f>
        <v>7.6495741474187362E-3</v>
      </c>
      <c r="AV58" s="22" cm="1">
        <f t="array" ref="AV58">IF(INDEX(calc_types,1,AV$7)="INDEX",S58/S57-1,IF(INDEX(calc_types,1,AV$7)="CASH", S57/1200,S57/S58-1))</f>
        <v>3.5162365537095841E-3</v>
      </c>
      <c r="AW58" s="22" cm="1">
        <f t="array" ref="AW58">IF(INDEX(calc_types,1,AW$7)="INDEX",T58/T57-1,IF(INDEX(calc_types,1,AW$7)="CASH", T57/1200,T57/T58-1))</f>
        <v>-1.8109961213948367E-2</v>
      </c>
      <c r="AX58" s="22" cm="1">
        <f t="array" ref="AX58">IF(INDEX(calc_types,1,AX$7)="INDEX",U58/U57-1,IF(INDEX(calc_types,1,AX$7)="CASH", U57/1200,U57/U58-1))</f>
        <v>1.0468831433686043E-2</v>
      </c>
      <c r="AY58" s="22" cm="1">
        <f t="array" ref="AY58">IF(INDEX(calc_types,1,AY$7)="INDEX",V58/V57-1,IF(INDEX(calc_types,1,AY$7)="CASH", V57/1200,V57/V58-1))</f>
        <v>-2.1542887112410813E-2</v>
      </c>
      <c r="AZ58" s="22" cm="1">
        <f t="array" ref="AZ58">IF(INDEX(calc_types,1,AZ$7)="INDEX",W58/W57-1,IF(INDEX(calc_types,1,AZ$7)="CASH", W57/1200,W57/W58-1))</f>
        <v>1.2531249999999999E-3</v>
      </c>
      <c r="BA58" s="22" cm="1">
        <f t="array" ref="BA58">IF(INDEX(calc_types,1,BA$7)="INDEX",X58/X57-1,IF(INDEX(calc_types,1,BA$7)="CASH", X57/1200,X57/X58-1))</f>
        <v>1.9028333333333332E-3</v>
      </c>
      <c r="BB58" s="22" cm="1">
        <f t="array" ref="BB58">IF(INDEX(calc_types,1,BB$7)="INDEX",Y58/Y57-1,IF(INDEX(calc_types,1,BB$7)="CASH", Y57/1200,Y57/Y58-1))</f>
        <v>4.1553333333333329E-3</v>
      </c>
      <c r="BC58" s="22" cm="1">
        <f t="array" ref="BC58">IF(INDEX(calc_types,1,BC$7)="INDEX",Z58/Z57-1,IF(INDEX(calc_types,1,BC$7)="CASH", Z57/1200,Z57/Z58-1))</f>
        <v>1.5791666666666667E-4</v>
      </c>
      <c r="BD58" s="22" cm="1">
        <f t="array" ref="BD58">IF(INDEX(calc_types,1,BD$7)="INDEX",AA58/AA57-1,IF(INDEX(calc_types,1,BD$7)="CASH", AA57/1200,AA57/AA58-1))</f>
        <v>0</v>
      </c>
      <c r="BE58" s="22" cm="1">
        <f t="array" ref="BE58">IF(INDEX(calc_types,1,BE$7)="INDEX",AB58/AB57-1,IF(INDEX(calc_types,1,BE$7)="CASH", AB57/1200,AB57/AB58-1))</f>
        <v>1.3767056530214372E-2</v>
      </c>
      <c r="BF58" s="22" cm="1">
        <f t="array" ref="BF58">IF(INDEX(calc_types,1,BF$7)="INDEX",AC58/AC57-1,IF(INDEX(calc_types,1,BF$7)="CASH", AC57/1200,AC57/AC58-1))</f>
        <v>-9.5529920692141168E-3</v>
      </c>
      <c r="BG58" s="22" cm="1">
        <f t="array" ref="BG58">IF(INDEX(calc_types,1,BG$7)="INDEX",AD58/AD57-1,IF(INDEX(calc_types,1,BG$7)="CASH", AD57/1200,AD57/AD58-1))</f>
        <v>2.0060456169277208E-2</v>
      </c>
      <c r="BH58" s="23">
        <f t="shared" si="10"/>
        <v>7.4662832251207048E-5</v>
      </c>
      <c r="BI58" s="23">
        <f t="shared" si="11"/>
        <v>4.8583316004768866E-3</v>
      </c>
      <c r="BJ58" s="23">
        <f t="shared" si="12"/>
        <v>1.4473788408899674E-2</v>
      </c>
      <c r="BK58" s="23">
        <f t="shared" si="13"/>
        <v>5.2846698772717618E-3</v>
      </c>
      <c r="BL58" s="23">
        <f t="shared" si="14"/>
        <v>1.3497171492914238E-2</v>
      </c>
      <c r="BM58" s="23">
        <f t="shared" si="15"/>
        <v>9.7152380085218704E-4</v>
      </c>
      <c r="BN58" s="23">
        <f t="shared" si="16"/>
        <v>3.9019387614622376E-3</v>
      </c>
      <c r="BO58" s="23">
        <f t="shared" si="17"/>
        <v>9.1417504322199097E-3</v>
      </c>
      <c r="BP58" s="23">
        <f t="shared" si="18"/>
        <v>3.9913570836074153E-3</v>
      </c>
      <c r="BQ58" s="23">
        <f t="shared" si="19"/>
        <v>6.6354112286840256E-3</v>
      </c>
      <c r="BR58" s="23">
        <f t="shared" si="20"/>
        <v>9.5177588363397903E-3</v>
      </c>
      <c r="BS58" s="23">
        <f t="shared" si="21"/>
        <v>5.9683424338431183E-3</v>
      </c>
      <c r="BT58" s="23">
        <f t="shared" si="22"/>
        <v>9.591333116095533E-3</v>
      </c>
      <c r="BU58" s="23">
        <f t="shared" si="23"/>
        <v>2.7799580162309764E-5</v>
      </c>
      <c r="BV58" s="23">
        <f t="shared" si="24"/>
        <v>1.6708799979121163E-3</v>
      </c>
      <c r="BW58" s="23">
        <f t="shared" si="25"/>
        <v>7.1055944530312122E-3</v>
      </c>
      <c r="BX58" s="23">
        <f t="shared" si="26"/>
        <v>-3.3920631673639012E-3</v>
      </c>
      <c r="BY58" s="23">
        <f t="shared" si="27"/>
        <v>-1.9408986577305637E-2</v>
      </c>
      <c r="BZ58" s="23">
        <f t="shared" si="28"/>
        <v>8.8235918328607808E-3</v>
      </c>
      <c r="CA58" s="23">
        <f t="shared" si="29"/>
        <v>-2.6014176750997705E-2</v>
      </c>
      <c r="CB58" s="23">
        <f t="shared" si="30"/>
        <v>-3.6371063218390933E-4</v>
      </c>
      <c r="CC58" s="23">
        <f t="shared" si="31"/>
        <v>8.0317586206896563E-4</v>
      </c>
      <c r="CD58" s="23">
        <f t="shared" si="32"/>
        <v>2.216324425287357E-3</v>
      </c>
      <c r="CE58" s="23">
        <f t="shared" si="33"/>
        <v>1.8386752873563215E-4</v>
      </c>
      <c r="CF58" s="23">
        <f t="shared" si="34"/>
        <v>0</v>
      </c>
      <c r="CG58" s="23">
        <f t="shared" si="35"/>
        <v>1.2766764353257415E-2</v>
      </c>
      <c r="CH58" s="23">
        <f t="shared" si="36"/>
        <v>-9.4663373628933005E-3</v>
      </c>
      <c r="CI58" s="23">
        <f t="shared" si="37"/>
        <v>2.0625280488158149E-2</v>
      </c>
    </row>
    <row r="59" spans="1:87" x14ac:dyDescent="0.2">
      <c r="A59" s="20">
        <v>51</v>
      </c>
      <c r="B59" s="21">
        <v>38260</v>
      </c>
      <c r="C59" s="20">
        <v>170.26</v>
      </c>
      <c r="D59" s="20">
        <v>891.79499999999996</v>
      </c>
      <c r="E59" s="20">
        <v>1289.098</v>
      </c>
      <c r="F59" s="20">
        <v>1109.4960000000001</v>
      </c>
      <c r="G59" s="20">
        <v>1243.914</v>
      </c>
      <c r="H59" s="20">
        <v>121.03</v>
      </c>
      <c r="I59" s="20">
        <v>287.34100000000001</v>
      </c>
      <c r="J59" s="20">
        <v>335.74599999999998</v>
      </c>
      <c r="K59" s="20">
        <v>133.63900000000001</v>
      </c>
      <c r="L59" s="20">
        <v>457.79700000000003</v>
      </c>
      <c r="M59" s="20">
        <v>498.54599999999999</v>
      </c>
      <c r="N59" s="20">
        <v>164.94499999999999</v>
      </c>
      <c r="O59" s="20">
        <v>168.74299999999999</v>
      </c>
      <c r="P59" s="20">
        <v>101.254</v>
      </c>
      <c r="Q59" s="20">
        <v>185.13499999999999</v>
      </c>
      <c r="R59" s="20">
        <v>230.65899999999999</v>
      </c>
      <c r="S59" s="20">
        <v>1606.17</v>
      </c>
      <c r="T59" s="20">
        <v>2726.3</v>
      </c>
      <c r="U59" s="20">
        <v>4570.8</v>
      </c>
      <c r="V59" s="20">
        <v>10823.57</v>
      </c>
      <c r="W59" s="20">
        <v>1.84</v>
      </c>
      <c r="X59" s="20">
        <v>2.2805</v>
      </c>
      <c r="Y59" s="20">
        <v>4.9763000000000002</v>
      </c>
      <c r="Z59" s="20">
        <v>0.2011</v>
      </c>
      <c r="AA59" s="20">
        <v>1</v>
      </c>
      <c r="AB59" s="20">
        <v>0.80410000000000004</v>
      </c>
      <c r="AC59" s="20">
        <v>0.55189999999999995</v>
      </c>
      <c r="AD59" s="20">
        <v>110.05</v>
      </c>
      <c r="AE59" s="21">
        <f t="shared" si="8"/>
        <v>38260</v>
      </c>
      <c r="AF59" s="22" cm="1">
        <f t="array" ref="AF59">IF(INDEX(calc_types,1,AF$7)="INDEX",C59/C58-1,IF(INDEX(calc_types,1,AF$7)="CASH", C58/1200,C58/C59-1))</f>
        <v>6.2884580348265828E-4</v>
      </c>
      <c r="AG59" s="22" cm="1">
        <f t="array" ref="AG59">IF(INDEX(calc_types,1,AG$7)="INDEX",D59/D58-1,IF(INDEX(calc_types,1,AG$7)="CASH", D58/1200,D58/D59-1))</f>
        <v>-8.8283106445008475E-4</v>
      </c>
      <c r="AH59" s="22" cm="1">
        <f t="array" ref="AH59">IF(INDEX(calc_types,1,AH$7)="INDEX",E59/E58-1,IF(INDEX(calc_types,1,AH$7)="CASH", E58/1200,E58/E59-1))</f>
        <v>1.8698738494649092E-4</v>
      </c>
      <c r="AI59" s="22" cm="1">
        <f t="array" ref="AI59">IF(INDEX(calc_types,1,AI$7)="INDEX",F59/F58-1,IF(INDEX(calc_types,1,AI$7)="CASH", F58/1200,F58/F59-1))</f>
        <v>-4.866837907246957E-5</v>
      </c>
      <c r="AJ59" s="22" cm="1">
        <f t="array" ref="AJ59">IF(INDEX(calc_types,1,AJ$7)="INDEX",G59/G58-1,IF(INDEX(calc_types,1,AJ$7)="CASH", G58/1200,G58/G59-1))</f>
        <v>2.2253519311090653E-3</v>
      </c>
      <c r="AK59" s="22" cm="1">
        <f t="array" ref="AK59">IF(INDEX(calc_types,1,AK$7)="INDEX",H59/H58-1,IF(INDEX(calc_types,1,AK$7)="CASH", H58/1200,H58/H59-1))</f>
        <v>1.3403051262534937E-3</v>
      </c>
      <c r="AL59" s="22" cm="1">
        <f t="array" ref="AL59">IF(INDEX(calc_types,1,AL$7)="INDEX",I59/I58-1,IF(INDEX(calc_types,1,AL$7)="CASH", I58/1200,I58/I59-1))</f>
        <v>8.429148133570763E-4</v>
      </c>
      <c r="AM59" s="22" cm="1">
        <f t="array" ref="AM59">IF(INDEX(calc_types,1,AM$7)="INDEX",J59/J58-1,IF(INDEX(calc_types,1,AM$7)="CASH", J58/1200,J58/J59-1))</f>
        <v>2.1520782031192454E-3</v>
      </c>
      <c r="AN59" s="22" cm="1">
        <f t="array" ref="AN59">IF(INDEX(calc_types,1,AN$7)="INDEX",K59/K58-1,IF(INDEX(calc_types,1,AN$7)="CASH", K58/1200,K58/K59-1))</f>
        <v>3.9062793440456378E-3</v>
      </c>
      <c r="AO59" s="22" cm="1">
        <f t="array" ref="AO59">IF(INDEX(calc_types,1,AO$7)="INDEX",L59/L58-1,IF(INDEX(calc_types,1,AO$7)="CASH", L58/1200,L58/L59-1))</f>
        <v>6.2954325142383638E-3</v>
      </c>
      <c r="AP59" s="22" cm="1">
        <f t="array" ref="AP59">IF(INDEX(calc_types,1,AP$7)="INDEX",M59/M58-1,IF(INDEX(calc_types,1,AP$7)="CASH", M58/1200,M58/M59-1))</f>
        <v>8.0882263732797721E-3</v>
      </c>
      <c r="AQ59" s="22" cm="1">
        <f t="array" ref="AQ59">IF(INDEX(calc_types,1,AQ$7)="INDEX",N59/N58-1,IF(INDEX(calc_types,1,AQ$7)="CASH", N58/1200,N58/N59-1))</f>
        <v>7.057861028518353E-3</v>
      </c>
      <c r="AR59" s="22" cm="1">
        <f t="array" ref="AR59">IF(INDEX(calc_types,1,AR$7)="INDEX",O59/O58-1,IF(INDEX(calc_types,1,AR$7)="CASH", O58/1200,O58/O59-1))</f>
        <v>1.0025857734575094E-2</v>
      </c>
      <c r="AS59" s="22" cm="1">
        <f t="array" ref="AS59">IF(INDEX(calc_types,1,AS$7)="INDEX",P59/P58-1,IF(INDEX(calc_types,1,AS$7)="CASH", P58/1200,P58/P59-1))</f>
        <v>-1.4812035272393498E-4</v>
      </c>
      <c r="AT59" s="22" cm="1">
        <f t="array" ref="AT59">IF(INDEX(calc_types,1,AT$7)="INDEX",Q59/Q58-1,IF(INDEX(calc_types,1,AT$7)="CASH", Q58/1200,Q58/Q59-1))</f>
        <v>6.2696263626960125E-4</v>
      </c>
      <c r="AU59" s="22" cm="1">
        <f t="array" ref="AU59">IF(INDEX(calc_types,1,AU$7)="INDEX",R59/R58-1,IF(INDEX(calc_types,1,AU$7)="CASH", R58/1200,R58/R59-1))</f>
        <v>2.8913797751244363E-3</v>
      </c>
      <c r="AV59" s="22" cm="1">
        <f t="array" ref="AV59">IF(INDEX(calc_types,1,AV$7)="INDEX",S59/S58-1,IF(INDEX(calc_types,1,AV$7)="CASH", S58/1200,S58/S59-1))</f>
        <v>1.0392224703551056E-2</v>
      </c>
      <c r="AW59" s="22" cm="1">
        <f t="array" ref="AW59">IF(INDEX(calc_types,1,AW$7)="INDEX",T59/T58-1,IF(INDEX(calc_types,1,AW$7)="CASH", T58/1200,T58/T59-1))</f>
        <v>2.0784112565944923E-2</v>
      </c>
      <c r="AX59" s="22" cm="1">
        <f t="array" ref="AX59">IF(INDEX(calc_types,1,AX$7)="INDEX",U59/U58-1,IF(INDEX(calc_types,1,AX$7)="CASH", U58/1200,U58/U59-1))</f>
        <v>2.5003924382750675E-2</v>
      </c>
      <c r="AY59" s="22" cm="1">
        <f t="array" ref="AY59">IF(INDEX(calc_types,1,AY$7)="INDEX",V59/V58-1,IF(INDEX(calc_types,1,AY$7)="CASH", V58/1200,V58/V59-1))</f>
        <v>-2.3301289773583589E-2</v>
      </c>
      <c r="AZ59" s="22" cm="1">
        <f t="array" ref="AZ59">IF(INDEX(calc_types,1,AZ$7)="INDEX",W59/W58-1,IF(INDEX(calc_types,1,AZ$7)="CASH", W58/1200,W58/W59-1))</f>
        <v>1.3916666666666667E-3</v>
      </c>
      <c r="BA59" s="22" cm="1">
        <f t="array" ref="BA59">IF(INDEX(calc_types,1,BA$7)="INDEX",X59/X58-1,IF(INDEX(calc_types,1,BA$7)="CASH", X58/1200,X58/X59-1))</f>
        <v>1.8629166666666668E-3</v>
      </c>
      <c r="BB59" s="22" cm="1">
        <f t="array" ref="BB59">IF(INDEX(calc_types,1,BB$7)="INDEX",Y59/Y58-1,IF(INDEX(calc_types,1,BB$7)="CASH", Y58/1200,Y58/Y59-1))</f>
        <v>4.1548333333333333E-3</v>
      </c>
      <c r="BC59" s="22" cm="1">
        <f t="array" ref="BC59">IF(INDEX(calc_types,1,BC$7)="INDEX",Z59/Z58-1,IF(INDEX(calc_types,1,BC$7)="CASH", Z58/1200,Z58/Z59-1))</f>
        <v>1.3841666666666665E-4</v>
      </c>
      <c r="BD59" s="22" cm="1">
        <f t="array" ref="BD59">IF(INDEX(calc_types,1,BD$7)="INDEX",AA59/AA58-1,IF(INDEX(calc_types,1,BD$7)="CASH", AA58/1200,AA58/AA59-1))</f>
        <v>0</v>
      </c>
      <c r="BE59" s="22" cm="1">
        <f t="array" ref="BE59">IF(INDEX(calc_types,1,BE$7)="INDEX",AB59/AB58-1,IF(INDEX(calc_types,1,BE$7)="CASH", AB58/1200,AB58/AB59-1))</f>
        <v>2.0768561124238305E-2</v>
      </c>
      <c r="BF59" s="22" cm="1">
        <f t="array" ref="BF59">IF(INDEX(calc_types,1,BF$7)="INDEX",AC59/AC58-1,IF(INDEX(calc_types,1,BF$7)="CASH", AC58/1200,AC58/AC59-1))</f>
        <v>5.2545751041854771E-3</v>
      </c>
      <c r="BG59" s="22" cm="1">
        <f t="array" ref="BG59">IF(INDEX(calc_types,1,BG$7)="INDEX",AD59/AD58-1,IF(INDEX(calc_types,1,BG$7)="CASH", AD58/1200,AD58/AD59-1))</f>
        <v>-7.996365288505225E-3</v>
      </c>
      <c r="BH59" s="23">
        <f t="shared" si="10"/>
        <v>-9.9785245313711315E-4</v>
      </c>
      <c r="BI59" s="23">
        <f t="shared" si="11"/>
        <v>-2.9442432958236538E-3</v>
      </c>
      <c r="BJ59" s="23">
        <f t="shared" si="12"/>
        <v>-2.7315375819660982E-3</v>
      </c>
      <c r="BK59" s="23">
        <f t="shared" si="13"/>
        <v>-3.0296779395600623E-3</v>
      </c>
      <c r="BL59" s="23">
        <f t="shared" si="14"/>
        <v>-1.6135137300141173E-3</v>
      </c>
      <c r="BM59" s="23">
        <f t="shared" si="15"/>
        <v>2.3916978833692982E-4</v>
      </c>
      <c r="BN59" s="23">
        <f t="shared" si="16"/>
        <v>-5.8822763648684238E-4</v>
      </c>
      <c r="BO59" s="23">
        <f t="shared" si="17"/>
        <v>5.0242761508923883E-5</v>
      </c>
      <c r="BP59" s="23">
        <f t="shared" si="18"/>
        <v>3.3851440679515277E-3</v>
      </c>
      <c r="BQ59" s="23">
        <f t="shared" si="19"/>
        <v>4.0782444006580449E-3</v>
      </c>
      <c r="BR59" s="23">
        <f t="shared" si="20"/>
        <v>5.372298667902814E-3</v>
      </c>
      <c r="BS59" s="23">
        <f t="shared" si="21"/>
        <v>3.8331807940435751E-3</v>
      </c>
      <c r="BT59" s="23">
        <f t="shared" si="22"/>
        <v>6.3100593441867458E-3</v>
      </c>
      <c r="BU59" s="23">
        <f t="shared" si="23"/>
        <v>-1.9932453511583361E-4</v>
      </c>
      <c r="BV59" s="23">
        <f t="shared" si="24"/>
        <v>4.2968577398490521E-4</v>
      </c>
      <c r="BW59" s="23">
        <f t="shared" si="25"/>
        <v>2.3474000807369123E-3</v>
      </c>
      <c r="BX59" s="23">
        <f t="shared" si="26"/>
        <v>3.4839249824775709E-3</v>
      </c>
      <c r="BY59" s="23">
        <f t="shared" si="27"/>
        <v>1.9485087202587653E-2</v>
      </c>
      <c r="BZ59" s="23">
        <f t="shared" si="28"/>
        <v>2.3358684781925414E-2</v>
      </c>
      <c r="CA59" s="23">
        <f t="shared" si="29"/>
        <v>-2.777257941217048E-2</v>
      </c>
      <c r="CB59" s="23">
        <f t="shared" si="30"/>
        <v>-2.2516896551724253E-4</v>
      </c>
      <c r="CC59" s="23">
        <f t="shared" si="31"/>
        <v>7.6325919540229923E-4</v>
      </c>
      <c r="CD59" s="23">
        <f t="shared" si="32"/>
        <v>2.2158244252873573E-3</v>
      </c>
      <c r="CE59" s="23">
        <f t="shared" si="33"/>
        <v>1.6436752873563211E-4</v>
      </c>
      <c r="CF59" s="23">
        <f t="shared" si="34"/>
        <v>0</v>
      </c>
      <c r="CG59" s="23">
        <f t="shared" si="35"/>
        <v>1.9768268947281346E-2</v>
      </c>
      <c r="CH59" s="23">
        <f t="shared" si="36"/>
        <v>5.3412298105062926E-3</v>
      </c>
      <c r="CI59" s="23">
        <f t="shared" si="37"/>
        <v>-7.4315409696242849E-3</v>
      </c>
    </row>
    <row r="60" spans="1:87" x14ac:dyDescent="0.2">
      <c r="A60" s="20">
        <v>52</v>
      </c>
      <c r="B60" s="21">
        <v>38291</v>
      </c>
      <c r="C60" s="20">
        <v>170.49199999999999</v>
      </c>
      <c r="D60" s="20">
        <v>894.52</v>
      </c>
      <c r="E60" s="20">
        <v>1297.088</v>
      </c>
      <c r="F60" s="20">
        <v>1113.825</v>
      </c>
      <c r="G60" s="20">
        <v>1252.269</v>
      </c>
      <c r="H60" s="20">
        <v>121.28700000000001</v>
      </c>
      <c r="I60" s="20">
        <v>288.68400000000003</v>
      </c>
      <c r="J60" s="20">
        <v>338.589</v>
      </c>
      <c r="K60" s="20">
        <v>134.113</v>
      </c>
      <c r="L60" s="20">
        <v>460.495</v>
      </c>
      <c r="M60" s="20">
        <v>502.28399999999999</v>
      </c>
      <c r="N60" s="20">
        <v>166.011</v>
      </c>
      <c r="O60" s="20">
        <v>170.238</v>
      </c>
      <c r="P60" s="20">
        <v>101.26600000000001</v>
      </c>
      <c r="Q60" s="20">
        <v>185.249</v>
      </c>
      <c r="R60" s="20">
        <v>230.83600000000001</v>
      </c>
      <c r="S60" s="20">
        <v>1630.08</v>
      </c>
      <c r="T60" s="20">
        <v>2811.72</v>
      </c>
      <c r="U60" s="20">
        <v>4624.2</v>
      </c>
      <c r="V60" s="20">
        <v>10771.42</v>
      </c>
      <c r="W60" s="20">
        <v>2</v>
      </c>
      <c r="X60" s="20">
        <v>2.2810999999999999</v>
      </c>
      <c r="Y60" s="20">
        <v>4.9837999999999996</v>
      </c>
      <c r="Z60" s="20">
        <v>0.16339999999999999</v>
      </c>
      <c r="AA60" s="20">
        <v>1</v>
      </c>
      <c r="AB60" s="20">
        <v>0.78139999999999998</v>
      </c>
      <c r="AC60" s="20">
        <v>0.54449999999999998</v>
      </c>
      <c r="AD60" s="20">
        <v>105.81</v>
      </c>
      <c r="AE60" s="21">
        <f t="shared" si="8"/>
        <v>38291</v>
      </c>
      <c r="AF60" s="22" cm="1">
        <f t="array" ref="AF60">IF(INDEX(calc_types,1,AF$7)="INDEX",C60/C59-1,IF(INDEX(calc_types,1,AF$7)="CASH", C59/1200,C59/C60-1))</f>
        <v>1.362621872430303E-3</v>
      </c>
      <c r="AG60" s="22" cm="1">
        <f t="array" ref="AG60">IF(INDEX(calc_types,1,AG$7)="INDEX",D60/D59-1,IF(INDEX(calc_types,1,AG$7)="CASH", D59/1200,D59/D60-1))</f>
        <v>3.0556349833763541E-3</v>
      </c>
      <c r="AH60" s="22" cm="1">
        <f t="array" ref="AH60">IF(INDEX(calc_types,1,AH$7)="INDEX",E60/E59-1,IF(INDEX(calc_types,1,AH$7)="CASH", E59/1200,E59/E60-1))</f>
        <v>6.1981323374948882E-3</v>
      </c>
      <c r="AI60" s="22" cm="1">
        <f t="array" ref="AI60">IF(INDEX(calc_types,1,AI$7)="INDEX",F60/F59-1,IF(INDEX(calc_types,1,AI$7)="CASH", F59/1200,F59/F60-1))</f>
        <v>3.9017716152198734E-3</v>
      </c>
      <c r="AJ60" s="22" cm="1">
        <f t="array" ref="AJ60">IF(INDEX(calc_types,1,AJ$7)="INDEX",G60/G59-1,IF(INDEX(calc_types,1,AJ$7)="CASH", G59/1200,G59/G60-1))</f>
        <v>6.7167022800611598E-3</v>
      </c>
      <c r="AK60" s="22" cm="1">
        <f t="array" ref="AK60">IF(INDEX(calc_types,1,AK$7)="INDEX",H60/H59-1,IF(INDEX(calc_types,1,AK$7)="CASH", H59/1200,H59/H60-1))</f>
        <v>2.1234404693051268E-3</v>
      </c>
      <c r="AL60" s="22" cm="1">
        <f t="array" ref="AL60">IF(INDEX(calc_types,1,AL$7)="INDEX",I60/I59-1,IF(INDEX(calc_types,1,AL$7)="CASH", I59/1200,I59/I60-1))</f>
        <v>4.6738892117728081E-3</v>
      </c>
      <c r="AM60" s="22" cm="1">
        <f t="array" ref="AM60">IF(INDEX(calc_types,1,AM$7)="INDEX",J60/J59-1,IF(INDEX(calc_types,1,AM$7)="CASH", J59/1200,J59/J60-1))</f>
        <v>8.4677107098818372E-3</v>
      </c>
      <c r="AN60" s="22" cm="1">
        <f t="array" ref="AN60">IF(INDEX(calc_types,1,AN$7)="INDEX",K60/K59-1,IF(INDEX(calc_types,1,AN$7)="CASH", K59/1200,K59/K60-1))</f>
        <v>3.5468688032684881E-3</v>
      </c>
      <c r="AO60" s="22" cm="1">
        <f t="array" ref="AO60">IF(INDEX(calc_types,1,AO$7)="INDEX",L60/L59-1,IF(INDEX(calc_types,1,AO$7)="CASH", L59/1200,L59/L60-1))</f>
        <v>5.8934418530482979E-3</v>
      </c>
      <c r="AP60" s="22" cm="1">
        <f t="array" ref="AP60">IF(INDEX(calc_types,1,AP$7)="INDEX",M60/M59-1,IF(INDEX(calc_types,1,AP$7)="CASH", M59/1200,M59/M60-1))</f>
        <v>7.4978036129063064E-3</v>
      </c>
      <c r="AQ60" s="22" cm="1">
        <f t="array" ref="AQ60">IF(INDEX(calc_types,1,AQ$7)="INDEX",N60/N59-1,IF(INDEX(calc_types,1,AQ$7)="CASH", N59/1200,N59/N60-1))</f>
        <v>6.4627603140441359E-3</v>
      </c>
      <c r="AR60" s="22" cm="1">
        <f t="array" ref="AR60">IF(INDEX(calc_types,1,AR$7)="INDEX",O60/O59-1,IF(INDEX(calc_types,1,AR$7)="CASH", O59/1200,O59/O60-1))</f>
        <v>8.8596267697029774E-3</v>
      </c>
      <c r="AS60" s="22" cm="1">
        <f t="array" ref="AS60">IF(INDEX(calc_types,1,AS$7)="INDEX",P60/P59-1,IF(INDEX(calc_types,1,AS$7)="CASH", P59/1200,P59/P60-1))</f>
        <v>1.1851383649030822E-4</v>
      </c>
      <c r="AT60" s="22" cm="1">
        <f t="array" ref="AT60">IF(INDEX(calc_types,1,AT$7)="INDEX",Q60/Q59-1,IF(INDEX(calc_types,1,AT$7)="CASH", Q59/1200,Q59/Q60-1))</f>
        <v>6.1576687282260956E-4</v>
      </c>
      <c r="AU60" s="22" cm="1">
        <f t="array" ref="AU60">IF(INDEX(calc_types,1,AU$7)="INDEX",R60/R59-1,IF(INDEX(calc_types,1,AU$7)="CASH", R59/1200,R59/R60-1))</f>
        <v>7.6736654541997851E-4</v>
      </c>
      <c r="AV60" s="22" cm="1">
        <f t="array" ref="AV60">IF(INDEX(calc_types,1,AV$7)="INDEX",S60/S59-1,IF(INDEX(calc_types,1,AV$7)="CASH", S59/1200,S59/S60-1))</f>
        <v>1.4886344533891149E-2</v>
      </c>
      <c r="AW60" s="22" cm="1">
        <f t="array" ref="AW60">IF(INDEX(calc_types,1,AW$7)="INDEX",T60/T59-1,IF(INDEX(calc_types,1,AW$7)="CASH", T59/1200,T59/T60-1))</f>
        <v>3.1331841690202644E-2</v>
      </c>
      <c r="AX60" s="22" cm="1">
        <f t="array" ref="AX60">IF(INDEX(calc_types,1,AX$7)="INDEX",U60/U59-1,IF(INDEX(calc_types,1,AX$7)="CASH", U59/1200,U59/U60-1))</f>
        <v>1.1682856392754015E-2</v>
      </c>
      <c r="AY60" s="22" cm="1">
        <f t="array" ref="AY60">IF(INDEX(calc_types,1,AY$7)="INDEX",V60/V59-1,IF(INDEX(calc_types,1,AY$7)="CASH", V59/1200,V59/V60-1))</f>
        <v>-4.8181884535324349E-3</v>
      </c>
      <c r="AZ60" s="22" cm="1">
        <f t="array" ref="AZ60">IF(INDEX(calc_types,1,AZ$7)="INDEX",W60/W59-1,IF(INDEX(calc_types,1,AZ$7)="CASH", W59/1200,W59/W60-1))</f>
        <v>1.5333333333333334E-3</v>
      </c>
      <c r="BA60" s="22" cm="1">
        <f t="array" ref="BA60">IF(INDEX(calc_types,1,BA$7)="INDEX",X60/X59-1,IF(INDEX(calc_types,1,BA$7)="CASH", X59/1200,X59/X60-1))</f>
        <v>1.9004166666666666E-3</v>
      </c>
      <c r="BB60" s="22" cm="1">
        <f t="array" ref="BB60">IF(INDEX(calc_types,1,BB$7)="INDEX",Y60/Y59-1,IF(INDEX(calc_types,1,BB$7)="CASH", Y59/1200,Y59/Y60-1))</f>
        <v>4.1469166666666668E-3</v>
      </c>
      <c r="BC60" s="22" cm="1">
        <f t="array" ref="BC60">IF(INDEX(calc_types,1,BC$7)="INDEX",Z60/Z59-1,IF(INDEX(calc_types,1,BC$7)="CASH", Z59/1200,Z59/Z60-1))</f>
        <v>1.6758333333333333E-4</v>
      </c>
      <c r="BD60" s="22" cm="1">
        <f t="array" ref="BD60">IF(INDEX(calc_types,1,BD$7)="INDEX",AA60/AA59-1,IF(INDEX(calc_types,1,BD$7)="CASH", AA59/1200,AA59/AA60-1))</f>
        <v>0</v>
      </c>
      <c r="BE60" s="22" cm="1">
        <f t="array" ref="BE60">IF(INDEX(calc_types,1,BE$7)="INDEX",AB60/AB59-1,IF(INDEX(calc_types,1,BE$7)="CASH", AB59/1200,AB59/AB60-1))</f>
        <v>2.9050422318914748E-2</v>
      </c>
      <c r="BF60" s="22" cm="1">
        <f t="array" ref="BF60">IF(INDEX(calc_types,1,BF$7)="INDEX",AC60/AC59-1,IF(INDEX(calc_types,1,BF$7)="CASH", AC59/1200,AC59/AC60-1))</f>
        <v>1.3590449954086203E-2</v>
      </c>
      <c r="BG60" s="22" cm="1">
        <f t="array" ref="BG60">IF(INDEX(calc_types,1,BG$7)="INDEX",AD60/AD59-1,IF(INDEX(calc_types,1,BG$7)="CASH", AD59/1200,AD59/AD60-1))</f>
        <v>4.0071826859465087E-2</v>
      </c>
      <c r="BH60" s="23">
        <f t="shared" si="10"/>
        <v>-2.6407638418946846E-4</v>
      </c>
      <c r="BI60" s="23">
        <f t="shared" si="11"/>
        <v>9.9422275200278503E-4</v>
      </c>
      <c r="BJ60" s="23">
        <f t="shared" si="12"/>
        <v>3.2796073705822991E-3</v>
      </c>
      <c r="BK60" s="23">
        <f t="shared" si="13"/>
        <v>9.2076205473228066E-4</v>
      </c>
      <c r="BL60" s="23">
        <f t="shared" si="14"/>
        <v>2.8778366189379772E-3</v>
      </c>
      <c r="BM60" s="23">
        <f t="shared" si="15"/>
        <v>1.0223051313885628E-3</v>
      </c>
      <c r="BN60" s="23">
        <f t="shared" si="16"/>
        <v>3.2427467619288892E-3</v>
      </c>
      <c r="BO60" s="23">
        <f t="shared" si="17"/>
        <v>6.3658752682715161E-3</v>
      </c>
      <c r="BP60" s="23">
        <f t="shared" si="18"/>
        <v>3.025733527174378E-3</v>
      </c>
      <c r="BQ60" s="23">
        <f t="shared" si="19"/>
        <v>3.676253739467979E-3</v>
      </c>
      <c r="BR60" s="23">
        <f t="shared" si="20"/>
        <v>4.7818759075293482E-3</v>
      </c>
      <c r="BS60" s="23">
        <f t="shared" si="21"/>
        <v>3.238080079569358E-3</v>
      </c>
      <c r="BT60" s="23">
        <f t="shared" si="22"/>
        <v>5.1438283793146288E-3</v>
      </c>
      <c r="BU60" s="23">
        <f t="shared" si="23"/>
        <v>6.7309654098409607E-5</v>
      </c>
      <c r="BV60" s="23">
        <f t="shared" si="24"/>
        <v>4.1849001053791352E-4</v>
      </c>
      <c r="BW60" s="23">
        <f t="shared" si="25"/>
        <v>2.2338685103245458E-4</v>
      </c>
      <c r="BX60" s="23">
        <f t="shared" si="26"/>
        <v>7.978044812817664E-3</v>
      </c>
      <c r="BY60" s="23">
        <f t="shared" si="27"/>
        <v>3.0032816326845374E-2</v>
      </c>
      <c r="BZ60" s="23">
        <f t="shared" si="28"/>
        <v>1.0037616791928753E-2</v>
      </c>
      <c r="CA60" s="23">
        <f t="shared" si="29"/>
        <v>-9.2894780921193264E-3</v>
      </c>
      <c r="CB60" s="23">
        <f t="shared" si="30"/>
        <v>-8.3502298850575852E-5</v>
      </c>
      <c r="CC60" s="23">
        <f t="shared" si="31"/>
        <v>8.00759195402299E-4</v>
      </c>
      <c r="CD60" s="23">
        <f t="shared" si="32"/>
        <v>2.2079077586206908E-3</v>
      </c>
      <c r="CE60" s="23">
        <f t="shared" si="33"/>
        <v>1.9353419540229881E-4</v>
      </c>
      <c r="CF60" s="23">
        <f t="shared" si="34"/>
        <v>0</v>
      </c>
      <c r="CG60" s="23">
        <f t="shared" si="35"/>
        <v>2.8050130141957789E-2</v>
      </c>
      <c r="CH60" s="23">
        <f t="shared" si="36"/>
        <v>1.367710466040702E-2</v>
      </c>
      <c r="CI60" s="23">
        <f t="shared" si="37"/>
        <v>4.0636651178346028E-2</v>
      </c>
    </row>
    <row r="61" spans="1:87" x14ac:dyDescent="0.2">
      <c r="A61" s="20">
        <v>53</v>
      </c>
      <c r="B61" s="21">
        <v>38321</v>
      </c>
      <c r="C61" s="20">
        <v>170.596</v>
      </c>
      <c r="D61" s="20">
        <v>890.08799999999997</v>
      </c>
      <c r="E61" s="20">
        <v>1281</v>
      </c>
      <c r="F61" s="20">
        <v>1108.518</v>
      </c>
      <c r="G61" s="20">
        <v>1240.683</v>
      </c>
      <c r="H61" s="20">
        <v>121.515</v>
      </c>
      <c r="I61" s="20">
        <v>289.64400000000001</v>
      </c>
      <c r="J61" s="20">
        <v>340.79899999999998</v>
      </c>
      <c r="K61" s="20">
        <v>134.67599999999999</v>
      </c>
      <c r="L61" s="20">
        <v>463.21</v>
      </c>
      <c r="M61" s="20">
        <v>506.435</v>
      </c>
      <c r="N61" s="20">
        <v>167.16300000000001</v>
      </c>
      <c r="O61" s="20">
        <v>171.964</v>
      </c>
      <c r="P61" s="20">
        <v>101.274</v>
      </c>
      <c r="Q61" s="20">
        <v>185.39099999999999</v>
      </c>
      <c r="R61" s="20">
        <v>231.23400000000001</v>
      </c>
      <c r="S61" s="20">
        <v>1693.62</v>
      </c>
      <c r="T61" s="20">
        <v>2876.39</v>
      </c>
      <c r="U61" s="20">
        <v>4703.2</v>
      </c>
      <c r="V61" s="20">
        <v>10899.25</v>
      </c>
      <c r="W61" s="20">
        <v>2.29</v>
      </c>
      <c r="X61" s="20">
        <v>2.2801</v>
      </c>
      <c r="Y61" s="20">
        <v>4.8734999999999999</v>
      </c>
      <c r="Z61" s="20">
        <v>0.1221</v>
      </c>
      <c r="AA61" s="20">
        <v>1</v>
      </c>
      <c r="AB61" s="20">
        <v>0.75319999999999998</v>
      </c>
      <c r="AC61" s="20">
        <v>0.52370000000000005</v>
      </c>
      <c r="AD61" s="20">
        <v>103.07</v>
      </c>
      <c r="AE61" s="21">
        <f t="shared" si="8"/>
        <v>38321</v>
      </c>
      <c r="AF61" s="22" cm="1">
        <f t="array" ref="AF61">IF(INDEX(calc_types,1,AF$7)="INDEX",C61/C60-1,IF(INDEX(calc_types,1,AF$7)="CASH", C60/1200,C60/C61-1))</f>
        <v>6.0999929615479509E-4</v>
      </c>
      <c r="AG61" s="22" cm="1">
        <f t="array" ref="AG61">IF(INDEX(calc_types,1,AG$7)="INDEX",D61/D60-1,IF(INDEX(calc_types,1,AG$7)="CASH", D60/1200,D60/D61-1))</f>
        <v>-4.9546125296248134E-3</v>
      </c>
      <c r="AH61" s="22" cm="1">
        <f t="array" ref="AH61">IF(INDEX(calc_types,1,AH$7)="INDEX",E61/E60-1,IF(INDEX(calc_types,1,AH$7)="CASH", E60/1200,E60/E61-1))</f>
        <v>-1.2403167711057317E-2</v>
      </c>
      <c r="AI61" s="22" cm="1">
        <f t="array" ref="AI61">IF(INDEX(calc_types,1,AI$7)="INDEX",F61/F60-1,IF(INDEX(calc_types,1,AI$7)="CASH", F60/1200,F60/F61-1))</f>
        <v>-4.7646623123022147E-3</v>
      </c>
      <c r="AJ61" s="22" cm="1">
        <f t="array" ref="AJ61">IF(INDEX(calc_types,1,AJ$7)="INDEX",G61/G60-1,IF(INDEX(calc_types,1,AJ$7)="CASH", G60/1200,G60/G61-1))</f>
        <v>-9.2520057591459759E-3</v>
      </c>
      <c r="AK61" s="22" cm="1">
        <f t="array" ref="AK61">IF(INDEX(calc_types,1,AK$7)="INDEX",H61/H60-1,IF(INDEX(calc_types,1,AK$7)="CASH", H60/1200,H60/H61-1))</f>
        <v>1.8798387296248276E-3</v>
      </c>
      <c r="AL61" s="22" cm="1">
        <f t="array" ref="AL61">IF(INDEX(calc_types,1,AL$7)="INDEX",I61/I60-1,IF(INDEX(calc_types,1,AL$7)="CASH", I60/1200,I60/I61-1))</f>
        <v>3.3254354242007178E-3</v>
      </c>
      <c r="AM61" s="22" cm="1">
        <f t="array" ref="AM61">IF(INDEX(calc_types,1,AM$7)="INDEX",J61/J60-1,IF(INDEX(calc_types,1,AM$7)="CASH", J60/1200,J60/J61-1))</f>
        <v>6.5270874127629774E-3</v>
      </c>
      <c r="AN61" s="22" cm="1">
        <f t="array" ref="AN61">IF(INDEX(calc_types,1,AN$7)="INDEX",K61/K60-1,IF(INDEX(calc_types,1,AN$7)="CASH", K60/1200,K60/K61-1))</f>
        <v>4.1979524729145457E-3</v>
      </c>
      <c r="AO61" s="22" cm="1">
        <f t="array" ref="AO61">IF(INDEX(calc_types,1,AO$7)="INDEX",L61/L60-1,IF(INDEX(calc_types,1,AO$7)="CASH", L60/1200,L60/L61-1))</f>
        <v>5.8958294878337369E-3</v>
      </c>
      <c r="AP61" s="22" cm="1">
        <f t="array" ref="AP61">IF(INDEX(calc_types,1,AP$7)="INDEX",M61/M60-1,IF(INDEX(calc_types,1,AP$7)="CASH", M60/1200,M60/M61-1))</f>
        <v>8.2642489109747697E-3</v>
      </c>
      <c r="AQ61" s="22" cm="1">
        <f t="array" ref="AQ61">IF(INDEX(calc_types,1,AQ$7)="INDEX",N61/N60-1,IF(INDEX(calc_types,1,AQ$7)="CASH", N60/1200,N60/N61-1))</f>
        <v>6.9392992030650191E-3</v>
      </c>
      <c r="AR61" s="22" cm="1">
        <f t="array" ref="AR61">IF(INDEX(calc_types,1,AR$7)="INDEX",O61/O60-1,IF(INDEX(calc_types,1,AR$7)="CASH", O60/1200,O60/O61-1))</f>
        <v>1.0138746930767439E-2</v>
      </c>
      <c r="AS61" s="22" cm="1">
        <f t="array" ref="AS61">IF(INDEX(calc_types,1,AS$7)="INDEX",P61/P60-1,IF(INDEX(calc_types,1,AS$7)="CASH", P60/1200,P60/P61-1))</f>
        <v>7.8999861750306266E-5</v>
      </c>
      <c r="AT61" s="22" cm="1">
        <f t="array" ref="AT61">IF(INDEX(calc_types,1,AT$7)="INDEX",Q61/Q60-1,IF(INDEX(calc_types,1,AT$7)="CASH", Q60/1200,Q60/Q61-1))</f>
        <v>7.6653585174546457E-4</v>
      </c>
      <c r="AU61" s="22" cm="1">
        <f t="array" ref="AU61">IF(INDEX(calc_types,1,AU$7)="INDEX",R61/R60-1,IF(INDEX(calc_types,1,AU$7)="CASH", R60/1200,R60/R61-1))</f>
        <v>1.724167807447774E-3</v>
      </c>
      <c r="AV61" s="22" cm="1">
        <f t="array" ref="AV61">IF(INDEX(calc_types,1,AV$7)="INDEX",S61/S60-1,IF(INDEX(calc_types,1,AV$7)="CASH", S60/1200,S60/S61-1))</f>
        <v>3.8979681978798641E-2</v>
      </c>
      <c r="AW61" s="22" cm="1">
        <f t="array" ref="AW61">IF(INDEX(calc_types,1,AW$7)="INDEX",T61/T60-1,IF(INDEX(calc_types,1,AW$7)="CASH", T60/1200,T60/T61-1))</f>
        <v>2.3000156487843704E-2</v>
      </c>
      <c r="AX61" s="22" cm="1">
        <f t="array" ref="AX61">IF(INDEX(calc_types,1,AX$7)="INDEX",U61/U60-1,IF(INDEX(calc_types,1,AX$7)="CASH", U60/1200,U60/U61-1))</f>
        <v>1.7084036157605675E-2</v>
      </c>
      <c r="AY61" s="22" cm="1">
        <f t="array" ref="AY61">IF(INDEX(calc_types,1,AY$7)="INDEX",V61/V60-1,IF(INDEX(calc_types,1,AY$7)="CASH", V60/1200,V60/V61-1))</f>
        <v>1.1867516074946405E-2</v>
      </c>
      <c r="AZ61" s="22" cm="1">
        <f t="array" ref="AZ61">IF(INDEX(calc_types,1,AZ$7)="INDEX",W61/W60-1,IF(INDEX(calc_types,1,AZ$7)="CASH", W60/1200,W60/W61-1))</f>
        <v>1.6666666666666668E-3</v>
      </c>
      <c r="BA61" s="22" cm="1">
        <f t="array" ref="BA61">IF(INDEX(calc_types,1,BA$7)="INDEX",X61/X60-1,IF(INDEX(calc_types,1,BA$7)="CASH", X60/1200,X60/X61-1))</f>
        <v>1.9009166666666666E-3</v>
      </c>
      <c r="BB61" s="22" cm="1">
        <f t="array" ref="BB61">IF(INDEX(calc_types,1,BB$7)="INDEX",Y61/Y60-1,IF(INDEX(calc_types,1,BB$7)="CASH", Y60/1200,Y60/Y61-1))</f>
        <v>4.1531666666666661E-3</v>
      </c>
      <c r="BC61" s="22" cm="1">
        <f t="array" ref="BC61">IF(INDEX(calc_types,1,BC$7)="INDEX",Z61/Z60-1,IF(INDEX(calc_types,1,BC$7)="CASH", Z60/1200,Z60/Z61-1))</f>
        <v>1.3616666666666665E-4</v>
      </c>
      <c r="BD61" s="22" cm="1">
        <f t="array" ref="BD61">IF(INDEX(calc_types,1,BD$7)="INDEX",AA61/AA60-1,IF(INDEX(calc_types,1,BD$7)="CASH", AA60/1200,AA60/AA61-1))</f>
        <v>0</v>
      </c>
      <c r="BE61" s="22" cm="1">
        <f t="array" ref="BE61">IF(INDEX(calc_types,1,BE$7)="INDEX",AB61/AB60-1,IF(INDEX(calc_types,1,BE$7)="CASH", AB60/1200,AB60/AB61-1))</f>
        <v>3.7440254912373794E-2</v>
      </c>
      <c r="BF61" s="22" cm="1">
        <f t="array" ref="BF61">IF(INDEX(calc_types,1,BF$7)="INDEX",AC61/AC60-1,IF(INDEX(calc_types,1,BF$7)="CASH", AC60/1200,AC60/AC61-1))</f>
        <v>3.9717395455413307E-2</v>
      </c>
      <c r="BG61" s="22" cm="1">
        <f t="array" ref="BG61">IF(INDEX(calc_types,1,BG$7)="INDEX",AD61/AD60-1,IF(INDEX(calc_types,1,BG$7)="CASH", AD60/1200,AD60/AD61-1))</f>
        <v>2.6583875036383153E-2</v>
      </c>
      <c r="BH61" s="23">
        <f t="shared" si="10"/>
        <v>-1.0166989604649763E-3</v>
      </c>
      <c r="BI61" s="23">
        <f t="shared" si="11"/>
        <v>-7.0160247609983824E-3</v>
      </c>
      <c r="BJ61" s="23">
        <f t="shared" si="12"/>
        <v>-1.5321692677969906E-2</v>
      </c>
      <c r="BK61" s="23">
        <f t="shared" si="13"/>
        <v>-7.7456718727898074E-3</v>
      </c>
      <c r="BL61" s="23">
        <f t="shared" si="14"/>
        <v>-1.3090871420269158E-2</v>
      </c>
      <c r="BM61" s="23">
        <f t="shared" si="15"/>
        <v>7.7870339170826365E-4</v>
      </c>
      <c r="BN61" s="23">
        <f t="shared" si="16"/>
        <v>1.8942929743567991E-3</v>
      </c>
      <c r="BO61" s="23">
        <f t="shared" si="17"/>
        <v>4.4252519711526564E-3</v>
      </c>
      <c r="BP61" s="23">
        <f t="shared" si="18"/>
        <v>3.6768171968204356E-3</v>
      </c>
      <c r="BQ61" s="23">
        <f t="shared" si="19"/>
        <v>3.678641374253418E-3</v>
      </c>
      <c r="BR61" s="23">
        <f t="shared" si="20"/>
        <v>5.5483212055978115E-3</v>
      </c>
      <c r="BS61" s="23">
        <f t="shared" si="21"/>
        <v>3.7146189685902413E-3</v>
      </c>
      <c r="BT61" s="23">
        <f t="shared" si="22"/>
        <v>6.4229485403790908E-3</v>
      </c>
      <c r="BU61" s="23">
        <f t="shared" si="23"/>
        <v>2.7795679358407651E-5</v>
      </c>
      <c r="BV61" s="23">
        <f t="shared" si="24"/>
        <v>5.6925898946076853E-4</v>
      </c>
      <c r="BW61" s="23">
        <f t="shared" si="25"/>
        <v>1.1801881130602499E-3</v>
      </c>
      <c r="BX61" s="23">
        <f t="shared" si="26"/>
        <v>3.2071382257725156E-2</v>
      </c>
      <c r="BY61" s="23">
        <f t="shared" si="27"/>
        <v>2.1701131124486434E-2</v>
      </c>
      <c r="BZ61" s="23">
        <f t="shared" si="28"/>
        <v>1.5438796556780413E-2</v>
      </c>
      <c r="CA61" s="23">
        <f t="shared" si="29"/>
        <v>7.3962264363595133E-3</v>
      </c>
      <c r="CB61" s="23">
        <f t="shared" si="30"/>
        <v>4.9831034482757542E-5</v>
      </c>
      <c r="CC61" s="23">
        <f t="shared" si="31"/>
        <v>8.0125919540229907E-4</v>
      </c>
      <c r="CD61" s="23">
        <f t="shared" si="32"/>
        <v>2.2141577586206902E-3</v>
      </c>
      <c r="CE61" s="23">
        <f t="shared" si="33"/>
        <v>1.6211752873563213E-4</v>
      </c>
      <c r="CF61" s="23">
        <f t="shared" si="34"/>
        <v>0</v>
      </c>
      <c r="CG61" s="23">
        <f t="shared" si="35"/>
        <v>3.6439962735416838E-2</v>
      </c>
      <c r="CH61" s="23">
        <f t="shared" si="36"/>
        <v>3.980405016173412E-2</v>
      </c>
      <c r="CI61" s="23">
        <f t="shared" si="37"/>
        <v>2.7148699355264094E-2</v>
      </c>
    </row>
    <row r="62" spans="1:87" x14ac:dyDescent="0.2">
      <c r="A62" s="20">
        <v>54</v>
      </c>
      <c r="B62" s="21">
        <v>38352</v>
      </c>
      <c r="C62" s="20">
        <v>170.88499999999999</v>
      </c>
      <c r="D62" s="20">
        <v>891.947</v>
      </c>
      <c r="E62" s="20">
        <v>1288.375</v>
      </c>
      <c r="F62" s="20">
        <v>1111.971</v>
      </c>
      <c r="G62" s="20">
        <v>1250.175</v>
      </c>
      <c r="H62" s="20">
        <v>121.729</v>
      </c>
      <c r="I62" s="20">
        <v>289.86599999999999</v>
      </c>
      <c r="J62" s="20">
        <v>341.42899999999997</v>
      </c>
      <c r="K62" s="20">
        <v>135.10599999999999</v>
      </c>
      <c r="L62" s="20">
        <v>464.702</v>
      </c>
      <c r="M62" s="20">
        <v>508.41199999999998</v>
      </c>
      <c r="N62" s="20">
        <v>167.785</v>
      </c>
      <c r="O62" s="20">
        <v>172.702</v>
      </c>
      <c r="P62" s="20">
        <v>101.25700000000001</v>
      </c>
      <c r="Q62" s="20">
        <v>185.417</v>
      </c>
      <c r="R62" s="20">
        <v>231.44499999999999</v>
      </c>
      <c r="S62" s="20">
        <v>1750.45</v>
      </c>
      <c r="T62" s="20">
        <v>2951.01</v>
      </c>
      <c r="U62" s="20">
        <v>4814.3</v>
      </c>
      <c r="V62" s="20">
        <v>11488.76</v>
      </c>
      <c r="W62" s="20">
        <v>2.4</v>
      </c>
      <c r="X62" s="20">
        <v>2.3163999999999998</v>
      </c>
      <c r="Y62" s="20">
        <v>5.0331999999999999</v>
      </c>
      <c r="Z62" s="20">
        <v>0.18529999999999999</v>
      </c>
      <c r="AA62" s="20">
        <v>1</v>
      </c>
      <c r="AB62" s="20">
        <v>0.73780000000000001</v>
      </c>
      <c r="AC62" s="20">
        <v>0.52129999999999999</v>
      </c>
      <c r="AD62" s="20">
        <v>102.63</v>
      </c>
      <c r="AE62" s="21">
        <f t="shared" si="8"/>
        <v>38352</v>
      </c>
      <c r="AF62" s="22" cm="1">
        <f t="array" ref="AF62">IF(INDEX(calc_types,1,AF$7)="INDEX",C62/C61-1,IF(INDEX(calc_types,1,AF$7)="CASH", C61/1200,C61/C62-1))</f>
        <v>1.6940608220590292E-3</v>
      </c>
      <c r="AG62" s="22" cm="1">
        <f t="array" ref="AG62">IF(INDEX(calc_types,1,AG$7)="INDEX",D62/D61-1,IF(INDEX(calc_types,1,AG$7)="CASH", D61/1200,D61/D62-1))</f>
        <v>2.0885575358842168E-3</v>
      </c>
      <c r="AH62" s="22" cm="1">
        <f t="array" ref="AH62">IF(INDEX(calc_types,1,AH$7)="INDEX",E62/E61-1,IF(INDEX(calc_types,1,AH$7)="CASH", E61/1200,E61/E62-1))</f>
        <v>5.7572209211553815E-3</v>
      </c>
      <c r="AI62" s="22" cm="1">
        <f t="array" ref="AI62">IF(INDEX(calc_types,1,AI$7)="INDEX",F62/F61-1,IF(INDEX(calc_types,1,AI$7)="CASH", F61/1200,F61/F62-1))</f>
        <v>3.1149697163239676E-3</v>
      </c>
      <c r="AJ62" s="22" cm="1">
        <f t="array" ref="AJ62">IF(INDEX(calc_types,1,AJ$7)="INDEX",G62/G61-1,IF(INDEX(calc_types,1,AJ$7)="CASH", G61/1200,G61/G62-1))</f>
        <v>7.650624696235786E-3</v>
      </c>
      <c r="AK62" s="22" cm="1">
        <f t="array" ref="AK62">IF(INDEX(calc_types,1,AK$7)="INDEX",H62/H61-1,IF(INDEX(calc_types,1,AK$7)="CASH", H61/1200,H61/H62-1))</f>
        <v>1.7610994527423873E-3</v>
      </c>
      <c r="AL62" s="22" cm="1">
        <f t="array" ref="AL62">IF(INDEX(calc_types,1,AL$7)="INDEX",I62/I61-1,IF(INDEX(calc_types,1,AL$7)="CASH", I61/1200,I61/I62-1))</f>
        <v>7.6645813481368563E-4</v>
      </c>
      <c r="AM62" s="22" cm="1">
        <f t="array" ref="AM62">IF(INDEX(calc_types,1,AM$7)="INDEX",J62/J61-1,IF(INDEX(calc_types,1,AM$7)="CASH", J61/1200,J61/J62-1))</f>
        <v>1.8485969735826391E-3</v>
      </c>
      <c r="AN62" s="22" cm="1">
        <f t="array" ref="AN62">IF(INDEX(calc_types,1,AN$7)="INDEX",K62/K61-1,IF(INDEX(calc_types,1,AN$7)="CASH", K61/1200,K61/K62-1))</f>
        <v>3.1928480204341803E-3</v>
      </c>
      <c r="AO62" s="22" cm="1">
        <f t="array" ref="AO62">IF(INDEX(calc_types,1,AO$7)="INDEX",L62/L61-1,IF(INDEX(calc_types,1,AO$7)="CASH", L61/1200,L61/L62-1))</f>
        <v>3.2210012737203808E-3</v>
      </c>
      <c r="AP62" s="22" cm="1">
        <f t="array" ref="AP62">IF(INDEX(calc_types,1,AP$7)="INDEX",M62/M61-1,IF(INDEX(calc_types,1,AP$7)="CASH", M61/1200,M61/M62-1))</f>
        <v>3.9037586264771829E-3</v>
      </c>
      <c r="AQ62" s="22" cm="1">
        <f t="array" ref="AQ62">IF(INDEX(calc_types,1,AQ$7)="INDEX",N62/N61-1,IF(INDEX(calc_types,1,AQ$7)="CASH", N61/1200,N61/N62-1))</f>
        <v>3.7209191029115019E-3</v>
      </c>
      <c r="AR62" s="22" cm="1">
        <f t="array" ref="AR62">IF(INDEX(calc_types,1,AR$7)="INDEX",O62/O61-1,IF(INDEX(calc_types,1,AR$7)="CASH", O61/1200,O61/O62-1))</f>
        <v>4.2915959154241623E-3</v>
      </c>
      <c r="AS62" s="22" cm="1">
        <f t="array" ref="AS62">IF(INDEX(calc_types,1,AS$7)="INDEX",P62/P61-1,IF(INDEX(calc_types,1,AS$7)="CASH", P61/1200,P61/P62-1))</f>
        <v>-1.67861445188211E-4</v>
      </c>
      <c r="AT62" s="22" cm="1">
        <f t="array" ref="AT62">IF(INDEX(calc_types,1,AT$7)="INDEX",Q62/Q61-1,IF(INDEX(calc_types,1,AT$7)="CASH", Q61/1200,Q61/Q62-1))</f>
        <v>1.4024413267099689E-4</v>
      </c>
      <c r="AU62" s="22" cm="1">
        <f t="array" ref="AU62">IF(INDEX(calc_types,1,AU$7)="INDEX",R62/R61-1,IF(INDEX(calc_types,1,AU$7)="CASH", R61/1200,R61/R62-1))</f>
        <v>9.1249556726080705E-4</v>
      </c>
      <c r="AV62" s="22" cm="1">
        <f t="array" ref="AV62">IF(INDEX(calc_types,1,AV$7)="INDEX",S62/S61-1,IF(INDEX(calc_types,1,AV$7)="CASH", S61/1200,S61/S62-1))</f>
        <v>3.3555342993115467E-2</v>
      </c>
      <c r="AW62" s="22" cm="1">
        <f t="array" ref="AW62">IF(INDEX(calc_types,1,AW$7)="INDEX",T62/T61-1,IF(INDEX(calc_types,1,AW$7)="CASH", T61/1200,T61/T62-1))</f>
        <v>2.5942240099569469E-2</v>
      </c>
      <c r="AX62" s="22" cm="1">
        <f t="array" ref="AX62">IF(INDEX(calc_types,1,AX$7)="INDEX",U62/U61-1,IF(INDEX(calc_types,1,AX$7)="CASH", U61/1200,U61/U62-1))</f>
        <v>2.3622214662357699E-2</v>
      </c>
      <c r="AY62" s="22" cm="1">
        <f t="array" ref="AY62">IF(INDEX(calc_types,1,AY$7)="INDEX",V62/V61-1,IF(INDEX(calc_types,1,AY$7)="CASH", V61/1200,V61/V62-1))</f>
        <v>5.4087207835401552E-2</v>
      </c>
      <c r="AZ62" s="22" cm="1">
        <f t="array" ref="AZ62">IF(INDEX(calc_types,1,AZ$7)="INDEX",W62/W61-1,IF(INDEX(calc_types,1,AZ$7)="CASH", W61/1200,W61/W62-1))</f>
        <v>1.9083333333333333E-3</v>
      </c>
      <c r="BA62" s="22" cm="1">
        <f t="array" ref="BA62">IF(INDEX(calc_types,1,BA$7)="INDEX",X62/X61-1,IF(INDEX(calc_types,1,BA$7)="CASH", X61/1200,X61/X62-1))</f>
        <v>1.9000833333333333E-3</v>
      </c>
      <c r="BB62" s="22" cm="1">
        <f t="array" ref="BB62">IF(INDEX(calc_types,1,BB$7)="INDEX",Y62/Y61-1,IF(INDEX(calc_types,1,BB$7)="CASH", Y61/1200,Y61/Y62-1))</f>
        <v>4.0612499999999998E-3</v>
      </c>
      <c r="BC62" s="22" cm="1">
        <f t="array" ref="BC62">IF(INDEX(calc_types,1,BC$7)="INDEX",Z62/Z61-1,IF(INDEX(calc_types,1,BC$7)="CASH", Z61/1200,Z61/Z62-1))</f>
        <v>1.0175000000000001E-4</v>
      </c>
      <c r="BD62" s="22" cm="1">
        <f t="array" ref="BD62">IF(INDEX(calc_types,1,BD$7)="INDEX",AA62/AA61-1,IF(INDEX(calc_types,1,BD$7)="CASH", AA61/1200,AA61/AA62-1))</f>
        <v>0</v>
      </c>
      <c r="BE62" s="22" cm="1">
        <f t="array" ref="BE62">IF(INDEX(calc_types,1,BE$7)="INDEX",AB62/AB61-1,IF(INDEX(calc_types,1,BE$7)="CASH", AB61/1200,AB61/AB62-1))</f>
        <v>2.0872865275142205E-2</v>
      </c>
      <c r="BF62" s="22" cm="1">
        <f t="array" ref="BF62">IF(INDEX(calc_types,1,BF$7)="INDEX",AC62/AC61-1,IF(INDEX(calc_types,1,BF$7)="CASH", AC61/1200,AC61/AC62-1))</f>
        <v>4.6038749280645774E-3</v>
      </c>
      <c r="BG62" s="22" cm="1">
        <f t="array" ref="BG62">IF(INDEX(calc_types,1,BG$7)="INDEX",AD62/AD61-1,IF(INDEX(calc_types,1,BG$7)="CASH", AD61/1200,AD61/AD62-1))</f>
        <v>4.2872454448017461E-3</v>
      </c>
      <c r="BH62" s="23">
        <f t="shared" si="10"/>
        <v>6.7362565439257763E-5</v>
      </c>
      <c r="BI62" s="23">
        <f t="shared" si="11"/>
        <v>2.7145304510647721E-5</v>
      </c>
      <c r="BJ62" s="23">
        <f t="shared" si="12"/>
        <v>2.8386959542427924E-3</v>
      </c>
      <c r="BK62" s="23">
        <f t="shared" si="13"/>
        <v>1.3396015583637486E-4</v>
      </c>
      <c r="BL62" s="23">
        <f t="shared" si="14"/>
        <v>3.8117590351126034E-3</v>
      </c>
      <c r="BM62" s="23">
        <f t="shared" si="15"/>
        <v>6.5996411482582341E-4</v>
      </c>
      <c r="BN62" s="23">
        <f t="shared" si="16"/>
        <v>-6.6468431503023304E-4</v>
      </c>
      <c r="BO62" s="23">
        <f t="shared" si="17"/>
        <v>-2.532384680276824E-4</v>
      </c>
      <c r="BP62" s="23">
        <f t="shared" si="18"/>
        <v>2.6717127443400702E-3</v>
      </c>
      <c r="BQ62" s="23">
        <f t="shared" si="19"/>
        <v>1.0038131601400619E-3</v>
      </c>
      <c r="BR62" s="23">
        <f t="shared" si="20"/>
        <v>1.1878309211002243E-3</v>
      </c>
      <c r="BS62" s="23">
        <f t="shared" si="21"/>
        <v>4.9623886843672398E-4</v>
      </c>
      <c r="BT62" s="23">
        <f t="shared" si="22"/>
        <v>5.7579752503581372E-4</v>
      </c>
      <c r="BU62" s="23">
        <f t="shared" si="23"/>
        <v>-2.1906562758010963E-4</v>
      </c>
      <c r="BV62" s="23">
        <f t="shared" si="24"/>
        <v>-5.7032729613699121E-5</v>
      </c>
      <c r="BW62" s="23">
        <f t="shared" si="25"/>
        <v>3.6851587287328313E-4</v>
      </c>
      <c r="BX62" s="23">
        <f t="shared" si="26"/>
        <v>2.6647043272041981E-2</v>
      </c>
      <c r="BY62" s="23">
        <f t="shared" si="27"/>
        <v>2.4643214736212199E-2</v>
      </c>
      <c r="BZ62" s="23">
        <f t="shared" si="28"/>
        <v>2.1976975061532438E-2</v>
      </c>
      <c r="CA62" s="23">
        <f t="shared" si="29"/>
        <v>4.9615918196814657E-2</v>
      </c>
      <c r="CB62" s="23">
        <f t="shared" si="30"/>
        <v>2.9149770114942405E-4</v>
      </c>
      <c r="CC62" s="23">
        <f t="shared" si="31"/>
        <v>8.004258620689657E-4</v>
      </c>
      <c r="CD62" s="23">
        <f t="shared" si="32"/>
        <v>2.1222410919540238E-3</v>
      </c>
      <c r="CE62" s="23">
        <f t="shared" si="33"/>
        <v>1.2770086206896549E-4</v>
      </c>
      <c r="CF62" s="23">
        <f t="shared" si="34"/>
        <v>0</v>
      </c>
      <c r="CG62" s="23">
        <f t="shared" si="35"/>
        <v>1.9872573098185246E-2</v>
      </c>
      <c r="CH62" s="23">
        <f t="shared" si="36"/>
        <v>4.6905296343853929E-3</v>
      </c>
      <c r="CI62" s="23">
        <f t="shared" si="37"/>
        <v>4.8520697636826862E-3</v>
      </c>
    </row>
    <row r="63" spans="1:87" x14ac:dyDescent="0.2">
      <c r="A63" s="20">
        <v>55</v>
      </c>
      <c r="B63" s="21">
        <v>38383</v>
      </c>
      <c r="C63" s="20">
        <v>171.12799999999999</v>
      </c>
      <c r="D63" s="20">
        <v>891.63199999999995</v>
      </c>
      <c r="E63" s="20">
        <v>1287.3430000000001</v>
      </c>
      <c r="F63" s="20">
        <v>1111.749</v>
      </c>
      <c r="G63" s="20">
        <v>1249.6769999999999</v>
      </c>
      <c r="H63" s="20">
        <v>121.989</v>
      </c>
      <c r="I63" s="20">
        <v>290.87099999999998</v>
      </c>
      <c r="J63" s="20">
        <v>343.488</v>
      </c>
      <c r="K63" s="20">
        <v>135.52099999999999</v>
      </c>
      <c r="L63" s="20">
        <v>466.01400000000001</v>
      </c>
      <c r="M63" s="20">
        <v>509.42200000000003</v>
      </c>
      <c r="N63" s="20">
        <v>168.3</v>
      </c>
      <c r="O63" s="20">
        <v>173.35400000000001</v>
      </c>
      <c r="P63" s="20">
        <v>101.274</v>
      </c>
      <c r="Q63" s="20">
        <v>185.55600000000001</v>
      </c>
      <c r="R63" s="20">
        <v>232.11600000000001</v>
      </c>
      <c r="S63" s="20">
        <v>1707.28</v>
      </c>
      <c r="T63" s="20">
        <v>2984.59</v>
      </c>
      <c r="U63" s="20">
        <v>4852.3</v>
      </c>
      <c r="V63" s="20">
        <v>11387.59</v>
      </c>
      <c r="W63" s="20">
        <v>2.59</v>
      </c>
      <c r="X63" s="20">
        <v>2.2881</v>
      </c>
      <c r="Y63" s="20">
        <v>4.9831000000000003</v>
      </c>
      <c r="Z63" s="20">
        <v>0.1825</v>
      </c>
      <c r="AA63" s="20">
        <v>1</v>
      </c>
      <c r="AB63" s="20">
        <v>0.76700000000000002</v>
      </c>
      <c r="AC63" s="20">
        <v>0.53110000000000002</v>
      </c>
      <c r="AD63" s="20">
        <v>103.7</v>
      </c>
      <c r="AE63" s="21">
        <f t="shared" si="8"/>
        <v>38383</v>
      </c>
      <c r="AF63" s="22" cm="1">
        <f t="array" ref="AF63">IF(INDEX(calc_types,1,AF$7)="INDEX",C63/C62-1,IF(INDEX(calc_types,1,AF$7)="CASH", C62/1200,C62/C63-1))</f>
        <v>1.4220089533896196E-3</v>
      </c>
      <c r="AG63" s="22" cm="1">
        <f t="array" ref="AG63">IF(INDEX(calc_types,1,AG$7)="INDEX",D63/D62-1,IF(INDEX(calc_types,1,AG$7)="CASH", D62/1200,D62/D63-1))</f>
        <v>-3.5315999717477897E-4</v>
      </c>
      <c r="AH63" s="22" cm="1">
        <f t="array" ref="AH63">IF(INDEX(calc_types,1,AH$7)="INDEX",E63/E62-1,IF(INDEX(calc_types,1,AH$7)="CASH", E62/1200,E62/E63-1))</f>
        <v>-8.0100902299407029E-4</v>
      </c>
      <c r="AI63" s="22" cm="1">
        <f t="array" ref="AI63">IF(INDEX(calc_types,1,AI$7)="INDEX",F63/F62-1,IF(INDEX(calc_types,1,AI$7)="CASH", F62/1200,F62/F63-1))</f>
        <v>-1.9964549435191881E-4</v>
      </c>
      <c r="AJ63" s="22" cm="1">
        <f t="array" ref="AJ63">IF(INDEX(calc_types,1,AJ$7)="INDEX",G63/G62-1,IF(INDEX(calc_types,1,AJ$7)="CASH", G62/1200,G62/G63-1))</f>
        <v>-3.9834423180762357E-4</v>
      </c>
      <c r="AK63" s="22" cm="1">
        <f t="array" ref="AK63">IF(INDEX(calc_types,1,AK$7)="INDEX",H63/H62-1,IF(INDEX(calc_types,1,AK$7)="CASH", H62/1200,H62/H63-1))</f>
        <v>2.1358920224432421E-3</v>
      </c>
      <c r="AL63" s="22" cm="1">
        <f t="array" ref="AL63">IF(INDEX(calc_types,1,AL$7)="INDEX",I63/I62-1,IF(INDEX(calc_types,1,AL$7)="CASH", I62/1200,I62/I63-1))</f>
        <v>3.4671192896027492E-3</v>
      </c>
      <c r="AM63" s="22" cm="1">
        <f t="array" ref="AM63">IF(INDEX(calc_types,1,AM$7)="INDEX",J63/J62-1,IF(INDEX(calc_types,1,AM$7)="CASH", J62/1200,J62/J63-1))</f>
        <v>6.0305363633434972E-3</v>
      </c>
      <c r="AN63" s="22" cm="1">
        <f t="array" ref="AN63">IF(INDEX(calc_types,1,AN$7)="INDEX",K63/K62-1,IF(INDEX(calc_types,1,AN$7)="CASH", K62/1200,K62/K63-1))</f>
        <v>3.0716622503810243E-3</v>
      </c>
      <c r="AO63" s="22" cm="1">
        <f t="array" ref="AO63">IF(INDEX(calc_types,1,AO$7)="INDEX",L63/L62-1,IF(INDEX(calc_types,1,AO$7)="CASH", L62/1200,L62/L63-1))</f>
        <v>2.8233147264269398E-3</v>
      </c>
      <c r="AP63" s="22" cm="1">
        <f t="array" ref="AP63">IF(INDEX(calc_types,1,AP$7)="INDEX",M63/M62-1,IF(INDEX(calc_types,1,AP$7)="CASH", M62/1200,M62/M63-1))</f>
        <v>1.9865778148431268E-3</v>
      </c>
      <c r="AQ63" s="22" cm="1">
        <f t="array" ref="AQ63">IF(INDEX(calc_types,1,AQ$7)="INDEX",N63/N62-1,IF(INDEX(calc_types,1,AQ$7)="CASH", N62/1200,N62/N63-1))</f>
        <v>3.0694042971661784E-3</v>
      </c>
      <c r="AR63" s="22" cm="1">
        <f t="array" ref="AR63">IF(INDEX(calc_types,1,AR$7)="INDEX",O63/O62-1,IF(INDEX(calc_types,1,AR$7)="CASH", O62/1200,O62/O63-1))</f>
        <v>3.7752892265290328E-3</v>
      </c>
      <c r="AS63" s="22" cm="1">
        <f t="array" ref="AS63">IF(INDEX(calc_types,1,AS$7)="INDEX",P63/P62-1,IF(INDEX(calc_types,1,AS$7)="CASH", P62/1200,P62/P63-1))</f>
        <v>1.6788962738378821E-4</v>
      </c>
      <c r="AT63" s="22" cm="1">
        <f t="array" ref="AT63">IF(INDEX(calc_types,1,AT$7)="INDEX",Q63/Q62-1,IF(INDEX(calc_types,1,AT$7)="CASH", Q62/1200,Q62/Q63-1))</f>
        <v>7.4966157364220187E-4</v>
      </c>
      <c r="AU63" s="22" cm="1">
        <f t="array" ref="AU63">IF(INDEX(calc_types,1,AU$7)="INDEX",R63/R62-1,IF(INDEX(calc_types,1,AU$7)="CASH", R62/1200,R62/R63-1))</f>
        <v>2.899176910281076E-3</v>
      </c>
      <c r="AV63" s="22" cm="1">
        <f t="array" ref="AV63">IF(INDEX(calc_types,1,AV$7)="INDEX",S63/S62-1,IF(INDEX(calc_types,1,AV$7)="CASH", S62/1200,S62/S63-1))</f>
        <v>-2.4662229712359762E-2</v>
      </c>
      <c r="AW63" s="22" cm="1">
        <f t="array" ref="AW63">IF(INDEX(calc_types,1,AW$7)="INDEX",T63/T62-1,IF(INDEX(calc_types,1,AW$7)="CASH", T62/1200,T62/T63-1))</f>
        <v>1.1379154933395697E-2</v>
      </c>
      <c r="AX63" s="22" cm="1">
        <f t="array" ref="AX63">IF(INDEX(calc_types,1,AX$7)="INDEX",U63/U62-1,IF(INDEX(calc_types,1,AX$7)="CASH", U62/1200,U62/U63-1))</f>
        <v>7.8931516523690348E-3</v>
      </c>
      <c r="AY63" s="22" cm="1">
        <f t="array" ref="AY63">IF(INDEX(calc_types,1,AY$7)="INDEX",V63/V62-1,IF(INDEX(calc_types,1,AY$7)="CASH", V62/1200,V62/V63-1))</f>
        <v>-8.8059982104248258E-3</v>
      </c>
      <c r="AZ63" s="22" cm="1">
        <f t="array" ref="AZ63">IF(INDEX(calc_types,1,AZ$7)="INDEX",W63/W62-1,IF(INDEX(calc_types,1,AZ$7)="CASH", W62/1200,W62/W63-1))</f>
        <v>2E-3</v>
      </c>
      <c r="BA63" s="22" cm="1">
        <f t="array" ref="BA63">IF(INDEX(calc_types,1,BA$7)="INDEX",X63/X62-1,IF(INDEX(calc_types,1,BA$7)="CASH", X62/1200,X62/X63-1))</f>
        <v>1.9303333333333332E-3</v>
      </c>
      <c r="BB63" s="22" cm="1">
        <f t="array" ref="BB63">IF(INDEX(calc_types,1,BB$7)="INDEX",Y63/Y62-1,IF(INDEX(calc_types,1,BB$7)="CASH", Y62/1200,Y62/Y63-1))</f>
        <v>4.1943333333333329E-3</v>
      </c>
      <c r="BC63" s="22" cm="1">
        <f t="array" ref="BC63">IF(INDEX(calc_types,1,BC$7)="INDEX",Z63/Z62-1,IF(INDEX(calc_types,1,BC$7)="CASH", Z62/1200,Z62/Z63-1))</f>
        <v>1.5441666666666666E-4</v>
      </c>
      <c r="BD63" s="22" cm="1">
        <f t="array" ref="BD63">IF(INDEX(calc_types,1,BD$7)="INDEX",AA63/AA62-1,IF(INDEX(calc_types,1,BD$7)="CASH", AA62/1200,AA62/AA63-1))</f>
        <v>0</v>
      </c>
      <c r="BE63" s="22" cm="1">
        <f t="array" ref="BE63">IF(INDEX(calc_types,1,BE$7)="INDEX",AB63/AB62-1,IF(INDEX(calc_types,1,BE$7)="CASH", AB62/1200,AB62/AB63-1))</f>
        <v>-3.8070404172099059E-2</v>
      </c>
      <c r="BF63" s="22" cm="1">
        <f t="array" ref="BF63">IF(INDEX(calc_types,1,BF$7)="INDEX",AC63/AC62-1,IF(INDEX(calc_types,1,BF$7)="CASH", AC62/1200,AC62/AC63-1))</f>
        <v>-1.8452268875917999E-2</v>
      </c>
      <c r="BG63" s="22" cm="1">
        <f t="array" ref="BG63">IF(INDEX(calc_types,1,BG$7)="INDEX",AD63/AD62-1,IF(INDEX(calc_types,1,BG$7)="CASH", AD62/1200,AD62/AD63-1))</f>
        <v>-1.0318225650916224E-2</v>
      </c>
      <c r="BH63" s="23">
        <f t="shared" si="10"/>
        <v>-2.0468930323015179E-4</v>
      </c>
      <c r="BI63" s="23">
        <f t="shared" si="11"/>
        <v>-2.414572228548348E-3</v>
      </c>
      <c r="BJ63" s="23">
        <f t="shared" si="12"/>
        <v>-3.7195339899066594E-3</v>
      </c>
      <c r="BK63" s="23">
        <f t="shared" si="13"/>
        <v>-3.1806550548395115E-3</v>
      </c>
      <c r="BL63" s="23">
        <f t="shared" si="14"/>
        <v>-4.2372098929308061E-3</v>
      </c>
      <c r="BM63" s="23">
        <f t="shared" si="15"/>
        <v>1.0347566845266781E-3</v>
      </c>
      <c r="BN63" s="23">
        <f t="shared" si="16"/>
        <v>2.0359768397588303E-3</v>
      </c>
      <c r="BO63" s="23">
        <f t="shared" si="17"/>
        <v>3.9287009217331761E-3</v>
      </c>
      <c r="BP63" s="23">
        <f t="shared" si="18"/>
        <v>2.5505269742869142E-3</v>
      </c>
      <c r="BQ63" s="23">
        <f t="shared" si="19"/>
        <v>6.0612661284662091E-4</v>
      </c>
      <c r="BR63" s="23">
        <f t="shared" si="20"/>
        <v>-7.293498905338318E-4</v>
      </c>
      <c r="BS63" s="23">
        <f t="shared" si="21"/>
        <v>-1.5527593730859952E-4</v>
      </c>
      <c r="BT63" s="23">
        <f t="shared" si="22"/>
        <v>5.9490836140684185E-5</v>
      </c>
      <c r="BU63" s="23">
        <f t="shared" si="23"/>
        <v>1.1668544499188959E-4</v>
      </c>
      <c r="BV63" s="23">
        <f t="shared" si="24"/>
        <v>5.5238471135750583E-4</v>
      </c>
      <c r="BW63" s="23">
        <f t="shared" si="25"/>
        <v>2.355197215893552E-3</v>
      </c>
      <c r="BX63" s="23">
        <f t="shared" si="26"/>
        <v>-3.1570529433433248E-2</v>
      </c>
      <c r="BY63" s="23">
        <f t="shared" si="27"/>
        <v>1.0080129570038426E-2</v>
      </c>
      <c r="BZ63" s="23">
        <f t="shared" si="28"/>
        <v>6.2479120515437732E-3</v>
      </c>
      <c r="CA63" s="23">
        <f t="shared" si="29"/>
        <v>-1.3277287849011717E-2</v>
      </c>
      <c r="CB63" s="23">
        <f t="shared" si="30"/>
        <v>3.8316436781609081E-4</v>
      </c>
      <c r="CC63" s="23">
        <f t="shared" si="31"/>
        <v>8.3067586206896559E-4</v>
      </c>
      <c r="CD63" s="23">
        <f t="shared" si="32"/>
        <v>2.2553244252873569E-3</v>
      </c>
      <c r="CE63" s="23">
        <f t="shared" si="33"/>
        <v>1.8036752873563212E-4</v>
      </c>
      <c r="CF63" s="23">
        <f t="shared" si="34"/>
        <v>0</v>
      </c>
      <c r="CG63" s="23">
        <f t="shared" si="35"/>
        <v>-3.9070696349056015E-2</v>
      </c>
      <c r="CH63" s="23">
        <f t="shared" si="36"/>
        <v>-1.8365614169597182E-2</v>
      </c>
      <c r="CI63" s="23">
        <f t="shared" si="37"/>
        <v>-9.753401332035283E-3</v>
      </c>
    </row>
    <row r="64" spans="1:87" x14ac:dyDescent="0.2">
      <c r="A64" s="20">
        <v>56</v>
      </c>
      <c r="B64" s="21">
        <v>38411</v>
      </c>
      <c r="C64" s="20">
        <v>171.34299999999999</v>
      </c>
      <c r="D64" s="20">
        <v>889.60799999999995</v>
      </c>
      <c r="E64" s="20">
        <v>1276.7</v>
      </c>
      <c r="F64" s="20">
        <v>1109.7940000000001</v>
      </c>
      <c r="G64" s="20">
        <v>1242.278</v>
      </c>
      <c r="H64" s="20">
        <v>122.178</v>
      </c>
      <c r="I64" s="20">
        <v>291.02600000000001</v>
      </c>
      <c r="J64" s="20">
        <v>342.70400000000001</v>
      </c>
      <c r="K64" s="20">
        <v>135.84200000000001</v>
      </c>
      <c r="L64" s="20">
        <v>465.56700000000001</v>
      </c>
      <c r="M64" s="20">
        <v>507.637</v>
      </c>
      <c r="N64" s="20">
        <v>168.27</v>
      </c>
      <c r="O64" s="20">
        <v>172.93100000000001</v>
      </c>
      <c r="P64" s="20">
        <v>101.274</v>
      </c>
      <c r="Q64" s="20">
        <v>185.458</v>
      </c>
      <c r="R64" s="20">
        <v>231.50399999999999</v>
      </c>
      <c r="S64" s="20">
        <v>1742.11</v>
      </c>
      <c r="T64" s="20">
        <v>3058.32</v>
      </c>
      <c r="U64" s="20">
        <v>4968.5</v>
      </c>
      <c r="V64" s="20">
        <v>11740.6</v>
      </c>
      <c r="W64" s="20">
        <v>2.7162500000000001</v>
      </c>
      <c r="X64" s="20">
        <v>2.3283</v>
      </c>
      <c r="Y64" s="20">
        <v>5.0014000000000003</v>
      </c>
      <c r="Z64" s="20">
        <v>0.27439999999999998</v>
      </c>
      <c r="AA64" s="20">
        <v>1</v>
      </c>
      <c r="AB64" s="20">
        <v>0.75609999999999999</v>
      </c>
      <c r="AC64" s="20">
        <v>0.52049999999999996</v>
      </c>
      <c r="AD64" s="20">
        <v>104.63</v>
      </c>
      <c r="AE64" s="21">
        <f t="shared" si="8"/>
        <v>38411</v>
      </c>
      <c r="AF64" s="22" cm="1">
        <f t="array" ref="AF64">IF(INDEX(calc_types,1,AF$7)="INDEX",C64/C63-1,IF(INDEX(calc_types,1,AF$7)="CASH", C63/1200,C63/C64-1))</f>
        <v>1.2563695011920117E-3</v>
      </c>
      <c r="AG64" s="22" cm="1">
        <f t="array" ref="AG64">IF(INDEX(calc_types,1,AG$7)="INDEX",D64/D63-1,IF(INDEX(calc_types,1,AG$7)="CASH", D63/1200,D63/D64-1))</f>
        <v>-2.2699947960593825E-3</v>
      </c>
      <c r="AH64" s="22" cm="1">
        <f t="array" ref="AH64">IF(INDEX(calc_types,1,AH$7)="INDEX",E64/E63-1,IF(INDEX(calc_types,1,AH$7)="CASH", E63/1200,E63/E64-1))</f>
        <v>-8.2674159101343569E-3</v>
      </c>
      <c r="AI64" s="22" cm="1">
        <f t="array" ref="AI64">IF(INDEX(calc_types,1,AI$7)="INDEX",F64/F63-1,IF(INDEX(calc_types,1,AI$7)="CASH", F63/1200,F63/F64-1))</f>
        <v>-1.7584904506322552E-3</v>
      </c>
      <c r="AJ64" s="22" cm="1">
        <f t="array" ref="AJ64">IF(INDEX(calc_types,1,AJ$7)="INDEX",G64/G63-1,IF(INDEX(calc_types,1,AJ$7)="CASH", G63/1200,G63/G64-1))</f>
        <v>-5.9207299166104121E-3</v>
      </c>
      <c r="AK64" s="22" cm="1">
        <f t="array" ref="AK64">IF(INDEX(calc_types,1,AK$7)="INDEX",H64/H63-1,IF(INDEX(calc_types,1,AK$7)="CASH", H63/1200,H63/H64-1))</f>
        <v>1.5493200206575519E-3</v>
      </c>
      <c r="AL64" s="22" cm="1">
        <f t="array" ref="AL64">IF(INDEX(calc_types,1,AL$7)="INDEX",I64/I63-1,IF(INDEX(calc_types,1,AL$7)="CASH", I63/1200,I63/I64-1))</f>
        <v>5.3288227427294999E-4</v>
      </c>
      <c r="AM64" s="22" cm="1">
        <f t="array" ref="AM64">IF(INDEX(calc_types,1,AM$7)="INDEX",J64/J63-1,IF(INDEX(calc_types,1,AM$7)="CASH", J63/1200,J63/J64-1))</f>
        <v>-2.2824669275199883E-3</v>
      </c>
      <c r="AN64" s="22" cm="1">
        <f t="array" ref="AN64">IF(INDEX(calc_types,1,AN$7)="INDEX",K64/K63-1,IF(INDEX(calc_types,1,AN$7)="CASH", K63/1200,K63/K64-1))</f>
        <v>2.3686365950665866E-3</v>
      </c>
      <c r="AO64" s="22" cm="1">
        <f t="array" ref="AO64">IF(INDEX(calc_types,1,AO$7)="INDEX",L64/L63-1,IF(INDEX(calc_types,1,AO$7)="CASH", L63/1200,L63/L64-1))</f>
        <v>-9.5919865068427868E-4</v>
      </c>
      <c r="AP64" s="22" cm="1">
        <f t="array" ref="AP64">IF(INDEX(calc_types,1,AP$7)="INDEX",M64/M63-1,IF(INDEX(calc_types,1,AP$7)="CASH", M63/1200,M63/M64-1))</f>
        <v>-3.5039711673230389E-3</v>
      </c>
      <c r="AQ64" s="22" cm="1">
        <f t="array" ref="AQ64">IF(INDEX(calc_types,1,AQ$7)="INDEX",N64/N63-1,IF(INDEX(calc_types,1,AQ$7)="CASH", N63/1200,N63/N64-1))</f>
        <v>-1.7825311942964994E-4</v>
      </c>
      <c r="AR64" s="22" cm="1">
        <f t="array" ref="AR64">IF(INDEX(calc_types,1,AR$7)="INDEX",O64/O63-1,IF(INDEX(calc_types,1,AR$7)="CASH", O63/1200,O63/O64-1))</f>
        <v>-2.4400936811380669E-3</v>
      </c>
      <c r="AS64" s="22" cm="1">
        <f t="array" ref="AS64">IF(INDEX(calc_types,1,AS$7)="INDEX",P64/P63-1,IF(INDEX(calc_types,1,AS$7)="CASH", P63/1200,P63/P64-1))</f>
        <v>0</v>
      </c>
      <c r="AT64" s="22" cm="1">
        <f t="array" ref="AT64">IF(INDEX(calc_types,1,AT$7)="INDEX",Q64/Q63-1,IF(INDEX(calc_types,1,AT$7)="CASH", Q63/1200,Q63/Q64-1))</f>
        <v>-5.281424475630514E-4</v>
      </c>
      <c r="AU64" s="22" cm="1">
        <f t="array" ref="AU64">IF(INDEX(calc_types,1,AU$7)="INDEX",R64/R63-1,IF(INDEX(calc_types,1,AU$7)="CASH", R63/1200,R63/R64-1))</f>
        <v>-2.6366127281187701E-3</v>
      </c>
      <c r="AV64" s="22" cm="1">
        <f t="array" ref="AV64">IF(INDEX(calc_types,1,AV$7)="INDEX",S64/S63-1,IF(INDEX(calc_types,1,AV$7)="CASH", S63/1200,S63/S64-1))</f>
        <v>2.0400871561782496E-2</v>
      </c>
      <c r="AW64" s="22" cm="1">
        <f t="array" ref="AW64">IF(INDEX(calc_types,1,AW$7)="INDEX",T64/T63-1,IF(INDEX(calc_types,1,AW$7)="CASH", T63/1200,T63/T64-1))</f>
        <v>2.4703560623067222E-2</v>
      </c>
      <c r="AX64" s="22" cm="1">
        <f t="array" ref="AX64">IF(INDEX(calc_types,1,AX$7)="INDEX",U64/U63-1,IF(INDEX(calc_types,1,AX$7)="CASH", U63/1200,U63/U64-1))</f>
        <v>2.3947406384601022E-2</v>
      </c>
      <c r="AY64" s="22" cm="1">
        <f t="array" ref="AY64">IF(INDEX(calc_types,1,AY$7)="INDEX",V64/V63-1,IF(INDEX(calc_types,1,AY$7)="CASH", V63/1200,V63/V64-1))</f>
        <v>3.0999535459214744E-2</v>
      </c>
      <c r="AZ64" s="22" cm="1">
        <f t="array" ref="AZ64">IF(INDEX(calc_types,1,AZ$7)="INDEX",W64/W63-1,IF(INDEX(calc_types,1,AZ$7)="CASH", W63/1200,W63/W64-1))</f>
        <v>2.1583333333333333E-3</v>
      </c>
      <c r="BA64" s="22" cm="1">
        <f t="array" ref="BA64">IF(INDEX(calc_types,1,BA$7)="INDEX",X64/X63-1,IF(INDEX(calc_types,1,BA$7)="CASH", X63/1200,X63/X64-1))</f>
        <v>1.90675E-3</v>
      </c>
      <c r="BB64" s="22" cm="1">
        <f t="array" ref="BB64">IF(INDEX(calc_types,1,BB$7)="INDEX",Y64/Y63-1,IF(INDEX(calc_types,1,BB$7)="CASH", Y63/1200,Y63/Y64-1))</f>
        <v>4.1525833333333336E-3</v>
      </c>
      <c r="BC64" s="22" cm="1">
        <f t="array" ref="BC64">IF(INDEX(calc_types,1,BC$7)="INDEX",Z64/Z63-1,IF(INDEX(calc_types,1,BC$7)="CASH", Z63/1200,Z63/Z64-1))</f>
        <v>1.5208333333333333E-4</v>
      </c>
      <c r="BD64" s="22" cm="1">
        <f t="array" ref="BD64">IF(INDEX(calc_types,1,BD$7)="INDEX",AA64/AA63-1,IF(INDEX(calc_types,1,BD$7)="CASH", AA63/1200,AA63/AA64-1))</f>
        <v>0</v>
      </c>
      <c r="BE64" s="22" cm="1">
        <f t="array" ref="BE64">IF(INDEX(calc_types,1,BE$7)="INDEX",AB64/AB63-1,IF(INDEX(calc_types,1,BE$7)="CASH", AB63/1200,AB63/AB64-1))</f>
        <v>1.4416082528766028E-2</v>
      </c>
      <c r="BF64" s="22" cm="1">
        <f t="array" ref="BF64">IF(INDEX(calc_types,1,BF$7)="INDEX",AC64/AC63-1,IF(INDEX(calc_types,1,BF$7)="CASH", AC63/1200,AC63/AC64-1))</f>
        <v>2.0365033621517981E-2</v>
      </c>
      <c r="BG64" s="22" cm="1">
        <f t="array" ref="BG64">IF(INDEX(calc_types,1,BG$7)="INDEX",AD64/AD63-1,IF(INDEX(calc_types,1,BG$7)="CASH", AD63/1200,AD63/AD64-1))</f>
        <v>-8.8884641116313556E-3</v>
      </c>
      <c r="BH64" s="23">
        <f t="shared" si="10"/>
        <v>-3.7032875542775969E-4</v>
      </c>
      <c r="BI64" s="23">
        <f t="shared" si="11"/>
        <v>-4.3314070274329515E-3</v>
      </c>
      <c r="BJ64" s="23">
        <f t="shared" si="12"/>
        <v>-1.1185940877046946E-2</v>
      </c>
      <c r="BK64" s="23">
        <f t="shared" si="13"/>
        <v>-4.7395000111198479E-3</v>
      </c>
      <c r="BL64" s="23">
        <f t="shared" si="14"/>
        <v>-9.7595955777335947E-3</v>
      </c>
      <c r="BM64" s="23">
        <f t="shared" si="15"/>
        <v>4.48184682740988E-4</v>
      </c>
      <c r="BN64" s="23">
        <f t="shared" si="16"/>
        <v>-8.9826017557096869E-4</v>
      </c>
      <c r="BO64" s="23">
        <f t="shared" si="17"/>
        <v>-4.3843023691303093E-3</v>
      </c>
      <c r="BP64" s="23">
        <f t="shared" si="18"/>
        <v>1.8475013189724766E-3</v>
      </c>
      <c r="BQ64" s="23">
        <f t="shared" si="19"/>
        <v>-3.1763867642645976E-3</v>
      </c>
      <c r="BR64" s="23">
        <f t="shared" si="20"/>
        <v>-6.2198988726999971E-3</v>
      </c>
      <c r="BS64" s="23">
        <f t="shared" si="21"/>
        <v>-3.4029333539044278E-3</v>
      </c>
      <c r="BT64" s="23">
        <f t="shared" si="22"/>
        <v>-6.1558920715264155E-3</v>
      </c>
      <c r="BU64" s="23">
        <f t="shared" si="23"/>
        <v>-5.1204182391898615E-5</v>
      </c>
      <c r="BV64" s="23">
        <f t="shared" si="24"/>
        <v>-7.2541930984774744E-4</v>
      </c>
      <c r="BW64" s="23">
        <f t="shared" si="25"/>
        <v>-3.1805924225062942E-3</v>
      </c>
      <c r="BX64" s="23">
        <f t="shared" si="26"/>
        <v>1.3492571840709011E-2</v>
      </c>
      <c r="BY64" s="23">
        <f t="shared" si="27"/>
        <v>2.3404535259709952E-2</v>
      </c>
      <c r="BZ64" s="23">
        <f t="shared" si="28"/>
        <v>2.2302166783775761E-2</v>
      </c>
      <c r="CA64" s="23">
        <f t="shared" si="29"/>
        <v>2.6528245820627853E-2</v>
      </c>
      <c r="CB64" s="23">
        <f t="shared" si="30"/>
        <v>5.4149770114942405E-4</v>
      </c>
      <c r="CC64" s="23">
        <f t="shared" si="31"/>
        <v>8.0709252873563246E-4</v>
      </c>
      <c r="CD64" s="23">
        <f t="shared" si="32"/>
        <v>2.2135744252873577E-3</v>
      </c>
      <c r="CE64" s="23">
        <f t="shared" si="33"/>
        <v>1.7803419540229882E-4</v>
      </c>
      <c r="CF64" s="23">
        <f t="shared" si="34"/>
        <v>0</v>
      </c>
      <c r="CG64" s="23">
        <f t="shared" si="35"/>
        <v>1.341579035180907E-2</v>
      </c>
      <c r="CH64" s="23">
        <f t="shared" si="36"/>
        <v>2.0451688327838797E-2</v>
      </c>
      <c r="CI64" s="23">
        <f t="shared" si="37"/>
        <v>-8.3236397927504147E-3</v>
      </c>
    </row>
    <row r="65" spans="1:87" x14ac:dyDescent="0.2">
      <c r="A65" s="20">
        <v>57</v>
      </c>
      <c r="B65" s="21">
        <v>38442</v>
      </c>
      <c r="C65" s="20">
        <v>171.702</v>
      </c>
      <c r="D65" s="20">
        <v>889.65800000000002</v>
      </c>
      <c r="E65" s="20">
        <v>1272.671</v>
      </c>
      <c r="F65" s="20">
        <v>1107.838</v>
      </c>
      <c r="G65" s="20">
        <v>1233.0319999999999</v>
      </c>
      <c r="H65" s="20">
        <v>122.39400000000001</v>
      </c>
      <c r="I65" s="20">
        <v>291.81099999999998</v>
      </c>
      <c r="J65" s="20">
        <v>344.322</v>
      </c>
      <c r="K65" s="20">
        <v>136.416</v>
      </c>
      <c r="L65" s="20">
        <v>468.12400000000002</v>
      </c>
      <c r="M65" s="20">
        <v>510.99599999999998</v>
      </c>
      <c r="N65" s="20">
        <v>169.11199999999999</v>
      </c>
      <c r="O65" s="20">
        <v>173.714</v>
      </c>
      <c r="P65" s="20">
        <v>101.265</v>
      </c>
      <c r="Q65" s="20">
        <v>185.59700000000001</v>
      </c>
      <c r="R65" s="20">
        <v>232.49799999999999</v>
      </c>
      <c r="S65" s="20">
        <v>1710.53</v>
      </c>
      <c r="T65" s="20">
        <v>3055.73</v>
      </c>
      <c r="U65" s="20">
        <v>4894.3999999999996</v>
      </c>
      <c r="V65" s="20">
        <v>11668.95</v>
      </c>
      <c r="W65" s="20">
        <v>2.87</v>
      </c>
      <c r="X65" s="20">
        <v>2.3632</v>
      </c>
      <c r="Y65" s="20">
        <v>5.1130000000000004</v>
      </c>
      <c r="Z65" s="20">
        <v>0.27189999999999998</v>
      </c>
      <c r="AA65" s="20">
        <v>1</v>
      </c>
      <c r="AB65" s="20">
        <v>0.77129999999999999</v>
      </c>
      <c r="AC65" s="20">
        <v>0.52900000000000003</v>
      </c>
      <c r="AD65" s="20">
        <v>107.15</v>
      </c>
      <c r="AE65" s="21">
        <f t="shared" si="8"/>
        <v>38442</v>
      </c>
      <c r="AF65" s="22" cm="1">
        <f t="array" ref="AF65">IF(INDEX(calc_types,1,AF$7)="INDEX",C65/C64-1,IF(INDEX(calc_types,1,AF$7)="CASH", C64/1200,C64/C65-1))</f>
        <v>2.0952125269197985E-3</v>
      </c>
      <c r="AG65" s="22" cm="1">
        <f t="array" ref="AG65">IF(INDEX(calc_types,1,AG$7)="INDEX",D65/D64-1,IF(INDEX(calc_types,1,AG$7)="CASH", D64/1200,D64/D65-1))</f>
        <v>5.6204530534786912E-5</v>
      </c>
      <c r="AH65" s="22" cm="1">
        <f t="array" ref="AH65">IF(INDEX(calc_types,1,AH$7)="INDEX",E65/E64-1,IF(INDEX(calc_types,1,AH$7)="CASH", E64/1200,E64/E65-1))</f>
        <v>-3.1557922769640534E-3</v>
      </c>
      <c r="AI65" s="22" cm="1">
        <f t="array" ref="AI65">IF(INDEX(calc_types,1,AI$7)="INDEX",F65/F64-1,IF(INDEX(calc_types,1,AI$7)="CASH", F64/1200,F64/F65-1))</f>
        <v>-1.7624892547627447E-3</v>
      </c>
      <c r="AJ65" s="22" cm="1">
        <f t="array" ref="AJ65">IF(INDEX(calc_types,1,AJ$7)="INDEX",G65/G64-1,IF(INDEX(calc_types,1,AJ$7)="CASH", G64/1200,G64/G65-1))</f>
        <v>-7.4427785085142695E-3</v>
      </c>
      <c r="AK65" s="22" cm="1">
        <f t="array" ref="AK65">IF(INDEX(calc_types,1,AK$7)="INDEX",H65/H64-1,IF(INDEX(calc_types,1,AK$7)="CASH", H64/1200,H64/H65-1))</f>
        <v>1.7679123901193083E-3</v>
      </c>
      <c r="AL65" s="22" cm="1">
        <f t="array" ref="AL65">IF(INDEX(calc_types,1,AL$7)="INDEX",I65/I64-1,IF(INDEX(calc_types,1,AL$7)="CASH", I64/1200,I64/I65-1))</f>
        <v>2.6973535010617056E-3</v>
      </c>
      <c r="AM65" s="22" cm="1">
        <f t="array" ref="AM65">IF(INDEX(calc_types,1,AM$7)="INDEX",J65/J64-1,IF(INDEX(calc_types,1,AM$7)="CASH", J64/1200,J64/J65-1))</f>
        <v>4.7212755030581199E-3</v>
      </c>
      <c r="AN65" s="22" cm="1">
        <f t="array" ref="AN65">IF(INDEX(calc_types,1,AN$7)="INDEX",K65/K64-1,IF(INDEX(calc_types,1,AN$7)="CASH", K64/1200,K64/K65-1))</f>
        <v>4.2254972688857695E-3</v>
      </c>
      <c r="AO65" s="22" cm="1">
        <f t="array" ref="AO65">IF(INDEX(calc_types,1,AO$7)="INDEX",L65/L64-1,IF(INDEX(calc_types,1,AO$7)="CASH", L64/1200,L64/L65-1))</f>
        <v>5.4922277566924471E-3</v>
      </c>
      <c r="AP65" s="22" cm="1">
        <f t="array" ref="AP65">IF(INDEX(calc_types,1,AP$7)="INDEX",M65/M64-1,IF(INDEX(calc_types,1,AP$7)="CASH", M64/1200,M64/M65-1))</f>
        <v>6.6169329658791742E-3</v>
      </c>
      <c r="AQ65" s="22" cm="1">
        <f t="array" ref="AQ65">IF(INDEX(calc_types,1,AQ$7)="INDEX",N65/N64-1,IF(INDEX(calc_types,1,AQ$7)="CASH", N64/1200,N64/N65-1))</f>
        <v>5.0038628394841744E-3</v>
      </c>
      <c r="AR65" s="22" cm="1">
        <f t="array" ref="AR65">IF(INDEX(calc_types,1,AR$7)="INDEX",O65/O64-1,IF(INDEX(calc_types,1,AR$7)="CASH", O64/1200,O64/O65-1))</f>
        <v>4.5278174532037418E-3</v>
      </c>
      <c r="AS65" s="22" cm="1">
        <f t="array" ref="AS65">IF(INDEX(calc_types,1,AS$7)="INDEX",P65/P64-1,IF(INDEX(calc_types,1,AS$7)="CASH", P64/1200,P64/P65-1))</f>
        <v>-8.8867823923255429E-5</v>
      </c>
      <c r="AT65" s="22" cm="1">
        <f t="array" ref="AT65">IF(INDEX(calc_types,1,AT$7)="INDEX",Q65/Q64-1,IF(INDEX(calc_types,1,AT$7)="CASH", Q64/1200,Q64/Q65-1))</f>
        <v>7.4949584272454572E-4</v>
      </c>
      <c r="AU65" s="22" cm="1">
        <f t="array" ref="AU65">IF(INDEX(calc_types,1,AU$7)="INDEX",R65/R64-1,IF(INDEX(calc_types,1,AU$7)="CASH", R64/1200,R64/R65-1))</f>
        <v>4.2936623125302553E-3</v>
      </c>
      <c r="AV65" s="22" cm="1">
        <f t="array" ref="AV65">IF(INDEX(calc_types,1,AV$7)="INDEX",S65/S64-1,IF(INDEX(calc_types,1,AV$7)="CASH", S64/1200,S64/S65-1))</f>
        <v>-1.8127443158009515E-2</v>
      </c>
      <c r="AW65" s="22" cm="1">
        <f t="array" ref="AW65">IF(INDEX(calc_types,1,AW$7)="INDEX",T65/T64-1,IF(INDEX(calc_types,1,AW$7)="CASH", T64/1200,T64/T65-1))</f>
        <v>-8.4687017709073054E-4</v>
      </c>
      <c r="AX65" s="22" cm="1">
        <f t="array" ref="AX65">IF(INDEX(calc_types,1,AX$7)="INDEX",U65/U64-1,IF(INDEX(calc_types,1,AX$7)="CASH", U64/1200,U64/U65-1))</f>
        <v>-1.4913957934990507E-2</v>
      </c>
      <c r="AY65" s="22" cm="1">
        <f t="array" ref="AY65">IF(INDEX(calc_types,1,AY$7)="INDEX",V65/V64-1,IF(INDEX(calc_types,1,AY$7)="CASH", V64/1200,V64/V65-1))</f>
        <v>-6.1027545440607289E-3</v>
      </c>
      <c r="AZ65" s="22" cm="1">
        <f t="array" ref="AZ65">IF(INDEX(calc_types,1,AZ$7)="INDEX",W65/W64-1,IF(INDEX(calc_types,1,AZ$7)="CASH", W64/1200,W64/W65-1))</f>
        <v>2.2635416666666667E-3</v>
      </c>
      <c r="BA65" s="22" cm="1">
        <f t="array" ref="BA65">IF(INDEX(calc_types,1,BA$7)="INDEX",X65/X64-1,IF(INDEX(calc_types,1,BA$7)="CASH", X64/1200,X64/X65-1))</f>
        <v>1.9402500000000001E-3</v>
      </c>
      <c r="BB65" s="22" cm="1">
        <f t="array" ref="BB65">IF(INDEX(calc_types,1,BB$7)="INDEX",Y65/Y64-1,IF(INDEX(calc_types,1,BB$7)="CASH", Y64/1200,Y64/Y65-1))</f>
        <v>4.1678333333333333E-3</v>
      </c>
      <c r="BC65" s="22" cm="1">
        <f t="array" ref="BC65">IF(INDEX(calc_types,1,BC$7)="INDEX",Z65/Z64-1,IF(INDEX(calc_types,1,BC$7)="CASH", Z64/1200,Z64/Z65-1))</f>
        <v>2.2866666666666665E-4</v>
      </c>
      <c r="BD65" s="22" cm="1">
        <f t="array" ref="BD65">IF(INDEX(calc_types,1,BD$7)="INDEX",AA65/AA64-1,IF(INDEX(calc_types,1,BD$7)="CASH", AA64/1200,AA64/AA65-1))</f>
        <v>0</v>
      </c>
      <c r="BE65" s="22" cm="1">
        <f t="array" ref="BE65">IF(INDEX(calc_types,1,BE$7)="INDEX",AB65/AB64-1,IF(INDEX(calc_types,1,BE$7)="CASH", AB64/1200,AB64/AB65-1))</f>
        <v>-1.970698820173733E-2</v>
      </c>
      <c r="BF65" s="22" cm="1">
        <f t="array" ref="BF65">IF(INDEX(calc_types,1,BF$7)="INDEX",AC65/AC64-1,IF(INDEX(calc_types,1,BF$7)="CASH", AC64/1200,AC64/AC65-1))</f>
        <v>-1.6068052930056864E-2</v>
      </c>
      <c r="BG65" s="22" cm="1">
        <f t="array" ref="BG65">IF(INDEX(calc_types,1,BG$7)="INDEX",AD65/AD64-1,IF(INDEX(calc_types,1,BG$7)="CASH", AD64/1200,AD64/AD65-1))</f>
        <v>-2.3518432104526421E-2</v>
      </c>
      <c r="BH65" s="23">
        <f t="shared" si="10"/>
        <v>4.6851427030002711E-4</v>
      </c>
      <c r="BI65" s="23">
        <f t="shared" si="11"/>
        <v>-2.0052077008387821E-3</v>
      </c>
      <c r="BJ65" s="23">
        <f t="shared" si="12"/>
        <v>-6.0743172438766421E-3</v>
      </c>
      <c r="BK65" s="23">
        <f t="shared" si="13"/>
        <v>-4.7434988152503374E-3</v>
      </c>
      <c r="BL65" s="23">
        <f t="shared" si="14"/>
        <v>-1.1281644169637452E-2</v>
      </c>
      <c r="BM65" s="23">
        <f t="shared" si="15"/>
        <v>6.6677705220274442E-4</v>
      </c>
      <c r="BN65" s="23">
        <f t="shared" si="16"/>
        <v>1.2662110512177869E-3</v>
      </c>
      <c r="BO65" s="23">
        <f t="shared" si="17"/>
        <v>2.6194400614477985E-3</v>
      </c>
      <c r="BP65" s="23">
        <f t="shared" si="18"/>
        <v>3.7043619927916594E-3</v>
      </c>
      <c r="BQ65" s="23">
        <f t="shared" si="19"/>
        <v>3.2750396431121282E-3</v>
      </c>
      <c r="BR65" s="23">
        <f t="shared" si="20"/>
        <v>3.9010052605022156E-3</v>
      </c>
      <c r="BS65" s="23">
        <f t="shared" si="21"/>
        <v>1.7791826050093966E-3</v>
      </c>
      <c r="BT65" s="23">
        <f t="shared" si="22"/>
        <v>8.1201906281539327E-4</v>
      </c>
      <c r="BU65" s="23">
        <f t="shared" si="23"/>
        <v>-1.4007200631515406E-4</v>
      </c>
      <c r="BV65" s="23">
        <f t="shared" si="24"/>
        <v>5.5221898043984969E-4</v>
      </c>
      <c r="BW65" s="23">
        <f t="shared" si="25"/>
        <v>3.7496826181427313E-3</v>
      </c>
      <c r="BX65" s="23">
        <f t="shared" si="26"/>
        <v>-2.5035742879083001E-2</v>
      </c>
      <c r="BY65" s="23">
        <f t="shared" si="27"/>
        <v>-2.1458955404480007E-3</v>
      </c>
      <c r="BZ65" s="23">
        <f t="shared" si="28"/>
        <v>-1.6559197535815768E-2</v>
      </c>
      <c r="CA65" s="23">
        <f t="shared" si="29"/>
        <v>-1.057404418264762E-2</v>
      </c>
      <c r="CB65" s="23">
        <f t="shared" si="30"/>
        <v>6.4670603448275751E-4</v>
      </c>
      <c r="CC65" s="23">
        <f t="shared" si="31"/>
        <v>8.4059252873563257E-4</v>
      </c>
      <c r="CD65" s="23">
        <f t="shared" si="32"/>
        <v>2.2288244252873573E-3</v>
      </c>
      <c r="CE65" s="23">
        <f t="shared" si="33"/>
        <v>2.5461752873563211E-4</v>
      </c>
      <c r="CF65" s="23">
        <f t="shared" si="34"/>
        <v>0</v>
      </c>
      <c r="CG65" s="23">
        <f t="shared" si="35"/>
        <v>-2.0707280378694289E-2</v>
      </c>
      <c r="CH65" s="23">
        <f t="shared" si="36"/>
        <v>-1.5981398223736048E-2</v>
      </c>
      <c r="CI65" s="23">
        <f t="shared" si="37"/>
        <v>-2.295360778564548E-2</v>
      </c>
    </row>
    <row r="66" spans="1:87" x14ac:dyDescent="0.2">
      <c r="A66" s="20">
        <v>58</v>
      </c>
      <c r="B66" s="21">
        <v>38472</v>
      </c>
      <c r="C66" s="20">
        <v>172.16</v>
      </c>
      <c r="D66" s="20">
        <v>894.64400000000001</v>
      </c>
      <c r="E66" s="20">
        <v>1289.163</v>
      </c>
      <c r="F66" s="20">
        <v>1114.3050000000001</v>
      </c>
      <c r="G66" s="20">
        <v>1244.5840000000001</v>
      </c>
      <c r="H66" s="20">
        <v>122.682</v>
      </c>
      <c r="I66" s="20">
        <v>293.66300000000001</v>
      </c>
      <c r="J66" s="20">
        <v>348.36900000000003</v>
      </c>
      <c r="K66" s="20">
        <v>136.93899999999999</v>
      </c>
      <c r="L66" s="20">
        <v>471.358</v>
      </c>
      <c r="M66" s="20">
        <v>516.19399999999996</v>
      </c>
      <c r="N66" s="20">
        <v>169.97300000000001</v>
      </c>
      <c r="O66" s="20">
        <v>175.06800000000001</v>
      </c>
      <c r="P66" s="20">
        <v>101.239</v>
      </c>
      <c r="Q66" s="20">
        <v>185.78200000000001</v>
      </c>
      <c r="R66" s="20">
        <v>233.29</v>
      </c>
      <c r="S66" s="20">
        <v>1677.48</v>
      </c>
      <c r="T66" s="20">
        <v>2930.1</v>
      </c>
      <c r="U66" s="20">
        <v>4801.7</v>
      </c>
      <c r="V66" s="20">
        <v>11008.9</v>
      </c>
      <c r="W66" s="20">
        <v>3.0887500000000001</v>
      </c>
      <c r="X66" s="20">
        <v>2.2481</v>
      </c>
      <c r="Y66" s="20">
        <v>4.9743000000000004</v>
      </c>
      <c r="Z66" s="20">
        <v>0.1237</v>
      </c>
      <c r="AA66" s="20">
        <v>1</v>
      </c>
      <c r="AB66" s="20">
        <v>0.77690000000000003</v>
      </c>
      <c r="AC66" s="20">
        <v>0.52390000000000003</v>
      </c>
      <c r="AD66" s="20">
        <v>104.75</v>
      </c>
      <c r="AE66" s="21">
        <f t="shared" si="8"/>
        <v>38472</v>
      </c>
      <c r="AF66" s="22" cm="1">
        <f t="array" ref="AF66">IF(INDEX(calc_types,1,AF$7)="INDEX",C66/C65-1,IF(INDEX(calc_types,1,AF$7)="CASH", C65/1200,C65/C66-1))</f>
        <v>2.6674121442964438E-3</v>
      </c>
      <c r="AG66" s="22" cm="1">
        <f t="array" ref="AG66">IF(INDEX(calc_types,1,AG$7)="INDEX",D66/D65-1,IF(INDEX(calc_types,1,AG$7)="CASH", D65/1200,D65/D66-1))</f>
        <v>5.6044007922144701E-3</v>
      </c>
      <c r="AH66" s="22" cm="1">
        <f t="array" ref="AH66">IF(INDEX(calc_types,1,AH$7)="INDEX",E66/E65-1,IF(INDEX(calc_types,1,AH$7)="CASH", E65/1200,E65/E66-1))</f>
        <v>1.2958572954046899E-2</v>
      </c>
      <c r="AI66" s="22" cm="1">
        <f t="array" ref="AI66">IF(INDEX(calc_types,1,AI$7)="INDEX",F66/F65-1,IF(INDEX(calc_types,1,AI$7)="CASH", F65/1200,F65/F66-1))</f>
        <v>5.8374960959997058E-3</v>
      </c>
      <c r="AJ66" s="22" cm="1">
        <f t="array" ref="AJ66">IF(INDEX(calc_types,1,AJ$7)="INDEX",G66/G65-1,IF(INDEX(calc_types,1,AJ$7)="CASH", G65/1200,G65/G66-1))</f>
        <v>9.3687755062319411E-3</v>
      </c>
      <c r="AK66" s="22" cm="1">
        <f t="array" ref="AK66">IF(INDEX(calc_types,1,AK$7)="INDEX",H66/H65-1,IF(INDEX(calc_types,1,AK$7)="CASH", H65/1200,H65/H66-1))</f>
        <v>2.3530565223786049E-3</v>
      </c>
      <c r="AL66" s="22" cm="1">
        <f t="array" ref="AL66">IF(INDEX(calc_types,1,AL$7)="INDEX",I66/I65-1,IF(INDEX(calc_types,1,AL$7)="CASH", I65/1200,I65/I66-1))</f>
        <v>6.3465736384167304E-3</v>
      </c>
      <c r="AM66" s="22" cm="1">
        <f t="array" ref="AM66">IF(INDEX(calc_types,1,AM$7)="INDEX",J66/J65-1,IF(INDEX(calc_types,1,AM$7)="CASH", J65/1200,J65/J66-1))</f>
        <v>1.1753533030128827E-2</v>
      </c>
      <c r="AN66" s="22" cm="1">
        <f t="array" ref="AN66">IF(INDEX(calc_types,1,AN$7)="INDEX",K66/K65-1,IF(INDEX(calc_types,1,AN$7)="CASH", K65/1200,K65/K66-1))</f>
        <v>3.8338611306591996E-3</v>
      </c>
      <c r="AO66" s="22" cm="1">
        <f t="array" ref="AO66">IF(INDEX(calc_types,1,AO$7)="INDEX",L66/L65-1,IF(INDEX(calc_types,1,AO$7)="CASH", L65/1200,L65/L66-1))</f>
        <v>6.9084259726055475E-3</v>
      </c>
      <c r="AP66" s="22" cm="1">
        <f t="array" ref="AP66">IF(INDEX(calc_types,1,AP$7)="INDEX",M66/M65-1,IF(INDEX(calc_types,1,AP$7)="CASH", M65/1200,M65/M66-1))</f>
        <v>1.0172290976837361E-2</v>
      </c>
      <c r="AQ66" s="22" cm="1">
        <f t="array" ref="AQ66">IF(INDEX(calc_types,1,AQ$7)="INDEX",N66/N65-1,IF(INDEX(calc_types,1,AQ$7)="CASH", N65/1200,N65/N66-1))</f>
        <v>5.0913004399453232E-3</v>
      </c>
      <c r="AR66" s="22" cm="1">
        <f t="array" ref="AR66">IF(INDEX(calc_types,1,AR$7)="INDEX",O66/O65-1,IF(INDEX(calc_types,1,AR$7)="CASH", O65/1200,O65/O66-1))</f>
        <v>7.7944207145077549E-3</v>
      </c>
      <c r="AS66" s="22" cm="1">
        <f t="array" ref="AS66">IF(INDEX(calc_types,1,AS$7)="INDEX",P66/P65-1,IF(INDEX(calc_types,1,AS$7)="CASH", P65/1200,P65/P66-1))</f>
        <v>-2.5675208611064537E-4</v>
      </c>
      <c r="AT66" s="22" cm="1">
        <f t="array" ref="AT66">IF(INDEX(calc_types,1,AT$7)="INDEX",Q66/Q65-1,IF(INDEX(calc_types,1,AT$7)="CASH", Q65/1200,Q65/Q66-1))</f>
        <v>9.9678335317920919E-4</v>
      </c>
      <c r="AU66" s="22" cm="1">
        <f t="array" ref="AU66">IF(INDEX(calc_types,1,AU$7)="INDEX",R66/R65-1,IF(INDEX(calc_types,1,AU$7)="CASH", R65/1200,R65/R66-1))</f>
        <v>3.406480915964849E-3</v>
      </c>
      <c r="AV66" s="22" cm="1">
        <f t="array" ref="AV66">IF(INDEX(calc_types,1,AV$7)="INDEX",S66/S65-1,IF(INDEX(calc_types,1,AV$7)="CASH", S65/1200,S65/S66-1))</f>
        <v>-1.9321496846006814E-2</v>
      </c>
      <c r="AW66" s="22" cm="1">
        <f t="array" ref="AW66">IF(INDEX(calc_types,1,AW$7)="INDEX",T66/T65-1,IF(INDEX(calc_types,1,AW$7)="CASH", T65/1200,T65/T66-1))</f>
        <v>-4.1112925552977519E-2</v>
      </c>
      <c r="AX66" s="22" cm="1">
        <f t="array" ref="AX66">IF(INDEX(calc_types,1,AX$7)="INDEX",U66/U65-1,IF(INDEX(calc_types,1,AX$7)="CASH", U65/1200,U65/U66-1))</f>
        <v>-1.894001307616866E-2</v>
      </c>
      <c r="AY66" s="22" cm="1">
        <f t="array" ref="AY66">IF(INDEX(calc_types,1,AY$7)="INDEX",V66/V65-1,IF(INDEX(calc_types,1,AY$7)="CASH", V65/1200,V65/V66-1))</f>
        <v>-5.6564643776860879E-2</v>
      </c>
      <c r="AZ66" s="22" cm="1">
        <f t="array" ref="AZ66">IF(INDEX(calc_types,1,AZ$7)="INDEX",W66/W65-1,IF(INDEX(calc_types,1,AZ$7)="CASH", W65/1200,W65/W66-1))</f>
        <v>2.3916666666666669E-3</v>
      </c>
      <c r="BA66" s="22" cm="1">
        <f t="array" ref="BA66">IF(INDEX(calc_types,1,BA$7)="INDEX",X66/X65-1,IF(INDEX(calc_types,1,BA$7)="CASH", X65/1200,X65/X66-1))</f>
        <v>1.9693333333333334E-3</v>
      </c>
      <c r="BB66" s="22" cm="1">
        <f t="array" ref="BB66">IF(INDEX(calc_types,1,BB$7)="INDEX",Y66/Y65-1,IF(INDEX(calc_types,1,BB$7)="CASH", Y65/1200,Y65/Y66-1))</f>
        <v>4.2608333333333335E-3</v>
      </c>
      <c r="BC66" s="22" cm="1">
        <f t="array" ref="BC66">IF(INDEX(calc_types,1,BC$7)="INDEX",Z66/Z65-1,IF(INDEX(calc_types,1,BC$7)="CASH", Z65/1200,Z65/Z66-1))</f>
        <v>2.265833333333333E-4</v>
      </c>
      <c r="BD66" s="22" cm="1">
        <f t="array" ref="BD66">IF(INDEX(calc_types,1,BD$7)="INDEX",AA66/AA65-1,IF(INDEX(calc_types,1,BD$7)="CASH", AA65/1200,AA65/AA66-1))</f>
        <v>0</v>
      </c>
      <c r="BE66" s="22" cm="1">
        <f t="array" ref="BE66">IF(INDEX(calc_types,1,BE$7)="INDEX",AB66/AB65-1,IF(INDEX(calc_types,1,BE$7)="CASH", AB65/1200,AB65/AB66-1))</f>
        <v>-7.2081348950959745E-3</v>
      </c>
      <c r="BF66" s="22" cm="1">
        <f t="array" ref="BF66">IF(INDEX(calc_types,1,BF$7)="INDEX",AC66/AC65-1,IF(INDEX(calc_types,1,BF$7)="CASH", AC65/1200,AC65/AC66-1))</f>
        <v>9.7346821912578374E-3</v>
      </c>
      <c r="BG66" s="22" cm="1">
        <f t="array" ref="BG66">IF(INDEX(calc_types,1,BG$7)="INDEX",AD66/AD65-1,IF(INDEX(calc_types,1,BG$7)="CASH", AD65/1200,AD65/AD66-1))</f>
        <v>2.2911694510739933E-2</v>
      </c>
      <c r="BH66" s="23">
        <f t="shared" si="10"/>
        <v>1.0407138876766724E-3</v>
      </c>
      <c r="BI66" s="23">
        <f t="shared" si="11"/>
        <v>3.542988560840901E-3</v>
      </c>
      <c r="BJ66" s="23">
        <f t="shared" si="12"/>
        <v>1.004004798713431E-2</v>
      </c>
      <c r="BK66" s="23">
        <f t="shared" si="13"/>
        <v>2.856486535512113E-3</v>
      </c>
      <c r="BL66" s="23">
        <f t="shared" si="14"/>
        <v>5.5299098451087585E-3</v>
      </c>
      <c r="BM66" s="23">
        <f t="shared" si="15"/>
        <v>1.2519211844620409E-3</v>
      </c>
      <c r="BN66" s="23">
        <f t="shared" si="16"/>
        <v>4.9154311885728115E-3</v>
      </c>
      <c r="BO66" s="23">
        <f t="shared" si="17"/>
        <v>9.6516975885185055E-3</v>
      </c>
      <c r="BP66" s="23">
        <f t="shared" si="18"/>
        <v>3.3127258545650896E-3</v>
      </c>
      <c r="BQ66" s="23">
        <f t="shared" si="19"/>
        <v>4.6912378590252286E-3</v>
      </c>
      <c r="BR66" s="23">
        <f t="shared" si="20"/>
        <v>7.4563632714604033E-3</v>
      </c>
      <c r="BS66" s="23">
        <f t="shared" si="21"/>
        <v>1.8666202054705454E-3</v>
      </c>
      <c r="BT66" s="23">
        <f t="shared" si="22"/>
        <v>4.0786223241194063E-3</v>
      </c>
      <c r="BU66" s="23">
        <f t="shared" si="23"/>
        <v>-3.07956268502544E-4</v>
      </c>
      <c r="BV66" s="23">
        <f t="shared" si="24"/>
        <v>7.9950649089451315E-4</v>
      </c>
      <c r="BW66" s="23">
        <f t="shared" si="25"/>
        <v>2.862501221577325E-3</v>
      </c>
      <c r="BX66" s="23">
        <f t="shared" si="26"/>
        <v>-2.6229796567080299E-2</v>
      </c>
      <c r="BY66" s="23">
        <f t="shared" si="27"/>
        <v>-4.241195091633479E-2</v>
      </c>
      <c r="BZ66" s="23">
        <f t="shared" si="28"/>
        <v>-2.0585252676993921E-2</v>
      </c>
      <c r="CA66" s="23">
        <f t="shared" si="29"/>
        <v>-6.1035933415447774E-2</v>
      </c>
      <c r="CB66" s="23">
        <f t="shared" si="30"/>
        <v>7.7483103448275771E-4</v>
      </c>
      <c r="CC66" s="23">
        <f t="shared" si="31"/>
        <v>8.6967586206896578E-4</v>
      </c>
      <c r="CD66" s="23">
        <f t="shared" si="32"/>
        <v>2.3218244252873575E-3</v>
      </c>
      <c r="CE66" s="23">
        <f t="shared" si="33"/>
        <v>2.5253419540229878E-4</v>
      </c>
      <c r="CF66" s="23">
        <f t="shared" si="34"/>
        <v>0</v>
      </c>
      <c r="CG66" s="23">
        <f t="shared" si="35"/>
        <v>-8.2084270720529321E-3</v>
      </c>
      <c r="CH66" s="23">
        <f t="shared" si="36"/>
        <v>9.8213368975786537E-3</v>
      </c>
      <c r="CI66" s="23">
        <f t="shared" si="37"/>
        <v>2.3476518829620874E-2</v>
      </c>
    </row>
    <row r="67" spans="1:87" x14ac:dyDescent="0.2">
      <c r="A67" s="20">
        <v>59</v>
      </c>
      <c r="B67" s="21">
        <v>38503</v>
      </c>
      <c r="C67" s="20">
        <v>172.63300000000001</v>
      </c>
      <c r="D67" s="20">
        <v>898.01700000000005</v>
      </c>
      <c r="E67" s="20">
        <v>1298.963</v>
      </c>
      <c r="F67" s="20">
        <v>1119.3320000000001</v>
      </c>
      <c r="G67" s="20">
        <v>1254.1890000000001</v>
      </c>
      <c r="H67" s="20">
        <v>122.923</v>
      </c>
      <c r="I67" s="20">
        <v>294.80599999999998</v>
      </c>
      <c r="J67" s="20">
        <v>350.92099999999999</v>
      </c>
      <c r="K67" s="20">
        <v>137.52000000000001</v>
      </c>
      <c r="L67" s="20">
        <v>475.57400000000001</v>
      </c>
      <c r="M67" s="20">
        <v>523.09100000000001</v>
      </c>
      <c r="N67" s="20">
        <v>171.45099999999999</v>
      </c>
      <c r="O67" s="20">
        <v>177.417</v>
      </c>
      <c r="P67" s="20">
        <v>101.27800000000001</v>
      </c>
      <c r="Q67" s="20">
        <v>185.82300000000001</v>
      </c>
      <c r="R67" s="20">
        <v>233.40799999999999</v>
      </c>
      <c r="S67" s="20">
        <v>1729.91</v>
      </c>
      <c r="T67" s="20">
        <v>3076.7</v>
      </c>
      <c r="U67" s="20">
        <v>4964</v>
      </c>
      <c r="V67" s="20">
        <v>11276.59</v>
      </c>
      <c r="W67" s="20">
        <v>3.13</v>
      </c>
      <c r="X67" s="20">
        <v>2.3205</v>
      </c>
      <c r="Y67" s="20">
        <v>5.05</v>
      </c>
      <c r="Z67" s="20">
        <v>0.22509999999999999</v>
      </c>
      <c r="AA67" s="20">
        <v>1</v>
      </c>
      <c r="AB67" s="20">
        <v>0.81269999999999998</v>
      </c>
      <c r="AC67" s="20">
        <v>0.55030000000000001</v>
      </c>
      <c r="AD67" s="20">
        <v>108.57</v>
      </c>
      <c r="AE67" s="21">
        <f t="shared" si="8"/>
        <v>38503</v>
      </c>
      <c r="AF67" s="22" cm="1">
        <f t="array" ref="AF67">IF(INDEX(calc_types,1,AF$7)="INDEX",C67/C66-1,IF(INDEX(calc_types,1,AF$7)="CASH", C66/1200,C66/C67-1))</f>
        <v>2.747444237918284E-3</v>
      </c>
      <c r="AG67" s="22" cm="1">
        <f t="array" ref="AG67">IF(INDEX(calc_types,1,AG$7)="INDEX",D67/D66-1,IF(INDEX(calc_types,1,AG$7)="CASH", D66/1200,D66/D67-1))</f>
        <v>3.7702147446359024E-3</v>
      </c>
      <c r="AH67" s="22" cm="1">
        <f t="array" ref="AH67">IF(INDEX(calc_types,1,AH$7)="INDEX",E67/E66-1,IF(INDEX(calc_types,1,AH$7)="CASH", E66/1200,E66/E67-1))</f>
        <v>7.6018315759915911E-3</v>
      </c>
      <c r="AI67" s="22" cm="1">
        <f t="array" ref="AI67">IF(INDEX(calc_types,1,AI$7)="INDEX",F67/F66-1,IF(INDEX(calc_types,1,AI$7)="CASH", F66/1200,F66/F67-1))</f>
        <v>4.5113321756611313E-3</v>
      </c>
      <c r="AJ67" s="22" cm="1">
        <f t="array" ref="AJ67">IF(INDEX(calc_types,1,AJ$7)="INDEX",G67/G66-1,IF(INDEX(calc_types,1,AJ$7)="CASH", G66/1200,G66/G67-1))</f>
        <v>7.7174381158684469E-3</v>
      </c>
      <c r="AK67" s="22" cm="1">
        <f t="array" ref="AK67">IF(INDEX(calc_types,1,AK$7)="INDEX",H67/H66-1,IF(INDEX(calc_types,1,AK$7)="CASH", H66/1200,H66/H67-1))</f>
        <v>1.9644283594986156E-3</v>
      </c>
      <c r="AL67" s="22" cm="1">
        <f t="array" ref="AL67">IF(INDEX(calc_types,1,AL$7)="INDEX",I67/I66-1,IF(INDEX(calc_types,1,AL$7)="CASH", I66/1200,I66/I67-1))</f>
        <v>3.8922165884023308E-3</v>
      </c>
      <c r="AM67" s="22" cm="1">
        <f t="array" ref="AM67">IF(INDEX(calc_types,1,AM$7)="INDEX",J67/J66-1,IF(INDEX(calc_types,1,AM$7)="CASH", J66/1200,J66/J67-1))</f>
        <v>7.3255657076261027E-3</v>
      </c>
      <c r="AN67" s="22" cm="1">
        <f t="array" ref="AN67">IF(INDEX(calc_types,1,AN$7)="INDEX",K67/K66-1,IF(INDEX(calc_types,1,AN$7)="CASH", K66/1200,K66/K67-1))</f>
        <v>4.2427650267637951E-3</v>
      </c>
      <c r="AO67" s="22" cm="1">
        <f t="array" ref="AO67">IF(INDEX(calc_types,1,AO$7)="INDEX",L67/L66-1,IF(INDEX(calc_types,1,AO$7)="CASH", L66/1200,L66/L67-1))</f>
        <v>8.9443692480026815E-3</v>
      </c>
      <c r="AP67" s="22" cm="1">
        <f t="array" ref="AP67">IF(INDEX(calc_types,1,AP$7)="INDEX",M67/M66-1,IF(INDEX(calc_types,1,AP$7)="CASH", M66/1200,M66/M67-1))</f>
        <v>1.3361255651944903E-2</v>
      </c>
      <c r="AQ67" s="22" cm="1">
        <f t="array" ref="AQ67">IF(INDEX(calc_types,1,AQ$7)="INDEX",N67/N66-1,IF(INDEX(calc_types,1,AQ$7)="CASH", N66/1200,N66/N67-1))</f>
        <v>8.6954986968517112E-3</v>
      </c>
      <c r="AR67" s="22" cm="1">
        <f t="array" ref="AR67">IF(INDEX(calc_types,1,AR$7)="INDEX",O67/O66-1,IF(INDEX(calc_types,1,AR$7)="CASH", O66/1200,O66/O67-1))</f>
        <v>1.3417643429981529E-2</v>
      </c>
      <c r="AS67" s="22" cm="1">
        <f t="array" ref="AS67">IF(INDEX(calc_types,1,AS$7)="INDEX",P67/P66-1,IF(INDEX(calc_types,1,AS$7)="CASH", P66/1200,P66/P67-1))</f>
        <v>3.8522703701149297E-4</v>
      </c>
      <c r="AT67" s="22" cm="1">
        <f t="array" ref="AT67">IF(INDEX(calc_types,1,AT$7)="INDEX",Q67/Q66-1,IF(INDEX(calc_types,1,AT$7)="CASH", Q66/1200,Q66/Q67-1))</f>
        <v>2.2068876425063166E-4</v>
      </c>
      <c r="AU67" s="22" cm="1">
        <f t="array" ref="AU67">IF(INDEX(calc_types,1,AU$7)="INDEX",R67/R66-1,IF(INDEX(calc_types,1,AU$7)="CASH", R66/1200,R66/R67-1))</f>
        <v>5.0580822152679339E-4</v>
      </c>
      <c r="AV67" s="22" cm="1">
        <f t="array" ref="AV67">IF(INDEX(calc_types,1,AV$7)="INDEX",S67/S66-1,IF(INDEX(calc_types,1,AV$7)="CASH", S66/1200,S66/S67-1))</f>
        <v>3.1255216157569654E-2</v>
      </c>
      <c r="AW67" s="22" cm="1">
        <f t="array" ref="AW67">IF(INDEX(calc_types,1,AW$7)="INDEX",T67/T66-1,IF(INDEX(calc_types,1,AW$7)="CASH", T66/1200,T66/T67-1))</f>
        <v>5.0032422101634833E-2</v>
      </c>
      <c r="AX67" s="22" cm="1">
        <f t="array" ref="AX67">IF(INDEX(calc_types,1,AX$7)="INDEX",U67/U66-1,IF(INDEX(calc_types,1,AX$7)="CASH", U66/1200,U66/U67-1))</f>
        <v>3.3800528979319955E-2</v>
      </c>
      <c r="AY67" s="22" cm="1">
        <f t="array" ref="AY67">IF(INDEX(calc_types,1,AY$7)="INDEX",V67/V66-1,IF(INDEX(calc_types,1,AY$7)="CASH", V66/1200,V66/V67-1))</f>
        <v>2.4315780868206627E-2</v>
      </c>
      <c r="AZ67" s="22" cm="1">
        <f t="array" ref="AZ67">IF(INDEX(calc_types,1,AZ$7)="INDEX",W67/W66-1,IF(INDEX(calc_types,1,AZ$7)="CASH", W66/1200,W66/W67-1))</f>
        <v>2.5739583333333335E-3</v>
      </c>
      <c r="BA67" s="22" cm="1">
        <f t="array" ref="BA67">IF(INDEX(calc_types,1,BA$7)="INDEX",X67/X66-1,IF(INDEX(calc_types,1,BA$7)="CASH", X66/1200,X66/X67-1))</f>
        <v>1.8734166666666667E-3</v>
      </c>
      <c r="BB67" s="22" cm="1">
        <f t="array" ref="BB67">IF(INDEX(calc_types,1,BB$7)="INDEX",Y67/Y66-1,IF(INDEX(calc_types,1,BB$7)="CASH", Y66/1200,Y66/Y67-1))</f>
        <v>4.1452500000000005E-3</v>
      </c>
      <c r="BC67" s="22" cm="1">
        <f t="array" ref="BC67">IF(INDEX(calc_types,1,BC$7)="INDEX",Z67/Z66-1,IF(INDEX(calc_types,1,BC$7)="CASH", Z66/1200,Z66/Z67-1))</f>
        <v>1.0308333333333334E-4</v>
      </c>
      <c r="BD67" s="22" cm="1">
        <f t="array" ref="BD67">IF(INDEX(calc_types,1,BD$7)="INDEX",AA67/AA66-1,IF(INDEX(calc_types,1,BD$7)="CASH", AA66/1200,AA66/AA67-1))</f>
        <v>0</v>
      </c>
      <c r="BE67" s="22" cm="1">
        <f t="array" ref="BE67">IF(INDEX(calc_types,1,BE$7)="INDEX",AB67/AB66-1,IF(INDEX(calc_types,1,BE$7)="CASH", AB66/1200,AB66/AB67-1))</f>
        <v>-4.4050695213485813E-2</v>
      </c>
      <c r="BF67" s="22" cm="1">
        <f t="array" ref="BF67">IF(INDEX(calc_types,1,BF$7)="INDEX",AC67/AC66-1,IF(INDEX(calc_types,1,BF$7)="CASH", AC66/1200,AC66/AC67-1))</f>
        <v>-4.7973832455024512E-2</v>
      </c>
      <c r="BG67" s="22" cm="1">
        <f t="array" ref="BG67">IF(INDEX(calc_types,1,BG$7)="INDEX",AD67/AD66-1,IF(INDEX(calc_types,1,BG$7)="CASH", AD66/1200,AD66/AD67-1))</f>
        <v>-3.5184673482545725E-2</v>
      </c>
      <c r="BH67" s="23">
        <f t="shared" si="10"/>
        <v>1.1207459812985125E-3</v>
      </c>
      <c r="BI67" s="23">
        <f t="shared" si="11"/>
        <v>1.7088025132623334E-3</v>
      </c>
      <c r="BJ67" s="23">
        <f t="shared" si="12"/>
        <v>4.6833066090790024E-3</v>
      </c>
      <c r="BK67" s="23">
        <f t="shared" si="13"/>
        <v>1.5303226151735386E-3</v>
      </c>
      <c r="BL67" s="23">
        <f t="shared" si="14"/>
        <v>3.8785724547452643E-3</v>
      </c>
      <c r="BM67" s="23">
        <f t="shared" si="15"/>
        <v>8.6329302158205169E-4</v>
      </c>
      <c r="BN67" s="23">
        <f t="shared" si="16"/>
        <v>2.4610741385584119E-3</v>
      </c>
      <c r="BO67" s="23">
        <f t="shared" si="17"/>
        <v>5.2237302660157817E-3</v>
      </c>
      <c r="BP67" s="23">
        <f t="shared" si="18"/>
        <v>3.721629750669685E-3</v>
      </c>
      <c r="BQ67" s="23">
        <f t="shared" si="19"/>
        <v>6.7271811344223626E-3</v>
      </c>
      <c r="BR67" s="23">
        <f t="shared" si="20"/>
        <v>1.0645327946567945E-2</v>
      </c>
      <c r="BS67" s="23">
        <f t="shared" si="21"/>
        <v>5.4708184623769333E-3</v>
      </c>
      <c r="BT67" s="23">
        <f t="shared" si="22"/>
        <v>9.70184503959318E-3</v>
      </c>
      <c r="BU67" s="23">
        <f t="shared" si="23"/>
        <v>3.3402285461959434E-4</v>
      </c>
      <c r="BV67" s="23">
        <f t="shared" si="24"/>
        <v>2.3411901965935653E-5</v>
      </c>
      <c r="BW67" s="23">
        <f t="shared" si="25"/>
        <v>-3.8171472860730536E-5</v>
      </c>
      <c r="BX67" s="23">
        <f t="shared" si="26"/>
        <v>2.4346916436496169E-2</v>
      </c>
      <c r="BY67" s="23">
        <f t="shared" si="27"/>
        <v>4.8733396738277562E-2</v>
      </c>
      <c r="BZ67" s="23">
        <f t="shared" si="28"/>
        <v>3.2155289378494691E-2</v>
      </c>
      <c r="CA67" s="23">
        <f t="shared" si="29"/>
        <v>1.9844491229619735E-2</v>
      </c>
      <c r="CB67" s="23">
        <f t="shared" si="30"/>
        <v>9.5712270114942425E-4</v>
      </c>
      <c r="CC67" s="23">
        <f t="shared" si="31"/>
        <v>7.7375919540229911E-4</v>
      </c>
      <c r="CD67" s="23">
        <f t="shared" si="32"/>
        <v>2.2062410919540245E-3</v>
      </c>
      <c r="CE67" s="23">
        <f t="shared" si="33"/>
        <v>1.2903419540229882E-4</v>
      </c>
      <c r="CF67" s="23">
        <f t="shared" si="34"/>
        <v>0</v>
      </c>
      <c r="CG67" s="23">
        <f t="shared" si="35"/>
        <v>-4.5050987390442769E-2</v>
      </c>
      <c r="CH67" s="23">
        <f t="shared" si="36"/>
        <v>-4.7887177748703699E-2</v>
      </c>
      <c r="CI67" s="23">
        <f t="shared" si="37"/>
        <v>-3.4619849163664784E-2</v>
      </c>
    </row>
    <row r="68" spans="1:87" x14ac:dyDescent="0.2">
      <c r="A68" s="20">
        <v>60</v>
      </c>
      <c r="B68" s="21">
        <v>38533</v>
      </c>
      <c r="C68" s="20">
        <v>172.96799999999999</v>
      </c>
      <c r="D68" s="20">
        <v>899.77200000000005</v>
      </c>
      <c r="E68" s="20">
        <v>1303.0039999999999</v>
      </c>
      <c r="F68" s="20">
        <v>1122.729</v>
      </c>
      <c r="G68" s="20">
        <v>1261.56</v>
      </c>
      <c r="H68" s="20">
        <v>123.134</v>
      </c>
      <c r="I68" s="20">
        <v>296.036</v>
      </c>
      <c r="J68" s="20">
        <v>353.67500000000001</v>
      </c>
      <c r="K68" s="20">
        <v>138.04400000000001</v>
      </c>
      <c r="L68" s="20">
        <v>479.14499999999998</v>
      </c>
      <c r="M68" s="20">
        <v>528.88099999999997</v>
      </c>
      <c r="N68" s="20">
        <v>172.74700000000001</v>
      </c>
      <c r="O68" s="20">
        <v>179.52500000000001</v>
      </c>
      <c r="P68" s="20">
        <v>101.268</v>
      </c>
      <c r="Q68" s="20">
        <v>185.916</v>
      </c>
      <c r="R68" s="20">
        <v>234.00800000000001</v>
      </c>
      <c r="S68" s="20">
        <v>1731.56</v>
      </c>
      <c r="T68" s="20">
        <v>3181.54</v>
      </c>
      <c r="U68" s="20">
        <v>5113.2</v>
      </c>
      <c r="V68" s="20">
        <v>11584.01</v>
      </c>
      <c r="W68" s="20">
        <v>3.34</v>
      </c>
      <c r="X68" s="20">
        <v>2.3031999999999999</v>
      </c>
      <c r="Y68" s="20">
        <v>4.9440999999999997</v>
      </c>
      <c r="Z68" s="20">
        <v>0.2046</v>
      </c>
      <c r="AA68" s="20">
        <v>1</v>
      </c>
      <c r="AB68" s="20">
        <v>0.82599999999999996</v>
      </c>
      <c r="AC68" s="20">
        <v>0.55820000000000003</v>
      </c>
      <c r="AD68" s="20">
        <v>110.92</v>
      </c>
      <c r="AE68" s="21">
        <f t="shared" si="8"/>
        <v>38533</v>
      </c>
      <c r="AF68" s="22" cm="1">
        <f t="array" ref="AF68">IF(INDEX(calc_types,1,AF$7)="INDEX",C68/C67-1,IF(INDEX(calc_types,1,AF$7)="CASH", C67/1200,C67/C68-1))</f>
        <v>1.9405328065895677E-3</v>
      </c>
      <c r="AG68" s="22" cm="1">
        <f t="array" ref="AG68">IF(INDEX(calc_types,1,AG$7)="INDEX",D68/D67-1,IF(INDEX(calc_types,1,AG$7)="CASH", D67/1200,D67/D68-1))</f>
        <v>1.9543059875257729E-3</v>
      </c>
      <c r="AH68" s="22" cm="1">
        <f t="array" ref="AH68">IF(INDEX(calc_types,1,AH$7)="INDEX",E68/E67-1,IF(INDEX(calc_types,1,AH$7)="CASH", E67/1200,E67/E68-1))</f>
        <v>3.1109431138531818E-3</v>
      </c>
      <c r="AI68" s="22" cm="1">
        <f t="array" ref="AI68">IF(INDEX(calc_types,1,AI$7)="INDEX",F68/F67-1,IF(INDEX(calc_types,1,AI$7)="CASH", F67/1200,F67/F68-1))</f>
        <v>3.03484578302049E-3</v>
      </c>
      <c r="AJ68" s="22" cm="1">
        <f t="array" ref="AJ68">IF(INDEX(calc_types,1,AJ$7)="INDEX",G68/G67-1,IF(INDEX(calc_types,1,AJ$7)="CASH", G67/1200,G67/G68-1))</f>
        <v>5.8771046469072719E-3</v>
      </c>
      <c r="AK68" s="22" cm="1">
        <f t="array" ref="AK68">IF(INDEX(calc_types,1,AK$7)="INDEX",H68/H67-1,IF(INDEX(calc_types,1,AK$7)="CASH", H67/1200,H67/H68-1))</f>
        <v>1.7165217249823783E-3</v>
      </c>
      <c r="AL68" s="22" cm="1">
        <f t="array" ref="AL68">IF(INDEX(calc_types,1,AL$7)="INDEX",I68/I67-1,IF(INDEX(calc_types,1,AL$7)="CASH", I67/1200,I67/I68-1))</f>
        <v>4.1722353005027024E-3</v>
      </c>
      <c r="AM68" s="22" cm="1">
        <f t="array" ref="AM68">IF(INDEX(calc_types,1,AM$7)="INDEX",J68/J67-1,IF(INDEX(calc_types,1,AM$7)="CASH", J67/1200,J67/J68-1))</f>
        <v>7.8479201871646254E-3</v>
      </c>
      <c r="AN68" s="22" cm="1">
        <f t="array" ref="AN68">IF(INDEX(calc_types,1,AN$7)="INDEX",K68/K67-1,IF(INDEX(calc_types,1,AN$7)="CASH", K67/1200,K67/K68-1))</f>
        <v>3.8103548574752732E-3</v>
      </c>
      <c r="AO68" s="22" cm="1">
        <f t="array" ref="AO68">IF(INDEX(calc_types,1,AO$7)="INDEX",L68/L67-1,IF(INDEX(calc_types,1,AO$7)="CASH", L67/1200,L67/L68-1))</f>
        <v>7.5088209195623978E-3</v>
      </c>
      <c r="AP68" s="22" cm="1">
        <f t="array" ref="AP68">IF(INDEX(calc_types,1,AP$7)="INDEX",M68/M67-1,IF(INDEX(calc_types,1,AP$7)="CASH", M67/1200,M67/M68-1))</f>
        <v>1.1068819765585713E-2</v>
      </c>
      <c r="AQ68" s="22" cm="1">
        <f t="array" ref="AQ68">IF(INDEX(calc_types,1,AQ$7)="INDEX",N68/N67-1,IF(INDEX(calc_types,1,AQ$7)="CASH", N67/1200,N67/N68-1))</f>
        <v>7.5590110293903834E-3</v>
      </c>
      <c r="AR68" s="22" cm="1">
        <f t="array" ref="AR68">IF(INDEX(calc_types,1,AR$7)="INDEX",O68/O67-1,IF(INDEX(calc_types,1,AR$7)="CASH", O67/1200,O67/O68-1))</f>
        <v>1.1881612246853468E-2</v>
      </c>
      <c r="AS68" s="22" cm="1">
        <f t="array" ref="AS68">IF(INDEX(calc_types,1,AS$7)="INDEX",P68/P67-1,IF(INDEX(calc_types,1,AS$7)="CASH", P67/1200,P67/P68-1))</f>
        <v>-9.8738126740327559E-5</v>
      </c>
      <c r="AT68" s="22" cm="1">
        <f t="array" ref="AT68">IF(INDEX(calc_types,1,AT$7)="INDEX",Q68/Q67-1,IF(INDEX(calc_types,1,AT$7)="CASH", Q67/1200,Q67/Q68-1))</f>
        <v>5.0047625966631593E-4</v>
      </c>
      <c r="AU68" s="22" cm="1">
        <f t="array" ref="AU68">IF(INDEX(calc_types,1,AU$7)="INDEX",R68/R67-1,IF(INDEX(calc_types,1,AU$7)="CASH", R67/1200,R67/R68-1))</f>
        <v>2.5706059775159051E-3</v>
      </c>
      <c r="AV68" s="22" cm="1">
        <f t="array" ref="AV68">IF(INDEX(calc_types,1,AV$7)="INDEX",S68/S67-1,IF(INDEX(calc_types,1,AV$7)="CASH", S67/1200,S67/S68-1))</f>
        <v>9.5380684544266181E-4</v>
      </c>
      <c r="AW68" s="22" cm="1">
        <f t="array" ref="AW68">IF(INDEX(calc_types,1,AW$7)="INDEX",T68/T67-1,IF(INDEX(calc_types,1,AW$7)="CASH", T67/1200,T67/T68-1))</f>
        <v>3.4075470471609304E-2</v>
      </c>
      <c r="AX68" s="22" cm="1">
        <f t="array" ref="AX68">IF(INDEX(calc_types,1,AX$7)="INDEX",U68/U67-1,IF(INDEX(calc_types,1,AX$7)="CASH", U67/1200,U67/U68-1))</f>
        <v>3.0056406124093327E-2</v>
      </c>
      <c r="AY68" s="22" cm="1">
        <f t="array" ref="AY68">IF(INDEX(calc_types,1,AY$7)="INDEX",V68/V67-1,IF(INDEX(calc_types,1,AY$7)="CASH", V67/1200,V67/V68-1))</f>
        <v>2.7261787472986132E-2</v>
      </c>
      <c r="AZ68" s="22" cm="1">
        <f t="array" ref="AZ68">IF(INDEX(calc_types,1,AZ$7)="INDEX",W68/W67-1,IF(INDEX(calc_types,1,AZ$7)="CASH", W67/1200,W67/W68-1))</f>
        <v>2.6083333333333332E-3</v>
      </c>
      <c r="BA68" s="22" cm="1">
        <f t="array" ref="BA68">IF(INDEX(calc_types,1,BA$7)="INDEX",X68/X67-1,IF(INDEX(calc_types,1,BA$7)="CASH", X67/1200,X67/X68-1))</f>
        <v>1.9337499999999999E-3</v>
      </c>
      <c r="BB68" s="22" cm="1">
        <f t="array" ref="BB68">IF(INDEX(calc_types,1,BB$7)="INDEX",Y68/Y67-1,IF(INDEX(calc_types,1,BB$7)="CASH", Y67/1200,Y67/Y68-1))</f>
        <v>4.208333333333333E-3</v>
      </c>
      <c r="BC68" s="22" cm="1">
        <f t="array" ref="BC68">IF(INDEX(calc_types,1,BC$7)="INDEX",Z68/Z67-1,IF(INDEX(calc_types,1,BC$7)="CASH", Z67/1200,Z67/Z68-1))</f>
        <v>1.8758333333333333E-4</v>
      </c>
      <c r="BD68" s="22" cm="1">
        <f t="array" ref="BD68">IF(INDEX(calc_types,1,BD$7)="INDEX",AA68/AA67-1,IF(INDEX(calc_types,1,BD$7)="CASH", AA67/1200,AA67/AA68-1))</f>
        <v>0</v>
      </c>
      <c r="BE68" s="22" cm="1">
        <f t="array" ref="BE68">IF(INDEX(calc_types,1,BE$7)="INDEX",AB68/AB67-1,IF(INDEX(calc_types,1,BE$7)="CASH", AB67/1200,AB67/AB68-1))</f>
        <v>-1.6101694915254261E-2</v>
      </c>
      <c r="BF68" s="22" cm="1">
        <f t="array" ref="BF68">IF(INDEX(calc_types,1,BF$7)="INDEX",AC68/AC67-1,IF(INDEX(calc_types,1,BF$7)="CASH", AC67/1200,AC67/AC68-1))</f>
        <v>-1.4152633464708075E-2</v>
      </c>
      <c r="BG68" s="22" cm="1">
        <f t="array" ref="BG68">IF(INDEX(calc_types,1,BG$7)="INDEX",AD68/AD67-1,IF(INDEX(calc_types,1,BG$7)="CASH", AD67/1200,AD67/AD68-1))</f>
        <v>-2.1186440677966156E-2</v>
      </c>
      <c r="BH68" s="23">
        <f t="shared" si="10"/>
        <v>3.138345499697963E-4</v>
      </c>
      <c r="BI68" s="23">
        <f t="shared" si="11"/>
        <v>-1.0710624384779616E-4</v>
      </c>
      <c r="BJ68" s="23">
        <f t="shared" si="12"/>
        <v>1.924181469405927E-4</v>
      </c>
      <c r="BK68" s="23">
        <f t="shared" si="13"/>
        <v>5.3836222532897306E-5</v>
      </c>
      <c r="BL68" s="23">
        <f t="shared" si="14"/>
        <v>2.0382389857840893E-3</v>
      </c>
      <c r="BM68" s="23">
        <f t="shared" si="15"/>
        <v>6.153863870658144E-4</v>
      </c>
      <c r="BN68" s="23">
        <f t="shared" si="16"/>
        <v>2.7410928506587835E-3</v>
      </c>
      <c r="BO68" s="23">
        <f t="shared" si="17"/>
        <v>5.7460847455543043E-3</v>
      </c>
      <c r="BP68" s="23">
        <f t="shared" si="18"/>
        <v>3.2892195813811632E-3</v>
      </c>
      <c r="BQ68" s="23">
        <f t="shared" si="19"/>
        <v>5.2916328059820789E-3</v>
      </c>
      <c r="BR68" s="23">
        <f t="shared" si="20"/>
        <v>8.3528920602087553E-3</v>
      </c>
      <c r="BS68" s="23">
        <f t="shared" si="21"/>
        <v>4.3343307949156055E-3</v>
      </c>
      <c r="BT68" s="23">
        <f t="shared" si="22"/>
        <v>8.1658138564651185E-3</v>
      </c>
      <c r="BU68" s="23">
        <f t="shared" si="23"/>
        <v>-1.4994230913222619E-4</v>
      </c>
      <c r="BV68" s="23">
        <f t="shared" si="24"/>
        <v>3.0319939738161989E-4</v>
      </c>
      <c r="BW68" s="23">
        <f t="shared" si="25"/>
        <v>2.0266262831283811E-3</v>
      </c>
      <c r="BX68" s="23">
        <f t="shared" si="26"/>
        <v>-5.9544928756308235E-3</v>
      </c>
      <c r="BY68" s="23">
        <f t="shared" si="27"/>
        <v>3.2776445108252034E-2</v>
      </c>
      <c r="BZ68" s="23">
        <f t="shared" si="28"/>
        <v>2.8411166523268066E-2</v>
      </c>
      <c r="CA68" s="23">
        <f t="shared" si="29"/>
        <v>2.2790497834399241E-2</v>
      </c>
      <c r="CB68" s="23">
        <f t="shared" si="30"/>
        <v>9.9149770114942393E-4</v>
      </c>
      <c r="CC68" s="23">
        <f t="shared" si="31"/>
        <v>8.3409252873563235E-4</v>
      </c>
      <c r="CD68" s="23">
        <f t="shared" si="32"/>
        <v>2.2693244252873571E-3</v>
      </c>
      <c r="CE68" s="23">
        <f t="shared" si="33"/>
        <v>2.1353419540229881E-4</v>
      </c>
      <c r="CF68" s="23">
        <f t="shared" si="34"/>
        <v>0</v>
      </c>
      <c r="CG68" s="23">
        <f t="shared" si="35"/>
        <v>-1.710198709221122E-2</v>
      </c>
      <c r="CH68" s="23">
        <f t="shared" si="36"/>
        <v>-1.4065978758387259E-2</v>
      </c>
      <c r="CI68" s="23">
        <f t="shared" si="37"/>
        <v>-2.0621616359085215E-2</v>
      </c>
    </row>
    <row r="69" spans="1:87" x14ac:dyDescent="0.2">
      <c r="A69" s="20">
        <v>61</v>
      </c>
      <c r="B69" s="21">
        <v>38564</v>
      </c>
      <c r="C69" s="20">
        <v>173.24199999999999</v>
      </c>
      <c r="D69" s="20">
        <v>897.23299999999995</v>
      </c>
      <c r="E69" s="20">
        <v>1288.152</v>
      </c>
      <c r="F69" s="20">
        <v>1120.8019999999999</v>
      </c>
      <c r="G69" s="20">
        <v>1252.365</v>
      </c>
      <c r="H69" s="20">
        <v>123.31100000000001</v>
      </c>
      <c r="I69" s="20">
        <v>295.53800000000001</v>
      </c>
      <c r="J69" s="20">
        <v>352.20100000000002</v>
      </c>
      <c r="K69" s="20">
        <v>138.596</v>
      </c>
      <c r="L69" s="20">
        <v>479.5</v>
      </c>
      <c r="M69" s="20">
        <v>527.06700000000001</v>
      </c>
      <c r="N69" s="20">
        <v>173.33</v>
      </c>
      <c r="O69" s="20">
        <v>179.583</v>
      </c>
      <c r="P69" s="20">
        <v>101.27800000000001</v>
      </c>
      <c r="Q69" s="20">
        <v>185.76599999999999</v>
      </c>
      <c r="R69" s="20">
        <v>233.14400000000001</v>
      </c>
      <c r="S69" s="20">
        <v>1795.32</v>
      </c>
      <c r="T69" s="20">
        <v>3326.51</v>
      </c>
      <c r="U69" s="20">
        <v>5282.3</v>
      </c>
      <c r="V69" s="20">
        <v>11899.6</v>
      </c>
      <c r="W69" s="20">
        <v>3.5187499999999998</v>
      </c>
      <c r="X69" s="20">
        <v>2.2963</v>
      </c>
      <c r="Y69" s="20">
        <v>4.7934000000000001</v>
      </c>
      <c r="Z69" s="20">
        <v>0.18459999999999999</v>
      </c>
      <c r="AA69" s="20">
        <v>1</v>
      </c>
      <c r="AB69" s="20">
        <v>0.82499999999999996</v>
      </c>
      <c r="AC69" s="20">
        <v>0.56889999999999996</v>
      </c>
      <c r="AD69" s="20">
        <v>112.5</v>
      </c>
      <c r="AE69" s="21">
        <f t="shared" si="8"/>
        <v>38564</v>
      </c>
      <c r="AF69" s="22" cm="1">
        <f t="array" ref="AF69">IF(INDEX(calc_types,1,AF$7)="INDEX",C69/C68-1,IF(INDEX(calc_types,1,AF$7)="CASH", C68/1200,C68/C69-1))</f>
        <v>1.5841080431062693E-3</v>
      </c>
      <c r="AG69" s="22" cm="1">
        <f t="array" ref="AG69">IF(INDEX(calc_types,1,AG$7)="INDEX",D69/D68-1,IF(INDEX(calc_types,1,AG$7)="CASH", D68/1200,D68/D69-1))</f>
        <v>-2.8218259736911833E-3</v>
      </c>
      <c r="AH69" s="22" cm="1">
        <f t="array" ref="AH69">IF(INDEX(calc_types,1,AH$7)="INDEX",E69/E68-1,IF(INDEX(calc_types,1,AH$7)="CASH", E68/1200,E68/E69-1))</f>
        <v>-1.1398276597769375E-2</v>
      </c>
      <c r="AI69" s="22" cm="1">
        <f t="array" ref="AI69">IF(INDEX(calc_types,1,AI$7)="INDEX",F69/F68-1,IF(INDEX(calc_types,1,AI$7)="CASH", F68/1200,F68/F69-1))</f>
        <v>-1.7163536347597486E-3</v>
      </c>
      <c r="AJ69" s="22" cm="1">
        <f t="array" ref="AJ69">IF(INDEX(calc_types,1,AJ$7)="INDEX",G69/G68-1,IF(INDEX(calc_types,1,AJ$7)="CASH", G68/1200,G68/G69-1))</f>
        <v>-7.2885950727670235E-3</v>
      </c>
      <c r="AK69" s="22" cm="1">
        <f t="array" ref="AK69">IF(INDEX(calc_types,1,AK$7)="INDEX",H69/H68-1,IF(INDEX(calc_types,1,AK$7)="CASH", H68/1200,H68/H69-1))</f>
        <v>1.4374583786769257E-3</v>
      </c>
      <c r="AL69" s="22" cm="1">
        <f t="array" ref="AL69">IF(INDEX(calc_types,1,AL$7)="INDEX",I69/I68-1,IF(INDEX(calc_types,1,AL$7)="CASH", I68/1200,I68/I69-1))</f>
        <v>-1.6822278371548816E-3</v>
      </c>
      <c r="AM69" s="22" cm="1">
        <f t="array" ref="AM69">IF(INDEX(calc_types,1,AM$7)="INDEX",J69/J68-1,IF(INDEX(calc_types,1,AM$7)="CASH", J68/1200,J68/J69-1))</f>
        <v>-4.1676680568317748E-3</v>
      </c>
      <c r="AN69" s="22" cm="1">
        <f t="array" ref="AN69">IF(INDEX(calc_types,1,AN$7)="INDEX",K69/K68-1,IF(INDEX(calc_types,1,AN$7)="CASH", K68/1200,K68/K69-1))</f>
        <v>3.9987250441888555E-3</v>
      </c>
      <c r="AO69" s="22" cm="1">
        <f t="array" ref="AO69">IF(INDEX(calc_types,1,AO$7)="INDEX",L69/L68-1,IF(INDEX(calc_types,1,AO$7)="CASH", L68/1200,L68/L69-1))</f>
        <v>7.4090306692142782E-4</v>
      </c>
      <c r="AP69" s="22" cm="1">
        <f t="array" ref="AP69">IF(INDEX(calc_types,1,AP$7)="INDEX",M69/M68-1,IF(INDEX(calc_types,1,AP$7)="CASH", M68/1200,M68/M69-1))</f>
        <v>-3.4298830927940172E-3</v>
      </c>
      <c r="AQ69" s="22" cm="1">
        <f t="array" ref="AQ69">IF(INDEX(calc_types,1,AQ$7)="INDEX",N69/N68-1,IF(INDEX(calc_types,1,AQ$7)="CASH", N68/1200,N68/N69-1))</f>
        <v>3.3748777113351558E-3</v>
      </c>
      <c r="AR69" s="22" cm="1">
        <f t="array" ref="AR69">IF(INDEX(calc_types,1,AR$7)="INDEX",O69/O68-1,IF(INDEX(calc_types,1,AR$7)="CASH", O68/1200,O68/O69-1))</f>
        <v>3.2307478067128415E-4</v>
      </c>
      <c r="AS69" s="22" cm="1">
        <f t="array" ref="AS69">IF(INDEX(calc_types,1,AS$7)="INDEX",P69/P68-1,IF(INDEX(calc_types,1,AS$7)="CASH", P68/1200,P68/P69-1))</f>
        <v>9.8747876920768363E-5</v>
      </c>
      <c r="AT69" s="22" cm="1">
        <f t="array" ref="AT69">IF(INDEX(calc_types,1,AT$7)="INDEX",Q69/Q68-1,IF(INDEX(calc_types,1,AT$7)="CASH", Q68/1200,Q68/Q69-1))</f>
        <v>-8.0681598141096877E-4</v>
      </c>
      <c r="AU69" s="22" cm="1">
        <f t="array" ref="AU69">IF(INDEX(calc_types,1,AU$7)="INDEX",R69/R68-1,IF(INDEX(calc_types,1,AU$7)="CASH", R68/1200,R68/R69-1))</f>
        <v>-3.6921814638816164E-3</v>
      </c>
      <c r="AV69" s="22" cm="1">
        <f t="array" ref="AV69">IF(INDEX(calc_types,1,AV$7)="INDEX",S69/S68-1,IF(INDEX(calc_types,1,AV$7)="CASH", S68/1200,S68/S69-1))</f>
        <v>3.6822287417126676E-2</v>
      </c>
      <c r="AW69" s="22" cm="1">
        <f t="array" ref="AW69">IF(INDEX(calc_types,1,AW$7)="INDEX",T69/T68-1,IF(INDEX(calc_types,1,AW$7)="CASH", T68/1200,T68/T69-1))</f>
        <v>4.5565983768866669E-2</v>
      </c>
      <c r="AX69" s="22" cm="1">
        <f t="array" ref="AX69">IF(INDEX(calc_types,1,AX$7)="INDEX",U69/U68-1,IF(INDEX(calc_types,1,AX$7)="CASH", U68/1200,U68/U69-1))</f>
        <v>3.3071266525854792E-2</v>
      </c>
      <c r="AY69" s="22" cm="1">
        <f t="array" ref="AY69">IF(INDEX(calc_types,1,AY$7)="INDEX",V69/V68-1,IF(INDEX(calc_types,1,AY$7)="CASH", V68/1200,V68/V69-1))</f>
        <v>2.7243588360162052E-2</v>
      </c>
      <c r="AZ69" s="22" cm="1">
        <f t="array" ref="AZ69">IF(INDEX(calc_types,1,AZ$7)="INDEX",W69/W68-1,IF(INDEX(calc_types,1,AZ$7)="CASH", W68/1200,W68/W69-1))</f>
        <v>2.7833333333333334E-3</v>
      </c>
      <c r="BA69" s="22" cm="1">
        <f t="array" ref="BA69">IF(INDEX(calc_types,1,BA$7)="INDEX",X69/X68-1,IF(INDEX(calc_types,1,BA$7)="CASH", X68/1200,X68/X69-1))</f>
        <v>1.9193333333333332E-3</v>
      </c>
      <c r="BB69" s="22" cm="1">
        <f t="array" ref="BB69">IF(INDEX(calc_types,1,BB$7)="INDEX",Y69/Y68-1,IF(INDEX(calc_types,1,BB$7)="CASH", Y68/1200,Y68/Y69-1))</f>
        <v>4.1200833333333332E-3</v>
      </c>
      <c r="BC69" s="22" cm="1">
        <f t="array" ref="BC69">IF(INDEX(calc_types,1,BC$7)="INDEX",Z69/Z68-1,IF(INDEX(calc_types,1,BC$7)="CASH", Z68/1200,Z68/Z69-1))</f>
        <v>1.705E-4</v>
      </c>
      <c r="BD69" s="22" cm="1">
        <f t="array" ref="BD69">IF(INDEX(calc_types,1,BD$7)="INDEX",AA69/AA68-1,IF(INDEX(calc_types,1,BD$7)="CASH", AA68/1200,AA68/AA69-1))</f>
        <v>0</v>
      </c>
      <c r="BE69" s="22" cm="1">
        <f t="array" ref="BE69">IF(INDEX(calc_types,1,BE$7)="INDEX",AB69/AB68-1,IF(INDEX(calc_types,1,BE$7)="CASH", AB68/1200,AB68/AB69-1))</f>
        <v>1.2121212121212199E-3</v>
      </c>
      <c r="BF69" s="22" cm="1">
        <f t="array" ref="BF69">IF(INDEX(calc_types,1,BF$7)="INDEX",AC69/AC68-1,IF(INDEX(calc_types,1,BF$7)="CASH", AC68/1200,AC68/AC69-1))</f>
        <v>-1.8808226401827999E-2</v>
      </c>
      <c r="BG69" s="22" cm="1">
        <f t="array" ref="BG69">IF(INDEX(calc_types,1,BG$7)="INDEX",AD69/AD68-1,IF(INDEX(calc_types,1,BG$7)="CASH", AD68/1200,AD68/AD69-1))</f>
        <v>-1.4044444444444415E-2</v>
      </c>
      <c r="BH69" s="23">
        <f t="shared" si="10"/>
        <v>-4.2590213513502137E-5</v>
      </c>
      <c r="BI69" s="23">
        <f t="shared" si="11"/>
        <v>-4.8832382050647523E-3</v>
      </c>
      <c r="BJ69" s="23">
        <f t="shared" si="12"/>
        <v>-1.4316801564681963E-2</v>
      </c>
      <c r="BK69" s="23">
        <f t="shared" si="13"/>
        <v>-4.6973631952473413E-3</v>
      </c>
      <c r="BL69" s="23">
        <f t="shared" si="14"/>
        <v>-1.1127460733890206E-2</v>
      </c>
      <c r="BM69" s="23">
        <f t="shared" si="15"/>
        <v>3.363230407603618E-4</v>
      </c>
      <c r="BN69" s="23">
        <f t="shared" si="16"/>
        <v>-3.1133702869988004E-3</v>
      </c>
      <c r="BO69" s="23">
        <f t="shared" si="17"/>
        <v>-6.2695034984420958E-3</v>
      </c>
      <c r="BP69" s="23">
        <f t="shared" si="18"/>
        <v>3.4775897680947455E-3</v>
      </c>
      <c r="BQ69" s="23">
        <f t="shared" si="19"/>
        <v>-1.4762850466588911E-3</v>
      </c>
      <c r="BR69" s="23">
        <f t="shared" si="20"/>
        <v>-6.1458107981709753E-3</v>
      </c>
      <c r="BS69" s="23">
        <f t="shared" si="21"/>
        <v>1.5019747686037793E-4</v>
      </c>
      <c r="BT69" s="23">
        <f t="shared" si="22"/>
        <v>-3.3927236097170644E-3</v>
      </c>
      <c r="BU69" s="23">
        <f t="shared" si="23"/>
        <v>4.7543694528869748E-5</v>
      </c>
      <c r="BV69" s="23">
        <f t="shared" si="24"/>
        <v>-1.0040928436956648E-3</v>
      </c>
      <c r="BW69" s="23">
        <f t="shared" si="25"/>
        <v>-4.2361611582691404E-3</v>
      </c>
      <c r="BX69" s="23">
        <f t="shared" si="26"/>
        <v>2.991398769605319E-2</v>
      </c>
      <c r="BY69" s="23">
        <f t="shared" si="27"/>
        <v>4.4266958405509399E-2</v>
      </c>
      <c r="BZ69" s="23">
        <f t="shared" si="28"/>
        <v>3.1426026925029528E-2</v>
      </c>
      <c r="CA69" s="23">
        <f t="shared" si="29"/>
        <v>2.2772298721575161E-2</v>
      </c>
      <c r="CB69" s="23">
        <f t="shared" si="30"/>
        <v>1.1664977011494242E-3</v>
      </c>
      <c r="CC69" s="23">
        <f t="shared" si="31"/>
        <v>8.1967586206896565E-4</v>
      </c>
      <c r="CD69" s="23">
        <f t="shared" si="32"/>
        <v>2.1810744252873573E-3</v>
      </c>
      <c r="CE69" s="23">
        <f t="shared" si="33"/>
        <v>1.9645086206896545E-4</v>
      </c>
      <c r="CF69" s="23">
        <f t="shared" si="34"/>
        <v>0</v>
      </c>
      <c r="CG69" s="23">
        <f t="shared" si="35"/>
        <v>2.1182903516426166E-4</v>
      </c>
      <c r="CH69" s="23">
        <f t="shared" si="36"/>
        <v>-1.8721571695507182E-2</v>
      </c>
      <c r="CI69" s="23">
        <f t="shared" si="37"/>
        <v>-1.3479620125563474E-2</v>
      </c>
    </row>
    <row r="70" spans="1:87" x14ac:dyDescent="0.2">
      <c r="A70" s="20">
        <v>62</v>
      </c>
      <c r="B70" s="21">
        <v>38595</v>
      </c>
      <c r="C70" s="20">
        <v>173.81800000000001</v>
      </c>
      <c r="D70" s="20">
        <v>902.80700000000002</v>
      </c>
      <c r="E70" s="20">
        <v>1304.913</v>
      </c>
      <c r="F70" s="20">
        <v>1128.5889999999999</v>
      </c>
      <c r="G70" s="20">
        <v>1267.873</v>
      </c>
      <c r="H70" s="20">
        <v>123.514</v>
      </c>
      <c r="I70" s="20">
        <v>296.29399999999998</v>
      </c>
      <c r="J70" s="20">
        <v>354.08100000000002</v>
      </c>
      <c r="K70" s="20">
        <v>139.14099999999999</v>
      </c>
      <c r="L70" s="20">
        <v>481.71</v>
      </c>
      <c r="M70" s="20">
        <v>531.36199999999997</v>
      </c>
      <c r="N70" s="20">
        <v>174.11500000000001</v>
      </c>
      <c r="O70" s="20">
        <v>181.04</v>
      </c>
      <c r="P70" s="20">
        <v>101.268</v>
      </c>
      <c r="Q70" s="20">
        <v>185.67599999999999</v>
      </c>
      <c r="R70" s="20">
        <v>232.95699999999999</v>
      </c>
      <c r="S70" s="20">
        <v>1777.81</v>
      </c>
      <c r="T70" s="20">
        <v>3263.78</v>
      </c>
      <c r="U70" s="20">
        <v>5296.9</v>
      </c>
      <c r="V70" s="20">
        <v>12413.6</v>
      </c>
      <c r="W70" s="20">
        <v>3.7</v>
      </c>
      <c r="X70" s="20">
        <v>2.2974000000000001</v>
      </c>
      <c r="Y70" s="20">
        <v>4.7263999999999999</v>
      </c>
      <c r="Z70" s="20">
        <v>0.19939999999999999</v>
      </c>
      <c r="AA70" s="20">
        <v>1</v>
      </c>
      <c r="AB70" s="20">
        <v>0.80989999999999995</v>
      </c>
      <c r="AC70" s="20">
        <v>0.55430000000000001</v>
      </c>
      <c r="AD70" s="20">
        <v>110.61</v>
      </c>
      <c r="AE70" s="21">
        <f t="shared" si="8"/>
        <v>38595</v>
      </c>
      <c r="AF70" s="22" cm="1">
        <f t="array" ref="AF70">IF(INDEX(calc_types,1,AF$7)="INDEX",C70/C69-1,IF(INDEX(calc_types,1,AF$7)="CASH", C69/1200,C69/C70-1))</f>
        <v>3.3248288521261493E-3</v>
      </c>
      <c r="AG70" s="22" cm="1">
        <f t="array" ref="AG70">IF(INDEX(calc_types,1,AG$7)="INDEX",D70/D69-1,IF(INDEX(calc_types,1,AG$7)="CASH", D69/1200,D69/D70-1))</f>
        <v>6.2124331138067035E-3</v>
      </c>
      <c r="AH70" s="22" cm="1">
        <f t="array" ref="AH70">IF(INDEX(calc_types,1,AH$7)="INDEX",E70/E69-1,IF(INDEX(calc_types,1,AH$7)="CASH", E69/1200,E69/E70-1))</f>
        <v>1.3011663219868463E-2</v>
      </c>
      <c r="AI70" s="22" cm="1">
        <f t="array" ref="AI70">IF(INDEX(calc_types,1,AI$7)="INDEX",F70/F69-1,IF(INDEX(calc_types,1,AI$7)="CASH", F69/1200,F69/F70-1))</f>
        <v>6.9477035194440706E-3</v>
      </c>
      <c r="AJ70" s="22" cm="1">
        <f t="array" ref="AJ70">IF(INDEX(calc_types,1,AJ$7)="INDEX",G70/G69-1,IF(INDEX(calc_types,1,AJ$7)="CASH", G69/1200,G69/G70-1))</f>
        <v>1.2382971418076982E-2</v>
      </c>
      <c r="AK70" s="22" cm="1">
        <f t="array" ref="AK70">IF(INDEX(calc_types,1,AK$7)="INDEX",H70/H69-1,IF(INDEX(calc_types,1,AK$7)="CASH", H69/1200,H69/H70-1))</f>
        <v>1.6462440495981223E-3</v>
      </c>
      <c r="AL70" s="22" cm="1">
        <f t="array" ref="AL70">IF(INDEX(calc_types,1,AL$7)="INDEX",I70/I69-1,IF(INDEX(calc_types,1,AL$7)="CASH", I69/1200,I69/I70-1))</f>
        <v>2.5580466809682623E-3</v>
      </c>
      <c r="AM70" s="22" cm="1">
        <f t="array" ref="AM70">IF(INDEX(calc_types,1,AM$7)="INDEX",J70/J69-1,IF(INDEX(calc_types,1,AM$7)="CASH", J69/1200,J69/J70-1))</f>
        <v>5.3378610509340341E-3</v>
      </c>
      <c r="AN70" s="22" cm="1">
        <f t="array" ref="AN70">IF(INDEX(calc_types,1,AN$7)="INDEX",K70/K69-1,IF(INDEX(calc_types,1,AN$7)="CASH", K69/1200,K69/K70-1))</f>
        <v>3.9322924182514374E-3</v>
      </c>
      <c r="AO70" s="22" cm="1">
        <f t="array" ref="AO70">IF(INDEX(calc_types,1,AO$7)="INDEX",L70/L69-1,IF(INDEX(calc_types,1,AO$7)="CASH", L69/1200,L69/L70-1))</f>
        <v>4.6089676746610131E-3</v>
      </c>
      <c r="AP70" s="22" cm="1">
        <f t="array" ref="AP70">IF(INDEX(calc_types,1,AP$7)="INDEX",M70/M69-1,IF(INDEX(calc_types,1,AP$7)="CASH", M69/1200,M69/M70-1))</f>
        <v>8.1488691191062834E-3</v>
      </c>
      <c r="AQ70" s="22" cm="1">
        <f t="array" ref="AQ70">IF(INDEX(calc_types,1,AQ$7)="INDEX",N70/N69-1,IF(INDEX(calc_types,1,AQ$7)="CASH", N69/1200,N69/N70-1))</f>
        <v>4.5289332487163936E-3</v>
      </c>
      <c r="AR70" s="22" cm="1">
        <f t="array" ref="AR70">IF(INDEX(calc_types,1,AR$7)="INDEX",O70/O69-1,IF(INDEX(calc_types,1,AR$7)="CASH", O69/1200,O69/O70-1))</f>
        <v>8.1132401173829027E-3</v>
      </c>
      <c r="AS70" s="22" cm="1">
        <f t="array" ref="AS70">IF(INDEX(calc_types,1,AS$7)="INDEX",P70/P69-1,IF(INDEX(calc_types,1,AS$7)="CASH", P69/1200,P69/P70-1))</f>
        <v>-9.8738126740327559E-5</v>
      </c>
      <c r="AT70" s="22" cm="1">
        <f t="array" ref="AT70">IF(INDEX(calc_types,1,AT$7)="INDEX",Q70/Q69-1,IF(INDEX(calc_types,1,AT$7)="CASH", Q69/1200,Q69/Q70-1))</f>
        <v>-4.8448047543681039E-4</v>
      </c>
      <c r="AU70" s="22" cm="1">
        <f t="array" ref="AU70">IF(INDEX(calc_types,1,AU$7)="INDEX",R70/R69-1,IF(INDEX(calc_types,1,AU$7)="CASH", R69/1200,R69/R70-1))</f>
        <v>-8.0207940157162039E-4</v>
      </c>
      <c r="AV70" s="22" cm="1">
        <f t="array" ref="AV70">IF(INDEX(calc_types,1,AV$7)="INDEX",S70/S69-1,IF(INDEX(calc_types,1,AV$7)="CASH", S69/1200,S69/S70-1))</f>
        <v>-9.7531359311988641E-3</v>
      </c>
      <c r="AW70" s="22" cm="1">
        <f t="array" ref="AW70">IF(INDEX(calc_types,1,AW$7)="INDEX",T70/T69-1,IF(INDEX(calc_types,1,AW$7)="CASH", T69/1200,T69/T70-1))</f>
        <v>-1.8857601510291588E-2</v>
      </c>
      <c r="AX70" s="22" cm="1">
        <f t="array" ref="AX70">IF(INDEX(calc_types,1,AX$7)="INDEX",U70/U69-1,IF(INDEX(calc_types,1,AX$7)="CASH", U69/1200,U69/U70-1))</f>
        <v>2.7639475228593557E-3</v>
      </c>
      <c r="AY70" s="22" cm="1">
        <f t="array" ref="AY70">IF(INDEX(calc_types,1,AY$7)="INDEX",V70/V69-1,IF(INDEX(calc_types,1,AY$7)="CASH", V69/1200,V69/V70-1))</f>
        <v>4.3194729234596219E-2</v>
      </c>
      <c r="AZ70" s="22" cm="1">
        <f t="array" ref="AZ70">IF(INDEX(calc_types,1,AZ$7)="INDEX",W70/W69-1,IF(INDEX(calc_types,1,AZ$7)="CASH", W69/1200,W69/W70-1))</f>
        <v>2.9322916666666664E-3</v>
      </c>
      <c r="BA70" s="22" cm="1">
        <f t="array" ref="BA70">IF(INDEX(calc_types,1,BA$7)="INDEX",X70/X69-1,IF(INDEX(calc_types,1,BA$7)="CASH", X69/1200,X69/X70-1))</f>
        <v>1.9135833333333333E-3</v>
      </c>
      <c r="BB70" s="22" cm="1">
        <f t="array" ref="BB70">IF(INDEX(calc_types,1,BB$7)="INDEX",Y70/Y69-1,IF(INDEX(calc_types,1,BB$7)="CASH", Y69/1200,Y69/Y70-1))</f>
        <v>3.9944999999999998E-3</v>
      </c>
      <c r="BC70" s="22" cm="1">
        <f t="array" ref="BC70">IF(INDEX(calc_types,1,BC$7)="INDEX",Z70/Z69-1,IF(INDEX(calc_types,1,BC$7)="CASH", Z69/1200,Z69/Z70-1))</f>
        <v>1.5383333333333332E-4</v>
      </c>
      <c r="BD70" s="22" cm="1">
        <f t="array" ref="BD70">IF(INDEX(calc_types,1,BD$7)="INDEX",AA70/AA69-1,IF(INDEX(calc_types,1,BD$7)="CASH", AA69/1200,AA69/AA70-1))</f>
        <v>0</v>
      </c>
      <c r="BE70" s="22" cm="1">
        <f t="array" ref="BE70">IF(INDEX(calc_types,1,BE$7)="INDEX",AB70/AB69-1,IF(INDEX(calc_types,1,BE$7)="CASH", AB69/1200,AB69/AB70-1))</f>
        <v>1.8644277071243387E-2</v>
      </c>
      <c r="BF70" s="22" cm="1">
        <f t="array" ref="BF70">IF(INDEX(calc_types,1,BF$7)="INDEX",AC70/AC69-1,IF(INDEX(calc_types,1,BF$7)="CASH", AC69/1200,AC69/AC70-1))</f>
        <v>2.6339527331769697E-2</v>
      </c>
      <c r="BG70" s="22" cm="1">
        <f t="array" ref="BG70">IF(INDEX(calc_types,1,BG$7)="INDEX",AD70/AD69-1,IF(INDEX(calc_types,1,BG$7)="CASH", AD69/1200,AD69/AD70-1))</f>
        <v>1.708706265256299E-2</v>
      </c>
      <c r="BH70" s="23">
        <f t="shared" si="10"/>
        <v>1.6981305955063779E-3</v>
      </c>
      <c r="BI70" s="23">
        <f t="shared" si="11"/>
        <v>4.1510208824331344E-3</v>
      </c>
      <c r="BJ70" s="23">
        <f t="shared" si="12"/>
        <v>1.0093138252955875E-2</v>
      </c>
      <c r="BK70" s="23">
        <f t="shared" si="13"/>
        <v>3.9666939589564779E-3</v>
      </c>
      <c r="BL70" s="23">
        <f t="shared" si="14"/>
        <v>8.5441057569537997E-3</v>
      </c>
      <c r="BM70" s="23">
        <f t="shared" si="15"/>
        <v>5.451087116815584E-4</v>
      </c>
      <c r="BN70" s="23">
        <f t="shared" si="16"/>
        <v>1.1269042311243436E-3</v>
      </c>
      <c r="BO70" s="23">
        <f t="shared" si="17"/>
        <v>3.2360256093237126E-3</v>
      </c>
      <c r="BP70" s="23">
        <f t="shared" si="18"/>
        <v>3.4111571421573273E-3</v>
      </c>
      <c r="BQ70" s="23">
        <f t="shared" si="19"/>
        <v>2.3917795610806942E-3</v>
      </c>
      <c r="BR70" s="23">
        <f t="shared" si="20"/>
        <v>5.4329414137293253E-3</v>
      </c>
      <c r="BS70" s="23">
        <f t="shared" si="21"/>
        <v>1.3042530142416157E-3</v>
      </c>
      <c r="BT70" s="23">
        <f t="shared" si="22"/>
        <v>4.3974417269945542E-3</v>
      </c>
      <c r="BU70" s="23">
        <f t="shared" si="23"/>
        <v>-1.4994230913222619E-4</v>
      </c>
      <c r="BV70" s="23">
        <f t="shared" si="24"/>
        <v>-6.8175733772150643E-4</v>
      </c>
      <c r="BW70" s="23">
        <f t="shared" si="25"/>
        <v>-1.3460590959591444E-3</v>
      </c>
      <c r="BX70" s="23">
        <f t="shared" si="26"/>
        <v>-1.6661435652272349E-2</v>
      </c>
      <c r="BY70" s="23">
        <f t="shared" si="27"/>
        <v>-2.0156626873648859E-2</v>
      </c>
      <c r="BZ70" s="23">
        <f t="shared" si="28"/>
        <v>1.1187079220340939E-3</v>
      </c>
      <c r="CA70" s="23">
        <f t="shared" si="29"/>
        <v>3.8723439596009324E-2</v>
      </c>
      <c r="CB70" s="23">
        <f t="shared" si="30"/>
        <v>1.3154560344827571E-3</v>
      </c>
      <c r="CC70" s="23">
        <f t="shared" si="31"/>
        <v>8.1392586206896576E-4</v>
      </c>
      <c r="CD70" s="23">
        <f t="shared" si="32"/>
        <v>2.0554910919540238E-3</v>
      </c>
      <c r="CE70" s="23">
        <f t="shared" si="33"/>
        <v>1.7978419540229878E-4</v>
      </c>
      <c r="CF70" s="23">
        <f t="shared" si="34"/>
        <v>0</v>
      </c>
      <c r="CG70" s="23">
        <f t="shared" si="35"/>
        <v>1.7643984894286428E-2</v>
      </c>
      <c r="CH70" s="23">
        <f t="shared" si="36"/>
        <v>2.6426182038090513E-2</v>
      </c>
      <c r="CI70" s="23">
        <f t="shared" si="37"/>
        <v>1.7651886971443931E-2</v>
      </c>
    </row>
    <row r="71" spans="1:87" x14ac:dyDescent="0.2">
      <c r="A71" s="20">
        <v>63</v>
      </c>
      <c r="B71" s="21">
        <v>38625</v>
      </c>
      <c r="C71" s="20">
        <v>174.16399999999999</v>
      </c>
      <c r="D71" s="20">
        <v>900.56500000000005</v>
      </c>
      <c r="E71" s="20">
        <v>1292.6010000000001</v>
      </c>
      <c r="F71" s="20">
        <v>1125.778</v>
      </c>
      <c r="G71" s="20">
        <v>1256.905</v>
      </c>
      <c r="H71" s="20">
        <v>123.69199999999999</v>
      </c>
      <c r="I71" s="20">
        <v>296.07</v>
      </c>
      <c r="J71" s="20">
        <v>353.04599999999999</v>
      </c>
      <c r="K71" s="20">
        <v>139.58099999999999</v>
      </c>
      <c r="L71" s="20">
        <v>482.61799999999999</v>
      </c>
      <c r="M71" s="20">
        <v>530.78300000000002</v>
      </c>
      <c r="N71" s="20">
        <v>174.566</v>
      </c>
      <c r="O71" s="20">
        <v>181.119</v>
      </c>
      <c r="P71" s="20">
        <v>101.267</v>
      </c>
      <c r="Q71" s="20">
        <v>185.40199999999999</v>
      </c>
      <c r="R71" s="20">
        <v>231.61099999999999</v>
      </c>
      <c r="S71" s="20">
        <v>1791.6</v>
      </c>
      <c r="T71" s="20">
        <v>3428.51</v>
      </c>
      <c r="U71" s="20">
        <v>5477.7</v>
      </c>
      <c r="V71" s="20">
        <v>13574.3</v>
      </c>
      <c r="W71" s="20">
        <v>3.86375</v>
      </c>
      <c r="X71" s="20">
        <v>2.3288000000000002</v>
      </c>
      <c r="Y71" s="20">
        <v>4.7831000000000001</v>
      </c>
      <c r="Z71" s="20">
        <v>0.21920000000000001</v>
      </c>
      <c r="AA71" s="20">
        <v>1</v>
      </c>
      <c r="AB71" s="20">
        <v>0.83150000000000002</v>
      </c>
      <c r="AC71" s="20">
        <v>0.5665</v>
      </c>
      <c r="AD71" s="20">
        <v>113.51</v>
      </c>
      <c r="AE71" s="21">
        <f t="shared" si="8"/>
        <v>38625</v>
      </c>
      <c r="AF71" s="22" cm="1">
        <f t="array" ref="AF71">IF(INDEX(calc_types,1,AF$7)="INDEX",C71/C70-1,IF(INDEX(calc_types,1,AF$7)="CASH", C70/1200,C70/C71-1))</f>
        <v>1.9905878562633816E-3</v>
      </c>
      <c r="AG71" s="22" cm="1">
        <f t="array" ref="AG71">IF(INDEX(calc_types,1,AG$7)="INDEX",D71/D70-1,IF(INDEX(calc_types,1,AG$7)="CASH", D70/1200,D70/D71-1))</f>
        <v>-2.4833657692064914E-3</v>
      </c>
      <c r="AH71" s="22" cm="1">
        <f t="array" ref="AH71">IF(INDEX(calc_types,1,AH$7)="INDEX",E71/E70-1,IF(INDEX(calc_types,1,AH$7)="CASH", E70/1200,E70/E71-1))</f>
        <v>-9.4351117660717021E-3</v>
      </c>
      <c r="AI71" s="22" cm="1">
        <f t="array" ref="AI71">IF(INDEX(calc_types,1,AI$7)="INDEX",F71/F70-1,IF(INDEX(calc_types,1,AI$7)="CASH", F70/1200,F70/F71-1))</f>
        <v>-2.4907207140951737E-3</v>
      </c>
      <c r="AJ71" s="22" cm="1">
        <f t="array" ref="AJ71">IF(INDEX(calc_types,1,AJ$7)="INDEX",G71/G70-1,IF(INDEX(calc_types,1,AJ$7)="CASH", G70/1200,G70/G71-1))</f>
        <v>-8.6507087066292065E-3</v>
      </c>
      <c r="AK71" s="22" cm="1">
        <f t="array" ref="AK71">IF(INDEX(calc_types,1,AK$7)="INDEX",H71/H70-1,IF(INDEX(calc_types,1,AK$7)="CASH", H70/1200,H70/H71-1))</f>
        <v>1.4411321793481591E-3</v>
      </c>
      <c r="AL71" s="22" cm="1">
        <f t="array" ref="AL71">IF(INDEX(calc_types,1,AL$7)="INDEX",I71/I70-1,IF(INDEX(calc_types,1,AL$7)="CASH", I70/1200,I70/I71-1))</f>
        <v>-7.560058590453389E-4</v>
      </c>
      <c r="AM71" s="22" cm="1">
        <f t="array" ref="AM71">IF(INDEX(calc_types,1,AM$7)="INDEX",J71/J70-1,IF(INDEX(calc_types,1,AM$7)="CASH", J70/1200,J70/J71-1))</f>
        <v>-2.9230599778017341E-3</v>
      </c>
      <c r="AN71" s="22" cm="1">
        <f t="array" ref="AN71">IF(INDEX(calc_types,1,AN$7)="INDEX",K71/K70-1,IF(INDEX(calc_types,1,AN$7)="CASH", K70/1200,K70/K71-1))</f>
        <v>3.1622598658913592E-3</v>
      </c>
      <c r="AO71" s="22" cm="1">
        <f t="array" ref="AO71">IF(INDEX(calc_types,1,AO$7)="INDEX",L71/L70-1,IF(INDEX(calc_types,1,AO$7)="CASH", L70/1200,L70/L71-1))</f>
        <v>1.8849515268521966E-3</v>
      </c>
      <c r="AP71" s="22" cm="1">
        <f t="array" ref="AP71">IF(INDEX(calc_types,1,AP$7)="INDEX",M71/M70-1,IF(INDEX(calc_types,1,AP$7)="CASH", M70/1200,M70/M71-1))</f>
        <v>-1.089652628528115E-3</v>
      </c>
      <c r="AQ71" s="22" cm="1">
        <f t="array" ref="AQ71">IF(INDEX(calc_types,1,AQ$7)="INDEX",N71/N70-1,IF(INDEX(calc_types,1,AQ$7)="CASH", N70/1200,N70/N71-1))</f>
        <v>2.5902420813830318E-3</v>
      </c>
      <c r="AR71" s="22" cm="1">
        <f t="array" ref="AR71">IF(INDEX(calc_types,1,AR$7)="INDEX",O71/O70-1,IF(INDEX(calc_types,1,AR$7)="CASH", O70/1200,O70/O71-1))</f>
        <v>4.3636765355725693E-4</v>
      </c>
      <c r="AS71" s="22" cm="1">
        <f t="array" ref="AS71">IF(INDEX(calc_types,1,AS$7)="INDEX",P71/P70-1,IF(INDEX(calc_types,1,AS$7)="CASH", P70/1200,P70/P71-1))</f>
        <v>-9.8747876920990407E-6</v>
      </c>
      <c r="AT71" s="22" cm="1">
        <f t="array" ref="AT71">IF(INDEX(calc_types,1,AT$7)="INDEX",Q71/Q70-1,IF(INDEX(calc_types,1,AT$7)="CASH", Q70/1200,Q70/Q71-1))</f>
        <v>-1.4756888343135932E-3</v>
      </c>
      <c r="AU71" s="22" cm="1">
        <f t="array" ref="AU71">IF(INDEX(calc_types,1,AU$7)="INDEX",R71/R70-1,IF(INDEX(calc_types,1,AU$7)="CASH", R70/1200,R70/R71-1))</f>
        <v>-5.7778903402774251E-3</v>
      </c>
      <c r="AV71" s="22" cm="1">
        <f t="array" ref="AV71">IF(INDEX(calc_types,1,AV$7)="INDEX",S71/S70-1,IF(INDEX(calc_types,1,AV$7)="CASH", S70/1200,S70/S71-1))</f>
        <v>7.7567344091888923E-3</v>
      </c>
      <c r="AW71" s="22" cm="1">
        <f t="array" ref="AW71">IF(INDEX(calc_types,1,AW$7)="INDEX",T71/T70-1,IF(INDEX(calc_types,1,AW$7)="CASH", T70/1200,T70/T71-1))</f>
        <v>5.0472151922004604E-2</v>
      </c>
      <c r="AX71" s="22" cm="1">
        <f t="array" ref="AX71">IF(INDEX(calc_types,1,AX$7)="INDEX",U71/U70-1,IF(INDEX(calc_types,1,AX$7)="CASH", U70/1200,U70/U71-1))</f>
        <v>3.4133172232815534E-2</v>
      </c>
      <c r="AY71" s="22" cm="1">
        <f t="array" ref="AY71">IF(INDEX(calc_types,1,AY$7)="INDEX",V71/V70-1,IF(INDEX(calc_types,1,AY$7)="CASH", V70/1200,V70/V71-1))</f>
        <v>9.3502287813366003E-2</v>
      </c>
      <c r="AZ71" s="22" cm="1">
        <f t="array" ref="AZ71">IF(INDEX(calc_types,1,AZ$7)="INDEX",W71/W70-1,IF(INDEX(calc_types,1,AZ$7)="CASH", W70/1200,W70/W71-1))</f>
        <v>3.0833333333333333E-3</v>
      </c>
      <c r="BA71" s="22" cm="1">
        <f t="array" ref="BA71">IF(INDEX(calc_types,1,BA$7)="INDEX",X71/X70-1,IF(INDEX(calc_types,1,BA$7)="CASH", X70/1200,X70/X71-1))</f>
        <v>1.9145000000000002E-3</v>
      </c>
      <c r="BB71" s="22" cm="1">
        <f t="array" ref="BB71">IF(INDEX(calc_types,1,BB$7)="INDEX",Y71/Y70-1,IF(INDEX(calc_types,1,BB$7)="CASH", Y70/1200,Y70/Y71-1))</f>
        <v>3.9386666666666667E-3</v>
      </c>
      <c r="BC71" s="22" cm="1">
        <f t="array" ref="BC71">IF(INDEX(calc_types,1,BC$7)="INDEX",Z71/Z70-1,IF(INDEX(calc_types,1,BC$7)="CASH", Z70/1200,Z70/Z71-1))</f>
        <v>1.6616666666666665E-4</v>
      </c>
      <c r="BD71" s="22" cm="1">
        <f t="array" ref="BD71">IF(INDEX(calc_types,1,BD$7)="INDEX",AA71/AA70-1,IF(INDEX(calc_types,1,BD$7)="CASH", AA70/1200,AA70/AA71-1))</f>
        <v>0</v>
      </c>
      <c r="BE71" s="22" cm="1">
        <f t="array" ref="BE71">IF(INDEX(calc_types,1,BE$7)="INDEX",AB71/AB70-1,IF(INDEX(calc_types,1,BE$7)="CASH", AB70/1200,AB70/AB71-1))</f>
        <v>-2.5977149729404792E-2</v>
      </c>
      <c r="BF71" s="22" cm="1">
        <f t="array" ref="BF71">IF(INDEX(calc_types,1,BF$7)="INDEX",AC71/AC70-1,IF(INDEX(calc_types,1,BF$7)="CASH", AC70/1200,AC70/AC71-1))</f>
        <v>-2.1535745807590434E-2</v>
      </c>
      <c r="BG71" s="22" cm="1">
        <f t="array" ref="BG71">IF(INDEX(calc_types,1,BG$7)="INDEX",AD71/AD70-1,IF(INDEX(calc_types,1,BG$7)="CASH", AD70/1200,AD70/AD71-1))</f>
        <v>-2.5548409831732899E-2</v>
      </c>
      <c r="BH71" s="23">
        <f t="shared" si="10"/>
        <v>3.6388959964361021E-4</v>
      </c>
      <c r="BI71" s="23">
        <f t="shared" si="11"/>
        <v>-4.5447780005800605E-3</v>
      </c>
      <c r="BJ71" s="23">
        <f t="shared" si="12"/>
        <v>-1.2353636732984291E-2</v>
      </c>
      <c r="BK71" s="23">
        <f t="shared" si="13"/>
        <v>-5.4717302745827664E-3</v>
      </c>
      <c r="BL71" s="23">
        <f t="shared" si="14"/>
        <v>-1.2489574367752389E-2</v>
      </c>
      <c r="BM71" s="23">
        <f t="shared" si="15"/>
        <v>3.3999684143159515E-4</v>
      </c>
      <c r="BN71" s="23">
        <f t="shared" si="16"/>
        <v>-2.1871483088892578E-3</v>
      </c>
      <c r="BO71" s="23">
        <f t="shared" si="17"/>
        <v>-5.0248954194120551E-3</v>
      </c>
      <c r="BP71" s="23">
        <f t="shared" si="18"/>
        <v>2.6411245897972491E-3</v>
      </c>
      <c r="BQ71" s="23">
        <f t="shared" si="19"/>
        <v>-3.3223658672812233E-4</v>
      </c>
      <c r="BR71" s="23">
        <f t="shared" si="20"/>
        <v>-3.8055803339050735E-3</v>
      </c>
      <c r="BS71" s="23">
        <f t="shared" si="21"/>
        <v>-6.3443815309174607E-4</v>
      </c>
      <c r="BT71" s="23">
        <f t="shared" si="22"/>
        <v>-3.2794307368310916E-3</v>
      </c>
      <c r="BU71" s="23">
        <f t="shared" si="23"/>
        <v>-6.1078970083997656E-5</v>
      </c>
      <c r="BV71" s="23">
        <f t="shared" si="24"/>
        <v>-1.6729656965982893E-3</v>
      </c>
      <c r="BW71" s="23">
        <f t="shared" si="25"/>
        <v>-6.3218700346649491E-3</v>
      </c>
      <c r="BX71" s="23">
        <f t="shared" si="26"/>
        <v>8.4843468811540701E-4</v>
      </c>
      <c r="BY71" s="23">
        <f t="shared" si="27"/>
        <v>4.9173126558647334E-2</v>
      </c>
      <c r="BZ71" s="23">
        <f t="shared" si="28"/>
        <v>3.248793263199027E-2</v>
      </c>
      <c r="CA71" s="23">
        <f t="shared" si="29"/>
        <v>8.9030998174779108E-2</v>
      </c>
      <c r="CB71" s="23">
        <f t="shared" si="30"/>
        <v>1.4664977011494241E-3</v>
      </c>
      <c r="CC71" s="23">
        <f t="shared" si="31"/>
        <v>8.1484252873563262E-4</v>
      </c>
      <c r="CD71" s="23">
        <f t="shared" si="32"/>
        <v>1.9996577586206907E-3</v>
      </c>
      <c r="CE71" s="23">
        <f t="shared" si="33"/>
        <v>1.921175287356321E-4</v>
      </c>
      <c r="CF71" s="23">
        <f t="shared" si="34"/>
        <v>0</v>
      </c>
      <c r="CG71" s="23">
        <f t="shared" si="35"/>
        <v>-2.6977441906361751E-2</v>
      </c>
      <c r="CH71" s="23">
        <f t="shared" si="36"/>
        <v>-2.1449091101269618E-2</v>
      </c>
      <c r="CI71" s="23">
        <f t="shared" si="37"/>
        <v>-2.4983585512851958E-2</v>
      </c>
    </row>
    <row r="72" spans="1:87" x14ac:dyDescent="0.2">
      <c r="A72" s="20">
        <v>64</v>
      </c>
      <c r="B72" s="21">
        <v>38656</v>
      </c>
      <c r="C72" s="20">
        <v>174.56</v>
      </c>
      <c r="D72" s="20">
        <v>900.48299999999995</v>
      </c>
      <c r="E72" s="20">
        <v>1286.056</v>
      </c>
      <c r="F72" s="20">
        <v>1125.49</v>
      </c>
      <c r="G72" s="20">
        <v>1250.662</v>
      </c>
      <c r="H72" s="20">
        <v>123.83499999999999</v>
      </c>
      <c r="I72" s="20">
        <v>295.45699999999999</v>
      </c>
      <c r="J72" s="20">
        <v>350.63600000000002</v>
      </c>
      <c r="K72" s="20">
        <v>140.071</v>
      </c>
      <c r="L72" s="20">
        <v>483.45100000000002</v>
      </c>
      <c r="M72" s="20">
        <v>530.45799999999997</v>
      </c>
      <c r="N72" s="20">
        <v>174.89</v>
      </c>
      <c r="O72" s="20">
        <v>181.02500000000001</v>
      </c>
      <c r="P72" s="20">
        <v>101.26600000000001</v>
      </c>
      <c r="Q72" s="20">
        <v>185.31399999999999</v>
      </c>
      <c r="R72" s="20">
        <v>231.22499999999999</v>
      </c>
      <c r="S72" s="20">
        <v>1761.15</v>
      </c>
      <c r="T72" s="20">
        <v>3320.15</v>
      </c>
      <c r="U72" s="20">
        <v>5317.3</v>
      </c>
      <c r="V72" s="20">
        <v>13606.5</v>
      </c>
      <c r="W72" s="20">
        <v>4.09</v>
      </c>
      <c r="X72" s="20">
        <v>2.2999000000000001</v>
      </c>
      <c r="Y72" s="20">
        <v>4.7283999999999997</v>
      </c>
      <c r="Z72" s="20">
        <v>0.17710000000000001</v>
      </c>
      <c r="AA72" s="20">
        <v>1</v>
      </c>
      <c r="AB72" s="20">
        <v>0.83389999999999997</v>
      </c>
      <c r="AC72" s="20">
        <v>0.56510000000000005</v>
      </c>
      <c r="AD72" s="20">
        <v>116.4</v>
      </c>
      <c r="AE72" s="21">
        <f t="shared" si="8"/>
        <v>38656</v>
      </c>
      <c r="AF72" s="22" cm="1">
        <f t="array" ref="AF72">IF(INDEX(calc_types,1,AF$7)="INDEX",C72/C71-1,IF(INDEX(calc_types,1,AF$7)="CASH", C71/1200,C71/C72-1))</f>
        <v>2.2737190234491944E-3</v>
      </c>
      <c r="AG72" s="22" cm="1">
        <f t="array" ref="AG72">IF(INDEX(calc_types,1,AG$7)="INDEX",D72/D71-1,IF(INDEX(calc_types,1,AG$7)="CASH", D71/1200,D71/D72-1))</f>
        <v>-9.105394946518075E-5</v>
      </c>
      <c r="AH72" s="22" cm="1">
        <f t="array" ref="AH72">IF(INDEX(calc_types,1,AH$7)="INDEX",E72/E71-1,IF(INDEX(calc_types,1,AH$7)="CASH", E71/1200,E71/E72-1))</f>
        <v>-5.0634341146262862E-3</v>
      </c>
      <c r="AI72" s="22" cm="1">
        <f t="array" ref="AI72">IF(INDEX(calc_types,1,AI$7)="INDEX",F72/F71-1,IF(INDEX(calc_types,1,AI$7)="CASH", F71/1200,F71/F72-1))</f>
        <v>-2.5582308412497312E-4</v>
      </c>
      <c r="AJ72" s="22" cm="1">
        <f t="array" ref="AJ72">IF(INDEX(calc_types,1,AJ$7)="INDEX",G72/G71-1,IF(INDEX(calc_types,1,AJ$7)="CASH", G71/1200,G71/G72-1))</f>
        <v>-4.9669624991546257E-3</v>
      </c>
      <c r="AK72" s="22" cm="1">
        <f t="array" ref="AK72">IF(INDEX(calc_types,1,AK$7)="INDEX",H72/H71-1,IF(INDEX(calc_types,1,AK$7)="CASH", H71/1200,H71/H72-1))</f>
        <v>1.1560974032274185E-3</v>
      </c>
      <c r="AL72" s="22" cm="1">
        <f t="array" ref="AL72">IF(INDEX(calc_types,1,AL$7)="INDEX",I72/I71-1,IF(INDEX(calc_types,1,AL$7)="CASH", I71/1200,I71/I72-1))</f>
        <v>-2.0704563110075513E-3</v>
      </c>
      <c r="AM72" s="22" cm="1">
        <f t="array" ref="AM72">IF(INDEX(calc_types,1,AM$7)="INDEX",J72/J71-1,IF(INDEX(calc_types,1,AM$7)="CASH", J71/1200,J71/J72-1))</f>
        <v>-6.82630592047484E-3</v>
      </c>
      <c r="AN72" s="22" cm="1">
        <f t="array" ref="AN72">IF(INDEX(calc_types,1,AN$7)="INDEX",K72/K71-1,IF(INDEX(calc_types,1,AN$7)="CASH", K71/1200,K71/K72-1))</f>
        <v>3.5105064442868539E-3</v>
      </c>
      <c r="AO72" s="22" cm="1">
        <f t="array" ref="AO72">IF(INDEX(calc_types,1,AO$7)="INDEX",L72/L71-1,IF(INDEX(calc_types,1,AO$7)="CASH", L71/1200,L71/L72-1))</f>
        <v>1.7260027599468319E-3</v>
      </c>
      <c r="AP72" s="22" cm="1">
        <f t="array" ref="AP72">IF(INDEX(calc_types,1,AP$7)="INDEX",M72/M71-1,IF(INDEX(calc_types,1,AP$7)="CASH", M71/1200,M71/M72-1))</f>
        <v>-6.1230295619874031E-4</v>
      </c>
      <c r="AQ72" s="22" cm="1">
        <f t="array" ref="AQ72">IF(INDEX(calc_types,1,AQ$7)="INDEX",N72/N71-1,IF(INDEX(calc_types,1,AQ$7)="CASH", N71/1200,N71/N72-1))</f>
        <v>1.8560315296218821E-3</v>
      </c>
      <c r="AR72" s="22" cm="1">
        <f t="array" ref="AR72">IF(INDEX(calc_types,1,AR$7)="INDEX",O72/O71-1,IF(INDEX(calc_types,1,AR$7)="CASH", O71/1200,O71/O72-1))</f>
        <v>-5.1899579834246978E-4</v>
      </c>
      <c r="AS72" s="22" cm="1">
        <f t="array" ref="AS72">IF(INDEX(calc_types,1,AS$7)="INDEX",P72/P71-1,IF(INDEX(calc_types,1,AS$7)="CASH", P71/1200,P71/P72-1))</f>
        <v>-9.8748852043195612E-6</v>
      </c>
      <c r="AT72" s="22" cm="1">
        <f t="array" ref="AT72">IF(INDEX(calc_types,1,AT$7)="INDEX",Q72/Q71-1,IF(INDEX(calc_types,1,AT$7)="CASH", Q71/1200,Q71/Q72-1))</f>
        <v>-4.7464428646937229E-4</v>
      </c>
      <c r="AU72" s="22" cm="1">
        <f t="array" ref="AU72">IF(INDEX(calc_types,1,AU$7)="INDEX",R72/R71-1,IF(INDEX(calc_types,1,AU$7)="CASH", R71/1200,R71/R72-1))</f>
        <v>-1.6665875109558304E-3</v>
      </c>
      <c r="AV72" s="22" cm="1">
        <f t="array" ref="AV72">IF(INDEX(calc_types,1,AV$7)="INDEX",S72/S71-1,IF(INDEX(calc_types,1,AV$7)="CASH", S71/1200,S71/S72-1))</f>
        <v>-1.6995981245813696E-2</v>
      </c>
      <c r="AW72" s="22" cm="1">
        <f t="array" ref="AW72">IF(INDEX(calc_types,1,AW$7)="INDEX",T72/T71-1,IF(INDEX(calc_types,1,AW$7)="CASH", T71/1200,T71/T72-1))</f>
        <v>-3.1605566266395657E-2</v>
      </c>
      <c r="AX72" s="22" cm="1">
        <f t="array" ref="AX72">IF(INDEX(calc_types,1,AX$7)="INDEX",U72/U71-1,IF(INDEX(calc_types,1,AX$7)="CASH", U71/1200,U71/U72-1))</f>
        <v>-2.9282363035580516E-2</v>
      </c>
      <c r="AY72" s="22" cm="1">
        <f t="array" ref="AY72">IF(INDEX(calc_types,1,AY$7)="INDEX",V72/V71-1,IF(INDEX(calc_types,1,AY$7)="CASH", V71/1200,V71/V72-1))</f>
        <v>2.3721296862453389E-3</v>
      </c>
      <c r="AZ72" s="22" cm="1">
        <f t="array" ref="AZ72">IF(INDEX(calc_types,1,AZ$7)="INDEX",W72/W71-1,IF(INDEX(calc_types,1,AZ$7)="CASH", W71/1200,W71/W72-1))</f>
        <v>3.2197916666666668E-3</v>
      </c>
      <c r="BA72" s="22" cm="1">
        <f t="array" ref="BA72">IF(INDEX(calc_types,1,BA$7)="INDEX",X72/X71-1,IF(INDEX(calc_types,1,BA$7)="CASH", X71/1200,X71/X72-1))</f>
        <v>1.9406666666666669E-3</v>
      </c>
      <c r="BB72" s="22" cm="1">
        <f t="array" ref="BB72">IF(INDEX(calc_types,1,BB$7)="INDEX",Y72/Y71-1,IF(INDEX(calc_types,1,BB$7)="CASH", Y71/1200,Y71/Y72-1))</f>
        <v>3.9859166666666671E-3</v>
      </c>
      <c r="BC72" s="22" cm="1">
        <f t="array" ref="BC72">IF(INDEX(calc_types,1,BC$7)="INDEX",Z72/Z71-1,IF(INDEX(calc_types,1,BC$7)="CASH", Z71/1200,Z71/Z72-1))</f>
        <v>1.8266666666666667E-4</v>
      </c>
      <c r="BD72" s="22" cm="1">
        <f t="array" ref="BD72">IF(INDEX(calc_types,1,BD$7)="INDEX",AA72/AA71-1,IF(INDEX(calc_types,1,BD$7)="CASH", AA71/1200,AA71/AA72-1))</f>
        <v>0</v>
      </c>
      <c r="BE72" s="22" cm="1">
        <f t="array" ref="BE72">IF(INDEX(calc_types,1,BE$7)="INDEX",AB72/AB71-1,IF(INDEX(calc_types,1,BE$7)="CASH", AB71/1200,AB71/AB72-1))</f>
        <v>-2.8780429308069566E-3</v>
      </c>
      <c r="BF72" s="22" cm="1">
        <f t="array" ref="BF72">IF(INDEX(calc_types,1,BF$7)="INDEX",AC72/AC71-1,IF(INDEX(calc_types,1,BF$7)="CASH", AC71/1200,AC71/AC72-1))</f>
        <v>2.4774376216598615E-3</v>
      </c>
      <c r="BG72" s="22" cm="1">
        <f t="array" ref="BG72">IF(INDEX(calc_types,1,BG$7)="INDEX",AD72/AD71-1,IF(INDEX(calc_types,1,BG$7)="CASH", AD71/1200,AD71/AD72-1))</f>
        <v>-2.4828178694158098E-2</v>
      </c>
      <c r="BH72" s="23">
        <f t="shared" si="10"/>
        <v>6.4702076682942298E-4</v>
      </c>
      <c r="BI72" s="23">
        <f t="shared" si="11"/>
        <v>-2.1524661808387498E-3</v>
      </c>
      <c r="BJ72" s="23">
        <f t="shared" si="12"/>
        <v>-7.9819590815388749E-3</v>
      </c>
      <c r="BK72" s="23">
        <f t="shared" si="13"/>
        <v>-3.2368326446125658E-3</v>
      </c>
      <c r="BL72" s="23">
        <f t="shared" si="14"/>
        <v>-8.8058281602778083E-3</v>
      </c>
      <c r="BM72" s="23">
        <f t="shared" si="15"/>
        <v>5.4962065310854577E-5</v>
      </c>
      <c r="BN72" s="23">
        <f t="shared" si="16"/>
        <v>-3.5015987608514702E-3</v>
      </c>
      <c r="BO72" s="23">
        <f t="shared" si="17"/>
        <v>-8.928141362085161E-3</v>
      </c>
      <c r="BP72" s="23">
        <f t="shared" si="18"/>
        <v>2.9893711681927438E-3</v>
      </c>
      <c r="BQ72" s="23">
        <f t="shared" si="19"/>
        <v>-4.9118535363348696E-4</v>
      </c>
      <c r="BR72" s="23">
        <f t="shared" si="20"/>
        <v>-3.3282306615756989E-3</v>
      </c>
      <c r="BS72" s="23">
        <f t="shared" si="21"/>
        <v>-1.3686487048528958E-3</v>
      </c>
      <c r="BT72" s="23">
        <f t="shared" si="22"/>
        <v>-4.2347941887308184E-3</v>
      </c>
      <c r="BU72" s="23">
        <f t="shared" si="23"/>
        <v>-6.1079067596218176E-5</v>
      </c>
      <c r="BV72" s="23">
        <f t="shared" si="24"/>
        <v>-6.7192114875406833E-4</v>
      </c>
      <c r="BW72" s="23">
        <f t="shared" si="25"/>
        <v>-2.2105672053433544E-3</v>
      </c>
      <c r="BX72" s="23">
        <f t="shared" si="26"/>
        <v>-2.3904280966887181E-2</v>
      </c>
      <c r="BY72" s="23">
        <f t="shared" si="27"/>
        <v>-3.2904591629752927E-2</v>
      </c>
      <c r="BZ72" s="23">
        <f t="shared" si="28"/>
        <v>-3.0927602636405777E-2</v>
      </c>
      <c r="CA72" s="23">
        <f t="shared" si="29"/>
        <v>-2.0991599523415526E-3</v>
      </c>
      <c r="CB72" s="23">
        <f t="shared" si="30"/>
        <v>1.6029560344827576E-3</v>
      </c>
      <c r="CC72" s="23">
        <f t="shared" si="31"/>
        <v>8.4100919540229936E-4</v>
      </c>
      <c r="CD72" s="23">
        <f t="shared" si="32"/>
        <v>2.0469077586206912E-3</v>
      </c>
      <c r="CE72" s="23">
        <f t="shared" si="33"/>
        <v>2.0861752873563213E-4</v>
      </c>
      <c r="CF72" s="23">
        <f t="shared" si="34"/>
        <v>0</v>
      </c>
      <c r="CG72" s="23">
        <f t="shared" si="35"/>
        <v>-3.8783351077639151E-3</v>
      </c>
      <c r="CH72" s="23">
        <f t="shared" si="36"/>
        <v>2.5640923279806774E-3</v>
      </c>
      <c r="CI72" s="23">
        <f t="shared" si="37"/>
        <v>-2.4263354375277157E-2</v>
      </c>
    </row>
    <row r="73" spans="1:87" x14ac:dyDescent="0.2">
      <c r="A73" s="20">
        <v>65</v>
      </c>
      <c r="B73" s="21">
        <v>38686</v>
      </c>
      <c r="C73" s="20">
        <v>175.12100000000001</v>
      </c>
      <c r="D73" s="20">
        <v>903.351</v>
      </c>
      <c r="E73" s="20">
        <v>1292.1369999999999</v>
      </c>
      <c r="F73" s="20">
        <v>1128.463</v>
      </c>
      <c r="G73" s="20">
        <v>1254.4110000000001</v>
      </c>
      <c r="H73" s="20">
        <v>123.96899999999999</v>
      </c>
      <c r="I73" s="20">
        <v>295.36200000000002</v>
      </c>
      <c r="J73" s="20">
        <v>350.15300000000002</v>
      </c>
      <c r="K73" s="20">
        <v>140.57300000000001</v>
      </c>
      <c r="L73" s="20">
        <v>485.34</v>
      </c>
      <c r="M73" s="20">
        <v>533.28800000000001</v>
      </c>
      <c r="N73" s="20">
        <v>175.53700000000001</v>
      </c>
      <c r="O73" s="20">
        <v>182.00800000000001</v>
      </c>
      <c r="P73" s="20">
        <v>101.267</v>
      </c>
      <c r="Q73" s="20">
        <v>185.60900000000001</v>
      </c>
      <c r="R73" s="20">
        <v>232.18199999999999</v>
      </c>
      <c r="S73" s="20">
        <v>1826.37</v>
      </c>
      <c r="T73" s="20">
        <v>3447.07</v>
      </c>
      <c r="U73" s="20">
        <v>5423.2</v>
      </c>
      <c r="V73" s="20">
        <v>14872.15</v>
      </c>
      <c r="W73" s="20">
        <v>4.2937500000000002</v>
      </c>
      <c r="X73" s="20">
        <v>2.4828999999999999</v>
      </c>
      <c r="Y73" s="20">
        <v>4.7008999999999999</v>
      </c>
      <c r="Z73" s="20">
        <v>9.9199999999999997E-2</v>
      </c>
      <c r="AA73" s="20">
        <v>1</v>
      </c>
      <c r="AB73" s="20">
        <v>0.84840000000000004</v>
      </c>
      <c r="AC73" s="20">
        <v>0.57830000000000004</v>
      </c>
      <c r="AD73" s="20">
        <v>119.81</v>
      </c>
      <c r="AE73" s="21">
        <f t="shared" si="8"/>
        <v>38686</v>
      </c>
      <c r="AF73" s="22" cm="1">
        <f t="array" ref="AF73">IF(INDEX(calc_types,1,AF$7)="INDEX",C73/C72-1,IF(INDEX(calc_types,1,AF$7)="CASH", C72/1200,C72/C73-1))</f>
        <v>3.2137946837764719E-3</v>
      </c>
      <c r="AG73" s="22" cm="1">
        <f t="array" ref="AG73">IF(INDEX(calc_types,1,AG$7)="INDEX",D73/D72-1,IF(INDEX(calc_types,1,AG$7)="CASH", D72/1200,D72/D73-1))</f>
        <v>3.1849574061919572E-3</v>
      </c>
      <c r="AH73" s="22" cm="1">
        <f t="array" ref="AH73">IF(INDEX(calc_types,1,AH$7)="INDEX",E73/E72-1,IF(INDEX(calc_types,1,AH$7)="CASH", E72/1200,E72/E73-1))</f>
        <v>4.7284099603748242E-3</v>
      </c>
      <c r="AI73" s="22" cm="1">
        <f t="array" ref="AI73">IF(INDEX(calc_types,1,AI$7)="INDEX",F73/F72-1,IF(INDEX(calc_types,1,AI$7)="CASH", F72/1200,F72/F73-1))</f>
        <v>2.6415161396369236E-3</v>
      </c>
      <c r="AJ73" s="22" cm="1">
        <f t="array" ref="AJ73">IF(INDEX(calc_types,1,AJ$7)="INDEX",G73/G72-1,IF(INDEX(calc_types,1,AJ$7)="CASH", G72/1200,G72/G73-1))</f>
        <v>2.9976124644388591E-3</v>
      </c>
      <c r="AK73" s="22" cm="1">
        <f t="array" ref="AK73">IF(INDEX(calc_types,1,AK$7)="INDEX",H73/H72-1,IF(INDEX(calc_types,1,AK$7)="CASH", H72/1200,H72/H73-1))</f>
        <v>1.0820850325028442E-3</v>
      </c>
      <c r="AL73" s="22" cm="1">
        <f t="array" ref="AL73">IF(INDEX(calc_types,1,AL$7)="INDEX",I73/I72-1,IF(INDEX(calc_types,1,AL$7)="CASH", I72/1200,I72/I73-1))</f>
        <v>-3.2153579031790613E-4</v>
      </c>
      <c r="AM73" s="22" cm="1">
        <f t="array" ref="AM73">IF(INDEX(calc_types,1,AM$7)="INDEX",J73/J72-1,IF(INDEX(calc_types,1,AM$7)="CASH", J72/1200,J72/J73-1))</f>
        <v>-1.377496891363128E-3</v>
      </c>
      <c r="AN73" s="22" cm="1">
        <f t="array" ref="AN73">IF(INDEX(calc_types,1,AN$7)="INDEX",K73/K72-1,IF(INDEX(calc_types,1,AN$7)="CASH", K72/1200,K72/K73-1))</f>
        <v>3.5838967380827924E-3</v>
      </c>
      <c r="AO73" s="22" cm="1">
        <f t="array" ref="AO73">IF(INDEX(calc_types,1,AO$7)="INDEX",L73/L72-1,IF(INDEX(calc_types,1,AO$7)="CASH", L72/1200,L72/L73-1))</f>
        <v>3.9073246306242648E-3</v>
      </c>
      <c r="AP73" s="22" cm="1">
        <f t="array" ref="AP73">IF(INDEX(calc_types,1,AP$7)="INDEX",M73/M72-1,IF(INDEX(calc_types,1,AP$7)="CASH", M72/1200,M72/M73-1))</f>
        <v>5.3350123855235854E-3</v>
      </c>
      <c r="AQ73" s="22" cm="1">
        <f t="array" ref="AQ73">IF(INDEX(calc_types,1,AQ$7)="INDEX",N73/N72-1,IF(INDEX(calc_types,1,AQ$7)="CASH", N72/1200,N72/N73-1))</f>
        <v>3.6994682371778165E-3</v>
      </c>
      <c r="AR73" s="22" cm="1">
        <f t="array" ref="AR73">IF(INDEX(calc_types,1,AR$7)="INDEX",O73/O72-1,IF(INDEX(calc_types,1,AR$7)="CASH", O72/1200,O72/O73-1))</f>
        <v>5.4301892003867369E-3</v>
      </c>
      <c r="AS73" s="22" cm="1">
        <f t="array" ref="AS73">IF(INDEX(calc_types,1,AS$7)="INDEX",P73/P72-1,IF(INDEX(calc_types,1,AS$7)="CASH", P72/1200,P72/P73-1))</f>
        <v>9.8749827186495054E-6</v>
      </c>
      <c r="AT73" s="22" cm="1">
        <f t="array" ref="AT73">IF(INDEX(calc_types,1,AT$7)="INDEX",Q73/Q72-1,IF(INDEX(calc_types,1,AT$7)="CASH", Q72/1200,Q72/Q73-1))</f>
        <v>1.5918926794522559E-3</v>
      </c>
      <c r="AU73" s="22" cm="1">
        <f t="array" ref="AU73">IF(INDEX(calc_types,1,AU$7)="INDEX",R73/R72-1,IF(INDEX(calc_types,1,AU$7)="CASH", R72/1200,R72/R73-1))</f>
        <v>4.1388258190073746E-3</v>
      </c>
      <c r="AV73" s="22" cm="1">
        <f t="array" ref="AV73">IF(INDEX(calc_types,1,AV$7)="INDEX",S73/S72-1,IF(INDEX(calc_types,1,AV$7)="CASH", S72/1200,S72/S73-1))</f>
        <v>3.7032620730772292E-2</v>
      </c>
      <c r="AW73" s="22" cm="1">
        <f t="array" ref="AW73">IF(INDEX(calc_types,1,AW$7)="INDEX",T73/T72-1,IF(INDEX(calc_types,1,AW$7)="CASH", T72/1200,T72/T73-1))</f>
        <v>3.8227188530638667E-2</v>
      </c>
      <c r="AX73" s="22" cm="1">
        <f t="array" ref="AX73">IF(INDEX(calc_types,1,AX$7)="INDEX",U73/U72-1,IF(INDEX(calc_types,1,AX$7)="CASH", U72/1200,U72/U73-1))</f>
        <v>1.9916122844300554E-2</v>
      </c>
      <c r="AY73" s="22" cm="1">
        <f t="array" ref="AY73">IF(INDEX(calc_types,1,AY$7)="INDEX",V73/V72-1,IF(INDEX(calc_types,1,AY$7)="CASH", V72/1200,V72/V73-1))</f>
        <v>9.3018042847168525E-2</v>
      </c>
      <c r="AZ73" s="22" cm="1">
        <f t="array" ref="AZ73">IF(INDEX(calc_types,1,AZ$7)="INDEX",W73/W72-1,IF(INDEX(calc_types,1,AZ$7)="CASH", W72/1200,W72/W73-1))</f>
        <v>3.4083333333333331E-3</v>
      </c>
      <c r="BA73" s="22" cm="1">
        <f t="array" ref="BA73">IF(INDEX(calc_types,1,BA$7)="INDEX",X73/X72-1,IF(INDEX(calc_types,1,BA$7)="CASH", X72/1200,X72/X73-1))</f>
        <v>1.9165833333333333E-3</v>
      </c>
      <c r="BB73" s="22" cm="1">
        <f t="array" ref="BB73">IF(INDEX(calc_types,1,BB$7)="INDEX",Y73/Y72-1,IF(INDEX(calc_types,1,BB$7)="CASH", Y72/1200,Y72/Y73-1))</f>
        <v>3.940333333333333E-3</v>
      </c>
      <c r="BC73" s="22" cm="1">
        <f t="array" ref="BC73">IF(INDEX(calc_types,1,BC$7)="INDEX",Z73/Z72-1,IF(INDEX(calc_types,1,BC$7)="CASH", Z72/1200,Z72/Z73-1))</f>
        <v>1.4758333333333333E-4</v>
      </c>
      <c r="BD73" s="22" cm="1">
        <f t="array" ref="BD73">IF(INDEX(calc_types,1,BD$7)="INDEX",AA73/AA72-1,IF(INDEX(calc_types,1,BD$7)="CASH", AA72/1200,AA72/AA73-1))</f>
        <v>0</v>
      </c>
      <c r="BE73" s="22" cm="1">
        <f t="array" ref="BE73">IF(INDEX(calc_types,1,BE$7)="INDEX",AB73/AB72-1,IF(INDEX(calc_types,1,BE$7)="CASH", AB72/1200,AB72/AB73-1))</f>
        <v>-1.7090994813767191E-2</v>
      </c>
      <c r="BF73" s="22" cm="1">
        <f t="array" ref="BF73">IF(INDEX(calc_types,1,BF$7)="INDEX",AC73/AC72-1,IF(INDEX(calc_types,1,BF$7)="CASH", AC72/1200,AC72/AC73-1))</f>
        <v>-2.2825523084904042E-2</v>
      </c>
      <c r="BG73" s="22" cm="1">
        <f t="array" ref="BG73">IF(INDEX(calc_types,1,BG$7)="INDEX",AD73/AD72-1,IF(INDEX(calc_types,1,BG$7)="CASH", AD72/1200,AD72/AD73-1))</f>
        <v>-2.8461731074200802E-2</v>
      </c>
      <c r="BH73" s="23">
        <f t="shared" si="10"/>
        <v>1.5870964271567005E-3</v>
      </c>
      <c r="BI73" s="23">
        <f t="shared" si="11"/>
        <v>1.1235451748183882E-3</v>
      </c>
      <c r="BJ73" s="23">
        <f t="shared" si="12"/>
        <v>1.8098849934622351E-3</v>
      </c>
      <c r="BK73" s="23">
        <f t="shared" si="13"/>
        <v>-3.3949342085066916E-4</v>
      </c>
      <c r="BL73" s="23">
        <f t="shared" si="14"/>
        <v>-8.4125319668432348E-4</v>
      </c>
      <c r="BM73" s="23">
        <f t="shared" si="15"/>
        <v>-1.9050305413719762E-5</v>
      </c>
      <c r="BN73" s="23">
        <f t="shared" si="16"/>
        <v>-1.7526782401618248E-3</v>
      </c>
      <c r="BO73" s="23">
        <f t="shared" si="17"/>
        <v>-3.4793323329734495E-3</v>
      </c>
      <c r="BP73" s="23">
        <f t="shared" si="18"/>
        <v>3.0627614619886823E-3</v>
      </c>
      <c r="BQ73" s="23">
        <f t="shared" si="19"/>
        <v>1.6901365170439459E-3</v>
      </c>
      <c r="BR73" s="23">
        <f t="shared" si="20"/>
        <v>2.6190846801466268E-3</v>
      </c>
      <c r="BS73" s="23">
        <f t="shared" si="21"/>
        <v>4.7478800270303861E-4</v>
      </c>
      <c r="BT73" s="23">
        <f t="shared" si="22"/>
        <v>1.7143908099983883E-3</v>
      </c>
      <c r="BU73" s="23">
        <f t="shared" si="23"/>
        <v>-4.132919967324911E-5</v>
      </c>
      <c r="BV73" s="23">
        <f t="shared" si="24"/>
        <v>1.3946158171675598E-3</v>
      </c>
      <c r="BW73" s="23">
        <f t="shared" si="25"/>
        <v>3.5948461246198505E-3</v>
      </c>
      <c r="BX73" s="23">
        <f t="shared" si="26"/>
        <v>3.0124321009698807E-2</v>
      </c>
      <c r="BY73" s="23">
        <f t="shared" si="27"/>
        <v>3.6928163167281397E-2</v>
      </c>
      <c r="BZ73" s="23">
        <f t="shared" si="28"/>
        <v>1.8270883243475294E-2</v>
      </c>
      <c r="CA73" s="23">
        <f t="shared" si="29"/>
        <v>8.854675320858163E-2</v>
      </c>
      <c r="CB73" s="23">
        <f t="shared" si="30"/>
        <v>1.7914977011494239E-3</v>
      </c>
      <c r="CC73" s="23">
        <f t="shared" si="31"/>
        <v>8.1692586206896572E-4</v>
      </c>
      <c r="CD73" s="23">
        <f t="shared" si="32"/>
        <v>2.0013244252873571E-3</v>
      </c>
      <c r="CE73" s="23">
        <f t="shared" si="33"/>
        <v>1.7353419540229882E-4</v>
      </c>
      <c r="CF73" s="23">
        <f t="shared" si="34"/>
        <v>0</v>
      </c>
      <c r="CG73" s="23">
        <f t="shared" si="35"/>
        <v>-1.809128699072415E-2</v>
      </c>
      <c r="CH73" s="23">
        <f t="shared" si="36"/>
        <v>-2.2738868378583226E-2</v>
      </c>
      <c r="CI73" s="23">
        <f t="shared" si="37"/>
        <v>-2.7896906755319861E-2</v>
      </c>
    </row>
    <row r="74" spans="1:87" x14ac:dyDescent="0.2">
      <c r="A74" s="20">
        <v>66</v>
      </c>
      <c r="B74" s="21">
        <v>38717</v>
      </c>
      <c r="C74" s="20">
        <v>175.74299999999999</v>
      </c>
      <c r="D74" s="20">
        <v>906.822</v>
      </c>
      <c r="E74" s="20">
        <v>1299.423</v>
      </c>
      <c r="F74" s="20">
        <v>1132.9670000000001</v>
      </c>
      <c r="G74" s="20">
        <v>1260.8510000000001</v>
      </c>
      <c r="H74" s="20">
        <v>124.232</v>
      </c>
      <c r="I74" s="20">
        <v>295.82100000000003</v>
      </c>
      <c r="J74" s="20">
        <v>351.10500000000002</v>
      </c>
      <c r="K74" s="20">
        <v>141.27600000000001</v>
      </c>
      <c r="L74" s="20">
        <v>487.86</v>
      </c>
      <c r="M74" s="20">
        <v>536.95899999999995</v>
      </c>
      <c r="N74" s="20">
        <v>176.50800000000001</v>
      </c>
      <c r="O74" s="20">
        <v>183.262</v>
      </c>
      <c r="P74" s="20">
        <v>101.26</v>
      </c>
      <c r="Q74" s="20">
        <v>185.489</v>
      </c>
      <c r="R74" s="20">
        <v>231.76499999999999</v>
      </c>
      <c r="S74" s="20">
        <v>1826.29</v>
      </c>
      <c r="T74" s="20">
        <v>3578.93</v>
      </c>
      <c r="U74" s="20">
        <v>5618.8</v>
      </c>
      <c r="V74" s="20">
        <v>16111.43</v>
      </c>
      <c r="W74" s="20">
        <v>4.3899999999999997</v>
      </c>
      <c r="X74" s="20">
        <v>2.5912000000000002</v>
      </c>
      <c r="Y74" s="20">
        <v>4.7812000000000001</v>
      </c>
      <c r="Z74" s="20">
        <v>0.17419999999999999</v>
      </c>
      <c r="AA74" s="20">
        <v>1</v>
      </c>
      <c r="AB74" s="20">
        <v>0.84399999999999997</v>
      </c>
      <c r="AC74" s="20">
        <v>0.58040000000000003</v>
      </c>
      <c r="AD74" s="20">
        <v>117.75</v>
      </c>
      <c r="AE74" s="21">
        <f t="shared" ref="AE74:AE137" si="38">B74</f>
        <v>38717</v>
      </c>
      <c r="AF74" s="22" cm="1">
        <f t="array" ref="AF74">IF(INDEX(calc_types,1,AF$7)="INDEX",C74/C73-1,IF(INDEX(calc_types,1,AF$7)="CASH", C73/1200,C73/C74-1))</f>
        <v>3.551829877627366E-3</v>
      </c>
      <c r="AG74" s="22" cm="1">
        <f t="array" ref="AG74">IF(INDEX(calc_types,1,AG$7)="INDEX",D74/D73-1,IF(INDEX(calc_types,1,AG$7)="CASH", D73/1200,D73/D74-1))</f>
        <v>3.8423602785628841E-3</v>
      </c>
      <c r="AH74" s="22" cm="1">
        <f t="array" ref="AH74">IF(INDEX(calc_types,1,AH$7)="INDEX",E74/E73-1,IF(INDEX(calc_types,1,AH$7)="CASH", E73/1200,E73/E74-1))</f>
        <v>5.6387209715378361E-3</v>
      </c>
      <c r="AI74" s="22" cm="1">
        <f t="array" ref="AI74">IF(INDEX(calc_types,1,AI$7)="INDEX",F74/F73-1,IF(INDEX(calc_types,1,AI$7)="CASH", F73/1200,F73/F74-1))</f>
        <v>3.991269540959852E-3</v>
      </c>
      <c r="AJ74" s="22" cm="1">
        <f t="array" ref="AJ74">IF(INDEX(calc_types,1,AJ$7)="INDEX",G74/G73-1,IF(INDEX(calc_types,1,AJ$7)="CASH", G73/1200,G73/G74-1))</f>
        <v>5.1338835517227288E-3</v>
      </c>
      <c r="AK74" s="22" cm="1">
        <f t="array" ref="AK74">IF(INDEX(calc_types,1,AK$7)="INDEX",H74/H73-1,IF(INDEX(calc_types,1,AK$7)="CASH", H73/1200,H73/H74-1))</f>
        <v>2.1214981164645597E-3</v>
      </c>
      <c r="AL74" s="22" cm="1">
        <f t="array" ref="AL74">IF(INDEX(calc_types,1,AL$7)="INDEX",I74/I73-1,IF(INDEX(calc_types,1,AL$7)="CASH", I73/1200,I73/I74-1))</f>
        <v>1.5540252300567658E-3</v>
      </c>
      <c r="AM74" s="22" cm="1">
        <f t="array" ref="AM74">IF(INDEX(calc_types,1,AM$7)="INDEX",J74/J73-1,IF(INDEX(calc_types,1,AM$7)="CASH", J73/1200,J73/J74-1))</f>
        <v>2.7188114909768579E-3</v>
      </c>
      <c r="AN74" s="22" cm="1">
        <f t="array" ref="AN74">IF(INDEX(calc_types,1,AN$7)="INDEX",K74/K73-1,IF(INDEX(calc_types,1,AN$7)="CASH", K73/1200,K73/K74-1))</f>
        <v>5.0009603551179893E-3</v>
      </c>
      <c r="AO74" s="22" cm="1">
        <f t="array" ref="AO74">IF(INDEX(calc_types,1,AO$7)="INDEX",L74/L73-1,IF(INDEX(calc_types,1,AO$7)="CASH", L73/1200,L73/L74-1))</f>
        <v>5.1922363703795771E-3</v>
      </c>
      <c r="AP74" s="22" cm="1">
        <f t="array" ref="AP74">IF(INDEX(calc_types,1,AP$7)="INDEX",M74/M73-1,IF(INDEX(calc_types,1,AP$7)="CASH", M73/1200,M73/M74-1))</f>
        <v>6.8837101153595981E-3</v>
      </c>
      <c r="AQ74" s="22" cm="1">
        <f t="array" ref="AQ74">IF(INDEX(calc_types,1,AQ$7)="INDEX",N74/N73-1,IF(INDEX(calc_types,1,AQ$7)="CASH", N73/1200,N73/N74-1))</f>
        <v>5.5315973270593233E-3</v>
      </c>
      <c r="AR74" s="22" cm="1">
        <f t="array" ref="AR74">IF(INDEX(calc_types,1,AR$7)="INDEX",O74/O73-1,IF(INDEX(calc_types,1,AR$7)="CASH", O73/1200,O73/O74-1))</f>
        <v>6.8898070414487034E-3</v>
      </c>
      <c r="AS74" s="22" cm="1">
        <f t="array" ref="AS74">IF(INDEX(calc_types,1,AS$7)="INDEX",P74/P73-1,IF(INDEX(calc_types,1,AS$7)="CASH", P73/1200,P73/P74-1))</f>
        <v>-6.9124196431125107E-5</v>
      </c>
      <c r="AT74" s="22" cm="1">
        <f t="array" ref="AT74">IF(INDEX(calc_types,1,AT$7)="INDEX",Q74/Q73-1,IF(INDEX(calc_types,1,AT$7)="CASH", Q73/1200,Q73/Q74-1))</f>
        <v>-6.4652037347334712E-4</v>
      </c>
      <c r="AU74" s="22" cm="1">
        <f t="array" ref="AU74">IF(INDEX(calc_types,1,AU$7)="INDEX",R74/R73-1,IF(INDEX(calc_types,1,AU$7)="CASH", R73/1200,R73/R74-1))</f>
        <v>-1.7960048582577048E-3</v>
      </c>
      <c r="AV74" s="22" cm="1">
        <f t="array" ref="AV74">IF(INDEX(calc_types,1,AV$7)="INDEX",S74/S73-1,IF(INDEX(calc_types,1,AV$7)="CASH", S73/1200,S73/S74-1))</f>
        <v>-4.3802734385645081E-5</v>
      </c>
      <c r="AW74" s="22" cm="1">
        <f t="array" ref="AW74">IF(INDEX(calc_types,1,AW$7)="INDEX",T74/T73-1,IF(INDEX(calc_types,1,AW$7)="CASH", T73/1200,T73/T74-1))</f>
        <v>3.8252776996115401E-2</v>
      </c>
      <c r="AX74" s="22" cm="1">
        <f t="array" ref="AX74">IF(INDEX(calc_types,1,AX$7)="INDEX",U74/U73-1,IF(INDEX(calc_types,1,AX$7)="CASH", U73/1200,U73/U74-1))</f>
        <v>3.6067266558489575E-2</v>
      </c>
      <c r="AY74" s="22" cm="1">
        <f t="array" ref="AY74">IF(INDEX(calc_types,1,AY$7)="INDEX",V74/V73-1,IF(INDEX(calc_types,1,AY$7)="CASH", V73/1200,V73/V74-1))</f>
        <v>8.3328906714900119E-2</v>
      </c>
      <c r="AZ74" s="22" cm="1">
        <f t="array" ref="AZ74">IF(INDEX(calc_types,1,AZ$7)="INDEX",W74/W73-1,IF(INDEX(calc_types,1,AZ$7)="CASH", W73/1200,W73/W74-1))</f>
        <v>3.5781250000000001E-3</v>
      </c>
      <c r="BA74" s="22" cm="1">
        <f t="array" ref="BA74">IF(INDEX(calc_types,1,BA$7)="INDEX",X74/X73-1,IF(INDEX(calc_types,1,BA$7)="CASH", X73/1200,X73/X74-1))</f>
        <v>2.0690833333333334E-3</v>
      </c>
      <c r="BB74" s="22" cm="1">
        <f t="array" ref="BB74">IF(INDEX(calc_types,1,BB$7)="INDEX",Y74/Y73-1,IF(INDEX(calc_types,1,BB$7)="CASH", Y73/1200,Y73/Y74-1))</f>
        <v>3.9174166666666663E-3</v>
      </c>
      <c r="BC74" s="22" cm="1">
        <f t="array" ref="BC74">IF(INDEX(calc_types,1,BC$7)="INDEX",Z74/Z73-1,IF(INDEX(calc_types,1,BC$7)="CASH", Z73/1200,Z73/Z74-1))</f>
        <v>8.2666666666666666E-5</v>
      </c>
      <c r="BD74" s="22" cm="1">
        <f t="array" ref="BD74">IF(INDEX(calc_types,1,BD$7)="INDEX",AA74/AA73-1,IF(INDEX(calc_types,1,BD$7)="CASH", AA73/1200,AA73/AA74-1))</f>
        <v>0</v>
      </c>
      <c r="BE74" s="22" cm="1">
        <f t="array" ref="BE74">IF(INDEX(calc_types,1,BE$7)="INDEX",AB74/AB73-1,IF(INDEX(calc_types,1,BE$7)="CASH", AB73/1200,AB73/AB74-1))</f>
        <v>5.2132701421800931E-3</v>
      </c>
      <c r="BF74" s="22" cm="1">
        <f t="array" ref="BF74">IF(INDEX(calc_types,1,BF$7)="INDEX",AC74/AC73-1,IF(INDEX(calc_types,1,BF$7)="CASH", AC73/1200,AC73/AC74-1))</f>
        <v>-3.6181943487250123E-3</v>
      </c>
      <c r="BG74" s="22" cm="1">
        <f t="array" ref="BG74">IF(INDEX(calc_types,1,BG$7)="INDEX",AD74/AD73-1,IF(INDEX(calc_types,1,BG$7)="CASH", AD73/1200,AD73/AD74-1))</f>
        <v>1.7494692144373714E-2</v>
      </c>
      <c r="BH74" s="23">
        <f t="shared" si="10"/>
        <v>1.9251316210075946E-3</v>
      </c>
      <c r="BI74" s="23">
        <f t="shared" si="11"/>
        <v>1.780948047189315E-3</v>
      </c>
      <c r="BJ74" s="23">
        <f t="shared" si="12"/>
        <v>2.720196004625247E-3</v>
      </c>
      <c r="BK74" s="23">
        <f t="shared" si="13"/>
        <v>1.0102599804722593E-3</v>
      </c>
      <c r="BL74" s="23">
        <f t="shared" si="14"/>
        <v>1.2950178905995462E-3</v>
      </c>
      <c r="BM74" s="23">
        <f t="shared" si="15"/>
        <v>1.0203627785479957E-3</v>
      </c>
      <c r="BN74" s="23">
        <f t="shared" si="16"/>
        <v>1.2288278021284718E-4</v>
      </c>
      <c r="BO74" s="23">
        <f t="shared" si="17"/>
        <v>6.1697604936653645E-4</v>
      </c>
      <c r="BP74" s="23">
        <f t="shared" si="18"/>
        <v>4.4798250790238792E-3</v>
      </c>
      <c r="BQ74" s="23">
        <f t="shared" si="19"/>
        <v>2.9750482567992582E-3</v>
      </c>
      <c r="BR74" s="23">
        <f t="shared" si="20"/>
        <v>4.1677824099826399E-3</v>
      </c>
      <c r="BS74" s="23">
        <f t="shared" si="21"/>
        <v>2.3069170925845454E-3</v>
      </c>
      <c r="BT74" s="23">
        <f t="shared" si="22"/>
        <v>3.1740086510603548E-3</v>
      </c>
      <c r="BU74" s="23">
        <f t="shared" si="23"/>
        <v>-1.2032837882302372E-4</v>
      </c>
      <c r="BV74" s="23">
        <f t="shared" si="24"/>
        <v>-8.4379723575804316E-4</v>
      </c>
      <c r="BW74" s="23">
        <f t="shared" si="25"/>
        <v>-2.3399845526452289E-3</v>
      </c>
      <c r="BX74" s="23">
        <f t="shared" si="26"/>
        <v>-6.9521024554591304E-3</v>
      </c>
      <c r="BY74" s="23">
        <f t="shared" si="27"/>
        <v>3.6953751632758131E-2</v>
      </c>
      <c r="BZ74" s="23">
        <f t="shared" si="28"/>
        <v>3.442202695766431E-2</v>
      </c>
      <c r="CA74" s="23">
        <f t="shared" si="29"/>
        <v>7.8857617076313224E-2</v>
      </c>
      <c r="CB74" s="23">
        <f t="shared" si="30"/>
        <v>1.9612893678160907E-3</v>
      </c>
      <c r="CC74" s="23">
        <f t="shared" si="31"/>
        <v>9.694258620689658E-4</v>
      </c>
      <c r="CD74" s="23">
        <f t="shared" si="32"/>
        <v>1.9784077586206903E-3</v>
      </c>
      <c r="CE74" s="23">
        <f t="shared" si="33"/>
        <v>1.0861752873563213E-4</v>
      </c>
      <c r="CF74" s="23">
        <f t="shared" si="34"/>
        <v>0</v>
      </c>
      <c r="CG74" s="23">
        <f t="shared" si="35"/>
        <v>4.2129779652231346E-3</v>
      </c>
      <c r="CH74" s="23">
        <f t="shared" si="36"/>
        <v>-3.5315396424041965E-3</v>
      </c>
      <c r="CI74" s="23">
        <f t="shared" si="37"/>
        <v>1.8059516463254655E-2</v>
      </c>
    </row>
    <row r="75" spans="1:87" x14ac:dyDescent="0.2">
      <c r="A75" s="20">
        <v>67</v>
      </c>
      <c r="B75" s="21">
        <v>38748</v>
      </c>
      <c r="C75" s="20">
        <v>176.24600000000001</v>
      </c>
      <c r="D75" s="20">
        <v>908.32500000000005</v>
      </c>
      <c r="E75" s="20">
        <v>1298.2360000000001</v>
      </c>
      <c r="F75" s="20">
        <v>1135.4690000000001</v>
      </c>
      <c r="G75" s="20">
        <v>1261.9680000000001</v>
      </c>
      <c r="H75" s="20">
        <v>124.486</v>
      </c>
      <c r="I75" s="20">
        <v>296.09500000000003</v>
      </c>
      <c r="J75" s="20">
        <v>350.23700000000002</v>
      </c>
      <c r="K75" s="20">
        <v>141.619</v>
      </c>
      <c r="L75" s="20">
        <v>488.62200000000001</v>
      </c>
      <c r="M75" s="20">
        <v>536.97199999999998</v>
      </c>
      <c r="N75" s="20">
        <v>176.74</v>
      </c>
      <c r="O75" s="20">
        <v>183.36</v>
      </c>
      <c r="P75" s="20">
        <v>101.283</v>
      </c>
      <c r="Q75" s="20">
        <v>185.524</v>
      </c>
      <c r="R75" s="20">
        <v>231.55</v>
      </c>
      <c r="S75" s="20">
        <v>1874.1</v>
      </c>
      <c r="T75" s="20">
        <v>3691.41</v>
      </c>
      <c r="U75" s="20">
        <v>5760.3</v>
      </c>
      <c r="V75" s="20">
        <v>16649.82</v>
      </c>
      <c r="W75" s="20">
        <v>4.57</v>
      </c>
      <c r="X75" s="20">
        <v>2.4897</v>
      </c>
      <c r="Y75" s="20">
        <v>4.6544999999999996</v>
      </c>
      <c r="Z75" s="20">
        <v>0.13619999999999999</v>
      </c>
      <c r="AA75" s="20">
        <v>1</v>
      </c>
      <c r="AB75" s="20">
        <v>0.8226</v>
      </c>
      <c r="AC75" s="20">
        <v>0.56200000000000006</v>
      </c>
      <c r="AD75" s="20">
        <v>117.2</v>
      </c>
      <c r="AE75" s="21">
        <f t="shared" si="38"/>
        <v>38748</v>
      </c>
      <c r="AF75" s="22" cm="1">
        <f t="array" ref="AF75">IF(INDEX(calc_types,1,AF$7)="INDEX",C75/C74-1,IF(INDEX(calc_types,1,AF$7)="CASH", C74/1200,C74/C75-1))</f>
        <v>2.8621339114502931E-3</v>
      </c>
      <c r="AG75" s="22" cm="1">
        <f t="array" ref="AG75">IF(INDEX(calc_types,1,AG$7)="INDEX",D75/D74-1,IF(INDEX(calc_types,1,AG$7)="CASH", D74/1200,D74/D75-1))</f>
        <v>1.657436630342124E-3</v>
      </c>
      <c r="AH75" s="22" cm="1">
        <f t="array" ref="AH75">IF(INDEX(calc_types,1,AH$7)="INDEX",E75/E74-1,IF(INDEX(calc_types,1,AH$7)="CASH", E74/1200,E74/E75-1))</f>
        <v>-9.1348236871280353E-4</v>
      </c>
      <c r="AI75" s="22" cm="1">
        <f t="array" ref="AI75">IF(INDEX(calc_types,1,AI$7)="INDEX",F75/F74-1,IF(INDEX(calc_types,1,AI$7)="CASH", F74/1200,F74/F75-1))</f>
        <v>2.2083608790017806E-3</v>
      </c>
      <c r="AJ75" s="22" cm="1">
        <f t="array" ref="AJ75">IF(INDEX(calc_types,1,AJ$7)="INDEX",G75/G74-1,IF(INDEX(calc_types,1,AJ$7)="CASH", G74/1200,G74/G75-1))</f>
        <v>8.8590959597922847E-4</v>
      </c>
      <c r="AK75" s="22" cm="1">
        <f t="array" ref="AK75">IF(INDEX(calc_types,1,AK$7)="INDEX",H75/H74-1,IF(INDEX(calc_types,1,AK$7)="CASH", H74/1200,H74/H75-1))</f>
        <v>2.0445617876232447E-3</v>
      </c>
      <c r="AL75" s="22" cm="1">
        <f t="array" ref="AL75">IF(INDEX(calc_types,1,AL$7)="INDEX",I75/I74-1,IF(INDEX(calc_types,1,AL$7)="CASH", I74/1200,I74/I75-1))</f>
        <v>9.262357979995528E-4</v>
      </c>
      <c r="AM75" s="22" cm="1">
        <f t="array" ref="AM75">IF(INDEX(calc_types,1,AM$7)="INDEX",J75/J74-1,IF(INDEX(calc_types,1,AM$7)="CASH", J74/1200,J74/J75-1))</f>
        <v>-2.4721949274433275E-3</v>
      </c>
      <c r="AN75" s="22" cm="1">
        <f t="array" ref="AN75">IF(INDEX(calc_types,1,AN$7)="INDEX",K75/K74-1,IF(INDEX(calc_types,1,AN$7)="CASH", K74/1200,K74/K75-1))</f>
        <v>2.4278716837962122E-3</v>
      </c>
      <c r="AO75" s="22" cm="1">
        <f t="array" ref="AO75">IF(INDEX(calc_types,1,AO$7)="INDEX",L75/L74-1,IF(INDEX(calc_types,1,AO$7)="CASH", L74/1200,L74/L75-1))</f>
        <v>1.5619235026442801E-3</v>
      </c>
      <c r="AP75" s="22" cm="1">
        <f t="array" ref="AP75">IF(INDEX(calc_types,1,AP$7)="INDEX",M75/M74-1,IF(INDEX(calc_types,1,AP$7)="CASH", M74/1200,M74/M75-1))</f>
        <v>2.4210414575565053E-5</v>
      </c>
      <c r="AQ75" s="22" cm="1">
        <f t="array" ref="AQ75">IF(INDEX(calc_types,1,AQ$7)="INDEX",N75/N74-1,IF(INDEX(calc_types,1,AQ$7)="CASH", N74/1200,N74/N75-1))</f>
        <v>1.3143880164072641E-3</v>
      </c>
      <c r="AR75" s="22" cm="1">
        <f t="array" ref="AR75">IF(INDEX(calc_types,1,AR$7)="INDEX",O75/O74-1,IF(INDEX(calc_types,1,AR$7)="CASH", O74/1200,O74/O75-1))</f>
        <v>5.347535222797184E-4</v>
      </c>
      <c r="AS75" s="22" cm="1">
        <f t="array" ref="AS75">IF(INDEX(calc_types,1,AS$7)="INDEX",P75/P74-1,IF(INDEX(calc_types,1,AS$7)="CASH", P74/1200,P74/P75-1))</f>
        <v>2.2713806043839213E-4</v>
      </c>
      <c r="AT75" s="22" cm="1">
        <f t="array" ref="AT75">IF(INDEX(calc_types,1,AT$7)="INDEX",Q75/Q74-1,IF(INDEX(calc_types,1,AT$7)="CASH", Q74/1200,Q74/Q75-1))</f>
        <v>1.8869043447322653E-4</v>
      </c>
      <c r="AU75" s="22" cm="1">
        <f t="array" ref="AU75">IF(INDEX(calc_types,1,AU$7)="INDEX",R75/R74-1,IF(INDEX(calc_types,1,AU$7)="CASH", R74/1200,R74/R75-1))</f>
        <v>-9.2766379738085103E-4</v>
      </c>
      <c r="AV75" s="22" cm="1">
        <f t="array" ref="AV75">IF(INDEX(calc_types,1,AV$7)="INDEX",S75/S74-1,IF(INDEX(calc_types,1,AV$7)="CASH", S74/1200,S74/S75-1))</f>
        <v>2.6178755838338841E-2</v>
      </c>
      <c r="AW75" s="22" cm="1">
        <f t="array" ref="AW75">IF(INDEX(calc_types,1,AW$7)="INDEX",T75/T74-1,IF(INDEX(calc_types,1,AW$7)="CASH", T74/1200,T74/T75-1))</f>
        <v>3.1428387814234959E-2</v>
      </c>
      <c r="AX75" s="22" cm="1">
        <f t="array" ref="AX75">IF(INDEX(calc_types,1,AX$7)="INDEX",U75/U74-1,IF(INDEX(calc_types,1,AX$7)="CASH", U74/1200,U74/U75-1))</f>
        <v>2.5183313162952858E-2</v>
      </c>
      <c r="AY75" s="22" cm="1">
        <f t="array" ref="AY75">IF(INDEX(calc_types,1,AY$7)="INDEX",V75/V74-1,IF(INDEX(calc_types,1,AY$7)="CASH", V74/1200,V74/V75-1))</f>
        <v>3.3416648925638448E-2</v>
      </c>
      <c r="AZ75" s="22" cm="1">
        <f t="array" ref="AZ75">IF(INDEX(calc_types,1,AZ$7)="INDEX",W75/W74-1,IF(INDEX(calc_types,1,AZ$7)="CASH", W74/1200,W74/W75-1))</f>
        <v>3.6583333333333329E-3</v>
      </c>
      <c r="BA75" s="22" cm="1">
        <f t="array" ref="BA75">IF(INDEX(calc_types,1,BA$7)="INDEX",X75/X74-1,IF(INDEX(calc_types,1,BA$7)="CASH", X74/1200,X74/X75-1))</f>
        <v>2.1593333333333334E-3</v>
      </c>
      <c r="BB75" s="22" cm="1">
        <f t="array" ref="BB75">IF(INDEX(calc_types,1,BB$7)="INDEX",Y75/Y74-1,IF(INDEX(calc_types,1,BB$7)="CASH", Y74/1200,Y74/Y75-1))</f>
        <v>3.9843333333333337E-3</v>
      </c>
      <c r="BC75" s="22" cm="1">
        <f t="array" ref="BC75">IF(INDEX(calc_types,1,BC$7)="INDEX",Z75/Z74-1,IF(INDEX(calc_types,1,BC$7)="CASH", Z74/1200,Z74/Z75-1))</f>
        <v>1.4516666666666665E-4</v>
      </c>
      <c r="BD75" s="22" cm="1">
        <f t="array" ref="BD75">IF(INDEX(calc_types,1,BD$7)="INDEX",AA75/AA74-1,IF(INDEX(calc_types,1,BD$7)="CASH", AA74/1200,AA74/AA75-1))</f>
        <v>0</v>
      </c>
      <c r="BE75" s="22" cm="1">
        <f t="array" ref="BE75">IF(INDEX(calc_types,1,BE$7)="INDEX",AB75/AB74-1,IF(INDEX(calc_types,1,BE$7)="CASH", AB74/1200,AB74/AB75-1))</f>
        <v>2.6015074155117945E-2</v>
      </c>
      <c r="BF75" s="22" cm="1">
        <f t="array" ref="BF75">IF(INDEX(calc_types,1,BF$7)="INDEX",AC75/AC74-1,IF(INDEX(calc_types,1,BF$7)="CASH", AC74/1200,AC74/AC75-1))</f>
        <v>3.2740213523131612E-2</v>
      </c>
      <c r="BG75" s="22" cm="1">
        <f t="array" ref="BG75">IF(INDEX(calc_types,1,BG$7)="INDEX",AD75/AD74-1,IF(INDEX(calc_types,1,BG$7)="CASH", AD74/1200,AD74/AD75-1))</f>
        <v>4.6928327645050505E-3</v>
      </c>
      <c r="BH75" s="23">
        <f t="shared" ref="BH75:BH138" si="39">AF75-AF$5</f>
        <v>1.2354356548305216E-3</v>
      </c>
      <c r="BI75" s="23">
        <f t="shared" ref="BI75:BI138" si="40">AG75-AG$5</f>
        <v>-4.0397560103144509E-4</v>
      </c>
      <c r="BJ75" s="23">
        <f t="shared" ref="BJ75:BJ138" si="41">AH75-AH$5</f>
        <v>-3.8320073356253926E-3</v>
      </c>
      <c r="BK75" s="23">
        <f t="shared" ref="BK75:BK138" si="42">AI75-AI$5</f>
        <v>-7.7264868148581214E-4</v>
      </c>
      <c r="BL75" s="23">
        <f t="shared" ref="BL75:BL138" si="43">AJ75-AJ$5</f>
        <v>-2.9529560651439541E-3</v>
      </c>
      <c r="BM75" s="23">
        <f t="shared" ref="BM75:BM138" si="44">AK75-AK$5</f>
        <v>9.4342644970668078E-4</v>
      </c>
      <c r="BN75" s="23">
        <f t="shared" ref="BN75:BN138" si="45">AL75-AL$5</f>
        <v>-5.0490665184436587E-4</v>
      </c>
      <c r="BO75" s="23">
        <f t="shared" ref="BO75:BO138" si="46">AM75-AM$5</f>
        <v>-4.5740303690536485E-3</v>
      </c>
      <c r="BP75" s="23">
        <f t="shared" ref="BP75:BP138" si="47">AN75-AN$5</f>
        <v>1.9067364077021021E-3</v>
      </c>
      <c r="BQ75" s="23">
        <f t="shared" ref="BQ75:BQ138" si="48">AO75-AO$5</f>
        <v>-6.5526461093603876E-4</v>
      </c>
      <c r="BR75" s="23">
        <f t="shared" ref="BR75:BR138" si="49">AP75-AP$5</f>
        <v>-2.6917172908013935E-3</v>
      </c>
      <c r="BS75" s="23">
        <f t="shared" ref="BS75:BS138" si="50">AQ75-AQ$5</f>
        <v>-1.9102922180675138E-3</v>
      </c>
      <c r="BT75" s="23">
        <f t="shared" ref="BT75:BT138" si="51">AR75-AR$5</f>
        <v>-3.1810448681086302E-3</v>
      </c>
      <c r="BU75" s="23">
        <f t="shared" ref="BU75:BU138" si="52">AS75-AS$5</f>
        <v>1.759338780464935E-4</v>
      </c>
      <c r="BV75" s="23">
        <f t="shared" ref="BV75:BV138" si="53">AT75-AT$5</f>
        <v>-8.5864278114694797E-6</v>
      </c>
      <c r="BW75" s="23">
        <f t="shared" ref="BW75:BW138" si="54">AU75-AU$5</f>
        <v>-1.4716434917683751E-3</v>
      </c>
      <c r="BX75" s="23">
        <f t="shared" ref="BX75:BX138" si="55">AV75-AV$5</f>
        <v>1.9270456117265355E-2</v>
      </c>
      <c r="BY75" s="23">
        <f t="shared" ref="BY75:BY138" si="56">AW75-AW$5</f>
        <v>3.0129362450877689E-2</v>
      </c>
      <c r="BZ75" s="23">
        <f t="shared" ref="BZ75:BZ138" si="57">AX75-AX$5</f>
        <v>2.3538073562127598E-2</v>
      </c>
      <c r="CA75" s="23">
        <f t="shared" ref="CA75:CA138" si="58">AY75-AY$5</f>
        <v>2.8945359287051557E-2</v>
      </c>
      <c r="CB75" s="23">
        <f t="shared" ref="CB75:CB138" si="59">AZ75-AZ$5</f>
        <v>2.0414977011494239E-3</v>
      </c>
      <c r="CC75" s="23">
        <f t="shared" ref="CC75:CC138" si="60">BA75-BA$5</f>
        <v>1.0596758620689658E-3</v>
      </c>
      <c r="CD75" s="23">
        <f t="shared" ref="CD75:CD138" si="61">BB75-BB$5</f>
        <v>2.0453244252873577E-3</v>
      </c>
      <c r="CE75" s="23">
        <f t="shared" ref="CE75:CE138" si="62">BC75-BC$5</f>
        <v>1.7111752873563214E-4</v>
      </c>
      <c r="CF75" s="23">
        <f t="shared" ref="CF75:CF138" si="63">BD75-BD$5</f>
        <v>0</v>
      </c>
      <c r="CG75" s="23">
        <f t="shared" ref="CG75:CG138" si="64">BE75-BE$5</f>
        <v>2.5014781978160986E-2</v>
      </c>
      <c r="CH75" s="23">
        <f t="shared" ref="CH75:CH138" si="65">BF75-BF$5</f>
        <v>3.2826868229452424E-2</v>
      </c>
      <c r="CI75" s="23">
        <f t="shared" ref="CI75:CI138" si="66">BG75-BG$5</f>
        <v>5.2576570833859906E-3</v>
      </c>
    </row>
    <row r="76" spans="1:87" x14ac:dyDescent="0.2">
      <c r="A76" s="20">
        <v>68</v>
      </c>
      <c r="B76" s="21">
        <v>38776</v>
      </c>
      <c r="C76" s="20">
        <v>176.76300000000001</v>
      </c>
      <c r="D76" s="20">
        <v>909.06</v>
      </c>
      <c r="E76" s="20">
        <v>1296.442</v>
      </c>
      <c r="F76" s="20">
        <v>1136.93</v>
      </c>
      <c r="G76" s="20">
        <v>1261.491</v>
      </c>
      <c r="H76" s="20">
        <v>124.70099999999999</v>
      </c>
      <c r="I76" s="20">
        <v>296.44200000000001</v>
      </c>
      <c r="J76" s="20">
        <v>350.38600000000002</v>
      </c>
      <c r="K76" s="20">
        <v>142.04900000000001</v>
      </c>
      <c r="L76" s="20">
        <v>490.09199999999998</v>
      </c>
      <c r="M76" s="20">
        <v>538.27700000000004</v>
      </c>
      <c r="N76" s="20">
        <v>177.316</v>
      </c>
      <c r="O76" s="20">
        <v>183.85900000000001</v>
      </c>
      <c r="P76" s="20">
        <v>101.274</v>
      </c>
      <c r="Q76" s="20">
        <v>185.01300000000001</v>
      </c>
      <c r="R76" s="20">
        <v>229.983</v>
      </c>
      <c r="S76" s="20">
        <v>1877.91</v>
      </c>
      <c r="T76" s="20">
        <v>3774.51</v>
      </c>
      <c r="U76" s="20">
        <v>5791.5</v>
      </c>
      <c r="V76" s="20">
        <v>16205.43</v>
      </c>
      <c r="W76" s="20">
        <v>4.6331300000000004</v>
      </c>
      <c r="X76" s="20">
        <v>2.7646000000000002</v>
      </c>
      <c r="Y76" s="20">
        <v>4.7285000000000004</v>
      </c>
      <c r="Z76" s="20">
        <v>0.22439999999999999</v>
      </c>
      <c r="AA76" s="20">
        <v>1</v>
      </c>
      <c r="AB76" s="20">
        <v>0.83879999999999999</v>
      </c>
      <c r="AC76" s="20">
        <v>0.57030000000000003</v>
      </c>
      <c r="AD76" s="20">
        <v>115.77</v>
      </c>
      <c r="AE76" s="21">
        <f t="shared" si="38"/>
        <v>38776</v>
      </c>
      <c r="AF76" s="22" cm="1">
        <f t="array" ref="AF76">IF(INDEX(calc_types,1,AF$7)="INDEX",C76/C75-1,IF(INDEX(calc_types,1,AF$7)="CASH", C75/1200,C75/C76-1))</f>
        <v>2.9333999069482974E-3</v>
      </c>
      <c r="AG76" s="22" cm="1">
        <f t="array" ref="AG76">IF(INDEX(calc_types,1,AG$7)="INDEX",D76/D75-1,IF(INDEX(calc_types,1,AG$7)="CASH", D75/1200,D75/D76-1))</f>
        <v>8.0918173561217444E-4</v>
      </c>
      <c r="AH76" s="22" cm="1">
        <f t="array" ref="AH76">IF(INDEX(calc_types,1,AH$7)="INDEX",E76/E75-1,IF(INDEX(calc_types,1,AH$7)="CASH", E75/1200,E75/E76-1))</f>
        <v>-1.3818750982103056E-3</v>
      </c>
      <c r="AI76" s="22" cm="1">
        <f t="array" ref="AI76">IF(INDEX(calc_types,1,AI$7)="INDEX",F76/F75-1,IF(INDEX(calc_types,1,AI$7)="CASH", F75/1200,F75/F76-1))</f>
        <v>1.2866929876553801E-3</v>
      </c>
      <c r="AJ76" s="22" cm="1">
        <f t="array" ref="AJ76">IF(INDEX(calc_types,1,AJ$7)="INDEX",G76/G75-1,IF(INDEX(calc_types,1,AJ$7)="CASH", G75/1200,G75/G76-1))</f>
        <v>-3.7798105815689542E-4</v>
      </c>
      <c r="AK76" s="22" cm="1">
        <f t="array" ref="AK76">IF(INDEX(calc_types,1,AK$7)="INDEX",H76/H75-1,IF(INDEX(calc_types,1,AK$7)="CASH", H75/1200,H75/H76-1))</f>
        <v>1.7271018427773566E-3</v>
      </c>
      <c r="AL76" s="22" cm="1">
        <f t="array" ref="AL76">IF(INDEX(calc_types,1,AL$7)="INDEX",I76/I75-1,IF(INDEX(calc_types,1,AL$7)="CASH", I75/1200,I75/I76-1))</f>
        <v>1.1719211739473767E-3</v>
      </c>
      <c r="AM76" s="22" cm="1">
        <f t="array" ref="AM76">IF(INDEX(calc_types,1,AM$7)="INDEX",J76/J75-1,IF(INDEX(calc_types,1,AM$7)="CASH", J75/1200,J75/J76-1))</f>
        <v>4.2542621139407544E-4</v>
      </c>
      <c r="AN76" s="22" cm="1">
        <f t="array" ref="AN76">IF(INDEX(calc_types,1,AN$7)="INDEX",K76/K75-1,IF(INDEX(calc_types,1,AN$7)="CASH", K75/1200,K75/K76-1))</f>
        <v>3.0363157485930881E-3</v>
      </c>
      <c r="AO76" s="22" cm="1">
        <f t="array" ref="AO76">IF(INDEX(calc_types,1,AO$7)="INDEX",L76/L75-1,IF(INDEX(calc_types,1,AO$7)="CASH", L75/1200,L75/L76-1))</f>
        <v>3.0084605277698184E-3</v>
      </c>
      <c r="AP76" s="22" cm="1">
        <f t="array" ref="AP76">IF(INDEX(calc_types,1,AP$7)="INDEX",M76/M75-1,IF(INDEX(calc_types,1,AP$7)="CASH", M75/1200,M75/M76-1))</f>
        <v>2.4302943170222413E-3</v>
      </c>
      <c r="AQ76" s="22" cm="1">
        <f t="array" ref="AQ76">IF(INDEX(calc_types,1,AQ$7)="INDEX",N76/N75-1,IF(INDEX(calc_types,1,AQ$7)="CASH", N75/1200,N75/N76-1))</f>
        <v>3.2590245558448139E-3</v>
      </c>
      <c r="AR76" s="22" cm="1">
        <f t="array" ref="AR76">IF(INDEX(calc_types,1,AR$7)="INDEX",O76/O75-1,IF(INDEX(calc_types,1,AR$7)="CASH", O75/1200,O75/O76-1))</f>
        <v>2.7214223385689795E-3</v>
      </c>
      <c r="AS76" s="22" cm="1">
        <f t="array" ref="AS76">IF(INDEX(calc_types,1,AS$7)="INDEX",P76/P75-1,IF(INDEX(calc_types,1,AS$7)="CASH", P75/1200,P75/P76-1))</f>
        <v>-8.8859927134810057E-5</v>
      </c>
      <c r="AT76" s="22" cm="1">
        <f t="array" ref="AT76">IF(INDEX(calc_types,1,AT$7)="INDEX",Q76/Q75-1,IF(INDEX(calc_types,1,AT$7)="CASH", Q75/1200,Q75/Q76-1))</f>
        <v>-2.7543606218063399E-3</v>
      </c>
      <c r="AU76" s="22" cm="1">
        <f t="array" ref="AU76">IF(INDEX(calc_types,1,AU$7)="INDEX",R76/R75-1,IF(INDEX(calc_types,1,AU$7)="CASH", R75/1200,R75/R76-1))</f>
        <v>-6.7674368386957395E-3</v>
      </c>
      <c r="AV76" s="22" cm="1">
        <f t="array" ref="AV76">IF(INDEX(calc_types,1,AV$7)="INDEX",S76/S75-1,IF(INDEX(calc_types,1,AV$7)="CASH", S75/1200,S75/S76-1))</f>
        <v>2.0329758283976762E-3</v>
      </c>
      <c r="AW76" s="22" cm="1">
        <f t="array" ref="AW76">IF(INDEX(calc_types,1,AW$7)="INDEX",T76/T75-1,IF(INDEX(calc_types,1,AW$7)="CASH", T75/1200,T75/T76-1))</f>
        <v>2.2511723162694119E-2</v>
      </c>
      <c r="AX76" s="22" cm="1">
        <f t="array" ref="AX76">IF(INDEX(calc_types,1,AX$7)="INDEX",U76/U75-1,IF(INDEX(calc_types,1,AX$7)="CASH", U75/1200,U75/U76-1))</f>
        <v>5.4163845633039553E-3</v>
      </c>
      <c r="AY76" s="22" cm="1">
        <f t="array" ref="AY76">IF(INDEX(calc_types,1,AY$7)="INDEX",V76/V75-1,IF(INDEX(calc_types,1,AY$7)="CASH", V75/1200,V75/V76-1))</f>
        <v>-2.6690378634723899E-2</v>
      </c>
      <c r="AZ76" s="22" cm="1">
        <f t="array" ref="AZ76">IF(INDEX(calc_types,1,AZ$7)="INDEX",W76/W75-1,IF(INDEX(calc_types,1,AZ$7)="CASH", W75/1200,W75/W76-1))</f>
        <v>3.8083333333333337E-3</v>
      </c>
      <c r="BA76" s="22" cm="1">
        <f t="array" ref="BA76">IF(INDEX(calc_types,1,BA$7)="INDEX",X76/X75-1,IF(INDEX(calc_types,1,BA$7)="CASH", X75/1200,X75/X76-1))</f>
        <v>2.0747500000000002E-3</v>
      </c>
      <c r="BB76" s="22" cm="1">
        <f t="array" ref="BB76">IF(INDEX(calc_types,1,BB$7)="INDEX",Y76/Y75-1,IF(INDEX(calc_types,1,BB$7)="CASH", Y75/1200,Y75/Y76-1))</f>
        <v>3.8787499999999998E-3</v>
      </c>
      <c r="BC76" s="22" cm="1">
        <f t="array" ref="BC76">IF(INDEX(calc_types,1,BC$7)="INDEX",Z76/Z75-1,IF(INDEX(calc_types,1,BC$7)="CASH", Z75/1200,Z75/Z76-1))</f>
        <v>1.1349999999999999E-4</v>
      </c>
      <c r="BD76" s="22" cm="1">
        <f t="array" ref="BD76">IF(INDEX(calc_types,1,BD$7)="INDEX",AA76/AA75-1,IF(INDEX(calc_types,1,BD$7)="CASH", AA75/1200,AA75/AA76-1))</f>
        <v>0</v>
      </c>
      <c r="BE76" s="22" cm="1">
        <f t="array" ref="BE76">IF(INDEX(calc_types,1,BE$7)="INDEX",AB76/AB75-1,IF(INDEX(calc_types,1,BE$7)="CASH", AB75/1200,AB75/AB76-1))</f>
        <v>-1.9313304721029989E-2</v>
      </c>
      <c r="BF76" s="22" cm="1">
        <f t="array" ref="BF76">IF(INDEX(calc_types,1,BF$7)="INDEX",AC76/AC75-1,IF(INDEX(calc_types,1,BF$7)="CASH", AC75/1200,AC75/AC76-1))</f>
        <v>-1.4553743643696215E-2</v>
      </c>
      <c r="BG76" s="22" cm="1">
        <f t="array" ref="BG76">IF(INDEX(calc_types,1,BG$7)="INDEX",AD76/AD75-1,IF(INDEX(calc_types,1,BG$7)="CASH", AD75/1200,AD75/AD76-1))</f>
        <v>1.2352077394834682E-2</v>
      </c>
      <c r="BH76" s="23">
        <f t="shared" si="39"/>
        <v>1.306701650328526E-3</v>
      </c>
      <c r="BI76" s="23">
        <f t="shared" si="40"/>
        <v>-1.2522304957613946E-3</v>
      </c>
      <c r="BJ76" s="23">
        <f t="shared" si="41"/>
        <v>-4.3004000651228943E-3</v>
      </c>
      <c r="BK76" s="23">
        <f t="shared" si="42"/>
        <v>-1.6943165728322126E-3</v>
      </c>
      <c r="BL76" s="23">
        <f t="shared" si="43"/>
        <v>-4.216846719280078E-3</v>
      </c>
      <c r="BM76" s="23">
        <f t="shared" si="44"/>
        <v>6.2596650486079265E-4</v>
      </c>
      <c r="BN76" s="23">
        <f t="shared" si="45"/>
        <v>-2.5922127589654196E-4</v>
      </c>
      <c r="BO76" s="23">
        <f t="shared" si="46"/>
        <v>-1.676409230216246E-3</v>
      </c>
      <c r="BP76" s="23">
        <f t="shared" si="47"/>
        <v>2.515180472498978E-3</v>
      </c>
      <c r="BQ76" s="23">
        <f t="shared" si="48"/>
        <v>7.9127241418949952E-4</v>
      </c>
      <c r="BR76" s="23">
        <f t="shared" si="49"/>
        <v>-2.8563338835471729E-4</v>
      </c>
      <c r="BS76" s="23">
        <f t="shared" si="50"/>
        <v>3.4344321370036006E-5</v>
      </c>
      <c r="BT76" s="23">
        <f t="shared" si="51"/>
        <v>-9.9437605181936905E-4</v>
      </c>
      <c r="BU76" s="23">
        <f t="shared" si="52"/>
        <v>-1.4006410952670869E-4</v>
      </c>
      <c r="BV76" s="23">
        <f t="shared" si="53"/>
        <v>-2.9516374840910359E-3</v>
      </c>
      <c r="BW76" s="23">
        <f t="shared" si="54"/>
        <v>-7.3114165330832636E-3</v>
      </c>
      <c r="BX76" s="23">
        <f t="shared" si="55"/>
        <v>-4.8753238926758091E-3</v>
      </c>
      <c r="BY76" s="23">
        <f t="shared" si="56"/>
        <v>2.1212697799336849E-2</v>
      </c>
      <c r="BZ76" s="23">
        <f t="shared" si="57"/>
        <v>3.7711449624786937E-3</v>
      </c>
      <c r="CA76" s="23">
        <f t="shared" si="58"/>
        <v>-3.1161668273310791E-2</v>
      </c>
      <c r="CB76" s="23">
        <f t="shared" si="59"/>
        <v>2.1914977011494247E-3</v>
      </c>
      <c r="CC76" s="23">
        <f t="shared" si="60"/>
        <v>9.7509252873563264E-4</v>
      </c>
      <c r="CD76" s="23">
        <f t="shared" si="61"/>
        <v>1.9397410919540236E-3</v>
      </c>
      <c r="CE76" s="23">
        <f t="shared" si="62"/>
        <v>1.3945086206896548E-4</v>
      </c>
      <c r="CF76" s="23">
        <f t="shared" si="63"/>
        <v>0</v>
      </c>
      <c r="CG76" s="23">
        <f t="shared" si="64"/>
        <v>-2.0313596897986948E-2</v>
      </c>
      <c r="CH76" s="23">
        <f t="shared" si="65"/>
        <v>-1.4467088937375399E-2</v>
      </c>
      <c r="CI76" s="23">
        <f t="shared" si="66"/>
        <v>1.2916901713715623E-2</v>
      </c>
    </row>
    <row r="77" spans="1:87" x14ac:dyDescent="0.2">
      <c r="A77" s="20">
        <v>69</v>
      </c>
      <c r="B77" s="21">
        <v>38807</v>
      </c>
      <c r="C77" s="20">
        <v>177.393</v>
      </c>
      <c r="D77" s="20">
        <v>910.30899999999997</v>
      </c>
      <c r="E77" s="20">
        <v>1293.0440000000001</v>
      </c>
      <c r="F77" s="20">
        <v>1139.201</v>
      </c>
      <c r="G77" s="20">
        <v>1258.396</v>
      </c>
      <c r="H77" s="20">
        <v>124.867</v>
      </c>
      <c r="I77" s="20">
        <v>295.96499999999997</v>
      </c>
      <c r="J77" s="20">
        <v>347.92899999999997</v>
      </c>
      <c r="K77" s="20">
        <v>142.476</v>
      </c>
      <c r="L77" s="20">
        <v>490.971</v>
      </c>
      <c r="M77" s="20">
        <v>537.40800000000002</v>
      </c>
      <c r="N77" s="20">
        <v>177.625</v>
      </c>
      <c r="O77" s="20">
        <v>183.67500000000001</v>
      </c>
      <c r="P77" s="20">
        <v>101.267</v>
      </c>
      <c r="Q77" s="20">
        <v>184.59200000000001</v>
      </c>
      <c r="R77" s="20">
        <v>228.696</v>
      </c>
      <c r="S77" s="20">
        <v>1900.5</v>
      </c>
      <c r="T77" s="20">
        <v>3853.74</v>
      </c>
      <c r="U77" s="20">
        <v>5964.6</v>
      </c>
      <c r="V77" s="20">
        <v>17059.66</v>
      </c>
      <c r="W77" s="20">
        <v>4.8293799999999996</v>
      </c>
      <c r="X77" s="20">
        <v>2.8077999999999999</v>
      </c>
      <c r="Y77" s="20">
        <v>4.7019000000000002</v>
      </c>
      <c r="Z77" s="20">
        <v>0.21690000000000001</v>
      </c>
      <c r="AA77" s="20">
        <v>1</v>
      </c>
      <c r="AB77" s="20">
        <v>0.82540000000000002</v>
      </c>
      <c r="AC77" s="20">
        <v>0.57569999999999999</v>
      </c>
      <c r="AD77" s="20">
        <v>117.78</v>
      </c>
      <c r="AE77" s="21">
        <f t="shared" si="38"/>
        <v>38807</v>
      </c>
      <c r="AF77" s="22" cm="1">
        <f t="array" ref="AF77">IF(INDEX(calc_types,1,AF$7)="INDEX",C77/C76-1,IF(INDEX(calc_types,1,AF$7)="CASH", C76/1200,C76/C77-1))</f>
        <v>3.5640942957519961E-3</v>
      </c>
      <c r="AG77" s="22" cm="1">
        <f t="array" ref="AG77">IF(INDEX(calc_types,1,AG$7)="INDEX",D77/D76-1,IF(INDEX(calc_types,1,AG$7)="CASH", D76/1200,D76/D77-1))</f>
        <v>1.3739467141882233E-3</v>
      </c>
      <c r="AH77" s="22" cm="1">
        <f t="array" ref="AH77">IF(INDEX(calc_types,1,AH$7)="INDEX",E77/E76-1,IF(INDEX(calc_types,1,AH$7)="CASH", E76/1200,E76/E77-1))</f>
        <v>-2.6210196831017996E-3</v>
      </c>
      <c r="AI77" s="22" cm="1">
        <f t="array" ref="AI77">IF(INDEX(calc_types,1,AI$7)="INDEX",F77/F76-1,IF(INDEX(calc_types,1,AI$7)="CASH", F76/1200,F76/F77-1))</f>
        <v>1.997484453748255E-3</v>
      </c>
      <c r="AJ77" s="22" cm="1">
        <f t="array" ref="AJ77">IF(INDEX(calc_types,1,AJ$7)="INDEX",G77/G76-1,IF(INDEX(calc_types,1,AJ$7)="CASH", G76/1200,G76/G77-1))</f>
        <v>-2.4534459619609539E-3</v>
      </c>
      <c r="AK77" s="22" cm="1">
        <f t="array" ref="AK77">IF(INDEX(calc_types,1,AK$7)="INDEX",H77/H76-1,IF(INDEX(calc_types,1,AK$7)="CASH", H76/1200,H76/H77-1))</f>
        <v>1.331184192588708E-3</v>
      </c>
      <c r="AL77" s="22" cm="1">
        <f t="array" ref="AL77">IF(INDEX(calc_types,1,AL$7)="INDEX",I77/I76-1,IF(INDEX(calc_types,1,AL$7)="CASH", I76/1200,I76/I77-1))</f>
        <v>-1.6090837330743346E-3</v>
      </c>
      <c r="AM77" s="22" cm="1">
        <f t="array" ref="AM77">IF(INDEX(calc_types,1,AM$7)="INDEX",J77/J76-1,IF(INDEX(calc_types,1,AM$7)="CASH", J76/1200,J76/J77-1))</f>
        <v>-7.012266471834061E-3</v>
      </c>
      <c r="AN77" s="22" cm="1">
        <f t="array" ref="AN77">IF(INDEX(calc_types,1,AN$7)="INDEX",K77/K76-1,IF(INDEX(calc_types,1,AN$7)="CASH", K76/1200,K76/K77-1))</f>
        <v>3.0060049701159386E-3</v>
      </c>
      <c r="AO77" s="22" cm="1">
        <f t="array" ref="AO77">IF(INDEX(calc_types,1,AO$7)="INDEX",L77/L76-1,IF(INDEX(calc_types,1,AO$7)="CASH", L76/1200,L76/L77-1))</f>
        <v>1.7935408045837153E-3</v>
      </c>
      <c r="AP77" s="22" cm="1">
        <f t="array" ref="AP77">IF(INDEX(calc_types,1,AP$7)="INDEX",M77/M76-1,IF(INDEX(calc_types,1,AP$7)="CASH", M76/1200,M76/M77-1))</f>
        <v>-1.6144104243726032E-3</v>
      </c>
      <c r="AQ77" s="22" cm="1">
        <f t="array" ref="AQ77">IF(INDEX(calc_types,1,AQ$7)="INDEX",N77/N76-1,IF(INDEX(calc_types,1,AQ$7)="CASH", N76/1200,N76/N77-1))</f>
        <v>1.7426515373681895E-3</v>
      </c>
      <c r="AR77" s="22" cm="1">
        <f t="array" ref="AR77">IF(INDEX(calc_types,1,AR$7)="INDEX",O77/O76-1,IF(INDEX(calc_types,1,AR$7)="CASH", O76/1200,O76/O77-1))</f>
        <v>-1.0007668920205548E-3</v>
      </c>
      <c r="AS77" s="22" cm="1">
        <f t="array" ref="AS77">IF(INDEX(calc_types,1,AS$7)="INDEX",P77/P76-1,IF(INDEX(calc_types,1,AS$7)="CASH", P76/1200,P76/P77-1))</f>
        <v>-6.9119418606988781E-5</v>
      </c>
      <c r="AT77" s="22" cm="1">
        <f t="array" ref="AT77">IF(INDEX(calc_types,1,AT$7)="INDEX",Q77/Q76-1,IF(INDEX(calc_types,1,AT$7)="CASH", Q76/1200,Q76/Q77-1))</f>
        <v>-2.2755157745671939E-3</v>
      </c>
      <c r="AU77" s="22" cm="1">
        <f t="array" ref="AU77">IF(INDEX(calc_types,1,AU$7)="INDEX",R77/R76-1,IF(INDEX(calc_types,1,AU$7)="CASH", R76/1200,R76/R77-1))</f>
        <v>-5.5960657961675597E-3</v>
      </c>
      <c r="AV77" s="22" cm="1">
        <f t="array" ref="AV77">IF(INDEX(calc_types,1,AV$7)="INDEX",S77/S76-1,IF(INDEX(calc_types,1,AV$7)="CASH", S76/1200,S76/S77-1))</f>
        <v>1.2029330479096378E-2</v>
      </c>
      <c r="AW77" s="22" cm="1">
        <f t="array" ref="AW77">IF(INDEX(calc_types,1,AW$7)="INDEX",T77/T76-1,IF(INDEX(calc_types,1,AW$7)="CASH", T76/1200,T76/T77-1))</f>
        <v>2.0990804104373595E-2</v>
      </c>
      <c r="AX77" s="22" cm="1">
        <f t="array" ref="AX77">IF(INDEX(calc_types,1,AX$7)="INDEX",U77/U76-1,IF(INDEX(calc_types,1,AX$7)="CASH", U76/1200,U76/U77-1))</f>
        <v>2.9888629888630058E-2</v>
      </c>
      <c r="AY77" s="22" cm="1">
        <f t="array" ref="AY77">IF(INDEX(calc_types,1,AY$7)="INDEX",V77/V76-1,IF(INDEX(calc_types,1,AY$7)="CASH", V76/1200,V76/V77-1))</f>
        <v>5.2712578438214752E-2</v>
      </c>
      <c r="AZ77" s="22" cm="1">
        <f t="array" ref="AZ77">IF(INDEX(calc_types,1,AZ$7)="INDEX",W77/W76-1,IF(INDEX(calc_types,1,AZ$7)="CASH", W76/1200,W76/W77-1))</f>
        <v>3.8609416666666669E-3</v>
      </c>
      <c r="BA77" s="22" cm="1">
        <f t="array" ref="BA77">IF(INDEX(calc_types,1,BA$7)="INDEX",X77/X76-1,IF(INDEX(calc_types,1,BA$7)="CASH", X76/1200,X76/X77-1))</f>
        <v>2.3038333333333335E-3</v>
      </c>
      <c r="BB77" s="22" cm="1">
        <f t="array" ref="BB77">IF(INDEX(calc_types,1,BB$7)="INDEX",Y77/Y76-1,IF(INDEX(calc_types,1,BB$7)="CASH", Y76/1200,Y76/Y77-1))</f>
        <v>3.9404166666666667E-3</v>
      </c>
      <c r="BC77" s="22" cm="1">
        <f t="array" ref="BC77">IF(INDEX(calc_types,1,BC$7)="INDEX",Z77/Z76-1,IF(INDEX(calc_types,1,BC$7)="CASH", Z76/1200,Z76/Z77-1))</f>
        <v>1.8699999999999999E-4</v>
      </c>
      <c r="BD77" s="22" cm="1">
        <f t="array" ref="BD77">IF(INDEX(calc_types,1,BD$7)="INDEX",AA77/AA76-1,IF(INDEX(calc_types,1,BD$7)="CASH", AA76/1200,AA76/AA77-1))</f>
        <v>0</v>
      </c>
      <c r="BE77" s="22" cm="1">
        <f t="array" ref="BE77">IF(INDEX(calc_types,1,BE$7)="INDEX",AB77/AB76-1,IF(INDEX(calc_types,1,BE$7)="CASH", AB76/1200,AB76/AB77-1))</f>
        <v>1.6234552944027092E-2</v>
      </c>
      <c r="BF77" s="22" cm="1">
        <f t="array" ref="BF77">IF(INDEX(calc_types,1,BF$7)="INDEX",AC77/AC76-1,IF(INDEX(calc_types,1,BF$7)="CASH", AC76/1200,AC76/AC77-1))</f>
        <v>-9.3798853569566631E-3</v>
      </c>
      <c r="BG77" s="22" cm="1">
        <f t="array" ref="BG77">IF(INDEX(calc_types,1,BG$7)="INDEX",AD77/AD76-1,IF(INDEX(calc_types,1,BG$7)="CASH", AD76/1200,AD76/AD77-1))</f>
        <v>-1.7065715741212517E-2</v>
      </c>
      <c r="BH77" s="23">
        <f t="shared" si="39"/>
        <v>1.9373960391322247E-3</v>
      </c>
      <c r="BI77" s="23">
        <f t="shared" si="40"/>
        <v>-6.8746551718534572E-4</v>
      </c>
      <c r="BJ77" s="23">
        <f t="shared" si="41"/>
        <v>-5.5395446500143882E-3</v>
      </c>
      <c r="BK77" s="23">
        <f t="shared" si="42"/>
        <v>-9.8352510673933771E-4</v>
      </c>
      <c r="BL77" s="23">
        <f t="shared" si="43"/>
        <v>-6.2923116230841365E-3</v>
      </c>
      <c r="BM77" s="23">
        <f t="shared" si="44"/>
        <v>2.300488546721441E-4</v>
      </c>
      <c r="BN77" s="23">
        <f t="shared" si="45"/>
        <v>-3.0402261829182535E-3</v>
      </c>
      <c r="BO77" s="23">
        <f t="shared" si="46"/>
        <v>-9.1141019134443821E-3</v>
      </c>
      <c r="BP77" s="23">
        <f t="shared" si="47"/>
        <v>2.4848696940218285E-3</v>
      </c>
      <c r="BQ77" s="23">
        <f t="shared" si="48"/>
        <v>-4.2364730899660356E-4</v>
      </c>
      <c r="BR77" s="23">
        <f t="shared" si="49"/>
        <v>-4.3303381297495613E-3</v>
      </c>
      <c r="BS77" s="23">
        <f t="shared" si="50"/>
        <v>-1.4820286971065884E-3</v>
      </c>
      <c r="BT77" s="23">
        <f t="shared" si="51"/>
        <v>-4.7165652824089034E-3</v>
      </c>
      <c r="BU77" s="23">
        <f t="shared" si="52"/>
        <v>-1.203236009988874E-4</v>
      </c>
      <c r="BV77" s="23">
        <f t="shared" si="53"/>
        <v>-2.4727926368518899E-3</v>
      </c>
      <c r="BW77" s="23">
        <f t="shared" si="54"/>
        <v>-6.1400454905550838E-3</v>
      </c>
      <c r="BX77" s="23">
        <f t="shared" si="55"/>
        <v>5.1210307580228931E-3</v>
      </c>
      <c r="BY77" s="23">
        <f t="shared" si="56"/>
        <v>1.9691778741016325E-2</v>
      </c>
      <c r="BZ77" s="23">
        <f t="shared" si="57"/>
        <v>2.8243390287804798E-2</v>
      </c>
      <c r="CA77" s="23">
        <f t="shared" si="58"/>
        <v>4.8241288799627857E-2</v>
      </c>
      <c r="CB77" s="23">
        <f t="shared" si="59"/>
        <v>2.2441060344827578E-3</v>
      </c>
      <c r="CC77" s="23">
        <f t="shared" si="60"/>
        <v>1.2041758620689659E-3</v>
      </c>
      <c r="CD77" s="23">
        <f t="shared" si="61"/>
        <v>2.0014077586206908E-3</v>
      </c>
      <c r="CE77" s="23">
        <f t="shared" si="62"/>
        <v>2.1295086206896547E-4</v>
      </c>
      <c r="CF77" s="23">
        <f t="shared" si="63"/>
        <v>0</v>
      </c>
      <c r="CG77" s="23">
        <f t="shared" si="64"/>
        <v>1.5234260767070134E-2</v>
      </c>
      <c r="CH77" s="23">
        <f t="shared" si="65"/>
        <v>-9.2932306506358468E-3</v>
      </c>
      <c r="CI77" s="23">
        <f t="shared" si="66"/>
        <v>-1.6500891422331576E-2</v>
      </c>
    </row>
    <row r="78" spans="1:87" x14ac:dyDescent="0.2">
      <c r="A78" s="20">
        <v>70</v>
      </c>
      <c r="B78" s="21">
        <v>38837</v>
      </c>
      <c r="C78" s="20">
        <v>178.01499999999999</v>
      </c>
      <c r="D78" s="20">
        <v>913.16200000000003</v>
      </c>
      <c r="E78" s="20">
        <v>1294.7280000000001</v>
      </c>
      <c r="F78" s="20">
        <v>1143.192</v>
      </c>
      <c r="G78" s="20">
        <v>1261.1890000000001</v>
      </c>
      <c r="H78" s="20">
        <v>125.161</v>
      </c>
      <c r="I78" s="20">
        <v>296.31</v>
      </c>
      <c r="J78" s="20">
        <v>347.18700000000001</v>
      </c>
      <c r="K78" s="20">
        <v>142.89099999999999</v>
      </c>
      <c r="L78" s="20">
        <v>491.21199999999999</v>
      </c>
      <c r="M78" s="20">
        <v>535.327</v>
      </c>
      <c r="N78" s="20">
        <v>177.81200000000001</v>
      </c>
      <c r="O78" s="20">
        <v>183.15</v>
      </c>
      <c r="P78" s="20">
        <v>101.28400000000001</v>
      </c>
      <c r="Q78" s="20">
        <v>184.792</v>
      </c>
      <c r="R78" s="20">
        <v>228.63499999999999</v>
      </c>
      <c r="S78" s="20">
        <v>1925.32</v>
      </c>
      <c r="T78" s="20">
        <v>3839.9</v>
      </c>
      <c r="U78" s="20">
        <v>6023.1</v>
      </c>
      <c r="V78" s="20">
        <v>16906.23</v>
      </c>
      <c r="W78" s="20">
        <v>5.04</v>
      </c>
      <c r="X78" s="20">
        <v>2.7412000000000001</v>
      </c>
      <c r="Y78" s="20">
        <v>4.7055999999999996</v>
      </c>
      <c r="Z78" s="20">
        <v>0.115</v>
      </c>
      <c r="AA78" s="20">
        <v>1</v>
      </c>
      <c r="AB78" s="20">
        <v>0.79149999999999998</v>
      </c>
      <c r="AC78" s="20">
        <v>0.54769999999999996</v>
      </c>
      <c r="AD78" s="20">
        <v>113.83</v>
      </c>
      <c r="AE78" s="21">
        <f t="shared" si="38"/>
        <v>38837</v>
      </c>
      <c r="AF78" s="22" cm="1">
        <f t="array" ref="AF78">IF(INDEX(calc_types,1,AF$7)="INDEX",C78/C77-1,IF(INDEX(calc_types,1,AF$7)="CASH", C77/1200,C77/C78-1))</f>
        <v>3.5063390325433819E-3</v>
      </c>
      <c r="AG78" s="22" cm="1">
        <f t="array" ref="AG78">IF(INDEX(calc_types,1,AG$7)="INDEX",D78/D77-1,IF(INDEX(calc_types,1,AG$7)="CASH", D77/1200,D77/D78-1))</f>
        <v>3.1341006185812148E-3</v>
      </c>
      <c r="AH78" s="22" cm="1">
        <f t="array" ref="AH78">IF(INDEX(calc_types,1,AH$7)="INDEX",E78/E77-1,IF(INDEX(calc_types,1,AH$7)="CASH", E77/1200,E77/E78-1))</f>
        <v>1.3023532068514587E-3</v>
      </c>
      <c r="AI78" s="22" cm="1">
        <f t="array" ref="AI78">IF(INDEX(calc_types,1,AI$7)="INDEX",F78/F77-1,IF(INDEX(calc_types,1,AI$7)="CASH", F77/1200,F77/F78-1))</f>
        <v>3.5033325989004549E-3</v>
      </c>
      <c r="AJ78" s="22" cm="1">
        <f t="array" ref="AJ78">IF(INDEX(calc_types,1,AJ$7)="INDEX",G78/G77-1,IF(INDEX(calc_types,1,AJ$7)="CASH", G77/1200,G77/G78-1))</f>
        <v>2.2194921153595448E-3</v>
      </c>
      <c r="AK78" s="22" cm="1">
        <f t="array" ref="AK78">IF(INDEX(calc_types,1,AK$7)="INDEX",H78/H77-1,IF(INDEX(calc_types,1,AK$7)="CASH", H77/1200,H77/H78-1))</f>
        <v>2.3545051935258687E-3</v>
      </c>
      <c r="AL78" s="22" cm="1">
        <f t="array" ref="AL78">IF(INDEX(calc_types,1,AL$7)="INDEX",I78/I77-1,IF(INDEX(calc_types,1,AL$7)="CASH", I77/1200,I77/I78-1))</f>
        <v>1.165678374132062E-3</v>
      </c>
      <c r="AM78" s="22" cm="1">
        <f t="array" ref="AM78">IF(INDEX(calc_types,1,AM$7)="INDEX",J78/J77-1,IF(INDEX(calc_types,1,AM$7)="CASH", J77/1200,J77/J78-1))</f>
        <v>-2.1326190113498678E-3</v>
      </c>
      <c r="AN78" s="22" cm="1">
        <f t="array" ref="AN78">IF(INDEX(calc_types,1,AN$7)="INDEX",K78/K77-1,IF(INDEX(calc_types,1,AN$7)="CASH", K77/1200,K77/K78-1))</f>
        <v>2.912771273758441E-3</v>
      </c>
      <c r="AO78" s="22" cm="1">
        <f t="array" ref="AO78">IF(INDEX(calc_types,1,AO$7)="INDEX",L78/L77-1,IF(INDEX(calc_types,1,AO$7)="CASH", L77/1200,L77/L78-1))</f>
        <v>4.9086402251852235E-4</v>
      </c>
      <c r="AP78" s="22" cm="1">
        <f t="array" ref="AP78">IF(INDEX(calc_types,1,AP$7)="INDEX",M78/M77-1,IF(INDEX(calc_types,1,AP$7)="CASH", M77/1200,M77/M78-1))</f>
        <v>-3.8722906990592554E-3</v>
      </c>
      <c r="AQ78" s="22" cm="1">
        <f t="array" ref="AQ78">IF(INDEX(calc_types,1,AQ$7)="INDEX",N78/N77-1,IF(INDEX(calc_types,1,AQ$7)="CASH", N77/1200,N77/N78-1))</f>
        <v>1.0527797325827759E-3</v>
      </c>
      <c r="AR78" s="22" cm="1">
        <f t="array" ref="AR78">IF(INDEX(calc_types,1,AR$7)="INDEX",O78/O77-1,IF(INDEX(calc_types,1,AR$7)="CASH", O77/1200,O77/O78-1))</f>
        <v>-2.8583095140873871E-3</v>
      </c>
      <c r="AS78" s="22" cm="1">
        <f t="array" ref="AS78">IF(INDEX(calc_types,1,AS$7)="INDEX",P78/P77-1,IF(INDEX(calc_types,1,AS$7)="CASH", P77/1200,P77/P78-1))</f>
        <v>1.6787304847598605E-4</v>
      </c>
      <c r="AT78" s="22" cm="1">
        <f t="array" ref="AT78">IF(INDEX(calc_types,1,AT$7)="INDEX",Q78/Q77-1,IF(INDEX(calc_types,1,AT$7)="CASH", Q77/1200,Q77/Q78-1))</f>
        <v>1.0834705729392269E-3</v>
      </c>
      <c r="AU78" s="22" cm="1">
        <f t="array" ref="AU78">IF(INDEX(calc_types,1,AU$7)="INDEX",R78/R77-1,IF(INDEX(calc_types,1,AU$7)="CASH", R77/1200,R77/R78-1))</f>
        <v>-2.6672963235041536E-4</v>
      </c>
      <c r="AV78" s="22" cm="1">
        <f t="array" ref="AV78">IF(INDEX(calc_types,1,AV$7)="INDEX",S78/S77-1,IF(INDEX(calc_types,1,AV$7)="CASH", S77/1200,S77/S78-1))</f>
        <v>1.3059721126019497E-2</v>
      </c>
      <c r="AW78" s="22" cm="1">
        <f t="array" ref="AW78">IF(INDEX(calc_types,1,AW$7)="INDEX",T78/T77-1,IF(INDEX(calc_types,1,AW$7)="CASH", T77/1200,T77/T78-1))</f>
        <v>-3.5913164873602188E-3</v>
      </c>
      <c r="AX78" s="22" cm="1">
        <f t="array" ref="AX78">IF(INDEX(calc_types,1,AX$7)="INDEX",U78/U77-1,IF(INDEX(calc_types,1,AX$7)="CASH", U77/1200,U77/U78-1))</f>
        <v>9.8078664118297354E-3</v>
      </c>
      <c r="AY78" s="22" cm="1">
        <f t="array" ref="AY78">IF(INDEX(calc_types,1,AY$7)="INDEX",V78/V77-1,IF(INDEX(calc_types,1,AY$7)="CASH", V77/1200,V77/V78-1))</f>
        <v>-8.9937314108252675E-3</v>
      </c>
      <c r="AZ78" s="22" cm="1">
        <f t="array" ref="AZ78">IF(INDEX(calc_types,1,AZ$7)="INDEX",W78/W77-1,IF(INDEX(calc_types,1,AZ$7)="CASH", W77/1200,W77/W78-1))</f>
        <v>4.0244833333333329E-3</v>
      </c>
      <c r="BA78" s="22" cm="1">
        <f t="array" ref="BA78">IF(INDEX(calc_types,1,BA$7)="INDEX",X78/X77-1,IF(INDEX(calc_types,1,BA$7)="CASH", X77/1200,X77/X78-1))</f>
        <v>2.3398333333333331E-3</v>
      </c>
      <c r="BB78" s="22" cm="1">
        <f t="array" ref="BB78">IF(INDEX(calc_types,1,BB$7)="INDEX",Y78/Y77-1,IF(INDEX(calc_types,1,BB$7)="CASH", Y77/1200,Y77/Y78-1))</f>
        <v>3.9182499999999999E-3</v>
      </c>
      <c r="BC78" s="22" cm="1">
        <f t="array" ref="BC78">IF(INDEX(calc_types,1,BC$7)="INDEX",Z78/Z77-1,IF(INDEX(calc_types,1,BC$7)="CASH", Z77/1200,Z77/Z78-1))</f>
        <v>1.8075E-4</v>
      </c>
      <c r="BD78" s="22" cm="1">
        <f t="array" ref="BD78">IF(INDEX(calc_types,1,BD$7)="INDEX",AA78/AA77-1,IF(INDEX(calc_types,1,BD$7)="CASH", AA77/1200,AA77/AA78-1))</f>
        <v>0</v>
      </c>
      <c r="BE78" s="22" cm="1">
        <f t="array" ref="BE78">IF(INDEX(calc_types,1,BE$7)="INDEX",AB78/AB77-1,IF(INDEX(calc_types,1,BE$7)="CASH", AB77/1200,AB77/AB78-1))</f>
        <v>4.2830069488313471E-2</v>
      </c>
      <c r="BF78" s="22" cm="1">
        <f t="array" ref="BF78">IF(INDEX(calc_types,1,BF$7)="INDEX",AC78/AC77-1,IF(INDEX(calc_types,1,BF$7)="CASH", AC77/1200,AC77/AC78-1))</f>
        <v>5.1122877487675744E-2</v>
      </c>
      <c r="BG78" s="22" cm="1">
        <f t="array" ref="BG78">IF(INDEX(calc_types,1,BG$7)="INDEX",AD78/AD77-1,IF(INDEX(calc_types,1,BG$7)="CASH", AD77/1200,AD77/AD78-1))</f>
        <v>3.470086971800046E-2</v>
      </c>
      <c r="BH78" s="23">
        <f t="shared" si="39"/>
        <v>1.8796407759236104E-3</v>
      </c>
      <c r="BI78" s="23">
        <f t="shared" si="40"/>
        <v>1.0726883872076457E-3</v>
      </c>
      <c r="BJ78" s="23">
        <f t="shared" si="41"/>
        <v>-1.6161717600611304E-3</v>
      </c>
      <c r="BK78" s="23">
        <f t="shared" si="42"/>
        <v>5.2232303841286219E-4</v>
      </c>
      <c r="BL78" s="23">
        <f t="shared" si="43"/>
        <v>-1.6193735457636377E-3</v>
      </c>
      <c r="BM78" s="23">
        <f t="shared" si="44"/>
        <v>1.2533698556093048E-3</v>
      </c>
      <c r="BN78" s="23">
        <f t="shared" si="45"/>
        <v>-2.6546407571185668E-4</v>
      </c>
      <c r="BO78" s="23">
        <f t="shared" si="46"/>
        <v>-4.2344544529601888E-3</v>
      </c>
      <c r="BP78" s="23">
        <f t="shared" si="47"/>
        <v>2.391635997664331E-3</v>
      </c>
      <c r="BQ78" s="23">
        <f t="shared" si="48"/>
        <v>-1.7263240910617966E-3</v>
      </c>
      <c r="BR78" s="23">
        <f t="shared" si="49"/>
        <v>-6.5882184044362135E-3</v>
      </c>
      <c r="BS78" s="23">
        <f t="shared" si="50"/>
        <v>-2.171900501892002E-3</v>
      </c>
      <c r="BT78" s="23">
        <f t="shared" si="51"/>
        <v>-6.5741079044757357E-3</v>
      </c>
      <c r="BU78" s="23">
        <f t="shared" si="52"/>
        <v>1.1666886608408744E-4</v>
      </c>
      <c r="BV78" s="23">
        <f t="shared" si="53"/>
        <v>8.8619371065453085E-4</v>
      </c>
      <c r="BW78" s="23">
        <f t="shared" si="54"/>
        <v>-8.1070932673793928E-4</v>
      </c>
      <c r="BX78" s="23">
        <f t="shared" si="55"/>
        <v>6.1514214049460114E-3</v>
      </c>
      <c r="BY78" s="23">
        <f t="shared" si="56"/>
        <v>-4.8903418507174889E-3</v>
      </c>
      <c r="BZ78" s="23">
        <f t="shared" si="57"/>
        <v>8.1626268110044729E-3</v>
      </c>
      <c r="CA78" s="23">
        <f t="shared" si="58"/>
        <v>-1.3465021049412159E-2</v>
      </c>
      <c r="CB78" s="23">
        <f t="shared" si="59"/>
        <v>2.4076477011494238E-3</v>
      </c>
      <c r="CC78" s="23">
        <f t="shared" si="60"/>
        <v>1.2401758620689655E-3</v>
      </c>
      <c r="CD78" s="23">
        <f t="shared" si="61"/>
        <v>1.9792410919540239E-3</v>
      </c>
      <c r="CE78" s="23">
        <f t="shared" si="62"/>
        <v>2.0670086206896546E-4</v>
      </c>
      <c r="CF78" s="23">
        <f t="shared" si="63"/>
        <v>0</v>
      </c>
      <c r="CG78" s="23">
        <f t="shared" si="64"/>
        <v>4.1829777311356516E-2</v>
      </c>
      <c r="CH78" s="23">
        <f t="shared" si="65"/>
        <v>5.1209532193996557E-2</v>
      </c>
      <c r="CI78" s="23">
        <f t="shared" si="66"/>
        <v>3.5265694036881401E-2</v>
      </c>
    </row>
    <row r="79" spans="1:87" x14ac:dyDescent="0.2">
      <c r="A79" s="20">
        <v>71</v>
      </c>
      <c r="B79" s="21">
        <v>38868</v>
      </c>
      <c r="C79" s="20">
        <v>178.65799999999999</v>
      </c>
      <c r="D79" s="20">
        <v>914.54600000000005</v>
      </c>
      <c r="E79" s="20">
        <v>1294.75</v>
      </c>
      <c r="F79" s="20">
        <v>1144.9639999999999</v>
      </c>
      <c r="G79" s="20">
        <v>1261.741</v>
      </c>
      <c r="H79" s="20">
        <v>125.44</v>
      </c>
      <c r="I79" s="20">
        <v>297.28300000000002</v>
      </c>
      <c r="J79" s="20">
        <v>349.01100000000002</v>
      </c>
      <c r="K79" s="20">
        <v>143.333</v>
      </c>
      <c r="L79" s="20">
        <v>492.47199999999998</v>
      </c>
      <c r="M79" s="20">
        <v>537.03599999999994</v>
      </c>
      <c r="N79" s="20">
        <v>178.31700000000001</v>
      </c>
      <c r="O79" s="20">
        <v>183.672</v>
      </c>
      <c r="P79" s="20">
        <v>101.212</v>
      </c>
      <c r="Q79" s="20">
        <v>184.45500000000001</v>
      </c>
      <c r="R79" s="20">
        <v>228.84299999999999</v>
      </c>
      <c r="S79" s="20">
        <v>1868.67</v>
      </c>
      <c r="T79" s="20">
        <v>3637.17</v>
      </c>
      <c r="U79" s="20">
        <v>5723.8</v>
      </c>
      <c r="V79" s="20">
        <v>15467.33</v>
      </c>
      <c r="W79" s="20">
        <v>5.1106299999999996</v>
      </c>
      <c r="X79" s="20">
        <v>2.8992</v>
      </c>
      <c r="Y79" s="20">
        <v>4.7552000000000003</v>
      </c>
      <c r="Z79" s="20">
        <v>0.21920000000000001</v>
      </c>
      <c r="AA79" s="20">
        <v>1</v>
      </c>
      <c r="AB79" s="20">
        <v>0.78080000000000005</v>
      </c>
      <c r="AC79" s="20">
        <v>0.53490000000000004</v>
      </c>
      <c r="AD79" s="20">
        <v>112.64</v>
      </c>
      <c r="AE79" s="21">
        <f t="shared" si="38"/>
        <v>38868</v>
      </c>
      <c r="AF79" s="22" cm="1">
        <f t="array" ref="AF79">IF(INDEX(calc_types,1,AF$7)="INDEX",C79/C78-1,IF(INDEX(calc_types,1,AF$7)="CASH", C78/1200,C78/C79-1))</f>
        <v>3.6120551638907372E-3</v>
      </c>
      <c r="AG79" s="22" cm="1">
        <f t="array" ref="AG79">IF(INDEX(calc_types,1,AG$7)="INDEX",D79/D78-1,IF(INDEX(calc_types,1,AG$7)="CASH", D78/1200,D78/D79-1))</f>
        <v>1.5156127828359622E-3</v>
      </c>
      <c r="AH79" s="22" cm="1">
        <f t="array" ref="AH79">IF(INDEX(calc_types,1,AH$7)="INDEX",E79/E78-1,IF(INDEX(calc_types,1,AH$7)="CASH", E78/1200,E78/E79-1))</f>
        <v>1.6991985961389844E-5</v>
      </c>
      <c r="AI79" s="22" cm="1">
        <f t="array" ref="AI79">IF(INDEX(calc_types,1,AI$7)="INDEX",F79/F78-1,IF(INDEX(calc_types,1,AI$7)="CASH", F78/1200,F78/F79-1))</f>
        <v>1.5500458365698133E-3</v>
      </c>
      <c r="AJ79" s="22" cm="1">
        <f t="array" ref="AJ79">IF(INDEX(calc_types,1,AJ$7)="INDEX",G79/G78-1,IF(INDEX(calc_types,1,AJ$7)="CASH", G78/1200,G78/G79-1))</f>
        <v>4.3768221892181991E-4</v>
      </c>
      <c r="AK79" s="22" cm="1">
        <f t="array" ref="AK79">IF(INDEX(calc_types,1,AK$7)="INDEX",H79/H78-1,IF(INDEX(calc_types,1,AK$7)="CASH", H78/1200,H78/H79-1))</f>
        <v>2.2291288819999977E-3</v>
      </c>
      <c r="AL79" s="22" cm="1">
        <f t="array" ref="AL79">IF(INDEX(calc_types,1,AL$7)="INDEX",I79/I78-1,IF(INDEX(calc_types,1,AL$7)="CASH", I78/1200,I78/I79-1))</f>
        <v>3.283723127805338E-3</v>
      </c>
      <c r="AM79" s="22" cm="1">
        <f t="array" ref="AM79">IF(INDEX(calc_types,1,AM$7)="INDEX",J79/J78-1,IF(INDEX(calc_types,1,AM$7)="CASH", J78/1200,J78/J79-1))</f>
        <v>5.2536529305533541E-3</v>
      </c>
      <c r="AN79" s="22" cm="1">
        <f t="array" ref="AN79">IF(INDEX(calc_types,1,AN$7)="INDEX",K79/K78-1,IF(INDEX(calc_types,1,AN$7)="CASH", K78/1200,K78/K79-1))</f>
        <v>3.0932668957457388E-3</v>
      </c>
      <c r="AO79" s="22" cm="1">
        <f t="array" ref="AO79">IF(INDEX(calc_types,1,AO$7)="INDEX",L79/L78-1,IF(INDEX(calc_types,1,AO$7)="CASH", L78/1200,L78/L79-1))</f>
        <v>2.5650839148880777E-3</v>
      </c>
      <c r="AP79" s="22" cm="1">
        <f t="array" ref="AP79">IF(INDEX(calc_types,1,AP$7)="INDEX",M79/M78-1,IF(INDEX(calc_types,1,AP$7)="CASH", M78/1200,M78/M79-1))</f>
        <v>3.1924412555315307E-3</v>
      </c>
      <c r="AQ79" s="22" cm="1">
        <f t="array" ref="AQ79">IF(INDEX(calc_types,1,AQ$7)="INDEX",N79/N78-1,IF(INDEX(calc_types,1,AQ$7)="CASH", N78/1200,N78/N79-1))</f>
        <v>2.8400782849300477E-3</v>
      </c>
      <c r="AR79" s="22" cm="1">
        <f t="array" ref="AR79">IF(INDEX(calc_types,1,AR$7)="INDEX",O79/O78-1,IF(INDEX(calc_types,1,AR$7)="CASH", O78/1200,O78/O79-1))</f>
        <v>2.8501228501227605E-3</v>
      </c>
      <c r="AS79" s="22" cm="1">
        <f t="array" ref="AS79">IF(INDEX(calc_types,1,AS$7)="INDEX",P79/P78-1,IF(INDEX(calc_types,1,AS$7)="CASH", P78/1200,P78/P79-1))</f>
        <v>-7.1087239840450511E-4</v>
      </c>
      <c r="AT79" s="22" cm="1">
        <f t="array" ref="AT79">IF(INDEX(calc_types,1,AT$7)="INDEX",Q79/Q78-1,IF(INDEX(calc_types,1,AT$7)="CASH", Q78/1200,Q78/Q79-1))</f>
        <v>-1.8236720204337642E-3</v>
      </c>
      <c r="AU79" s="22" cm="1">
        <f t="array" ref="AU79">IF(INDEX(calc_types,1,AU$7)="INDEX",R79/R78-1,IF(INDEX(calc_types,1,AU$7)="CASH", R78/1200,R78/R79-1))</f>
        <v>9.0974697662216109E-4</v>
      </c>
      <c r="AV79" s="22" cm="1">
        <f t="array" ref="AV79">IF(INDEX(calc_types,1,AV$7)="INDEX",S79/S78-1,IF(INDEX(calc_types,1,AV$7)="CASH", S78/1200,S78/S79-1))</f>
        <v>-2.9423680219392012E-2</v>
      </c>
      <c r="AW79" s="22" cm="1">
        <f t="array" ref="AW79">IF(INDEX(calc_types,1,AW$7)="INDEX",T79/T78-1,IF(INDEX(calc_types,1,AW$7)="CASH", T78/1200,T78/T79-1))</f>
        <v>-5.2795645719940665E-2</v>
      </c>
      <c r="AX79" s="22" cm="1">
        <f t="array" ref="AX79">IF(INDEX(calc_types,1,AX$7)="INDEX",U79/U78-1,IF(INDEX(calc_types,1,AX$7)="CASH", U78/1200,U78/U79-1))</f>
        <v>-4.9692019059952575E-2</v>
      </c>
      <c r="AY79" s="22" cm="1">
        <f t="array" ref="AY79">IF(INDEX(calc_types,1,AY$7)="INDEX",V79/V78-1,IF(INDEX(calc_types,1,AY$7)="CASH", V78/1200,V78/V79-1))</f>
        <v>-8.5110636729773592E-2</v>
      </c>
      <c r="AZ79" s="22" cm="1">
        <f t="array" ref="AZ79">IF(INDEX(calc_types,1,AZ$7)="INDEX",W79/W78-1,IF(INDEX(calc_types,1,AZ$7)="CASH", W78/1200,W78/W79-1))</f>
        <v>4.1999999999999997E-3</v>
      </c>
      <c r="BA79" s="22" cm="1">
        <f t="array" ref="BA79">IF(INDEX(calc_types,1,BA$7)="INDEX",X79/X78-1,IF(INDEX(calc_types,1,BA$7)="CASH", X78/1200,X78/X79-1))</f>
        <v>2.2843333333333335E-3</v>
      </c>
      <c r="BB79" s="22" cm="1">
        <f t="array" ref="BB79">IF(INDEX(calc_types,1,BB$7)="INDEX",Y79/Y78-1,IF(INDEX(calc_types,1,BB$7)="CASH", Y78/1200,Y78/Y79-1))</f>
        <v>3.9213333333333331E-3</v>
      </c>
      <c r="BC79" s="22" cm="1">
        <f t="array" ref="BC79">IF(INDEX(calc_types,1,BC$7)="INDEX",Z79/Z78-1,IF(INDEX(calc_types,1,BC$7)="CASH", Z78/1200,Z78/Z79-1))</f>
        <v>9.5833333333333336E-5</v>
      </c>
      <c r="BD79" s="22" cm="1">
        <f t="array" ref="BD79">IF(INDEX(calc_types,1,BD$7)="INDEX",AA79/AA78-1,IF(INDEX(calc_types,1,BD$7)="CASH", AA78/1200,AA78/AA79-1))</f>
        <v>0</v>
      </c>
      <c r="BE79" s="22" cm="1">
        <f t="array" ref="BE79">IF(INDEX(calc_types,1,BE$7)="INDEX",AB79/AB78-1,IF(INDEX(calc_types,1,BE$7)="CASH", AB78/1200,AB78/AB79-1))</f>
        <v>1.3703893442622794E-2</v>
      </c>
      <c r="BF79" s="22" cm="1">
        <f t="array" ref="BF79">IF(INDEX(calc_types,1,BF$7)="INDEX",AC79/AC78-1,IF(INDEX(calc_types,1,BF$7)="CASH", AC78/1200,AC78/AC79-1))</f>
        <v>2.3929706487193725E-2</v>
      </c>
      <c r="BG79" s="22" cm="1">
        <f t="array" ref="BG79">IF(INDEX(calc_types,1,BG$7)="INDEX",AD79/AD78-1,IF(INDEX(calc_types,1,BG$7)="CASH", AD78/1200,AD78/AD79-1))</f>
        <v>1.0564630681818121E-2</v>
      </c>
      <c r="BH79" s="23">
        <f t="shared" si="39"/>
        <v>1.9853569072709656E-3</v>
      </c>
      <c r="BI79" s="23">
        <f t="shared" si="40"/>
        <v>-5.4579944853760682E-4</v>
      </c>
      <c r="BJ79" s="23">
        <f t="shared" si="41"/>
        <v>-2.9015329809511992E-3</v>
      </c>
      <c r="BK79" s="23">
        <f t="shared" si="42"/>
        <v>-1.4309637239177794E-3</v>
      </c>
      <c r="BL79" s="23">
        <f t="shared" si="43"/>
        <v>-3.4011834422013627E-3</v>
      </c>
      <c r="BM79" s="23">
        <f t="shared" si="44"/>
        <v>1.1279935440834338E-3</v>
      </c>
      <c r="BN79" s="23">
        <f t="shared" si="45"/>
        <v>1.8525806779614194E-3</v>
      </c>
      <c r="BO79" s="23">
        <f t="shared" si="46"/>
        <v>3.1518174889430327E-3</v>
      </c>
      <c r="BP79" s="23">
        <f t="shared" si="47"/>
        <v>2.5721316196516287E-3</v>
      </c>
      <c r="BQ79" s="23">
        <f t="shared" si="48"/>
        <v>3.4789580130775884E-4</v>
      </c>
      <c r="BR79" s="23">
        <f t="shared" si="49"/>
        <v>4.765135501545721E-4</v>
      </c>
      <c r="BS79" s="23">
        <f t="shared" si="50"/>
        <v>-3.8460194954473021E-4</v>
      </c>
      <c r="BT79" s="23">
        <f t="shared" si="51"/>
        <v>-8.6567554026558812E-4</v>
      </c>
      <c r="BU79" s="23">
        <f t="shared" si="52"/>
        <v>-7.6207658079640369E-4</v>
      </c>
      <c r="BV79" s="23">
        <f t="shared" si="53"/>
        <v>-2.0209488827184602E-3</v>
      </c>
      <c r="BW79" s="23">
        <f t="shared" si="54"/>
        <v>3.6576728223463716E-4</v>
      </c>
      <c r="BX79" s="23">
        <f t="shared" si="55"/>
        <v>-3.6331979940465498E-2</v>
      </c>
      <c r="BY79" s="23">
        <f t="shared" si="56"/>
        <v>-5.4094671083297935E-2</v>
      </c>
      <c r="BZ79" s="23">
        <f t="shared" si="57"/>
        <v>-5.1337258660777839E-2</v>
      </c>
      <c r="CA79" s="23">
        <f t="shared" si="58"/>
        <v>-8.9581926368360487E-2</v>
      </c>
      <c r="CB79" s="23">
        <f t="shared" si="59"/>
        <v>2.5831643678160907E-3</v>
      </c>
      <c r="CC79" s="23">
        <f t="shared" si="60"/>
        <v>1.184675862068966E-3</v>
      </c>
      <c r="CD79" s="23">
        <f t="shared" si="61"/>
        <v>1.9823244252873571E-3</v>
      </c>
      <c r="CE79" s="23">
        <f t="shared" si="62"/>
        <v>1.217841954022988E-4</v>
      </c>
      <c r="CF79" s="23">
        <f t="shared" si="63"/>
        <v>0</v>
      </c>
      <c r="CG79" s="23">
        <f t="shared" si="64"/>
        <v>1.2703601265665837E-2</v>
      </c>
      <c r="CH79" s="23">
        <f t="shared" si="65"/>
        <v>2.4016361193514541E-2</v>
      </c>
      <c r="CI79" s="23">
        <f t="shared" si="66"/>
        <v>1.1129455000699062E-2</v>
      </c>
    </row>
    <row r="80" spans="1:87" x14ac:dyDescent="0.2">
      <c r="A80" s="20">
        <v>72</v>
      </c>
      <c r="B80" s="21">
        <v>38898</v>
      </c>
      <c r="C80" s="20">
        <v>179.27199999999999</v>
      </c>
      <c r="D80" s="20">
        <v>916.22199999999998</v>
      </c>
      <c r="E80" s="20">
        <v>1296.452</v>
      </c>
      <c r="F80" s="20">
        <v>1147.29</v>
      </c>
      <c r="G80" s="20">
        <v>1262.895</v>
      </c>
      <c r="H80" s="20">
        <v>125.693</v>
      </c>
      <c r="I80" s="20">
        <v>297.28399999999999</v>
      </c>
      <c r="J80" s="20">
        <v>347.99</v>
      </c>
      <c r="K80" s="20">
        <v>143.863</v>
      </c>
      <c r="L80" s="20">
        <v>493.678</v>
      </c>
      <c r="M80" s="20">
        <v>537.16200000000003</v>
      </c>
      <c r="N80" s="20">
        <v>178.80199999999999</v>
      </c>
      <c r="O80" s="20">
        <v>183.77600000000001</v>
      </c>
      <c r="P80" s="20">
        <v>101.238</v>
      </c>
      <c r="Q80" s="20">
        <v>184.578</v>
      </c>
      <c r="R80" s="20">
        <v>228.84100000000001</v>
      </c>
      <c r="S80" s="20">
        <v>1870.49</v>
      </c>
      <c r="T80" s="20">
        <v>3648.92</v>
      </c>
      <c r="U80" s="20">
        <v>5833.4</v>
      </c>
      <c r="V80" s="20">
        <v>15505.18</v>
      </c>
      <c r="W80" s="20">
        <v>5.3343800000000003</v>
      </c>
      <c r="X80" s="20">
        <v>3.0213999999999999</v>
      </c>
      <c r="Y80" s="20">
        <v>4.7737999999999996</v>
      </c>
      <c r="Z80" s="20">
        <v>0.33379999999999999</v>
      </c>
      <c r="AA80" s="20">
        <v>1</v>
      </c>
      <c r="AB80" s="20">
        <v>0.78180000000000005</v>
      </c>
      <c r="AC80" s="20">
        <v>0.54100000000000004</v>
      </c>
      <c r="AD80" s="20">
        <v>114.44</v>
      </c>
      <c r="AE80" s="21">
        <f t="shared" si="38"/>
        <v>38898</v>
      </c>
      <c r="AF80" s="22" cm="1">
        <f t="array" ref="AF80">IF(INDEX(calc_types,1,AF$7)="INDEX",C80/C79-1,IF(INDEX(calc_types,1,AF$7)="CASH", C79/1200,C79/C80-1))</f>
        <v>3.4367338714191842E-3</v>
      </c>
      <c r="AG80" s="22" cm="1">
        <f t="array" ref="AG80">IF(INDEX(calc_types,1,AG$7)="INDEX",D80/D79-1,IF(INDEX(calc_types,1,AG$7)="CASH", D79/1200,D79/D80-1))</f>
        <v>1.8326032807534087E-3</v>
      </c>
      <c r="AH80" s="22" cm="1">
        <f t="array" ref="AH80">IF(INDEX(calc_types,1,AH$7)="INDEX",E80/E79-1,IF(INDEX(calc_types,1,AH$7)="CASH", E79/1200,E79/E80-1))</f>
        <v>1.3145394863873783E-3</v>
      </c>
      <c r="AI80" s="22" cm="1">
        <f t="array" ref="AI80">IF(INDEX(calc_types,1,AI$7)="INDEX",F80/F79-1,IF(INDEX(calc_types,1,AI$7)="CASH", F79/1200,F79/F80-1))</f>
        <v>2.0315049206787172E-3</v>
      </c>
      <c r="AJ80" s="22" cm="1">
        <f t="array" ref="AJ80">IF(INDEX(calc_types,1,AJ$7)="INDEX",G80/G79-1,IF(INDEX(calc_types,1,AJ$7)="CASH", G79/1200,G79/G80-1))</f>
        <v>9.1460925816000405E-4</v>
      </c>
      <c r="AK80" s="22" cm="1">
        <f t="array" ref="AK80">IF(INDEX(calc_types,1,AK$7)="INDEX",H80/H79-1,IF(INDEX(calc_types,1,AK$7)="CASH", H79/1200,H79/H80-1))</f>
        <v>2.0169005102039783E-3</v>
      </c>
      <c r="AL80" s="22" cm="1">
        <f t="array" ref="AL80">IF(INDEX(calc_types,1,AL$7)="INDEX",I80/I79-1,IF(INDEX(calc_types,1,AL$7)="CASH", I79/1200,I79/I80-1))</f>
        <v>3.3637981315948196E-6</v>
      </c>
      <c r="AM80" s="22" cm="1">
        <f t="array" ref="AM80">IF(INDEX(calc_types,1,AM$7)="INDEX",J80/J79-1,IF(INDEX(calc_types,1,AM$7)="CASH", J79/1200,J79/J80-1))</f>
        <v>-2.9254092277893884E-3</v>
      </c>
      <c r="AN80" s="22" cm="1">
        <f t="array" ref="AN80">IF(INDEX(calc_types,1,AN$7)="INDEX",K80/K79-1,IF(INDEX(calc_types,1,AN$7)="CASH", K79/1200,K79/K80-1))</f>
        <v>3.6976830178674369E-3</v>
      </c>
      <c r="AO80" s="22" cm="1">
        <f t="array" ref="AO80">IF(INDEX(calc_types,1,AO$7)="INDEX",L80/L79-1,IF(INDEX(calc_types,1,AO$7)="CASH", L79/1200,L79/L80-1))</f>
        <v>2.4488701895741816E-3</v>
      </c>
      <c r="AP80" s="22" cm="1">
        <f t="array" ref="AP80">IF(INDEX(calc_types,1,AP$7)="INDEX",M80/M79-1,IF(INDEX(calc_types,1,AP$7)="CASH", M79/1200,M79/M80-1))</f>
        <v>2.3462114271688428E-4</v>
      </c>
      <c r="AQ80" s="22" cm="1">
        <f t="array" ref="AQ80">IF(INDEX(calc_types,1,AQ$7)="INDEX",N80/N79-1,IF(INDEX(calc_types,1,AQ$7)="CASH", N79/1200,N79/N80-1))</f>
        <v>2.7198752782964242E-3</v>
      </c>
      <c r="AR80" s="22" cm="1">
        <f t="array" ref="AR80">IF(INDEX(calc_types,1,AR$7)="INDEX",O80/O79-1,IF(INDEX(calc_types,1,AR$7)="CASH", O79/1200,O79/O80-1))</f>
        <v>5.6622675203632511E-4</v>
      </c>
      <c r="AS80" s="22" cm="1">
        <f t="array" ref="AS80">IF(INDEX(calc_types,1,AS$7)="INDEX",P80/P79-1,IF(INDEX(calc_types,1,AS$7)="CASH", P79/1200,P79/P80-1))</f>
        <v>2.5688653519351234E-4</v>
      </c>
      <c r="AT80" s="22" cm="1">
        <f t="array" ref="AT80">IF(INDEX(calc_types,1,AT$7)="INDEX",Q80/Q79-1,IF(INDEX(calc_types,1,AT$7)="CASH", Q79/1200,Q79/Q80-1))</f>
        <v>6.6682930796124751E-4</v>
      </c>
      <c r="AU80" s="22" cm="1">
        <f t="array" ref="AU80">IF(INDEX(calc_types,1,AU$7)="INDEX",R80/R79-1,IF(INDEX(calc_types,1,AU$7)="CASH", R79/1200,R79/R80-1))</f>
        <v>-8.7396162433694968E-6</v>
      </c>
      <c r="AV80" s="22" cm="1">
        <f t="array" ref="AV80">IF(INDEX(calc_types,1,AV$7)="INDEX",S80/S79-1,IF(INDEX(calc_types,1,AV$7)="CASH", S79/1200,S79/S80-1))</f>
        <v>9.7395473786154874E-4</v>
      </c>
      <c r="AW80" s="22" cm="1">
        <f t="array" ref="AW80">IF(INDEX(calc_types,1,AW$7)="INDEX",T80/T79-1,IF(INDEX(calc_types,1,AW$7)="CASH", T79/1200,T79/T80-1))</f>
        <v>3.2305336291678088E-3</v>
      </c>
      <c r="AX80" s="22" cm="1">
        <f t="array" ref="AX80">IF(INDEX(calc_types,1,AX$7)="INDEX",U80/U79-1,IF(INDEX(calc_types,1,AX$7)="CASH", U79/1200,U79/U80-1))</f>
        <v>1.9148118382892321E-2</v>
      </c>
      <c r="AY80" s="22" cm="1">
        <f t="array" ref="AY80">IF(INDEX(calc_types,1,AY$7)="INDEX",V80/V79-1,IF(INDEX(calc_types,1,AY$7)="CASH", V79/1200,V79/V80-1))</f>
        <v>2.4470933250924087E-3</v>
      </c>
      <c r="AZ80" s="22" cm="1">
        <f t="array" ref="AZ80">IF(INDEX(calc_types,1,AZ$7)="INDEX",W80/W79-1,IF(INDEX(calc_types,1,AZ$7)="CASH", W79/1200,W79/W80-1))</f>
        <v>4.2588583333333331E-3</v>
      </c>
      <c r="BA80" s="22" cm="1">
        <f t="array" ref="BA80">IF(INDEX(calc_types,1,BA$7)="INDEX",X80/X79-1,IF(INDEX(calc_types,1,BA$7)="CASH", X79/1200,X79/X80-1))</f>
        <v>2.4160000000000002E-3</v>
      </c>
      <c r="BB80" s="22" cm="1">
        <f t="array" ref="BB80">IF(INDEX(calc_types,1,BB$7)="INDEX",Y80/Y79-1,IF(INDEX(calc_types,1,BB$7)="CASH", Y79/1200,Y79/Y80-1))</f>
        <v>3.9626666666666673E-3</v>
      </c>
      <c r="BC80" s="22" cm="1">
        <f t="array" ref="BC80">IF(INDEX(calc_types,1,BC$7)="INDEX",Z80/Z79-1,IF(INDEX(calc_types,1,BC$7)="CASH", Z79/1200,Z79/Z80-1))</f>
        <v>1.8266666666666667E-4</v>
      </c>
      <c r="BD80" s="22" cm="1">
        <f t="array" ref="BD80">IF(INDEX(calc_types,1,BD$7)="INDEX",AA80/AA79-1,IF(INDEX(calc_types,1,BD$7)="CASH", AA79/1200,AA79/AA80-1))</f>
        <v>0</v>
      </c>
      <c r="BE80" s="22" cm="1">
        <f t="array" ref="BE80">IF(INDEX(calc_types,1,BE$7)="INDEX",AB80/AB79-1,IF(INDEX(calc_types,1,BE$7)="CASH", AB79/1200,AB79/AB80-1))</f>
        <v>-1.2790995139422279E-3</v>
      </c>
      <c r="BF80" s="22" cm="1">
        <f t="array" ref="BF80">IF(INDEX(calc_types,1,BF$7)="INDEX",AC80/AC79-1,IF(INDEX(calc_types,1,BF$7)="CASH", AC79/1200,AC79/AC80-1))</f>
        <v>-1.127541589648795E-2</v>
      </c>
      <c r="BG80" s="22" cm="1">
        <f t="array" ref="BG80">IF(INDEX(calc_types,1,BG$7)="INDEX",AD80/AD79-1,IF(INDEX(calc_types,1,BG$7)="CASH", AD79/1200,AD79/AD80-1))</f>
        <v>-1.5728766165676311E-2</v>
      </c>
      <c r="BH80" s="23">
        <f t="shared" si="39"/>
        <v>1.8100356147994128E-3</v>
      </c>
      <c r="BI80" s="23">
        <f t="shared" si="40"/>
        <v>-2.2880895062016033E-4</v>
      </c>
      <c r="BJ80" s="23">
        <f t="shared" si="41"/>
        <v>-1.6039854805252108E-3</v>
      </c>
      <c r="BK80" s="23">
        <f t="shared" si="42"/>
        <v>-9.4950463980887547E-4</v>
      </c>
      <c r="BL80" s="23">
        <f t="shared" si="43"/>
        <v>-2.9242564029631785E-3</v>
      </c>
      <c r="BM80" s="23">
        <f t="shared" si="44"/>
        <v>9.1576517228741439E-4</v>
      </c>
      <c r="BN80" s="23">
        <f t="shared" si="45"/>
        <v>-1.4277786517123239E-3</v>
      </c>
      <c r="BO80" s="23">
        <f t="shared" si="46"/>
        <v>-5.0272446693997094E-3</v>
      </c>
      <c r="BP80" s="23">
        <f t="shared" si="47"/>
        <v>3.1765477417733268E-3</v>
      </c>
      <c r="BQ80" s="23">
        <f t="shared" si="48"/>
        <v>2.3168207599386266E-4</v>
      </c>
      <c r="BR80" s="23">
        <f t="shared" si="49"/>
        <v>-2.4813065626600743E-3</v>
      </c>
      <c r="BS80" s="23">
        <f t="shared" si="50"/>
        <v>-5.048049561783537E-4</v>
      </c>
      <c r="BT80" s="23">
        <f t="shared" si="51"/>
        <v>-3.1495716383520235E-3</v>
      </c>
      <c r="BU80" s="23">
        <f t="shared" si="52"/>
        <v>2.0568235280161372E-4</v>
      </c>
      <c r="BV80" s="23">
        <f t="shared" si="53"/>
        <v>4.6955244567655147E-4</v>
      </c>
      <c r="BW80" s="23">
        <f t="shared" si="54"/>
        <v>-5.5271931063089342E-4</v>
      </c>
      <c r="BX80" s="23">
        <f t="shared" si="55"/>
        <v>-5.9343449832119366E-3</v>
      </c>
      <c r="BY80" s="23">
        <f t="shared" si="56"/>
        <v>1.9315082658105385E-3</v>
      </c>
      <c r="BZ80" s="23">
        <f t="shared" si="57"/>
        <v>1.750287878206706E-2</v>
      </c>
      <c r="CA80" s="23">
        <f t="shared" si="58"/>
        <v>-2.0241963134944828E-3</v>
      </c>
      <c r="CB80" s="23">
        <f t="shared" si="59"/>
        <v>2.6420227011494241E-3</v>
      </c>
      <c r="CC80" s="23">
        <f t="shared" si="60"/>
        <v>1.3163425287356326E-3</v>
      </c>
      <c r="CD80" s="23">
        <f t="shared" si="61"/>
        <v>2.0236577586206913E-3</v>
      </c>
      <c r="CE80" s="23">
        <f t="shared" si="62"/>
        <v>2.0861752873563213E-4</v>
      </c>
      <c r="CF80" s="23">
        <f t="shared" si="63"/>
        <v>0</v>
      </c>
      <c r="CG80" s="23">
        <f t="shared" si="64"/>
        <v>-2.2793916908991864E-3</v>
      </c>
      <c r="CH80" s="23">
        <f t="shared" si="65"/>
        <v>-1.1188761190167134E-2</v>
      </c>
      <c r="CI80" s="23">
        <f t="shared" si="66"/>
        <v>-1.516394184679537E-2</v>
      </c>
    </row>
    <row r="81" spans="1:87" x14ac:dyDescent="0.2">
      <c r="A81" s="20">
        <v>73</v>
      </c>
      <c r="B81" s="21">
        <v>38929</v>
      </c>
      <c r="C81" s="20">
        <v>180.136</v>
      </c>
      <c r="D81" s="20">
        <v>922.93600000000004</v>
      </c>
      <c r="E81" s="20">
        <v>1310.633</v>
      </c>
      <c r="F81" s="20">
        <v>1156.68</v>
      </c>
      <c r="G81" s="20">
        <v>1278.2339999999999</v>
      </c>
      <c r="H81" s="20">
        <v>126.018</v>
      </c>
      <c r="I81" s="20">
        <v>298.495</v>
      </c>
      <c r="J81" s="20">
        <v>350.60300000000001</v>
      </c>
      <c r="K81" s="20">
        <v>144.435</v>
      </c>
      <c r="L81" s="20">
        <v>496.221</v>
      </c>
      <c r="M81" s="20">
        <v>540.98699999999997</v>
      </c>
      <c r="N81" s="20">
        <v>179.74299999999999</v>
      </c>
      <c r="O81" s="20">
        <v>185.09100000000001</v>
      </c>
      <c r="P81" s="20">
        <v>101.286</v>
      </c>
      <c r="Q81" s="20">
        <v>184.83799999999999</v>
      </c>
      <c r="R81" s="20">
        <v>229.22200000000001</v>
      </c>
      <c r="S81" s="20">
        <v>1881.42</v>
      </c>
      <c r="T81" s="20">
        <v>3691.87</v>
      </c>
      <c r="U81" s="20">
        <v>5928.3</v>
      </c>
      <c r="V81" s="20">
        <v>15456.81</v>
      </c>
      <c r="W81" s="20">
        <v>5.3906299999999998</v>
      </c>
      <c r="X81" s="20">
        <v>3.0665</v>
      </c>
      <c r="Y81" s="20">
        <v>4.7313000000000001</v>
      </c>
      <c r="Z81" s="20">
        <v>0.40150000000000002</v>
      </c>
      <c r="AA81" s="20">
        <v>1</v>
      </c>
      <c r="AB81" s="20">
        <v>0.7833</v>
      </c>
      <c r="AC81" s="20">
        <v>0.53539999999999999</v>
      </c>
      <c r="AD81" s="20">
        <v>114.68</v>
      </c>
      <c r="AE81" s="21">
        <f t="shared" si="38"/>
        <v>38929</v>
      </c>
      <c r="AF81" s="22" cm="1">
        <f t="array" ref="AF81">IF(INDEX(calc_types,1,AF$7)="INDEX",C81/C80-1,IF(INDEX(calc_types,1,AF$7)="CASH", C80/1200,C80/C81-1))</f>
        <v>4.8194921683253344E-3</v>
      </c>
      <c r="AG81" s="22" cm="1">
        <f t="array" ref="AG81">IF(INDEX(calc_types,1,AG$7)="INDEX",D81/D80-1,IF(INDEX(calc_types,1,AG$7)="CASH", D80/1200,D80/D81-1))</f>
        <v>7.3279183429344474E-3</v>
      </c>
      <c r="AH81" s="22" cm="1">
        <f t="array" ref="AH81">IF(INDEX(calc_types,1,AH$7)="INDEX",E81/E80-1,IF(INDEX(calc_types,1,AH$7)="CASH", E80/1200,E80/E81-1))</f>
        <v>1.0938314723568654E-2</v>
      </c>
      <c r="AI81" s="22" cm="1">
        <f t="array" ref="AI81">IF(INDEX(calc_types,1,AI$7)="INDEX",F81/F80-1,IF(INDEX(calc_types,1,AI$7)="CASH", F80/1200,F80/F81-1))</f>
        <v>8.1845043537380757E-3</v>
      </c>
      <c r="AJ81" s="22" cm="1">
        <f t="array" ref="AJ81">IF(INDEX(calc_types,1,AJ$7)="INDEX",G81/G80-1,IF(INDEX(calc_types,1,AJ$7)="CASH", G80/1200,G80/G81-1))</f>
        <v>1.2145902866034008E-2</v>
      </c>
      <c r="AK81" s="22" cm="1">
        <f t="array" ref="AK81">IF(INDEX(calc_types,1,AK$7)="INDEX",H81/H80-1,IF(INDEX(calc_types,1,AK$7)="CASH", H80/1200,H80/H81-1))</f>
        <v>2.5856650728361963E-3</v>
      </c>
      <c r="AL81" s="22" cm="1">
        <f t="array" ref="AL81">IF(INDEX(calc_types,1,AL$7)="INDEX",I81/I80-1,IF(INDEX(calc_types,1,AL$7)="CASH", I80/1200,I80/I81-1))</f>
        <v>4.0735458349592246E-3</v>
      </c>
      <c r="AM81" s="22" cm="1">
        <f t="array" ref="AM81">IF(INDEX(calc_types,1,AM$7)="INDEX",J81/J80-1,IF(INDEX(calc_types,1,AM$7)="CASH", J80/1200,J80/J81-1))</f>
        <v>7.5088364608177915E-3</v>
      </c>
      <c r="AN81" s="22" cm="1">
        <f t="array" ref="AN81">IF(INDEX(calc_types,1,AN$7)="INDEX",K81/K80-1,IF(INDEX(calc_types,1,AN$7)="CASH", K80/1200,K80/K81-1))</f>
        <v>3.9760049491530669E-3</v>
      </c>
      <c r="AO81" s="22" cm="1">
        <f t="array" ref="AO81">IF(INDEX(calc_types,1,AO$7)="INDEX",L81/L80-1,IF(INDEX(calc_types,1,AO$7)="CASH", L80/1200,L80/L81-1))</f>
        <v>5.151130899088141E-3</v>
      </c>
      <c r="AP81" s="22" cm="1">
        <f t="array" ref="AP81">IF(INDEX(calc_types,1,AP$7)="INDEX",M81/M80-1,IF(INDEX(calc_types,1,AP$7)="CASH", M80/1200,M80/M81-1))</f>
        <v>7.120756866643374E-3</v>
      </c>
      <c r="AQ81" s="22" cm="1">
        <f t="array" ref="AQ81">IF(INDEX(calc_types,1,AQ$7)="INDEX",N81/N80-1,IF(INDEX(calc_types,1,AQ$7)="CASH", N80/1200,N80/N81-1))</f>
        <v>5.2628046666145512E-3</v>
      </c>
      <c r="AR81" s="22" cm="1">
        <f t="array" ref="AR81">IF(INDEX(calc_types,1,AR$7)="INDEX",O81/O80-1,IF(INDEX(calc_types,1,AR$7)="CASH", O80/1200,O80/O81-1))</f>
        <v>7.1554501131811943E-3</v>
      </c>
      <c r="AS81" s="22" cm="1">
        <f t="array" ref="AS81">IF(INDEX(calc_types,1,AS$7)="INDEX",P81/P80-1,IF(INDEX(calc_types,1,AS$7)="CASH", P80/1200,P80/P81-1))</f>
        <v>4.7413026729103969E-4</v>
      </c>
      <c r="AT81" s="22" cm="1">
        <f t="array" ref="AT81">IF(INDEX(calc_types,1,AT$7)="INDEX",Q81/Q80-1,IF(INDEX(calc_types,1,AT$7)="CASH", Q80/1200,Q80/Q81-1))</f>
        <v>1.408618578595533E-3</v>
      </c>
      <c r="AU81" s="22" cm="1">
        <f t="array" ref="AU81">IF(INDEX(calc_types,1,AU$7)="INDEX",R81/R80-1,IF(INDEX(calc_types,1,AU$7)="CASH", R80/1200,R80/R81-1))</f>
        <v>1.6649114450644209E-3</v>
      </c>
      <c r="AV81" s="22" cm="1">
        <f t="array" ref="AV81">IF(INDEX(calc_types,1,AV$7)="INDEX",S81/S80-1,IF(INDEX(calc_types,1,AV$7)="CASH", S80/1200,S80/S81-1))</f>
        <v>5.8433886307867056E-3</v>
      </c>
      <c r="AW81" s="22" cm="1">
        <f t="array" ref="AW81">IF(INDEX(calc_types,1,AW$7)="INDEX",T81/T80-1,IF(INDEX(calc_types,1,AW$7)="CASH", T80/1200,T80/T81-1))</f>
        <v>1.177060609714653E-2</v>
      </c>
      <c r="AX81" s="22" cm="1">
        <f t="array" ref="AX81">IF(INDEX(calc_types,1,AX$7)="INDEX",U81/U80-1,IF(INDEX(calc_types,1,AX$7)="CASH", U80/1200,U80/U81-1))</f>
        <v>1.6268385504165872E-2</v>
      </c>
      <c r="AY81" s="22" cm="1">
        <f t="array" ref="AY81">IF(INDEX(calc_types,1,AY$7)="INDEX",V81/V80-1,IF(INDEX(calc_types,1,AY$7)="CASH", V80/1200,V80/V81-1))</f>
        <v>-3.1196026102244812E-3</v>
      </c>
      <c r="AZ81" s="22" cm="1">
        <f t="array" ref="AZ81">IF(INDEX(calc_types,1,AZ$7)="INDEX",W81/W80-1,IF(INDEX(calc_types,1,AZ$7)="CASH", W80/1200,W80/W81-1))</f>
        <v>4.4453166666666667E-3</v>
      </c>
      <c r="BA81" s="22" cm="1">
        <f t="array" ref="BA81">IF(INDEX(calc_types,1,BA$7)="INDEX",X81/X80-1,IF(INDEX(calc_types,1,BA$7)="CASH", X80/1200,X80/X81-1))</f>
        <v>2.5178333333333333E-3</v>
      </c>
      <c r="BB81" s="22" cm="1">
        <f t="array" ref="BB81">IF(INDEX(calc_types,1,BB$7)="INDEX",Y81/Y80-1,IF(INDEX(calc_types,1,BB$7)="CASH", Y80/1200,Y80/Y81-1))</f>
        <v>3.9781666666666663E-3</v>
      </c>
      <c r="BC81" s="22" cm="1">
        <f t="array" ref="BC81">IF(INDEX(calc_types,1,BC$7)="INDEX",Z81/Z80-1,IF(INDEX(calc_types,1,BC$7)="CASH", Z80/1200,Z80/Z81-1))</f>
        <v>2.7816666666666663E-4</v>
      </c>
      <c r="BD81" s="22" cm="1">
        <f t="array" ref="BD81">IF(INDEX(calc_types,1,BD$7)="INDEX",AA81/AA80-1,IF(INDEX(calc_types,1,BD$7)="CASH", AA80/1200,AA80/AA81-1))</f>
        <v>0</v>
      </c>
      <c r="BE81" s="22" cm="1">
        <f t="array" ref="BE81">IF(INDEX(calc_types,1,BE$7)="INDEX",AB81/AB80-1,IF(INDEX(calc_types,1,BE$7)="CASH", AB80/1200,AB80/AB81-1))</f>
        <v>-1.9149751053235686E-3</v>
      </c>
      <c r="BF81" s="22" cm="1">
        <f t="array" ref="BF81">IF(INDEX(calc_types,1,BF$7)="INDEX",AC81/AC80-1,IF(INDEX(calc_types,1,BF$7)="CASH", AC80/1200,AC80/AC81-1))</f>
        <v>1.0459469555472722E-2</v>
      </c>
      <c r="BG81" s="22" cm="1">
        <f t="array" ref="BG81">IF(INDEX(calc_types,1,BG$7)="INDEX",AD81/AD80-1,IF(INDEX(calc_types,1,BG$7)="CASH", AD80/1200,AD80/AD81-1))</f>
        <v>-2.0927799093130028E-3</v>
      </c>
      <c r="BH81" s="23">
        <f t="shared" si="39"/>
        <v>3.1927939117055628E-3</v>
      </c>
      <c r="BI81" s="23">
        <f t="shared" si="40"/>
        <v>5.2665061115608784E-3</v>
      </c>
      <c r="BJ81" s="23">
        <f t="shared" si="41"/>
        <v>8.0197897566560653E-3</v>
      </c>
      <c r="BK81" s="23">
        <f t="shared" si="42"/>
        <v>5.203494793250483E-3</v>
      </c>
      <c r="BL81" s="23">
        <f t="shared" si="43"/>
        <v>8.3070372049108259E-3</v>
      </c>
      <c r="BM81" s="23">
        <f t="shared" si="44"/>
        <v>1.4845297349196324E-3</v>
      </c>
      <c r="BN81" s="23">
        <f t="shared" si="45"/>
        <v>2.6424033851153057E-3</v>
      </c>
      <c r="BO81" s="23">
        <f t="shared" si="46"/>
        <v>5.4070010192074705E-3</v>
      </c>
      <c r="BP81" s="23">
        <f t="shared" si="47"/>
        <v>3.4548696730589568E-3</v>
      </c>
      <c r="BQ81" s="23">
        <f t="shared" si="48"/>
        <v>2.9339427855078221E-3</v>
      </c>
      <c r="BR81" s="23">
        <f t="shared" si="49"/>
        <v>4.4048291612664159E-3</v>
      </c>
      <c r="BS81" s="23">
        <f t="shared" si="50"/>
        <v>2.0381244321397733E-3</v>
      </c>
      <c r="BT81" s="23">
        <f t="shared" si="51"/>
        <v>3.4396517227928457E-3</v>
      </c>
      <c r="BU81" s="23">
        <f t="shared" si="52"/>
        <v>4.2292608489914106E-4</v>
      </c>
      <c r="BV81" s="23">
        <f t="shared" si="53"/>
        <v>1.2113417163108369E-3</v>
      </c>
      <c r="BW81" s="23">
        <f t="shared" si="54"/>
        <v>1.1209317506768969E-3</v>
      </c>
      <c r="BX81" s="23">
        <f t="shared" si="55"/>
        <v>-1.0649110902867798E-3</v>
      </c>
      <c r="BY81" s="23">
        <f t="shared" si="56"/>
        <v>1.047158073378926E-2</v>
      </c>
      <c r="BZ81" s="23">
        <f t="shared" si="57"/>
        <v>1.4623145903340609E-2</v>
      </c>
      <c r="CA81" s="23">
        <f t="shared" si="58"/>
        <v>-7.5908922488113727E-3</v>
      </c>
      <c r="CB81" s="23">
        <f t="shared" si="59"/>
        <v>2.8284810344827577E-3</v>
      </c>
      <c r="CC81" s="23">
        <f t="shared" si="60"/>
        <v>1.4181758620689657E-3</v>
      </c>
      <c r="CD81" s="23">
        <f t="shared" si="61"/>
        <v>2.0391577586206903E-3</v>
      </c>
      <c r="CE81" s="23">
        <f t="shared" si="62"/>
        <v>3.0411752873563212E-4</v>
      </c>
      <c r="CF81" s="23">
        <f t="shared" si="63"/>
        <v>0</v>
      </c>
      <c r="CG81" s="23">
        <f t="shared" si="64"/>
        <v>-2.9152672822805271E-3</v>
      </c>
      <c r="CH81" s="23">
        <f t="shared" si="65"/>
        <v>1.0546124261793539E-2</v>
      </c>
      <c r="CI81" s="23">
        <f t="shared" si="66"/>
        <v>-1.5279555904320627E-3</v>
      </c>
    </row>
    <row r="82" spans="1:87" x14ac:dyDescent="0.2">
      <c r="A82" s="20">
        <v>74</v>
      </c>
      <c r="B82" s="21">
        <v>38960</v>
      </c>
      <c r="C82" s="20">
        <v>180.94800000000001</v>
      </c>
      <c r="D82" s="20">
        <v>929.40700000000004</v>
      </c>
      <c r="E82" s="20">
        <v>1325.7539999999999</v>
      </c>
      <c r="F82" s="20">
        <v>1165.8920000000001</v>
      </c>
      <c r="G82" s="20">
        <v>1294.413</v>
      </c>
      <c r="H82" s="20">
        <v>126.292</v>
      </c>
      <c r="I82" s="20">
        <v>299.28500000000003</v>
      </c>
      <c r="J82" s="20">
        <v>352.815</v>
      </c>
      <c r="K82" s="20">
        <v>144.892</v>
      </c>
      <c r="L82" s="20">
        <v>497.113</v>
      </c>
      <c r="M82" s="20">
        <v>542.65</v>
      </c>
      <c r="N82" s="20">
        <v>180.17699999999999</v>
      </c>
      <c r="O82" s="20">
        <v>185.70699999999999</v>
      </c>
      <c r="P82" s="20">
        <v>101.38200000000001</v>
      </c>
      <c r="Q82" s="20">
        <v>185.774</v>
      </c>
      <c r="R82" s="20">
        <v>232.029</v>
      </c>
      <c r="S82" s="20">
        <v>1924.76</v>
      </c>
      <c r="T82" s="20">
        <v>3808.7</v>
      </c>
      <c r="U82" s="20">
        <v>5906.1</v>
      </c>
      <c r="V82" s="20">
        <v>16140.76</v>
      </c>
      <c r="W82" s="20">
        <v>5.33</v>
      </c>
      <c r="X82" s="20">
        <v>3.1410999999999998</v>
      </c>
      <c r="Y82" s="20">
        <v>4.9349999999999996</v>
      </c>
      <c r="Z82" s="20">
        <v>0.39839999999999998</v>
      </c>
      <c r="AA82" s="20">
        <v>1</v>
      </c>
      <c r="AB82" s="20">
        <v>0.78039999999999998</v>
      </c>
      <c r="AC82" s="20">
        <v>0.52500000000000002</v>
      </c>
      <c r="AD82" s="20">
        <v>117.4</v>
      </c>
      <c r="AE82" s="21">
        <f t="shared" si="38"/>
        <v>38960</v>
      </c>
      <c r="AF82" s="22" cm="1">
        <f t="array" ref="AF82">IF(INDEX(calc_types,1,AF$7)="INDEX",C82/C81-1,IF(INDEX(calc_types,1,AF$7)="CASH", C81/1200,C81/C82-1))</f>
        <v>4.5077052893369718E-3</v>
      </c>
      <c r="AG82" s="22" cm="1">
        <f t="array" ref="AG82">IF(INDEX(calc_types,1,AG$7)="INDEX",D82/D81-1,IF(INDEX(calc_types,1,AG$7)="CASH", D81/1200,D81/D82-1))</f>
        <v>7.0113203949135894E-3</v>
      </c>
      <c r="AH82" s="22" cm="1">
        <f t="array" ref="AH82">IF(INDEX(calc_types,1,AH$7)="INDEX",E82/E81-1,IF(INDEX(calc_types,1,AH$7)="CASH", E81/1200,E81/E82-1))</f>
        <v>1.1537173259028144E-2</v>
      </c>
      <c r="AI82" s="22" cm="1">
        <f t="array" ref="AI82">IF(INDEX(calc_types,1,AI$7)="INDEX",F82/F81-1,IF(INDEX(calc_types,1,AI$7)="CASH", F81/1200,F81/F82-1))</f>
        <v>7.9641733236504031E-3</v>
      </c>
      <c r="AJ82" s="22" cm="1">
        <f t="array" ref="AJ82">IF(INDEX(calc_types,1,AJ$7)="INDEX",G82/G81-1,IF(INDEX(calc_types,1,AJ$7)="CASH", G81/1200,G81/G82-1))</f>
        <v>1.265730687808353E-2</v>
      </c>
      <c r="AK82" s="22" cm="1">
        <f t="array" ref="AK82">IF(INDEX(calc_types,1,AK$7)="INDEX",H82/H81-1,IF(INDEX(calc_types,1,AK$7)="CASH", H81/1200,H81/H82-1))</f>
        <v>2.1742925613801312E-3</v>
      </c>
      <c r="AL82" s="22" cm="1">
        <f t="array" ref="AL82">IF(INDEX(calc_types,1,AL$7)="INDEX",I82/I81-1,IF(INDEX(calc_types,1,AL$7)="CASH", I81/1200,I81/I82-1))</f>
        <v>2.6466104959883552E-3</v>
      </c>
      <c r="AM82" s="22" cm="1">
        <f t="array" ref="AM82">IF(INDEX(calc_types,1,AM$7)="INDEX",J82/J81-1,IF(INDEX(calc_types,1,AM$7)="CASH", J81/1200,J81/J82-1))</f>
        <v>6.3091302698492502E-3</v>
      </c>
      <c r="AN82" s="22" cm="1">
        <f t="array" ref="AN82">IF(INDEX(calc_types,1,AN$7)="INDEX",K82/K81-1,IF(INDEX(calc_types,1,AN$7)="CASH", K81/1200,K81/K82-1))</f>
        <v>3.1640530342367246E-3</v>
      </c>
      <c r="AO82" s="22" cm="1">
        <f t="array" ref="AO82">IF(INDEX(calc_types,1,AO$7)="INDEX",L82/L81-1,IF(INDEX(calc_types,1,AO$7)="CASH", L81/1200,L81/L82-1))</f>
        <v>1.7975861561683182E-3</v>
      </c>
      <c r="AP82" s="22" cm="1">
        <f t="array" ref="AP82">IF(INDEX(calc_types,1,AP$7)="INDEX",M82/M81-1,IF(INDEX(calc_types,1,AP$7)="CASH", M81/1200,M81/M82-1))</f>
        <v>3.0740110205975668E-3</v>
      </c>
      <c r="AQ82" s="22" cm="1">
        <f t="array" ref="AQ82">IF(INDEX(calc_types,1,AQ$7)="INDEX",N82/N81-1,IF(INDEX(calc_types,1,AQ$7)="CASH", N81/1200,N81/N82-1))</f>
        <v>2.4145585641721645E-3</v>
      </c>
      <c r="AR82" s="22" cm="1">
        <f t="array" ref="AR82">IF(INDEX(calc_types,1,AR$7)="INDEX",O82/O81-1,IF(INDEX(calc_types,1,AR$7)="CASH", O81/1200,O81/O82-1))</f>
        <v>3.328092667930882E-3</v>
      </c>
      <c r="AS82" s="22" cm="1">
        <f t="array" ref="AS82">IF(INDEX(calc_types,1,AS$7)="INDEX",P82/P81-1,IF(INDEX(calc_types,1,AS$7)="CASH", P81/1200,P81/P82-1))</f>
        <v>9.4781114862874105E-4</v>
      </c>
      <c r="AT82" s="22" cm="1">
        <f t="array" ref="AT82">IF(INDEX(calc_types,1,AT$7)="INDEX",Q82/Q81-1,IF(INDEX(calc_types,1,AT$7)="CASH", Q81/1200,Q81/Q82-1))</f>
        <v>5.0638937880738144E-3</v>
      </c>
      <c r="AU82" s="22" cm="1">
        <f t="array" ref="AU82">IF(INDEX(calc_types,1,AU$7)="INDEX",R82/R81-1,IF(INDEX(calc_types,1,AU$7)="CASH", R81/1200,R81/R82-1))</f>
        <v>1.2245770475783235E-2</v>
      </c>
      <c r="AV82" s="22" cm="1">
        <f t="array" ref="AV82">IF(INDEX(calc_types,1,AV$7)="INDEX",S82/S81-1,IF(INDEX(calc_types,1,AV$7)="CASH", S81/1200,S81/S82-1))</f>
        <v>2.3035792114466602E-2</v>
      </c>
      <c r="AW82" s="22" cm="1">
        <f t="array" ref="AW82">IF(INDEX(calc_types,1,AW$7)="INDEX",T82/T81-1,IF(INDEX(calc_types,1,AW$7)="CASH", T81/1200,T81/T82-1))</f>
        <v>3.1645209609222347E-2</v>
      </c>
      <c r="AX82" s="22" cm="1">
        <f t="array" ref="AX82">IF(INDEX(calc_types,1,AX$7)="INDEX",U82/U81-1,IF(INDEX(calc_types,1,AX$7)="CASH", U81/1200,U81/U82-1))</f>
        <v>-3.7447497596274637E-3</v>
      </c>
      <c r="AY82" s="22" cm="1">
        <f t="array" ref="AY82">IF(INDEX(calc_types,1,AY$7)="INDEX",V82/V81-1,IF(INDEX(calc_types,1,AY$7)="CASH", V81/1200,V81/V82-1))</f>
        <v>4.424910444004948E-2</v>
      </c>
      <c r="AZ82" s="22" cm="1">
        <f t="array" ref="AZ82">IF(INDEX(calc_types,1,AZ$7)="INDEX",W82/W81-1,IF(INDEX(calc_types,1,AZ$7)="CASH", W81/1200,W81/W82-1))</f>
        <v>4.4921916666666667E-3</v>
      </c>
      <c r="BA82" s="22" cm="1">
        <f t="array" ref="BA82">IF(INDEX(calc_types,1,BA$7)="INDEX",X82/X81-1,IF(INDEX(calc_types,1,BA$7)="CASH", X81/1200,X81/X82-1))</f>
        <v>2.5554166666666668E-3</v>
      </c>
      <c r="BB82" s="22" cm="1">
        <f t="array" ref="BB82">IF(INDEX(calc_types,1,BB$7)="INDEX",Y82/Y81-1,IF(INDEX(calc_types,1,BB$7)="CASH", Y81/1200,Y81/Y82-1))</f>
        <v>3.9427500000000001E-3</v>
      </c>
      <c r="BC82" s="22" cm="1">
        <f t="array" ref="BC82">IF(INDEX(calc_types,1,BC$7)="INDEX",Z82/Z81-1,IF(INDEX(calc_types,1,BC$7)="CASH", Z81/1200,Z81/Z82-1))</f>
        <v>3.3458333333333338E-4</v>
      </c>
      <c r="BD82" s="22" cm="1">
        <f t="array" ref="BD82">IF(INDEX(calc_types,1,BD$7)="INDEX",AA82/AA81-1,IF(INDEX(calc_types,1,BD$7)="CASH", AA81/1200,AA81/AA82-1))</f>
        <v>0</v>
      </c>
      <c r="BE82" s="22" cm="1">
        <f t="array" ref="BE82">IF(INDEX(calc_types,1,BE$7)="INDEX",AB82/AB81-1,IF(INDEX(calc_types,1,BE$7)="CASH", AB81/1200,AB81/AB82-1))</f>
        <v>3.7160430548437429E-3</v>
      </c>
      <c r="BF82" s="22" cm="1">
        <f t="array" ref="BF82">IF(INDEX(calc_types,1,BF$7)="INDEX",AC82/AC81-1,IF(INDEX(calc_types,1,BF$7)="CASH", AC81/1200,AC81/AC82-1))</f>
        <v>1.9809523809523721E-2</v>
      </c>
      <c r="BG82" s="22" cm="1">
        <f t="array" ref="BG82">IF(INDEX(calc_types,1,BG$7)="INDEX",AD82/AD81-1,IF(INDEX(calc_types,1,BG$7)="CASH", AD81/1200,AD81/AD82-1))</f>
        <v>-2.3168654173764902E-2</v>
      </c>
      <c r="BH82" s="23">
        <f t="shared" si="39"/>
        <v>2.8810070327172001E-3</v>
      </c>
      <c r="BI82" s="23">
        <f t="shared" si="40"/>
        <v>4.9499081635400203E-3</v>
      </c>
      <c r="BJ82" s="23">
        <f t="shared" si="41"/>
        <v>8.6186482921155553E-3</v>
      </c>
      <c r="BK82" s="23">
        <f t="shared" si="42"/>
        <v>4.9831637631628104E-3</v>
      </c>
      <c r="BL82" s="23">
        <f t="shared" si="43"/>
        <v>8.818441216960347E-3</v>
      </c>
      <c r="BM82" s="23">
        <f t="shared" si="44"/>
        <v>1.0731572234635672E-3</v>
      </c>
      <c r="BN82" s="23">
        <f t="shared" si="45"/>
        <v>1.2154680461444365E-3</v>
      </c>
      <c r="BO82" s="23">
        <f t="shared" si="46"/>
        <v>4.2072948282389291E-3</v>
      </c>
      <c r="BP82" s="23">
        <f t="shared" si="47"/>
        <v>2.6429177581426145E-3</v>
      </c>
      <c r="BQ82" s="23">
        <f t="shared" si="48"/>
        <v>-4.1960195741200072E-4</v>
      </c>
      <c r="BR82" s="23">
        <f t="shared" si="49"/>
        <v>3.5808331522060822E-4</v>
      </c>
      <c r="BS82" s="23">
        <f t="shared" si="50"/>
        <v>-8.1012167030261335E-4</v>
      </c>
      <c r="BT82" s="23">
        <f t="shared" si="51"/>
        <v>-3.8770572245746659E-4</v>
      </c>
      <c r="BU82" s="23">
        <f t="shared" si="52"/>
        <v>8.9660696623684248E-4</v>
      </c>
      <c r="BV82" s="23">
        <f t="shared" si="53"/>
        <v>4.8666169257891188E-3</v>
      </c>
      <c r="BW82" s="23">
        <f t="shared" si="54"/>
        <v>1.1701790781395712E-2</v>
      </c>
      <c r="BX82" s="23">
        <f t="shared" si="55"/>
        <v>1.6127492393393117E-2</v>
      </c>
      <c r="BY82" s="23">
        <f t="shared" si="56"/>
        <v>3.0346184245865077E-2</v>
      </c>
      <c r="BZ82" s="23">
        <f t="shared" si="57"/>
        <v>-5.3899893604527254E-3</v>
      </c>
      <c r="CA82" s="23">
        <f t="shared" si="58"/>
        <v>3.9777814801462585E-2</v>
      </c>
      <c r="CB82" s="23">
        <f t="shared" si="59"/>
        <v>2.8753560344827577E-3</v>
      </c>
      <c r="CC82" s="23">
        <f t="shared" si="60"/>
        <v>1.4557591954022992E-3</v>
      </c>
      <c r="CD82" s="23">
        <f t="shared" si="61"/>
        <v>2.0037410919540241E-3</v>
      </c>
      <c r="CE82" s="23">
        <f t="shared" si="62"/>
        <v>3.6053419540229886E-4</v>
      </c>
      <c r="CF82" s="23">
        <f t="shared" si="63"/>
        <v>0</v>
      </c>
      <c r="CG82" s="23">
        <f t="shared" si="64"/>
        <v>2.7157508778867844E-3</v>
      </c>
      <c r="CH82" s="23">
        <f t="shared" si="65"/>
        <v>1.9896178515844538E-2</v>
      </c>
      <c r="CI82" s="23">
        <f t="shared" si="66"/>
        <v>-2.2603829854883961E-2</v>
      </c>
    </row>
    <row r="83" spans="1:87" x14ac:dyDescent="0.2">
      <c r="A83" s="20">
        <v>75</v>
      </c>
      <c r="B83" s="21">
        <v>38990</v>
      </c>
      <c r="C83" s="20">
        <v>181.761</v>
      </c>
      <c r="D83" s="20">
        <v>934.24400000000003</v>
      </c>
      <c r="E83" s="20">
        <v>1335.59</v>
      </c>
      <c r="F83" s="20">
        <v>1172.586</v>
      </c>
      <c r="G83" s="20">
        <v>1304.9469999999999</v>
      </c>
      <c r="H83" s="20">
        <v>126.583</v>
      </c>
      <c r="I83" s="20">
        <v>299.83199999999999</v>
      </c>
      <c r="J83" s="20">
        <v>353.47</v>
      </c>
      <c r="K83" s="20">
        <v>145.429</v>
      </c>
      <c r="L83" s="20">
        <v>498.79300000000001</v>
      </c>
      <c r="M83" s="20">
        <v>544.47699999999998</v>
      </c>
      <c r="N83" s="20">
        <v>180.827</v>
      </c>
      <c r="O83" s="20">
        <v>186.42599999999999</v>
      </c>
      <c r="P83" s="20">
        <v>101.41500000000001</v>
      </c>
      <c r="Q83" s="20">
        <v>185.84200000000001</v>
      </c>
      <c r="R83" s="20">
        <v>232.11799999999999</v>
      </c>
      <c r="S83" s="20">
        <v>1973.67</v>
      </c>
      <c r="T83" s="20">
        <v>3899.41</v>
      </c>
      <c r="U83" s="20">
        <v>5960.8</v>
      </c>
      <c r="V83" s="20">
        <v>16127.58</v>
      </c>
      <c r="W83" s="20">
        <v>5.3218800000000002</v>
      </c>
      <c r="X83" s="20">
        <v>3.3178000000000001</v>
      </c>
      <c r="Y83" s="20">
        <v>4.9375999999999998</v>
      </c>
      <c r="Z83" s="20">
        <v>0.39929999999999999</v>
      </c>
      <c r="AA83" s="20">
        <v>1</v>
      </c>
      <c r="AB83" s="20">
        <v>0.78900000000000003</v>
      </c>
      <c r="AC83" s="20">
        <v>0.53420000000000001</v>
      </c>
      <c r="AD83" s="20">
        <v>118.18</v>
      </c>
      <c r="AE83" s="21">
        <f t="shared" si="38"/>
        <v>38990</v>
      </c>
      <c r="AF83" s="22" cm="1">
        <f t="array" ref="AF83">IF(INDEX(calc_types,1,AF$7)="INDEX",C83/C82-1,IF(INDEX(calc_types,1,AF$7)="CASH", C82/1200,C82/C83-1))</f>
        <v>4.4930035148218472E-3</v>
      </c>
      <c r="AG83" s="22" cm="1">
        <f t="array" ref="AG83">IF(INDEX(calc_types,1,AG$7)="INDEX",D83/D82-1,IF(INDEX(calc_types,1,AG$7)="CASH", D82/1200,D82/D83-1))</f>
        <v>5.2043937693604381E-3</v>
      </c>
      <c r="AH83" s="22" cm="1">
        <f t="array" ref="AH83">IF(INDEX(calc_types,1,AH$7)="INDEX",E83/E82-1,IF(INDEX(calc_types,1,AH$7)="CASH", E82/1200,E82/E83-1))</f>
        <v>7.4191742962872453E-3</v>
      </c>
      <c r="AI83" s="22" cm="1">
        <f t="array" ref="AI83">IF(INDEX(calc_types,1,AI$7)="INDEX",F83/F82-1,IF(INDEX(calc_types,1,AI$7)="CASH", F82/1200,F82/F83-1))</f>
        <v>5.7415266594160741E-3</v>
      </c>
      <c r="AJ83" s="22" cm="1">
        <f t="array" ref="AJ83">IF(INDEX(calc_types,1,AJ$7)="INDEX",G83/G82-1,IF(INDEX(calc_types,1,AJ$7)="CASH", G82/1200,G82/G83-1))</f>
        <v>8.1380517655491591E-3</v>
      </c>
      <c r="AK83" s="22" cm="1">
        <f t="array" ref="AK83">IF(INDEX(calc_types,1,AK$7)="INDEX",H83/H82-1,IF(INDEX(calc_types,1,AK$7)="CASH", H82/1200,H82/H83-1))</f>
        <v>2.3041839546447118E-3</v>
      </c>
      <c r="AL83" s="22" cm="1">
        <f t="array" ref="AL83">IF(INDEX(calc_types,1,AL$7)="INDEX",I83/I82-1,IF(INDEX(calc_types,1,AL$7)="CASH", I82/1200,I82/I83-1))</f>
        <v>1.8276893262274552E-3</v>
      </c>
      <c r="AM83" s="22" cm="1">
        <f t="array" ref="AM83">IF(INDEX(calc_types,1,AM$7)="INDEX",J83/J82-1,IF(INDEX(calc_types,1,AM$7)="CASH", J82/1200,J82/J83-1))</f>
        <v>1.8564970310219753E-3</v>
      </c>
      <c r="AN83" s="22" cm="1">
        <f t="array" ref="AN83">IF(INDEX(calc_types,1,AN$7)="INDEX",K83/K82-1,IF(INDEX(calc_types,1,AN$7)="CASH", K82/1200,K82/K83-1))</f>
        <v>3.7062087623884743E-3</v>
      </c>
      <c r="AO83" s="22" cm="1">
        <f t="array" ref="AO83">IF(INDEX(calc_types,1,AO$7)="INDEX",L83/L82-1,IF(INDEX(calc_types,1,AO$7)="CASH", L82/1200,L82/L83-1))</f>
        <v>3.3795133098510899E-3</v>
      </c>
      <c r="AP83" s="22" cm="1">
        <f t="array" ref="AP83">IF(INDEX(calc_types,1,AP$7)="INDEX",M83/M82-1,IF(INDEX(calc_types,1,AP$7)="CASH", M82/1200,M82/M83-1))</f>
        <v>3.3668110199944756E-3</v>
      </c>
      <c r="AQ83" s="22" cm="1">
        <f t="array" ref="AQ83">IF(INDEX(calc_types,1,AQ$7)="INDEX",N83/N82-1,IF(INDEX(calc_types,1,AQ$7)="CASH", N82/1200,N82/N83-1))</f>
        <v>3.6075636734989036E-3</v>
      </c>
      <c r="AR83" s="22" cm="1">
        <f t="array" ref="AR83">IF(INDEX(calc_types,1,AR$7)="INDEX",O83/O82-1,IF(INDEX(calc_types,1,AR$7)="CASH", O82/1200,O82/O83-1))</f>
        <v>3.8716903509290468E-3</v>
      </c>
      <c r="AS83" s="22" cm="1">
        <f t="array" ref="AS83">IF(INDEX(calc_types,1,AS$7)="INDEX",P83/P82-1,IF(INDEX(calc_types,1,AS$7)="CASH", P82/1200,P82/P83-1))</f>
        <v>3.2550156832567012E-4</v>
      </c>
      <c r="AT83" s="22" cm="1">
        <f t="array" ref="AT83">IF(INDEX(calc_types,1,AT$7)="INDEX",Q83/Q82-1,IF(INDEX(calc_types,1,AT$7)="CASH", Q82/1200,Q82/Q83-1))</f>
        <v>3.6603615145280877E-4</v>
      </c>
      <c r="AU83" s="22" cm="1">
        <f t="array" ref="AU83">IF(INDEX(calc_types,1,AU$7)="INDEX",R83/R82-1,IF(INDEX(calc_types,1,AU$7)="CASH", R82/1200,R82/R83-1))</f>
        <v>3.8357274306233258E-4</v>
      </c>
      <c r="AV83" s="22" cm="1">
        <f t="array" ref="AV83">IF(INDEX(calc_types,1,AV$7)="INDEX",S83/S82-1,IF(INDEX(calc_types,1,AV$7)="CASH", S82/1200,S82/S83-1))</f>
        <v>2.5410960327521437E-2</v>
      </c>
      <c r="AW83" s="22" cm="1">
        <f t="array" ref="AW83">IF(INDEX(calc_types,1,AW$7)="INDEX",T83/T82-1,IF(INDEX(calc_types,1,AW$7)="CASH", T82/1200,T82/T83-1))</f>
        <v>2.3816525323601345E-2</v>
      </c>
      <c r="AX83" s="22" cm="1">
        <f t="array" ref="AX83">IF(INDEX(calc_types,1,AX$7)="INDEX",U83/U82-1,IF(INDEX(calc_types,1,AX$7)="CASH", U82/1200,U82/U83-1))</f>
        <v>9.2616108768899252E-3</v>
      </c>
      <c r="AY83" s="22" cm="1">
        <f t="array" ref="AY83">IF(INDEX(calc_types,1,AY$7)="INDEX",V83/V82-1,IF(INDEX(calc_types,1,AY$7)="CASH", V82/1200,V82/V83-1))</f>
        <v>-8.1656625834225505E-4</v>
      </c>
      <c r="AZ83" s="22" cm="1">
        <f t="array" ref="AZ83">IF(INDEX(calc_types,1,AZ$7)="INDEX",W83/W82-1,IF(INDEX(calc_types,1,AZ$7)="CASH", W82/1200,W82/W83-1))</f>
        <v>4.4416666666666667E-3</v>
      </c>
      <c r="BA83" s="22" cm="1">
        <f t="array" ref="BA83">IF(INDEX(calc_types,1,BA$7)="INDEX",X83/X82-1,IF(INDEX(calc_types,1,BA$7)="CASH", X82/1200,X82/X83-1))</f>
        <v>2.6175833333333333E-3</v>
      </c>
      <c r="BB83" s="22" cm="1">
        <f t="array" ref="BB83">IF(INDEX(calc_types,1,BB$7)="INDEX",Y83/Y82-1,IF(INDEX(calc_types,1,BB$7)="CASH", Y82/1200,Y82/Y83-1))</f>
        <v>4.1124999999999998E-3</v>
      </c>
      <c r="BC83" s="22" cm="1">
        <f t="array" ref="BC83">IF(INDEX(calc_types,1,BC$7)="INDEX",Z83/Z82-1,IF(INDEX(calc_types,1,BC$7)="CASH", Z82/1200,Z82/Z83-1))</f>
        <v>3.3199999999999999E-4</v>
      </c>
      <c r="BD83" s="22" cm="1">
        <f t="array" ref="BD83">IF(INDEX(calc_types,1,BD$7)="INDEX",AA83/AA82-1,IF(INDEX(calc_types,1,BD$7)="CASH", AA82/1200,AA82/AA83-1))</f>
        <v>0</v>
      </c>
      <c r="BE83" s="22" cm="1">
        <f t="array" ref="BE83">IF(INDEX(calc_types,1,BE$7)="INDEX",AB83/AB82-1,IF(INDEX(calc_types,1,BE$7)="CASH", AB82/1200,AB82/AB83-1))</f>
        <v>-1.0899873257287807E-2</v>
      </c>
      <c r="BF83" s="22" cm="1">
        <f t="array" ref="BF83">IF(INDEX(calc_types,1,BF$7)="INDEX",AC83/AC82-1,IF(INDEX(calc_types,1,BF$7)="CASH", AC82/1200,AC82/AC83-1))</f>
        <v>-1.7222014226881299E-2</v>
      </c>
      <c r="BG83" s="22" cm="1">
        <f t="array" ref="BG83">IF(INDEX(calc_types,1,BG$7)="INDEX",AD83/AD82-1,IF(INDEX(calc_types,1,BG$7)="CASH", AD82/1200,AD82/AD83-1))</f>
        <v>-6.6001015400236618E-3</v>
      </c>
      <c r="BH83" s="23">
        <f t="shared" si="39"/>
        <v>2.8663052582020756E-3</v>
      </c>
      <c r="BI83" s="23">
        <f t="shared" si="40"/>
        <v>3.142981537986869E-3</v>
      </c>
      <c r="BJ83" s="23">
        <f t="shared" si="41"/>
        <v>4.5006493293746567E-3</v>
      </c>
      <c r="BK83" s="23">
        <f t="shared" si="42"/>
        <v>2.7605170989284814E-3</v>
      </c>
      <c r="BL83" s="23">
        <f t="shared" si="43"/>
        <v>4.2991861044259765E-3</v>
      </c>
      <c r="BM83" s="23">
        <f t="shared" si="44"/>
        <v>1.2030486167281479E-3</v>
      </c>
      <c r="BN83" s="23">
        <f t="shared" si="45"/>
        <v>3.965468763835365E-4</v>
      </c>
      <c r="BO83" s="23">
        <f t="shared" si="46"/>
        <v>-2.453384105883462E-4</v>
      </c>
      <c r="BP83" s="23">
        <f t="shared" si="47"/>
        <v>3.1850734862943642E-3</v>
      </c>
      <c r="BQ83" s="23">
        <f t="shared" si="48"/>
        <v>1.162325196270771E-3</v>
      </c>
      <c r="BR83" s="23">
        <f t="shared" si="49"/>
        <v>6.5088331461751704E-4</v>
      </c>
      <c r="BS83" s="23">
        <f t="shared" si="50"/>
        <v>3.8288343902412574E-4</v>
      </c>
      <c r="BT83" s="23">
        <f t="shared" si="51"/>
        <v>1.5589196054069821E-4</v>
      </c>
      <c r="BU83" s="23">
        <f t="shared" si="52"/>
        <v>2.7429738593377149E-4</v>
      </c>
      <c r="BV83" s="23">
        <f t="shared" si="53"/>
        <v>1.6875928916811276E-4</v>
      </c>
      <c r="BW83" s="23">
        <f t="shared" si="54"/>
        <v>-1.6040695132519135E-4</v>
      </c>
      <c r="BX83" s="23">
        <f t="shared" si="55"/>
        <v>1.8502660606447952E-2</v>
      </c>
      <c r="BY83" s="23">
        <f t="shared" si="56"/>
        <v>2.2517499960244075E-2</v>
      </c>
      <c r="BZ83" s="23">
        <f t="shared" si="57"/>
        <v>7.6163712760646636E-3</v>
      </c>
      <c r="CA83" s="23">
        <f t="shared" si="58"/>
        <v>-5.2878558969291466E-3</v>
      </c>
      <c r="CB83" s="23">
        <f t="shared" si="59"/>
        <v>2.8248310344827577E-3</v>
      </c>
      <c r="CC83" s="23">
        <f t="shared" si="60"/>
        <v>1.5179258620689657E-3</v>
      </c>
      <c r="CD83" s="23">
        <f t="shared" si="61"/>
        <v>2.1734910919540239E-3</v>
      </c>
      <c r="CE83" s="23">
        <f t="shared" si="62"/>
        <v>3.5795086206896547E-4</v>
      </c>
      <c r="CF83" s="23">
        <f t="shared" si="63"/>
        <v>0</v>
      </c>
      <c r="CG83" s="23">
        <f t="shared" si="64"/>
        <v>-1.1900165434244764E-2</v>
      </c>
      <c r="CH83" s="23">
        <f t="shared" si="65"/>
        <v>-1.7135359520560483E-2</v>
      </c>
      <c r="CI83" s="23">
        <f t="shared" si="66"/>
        <v>-6.0352772211427217E-3</v>
      </c>
    </row>
    <row r="84" spans="1:87" x14ac:dyDescent="0.2">
      <c r="A84" s="20">
        <v>76</v>
      </c>
      <c r="B84" s="21">
        <v>39021</v>
      </c>
      <c r="C84" s="20">
        <v>182.477</v>
      </c>
      <c r="D84" s="20">
        <v>937.81899999999996</v>
      </c>
      <c r="E84" s="20">
        <v>1341.4860000000001</v>
      </c>
      <c r="F84" s="20">
        <v>1178.0619999999999</v>
      </c>
      <c r="G84" s="20">
        <v>1313.192</v>
      </c>
      <c r="H84" s="20">
        <v>126.907</v>
      </c>
      <c r="I84" s="20">
        <v>300.30399999999997</v>
      </c>
      <c r="J84" s="20">
        <v>353.78699999999998</v>
      </c>
      <c r="K84" s="20">
        <v>145.989</v>
      </c>
      <c r="L84" s="20">
        <v>499.99599999999998</v>
      </c>
      <c r="M84" s="20">
        <v>544.90899999999999</v>
      </c>
      <c r="N84" s="20">
        <v>181.291</v>
      </c>
      <c r="O84" s="20">
        <v>186.726</v>
      </c>
      <c r="P84" s="20">
        <v>101.392</v>
      </c>
      <c r="Q84" s="20">
        <v>185.703</v>
      </c>
      <c r="R84" s="20">
        <v>231.84299999999999</v>
      </c>
      <c r="S84" s="20">
        <v>2037.35</v>
      </c>
      <c r="T84" s="20">
        <v>4004.8</v>
      </c>
      <c r="U84" s="20">
        <v>6129.2</v>
      </c>
      <c r="V84" s="20">
        <v>16399.39</v>
      </c>
      <c r="W84" s="20">
        <v>5.32</v>
      </c>
      <c r="X84" s="20">
        <v>3.4024999999999999</v>
      </c>
      <c r="Y84" s="20">
        <v>5.0991</v>
      </c>
      <c r="Z84" s="20">
        <v>0.39689999999999998</v>
      </c>
      <c r="AA84" s="20">
        <v>1</v>
      </c>
      <c r="AB84" s="20">
        <v>0.78359999999999996</v>
      </c>
      <c r="AC84" s="20">
        <v>0.52429999999999999</v>
      </c>
      <c r="AD84" s="20">
        <v>116.98</v>
      </c>
      <c r="AE84" s="21">
        <f t="shared" si="38"/>
        <v>39021</v>
      </c>
      <c r="AF84" s="22" cm="1">
        <f t="array" ref="AF84">IF(INDEX(calc_types,1,AF$7)="INDEX",C84/C83-1,IF(INDEX(calc_types,1,AF$7)="CASH", C83/1200,C83/C84-1))</f>
        <v>3.9392388906311915E-3</v>
      </c>
      <c r="AG84" s="22" cm="1">
        <f t="array" ref="AG84">IF(INDEX(calc_types,1,AG$7)="INDEX",D84/D83-1,IF(INDEX(calc_types,1,AG$7)="CASH", D83/1200,D83/D84-1))</f>
        <v>3.8266234516892705E-3</v>
      </c>
      <c r="AH84" s="22" cm="1">
        <f t="array" ref="AH84">IF(INDEX(calc_types,1,AH$7)="INDEX",E84/E83-1,IF(INDEX(calc_types,1,AH$7)="CASH", E83/1200,E83/E84-1))</f>
        <v>4.4145284106651417E-3</v>
      </c>
      <c r="AI84" s="22" cm="1">
        <f t="array" ref="AI84">IF(INDEX(calc_types,1,AI$7)="INDEX",F84/F83-1,IF(INDEX(calc_types,1,AI$7)="CASH", F83/1200,F83/F84-1))</f>
        <v>4.6700199388358676E-3</v>
      </c>
      <c r="AJ84" s="22" cm="1">
        <f t="array" ref="AJ84">IF(INDEX(calc_types,1,AJ$7)="INDEX",G84/G83-1,IF(INDEX(calc_types,1,AJ$7)="CASH", G83/1200,G83/G84-1))</f>
        <v>6.3182642666714806E-3</v>
      </c>
      <c r="AK84" s="22" cm="1">
        <f t="array" ref="AK84">IF(INDEX(calc_types,1,AK$7)="INDEX",H84/H83-1,IF(INDEX(calc_types,1,AK$7)="CASH", H83/1200,H83/H84-1))</f>
        <v>2.5595854103630522E-3</v>
      </c>
      <c r="AL84" s="22" cm="1">
        <f t="array" ref="AL84">IF(INDEX(calc_types,1,AL$7)="INDEX",I84/I83-1,IF(INDEX(calc_types,1,AL$7)="CASH", I83/1200,I83/I84-1))</f>
        <v>1.5742148936737088E-3</v>
      </c>
      <c r="AM84" s="22" cm="1">
        <f t="array" ref="AM84">IF(INDEX(calc_types,1,AM$7)="INDEX",J84/J83-1,IF(INDEX(calc_types,1,AM$7)="CASH", J83/1200,J83/J84-1))</f>
        <v>8.9682292698101129E-4</v>
      </c>
      <c r="AN84" s="22" cm="1">
        <f t="array" ref="AN84">IF(INDEX(calc_types,1,AN$7)="INDEX",K84/K83-1,IF(INDEX(calc_types,1,AN$7)="CASH", K83/1200,K83/K84-1))</f>
        <v>3.8506762750207812E-3</v>
      </c>
      <c r="AO84" s="22" cm="1">
        <f t="array" ref="AO84">IF(INDEX(calc_types,1,AO$7)="INDEX",L84/L83-1,IF(INDEX(calc_types,1,AO$7)="CASH", L83/1200,L83/L84-1))</f>
        <v>2.4118221386426608E-3</v>
      </c>
      <c r="AP84" s="22" cm="1">
        <f t="array" ref="AP84">IF(INDEX(calc_types,1,AP$7)="INDEX",M84/M83-1,IF(INDEX(calc_types,1,AP$7)="CASH", M83/1200,M83/M84-1))</f>
        <v>7.9342194436127222E-4</v>
      </c>
      <c r="AQ84" s="22" cm="1">
        <f t="array" ref="AQ84">IF(INDEX(calc_types,1,AQ$7)="INDEX",N84/N83-1,IF(INDEX(calc_types,1,AQ$7)="CASH", N83/1200,N83/N84-1))</f>
        <v>2.5659884862327953E-3</v>
      </c>
      <c r="AR84" s="22" cm="1">
        <f t="array" ref="AR84">IF(INDEX(calc_types,1,AR$7)="INDEX",O84/O83-1,IF(INDEX(calc_types,1,AR$7)="CASH", O83/1200,O83/O84-1))</f>
        <v>1.6092175984037116E-3</v>
      </c>
      <c r="AS84" s="22" cm="1">
        <f t="array" ref="AS84">IF(INDEX(calc_types,1,AS$7)="INDEX",P84/P83-1,IF(INDEX(calc_types,1,AS$7)="CASH", P83/1200,P83/P84-1))</f>
        <v>-2.2679090864285989E-4</v>
      </c>
      <c r="AT84" s="22" cm="1">
        <f t="array" ref="AT84">IF(INDEX(calc_types,1,AT$7)="INDEX",Q84/Q83-1,IF(INDEX(calc_types,1,AT$7)="CASH", Q83/1200,Q83/Q84-1))</f>
        <v>-7.4794718093873502E-4</v>
      </c>
      <c r="AU84" s="22" cm="1">
        <f t="array" ref="AU84">IF(INDEX(calc_types,1,AU$7)="INDEX",R84/R83-1,IF(INDEX(calc_types,1,AU$7)="CASH", R83/1200,R83/R84-1))</f>
        <v>-1.1847422431694454E-3</v>
      </c>
      <c r="AV84" s="22" cm="1">
        <f t="array" ref="AV84">IF(INDEX(calc_types,1,AV$7)="INDEX",S84/S83-1,IF(INDEX(calc_types,1,AV$7)="CASH", S83/1200,S83/S84-1))</f>
        <v>3.2264765639645754E-2</v>
      </c>
      <c r="AW84" s="22" cm="1">
        <f t="array" ref="AW84">IF(INDEX(calc_types,1,AW$7)="INDEX",T84/T83-1,IF(INDEX(calc_types,1,AW$7)="CASH", T83/1200,T83/T84-1))</f>
        <v>2.7027165648136675E-2</v>
      </c>
      <c r="AX84" s="22" cm="1">
        <f t="array" ref="AX84">IF(INDEX(calc_types,1,AX$7)="INDEX",U84/U83-1,IF(INDEX(calc_types,1,AX$7)="CASH", U83/1200,U83/U84-1))</f>
        <v>2.8251241444101405E-2</v>
      </c>
      <c r="AY84" s="22" cm="1">
        <f t="array" ref="AY84">IF(INDEX(calc_types,1,AY$7)="INDEX",V84/V83-1,IF(INDEX(calc_types,1,AY$7)="CASH", V83/1200,V83/V84-1))</f>
        <v>1.6853737510525324E-2</v>
      </c>
      <c r="AZ84" s="22" cm="1">
        <f t="array" ref="AZ84">IF(INDEX(calc_types,1,AZ$7)="INDEX",W84/W83-1,IF(INDEX(calc_types,1,AZ$7)="CASH", W83/1200,W83/W84-1))</f>
        <v>4.4349000000000003E-3</v>
      </c>
      <c r="BA84" s="22" cm="1">
        <f t="array" ref="BA84">IF(INDEX(calc_types,1,BA$7)="INDEX",X84/X83-1,IF(INDEX(calc_types,1,BA$7)="CASH", X83/1200,X83/X84-1))</f>
        <v>2.7648333333333336E-3</v>
      </c>
      <c r="BB84" s="22" cm="1">
        <f t="array" ref="BB84">IF(INDEX(calc_types,1,BB$7)="INDEX",Y84/Y83-1,IF(INDEX(calc_types,1,BB$7)="CASH", Y83/1200,Y83/Y84-1))</f>
        <v>4.1146666666666666E-3</v>
      </c>
      <c r="BC84" s="22" cm="1">
        <f t="array" ref="BC84">IF(INDEX(calc_types,1,BC$7)="INDEX",Z84/Z83-1,IF(INDEX(calc_types,1,BC$7)="CASH", Z83/1200,Z83/Z84-1))</f>
        <v>3.3274999999999998E-4</v>
      </c>
      <c r="BD84" s="22" cm="1">
        <f t="array" ref="BD84">IF(INDEX(calc_types,1,BD$7)="INDEX",AA84/AA83-1,IF(INDEX(calc_types,1,BD$7)="CASH", AA83/1200,AA83/AA84-1))</f>
        <v>0</v>
      </c>
      <c r="BE84" s="22" cm="1">
        <f t="array" ref="BE84">IF(INDEX(calc_types,1,BE$7)="INDEX",AB84/AB83-1,IF(INDEX(calc_types,1,BE$7)="CASH", AB83/1200,AB83/AB84-1))</f>
        <v>6.891271056661763E-3</v>
      </c>
      <c r="BF84" s="22" cm="1">
        <f t="array" ref="BF84">IF(INDEX(calc_types,1,BF$7)="INDEX",AC84/AC83-1,IF(INDEX(calc_types,1,BF$7)="CASH", AC83/1200,AC83/AC84-1))</f>
        <v>1.8882319282853333E-2</v>
      </c>
      <c r="BG84" s="22" cm="1">
        <f t="array" ref="BG84">IF(INDEX(calc_types,1,BG$7)="INDEX",AD84/AD83-1,IF(INDEX(calc_types,1,BG$7)="CASH", AD83/1200,AD83/AD84-1))</f>
        <v>1.0258163788681829E-2</v>
      </c>
      <c r="BH84" s="23">
        <f t="shared" si="39"/>
        <v>2.3125406340114198E-3</v>
      </c>
      <c r="BI84" s="23">
        <f t="shared" si="40"/>
        <v>1.7652112203157015E-3</v>
      </c>
      <c r="BJ84" s="23">
        <f t="shared" si="41"/>
        <v>1.4960034437525526E-3</v>
      </c>
      <c r="BK84" s="23">
        <f t="shared" si="42"/>
        <v>1.6890103783482749E-3</v>
      </c>
      <c r="BL84" s="23">
        <f t="shared" si="43"/>
        <v>2.479398605548298E-3</v>
      </c>
      <c r="BM84" s="23">
        <f t="shared" si="44"/>
        <v>1.4584500724464883E-3</v>
      </c>
      <c r="BN84" s="23">
        <f t="shared" si="45"/>
        <v>1.4307244382979014E-4</v>
      </c>
      <c r="BO84" s="23">
        <f t="shared" si="46"/>
        <v>-1.2050125146293102E-3</v>
      </c>
      <c r="BP84" s="23">
        <f t="shared" si="47"/>
        <v>3.3295409989266712E-3</v>
      </c>
      <c r="BQ84" s="23">
        <f t="shared" si="48"/>
        <v>1.9463402506234191E-4</v>
      </c>
      <c r="BR84" s="23">
        <f t="shared" si="49"/>
        <v>-1.9225057610156864E-3</v>
      </c>
      <c r="BS84" s="23">
        <f t="shared" si="50"/>
        <v>-6.5869174824198257E-4</v>
      </c>
      <c r="BT84" s="23">
        <f t="shared" si="51"/>
        <v>-2.106580791984637E-3</v>
      </c>
      <c r="BU84" s="23">
        <f t="shared" si="52"/>
        <v>-2.7799509103475852E-4</v>
      </c>
      <c r="BV84" s="23">
        <f t="shared" si="53"/>
        <v>-9.4522404322343106E-4</v>
      </c>
      <c r="BW84" s="23">
        <f t="shared" si="54"/>
        <v>-1.7287219375569695E-3</v>
      </c>
      <c r="BX84" s="23">
        <f t="shared" si="55"/>
        <v>2.5356465918572269E-2</v>
      </c>
      <c r="BY84" s="23">
        <f t="shared" si="56"/>
        <v>2.5728140284779405E-2</v>
      </c>
      <c r="BZ84" s="23">
        <f t="shared" si="57"/>
        <v>2.6606001843276144E-2</v>
      </c>
      <c r="CA84" s="23">
        <f t="shared" si="58"/>
        <v>1.2382447871938432E-2</v>
      </c>
      <c r="CB84" s="23">
        <f t="shared" si="59"/>
        <v>2.8180643678160913E-3</v>
      </c>
      <c r="CC84" s="23">
        <f t="shared" si="60"/>
        <v>1.665175862068966E-3</v>
      </c>
      <c r="CD84" s="23">
        <f t="shared" si="61"/>
        <v>2.1756577586206907E-3</v>
      </c>
      <c r="CE84" s="23">
        <f t="shared" si="62"/>
        <v>3.5870086206896547E-4</v>
      </c>
      <c r="CF84" s="23">
        <f t="shared" si="63"/>
        <v>0</v>
      </c>
      <c r="CG84" s="23">
        <f t="shared" si="64"/>
        <v>5.8909788797048045E-3</v>
      </c>
      <c r="CH84" s="23">
        <f t="shared" si="65"/>
        <v>1.8968973989174149E-2</v>
      </c>
      <c r="CI84" s="23">
        <f t="shared" si="66"/>
        <v>1.082298810756277E-2</v>
      </c>
    </row>
    <row r="85" spans="1:87" x14ac:dyDescent="0.2">
      <c r="A85" s="20">
        <v>77</v>
      </c>
      <c r="B85" s="21">
        <v>39051</v>
      </c>
      <c r="C85" s="20">
        <v>183.25</v>
      </c>
      <c r="D85" s="20">
        <v>942.57899999999995</v>
      </c>
      <c r="E85" s="20">
        <v>1352.335</v>
      </c>
      <c r="F85" s="20">
        <v>1185.018</v>
      </c>
      <c r="G85" s="20">
        <v>1325.82</v>
      </c>
      <c r="H85" s="20">
        <v>127.25700000000001</v>
      </c>
      <c r="I85" s="20">
        <v>301.29000000000002</v>
      </c>
      <c r="J85" s="20">
        <v>355.33499999999998</v>
      </c>
      <c r="K85" s="20">
        <v>146.577</v>
      </c>
      <c r="L85" s="20">
        <v>502.029</v>
      </c>
      <c r="M85" s="20">
        <v>546.78200000000004</v>
      </c>
      <c r="N85" s="20">
        <v>182.04499999999999</v>
      </c>
      <c r="O85" s="20">
        <v>187.52500000000001</v>
      </c>
      <c r="P85" s="20">
        <v>101.408</v>
      </c>
      <c r="Q85" s="20">
        <v>185.61699999999999</v>
      </c>
      <c r="R85" s="20">
        <v>231.80600000000001</v>
      </c>
      <c r="S85" s="20">
        <v>2074.5300000000002</v>
      </c>
      <c r="T85" s="20">
        <v>3987.23</v>
      </c>
      <c r="U85" s="20">
        <v>6048.8</v>
      </c>
      <c r="V85" s="20">
        <v>16274.33</v>
      </c>
      <c r="W85" s="20">
        <v>5.35</v>
      </c>
      <c r="X85" s="20">
        <v>3.6061000000000001</v>
      </c>
      <c r="Y85" s="20">
        <v>5.1925999999999997</v>
      </c>
      <c r="Z85" s="20">
        <v>0.41739999999999999</v>
      </c>
      <c r="AA85" s="20">
        <v>1</v>
      </c>
      <c r="AB85" s="20">
        <v>0.75519999999999998</v>
      </c>
      <c r="AC85" s="20">
        <v>0.50870000000000004</v>
      </c>
      <c r="AD85" s="20">
        <v>115.81</v>
      </c>
      <c r="AE85" s="21">
        <f t="shared" si="38"/>
        <v>39051</v>
      </c>
      <c r="AF85" s="22" cm="1">
        <f t="array" ref="AF85">IF(INDEX(calc_types,1,AF$7)="INDEX",C85/C84-1,IF(INDEX(calc_types,1,AF$7)="CASH", C84/1200,C84/C85-1))</f>
        <v>4.236150309353981E-3</v>
      </c>
      <c r="AG85" s="22" cm="1">
        <f t="array" ref="AG85">IF(INDEX(calc_types,1,AG$7)="INDEX",D85/D84-1,IF(INDEX(calc_types,1,AG$7)="CASH", D84/1200,D84/D85-1))</f>
        <v>5.0756062737051799E-3</v>
      </c>
      <c r="AH85" s="22" cm="1">
        <f t="array" ref="AH85">IF(INDEX(calc_types,1,AH$7)="INDEX",E85/E84-1,IF(INDEX(calc_types,1,AH$7)="CASH", E84/1200,E84/E85-1))</f>
        <v>8.0873002029091534E-3</v>
      </c>
      <c r="AI85" s="22" cm="1">
        <f t="array" ref="AI85">IF(INDEX(calc_types,1,AI$7)="INDEX",F85/F84-1,IF(INDEX(calc_types,1,AI$7)="CASH", F84/1200,F84/F85-1))</f>
        <v>5.9046128302246981E-3</v>
      </c>
      <c r="AJ85" s="22" cm="1">
        <f t="array" ref="AJ85">IF(INDEX(calc_types,1,AJ$7)="INDEX",G85/G84-1,IF(INDEX(calc_types,1,AJ$7)="CASH", G84/1200,G84/G85-1))</f>
        <v>9.6162632730019126E-3</v>
      </c>
      <c r="AK85" s="22" cm="1">
        <f t="array" ref="AK85">IF(INDEX(calc_types,1,AK$7)="INDEX",H85/H84-1,IF(INDEX(calc_types,1,AK$7)="CASH", H84/1200,H84/H85-1))</f>
        <v>2.7579250947544764E-3</v>
      </c>
      <c r="AL85" s="22" cm="1">
        <f t="array" ref="AL85">IF(INDEX(calc_types,1,AL$7)="INDEX",I85/I84-1,IF(INDEX(calc_types,1,AL$7)="CASH", I84/1200,I84/I85-1))</f>
        <v>3.2833395492568584E-3</v>
      </c>
      <c r="AM85" s="22" cm="1">
        <f t="array" ref="AM85">IF(INDEX(calc_types,1,AM$7)="INDEX",J85/J84-1,IF(INDEX(calc_types,1,AM$7)="CASH", J84/1200,J84/J85-1))</f>
        <v>4.3755140805061821E-3</v>
      </c>
      <c r="AN85" s="22" cm="1">
        <f t="array" ref="AN85">IF(INDEX(calc_types,1,AN$7)="INDEX",K85/K84-1,IF(INDEX(calc_types,1,AN$7)="CASH", K84/1200,K84/K85-1))</f>
        <v>4.0277007171771739E-3</v>
      </c>
      <c r="AO85" s="22" cm="1">
        <f t="array" ref="AO85">IF(INDEX(calc_types,1,AO$7)="INDEX",L85/L84-1,IF(INDEX(calc_types,1,AO$7)="CASH", L84/1200,L84/L85-1))</f>
        <v>4.0660325282602106E-3</v>
      </c>
      <c r="AP85" s="22" cm="1">
        <f t="array" ref="AP85">IF(INDEX(calc_types,1,AP$7)="INDEX",M85/M84-1,IF(INDEX(calc_types,1,AP$7)="CASH", M84/1200,M84/M85-1))</f>
        <v>3.437271177389345E-3</v>
      </c>
      <c r="AQ85" s="22" cm="1">
        <f t="array" ref="AQ85">IF(INDEX(calc_types,1,AQ$7)="INDEX",N85/N84-1,IF(INDEX(calc_types,1,AQ$7)="CASH", N84/1200,N84/N85-1))</f>
        <v>4.1590591921274456E-3</v>
      </c>
      <c r="AR85" s="22" cm="1">
        <f t="array" ref="AR85">IF(INDEX(calc_types,1,AR$7)="INDEX",O85/O84-1,IF(INDEX(calc_types,1,AR$7)="CASH", O84/1200,O84/O85-1))</f>
        <v>4.278997033085874E-3</v>
      </c>
      <c r="AS85" s="22" cm="1">
        <f t="array" ref="AS85">IF(INDEX(calc_types,1,AS$7)="INDEX",P85/P84-1,IF(INDEX(calc_types,1,AS$7)="CASH", P84/1200,P84/P85-1))</f>
        <v>1.5780337699222713E-4</v>
      </c>
      <c r="AT85" s="22" cm="1">
        <f t="array" ref="AT85">IF(INDEX(calc_types,1,AT$7)="INDEX",Q85/Q84-1,IF(INDEX(calc_types,1,AT$7)="CASH", Q84/1200,Q84/Q85-1))</f>
        <v>-4.6310506561564324E-4</v>
      </c>
      <c r="AU85" s="22" cm="1">
        <f t="array" ref="AU85">IF(INDEX(calc_types,1,AU$7)="INDEX",R85/R84-1,IF(INDEX(calc_types,1,AU$7)="CASH", R84/1200,R84/R85-1))</f>
        <v>-1.5959075753846363E-4</v>
      </c>
      <c r="AV85" s="22" cm="1">
        <f t="array" ref="AV85">IF(INDEX(calc_types,1,AV$7)="INDEX",S85/S84-1,IF(INDEX(calc_types,1,AV$7)="CASH", S84/1200,S84/S85-1))</f>
        <v>1.8249196259847444E-2</v>
      </c>
      <c r="AW85" s="22" cm="1">
        <f t="array" ref="AW85">IF(INDEX(calc_types,1,AW$7)="INDEX",T85/T84-1,IF(INDEX(calc_types,1,AW$7)="CASH", T84/1200,T84/T85-1))</f>
        <v>-4.387235317618865E-3</v>
      </c>
      <c r="AX85" s="22" cm="1">
        <f t="array" ref="AX85">IF(INDEX(calc_types,1,AX$7)="INDEX",U85/U84-1,IF(INDEX(calc_types,1,AX$7)="CASH", U84/1200,U84/U85-1))</f>
        <v>-1.3117535730601038E-2</v>
      </c>
      <c r="AY85" s="22" cm="1">
        <f t="array" ref="AY85">IF(INDEX(calc_types,1,AY$7)="INDEX",V85/V84-1,IF(INDEX(calc_types,1,AY$7)="CASH", V84/1200,V84/V85-1))</f>
        <v>-7.6258934021325997E-3</v>
      </c>
      <c r="AZ85" s="22" cm="1">
        <f t="array" ref="AZ85">IF(INDEX(calc_types,1,AZ$7)="INDEX",W85/W84-1,IF(INDEX(calc_types,1,AZ$7)="CASH", W84/1200,W84/W85-1))</f>
        <v>4.4333333333333334E-3</v>
      </c>
      <c r="BA85" s="22" cm="1">
        <f t="array" ref="BA85">IF(INDEX(calc_types,1,BA$7)="INDEX",X85/X84-1,IF(INDEX(calc_types,1,BA$7)="CASH", X84/1200,X84/X85-1))</f>
        <v>2.8354166666666666E-3</v>
      </c>
      <c r="BB85" s="22" cm="1">
        <f t="array" ref="BB85">IF(INDEX(calc_types,1,BB$7)="INDEX",Y85/Y84-1,IF(INDEX(calc_types,1,BB$7)="CASH", Y84/1200,Y84/Y85-1))</f>
        <v>4.2492499999999996E-3</v>
      </c>
      <c r="BC85" s="22" cm="1">
        <f t="array" ref="BC85">IF(INDEX(calc_types,1,BC$7)="INDEX",Z85/Z84-1,IF(INDEX(calc_types,1,BC$7)="CASH", Z84/1200,Z84/Z85-1))</f>
        <v>3.3074999999999999E-4</v>
      </c>
      <c r="BD85" s="22" cm="1">
        <f t="array" ref="BD85">IF(INDEX(calc_types,1,BD$7)="INDEX",AA85/AA84-1,IF(INDEX(calc_types,1,BD$7)="CASH", AA84/1200,AA84/AA85-1))</f>
        <v>0</v>
      </c>
      <c r="BE85" s="22" cm="1">
        <f t="array" ref="BE85">IF(INDEX(calc_types,1,BE$7)="INDEX",AB85/AB84-1,IF(INDEX(calc_types,1,BE$7)="CASH", AB84/1200,AB84/AB85-1))</f>
        <v>3.7605932203389703E-2</v>
      </c>
      <c r="BF85" s="22" cm="1">
        <f t="array" ref="BF85">IF(INDEX(calc_types,1,BF$7)="INDEX",AC85/AC84-1,IF(INDEX(calc_types,1,BF$7)="CASH", AC84/1200,AC84/AC85-1))</f>
        <v>3.0666404560644622E-2</v>
      </c>
      <c r="BG85" s="22" cm="1">
        <f t="array" ref="BG85">IF(INDEX(calc_types,1,BG$7)="INDEX",AD85/AD84-1,IF(INDEX(calc_types,1,BG$7)="CASH", AD84/1200,AD84/AD85-1))</f>
        <v>1.0102754511700285E-2</v>
      </c>
      <c r="BH85" s="23">
        <f t="shared" si="39"/>
        <v>2.6094520527342093E-3</v>
      </c>
      <c r="BI85" s="23">
        <f t="shared" si="40"/>
        <v>3.0141940423316109E-3</v>
      </c>
      <c r="BJ85" s="23">
        <f t="shared" si="41"/>
        <v>5.1687752359965648E-3</v>
      </c>
      <c r="BK85" s="23">
        <f t="shared" si="42"/>
        <v>2.9236032697371054E-3</v>
      </c>
      <c r="BL85" s="23">
        <f t="shared" si="43"/>
        <v>5.7773976118787301E-3</v>
      </c>
      <c r="BM85" s="23">
        <f t="shared" si="44"/>
        <v>1.6567897568379125E-3</v>
      </c>
      <c r="BN85" s="23">
        <f t="shared" si="45"/>
        <v>1.8521970994129398E-3</v>
      </c>
      <c r="BO85" s="23">
        <f t="shared" si="46"/>
        <v>2.2736786388958606E-3</v>
      </c>
      <c r="BP85" s="23">
        <f t="shared" si="47"/>
        <v>3.5065654410830639E-3</v>
      </c>
      <c r="BQ85" s="23">
        <f t="shared" si="48"/>
        <v>1.8488444146798916E-3</v>
      </c>
      <c r="BR85" s="23">
        <f t="shared" si="49"/>
        <v>7.2134347201238637E-4</v>
      </c>
      <c r="BS85" s="23">
        <f t="shared" si="50"/>
        <v>9.343789576526677E-4</v>
      </c>
      <c r="BT85" s="23">
        <f t="shared" si="51"/>
        <v>5.631986426975254E-4</v>
      </c>
      <c r="BU85" s="23">
        <f t="shared" si="52"/>
        <v>1.0659919460032851E-4</v>
      </c>
      <c r="BV85" s="23">
        <f t="shared" si="53"/>
        <v>-6.6038192790033928E-4</v>
      </c>
      <c r="BW85" s="23">
        <f t="shared" si="54"/>
        <v>-7.0357045192598756E-4</v>
      </c>
      <c r="BX85" s="23">
        <f t="shared" si="55"/>
        <v>1.1340896538773959E-2</v>
      </c>
      <c r="BY85" s="23">
        <f t="shared" si="56"/>
        <v>-5.6862606809761351E-3</v>
      </c>
      <c r="BZ85" s="23">
        <f t="shared" si="57"/>
        <v>-1.47627753314263E-2</v>
      </c>
      <c r="CA85" s="23">
        <f t="shared" si="58"/>
        <v>-1.2097183040719491E-2</v>
      </c>
      <c r="CB85" s="23">
        <f t="shared" si="59"/>
        <v>2.8164977011494244E-3</v>
      </c>
      <c r="CC85" s="23">
        <f t="shared" si="60"/>
        <v>1.7357591954022991E-3</v>
      </c>
      <c r="CD85" s="23">
        <f t="shared" si="61"/>
        <v>2.3102410919540236E-3</v>
      </c>
      <c r="CE85" s="23">
        <f t="shared" si="62"/>
        <v>3.5670086206896547E-4</v>
      </c>
      <c r="CF85" s="23">
        <f t="shared" si="63"/>
        <v>0</v>
      </c>
      <c r="CG85" s="23">
        <f t="shared" si="64"/>
        <v>3.6605640026432747E-2</v>
      </c>
      <c r="CH85" s="23">
        <f t="shared" si="65"/>
        <v>3.0753059266965439E-2</v>
      </c>
      <c r="CI85" s="23">
        <f t="shared" si="66"/>
        <v>1.0667578830581226E-2</v>
      </c>
    </row>
    <row r="86" spans="1:87" x14ac:dyDescent="0.2">
      <c r="A86" s="20">
        <v>78</v>
      </c>
      <c r="B86" s="21">
        <v>39082</v>
      </c>
      <c r="C86" s="20">
        <v>183.96799999999999</v>
      </c>
      <c r="D86" s="20">
        <v>942.75599999999997</v>
      </c>
      <c r="E86" s="20">
        <v>1345.5429999999999</v>
      </c>
      <c r="F86" s="20">
        <v>1186.374</v>
      </c>
      <c r="G86" s="20">
        <v>1321.316</v>
      </c>
      <c r="H86" s="20">
        <v>127.599</v>
      </c>
      <c r="I86" s="20">
        <v>301.02699999999999</v>
      </c>
      <c r="J86" s="20">
        <v>352.83300000000003</v>
      </c>
      <c r="K86" s="20">
        <v>147.167</v>
      </c>
      <c r="L86" s="20">
        <v>502.709</v>
      </c>
      <c r="M86" s="20">
        <v>544.92200000000003</v>
      </c>
      <c r="N86" s="20">
        <v>182.268</v>
      </c>
      <c r="O86" s="20">
        <v>186.988</v>
      </c>
      <c r="P86" s="20">
        <v>101.449</v>
      </c>
      <c r="Q86" s="20">
        <v>185.78100000000001</v>
      </c>
      <c r="R86" s="20">
        <v>231.959</v>
      </c>
      <c r="S86" s="20">
        <v>2102.75</v>
      </c>
      <c r="T86" s="20">
        <v>4119.9399999999996</v>
      </c>
      <c r="U86" s="20">
        <v>6220.8</v>
      </c>
      <c r="V86" s="20">
        <v>17225.830000000002</v>
      </c>
      <c r="W86" s="20">
        <v>5.3218800000000002</v>
      </c>
      <c r="X86" s="20">
        <v>3.6604000000000001</v>
      </c>
      <c r="Y86" s="20">
        <v>5.1772</v>
      </c>
      <c r="Z86" s="20">
        <v>0.49340000000000001</v>
      </c>
      <c r="AA86" s="20">
        <v>1</v>
      </c>
      <c r="AB86" s="20">
        <v>0.75770000000000004</v>
      </c>
      <c r="AC86" s="20">
        <v>0.51049999999999995</v>
      </c>
      <c r="AD86" s="20">
        <v>119.06</v>
      </c>
      <c r="AE86" s="21">
        <f t="shared" si="38"/>
        <v>39082</v>
      </c>
      <c r="AF86" s="22" cm="1">
        <f t="array" ref="AF86">IF(INDEX(calc_types,1,AF$7)="INDEX",C86/C85-1,IF(INDEX(calc_types,1,AF$7)="CASH", C85/1200,C85/C86-1))</f>
        <v>3.9181446111868912E-3</v>
      </c>
      <c r="AG86" s="22" cm="1">
        <f t="array" ref="AG86">IF(INDEX(calc_types,1,AG$7)="INDEX",D86/D85-1,IF(INDEX(calc_types,1,AG$7)="CASH", D85/1200,D85/D86-1))</f>
        <v>1.8778266861452231E-4</v>
      </c>
      <c r="AH86" s="22" cm="1">
        <f t="array" ref="AH86">IF(INDEX(calc_types,1,AH$7)="INDEX",E86/E85-1,IF(INDEX(calc_types,1,AH$7)="CASH", E85/1200,E85/E86-1))</f>
        <v>-5.0224241774413647E-3</v>
      </c>
      <c r="AI86" s="22" cm="1">
        <f t="array" ref="AI86">IF(INDEX(calc_types,1,AI$7)="INDEX",F86/F85-1,IF(INDEX(calc_types,1,AI$7)="CASH", F85/1200,F85/F86-1))</f>
        <v>1.1442864159025845E-3</v>
      </c>
      <c r="AJ86" s="22" cm="1">
        <f t="array" ref="AJ86">IF(INDEX(calc_types,1,AJ$7)="INDEX",G86/G85-1,IF(INDEX(calc_types,1,AJ$7)="CASH", G85/1200,G85/G86-1))</f>
        <v>-3.3971429002428444E-3</v>
      </c>
      <c r="AK86" s="22" cm="1">
        <f t="array" ref="AK86">IF(INDEX(calc_types,1,AK$7)="INDEX",H86/H85-1,IF(INDEX(calc_types,1,AK$7)="CASH", H85/1200,H85/H86-1))</f>
        <v>2.687474952261848E-3</v>
      </c>
      <c r="AL86" s="22" cm="1">
        <f t="array" ref="AL86">IF(INDEX(calc_types,1,AL$7)="INDEX",I86/I85-1,IF(INDEX(calc_types,1,AL$7)="CASH", I85/1200,I85/I86-1))</f>
        <v>-8.7291314016402222E-4</v>
      </c>
      <c r="AM86" s="22" cm="1">
        <f t="array" ref="AM86">IF(INDEX(calc_types,1,AM$7)="INDEX",J86/J85-1,IF(INDEX(calc_types,1,AM$7)="CASH", J85/1200,J85/J86-1))</f>
        <v>-7.0412427709062309E-3</v>
      </c>
      <c r="AN86" s="22" cm="1">
        <f t="array" ref="AN86">IF(INDEX(calc_types,1,AN$7)="INDEX",K86/K85-1,IF(INDEX(calc_types,1,AN$7)="CASH", K85/1200,K85/K86-1))</f>
        <v>4.0251881263773104E-3</v>
      </c>
      <c r="AO86" s="22" cm="1">
        <f t="array" ref="AO86">IF(INDEX(calc_types,1,AO$7)="INDEX",L86/L85-1,IF(INDEX(calc_types,1,AO$7)="CASH", L85/1200,L85/L86-1))</f>
        <v>1.3545034251010168E-3</v>
      </c>
      <c r="AP86" s="22" cm="1">
        <f t="array" ref="AP86">IF(INDEX(calc_types,1,AP$7)="INDEX",M86/M85-1,IF(INDEX(calc_types,1,AP$7)="CASH", M85/1200,M85/M86-1))</f>
        <v>-3.4017213441555061E-3</v>
      </c>
      <c r="AQ86" s="22" cm="1">
        <f t="array" ref="AQ86">IF(INDEX(calc_types,1,AQ$7)="INDEX",N86/N85-1,IF(INDEX(calc_types,1,AQ$7)="CASH", N85/1200,N85/N86-1))</f>
        <v>1.2249718476202709E-3</v>
      </c>
      <c r="AR86" s="22" cm="1">
        <f t="array" ref="AR86">IF(INDEX(calc_types,1,AR$7)="INDEX",O86/O85-1,IF(INDEX(calc_types,1,AR$7)="CASH", O85/1200,O85/O86-1))</f>
        <v>-2.8636181842420783E-3</v>
      </c>
      <c r="AS86" s="22" cm="1">
        <f t="array" ref="AS86">IF(INDEX(calc_types,1,AS$7)="INDEX",P86/P85-1,IF(INDEX(calc_types,1,AS$7)="CASH", P85/1200,P85/P86-1))</f>
        <v>4.0430735247709571E-4</v>
      </c>
      <c r="AT86" s="22" cm="1">
        <f t="array" ref="AT86">IF(INDEX(calc_types,1,AT$7)="INDEX",Q86/Q85-1,IF(INDEX(calc_types,1,AT$7)="CASH", Q85/1200,Q85/Q86-1))</f>
        <v>8.8353976198307649E-4</v>
      </c>
      <c r="AU86" s="22" cm="1">
        <f t="array" ref="AU86">IF(INDEX(calc_types,1,AU$7)="INDEX",R86/R85-1,IF(INDEX(calc_types,1,AU$7)="CASH", R85/1200,R85/R86-1))</f>
        <v>6.6003468417541455E-4</v>
      </c>
      <c r="AV86" s="22" cm="1">
        <f t="array" ref="AV86">IF(INDEX(calc_types,1,AV$7)="INDEX",S86/S85-1,IF(INDEX(calc_types,1,AV$7)="CASH", S85/1200,S85/S86-1))</f>
        <v>1.3603081179833332E-2</v>
      </c>
      <c r="AW86" s="22" cm="1">
        <f t="array" ref="AW86">IF(INDEX(calc_types,1,AW$7)="INDEX",T86/T85-1,IF(INDEX(calc_types,1,AW$7)="CASH", T85/1200,T85/T86-1))</f>
        <v>3.3283758398687802E-2</v>
      </c>
      <c r="AX86" s="22" cm="1">
        <f t="array" ref="AX86">IF(INDEX(calc_types,1,AX$7)="INDEX",U86/U85-1,IF(INDEX(calc_types,1,AX$7)="CASH", U85/1200,U85/U86-1))</f>
        <v>2.8435392143896232E-2</v>
      </c>
      <c r="AY86" s="22" cm="1">
        <f t="array" ref="AY86">IF(INDEX(calc_types,1,AY$7)="INDEX",V86/V85-1,IF(INDEX(calc_types,1,AY$7)="CASH", V85/1200,V85/V86-1))</f>
        <v>5.8466308597650452E-2</v>
      </c>
      <c r="AZ86" s="22" cm="1">
        <f t="array" ref="AZ86">IF(INDEX(calc_types,1,AZ$7)="INDEX",W86/W85-1,IF(INDEX(calc_types,1,AZ$7)="CASH", W85/1200,W85/W86-1))</f>
        <v>4.4583333333333332E-3</v>
      </c>
      <c r="BA86" s="22" cm="1">
        <f t="array" ref="BA86">IF(INDEX(calc_types,1,BA$7)="INDEX",X86/X85-1,IF(INDEX(calc_types,1,BA$7)="CASH", X85/1200,X85/X86-1))</f>
        <v>3.0050833333333336E-3</v>
      </c>
      <c r="BB86" s="22" cm="1">
        <f t="array" ref="BB86">IF(INDEX(calc_types,1,BB$7)="INDEX",Y86/Y85-1,IF(INDEX(calc_types,1,BB$7)="CASH", Y85/1200,Y85/Y86-1))</f>
        <v>4.3271666666666667E-3</v>
      </c>
      <c r="BC86" s="22" cm="1">
        <f t="array" ref="BC86">IF(INDEX(calc_types,1,BC$7)="INDEX",Z86/Z85-1,IF(INDEX(calc_types,1,BC$7)="CASH", Z85/1200,Z85/Z86-1))</f>
        <v>3.4783333333333335E-4</v>
      </c>
      <c r="BD86" s="22" cm="1">
        <f t="array" ref="BD86">IF(INDEX(calc_types,1,BD$7)="INDEX",AA86/AA85-1,IF(INDEX(calc_types,1,BD$7)="CASH", AA85/1200,AA85/AA86-1))</f>
        <v>0</v>
      </c>
      <c r="BE86" s="22" cm="1">
        <f t="array" ref="BE86">IF(INDEX(calc_types,1,BE$7)="INDEX",AB86/AB85-1,IF(INDEX(calc_types,1,BE$7)="CASH", AB85/1200,AB85/AB86-1))</f>
        <v>-3.2994588887422793E-3</v>
      </c>
      <c r="BF86" s="22" cm="1">
        <f t="array" ref="BF86">IF(INDEX(calc_types,1,BF$7)="INDEX",AC86/AC85-1,IF(INDEX(calc_types,1,BF$7)="CASH", AC85/1200,AC85/AC86-1))</f>
        <v>-3.5259549461310602E-3</v>
      </c>
      <c r="BG86" s="22" cm="1">
        <f t="array" ref="BG86">IF(INDEX(calc_types,1,BG$7)="INDEX",AD86/AD85-1,IF(INDEX(calc_types,1,BG$7)="CASH", AD85/1200,AD85/AD86-1))</f>
        <v>-2.7297161095246048E-2</v>
      </c>
      <c r="BH86" s="23">
        <f t="shared" si="39"/>
        <v>2.2914463545671195E-3</v>
      </c>
      <c r="BI86" s="23">
        <f t="shared" si="40"/>
        <v>-1.8736295627590467E-3</v>
      </c>
      <c r="BJ86" s="23">
        <f t="shared" si="41"/>
        <v>-7.9409491443539534E-3</v>
      </c>
      <c r="BK86" s="23">
        <f t="shared" si="42"/>
        <v>-1.8367231445850082E-3</v>
      </c>
      <c r="BL86" s="23">
        <f t="shared" si="43"/>
        <v>-7.236008561366027E-3</v>
      </c>
      <c r="BM86" s="23">
        <f t="shared" si="44"/>
        <v>1.586339614345284E-3</v>
      </c>
      <c r="BN86" s="23">
        <f t="shared" si="45"/>
        <v>-2.3040555900079411E-3</v>
      </c>
      <c r="BO86" s="23">
        <f t="shared" si="46"/>
        <v>-9.1430782125165519E-3</v>
      </c>
      <c r="BP86" s="23">
        <f t="shared" si="47"/>
        <v>3.5040528502832003E-3</v>
      </c>
      <c r="BQ86" s="23">
        <f t="shared" si="48"/>
        <v>-8.6268468847930206E-4</v>
      </c>
      <c r="BR86" s="23">
        <f t="shared" si="49"/>
        <v>-6.1176490495324642E-3</v>
      </c>
      <c r="BS86" s="23">
        <f t="shared" si="50"/>
        <v>-1.999708386854507E-3</v>
      </c>
      <c r="BT86" s="23">
        <f t="shared" si="51"/>
        <v>-6.5794165746304268E-3</v>
      </c>
      <c r="BU86" s="23">
        <f t="shared" si="52"/>
        <v>3.5310317008519708E-4</v>
      </c>
      <c r="BV86" s="23">
        <f t="shared" si="53"/>
        <v>6.8626289969838045E-4</v>
      </c>
      <c r="BW86" s="23">
        <f t="shared" si="54"/>
        <v>1.1605498978789063E-4</v>
      </c>
      <c r="BX86" s="23">
        <f t="shared" si="55"/>
        <v>6.6947814587598464E-3</v>
      </c>
      <c r="BY86" s="23">
        <f t="shared" si="56"/>
        <v>3.1984733035330531E-2</v>
      </c>
      <c r="BZ86" s="23">
        <f t="shared" si="57"/>
        <v>2.6790152543070971E-2</v>
      </c>
      <c r="CA86" s="23">
        <f t="shared" si="58"/>
        <v>5.3995018959063557E-2</v>
      </c>
      <c r="CB86" s="23">
        <f t="shared" si="59"/>
        <v>2.8414977011494242E-3</v>
      </c>
      <c r="CC86" s="23">
        <f t="shared" si="60"/>
        <v>1.905425862068966E-3</v>
      </c>
      <c r="CD86" s="23">
        <f t="shared" si="61"/>
        <v>2.3881577586206907E-3</v>
      </c>
      <c r="CE86" s="23">
        <f t="shared" si="62"/>
        <v>3.7378419540229883E-4</v>
      </c>
      <c r="CF86" s="23">
        <f t="shared" si="63"/>
        <v>0</v>
      </c>
      <c r="CG86" s="23">
        <f t="shared" si="64"/>
        <v>-4.2997510656992378E-3</v>
      </c>
      <c r="CH86" s="23">
        <f t="shared" si="65"/>
        <v>-3.4393002398102443E-3</v>
      </c>
      <c r="CI86" s="23">
        <f t="shared" si="66"/>
        <v>-2.6732336776365107E-2</v>
      </c>
    </row>
    <row r="87" spans="1:87" x14ac:dyDescent="0.2">
      <c r="A87" s="20">
        <v>79</v>
      </c>
      <c r="B87" s="21">
        <v>39113</v>
      </c>
      <c r="C87" s="20">
        <v>184.697</v>
      </c>
      <c r="D87" s="20">
        <v>944.78300000000002</v>
      </c>
      <c r="E87" s="20">
        <v>1345.1759999999999</v>
      </c>
      <c r="F87" s="20">
        <v>1189.539</v>
      </c>
      <c r="G87" s="20">
        <v>1323.6669999999999</v>
      </c>
      <c r="H87" s="20">
        <v>127.956</v>
      </c>
      <c r="I87" s="20">
        <v>301.60500000000002</v>
      </c>
      <c r="J87" s="20">
        <v>352.87299999999999</v>
      </c>
      <c r="K87" s="20">
        <v>147.61600000000001</v>
      </c>
      <c r="L87" s="20">
        <v>502.214</v>
      </c>
      <c r="M87" s="20">
        <v>542.02300000000002</v>
      </c>
      <c r="N87" s="20">
        <v>182.119</v>
      </c>
      <c r="O87" s="20">
        <v>186.208</v>
      </c>
      <c r="P87" s="20">
        <v>101.542</v>
      </c>
      <c r="Q87" s="20">
        <v>186.21299999999999</v>
      </c>
      <c r="R87" s="20">
        <v>232.80500000000001</v>
      </c>
      <c r="S87" s="20">
        <v>2133.88</v>
      </c>
      <c r="T87" s="20">
        <v>4178.54</v>
      </c>
      <c r="U87" s="20">
        <v>6203.1</v>
      </c>
      <c r="V87" s="20">
        <v>17383.419999999998</v>
      </c>
      <c r="W87" s="20">
        <v>5.32</v>
      </c>
      <c r="X87" s="20">
        <v>3.6391</v>
      </c>
      <c r="Y87" s="20">
        <v>5.4345999999999997</v>
      </c>
      <c r="Z87" s="20">
        <v>0.43259999999999998</v>
      </c>
      <c r="AA87" s="20">
        <v>1</v>
      </c>
      <c r="AB87" s="20">
        <v>0.76729999999999998</v>
      </c>
      <c r="AC87" s="20">
        <v>0.50880000000000003</v>
      </c>
      <c r="AD87" s="20">
        <v>120.7</v>
      </c>
      <c r="AE87" s="21">
        <f t="shared" si="38"/>
        <v>39113</v>
      </c>
      <c r="AF87" s="22" cm="1">
        <f t="array" ref="AF87">IF(INDEX(calc_types,1,AF$7)="INDEX",C87/C86-1,IF(INDEX(calc_types,1,AF$7)="CASH", C86/1200,C86/C87-1))</f>
        <v>3.9626456775092578E-3</v>
      </c>
      <c r="AG87" s="22" cm="1">
        <f t="array" ref="AG87">IF(INDEX(calc_types,1,AG$7)="INDEX",D87/D86-1,IF(INDEX(calc_types,1,AG$7)="CASH", D86/1200,D86/D87-1))</f>
        <v>2.1500791297006661E-3</v>
      </c>
      <c r="AH87" s="22" cm="1">
        <f t="array" ref="AH87">IF(INDEX(calc_types,1,AH$7)="INDEX",E87/E86-1,IF(INDEX(calc_types,1,AH$7)="CASH", E86/1200,E86/E87-1))</f>
        <v>-2.7275233864687554E-4</v>
      </c>
      <c r="AI87" s="22" cm="1">
        <f t="array" ref="AI87">IF(INDEX(calc_types,1,AI$7)="INDEX",F87/F86-1,IF(INDEX(calc_types,1,AI$7)="CASH", F86/1200,F86/F87-1))</f>
        <v>2.6677927870975005E-3</v>
      </c>
      <c r="AJ87" s="22" cm="1">
        <f t="array" ref="AJ87">IF(INDEX(calc_types,1,AJ$7)="INDEX",G87/G86-1,IF(INDEX(calc_types,1,AJ$7)="CASH", G86/1200,G86/G87-1))</f>
        <v>1.7792867111272592E-3</v>
      </c>
      <c r="AK87" s="22" cm="1">
        <f t="array" ref="AK87">IF(INDEX(calc_types,1,AK$7)="INDEX",H87/H86-1,IF(INDEX(calc_types,1,AK$7)="CASH", H86/1200,H86/H87-1))</f>
        <v>2.7978275691815657E-3</v>
      </c>
      <c r="AL87" s="22" cm="1">
        <f t="array" ref="AL87">IF(INDEX(calc_types,1,AL$7)="INDEX",I87/I86-1,IF(INDEX(calc_types,1,AL$7)="CASH", I86/1200,I86/I87-1))</f>
        <v>1.9200935464260827E-3</v>
      </c>
      <c r="AM87" s="22" cm="1">
        <f t="array" ref="AM87">IF(INDEX(calc_types,1,AM$7)="INDEX",J87/J86-1,IF(INDEX(calc_types,1,AM$7)="CASH", J86/1200,J86/J87-1))</f>
        <v>1.1336808064998927E-4</v>
      </c>
      <c r="AN87" s="22" cm="1">
        <f t="array" ref="AN87">IF(INDEX(calc_types,1,AN$7)="INDEX",K87/K86-1,IF(INDEX(calc_types,1,AN$7)="CASH", K86/1200,K86/K87-1))</f>
        <v>3.0509557169746682E-3</v>
      </c>
      <c r="AO87" s="22" cm="1">
        <f t="array" ref="AO87">IF(INDEX(calc_types,1,AO$7)="INDEX",L87/L86-1,IF(INDEX(calc_types,1,AO$7)="CASH", L86/1200,L86/L87-1))</f>
        <v>-9.8466508457184521E-4</v>
      </c>
      <c r="AP87" s="22" cm="1">
        <f t="array" ref="AP87">IF(INDEX(calc_types,1,AP$7)="INDEX",M87/M86-1,IF(INDEX(calc_types,1,AP$7)="CASH", M86/1200,M86/M87-1))</f>
        <v>-5.3200274534703773E-3</v>
      </c>
      <c r="AQ87" s="22" cm="1">
        <f t="array" ref="AQ87">IF(INDEX(calc_types,1,AQ$7)="INDEX",N87/N86-1,IF(INDEX(calc_types,1,AQ$7)="CASH", N86/1200,N86/N87-1))</f>
        <v>-8.1747756051531173E-4</v>
      </c>
      <c r="AR87" s="22" cm="1">
        <f t="array" ref="AR87">IF(INDEX(calc_types,1,AR$7)="INDEX",O87/O86-1,IF(INDEX(calc_types,1,AR$7)="CASH", O86/1200,O86/O87-1))</f>
        <v>-4.1713906774766274E-3</v>
      </c>
      <c r="AS87" s="22" cm="1">
        <f t="array" ref="AS87">IF(INDEX(calc_types,1,AS$7)="INDEX",P87/P86-1,IF(INDEX(calc_types,1,AS$7)="CASH", P86/1200,P86/P87-1))</f>
        <v>9.1671677394566942E-4</v>
      </c>
      <c r="AT87" s="22" cm="1">
        <f t="array" ref="AT87">IF(INDEX(calc_types,1,AT$7)="INDEX",Q87/Q86-1,IF(INDEX(calc_types,1,AT$7)="CASH", Q86/1200,Q86/Q87-1))</f>
        <v>2.3253185201930204E-3</v>
      </c>
      <c r="AU87" s="22" cm="1">
        <f t="array" ref="AU87">IF(INDEX(calc_types,1,AU$7)="INDEX",R87/R86-1,IF(INDEX(calc_types,1,AU$7)="CASH", R86/1200,R86/R87-1))</f>
        <v>3.6471962717550266E-3</v>
      </c>
      <c r="AV87" s="22" cm="1">
        <f t="array" ref="AV87">IF(INDEX(calc_types,1,AV$7)="INDEX",S87/S86-1,IF(INDEX(calc_types,1,AV$7)="CASH", S86/1200,S86/S87-1))</f>
        <v>1.4804422779693294E-2</v>
      </c>
      <c r="AW87" s="22" cm="1">
        <f t="array" ref="AW87">IF(INDEX(calc_types,1,AW$7)="INDEX",T87/T86-1,IF(INDEX(calc_types,1,AW$7)="CASH", T86/1200,T86/T87-1))</f>
        <v>1.4223508109341587E-2</v>
      </c>
      <c r="AX87" s="22" cm="1">
        <f t="array" ref="AX87">IF(INDEX(calc_types,1,AX$7)="INDEX",U87/U86-1,IF(INDEX(calc_types,1,AX$7)="CASH", U86/1200,U86/U87-1))</f>
        <v>-2.845293209876476E-3</v>
      </c>
      <c r="AY87" s="22" cm="1">
        <f t="array" ref="AY87">IF(INDEX(calc_types,1,AY$7)="INDEX",V87/V86-1,IF(INDEX(calc_types,1,AY$7)="CASH", V86/1200,V86/V87-1))</f>
        <v>9.148470639730899E-3</v>
      </c>
      <c r="AZ87" s="22" cm="1">
        <f t="array" ref="AZ87">IF(INDEX(calc_types,1,AZ$7)="INDEX",W87/W86-1,IF(INDEX(calc_types,1,AZ$7)="CASH", W86/1200,W86/W87-1))</f>
        <v>4.4349000000000003E-3</v>
      </c>
      <c r="BA87" s="22" cm="1">
        <f t="array" ref="BA87">IF(INDEX(calc_types,1,BA$7)="INDEX",X87/X86-1,IF(INDEX(calc_types,1,BA$7)="CASH", X86/1200,X86/X87-1))</f>
        <v>3.0503333333333333E-3</v>
      </c>
      <c r="BB87" s="22" cm="1">
        <f t="array" ref="BB87">IF(INDEX(calc_types,1,BB$7)="INDEX",Y87/Y86-1,IF(INDEX(calc_types,1,BB$7)="CASH", Y86/1200,Y86/Y87-1))</f>
        <v>4.3143333333333332E-3</v>
      </c>
      <c r="BC87" s="22" cm="1">
        <f t="array" ref="BC87">IF(INDEX(calc_types,1,BC$7)="INDEX",Z87/Z86-1,IF(INDEX(calc_types,1,BC$7)="CASH", Z86/1200,Z86/Z87-1))</f>
        <v>4.1116666666666667E-4</v>
      </c>
      <c r="BD87" s="22" cm="1">
        <f t="array" ref="BD87">IF(INDEX(calc_types,1,BD$7)="INDEX",AA87/AA86-1,IF(INDEX(calc_types,1,BD$7)="CASH", AA86/1200,AA86/AA87-1))</f>
        <v>0</v>
      </c>
      <c r="BE87" s="22" cm="1">
        <f t="array" ref="BE87">IF(INDEX(calc_types,1,BE$7)="INDEX",AB87/AB86-1,IF(INDEX(calc_types,1,BE$7)="CASH", AB86/1200,AB86/AB87-1))</f>
        <v>-1.2511403623093886E-2</v>
      </c>
      <c r="BF87" s="22" cm="1">
        <f t="array" ref="BF87">IF(INDEX(calc_types,1,BF$7)="INDEX",AC87/AC86-1,IF(INDEX(calc_types,1,BF$7)="CASH", AC86/1200,AC86/AC87-1))</f>
        <v>3.3411949685533404E-3</v>
      </c>
      <c r="BG87" s="22" cm="1">
        <f t="array" ref="BG87">IF(INDEX(calc_types,1,BG$7)="INDEX",AD87/AD86-1,IF(INDEX(calc_types,1,BG$7)="CASH", AD86/1200,AD86/AD87-1))</f>
        <v>-1.3587406793703405E-2</v>
      </c>
      <c r="BH87" s="23">
        <f t="shared" si="39"/>
        <v>2.3359474208894861E-3</v>
      </c>
      <c r="BI87" s="23">
        <f t="shared" si="40"/>
        <v>8.8666898327097003E-5</v>
      </c>
      <c r="BJ87" s="23">
        <f t="shared" si="41"/>
        <v>-3.1912773055594646E-3</v>
      </c>
      <c r="BK87" s="23">
        <f t="shared" si="42"/>
        <v>-3.1321677339009226E-4</v>
      </c>
      <c r="BL87" s="23">
        <f t="shared" si="43"/>
        <v>-2.0595789499959233E-3</v>
      </c>
      <c r="BM87" s="23">
        <f t="shared" si="44"/>
        <v>1.6966922312650018E-3</v>
      </c>
      <c r="BN87" s="23">
        <f t="shared" si="45"/>
        <v>4.8895109658216398E-4</v>
      </c>
      <c r="BO87" s="23">
        <f t="shared" si="46"/>
        <v>-1.9884673609603322E-3</v>
      </c>
      <c r="BP87" s="23">
        <f t="shared" si="47"/>
        <v>2.5298204408805581E-3</v>
      </c>
      <c r="BQ87" s="23">
        <f t="shared" si="48"/>
        <v>-3.2018531981521641E-3</v>
      </c>
      <c r="BR87" s="23">
        <f t="shared" si="49"/>
        <v>-8.0359551588473355E-3</v>
      </c>
      <c r="BS87" s="23">
        <f t="shared" si="50"/>
        <v>-4.0421577949900896E-3</v>
      </c>
      <c r="BT87" s="23">
        <f t="shared" si="51"/>
        <v>-7.8871890678649768E-3</v>
      </c>
      <c r="BU87" s="23">
        <f t="shared" si="52"/>
        <v>8.6551259155377084E-4</v>
      </c>
      <c r="BV87" s="23">
        <f t="shared" si="53"/>
        <v>2.1280416579083244E-3</v>
      </c>
      <c r="BW87" s="23">
        <f t="shared" si="54"/>
        <v>3.1032165773675026E-3</v>
      </c>
      <c r="BX87" s="23">
        <f t="shared" si="55"/>
        <v>7.8961230586198083E-3</v>
      </c>
      <c r="BY87" s="23">
        <f t="shared" si="56"/>
        <v>1.2924482745984317E-2</v>
      </c>
      <c r="BZ87" s="23">
        <f t="shared" si="57"/>
        <v>-4.4905328107017377E-3</v>
      </c>
      <c r="CA87" s="23">
        <f t="shared" si="58"/>
        <v>4.6771810011440075E-3</v>
      </c>
      <c r="CB87" s="23">
        <f t="shared" si="59"/>
        <v>2.8180643678160913E-3</v>
      </c>
      <c r="CC87" s="23">
        <f t="shared" si="60"/>
        <v>1.9506758620689657E-3</v>
      </c>
      <c r="CD87" s="23">
        <f t="shared" si="61"/>
        <v>2.3753244252873573E-3</v>
      </c>
      <c r="CE87" s="23">
        <f t="shared" si="62"/>
        <v>4.3711752873563215E-4</v>
      </c>
      <c r="CF87" s="23">
        <f t="shared" si="63"/>
        <v>0</v>
      </c>
      <c r="CG87" s="23">
        <f t="shared" si="64"/>
        <v>-1.3511695800050844E-2</v>
      </c>
      <c r="CH87" s="23">
        <f t="shared" si="65"/>
        <v>3.4278496748741563E-3</v>
      </c>
      <c r="CI87" s="23">
        <f t="shared" si="66"/>
        <v>-1.3022582474822464E-2</v>
      </c>
    </row>
    <row r="88" spans="1:87" x14ac:dyDescent="0.2">
      <c r="A88" s="20">
        <v>80</v>
      </c>
      <c r="B88" s="21">
        <v>39141</v>
      </c>
      <c r="C88" s="20">
        <v>185.46199999999999</v>
      </c>
      <c r="D88" s="20">
        <v>952.31700000000001</v>
      </c>
      <c r="E88" s="20">
        <v>1364.5519999999999</v>
      </c>
      <c r="F88" s="20">
        <v>1200.0070000000001</v>
      </c>
      <c r="G88" s="20">
        <v>1342.6189999999999</v>
      </c>
      <c r="H88" s="20">
        <v>128.33199999999999</v>
      </c>
      <c r="I88" s="20">
        <v>302.916</v>
      </c>
      <c r="J88" s="20">
        <v>355.60199999999998</v>
      </c>
      <c r="K88" s="20">
        <v>148.30799999999999</v>
      </c>
      <c r="L88" s="20">
        <v>505.71699999999998</v>
      </c>
      <c r="M88" s="20">
        <v>547.68899999999996</v>
      </c>
      <c r="N88" s="20">
        <v>183.529</v>
      </c>
      <c r="O88" s="20">
        <v>188.244</v>
      </c>
      <c r="P88" s="20">
        <v>101.53</v>
      </c>
      <c r="Q88" s="20">
        <v>186</v>
      </c>
      <c r="R88" s="20">
        <v>232.809</v>
      </c>
      <c r="S88" s="20">
        <v>2090.6799999999998</v>
      </c>
      <c r="T88" s="20">
        <v>4087.12</v>
      </c>
      <c r="U88" s="20">
        <v>6171.5</v>
      </c>
      <c r="V88" s="20">
        <v>17604.12</v>
      </c>
      <c r="W88" s="20">
        <v>5.32</v>
      </c>
      <c r="X88" s="20">
        <v>3.7719999999999998</v>
      </c>
      <c r="Y88" s="20">
        <v>5.43</v>
      </c>
      <c r="Z88" s="20">
        <v>0.72809999999999997</v>
      </c>
      <c r="AA88" s="20">
        <v>1</v>
      </c>
      <c r="AB88" s="20">
        <v>0.75590000000000002</v>
      </c>
      <c r="AC88" s="20">
        <v>0.50919999999999999</v>
      </c>
      <c r="AD88" s="20">
        <v>118.56</v>
      </c>
      <c r="AE88" s="21">
        <f t="shared" si="38"/>
        <v>39141</v>
      </c>
      <c r="AF88" s="22" cm="1">
        <f t="array" ref="AF88">IF(INDEX(calc_types,1,AF$7)="INDEX",C88/C87-1,IF(INDEX(calc_types,1,AF$7)="CASH", C87/1200,C87/C88-1))</f>
        <v>4.1419189266744816E-3</v>
      </c>
      <c r="AG88" s="22" cm="1">
        <f t="array" ref="AG88">IF(INDEX(calc_types,1,AG$7)="INDEX",D88/D87-1,IF(INDEX(calc_types,1,AG$7)="CASH", D87/1200,D87/D88-1))</f>
        <v>7.9743179121554153E-3</v>
      </c>
      <c r="AH88" s="22" cm="1">
        <f t="array" ref="AH88">IF(INDEX(calc_types,1,AH$7)="INDEX",E88/E87-1,IF(INDEX(calc_types,1,AH$7)="CASH", E87/1200,E87/E88-1))</f>
        <v>1.4404063111444154E-2</v>
      </c>
      <c r="AI88" s="22" cm="1">
        <f t="array" ref="AI88">IF(INDEX(calc_types,1,AI$7)="INDEX",F88/F87-1,IF(INDEX(calc_types,1,AI$7)="CASH", F87/1200,F87/F88-1))</f>
        <v>8.8000477495904228E-3</v>
      </c>
      <c r="AJ88" s="22" cm="1">
        <f t="array" ref="AJ88">IF(INDEX(calc_types,1,AJ$7)="INDEX",G88/G87-1,IF(INDEX(calc_types,1,AJ$7)="CASH", G87/1200,G87/G88-1))</f>
        <v>1.4317800473986342E-2</v>
      </c>
      <c r="AK88" s="22" cm="1">
        <f t="array" ref="AK88">IF(INDEX(calc_types,1,AK$7)="INDEX",H88/H87-1,IF(INDEX(calc_types,1,AK$7)="CASH", H87/1200,H87/H88-1))</f>
        <v>2.9385101128511781E-3</v>
      </c>
      <c r="AL88" s="22" cm="1">
        <f t="array" ref="AL88">IF(INDEX(calc_types,1,AL$7)="INDEX",I88/I87-1,IF(INDEX(calc_types,1,AL$7)="CASH", I87/1200,I87/I88-1))</f>
        <v>4.3467449147063242E-3</v>
      </c>
      <c r="AM88" s="22" cm="1">
        <f t="array" ref="AM88">IF(INDEX(calc_types,1,AM$7)="INDEX",J88/J87-1,IF(INDEX(calc_types,1,AM$7)="CASH", J87/1200,J87/J88-1))</f>
        <v>7.7336605520965662E-3</v>
      </c>
      <c r="AN88" s="22" cm="1">
        <f t="array" ref="AN88">IF(INDEX(calc_types,1,AN$7)="INDEX",K88/K87-1,IF(INDEX(calc_types,1,AN$7)="CASH", K87/1200,K87/K88-1))</f>
        <v>4.6878387166702229E-3</v>
      </c>
      <c r="AO88" s="22" cm="1">
        <f t="array" ref="AO88">IF(INDEX(calc_types,1,AO$7)="INDEX",L88/L87-1,IF(INDEX(calc_types,1,AO$7)="CASH", L87/1200,L87/L88-1))</f>
        <v>6.975114194347487E-3</v>
      </c>
      <c r="AP88" s="22" cm="1">
        <f t="array" ref="AP88">IF(INDEX(calc_types,1,AP$7)="INDEX",M88/M87-1,IF(INDEX(calc_types,1,AP$7)="CASH", M87/1200,M87/M88-1))</f>
        <v>1.0453430942967357E-2</v>
      </c>
      <c r="AQ88" s="22" cm="1">
        <f t="array" ref="AQ88">IF(INDEX(calc_types,1,AQ$7)="INDEX",N88/N87-1,IF(INDEX(calc_types,1,AQ$7)="CASH", N87/1200,N87/N88-1))</f>
        <v>7.7421905457419893E-3</v>
      </c>
      <c r="AR88" s="22" cm="1">
        <f t="array" ref="AR88">IF(INDEX(calc_types,1,AR$7)="INDEX",O88/O87-1,IF(INDEX(calc_types,1,AR$7)="CASH", O87/1200,O87/O88-1))</f>
        <v>1.0934009279945034E-2</v>
      </c>
      <c r="AS88" s="22" cm="1">
        <f t="array" ref="AS88">IF(INDEX(calc_types,1,AS$7)="INDEX",P88/P87-1,IF(INDEX(calc_types,1,AS$7)="CASH", P87/1200,P87/P88-1))</f>
        <v>-1.1817769986799398E-4</v>
      </c>
      <c r="AT88" s="22" cm="1">
        <f t="array" ref="AT88">IF(INDEX(calc_types,1,AT$7)="INDEX",Q88/Q87-1,IF(INDEX(calc_types,1,AT$7)="CASH", Q87/1200,Q87/Q88-1))</f>
        <v>-1.143851395981943E-3</v>
      </c>
      <c r="AU88" s="22" cm="1">
        <f t="array" ref="AU88">IF(INDEX(calc_types,1,AU$7)="INDEX",R88/R87-1,IF(INDEX(calc_types,1,AU$7)="CASH", R87/1200,R87/R88-1))</f>
        <v>1.7181761559958986E-5</v>
      </c>
      <c r="AV88" s="22" cm="1">
        <f t="array" ref="AV88">IF(INDEX(calc_types,1,AV$7)="INDEX",S88/S87-1,IF(INDEX(calc_types,1,AV$7)="CASH", S87/1200,S87/S88-1))</f>
        <v>-2.0244812266856704E-2</v>
      </c>
      <c r="AW88" s="22" cm="1">
        <f t="array" ref="AW88">IF(INDEX(calc_types,1,AW$7)="INDEX",T88/T87-1,IF(INDEX(calc_types,1,AW$7)="CASH", T87/1200,T87/T88-1))</f>
        <v>-2.1878455154192622E-2</v>
      </c>
      <c r="AX88" s="22" cm="1">
        <f t="array" ref="AX88">IF(INDEX(calc_types,1,AX$7)="INDEX",U88/U87-1,IF(INDEX(calc_types,1,AX$7)="CASH", U87/1200,U87/U88-1))</f>
        <v>-5.0942270800083955E-3</v>
      </c>
      <c r="AY88" s="22" cm="1">
        <f t="array" ref="AY88">IF(INDEX(calc_types,1,AY$7)="INDEX",V88/V87-1,IF(INDEX(calc_types,1,AY$7)="CASH", V87/1200,V87/V88-1))</f>
        <v>1.26960057341996E-2</v>
      </c>
      <c r="AZ88" s="22" cm="1">
        <f t="array" ref="AZ88">IF(INDEX(calc_types,1,AZ$7)="INDEX",W88/W87-1,IF(INDEX(calc_types,1,AZ$7)="CASH", W87/1200,W87/W88-1))</f>
        <v>4.4333333333333334E-3</v>
      </c>
      <c r="BA88" s="22" cm="1">
        <f t="array" ref="BA88">IF(INDEX(calc_types,1,BA$7)="INDEX",X88/X87-1,IF(INDEX(calc_types,1,BA$7)="CASH", X87/1200,X87/X88-1))</f>
        <v>3.0325833333333333E-3</v>
      </c>
      <c r="BB88" s="22" cm="1">
        <f t="array" ref="BB88">IF(INDEX(calc_types,1,BB$7)="INDEX",Y88/Y87-1,IF(INDEX(calc_types,1,BB$7)="CASH", Y87/1200,Y87/Y88-1))</f>
        <v>4.5288333333333326E-3</v>
      </c>
      <c r="BC88" s="22" cm="1">
        <f t="array" ref="BC88">IF(INDEX(calc_types,1,BC$7)="INDEX",Z88/Z87-1,IF(INDEX(calc_types,1,BC$7)="CASH", Z87/1200,Z87/Z88-1))</f>
        <v>3.6049999999999998E-4</v>
      </c>
      <c r="BD88" s="22" cm="1">
        <f t="array" ref="BD88">IF(INDEX(calc_types,1,BD$7)="INDEX",AA88/AA87-1,IF(INDEX(calc_types,1,BD$7)="CASH", AA87/1200,AA87/AA88-1))</f>
        <v>0</v>
      </c>
      <c r="BE88" s="22" cm="1">
        <f t="array" ref="BE88">IF(INDEX(calc_types,1,BE$7)="INDEX",AB88/AB87-1,IF(INDEX(calc_types,1,BE$7)="CASH", AB87/1200,AB87/AB88-1))</f>
        <v>1.5081359968249775E-2</v>
      </c>
      <c r="BF88" s="22" cm="1">
        <f t="array" ref="BF88">IF(INDEX(calc_types,1,BF$7)="INDEX",AC88/AC87-1,IF(INDEX(calc_types,1,BF$7)="CASH", AC87/1200,AC87/AC88-1))</f>
        <v>-7.8554595443824926E-4</v>
      </c>
      <c r="BG88" s="22" cm="1">
        <f t="array" ref="BG88">IF(INDEX(calc_types,1,BG$7)="INDEX",AD88/AD87-1,IF(INDEX(calc_types,1,BG$7)="CASH", AD87/1200,AD87/AD88-1))</f>
        <v>1.8049932523616752E-2</v>
      </c>
      <c r="BH88" s="23">
        <f t="shared" si="39"/>
        <v>2.5152206700547099E-3</v>
      </c>
      <c r="BI88" s="23">
        <f t="shared" si="40"/>
        <v>5.9129056807818462E-3</v>
      </c>
      <c r="BJ88" s="23">
        <f t="shared" si="41"/>
        <v>1.1485538144531566E-2</v>
      </c>
      <c r="BK88" s="23">
        <f t="shared" si="42"/>
        <v>5.8190381891028301E-3</v>
      </c>
      <c r="BL88" s="23">
        <f t="shared" si="43"/>
        <v>1.0478934812863159E-2</v>
      </c>
      <c r="BM88" s="23">
        <f t="shared" si="44"/>
        <v>1.8373747749346142E-3</v>
      </c>
      <c r="BN88" s="23">
        <f t="shared" si="45"/>
        <v>2.9156024648624053E-3</v>
      </c>
      <c r="BO88" s="23">
        <f t="shared" si="46"/>
        <v>5.6318251104862452E-3</v>
      </c>
      <c r="BP88" s="23">
        <f t="shared" si="47"/>
        <v>4.1667034405761128E-3</v>
      </c>
      <c r="BQ88" s="23">
        <f t="shared" si="48"/>
        <v>4.7579260807671681E-3</v>
      </c>
      <c r="BR88" s="23">
        <f t="shared" si="49"/>
        <v>7.7375032375903985E-3</v>
      </c>
      <c r="BS88" s="23">
        <f t="shared" si="50"/>
        <v>4.5175103112672114E-3</v>
      </c>
      <c r="BT88" s="23">
        <f t="shared" si="51"/>
        <v>7.2182108895566853E-3</v>
      </c>
      <c r="BU88" s="23">
        <f t="shared" si="52"/>
        <v>-1.6938188225989261E-4</v>
      </c>
      <c r="BV88" s="23">
        <f t="shared" si="53"/>
        <v>-1.341128258266639E-3</v>
      </c>
      <c r="BW88" s="23">
        <f t="shared" si="54"/>
        <v>-5.2679793282756494E-4</v>
      </c>
      <c r="BX88" s="23">
        <f t="shared" si="55"/>
        <v>-2.715311198793019E-2</v>
      </c>
      <c r="BY88" s="23">
        <f t="shared" si="56"/>
        <v>-2.3177480517549892E-2</v>
      </c>
      <c r="BZ88" s="23">
        <f t="shared" si="57"/>
        <v>-6.7394666808336572E-3</v>
      </c>
      <c r="CA88" s="23">
        <f t="shared" si="58"/>
        <v>8.2247160956127087E-3</v>
      </c>
      <c r="CB88" s="23">
        <f t="shared" si="59"/>
        <v>2.8164977011494244E-3</v>
      </c>
      <c r="CC88" s="23">
        <f t="shared" si="60"/>
        <v>1.9329258620689657E-3</v>
      </c>
      <c r="CD88" s="23">
        <f t="shared" si="61"/>
        <v>2.5898244252873567E-3</v>
      </c>
      <c r="CE88" s="23">
        <f t="shared" si="62"/>
        <v>3.8645086206896546E-4</v>
      </c>
      <c r="CF88" s="23">
        <f t="shared" si="63"/>
        <v>0</v>
      </c>
      <c r="CG88" s="23">
        <f t="shared" si="64"/>
        <v>1.4081067791292817E-2</v>
      </c>
      <c r="CH88" s="23">
        <f t="shared" si="65"/>
        <v>-6.9889124811743349E-4</v>
      </c>
      <c r="CI88" s="23">
        <f t="shared" si="66"/>
        <v>1.8614756842497693E-2</v>
      </c>
    </row>
    <row r="89" spans="1:87" x14ac:dyDescent="0.2">
      <c r="A89" s="20">
        <v>81</v>
      </c>
      <c r="B89" s="21">
        <v>39172</v>
      </c>
      <c r="C89" s="20">
        <v>186.25</v>
      </c>
      <c r="D89" s="20">
        <v>955.97500000000002</v>
      </c>
      <c r="E89" s="20">
        <v>1368.65</v>
      </c>
      <c r="F89" s="20">
        <v>1204.9939999999999</v>
      </c>
      <c r="G89" s="20">
        <v>1346.0050000000001</v>
      </c>
      <c r="H89" s="20">
        <v>128.69300000000001</v>
      </c>
      <c r="I89" s="20">
        <v>303.29300000000001</v>
      </c>
      <c r="J89" s="20">
        <v>355.25299999999999</v>
      </c>
      <c r="K89" s="20">
        <v>148.89500000000001</v>
      </c>
      <c r="L89" s="20">
        <v>506.93700000000001</v>
      </c>
      <c r="M89" s="20">
        <v>547.52099999999996</v>
      </c>
      <c r="N89" s="20">
        <v>183.97900000000001</v>
      </c>
      <c r="O89" s="20">
        <v>188.28299999999999</v>
      </c>
      <c r="P89" s="20">
        <v>101.59</v>
      </c>
      <c r="Q89" s="20">
        <v>186.22499999999999</v>
      </c>
      <c r="R89" s="20">
        <v>233.24199999999999</v>
      </c>
      <c r="S89" s="20">
        <v>2113.31</v>
      </c>
      <c r="T89" s="20">
        <v>4181.03</v>
      </c>
      <c r="U89" s="20">
        <v>6308</v>
      </c>
      <c r="V89" s="20">
        <v>17287.650000000001</v>
      </c>
      <c r="W89" s="20">
        <v>5.32</v>
      </c>
      <c r="X89" s="20">
        <v>3.8776999999999999</v>
      </c>
      <c r="Y89" s="20">
        <v>5.4687999999999999</v>
      </c>
      <c r="Z89" s="20">
        <v>0.66600000000000004</v>
      </c>
      <c r="AA89" s="20">
        <v>1</v>
      </c>
      <c r="AB89" s="20">
        <v>0.74880000000000002</v>
      </c>
      <c r="AC89" s="20">
        <v>0.50819999999999999</v>
      </c>
      <c r="AD89" s="20">
        <v>117.83</v>
      </c>
      <c r="AE89" s="21">
        <f t="shared" si="38"/>
        <v>39172</v>
      </c>
      <c r="AF89" s="22" cm="1">
        <f t="array" ref="AF89">IF(INDEX(calc_types,1,AF$7)="INDEX",C89/C88-1,IF(INDEX(calc_types,1,AF$7)="CASH", C88/1200,C88/C89-1))</f>
        <v>4.2488488207828023E-3</v>
      </c>
      <c r="AG89" s="22" cm="1">
        <f t="array" ref="AG89">IF(INDEX(calc_types,1,AG$7)="INDEX",D89/D88-1,IF(INDEX(calc_types,1,AG$7)="CASH", D88/1200,D88/D89-1))</f>
        <v>3.8411579337551682E-3</v>
      </c>
      <c r="AH89" s="22" cm="1">
        <f t="array" ref="AH89">IF(INDEX(calc_types,1,AH$7)="INDEX",E89/E88-1,IF(INDEX(calc_types,1,AH$7)="CASH", E88/1200,E88/E89-1))</f>
        <v>3.0031834624113518E-3</v>
      </c>
      <c r="AI89" s="22" cm="1">
        <f t="array" ref="AI89">IF(INDEX(calc_types,1,AI$7)="INDEX",F89/F88-1,IF(INDEX(calc_types,1,AI$7)="CASH", F88/1200,F88/F89-1))</f>
        <v>4.1558090911135714E-3</v>
      </c>
      <c r="AJ89" s="22" cm="1">
        <f t="array" ref="AJ89">IF(INDEX(calc_types,1,AJ$7)="INDEX",G89/G88-1,IF(INDEX(calc_types,1,AJ$7)="CASH", G88/1200,G88/G89-1))</f>
        <v>2.5219366030126977E-3</v>
      </c>
      <c r="AK89" s="22" cm="1">
        <f t="array" ref="AK89">IF(INDEX(calc_types,1,AK$7)="INDEX",H89/H88-1,IF(INDEX(calc_types,1,AK$7)="CASH", H88/1200,H88/H89-1))</f>
        <v>2.8130162391299951E-3</v>
      </c>
      <c r="AL89" s="22" cm="1">
        <f t="array" ref="AL89">IF(INDEX(calc_types,1,AL$7)="INDEX",I89/I88-1,IF(INDEX(calc_types,1,AL$7)="CASH", I88/1200,I88/I89-1))</f>
        <v>1.2445694515972328E-3</v>
      </c>
      <c r="AM89" s="22" cm="1">
        <f t="array" ref="AM89">IF(INDEX(calc_types,1,AM$7)="INDEX",J89/J88-1,IF(INDEX(calc_types,1,AM$7)="CASH", J88/1200,J88/J89-1))</f>
        <v>-9.814343001445236E-4</v>
      </c>
      <c r="AN89" s="22" cm="1">
        <f t="array" ref="AN89">IF(INDEX(calc_types,1,AN$7)="INDEX",K89/K88-1,IF(INDEX(calc_types,1,AN$7)="CASH", K88/1200,K88/K89-1))</f>
        <v>3.9579793402919616E-3</v>
      </c>
      <c r="AO89" s="22" cm="1">
        <f t="array" ref="AO89">IF(INDEX(calc_types,1,AO$7)="INDEX",L89/L88-1,IF(INDEX(calc_types,1,AO$7)="CASH", L88/1200,L88/L89-1))</f>
        <v>2.4124164305332485E-3</v>
      </c>
      <c r="AP89" s="22" cm="1">
        <f t="array" ref="AP89">IF(INDEX(calc_types,1,AP$7)="INDEX",M89/M88-1,IF(INDEX(calc_types,1,AP$7)="CASH", M88/1200,M88/M89-1))</f>
        <v>-3.0674342555725431E-4</v>
      </c>
      <c r="AQ89" s="22" cm="1">
        <f t="array" ref="AQ89">IF(INDEX(calc_types,1,AQ$7)="INDEX",N89/N88-1,IF(INDEX(calc_types,1,AQ$7)="CASH", N88/1200,N88/N89-1))</f>
        <v>2.4519285780448818E-3</v>
      </c>
      <c r="AR89" s="22" cm="1">
        <f t="array" ref="AR89">IF(INDEX(calc_types,1,AR$7)="INDEX",O89/O88-1,IF(INDEX(calc_types,1,AR$7)="CASH", O88/1200,O88/O89-1))</f>
        <v>2.0717791802127294E-4</v>
      </c>
      <c r="AS89" s="22" cm="1">
        <f t="array" ref="AS89">IF(INDEX(calc_types,1,AS$7)="INDEX",P89/P88-1,IF(INDEX(calc_types,1,AS$7)="CASH", P88/1200,P88/P89-1))</f>
        <v>5.9095833743727511E-4</v>
      </c>
      <c r="AT89" s="22" cm="1">
        <f t="array" ref="AT89">IF(INDEX(calc_types,1,AT$7)="INDEX",Q89/Q88-1,IF(INDEX(calc_types,1,AT$7)="CASH", Q88/1200,Q88/Q89-1))</f>
        <v>1.2096774193548487E-3</v>
      </c>
      <c r="AU89" s="22" cm="1">
        <f t="array" ref="AU89">IF(INDEX(calc_types,1,AU$7)="INDEX",R89/R88-1,IF(INDEX(calc_types,1,AU$7)="CASH", R88/1200,R88/R89-1))</f>
        <v>1.8598937326306242E-3</v>
      </c>
      <c r="AV89" s="22" cm="1">
        <f t="array" ref="AV89">IF(INDEX(calc_types,1,AV$7)="INDEX",S89/S88-1,IF(INDEX(calc_types,1,AV$7)="CASH", S88/1200,S88/S89-1))</f>
        <v>1.0824229437312205E-2</v>
      </c>
      <c r="AW89" s="22" cm="1">
        <f t="array" ref="AW89">IF(INDEX(calc_types,1,AW$7)="INDEX",T89/T88-1,IF(INDEX(calc_types,1,AW$7)="CASH", T88/1200,T88/T89-1))</f>
        <v>2.2977059641018593E-2</v>
      </c>
      <c r="AX89" s="22" cm="1">
        <f t="array" ref="AX89">IF(INDEX(calc_types,1,AX$7)="INDEX",U89/U88-1,IF(INDEX(calc_types,1,AX$7)="CASH", U88/1200,U88/U89-1))</f>
        <v>2.2117799562505036E-2</v>
      </c>
      <c r="AY89" s="22" cm="1">
        <f t="array" ref="AY89">IF(INDEX(calc_types,1,AY$7)="INDEX",V89/V88-1,IF(INDEX(calc_types,1,AY$7)="CASH", V88/1200,V88/V89-1))</f>
        <v>-1.7977041737956667E-2</v>
      </c>
      <c r="AZ89" s="22" cm="1">
        <f t="array" ref="AZ89">IF(INDEX(calc_types,1,AZ$7)="INDEX",W89/W88-1,IF(INDEX(calc_types,1,AZ$7)="CASH", W88/1200,W88/W89-1))</f>
        <v>4.4333333333333334E-3</v>
      </c>
      <c r="BA89" s="22" cm="1">
        <f t="array" ref="BA89">IF(INDEX(calc_types,1,BA$7)="INDEX",X89/X88-1,IF(INDEX(calc_types,1,BA$7)="CASH", X88/1200,X88/X89-1))</f>
        <v>3.143333333333333E-3</v>
      </c>
      <c r="BB89" s="22" cm="1">
        <f t="array" ref="BB89">IF(INDEX(calc_types,1,BB$7)="INDEX",Y89/Y88-1,IF(INDEX(calc_types,1,BB$7)="CASH", Y88/1200,Y88/Y89-1))</f>
        <v>4.5249999999999995E-3</v>
      </c>
      <c r="BC89" s="22" cm="1">
        <f t="array" ref="BC89">IF(INDEX(calc_types,1,BC$7)="INDEX",Z89/Z88-1,IF(INDEX(calc_types,1,BC$7)="CASH", Z88/1200,Z88/Z89-1))</f>
        <v>6.0674999999999998E-4</v>
      </c>
      <c r="BD89" s="22" cm="1">
        <f t="array" ref="BD89">IF(INDEX(calc_types,1,BD$7)="INDEX",AA89/AA88-1,IF(INDEX(calc_types,1,BD$7)="CASH", AA88/1200,AA88/AA89-1))</f>
        <v>0</v>
      </c>
      <c r="BE89" s="22" cm="1">
        <f t="array" ref="BE89">IF(INDEX(calc_types,1,BE$7)="INDEX",AB89/AB88-1,IF(INDEX(calc_types,1,BE$7)="CASH", AB88/1200,AB88/AB89-1))</f>
        <v>9.4818376068375176E-3</v>
      </c>
      <c r="BF89" s="22" cm="1">
        <f t="array" ref="BF89">IF(INDEX(calc_types,1,BF$7)="INDEX",AC89/AC88-1,IF(INDEX(calc_types,1,BF$7)="CASH", AC88/1200,AC88/AC89-1))</f>
        <v>1.9677292404565172E-3</v>
      </c>
      <c r="BG89" s="22" cm="1">
        <f t="array" ref="BG89">IF(INDEX(calc_types,1,BG$7)="INDEX",AD89/AD88-1,IF(INDEX(calc_types,1,BG$7)="CASH", AD88/1200,AD88/AD89-1))</f>
        <v>6.195366205550501E-3</v>
      </c>
      <c r="BH89" s="23">
        <f t="shared" si="39"/>
        <v>2.6221505641630307E-3</v>
      </c>
      <c r="BI89" s="23">
        <f t="shared" si="40"/>
        <v>1.7797457023815992E-3</v>
      </c>
      <c r="BJ89" s="23">
        <f t="shared" si="41"/>
        <v>8.4658495498762722E-5</v>
      </c>
      <c r="BK89" s="23">
        <f t="shared" si="42"/>
        <v>1.1747995306259787E-3</v>
      </c>
      <c r="BL89" s="23">
        <f t="shared" si="43"/>
        <v>-1.3169290581104848E-3</v>
      </c>
      <c r="BM89" s="23">
        <f t="shared" si="44"/>
        <v>1.7118809012134312E-3</v>
      </c>
      <c r="BN89" s="23">
        <f t="shared" si="45"/>
        <v>-1.8657299824668592E-4</v>
      </c>
      <c r="BO89" s="23">
        <f t="shared" si="46"/>
        <v>-3.0832697417548451E-3</v>
      </c>
      <c r="BP89" s="23">
        <f t="shared" si="47"/>
        <v>3.4368440641978516E-3</v>
      </c>
      <c r="BQ89" s="23">
        <f t="shared" si="48"/>
        <v>1.952283169529296E-4</v>
      </c>
      <c r="BR89" s="23">
        <f t="shared" si="49"/>
        <v>-3.0226711309342129E-3</v>
      </c>
      <c r="BS89" s="23">
        <f t="shared" si="50"/>
        <v>-7.7275165642989602E-4</v>
      </c>
      <c r="BT89" s="23">
        <f t="shared" si="51"/>
        <v>-3.5086204723670756E-3</v>
      </c>
      <c r="BU89" s="23">
        <f t="shared" si="52"/>
        <v>5.3975415504537653E-4</v>
      </c>
      <c r="BV89" s="23">
        <f t="shared" si="53"/>
        <v>1.0124005570701527E-3</v>
      </c>
      <c r="BW89" s="23">
        <f t="shared" si="54"/>
        <v>1.3159140382431002E-3</v>
      </c>
      <c r="BX89" s="23">
        <f t="shared" si="55"/>
        <v>3.9159297162387197E-3</v>
      </c>
      <c r="BY89" s="23">
        <f t="shared" si="56"/>
        <v>2.1678034277661323E-2</v>
      </c>
      <c r="BZ89" s="23">
        <f t="shared" si="57"/>
        <v>2.0472559961679775E-2</v>
      </c>
      <c r="CA89" s="23">
        <f t="shared" si="58"/>
        <v>-2.2448331376543559E-2</v>
      </c>
      <c r="CB89" s="23">
        <f t="shared" si="59"/>
        <v>2.8164977011494244E-3</v>
      </c>
      <c r="CC89" s="23">
        <f t="shared" si="60"/>
        <v>2.0436758620689657E-3</v>
      </c>
      <c r="CD89" s="23">
        <f t="shared" si="61"/>
        <v>2.5859910919540235E-3</v>
      </c>
      <c r="CE89" s="23">
        <f t="shared" si="62"/>
        <v>6.327008620689654E-4</v>
      </c>
      <c r="CF89" s="23">
        <f t="shared" si="63"/>
        <v>0</v>
      </c>
      <c r="CG89" s="23">
        <f t="shared" si="64"/>
        <v>8.48154542988056E-3</v>
      </c>
      <c r="CH89" s="23">
        <f t="shared" si="65"/>
        <v>2.0543839467773331E-3</v>
      </c>
      <c r="CI89" s="23">
        <f t="shared" si="66"/>
        <v>6.7601905244314411E-3</v>
      </c>
    </row>
    <row r="90" spans="1:87" x14ac:dyDescent="0.2">
      <c r="A90" s="20">
        <v>82</v>
      </c>
      <c r="B90" s="21">
        <v>39202</v>
      </c>
      <c r="C90" s="20">
        <v>187.00800000000001</v>
      </c>
      <c r="D90" s="20">
        <v>959.37800000000004</v>
      </c>
      <c r="E90" s="20">
        <v>1375.085</v>
      </c>
      <c r="F90" s="20">
        <v>1209.828</v>
      </c>
      <c r="G90" s="20">
        <v>1352.9369999999999</v>
      </c>
      <c r="H90" s="20">
        <v>129.06800000000001</v>
      </c>
      <c r="I90" s="20">
        <v>303.70499999999998</v>
      </c>
      <c r="J90" s="20">
        <v>355.06900000000002</v>
      </c>
      <c r="K90" s="20">
        <v>149.48500000000001</v>
      </c>
      <c r="L90" s="20">
        <v>508.34899999999999</v>
      </c>
      <c r="M90" s="20">
        <v>548.59900000000005</v>
      </c>
      <c r="N90" s="20">
        <v>184.59299999999999</v>
      </c>
      <c r="O90" s="20">
        <v>188.619</v>
      </c>
      <c r="P90" s="20">
        <v>101.611</v>
      </c>
      <c r="Q90" s="20">
        <v>186.22</v>
      </c>
      <c r="R90" s="20">
        <v>233.26300000000001</v>
      </c>
      <c r="S90" s="20">
        <v>2206.2800000000002</v>
      </c>
      <c r="T90" s="20">
        <v>4392.34</v>
      </c>
      <c r="U90" s="20">
        <v>6449.2</v>
      </c>
      <c r="V90" s="20">
        <v>17400.41</v>
      </c>
      <c r="W90" s="20">
        <v>5.32</v>
      </c>
      <c r="X90" s="20">
        <v>3.8706</v>
      </c>
      <c r="Y90" s="20">
        <v>5.5621999999999998</v>
      </c>
      <c r="Z90" s="20">
        <v>0.6643</v>
      </c>
      <c r="AA90" s="20">
        <v>1</v>
      </c>
      <c r="AB90" s="20">
        <v>0.73270000000000002</v>
      </c>
      <c r="AC90" s="20">
        <v>0.50009999999999999</v>
      </c>
      <c r="AD90" s="20">
        <v>119.53</v>
      </c>
      <c r="AE90" s="21">
        <f t="shared" si="38"/>
        <v>39202</v>
      </c>
      <c r="AF90" s="22" cm="1">
        <f t="array" ref="AF90">IF(INDEX(calc_types,1,AF$7)="INDEX",C90/C89-1,IF(INDEX(calc_types,1,AF$7)="CASH", C89/1200,C89/C90-1))</f>
        <v>4.0697986577182821E-3</v>
      </c>
      <c r="AG90" s="22" cm="1">
        <f t="array" ref="AG90">IF(INDEX(calc_types,1,AG$7)="INDEX",D90/D89-1,IF(INDEX(calc_types,1,AG$7)="CASH", D89/1200,D89/D90-1))</f>
        <v>3.5597165197835956E-3</v>
      </c>
      <c r="AH90" s="22" cm="1">
        <f t="array" ref="AH90">IF(INDEX(calc_types,1,AH$7)="INDEX",E90/E89-1,IF(INDEX(calc_types,1,AH$7)="CASH", E89/1200,E89/E90-1))</f>
        <v>4.7017133671864997E-3</v>
      </c>
      <c r="AI90" s="22" cm="1">
        <f t="array" ref="AI90">IF(INDEX(calc_types,1,AI$7)="INDEX",F90/F89-1,IF(INDEX(calc_types,1,AI$7)="CASH", F89/1200,F89/F90-1))</f>
        <v>4.0116382322235022E-3</v>
      </c>
      <c r="AJ90" s="22" cm="1">
        <f t="array" ref="AJ90">IF(INDEX(calc_types,1,AJ$7)="INDEX",G90/G89-1,IF(INDEX(calc_types,1,AJ$7)="CASH", G89/1200,G89/G90-1))</f>
        <v>5.1500551632421843E-3</v>
      </c>
      <c r="AK90" s="22" cm="1">
        <f t="array" ref="AK90">IF(INDEX(calc_types,1,AK$7)="INDEX",H90/H89-1,IF(INDEX(calc_types,1,AK$7)="CASH", H89/1200,H89/H90-1))</f>
        <v>2.9139114015526157E-3</v>
      </c>
      <c r="AL90" s="22" cm="1">
        <f t="array" ref="AL90">IF(INDEX(calc_types,1,AL$7)="INDEX",I90/I89-1,IF(INDEX(calc_types,1,AL$7)="CASH", I89/1200,I89/I90-1))</f>
        <v>1.3584223836355935E-3</v>
      </c>
      <c r="AM90" s="22" cm="1">
        <f t="array" ref="AM90">IF(INDEX(calc_types,1,AM$7)="INDEX",J90/J89-1,IF(INDEX(calc_types,1,AM$7)="CASH", J89/1200,J89/J90-1))</f>
        <v>-5.1794073519428885E-4</v>
      </c>
      <c r="AN90" s="22" cm="1">
        <f t="array" ref="AN90">IF(INDEX(calc_types,1,AN$7)="INDEX",K90/K89-1,IF(INDEX(calc_types,1,AN$7)="CASH", K89/1200,K89/K90-1))</f>
        <v>3.9625239262568446E-3</v>
      </c>
      <c r="AO90" s="22" cm="1">
        <f t="array" ref="AO90">IF(INDEX(calc_types,1,AO$7)="INDEX",L90/L89-1,IF(INDEX(calc_types,1,AO$7)="CASH", L89/1200,L89/L90-1))</f>
        <v>2.7853559712547327E-3</v>
      </c>
      <c r="AP90" s="22" cm="1">
        <f t="array" ref="AP90">IF(INDEX(calc_types,1,AP$7)="INDEX",M90/M89-1,IF(INDEX(calc_types,1,AP$7)="CASH", M89/1200,M89/M90-1))</f>
        <v>1.9688742532251169E-3</v>
      </c>
      <c r="AQ90" s="22" cm="1">
        <f t="array" ref="AQ90">IF(INDEX(calc_types,1,AQ$7)="INDEX",N90/N89-1,IF(INDEX(calc_types,1,AQ$7)="CASH", N89/1200,N89/N90-1))</f>
        <v>3.3373374135090561E-3</v>
      </c>
      <c r="AR90" s="22" cm="1">
        <f t="array" ref="AR90">IF(INDEX(calc_types,1,AR$7)="INDEX",O90/O89-1,IF(INDEX(calc_types,1,AR$7)="CASH", O89/1200,O89/O90-1))</f>
        <v>1.7845477286850819E-3</v>
      </c>
      <c r="AS90" s="22" cm="1">
        <f t="array" ref="AS90">IF(INDEX(calc_types,1,AS$7)="INDEX",P90/P89-1,IF(INDEX(calc_types,1,AS$7)="CASH", P89/1200,P89/P90-1))</f>
        <v>2.0671325917898109E-4</v>
      </c>
      <c r="AT90" s="22" cm="1">
        <f t="array" ref="AT90">IF(INDEX(calc_types,1,AT$7)="INDEX",Q90/Q89-1,IF(INDEX(calc_types,1,AT$7)="CASH", Q89/1200,Q89/Q90-1))</f>
        <v>-2.6849241508863919E-5</v>
      </c>
      <c r="AU90" s="22" cm="1">
        <f t="array" ref="AU90">IF(INDEX(calc_types,1,AU$7)="INDEX",R90/R89-1,IF(INDEX(calc_types,1,AU$7)="CASH", R89/1200,R89/R90-1))</f>
        <v>9.003524236628202E-5</v>
      </c>
      <c r="AV90" s="22" cm="1">
        <f t="array" ref="AV90">IF(INDEX(calc_types,1,AV$7)="INDEX",S90/S89-1,IF(INDEX(calc_types,1,AV$7)="CASH", S89/1200,S89/S90-1))</f>
        <v>4.3992599287373979E-2</v>
      </c>
      <c r="AW90" s="22" cm="1">
        <f t="array" ref="AW90">IF(INDEX(calc_types,1,AW$7)="INDEX",T90/T89-1,IF(INDEX(calc_types,1,AW$7)="CASH", T89/1200,T89/T90-1))</f>
        <v>5.054017789874754E-2</v>
      </c>
      <c r="AX90" s="22" cm="1">
        <f t="array" ref="AX90">IF(INDEX(calc_types,1,AX$7)="INDEX",U90/U89-1,IF(INDEX(calc_types,1,AX$7)="CASH", U89/1200,U89/U90-1))</f>
        <v>2.238427393785658E-2</v>
      </c>
      <c r="AY90" s="22" cm="1">
        <f t="array" ref="AY90">IF(INDEX(calc_types,1,AY$7)="INDEX",V90/V89-1,IF(INDEX(calc_types,1,AY$7)="CASH", V89/1200,V89/V90-1))</f>
        <v>6.5225753644941875E-3</v>
      </c>
      <c r="AZ90" s="22" cm="1">
        <f t="array" ref="AZ90">IF(INDEX(calc_types,1,AZ$7)="INDEX",W90/W89-1,IF(INDEX(calc_types,1,AZ$7)="CASH", W89/1200,W89/W90-1))</f>
        <v>4.4333333333333334E-3</v>
      </c>
      <c r="BA90" s="22" cm="1">
        <f t="array" ref="BA90">IF(INDEX(calc_types,1,BA$7)="INDEX",X90/X89-1,IF(INDEX(calc_types,1,BA$7)="CASH", X89/1200,X89/X90-1))</f>
        <v>3.2314166666666667E-3</v>
      </c>
      <c r="BB90" s="22" cm="1">
        <f t="array" ref="BB90">IF(INDEX(calc_types,1,BB$7)="INDEX",Y90/Y89-1,IF(INDEX(calc_types,1,BB$7)="CASH", Y89/1200,Y89/Y90-1))</f>
        <v>4.5573333333333334E-3</v>
      </c>
      <c r="BC90" s="22" cm="1">
        <f t="array" ref="BC90">IF(INDEX(calc_types,1,BC$7)="INDEX",Z90/Z89-1,IF(INDEX(calc_types,1,BC$7)="CASH", Z89/1200,Z89/Z90-1))</f>
        <v>5.5500000000000005E-4</v>
      </c>
      <c r="BD90" s="22" cm="1">
        <f t="array" ref="BD90">IF(INDEX(calc_types,1,BD$7)="INDEX",AA90/AA89-1,IF(INDEX(calc_types,1,BD$7)="CASH", AA89/1200,AA89/AA90-1))</f>
        <v>0</v>
      </c>
      <c r="BE90" s="22" cm="1">
        <f t="array" ref="BE90">IF(INDEX(calc_types,1,BE$7)="INDEX",AB90/AB89-1,IF(INDEX(calc_types,1,BE$7)="CASH", AB89/1200,AB89/AB90-1))</f>
        <v>2.1973522587689365E-2</v>
      </c>
      <c r="BF90" s="22" cm="1">
        <f t="array" ref="BF90">IF(INDEX(calc_types,1,BF$7)="INDEX",AC90/AC89-1,IF(INDEX(calc_types,1,BF$7)="CASH", AC89/1200,AC89/AC90-1))</f>
        <v>1.6196760647870345E-2</v>
      </c>
      <c r="BG90" s="22" cm="1">
        <f t="array" ref="BG90">IF(INDEX(calc_types,1,BG$7)="INDEX",AD90/AD89-1,IF(INDEX(calc_types,1,BG$7)="CASH", AD89/1200,AD89/AD90-1))</f>
        <v>-1.4222370952898911E-2</v>
      </c>
      <c r="BH90" s="23">
        <f t="shared" si="39"/>
        <v>2.4431004010985104E-3</v>
      </c>
      <c r="BI90" s="23">
        <f t="shared" si="40"/>
        <v>1.4983042884100265E-3</v>
      </c>
      <c r="BJ90" s="23">
        <f t="shared" si="41"/>
        <v>1.7831884002739106E-3</v>
      </c>
      <c r="BK90" s="23">
        <f t="shared" si="42"/>
        <v>1.0306286717359095E-3</v>
      </c>
      <c r="BL90" s="23">
        <f t="shared" si="43"/>
        <v>1.3111895021190017E-3</v>
      </c>
      <c r="BM90" s="23">
        <f t="shared" si="44"/>
        <v>1.8127760636360518E-3</v>
      </c>
      <c r="BN90" s="23">
        <f t="shared" si="45"/>
        <v>-7.272006620832514E-5</v>
      </c>
      <c r="BO90" s="23">
        <f t="shared" si="46"/>
        <v>-2.6197761768046103E-3</v>
      </c>
      <c r="BP90" s="23">
        <f t="shared" si="47"/>
        <v>3.4413886501627345E-3</v>
      </c>
      <c r="BQ90" s="23">
        <f t="shared" si="48"/>
        <v>5.6816785767441376E-4</v>
      </c>
      <c r="BR90" s="23">
        <f t="shared" si="49"/>
        <v>-7.470534521518417E-4</v>
      </c>
      <c r="BS90" s="23">
        <f t="shared" si="50"/>
        <v>1.1265717903427824E-4</v>
      </c>
      <c r="BT90" s="23">
        <f t="shared" si="51"/>
        <v>-1.9312506617032666E-3</v>
      </c>
      <c r="BU90" s="23">
        <f t="shared" si="52"/>
        <v>1.5550907678708246E-4</v>
      </c>
      <c r="BV90" s="23">
        <f t="shared" si="53"/>
        <v>-2.2412610379355993E-4</v>
      </c>
      <c r="BW90" s="23">
        <f t="shared" si="54"/>
        <v>-4.539444520212419E-4</v>
      </c>
      <c r="BX90" s="23">
        <f t="shared" si="55"/>
        <v>3.7084299566300494E-2</v>
      </c>
      <c r="BY90" s="23">
        <f t="shared" si="56"/>
        <v>4.924115253539027E-2</v>
      </c>
      <c r="BZ90" s="23">
        <f t="shared" si="57"/>
        <v>2.0739034337031319E-2</v>
      </c>
      <c r="CA90" s="23">
        <f t="shared" si="58"/>
        <v>2.051285725907296E-3</v>
      </c>
      <c r="CB90" s="23">
        <f t="shared" si="59"/>
        <v>2.8164977011494244E-3</v>
      </c>
      <c r="CC90" s="23">
        <f t="shared" si="60"/>
        <v>2.1317591954022989E-3</v>
      </c>
      <c r="CD90" s="23">
        <f t="shared" si="61"/>
        <v>2.6183244252873574E-3</v>
      </c>
      <c r="CE90" s="23">
        <f t="shared" si="62"/>
        <v>5.8095086206896547E-4</v>
      </c>
      <c r="CF90" s="23">
        <f t="shared" si="63"/>
        <v>0</v>
      </c>
      <c r="CG90" s="23">
        <f t="shared" si="64"/>
        <v>2.0973230410732405E-2</v>
      </c>
      <c r="CH90" s="23">
        <f t="shared" si="65"/>
        <v>1.6283415354191162E-2</v>
      </c>
      <c r="CI90" s="23">
        <f t="shared" si="66"/>
        <v>-1.365754663401797E-2</v>
      </c>
    </row>
    <row r="91" spans="1:87" x14ac:dyDescent="0.2">
      <c r="A91" s="20">
        <v>83</v>
      </c>
      <c r="B91" s="21">
        <v>39233</v>
      </c>
      <c r="C91" s="20">
        <v>187.83099999999999</v>
      </c>
      <c r="D91" s="20">
        <v>958.67100000000005</v>
      </c>
      <c r="E91" s="20">
        <v>1363.8420000000001</v>
      </c>
      <c r="F91" s="20">
        <v>1208.848</v>
      </c>
      <c r="G91" s="20">
        <v>1343.5250000000001</v>
      </c>
      <c r="H91" s="20">
        <v>129.428</v>
      </c>
      <c r="I91" s="20">
        <v>303.41800000000001</v>
      </c>
      <c r="J91" s="20">
        <v>352.81400000000002</v>
      </c>
      <c r="K91" s="20">
        <v>150.14699999999999</v>
      </c>
      <c r="L91" s="20">
        <v>508.375</v>
      </c>
      <c r="M91" s="20">
        <v>546.28499999999997</v>
      </c>
      <c r="N91" s="20">
        <v>184.74</v>
      </c>
      <c r="O91" s="20">
        <v>188</v>
      </c>
      <c r="P91" s="20">
        <v>101.64700000000001</v>
      </c>
      <c r="Q91" s="20">
        <v>185.97200000000001</v>
      </c>
      <c r="R91" s="20">
        <v>232.268</v>
      </c>
      <c r="S91" s="20">
        <v>2281.71</v>
      </c>
      <c r="T91" s="20">
        <v>4512.6499999999996</v>
      </c>
      <c r="U91" s="20">
        <v>6621.4</v>
      </c>
      <c r="V91" s="20">
        <v>17875.75</v>
      </c>
      <c r="W91" s="20">
        <v>5.32</v>
      </c>
      <c r="X91" s="20">
        <v>4.0426000000000002</v>
      </c>
      <c r="Y91" s="20">
        <v>5.6615000000000002</v>
      </c>
      <c r="Z91" s="20">
        <v>0.64939999999999998</v>
      </c>
      <c r="AA91" s="20">
        <v>1</v>
      </c>
      <c r="AB91" s="20">
        <v>0.74329999999999996</v>
      </c>
      <c r="AC91" s="20">
        <v>0.50509999999999999</v>
      </c>
      <c r="AD91" s="20">
        <v>121.73</v>
      </c>
      <c r="AE91" s="21">
        <f t="shared" si="38"/>
        <v>39233</v>
      </c>
      <c r="AF91" s="22" cm="1">
        <f t="array" ref="AF91">IF(INDEX(calc_types,1,AF$7)="INDEX",C91/C90-1,IF(INDEX(calc_types,1,AF$7)="CASH", C90/1200,C90/C91-1))</f>
        <v>4.4008812457219104E-3</v>
      </c>
      <c r="AG91" s="22" cm="1">
        <f t="array" ref="AG91">IF(INDEX(calc_types,1,AG$7)="INDEX",D91/D90-1,IF(INDEX(calc_types,1,AG$7)="CASH", D90/1200,D90/D91-1))</f>
        <v>-7.3693580632450129E-4</v>
      </c>
      <c r="AH91" s="22" cm="1">
        <f t="array" ref="AH91">IF(INDEX(calc_types,1,AH$7)="INDEX",E91/E90-1,IF(INDEX(calc_types,1,AH$7)="CASH", E90/1200,E90/E91-1))</f>
        <v>-8.1762218335593717E-3</v>
      </c>
      <c r="AI91" s="22" cm="1">
        <f t="array" ref="AI91">IF(INDEX(calc_types,1,AI$7)="INDEX",F91/F90-1,IF(INDEX(calc_types,1,AI$7)="CASH", F90/1200,F90/F91-1))</f>
        <v>-8.1003250048772291E-4</v>
      </c>
      <c r="AJ91" s="22" cm="1">
        <f t="array" ref="AJ91">IF(INDEX(calc_types,1,AJ$7)="INDEX",G91/G90-1,IF(INDEX(calc_types,1,AJ$7)="CASH", G90/1200,G90/G91-1))</f>
        <v>-6.9567171272570949E-3</v>
      </c>
      <c r="AK91" s="22" cm="1">
        <f t="array" ref="AK91">IF(INDEX(calc_types,1,AK$7)="INDEX",H91/H90-1,IF(INDEX(calc_types,1,AK$7)="CASH", H90/1200,H90/H91-1))</f>
        <v>2.7892273840144366E-3</v>
      </c>
      <c r="AL91" s="22" cm="1">
        <f t="array" ref="AL91">IF(INDEX(calc_types,1,AL$7)="INDEX",I91/I90-1,IF(INDEX(calc_types,1,AL$7)="CASH", I90/1200,I90/I91-1))</f>
        <v>-9.4499596648056627E-4</v>
      </c>
      <c r="AM91" s="22" cm="1">
        <f t="array" ref="AM91">IF(INDEX(calc_types,1,AM$7)="INDEX",J91/J90-1,IF(INDEX(calc_types,1,AM$7)="CASH", J90/1200,J90/J91-1))</f>
        <v>-6.3508782799962527E-3</v>
      </c>
      <c r="AN91" s="22" cm="1">
        <f t="array" ref="AN91">IF(INDEX(calc_types,1,AN$7)="INDEX",K91/K90-1,IF(INDEX(calc_types,1,AN$7)="CASH", K90/1200,K90/K91-1))</f>
        <v>4.4285379803992164E-3</v>
      </c>
      <c r="AO91" s="22" cm="1">
        <f t="array" ref="AO91">IF(INDEX(calc_types,1,AO$7)="INDEX",L91/L90-1,IF(INDEX(calc_types,1,AO$7)="CASH", L90/1200,L90/L91-1))</f>
        <v>5.1145964681698075E-5</v>
      </c>
      <c r="AP91" s="22" cm="1">
        <f t="array" ref="AP91">IF(INDEX(calc_types,1,AP$7)="INDEX",M91/M90-1,IF(INDEX(calc_types,1,AP$7)="CASH", M90/1200,M90/M91-1))</f>
        <v>-4.2180171673664724E-3</v>
      </c>
      <c r="AQ91" s="22" cm="1">
        <f t="array" ref="AQ91">IF(INDEX(calc_types,1,AQ$7)="INDEX",N91/N90-1,IF(INDEX(calc_types,1,AQ$7)="CASH", N90/1200,N90/N91-1))</f>
        <v>7.9634655702021107E-4</v>
      </c>
      <c r="AR91" s="22" cm="1">
        <f t="array" ref="AR91">IF(INDEX(calc_types,1,AR$7)="INDEX",O91/O90-1,IF(INDEX(calc_types,1,AR$7)="CASH", O90/1200,O90/O91-1))</f>
        <v>-3.2817478620923435E-3</v>
      </c>
      <c r="AS91" s="22" cm="1">
        <f t="array" ref="AS91">IF(INDEX(calc_types,1,AS$7)="INDEX",P91/P90-1,IF(INDEX(calc_types,1,AS$7)="CASH", P90/1200,P90/P91-1))</f>
        <v>3.5429235023776151E-4</v>
      </c>
      <c r="AT91" s="22" cm="1">
        <f t="array" ref="AT91">IF(INDEX(calc_types,1,AT$7)="INDEX",Q91/Q90-1,IF(INDEX(calc_types,1,AT$7)="CASH", Q90/1200,Q90/Q91-1))</f>
        <v>-1.3317581355385411E-3</v>
      </c>
      <c r="AU91" s="22" cm="1">
        <f t="array" ref="AU91">IF(INDEX(calc_types,1,AU$7)="INDEX",R91/R90-1,IF(INDEX(calc_types,1,AU$7)="CASH", R90/1200,R90/R91-1))</f>
        <v>-4.2655714794030963E-3</v>
      </c>
      <c r="AV91" s="22" cm="1">
        <f t="array" ref="AV91">IF(INDEX(calc_types,1,AV$7)="INDEX",S91/S90-1,IF(INDEX(calc_types,1,AV$7)="CASH", S90/1200,S90/S91-1))</f>
        <v>3.4188770237685073E-2</v>
      </c>
      <c r="AW91" s="22" cm="1">
        <f t="array" ref="AW91">IF(INDEX(calc_types,1,AW$7)="INDEX",T91/T90-1,IF(INDEX(calc_types,1,AW$7)="CASH", T90/1200,T90/T91-1))</f>
        <v>2.7390866827249116E-2</v>
      </c>
      <c r="AX91" s="22" cm="1">
        <f t="array" ref="AX91">IF(INDEX(calc_types,1,AX$7)="INDEX",U91/U90-1,IF(INDEX(calc_types,1,AX$7)="CASH", U90/1200,U90/U91-1))</f>
        <v>2.6700986168827212E-2</v>
      </c>
      <c r="AY91" s="22" cm="1">
        <f t="array" ref="AY91">IF(INDEX(calc_types,1,AY$7)="INDEX",V91/V90-1,IF(INDEX(calc_types,1,AY$7)="CASH", V90/1200,V90/V91-1))</f>
        <v>2.7317747110556567E-2</v>
      </c>
      <c r="AZ91" s="22" cm="1">
        <f t="array" ref="AZ91">IF(INDEX(calc_types,1,AZ$7)="INDEX",W91/W90-1,IF(INDEX(calc_types,1,AZ$7)="CASH", W90/1200,W90/W91-1))</f>
        <v>4.4333333333333334E-3</v>
      </c>
      <c r="BA91" s="22" cm="1">
        <f t="array" ref="BA91">IF(INDEX(calc_types,1,BA$7)="INDEX",X91/X90-1,IF(INDEX(calc_types,1,BA$7)="CASH", X90/1200,X90/X91-1))</f>
        <v>3.2255000000000001E-3</v>
      </c>
      <c r="BB91" s="22" cm="1">
        <f t="array" ref="BB91">IF(INDEX(calc_types,1,BB$7)="INDEX",Y91/Y90-1,IF(INDEX(calc_types,1,BB$7)="CASH", Y90/1200,Y90/Y91-1))</f>
        <v>4.6351666666666668E-3</v>
      </c>
      <c r="BC91" s="22" cm="1">
        <f t="array" ref="BC91">IF(INDEX(calc_types,1,BC$7)="INDEX",Z91/Z90-1,IF(INDEX(calc_types,1,BC$7)="CASH", Z90/1200,Z90/Z91-1))</f>
        <v>5.5358333333333334E-4</v>
      </c>
      <c r="BD91" s="22" cm="1">
        <f t="array" ref="BD91">IF(INDEX(calc_types,1,BD$7)="INDEX",AA91/AA90-1,IF(INDEX(calc_types,1,BD$7)="CASH", AA90/1200,AA90/AA91-1))</f>
        <v>0</v>
      </c>
      <c r="BE91" s="22" cm="1">
        <f t="array" ref="BE91">IF(INDEX(calc_types,1,BE$7)="INDEX",AB91/AB90-1,IF(INDEX(calc_types,1,BE$7)="CASH", AB90/1200,AB90/AB91-1))</f>
        <v>-1.4260729180680665E-2</v>
      </c>
      <c r="BF91" s="22" cm="1">
        <f t="array" ref="BF91">IF(INDEX(calc_types,1,BF$7)="INDEX",AC91/AC90-1,IF(INDEX(calc_types,1,BF$7)="CASH", AC90/1200,AC90/AC91-1))</f>
        <v>-9.8990298950702993E-3</v>
      </c>
      <c r="BG91" s="22" cm="1">
        <f t="array" ref="BG91">IF(INDEX(calc_types,1,BG$7)="INDEX",AD91/AD90-1,IF(INDEX(calc_types,1,BG$7)="CASH", AD90/1200,AD90/AD91-1))</f>
        <v>-1.8072784030230826E-2</v>
      </c>
      <c r="BH91" s="23">
        <f t="shared" si="39"/>
        <v>2.7741829891021388E-3</v>
      </c>
      <c r="BI91" s="23">
        <f t="shared" si="40"/>
        <v>-2.7983480376980703E-3</v>
      </c>
      <c r="BJ91" s="23">
        <f t="shared" si="41"/>
        <v>-1.109474680047196E-2</v>
      </c>
      <c r="BK91" s="23">
        <f t="shared" si="42"/>
        <v>-3.7910420609753156E-3</v>
      </c>
      <c r="BL91" s="23">
        <f t="shared" si="43"/>
        <v>-1.0795582788380277E-2</v>
      </c>
      <c r="BM91" s="23">
        <f t="shared" si="44"/>
        <v>1.6880920460978727E-3</v>
      </c>
      <c r="BN91" s="23">
        <f t="shared" si="45"/>
        <v>-2.3761384163244852E-3</v>
      </c>
      <c r="BO91" s="23">
        <f t="shared" si="46"/>
        <v>-8.4527137216065737E-3</v>
      </c>
      <c r="BP91" s="23">
        <f t="shared" si="47"/>
        <v>3.9074027043051063E-3</v>
      </c>
      <c r="BQ91" s="23">
        <f t="shared" si="48"/>
        <v>-2.1660421488986208E-3</v>
      </c>
      <c r="BR91" s="23">
        <f t="shared" si="49"/>
        <v>-6.9339448727434305E-3</v>
      </c>
      <c r="BS91" s="23">
        <f t="shared" si="50"/>
        <v>-2.4283336774545668E-3</v>
      </c>
      <c r="BT91" s="23">
        <f t="shared" si="51"/>
        <v>-6.9975462524806921E-3</v>
      </c>
      <c r="BU91" s="23">
        <f t="shared" si="52"/>
        <v>3.0308816784586288E-4</v>
      </c>
      <c r="BV91" s="23">
        <f t="shared" si="53"/>
        <v>-1.5290349978232371E-3</v>
      </c>
      <c r="BW91" s="23">
        <f t="shared" si="54"/>
        <v>-4.8095511737906204E-3</v>
      </c>
      <c r="BX91" s="23">
        <f t="shared" si="55"/>
        <v>2.7280470516611588E-2</v>
      </c>
      <c r="BY91" s="23">
        <f t="shared" si="56"/>
        <v>2.6091841463891846E-2</v>
      </c>
      <c r="BZ91" s="23">
        <f t="shared" si="57"/>
        <v>2.5055746568001951E-2</v>
      </c>
      <c r="CA91" s="23">
        <f t="shared" si="58"/>
        <v>2.2846457471969676E-2</v>
      </c>
      <c r="CB91" s="23">
        <f t="shared" si="59"/>
        <v>2.8164977011494244E-3</v>
      </c>
      <c r="CC91" s="23">
        <f t="shared" si="60"/>
        <v>2.1258425287356327E-3</v>
      </c>
      <c r="CD91" s="23">
        <f t="shared" si="61"/>
        <v>2.6961577586206908E-3</v>
      </c>
      <c r="CE91" s="23">
        <f t="shared" si="62"/>
        <v>5.7953419540229876E-4</v>
      </c>
      <c r="CF91" s="23">
        <f t="shared" si="63"/>
        <v>0</v>
      </c>
      <c r="CG91" s="23">
        <f t="shared" si="64"/>
        <v>-1.5261021357637622E-2</v>
      </c>
      <c r="CH91" s="23">
        <f t="shared" si="65"/>
        <v>-9.812375188749483E-3</v>
      </c>
      <c r="CI91" s="23">
        <f t="shared" si="66"/>
        <v>-1.7507959711349885E-2</v>
      </c>
    </row>
    <row r="92" spans="1:87" x14ac:dyDescent="0.2">
      <c r="A92" s="20">
        <v>84</v>
      </c>
      <c r="B92" s="21">
        <v>39263</v>
      </c>
      <c r="C92" s="20">
        <v>188.59200000000001</v>
      </c>
      <c r="D92" s="20">
        <v>962.68899999999996</v>
      </c>
      <c r="E92" s="20">
        <v>1366.242</v>
      </c>
      <c r="F92" s="20">
        <v>1213.778</v>
      </c>
      <c r="G92" s="20">
        <v>1344.8130000000001</v>
      </c>
      <c r="H92" s="20">
        <v>129.84700000000001</v>
      </c>
      <c r="I92" s="20">
        <v>304.08600000000001</v>
      </c>
      <c r="J92" s="20">
        <v>352.608</v>
      </c>
      <c r="K92" s="20">
        <v>150.74799999999999</v>
      </c>
      <c r="L92" s="20">
        <v>510.291</v>
      </c>
      <c r="M92" s="20">
        <v>545.84500000000003</v>
      </c>
      <c r="N92" s="20">
        <v>185.40799999999999</v>
      </c>
      <c r="O92" s="20">
        <v>187.72</v>
      </c>
      <c r="P92" s="20">
        <v>101.67</v>
      </c>
      <c r="Q92" s="20">
        <v>186.006</v>
      </c>
      <c r="R92" s="20">
        <v>231.88800000000001</v>
      </c>
      <c r="S92" s="20">
        <v>2242.98</v>
      </c>
      <c r="T92" s="20">
        <v>4489.7700000000004</v>
      </c>
      <c r="U92" s="20">
        <v>6607.9</v>
      </c>
      <c r="V92" s="20">
        <v>18138.36</v>
      </c>
      <c r="W92" s="20">
        <v>5.32</v>
      </c>
      <c r="X92" s="20">
        <v>4.1102999999999996</v>
      </c>
      <c r="Y92" s="20">
        <v>5.8711000000000002</v>
      </c>
      <c r="Z92" s="20">
        <v>0.64749999999999996</v>
      </c>
      <c r="AA92" s="20">
        <v>1</v>
      </c>
      <c r="AB92" s="20">
        <v>0.73850000000000005</v>
      </c>
      <c r="AC92" s="20">
        <v>0.49780000000000002</v>
      </c>
      <c r="AD92" s="20">
        <v>123.17</v>
      </c>
      <c r="AE92" s="21">
        <f t="shared" si="38"/>
        <v>39263</v>
      </c>
      <c r="AF92" s="22" cm="1">
        <f t="array" ref="AF92">IF(INDEX(calc_types,1,AF$7)="INDEX",C92/C91-1,IF(INDEX(calc_types,1,AF$7)="CASH", C91/1200,C91/C92-1))</f>
        <v>4.0515143932577935E-3</v>
      </c>
      <c r="AG92" s="22" cm="1">
        <f t="array" ref="AG92">IF(INDEX(calc_types,1,AG$7)="INDEX",D92/D91-1,IF(INDEX(calc_types,1,AG$7)="CASH", D91/1200,D91/D92-1))</f>
        <v>4.1912188853108212E-3</v>
      </c>
      <c r="AH92" s="22" cm="1">
        <f t="array" ref="AH92">IF(INDEX(calc_types,1,AH$7)="INDEX",E92/E91-1,IF(INDEX(calc_types,1,AH$7)="CASH", E91/1200,E91/E92-1))</f>
        <v>1.7597346320172846E-3</v>
      </c>
      <c r="AI92" s="22" cm="1">
        <f t="array" ref="AI92">IF(INDEX(calc_types,1,AI$7)="INDEX",F92/F91-1,IF(INDEX(calc_types,1,AI$7)="CASH", F91/1200,F91/F92-1))</f>
        <v>4.0782629412465798E-3</v>
      </c>
      <c r="AJ92" s="22" cm="1">
        <f t="array" ref="AJ92">IF(INDEX(calc_types,1,AJ$7)="INDEX",G92/G91-1,IF(INDEX(calc_types,1,AJ$7)="CASH", G91/1200,G91/G92-1))</f>
        <v>9.5867214975542403E-4</v>
      </c>
      <c r="AK92" s="22" cm="1">
        <f t="array" ref="AK92">IF(INDEX(calc_types,1,AK$7)="INDEX",H92/H91-1,IF(INDEX(calc_types,1,AK$7)="CASH", H91/1200,H91/H92-1))</f>
        <v>3.237321136075666E-3</v>
      </c>
      <c r="AL92" s="22" cm="1">
        <f t="array" ref="AL92">IF(INDEX(calc_types,1,AL$7)="INDEX",I92/I91-1,IF(INDEX(calc_types,1,AL$7)="CASH", I91/1200,I91/I92-1))</f>
        <v>2.2015832943331759E-3</v>
      </c>
      <c r="AM92" s="22" cm="1">
        <f t="array" ref="AM92">IF(INDEX(calc_types,1,AM$7)="INDEX",J92/J91-1,IF(INDEX(calc_types,1,AM$7)="CASH", J91/1200,J91/J92-1))</f>
        <v>-5.8387705703288884E-4</v>
      </c>
      <c r="AN92" s="22" cm="1">
        <f t="array" ref="AN92">IF(INDEX(calc_types,1,AN$7)="INDEX",K92/K91-1,IF(INDEX(calc_types,1,AN$7)="CASH", K91/1200,K91/K92-1))</f>
        <v>4.0027439775687235E-3</v>
      </c>
      <c r="AO92" s="22" cm="1">
        <f t="array" ref="AO92">IF(INDEX(calc_types,1,AO$7)="INDEX",L92/L91-1,IF(INDEX(calc_types,1,AO$7)="CASH", L91/1200,L91/L92-1))</f>
        <v>3.7688714039831872E-3</v>
      </c>
      <c r="AP92" s="22" cm="1">
        <f t="array" ref="AP92">IF(INDEX(calc_types,1,AP$7)="INDEX",M92/M91-1,IF(INDEX(calc_types,1,AP$7)="CASH", M91/1200,M91/M92-1))</f>
        <v>-8.0544038368235427E-4</v>
      </c>
      <c r="AQ92" s="22" cm="1">
        <f t="array" ref="AQ92">IF(INDEX(calc_types,1,AQ$7)="INDEX",N92/N91-1,IF(INDEX(calc_types,1,AQ$7)="CASH", N91/1200,N91/N92-1))</f>
        <v>3.6158926058242891E-3</v>
      </c>
      <c r="AR92" s="22" cm="1">
        <f t="array" ref="AR92">IF(INDEX(calc_types,1,AR$7)="INDEX",O92/O91-1,IF(INDEX(calc_types,1,AR$7)="CASH", O91/1200,O91/O92-1))</f>
        <v>-1.4893617021276562E-3</v>
      </c>
      <c r="AS92" s="22" cm="1">
        <f t="array" ref="AS92">IF(INDEX(calc_types,1,AS$7)="INDEX",P92/P91-1,IF(INDEX(calc_types,1,AS$7)="CASH", P91/1200,P91/P92-1))</f>
        <v>2.2627327909319206E-4</v>
      </c>
      <c r="AT92" s="22" cm="1">
        <f t="array" ref="AT92">IF(INDEX(calc_types,1,AT$7)="INDEX",Q92/Q91-1,IF(INDEX(calc_types,1,AT$7)="CASH", Q91/1200,Q91/Q92-1))</f>
        <v>1.8282322069995693E-4</v>
      </c>
      <c r="AU92" s="22" cm="1">
        <f t="array" ref="AU92">IF(INDEX(calc_types,1,AU$7)="INDEX",R92/R91-1,IF(INDEX(calc_types,1,AU$7)="CASH", R91/1200,R91/R92-1))</f>
        <v>-1.6360411249074502E-3</v>
      </c>
      <c r="AV92" s="22" cm="1">
        <f t="array" ref="AV92">IF(INDEX(calc_types,1,AV$7)="INDEX",S92/S91-1,IF(INDEX(calc_types,1,AV$7)="CASH", S91/1200,S91/S92-1))</f>
        <v>-1.6974111521621982E-2</v>
      </c>
      <c r="AW92" s="22" cm="1">
        <f t="array" ref="AW92">IF(INDEX(calc_types,1,AW$7)="INDEX",T92/T91-1,IF(INDEX(calc_types,1,AW$7)="CASH", T91/1200,T91/T92-1))</f>
        <v>-5.0701915725791524E-3</v>
      </c>
      <c r="AX92" s="22" cm="1">
        <f t="array" ref="AX92">IF(INDEX(calc_types,1,AX$7)="INDEX",U92/U91-1,IF(INDEX(calc_types,1,AX$7)="CASH", U91/1200,U91/U92-1))</f>
        <v>-2.0388437490560518E-3</v>
      </c>
      <c r="AY92" s="22" cm="1">
        <f t="array" ref="AY92">IF(INDEX(calc_types,1,AY$7)="INDEX",V92/V91-1,IF(INDEX(calc_types,1,AY$7)="CASH", V91/1200,V91/V92-1))</f>
        <v>1.4690852132078325E-2</v>
      </c>
      <c r="AZ92" s="22" cm="1">
        <f t="array" ref="AZ92">IF(INDEX(calc_types,1,AZ$7)="INDEX",W92/W91-1,IF(INDEX(calc_types,1,AZ$7)="CASH", W91/1200,W91/W92-1))</f>
        <v>4.4333333333333334E-3</v>
      </c>
      <c r="BA92" s="22" cm="1">
        <f t="array" ref="BA92">IF(INDEX(calc_types,1,BA$7)="INDEX",X92/X91-1,IF(INDEX(calc_types,1,BA$7)="CASH", X91/1200,X91/X92-1))</f>
        <v>3.3688333333333335E-3</v>
      </c>
      <c r="BB92" s="22" cm="1">
        <f t="array" ref="BB92">IF(INDEX(calc_types,1,BB$7)="INDEX",Y92/Y91-1,IF(INDEX(calc_types,1,BB$7)="CASH", Y91/1200,Y91/Y92-1))</f>
        <v>4.7179166666666671E-3</v>
      </c>
      <c r="BC92" s="22" cm="1">
        <f t="array" ref="BC92">IF(INDEX(calc_types,1,BC$7)="INDEX",Z92/Z91-1,IF(INDEX(calc_types,1,BC$7)="CASH", Z91/1200,Z91/Z92-1))</f>
        <v>5.4116666666666668E-4</v>
      </c>
      <c r="BD92" s="22" cm="1">
        <f t="array" ref="BD92">IF(INDEX(calc_types,1,BD$7)="INDEX",AA92/AA91-1,IF(INDEX(calc_types,1,BD$7)="CASH", AA91/1200,AA91/AA92-1))</f>
        <v>0</v>
      </c>
      <c r="BE92" s="22" cm="1">
        <f t="array" ref="BE92">IF(INDEX(calc_types,1,BE$7)="INDEX",AB92/AB91-1,IF(INDEX(calc_types,1,BE$7)="CASH", AB91/1200,AB91/AB92-1))</f>
        <v>6.499661475964702E-3</v>
      </c>
      <c r="BF92" s="22" cm="1">
        <f t="array" ref="BF92">IF(INDEX(calc_types,1,BF$7)="INDEX",AC92/AC91-1,IF(INDEX(calc_types,1,BF$7)="CASH", AC91/1200,AC91/AC92-1))</f>
        <v>1.4664523905182802E-2</v>
      </c>
      <c r="BG92" s="22" cm="1">
        <f t="array" ref="BG92">IF(INDEX(calc_types,1,BG$7)="INDEX",AD92/AD91-1,IF(INDEX(calc_types,1,BG$7)="CASH", AD91/1200,AD91/AD92-1))</f>
        <v>-1.1691158561337955E-2</v>
      </c>
      <c r="BH92" s="23">
        <f t="shared" si="39"/>
        <v>2.4248161366380219E-3</v>
      </c>
      <c r="BI92" s="23">
        <f t="shared" si="40"/>
        <v>2.1298066539372522E-3</v>
      </c>
      <c r="BJ92" s="23">
        <f t="shared" si="41"/>
        <v>-1.1587903348953045E-3</v>
      </c>
      <c r="BK92" s="23">
        <f t="shared" si="42"/>
        <v>1.0972533807589871E-3</v>
      </c>
      <c r="BL92" s="23">
        <f t="shared" si="43"/>
        <v>-2.8801935113677585E-3</v>
      </c>
      <c r="BM92" s="23">
        <f t="shared" si="44"/>
        <v>2.1361857981591018E-3</v>
      </c>
      <c r="BN92" s="23">
        <f t="shared" si="45"/>
        <v>7.7044084448925723E-4</v>
      </c>
      <c r="BO92" s="23">
        <f t="shared" si="46"/>
        <v>-2.6857124986432103E-3</v>
      </c>
      <c r="BP92" s="23">
        <f t="shared" si="47"/>
        <v>3.4816087014746134E-3</v>
      </c>
      <c r="BQ92" s="23">
        <f t="shared" si="48"/>
        <v>1.5516832904028683E-3</v>
      </c>
      <c r="BR92" s="23">
        <f t="shared" si="49"/>
        <v>-3.5213680890593129E-3</v>
      </c>
      <c r="BS92" s="23">
        <f t="shared" si="50"/>
        <v>3.9121237134951119E-4</v>
      </c>
      <c r="BT92" s="23">
        <f t="shared" si="51"/>
        <v>-5.2051600925160047E-3</v>
      </c>
      <c r="BU92" s="23">
        <f t="shared" si="52"/>
        <v>1.7506909670129343E-4</v>
      </c>
      <c r="BV92" s="23">
        <f t="shared" si="53"/>
        <v>-1.4453641584739077E-5</v>
      </c>
      <c r="BW92" s="23">
        <f t="shared" si="54"/>
        <v>-2.1800208192949743E-3</v>
      </c>
      <c r="BX92" s="23">
        <f t="shared" si="55"/>
        <v>-2.3882411242695467E-2</v>
      </c>
      <c r="BY92" s="23">
        <f t="shared" si="56"/>
        <v>-6.3692169359364226E-3</v>
      </c>
      <c r="BZ92" s="23">
        <f t="shared" si="57"/>
        <v>-3.6840833498813135E-3</v>
      </c>
      <c r="CA92" s="23">
        <f t="shared" si="58"/>
        <v>1.0219562493491433E-2</v>
      </c>
      <c r="CB92" s="23">
        <f t="shared" si="59"/>
        <v>2.8164977011494244E-3</v>
      </c>
      <c r="CC92" s="23">
        <f t="shared" si="60"/>
        <v>2.2691758620689657E-3</v>
      </c>
      <c r="CD92" s="23">
        <f t="shared" si="61"/>
        <v>2.7789077586206912E-3</v>
      </c>
      <c r="CE92" s="23">
        <f t="shared" si="62"/>
        <v>5.6711752873563211E-4</v>
      </c>
      <c r="CF92" s="23">
        <f t="shared" si="63"/>
        <v>0</v>
      </c>
      <c r="CG92" s="23">
        <f t="shared" si="64"/>
        <v>5.4993692990077435E-3</v>
      </c>
      <c r="CH92" s="23">
        <f t="shared" si="65"/>
        <v>1.4751178611503619E-2</v>
      </c>
      <c r="CI92" s="23">
        <f t="shared" si="66"/>
        <v>-1.1126334242457014E-2</v>
      </c>
    </row>
    <row r="93" spans="1:87" x14ac:dyDescent="0.2">
      <c r="A93" s="20">
        <v>85</v>
      </c>
      <c r="B93" s="21">
        <v>39294</v>
      </c>
      <c r="C93" s="20">
        <v>189.42</v>
      </c>
      <c r="D93" s="20">
        <v>971.45600000000002</v>
      </c>
      <c r="E93" s="20">
        <v>1387.9770000000001</v>
      </c>
      <c r="F93" s="20">
        <v>1221.213</v>
      </c>
      <c r="G93" s="20">
        <v>1353.096</v>
      </c>
      <c r="H93" s="20">
        <v>130.309</v>
      </c>
      <c r="I93" s="20">
        <v>305.93</v>
      </c>
      <c r="J93" s="20">
        <v>356.24799999999999</v>
      </c>
      <c r="K93" s="20">
        <v>151.42500000000001</v>
      </c>
      <c r="L93" s="20">
        <v>515.05700000000002</v>
      </c>
      <c r="M93" s="20">
        <v>554.67999999999995</v>
      </c>
      <c r="N93" s="20">
        <v>186.31800000000001</v>
      </c>
      <c r="O93" s="20">
        <v>188.95500000000001</v>
      </c>
      <c r="P93" s="20">
        <v>101.748</v>
      </c>
      <c r="Q93" s="20">
        <v>186.346</v>
      </c>
      <c r="R93" s="20">
        <v>232.916</v>
      </c>
      <c r="S93" s="20">
        <v>2172.7800000000002</v>
      </c>
      <c r="T93" s="20">
        <v>4315.6899999999996</v>
      </c>
      <c r="U93" s="20">
        <v>6360.1</v>
      </c>
      <c r="V93" s="20">
        <v>17248.89</v>
      </c>
      <c r="W93" s="20">
        <v>5.32</v>
      </c>
      <c r="X93" s="20">
        <v>4.1025999999999998</v>
      </c>
      <c r="Y93" s="20">
        <v>5.8962000000000003</v>
      </c>
      <c r="Z93" s="20">
        <v>0.6421</v>
      </c>
      <c r="AA93" s="20">
        <v>1</v>
      </c>
      <c r="AB93" s="20">
        <v>0.73080000000000001</v>
      </c>
      <c r="AC93" s="20">
        <v>0.49230000000000002</v>
      </c>
      <c r="AD93" s="20">
        <v>118.62</v>
      </c>
      <c r="AE93" s="21">
        <f t="shared" si="38"/>
        <v>39294</v>
      </c>
      <c r="AF93" s="22" cm="1">
        <f t="array" ref="AF93">IF(INDEX(calc_types,1,AF$7)="INDEX",C93/C92-1,IF(INDEX(calc_types,1,AF$7)="CASH", C92/1200,C92/C93-1))</f>
        <v>4.3904301348942631E-3</v>
      </c>
      <c r="AG93" s="22" cm="1">
        <f t="array" ref="AG93">IF(INDEX(calc_types,1,AG$7)="INDEX",D93/D92-1,IF(INDEX(calc_types,1,AG$7)="CASH", D92/1200,D92/D93-1))</f>
        <v>9.1067831875091265E-3</v>
      </c>
      <c r="AH93" s="22" cm="1">
        <f t="array" ref="AH93">IF(INDEX(calc_types,1,AH$7)="INDEX",E93/E92-1,IF(INDEX(calc_types,1,AH$7)="CASH", E92/1200,E92/E93-1))</f>
        <v>1.5908601843597436E-2</v>
      </c>
      <c r="AI93" s="22" cm="1">
        <f t="array" ref="AI93">IF(INDEX(calc_types,1,AI$7)="INDEX",F93/F92-1,IF(INDEX(calc_types,1,AI$7)="CASH", F92/1200,F92/F93-1))</f>
        <v>6.1255023571031852E-3</v>
      </c>
      <c r="AJ93" s="22" cm="1">
        <f t="array" ref="AJ93">IF(INDEX(calc_types,1,AJ$7)="INDEX",G93/G92-1,IF(INDEX(calc_types,1,AJ$7)="CASH", G92/1200,G92/G93-1))</f>
        <v>6.1592206500085123E-3</v>
      </c>
      <c r="AK93" s="22" cm="1">
        <f t="array" ref="AK93">IF(INDEX(calc_types,1,AK$7)="INDEX",H93/H92-1,IF(INDEX(calc_types,1,AK$7)="CASH", H92/1200,H92/H93-1))</f>
        <v>3.5580336857994332E-3</v>
      </c>
      <c r="AL93" s="22" cm="1">
        <f t="array" ref="AL93">IF(INDEX(calc_types,1,AL$7)="INDEX",I93/I92-1,IF(INDEX(calc_types,1,AL$7)="CASH", I92/1200,I92/I93-1))</f>
        <v>6.0640739790716047E-3</v>
      </c>
      <c r="AM93" s="22" cm="1">
        <f t="array" ref="AM93">IF(INDEX(calc_types,1,AM$7)="INDEX",J93/J92-1,IF(INDEX(calc_types,1,AM$7)="CASH", J92/1200,J92/J93-1))</f>
        <v>1.032307831926671E-2</v>
      </c>
      <c r="AN93" s="22" cm="1">
        <f t="array" ref="AN93">IF(INDEX(calc_types,1,AN$7)="INDEX",K93/K92-1,IF(INDEX(calc_types,1,AN$7)="CASH", K92/1200,K92/K93-1))</f>
        <v>4.4909385199141116E-3</v>
      </c>
      <c r="AO93" s="22" cm="1">
        <f t="array" ref="AO93">IF(INDEX(calc_types,1,AO$7)="INDEX",L93/L92-1,IF(INDEX(calc_types,1,AO$7)="CASH", L92/1200,L92/L93-1))</f>
        <v>9.339768876974075E-3</v>
      </c>
      <c r="AP93" s="22" cm="1">
        <f t="array" ref="AP93">IF(INDEX(calc_types,1,AP$7)="INDEX",M93/M92-1,IF(INDEX(calc_types,1,AP$7)="CASH", M92/1200,M92/M93-1))</f>
        <v>1.6185913583526279E-2</v>
      </c>
      <c r="AQ93" s="22" cm="1">
        <f t="array" ref="AQ93">IF(INDEX(calc_types,1,AQ$7)="INDEX",N93/N92-1,IF(INDEX(calc_types,1,AQ$7)="CASH", N92/1200,N92/N93-1))</f>
        <v>4.9080945806008192E-3</v>
      </c>
      <c r="AR93" s="22" cm="1">
        <f t="array" ref="AR93">IF(INDEX(calc_types,1,AR$7)="INDEX",O93/O92-1,IF(INDEX(calc_types,1,AR$7)="CASH", O92/1200,O92/O93-1))</f>
        <v>6.5789473684210176E-3</v>
      </c>
      <c r="AS93" s="22" cm="1">
        <f t="array" ref="AS93">IF(INDEX(calc_types,1,AS$7)="INDEX",P93/P92-1,IF(INDEX(calc_types,1,AS$7)="CASH", P92/1200,P92/P93-1))</f>
        <v>7.6718796105046394E-4</v>
      </c>
      <c r="AT93" s="22" cm="1">
        <f t="array" ref="AT93">IF(INDEX(calc_types,1,AT$7)="INDEX",Q93/Q92-1,IF(INDEX(calc_types,1,AT$7)="CASH", Q92/1200,Q92/Q93-1))</f>
        <v>1.8278980247949939E-3</v>
      </c>
      <c r="AU93" s="22" cm="1">
        <f t="array" ref="AU93">IF(INDEX(calc_types,1,AU$7)="INDEX",R93/R92-1,IF(INDEX(calc_types,1,AU$7)="CASH", R92/1200,R92/R93-1))</f>
        <v>4.4331746360311008E-3</v>
      </c>
      <c r="AV93" s="22" cm="1">
        <f t="array" ref="AV93">IF(INDEX(calc_types,1,AV$7)="INDEX",S93/S92-1,IF(INDEX(calc_types,1,AV$7)="CASH", S92/1200,S92/S93-1))</f>
        <v>-3.1297648663831112E-2</v>
      </c>
      <c r="AW93" s="22" cm="1">
        <f t="array" ref="AW93">IF(INDEX(calc_types,1,AW$7)="INDEX",T93/T92-1,IF(INDEX(calc_types,1,AW$7)="CASH", T92/1200,T92/T93-1))</f>
        <v>-3.8772587459936836E-2</v>
      </c>
      <c r="AX93" s="22" cm="1">
        <f t="array" ref="AX93">IF(INDEX(calc_types,1,AX$7)="INDEX",U93/U92-1,IF(INDEX(calc_types,1,AX$7)="CASH", U92/1200,U92/U93-1))</f>
        <v>-3.7500567502534721E-2</v>
      </c>
      <c r="AY93" s="22" cm="1">
        <f t="array" ref="AY93">IF(INDEX(calc_types,1,AY$7)="INDEX",V93/V92-1,IF(INDEX(calc_types,1,AY$7)="CASH", V92/1200,V92/V93-1))</f>
        <v>-4.9038060772859327E-2</v>
      </c>
      <c r="AZ93" s="22" cm="1">
        <f t="array" ref="AZ93">IF(INDEX(calc_types,1,AZ$7)="INDEX",W93/W92-1,IF(INDEX(calc_types,1,AZ$7)="CASH", W92/1200,W92/W93-1))</f>
        <v>4.4333333333333334E-3</v>
      </c>
      <c r="BA93" s="22" cm="1">
        <f t="array" ref="BA93">IF(INDEX(calc_types,1,BA$7)="INDEX",X93/X92-1,IF(INDEX(calc_types,1,BA$7)="CASH", X92/1200,X92/X93-1))</f>
        <v>3.4252499999999995E-3</v>
      </c>
      <c r="BB93" s="22" cm="1">
        <f t="array" ref="BB93">IF(INDEX(calc_types,1,BB$7)="INDEX",Y93/Y92-1,IF(INDEX(calc_types,1,BB$7)="CASH", Y92/1200,Y92/Y93-1))</f>
        <v>4.8925833333333339E-3</v>
      </c>
      <c r="BC93" s="22" cm="1">
        <f t="array" ref="BC93">IF(INDEX(calc_types,1,BC$7)="INDEX",Z93/Z92-1,IF(INDEX(calc_types,1,BC$7)="CASH", Z92/1200,Z92/Z93-1))</f>
        <v>5.3958333333333332E-4</v>
      </c>
      <c r="BD93" s="22" cm="1">
        <f t="array" ref="BD93">IF(INDEX(calc_types,1,BD$7)="INDEX",AA93/AA92-1,IF(INDEX(calc_types,1,BD$7)="CASH", AA92/1200,AA92/AA93-1))</f>
        <v>0</v>
      </c>
      <c r="BE93" s="22" cm="1">
        <f t="array" ref="BE93">IF(INDEX(calc_types,1,BE$7)="INDEX",AB93/AB92-1,IF(INDEX(calc_types,1,BE$7)="CASH", AB92/1200,AB92/AB93-1))</f>
        <v>1.0536398467432928E-2</v>
      </c>
      <c r="BF93" s="22" cm="1">
        <f t="array" ref="BF93">IF(INDEX(calc_types,1,BF$7)="INDEX",AC93/AC92-1,IF(INDEX(calc_types,1,BF$7)="CASH", AC92/1200,AC92/AC93-1))</f>
        <v>1.1172049563274333E-2</v>
      </c>
      <c r="BG93" s="22" cm="1">
        <f t="array" ref="BG93">IF(INDEX(calc_types,1,BG$7)="INDEX",AD93/AD92-1,IF(INDEX(calc_types,1,BG$7)="CASH", AD92/1200,AD92/AD93-1))</f>
        <v>3.8357781149890302E-2</v>
      </c>
      <c r="BH93" s="23">
        <f t="shared" si="39"/>
        <v>2.7637318782744915E-3</v>
      </c>
      <c r="BI93" s="23">
        <f t="shared" si="40"/>
        <v>7.0453709561355575E-3</v>
      </c>
      <c r="BJ93" s="23">
        <f t="shared" si="41"/>
        <v>1.2990076876684848E-2</v>
      </c>
      <c r="BK93" s="23">
        <f t="shared" si="42"/>
        <v>3.1444927966155925E-3</v>
      </c>
      <c r="BL93" s="23">
        <f t="shared" si="43"/>
        <v>2.3203549888853297E-3</v>
      </c>
      <c r="BM93" s="23">
        <f t="shared" si="44"/>
        <v>2.4568983478828691E-3</v>
      </c>
      <c r="BN93" s="23">
        <f t="shared" si="45"/>
        <v>4.6329315292276858E-3</v>
      </c>
      <c r="BO93" s="23">
        <f t="shared" si="46"/>
        <v>8.2212428776563887E-3</v>
      </c>
      <c r="BP93" s="23">
        <f t="shared" si="47"/>
        <v>3.9698032438200016E-3</v>
      </c>
      <c r="BQ93" s="23">
        <f t="shared" si="48"/>
        <v>7.1225807633937561E-3</v>
      </c>
      <c r="BR93" s="23">
        <f t="shared" si="49"/>
        <v>1.3469985878149321E-2</v>
      </c>
      <c r="BS93" s="23">
        <f t="shared" si="50"/>
        <v>1.6834143461260413E-3</v>
      </c>
      <c r="BT93" s="23">
        <f t="shared" si="51"/>
        <v>2.863148978032669E-3</v>
      </c>
      <c r="BU93" s="23">
        <f t="shared" si="52"/>
        <v>7.1598377865856537E-4</v>
      </c>
      <c r="BV93" s="23">
        <f t="shared" si="53"/>
        <v>1.6306211625102978E-3</v>
      </c>
      <c r="BW93" s="23">
        <f t="shared" si="54"/>
        <v>3.8891949416435768E-3</v>
      </c>
      <c r="BX93" s="23">
        <f t="shared" si="55"/>
        <v>-3.8205948384904598E-2</v>
      </c>
      <c r="BY93" s="23">
        <f t="shared" si="56"/>
        <v>-4.0071612823294106E-2</v>
      </c>
      <c r="BZ93" s="23">
        <f t="shared" si="57"/>
        <v>-3.9145807103359985E-2</v>
      </c>
      <c r="CA93" s="23">
        <f t="shared" si="58"/>
        <v>-5.3509350411446222E-2</v>
      </c>
      <c r="CB93" s="23">
        <f t="shared" si="59"/>
        <v>2.8164977011494244E-3</v>
      </c>
      <c r="CC93" s="23">
        <f t="shared" si="60"/>
        <v>2.3255925287356321E-3</v>
      </c>
      <c r="CD93" s="23">
        <f t="shared" si="61"/>
        <v>2.9535744252873579E-3</v>
      </c>
      <c r="CE93" s="23">
        <f t="shared" si="62"/>
        <v>5.6553419540229875E-4</v>
      </c>
      <c r="CF93" s="23">
        <f t="shared" si="63"/>
        <v>0</v>
      </c>
      <c r="CG93" s="23">
        <f t="shared" si="64"/>
        <v>9.5361062904759705E-3</v>
      </c>
      <c r="CH93" s="23">
        <f t="shared" si="65"/>
        <v>1.125870426959515E-2</v>
      </c>
      <c r="CI93" s="23">
        <f t="shared" si="66"/>
        <v>3.8922605468771243E-2</v>
      </c>
    </row>
    <row r="94" spans="1:87" x14ac:dyDescent="0.2">
      <c r="A94" s="20">
        <v>86</v>
      </c>
      <c r="B94" s="21">
        <v>39325</v>
      </c>
      <c r="C94" s="20">
        <v>190.68199999999999</v>
      </c>
      <c r="D94" s="20">
        <v>981.44200000000001</v>
      </c>
      <c r="E94" s="20">
        <v>1410.7919999999999</v>
      </c>
      <c r="F94" s="20">
        <v>1226.616</v>
      </c>
      <c r="G94" s="20">
        <v>1363.9780000000001</v>
      </c>
      <c r="H94" s="20">
        <v>130.91399999999999</v>
      </c>
      <c r="I94" s="20">
        <v>308.40499999999997</v>
      </c>
      <c r="J94" s="20">
        <v>360.30200000000002</v>
      </c>
      <c r="K94" s="20">
        <v>152.274</v>
      </c>
      <c r="L94" s="20">
        <v>520.21900000000005</v>
      </c>
      <c r="M94" s="20">
        <v>561.125</v>
      </c>
      <c r="N94" s="20">
        <v>187.51</v>
      </c>
      <c r="O94" s="20">
        <v>190.15799999999999</v>
      </c>
      <c r="P94" s="20">
        <v>101.836</v>
      </c>
      <c r="Q94" s="20">
        <v>186.90600000000001</v>
      </c>
      <c r="R94" s="20">
        <v>234.785</v>
      </c>
      <c r="S94" s="20">
        <v>2203.96</v>
      </c>
      <c r="T94" s="20">
        <v>4294.5600000000004</v>
      </c>
      <c r="U94" s="20">
        <v>6303.3</v>
      </c>
      <c r="V94" s="20">
        <v>16569.09</v>
      </c>
      <c r="W94" s="20">
        <v>5.72</v>
      </c>
      <c r="X94" s="20">
        <v>4.2336</v>
      </c>
      <c r="Y94" s="20">
        <v>6.3094999999999999</v>
      </c>
      <c r="Z94" s="20">
        <v>0.4602</v>
      </c>
      <c r="AA94" s="20">
        <v>1</v>
      </c>
      <c r="AB94" s="20">
        <v>0.73370000000000002</v>
      </c>
      <c r="AC94" s="20">
        <v>0.49580000000000002</v>
      </c>
      <c r="AD94" s="20">
        <v>115.77</v>
      </c>
      <c r="AE94" s="21">
        <f t="shared" si="38"/>
        <v>39325</v>
      </c>
      <c r="AF94" s="22" cm="1">
        <f t="array" ref="AF94">IF(INDEX(calc_types,1,AF$7)="INDEX",C94/C93-1,IF(INDEX(calc_types,1,AF$7)="CASH", C93/1200,C93/C94-1))</f>
        <v>6.6624432478090689E-3</v>
      </c>
      <c r="AG94" s="22" cm="1">
        <f t="array" ref="AG94">IF(INDEX(calc_types,1,AG$7)="INDEX",D94/D93-1,IF(INDEX(calc_types,1,AG$7)="CASH", D93/1200,D93/D94-1))</f>
        <v>1.0279415640028988E-2</v>
      </c>
      <c r="AH94" s="22" cm="1">
        <f t="array" ref="AH94">IF(INDEX(calc_types,1,AH$7)="INDEX",E94/E93-1,IF(INDEX(calc_types,1,AH$7)="CASH", E93/1200,E93/E94-1))</f>
        <v>1.6437592265577727E-2</v>
      </c>
      <c r="AI94" s="22" cm="1">
        <f t="array" ref="AI94">IF(INDEX(calc_types,1,AI$7)="INDEX",F94/F93-1,IF(INDEX(calc_types,1,AI$7)="CASH", F93/1200,F93/F94-1))</f>
        <v>4.4242896202382198E-3</v>
      </c>
      <c r="AJ94" s="22" cm="1">
        <f t="array" ref="AJ94">IF(INDEX(calc_types,1,AJ$7)="INDEX",G94/G93-1,IF(INDEX(calc_types,1,AJ$7)="CASH", G93/1200,G93/G94-1))</f>
        <v>8.0422970727871412E-3</v>
      </c>
      <c r="AK94" s="22" cm="1">
        <f t="array" ref="AK94">IF(INDEX(calc_types,1,AK$7)="INDEX",H94/H93-1,IF(INDEX(calc_types,1,AK$7)="CASH", H93/1200,H93/H94-1))</f>
        <v>4.6428105503073525E-3</v>
      </c>
      <c r="AL94" s="22" cm="1">
        <f t="array" ref="AL94">IF(INDEX(calc_types,1,AL$7)="INDEX",I94/I93-1,IF(INDEX(calc_types,1,AL$7)="CASH", I93/1200,I93/I94-1))</f>
        <v>8.0900859673780356E-3</v>
      </c>
      <c r="AM94" s="22" cm="1">
        <f t="array" ref="AM94">IF(INDEX(calc_types,1,AM$7)="INDEX",J94/J93-1,IF(INDEX(calc_types,1,AM$7)="CASH", J93/1200,J93/J94-1))</f>
        <v>1.1379713008915271E-2</v>
      </c>
      <c r="AN94" s="22" cm="1">
        <f t="array" ref="AN94">IF(INDEX(calc_types,1,AN$7)="INDEX",K94/K93-1,IF(INDEX(calc_types,1,AN$7)="CASH", K93/1200,K93/K94-1))</f>
        <v>5.6067360079246065E-3</v>
      </c>
      <c r="AO94" s="22" cm="1">
        <f t="array" ref="AO94">IF(INDEX(calc_types,1,AO$7)="INDEX",L94/L93-1,IF(INDEX(calc_types,1,AO$7)="CASH", L93/1200,L93/L94-1))</f>
        <v>1.0022191718586537E-2</v>
      </c>
      <c r="AP94" s="22" cm="1">
        <f t="array" ref="AP94">IF(INDEX(calc_types,1,AP$7)="INDEX",M94/M93-1,IF(INDEX(calc_types,1,AP$7)="CASH", M93/1200,M93/M94-1))</f>
        <v>1.1619312035768381E-2</v>
      </c>
      <c r="AQ94" s="22" cm="1">
        <f t="array" ref="AQ94">IF(INDEX(calc_types,1,AQ$7)="INDEX",N94/N93-1,IF(INDEX(calc_types,1,AQ$7)="CASH", N93/1200,N93/N94-1))</f>
        <v>6.3976642085035174E-3</v>
      </c>
      <c r="AR94" s="22" cm="1">
        <f t="array" ref="AR94">IF(INDEX(calc_types,1,AR$7)="INDEX",O94/O93-1,IF(INDEX(calc_types,1,AR$7)="CASH", O93/1200,O93/O94-1))</f>
        <v>6.3665952210842924E-3</v>
      </c>
      <c r="AS94" s="22" cm="1">
        <f t="array" ref="AS94">IF(INDEX(calc_types,1,AS$7)="INDEX",P94/P93-1,IF(INDEX(calc_types,1,AS$7)="CASH", P93/1200,P93/P94-1))</f>
        <v>8.6488186499966702E-4</v>
      </c>
      <c r="AT94" s="22" cm="1">
        <f t="array" ref="AT94">IF(INDEX(calc_types,1,AT$7)="INDEX",Q94/Q93-1,IF(INDEX(calc_types,1,AT$7)="CASH", Q93/1200,Q93/Q94-1))</f>
        <v>3.0051624397626764E-3</v>
      </c>
      <c r="AU94" s="22" cm="1">
        <f t="array" ref="AU94">IF(INDEX(calc_types,1,AU$7)="INDEX",R94/R93-1,IF(INDEX(calc_types,1,AU$7)="CASH", R93/1200,R93/R94-1))</f>
        <v>8.0243521269469653E-3</v>
      </c>
      <c r="AV94" s="22" cm="1">
        <f t="array" ref="AV94">IF(INDEX(calc_types,1,AV$7)="INDEX",S94/S93-1,IF(INDEX(calc_types,1,AV$7)="CASH", S93/1200,S93/S94-1))</f>
        <v>1.4350279365605179E-2</v>
      </c>
      <c r="AW94" s="22" cm="1">
        <f t="array" ref="AW94">IF(INDEX(calc_types,1,AW$7)="INDEX",T94/T93-1,IF(INDEX(calc_types,1,AW$7)="CASH", T93/1200,T93/T94-1))</f>
        <v>-4.8960884586239928E-3</v>
      </c>
      <c r="AX94" s="22" cm="1">
        <f t="array" ref="AX94">IF(INDEX(calc_types,1,AX$7)="INDEX",U94/U93-1,IF(INDEX(calc_types,1,AX$7)="CASH", U93/1200,U93/U94-1))</f>
        <v>-8.9306771906102478E-3</v>
      </c>
      <c r="AY94" s="22" cm="1">
        <f t="array" ref="AY94">IF(INDEX(calc_types,1,AY$7)="INDEX",V94/V93-1,IF(INDEX(calc_types,1,AY$7)="CASH", V93/1200,V93/V94-1))</f>
        <v>-3.9411231679255865E-2</v>
      </c>
      <c r="AZ94" s="22" cm="1">
        <f t="array" ref="AZ94">IF(INDEX(calc_types,1,AZ$7)="INDEX",W94/W93-1,IF(INDEX(calc_types,1,AZ$7)="CASH", W93/1200,W93/W94-1))</f>
        <v>4.4333333333333334E-3</v>
      </c>
      <c r="BA94" s="22" cm="1">
        <f t="array" ref="BA94">IF(INDEX(calc_types,1,BA$7)="INDEX",X94/X93-1,IF(INDEX(calc_types,1,BA$7)="CASH", X93/1200,X93/X94-1))</f>
        <v>3.4188333333333332E-3</v>
      </c>
      <c r="BB94" s="22" cm="1">
        <f t="array" ref="BB94">IF(INDEX(calc_types,1,BB$7)="INDEX",Y94/Y93-1,IF(INDEX(calc_types,1,BB$7)="CASH", Y93/1200,Y93/Y94-1))</f>
        <v>4.9135000000000003E-3</v>
      </c>
      <c r="BC94" s="22" cm="1">
        <f t="array" ref="BC94">IF(INDEX(calc_types,1,BC$7)="INDEX",Z94/Z93-1,IF(INDEX(calc_types,1,BC$7)="CASH", Z93/1200,Z93/Z94-1))</f>
        <v>5.3508333333333337E-4</v>
      </c>
      <c r="BD94" s="22" cm="1">
        <f t="array" ref="BD94">IF(INDEX(calc_types,1,BD$7)="INDEX",AA94/AA93-1,IF(INDEX(calc_types,1,BD$7)="CASH", AA93/1200,AA93/AA94-1))</f>
        <v>0</v>
      </c>
      <c r="BE94" s="22" cm="1">
        <f t="array" ref="BE94">IF(INDEX(calc_types,1,BE$7)="INDEX",AB94/AB93-1,IF(INDEX(calc_types,1,BE$7)="CASH", AB93/1200,AB93/AB94-1))</f>
        <v>-3.9525691699604515E-3</v>
      </c>
      <c r="BF94" s="22" cm="1">
        <f t="array" ref="BF94">IF(INDEX(calc_types,1,BF$7)="INDEX",AC94/AC93-1,IF(INDEX(calc_types,1,BF$7)="CASH", AC93/1200,AC93/AC94-1))</f>
        <v>-7.0592981040742409E-3</v>
      </c>
      <c r="BG94" s="22" cm="1">
        <f t="array" ref="BG94">IF(INDEX(calc_types,1,BG$7)="INDEX",AD94/AD93-1,IF(INDEX(calc_types,1,BG$7)="CASH", AD93/1200,AD93/AD94-1))</f>
        <v>2.4617776626068899E-2</v>
      </c>
      <c r="BH94" s="23">
        <f t="shared" si="39"/>
        <v>5.0357449911892973E-3</v>
      </c>
      <c r="BI94" s="23">
        <f t="shared" si="40"/>
        <v>8.21800340865542E-3</v>
      </c>
      <c r="BJ94" s="23">
        <f t="shared" si="41"/>
        <v>1.3519067298665139E-2</v>
      </c>
      <c r="BK94" s="23">
        <f t="shared" si="42"/>
        <v>1.4432800597506271E-3</v>
      </c>
      <c r="BL94" s="23">
        <f t="shared" si="43"/>
        <v>4.2034314116639587E-3</v>
      </c>
      <c r="BM94" s="23">
        <f t="shared" si="44"/>
        <v>3.5416752123907883E-3</v>
      </c>
      <c r="BN94" s="23">
        <f t="shared" si="45"/>
        <v>6.6589435175341168E-3</v>
      </c>
      <c r="BO94" s="23">
        <f t="shared" si="46"/>
        <v>9.2778775673049499E-3</v>
      </c>
      <c r="BP94" s="23">
        <f t="shared" si="47"/>
        <v>5.0856007318304964E-3</v>
      </c>
      <c r="BQ94" s="23">
        <f t="shared" si="48"/>
        <v>7.8050036050062183E-3</v>
      </c>
      <c r="BR94" s="23">
        <f t="shared" si="49"/>
        <v>8.9033843303914229E-3</v>
      </c>
      <c r="BS94" s="23">
        <f t="shared" si="50"/>
        <v>3.1729839740287395E-3</v>
      </c>
      <c r="BT94" s="23">
        <f t="shared" si="51"/>
        <v>2.6507968306959439E-3</v>
      </c>
      <c r="BU94" s="23">
        <f t="shared" si="52"/>
        <v>8.1367768260776844E-4</v>
      </c>
      <c r="BV94" s="23">
        <f t="shared" si="53"/>
        <v>2.8078855774779803E-3</v>
      </c>
      <c r="BW94" s="23">
        <f t="shared" si="54"/>
        <v>7.4803724325594413E-3</v>
      </c>
      <c r="BX94" s="23">
        <f t="shared" si="55"/>
        <v>7.4419796445316932E-3</v>
      </c>
      <c r="BY94" s="23">
        <f t="shared" si="56"/>
        <v>-6.1951138219812629E-3</v>
      </c>
      <c r="BZ94" s="23">
        <f t="shared" si="57"/>
        <v>-1.057591679143551E-2</v>
      </c>
      <c r="CA94" s="23">
        <f t="shared" si="58"/>
        <v>-4.388252131784276E-2</v>
      </c>
      <c r="CB94" s="23">
        <f t="shared" si="59"/>
        <v>2.8164977011494244E-3</v>
      </c>
      <c r="CC94" s="23">
        <f t="shared" si="60"/>
        <v>2.3191758620689654E-3</v>
      </c>
      <c r="CD94" s="23">
        <f t="shared" si="61"/>
        <v>2.9744910919540244E-3</v>
      </c>
      <c r="CE94" s="23">
        <f t="shared" si="62"/>
        <v>5.610341954022988E-4</v>
      </c>
      <c r="CF94" s="23">
        <f t="shared" si="63"/>
        <v>0</v>
      </c>
      <c r="CG94" s="23">
        <f t="shared" si="64"/>
        <v>-4.95286134691741E-3</v>
      </c>
      <c r="CH94" s="23">
        <f t="shared" si="65"/>
        <v>-6.9726433977534254E-3</v>
      </c>
      <c r="CI94" s="23">
        <f t="shared" si="66"/>
        <v>2.518260094494984E-2</v>
      </c>
    </row>
    <row r="95" spans="1:87" x14ac:dyDescent="0.2">
      <c r="A95" s="20">
        <v>87</v>
      </c>
      <c r="B95" s="21">
        <v>39355</v>
      </c>
      <c r="C95" s="20">
        <v>191.54300000000001</v>
      </c>
      <c r="D95" s="20">
        <v>988.39499999999998</v>
      </c>
      <c r="E95" s="20">
        <v>1420.3219999999999</v>
      </c>
      <c r="F95" s="20">
        <v>1233.9449999999999</v>
      </c>
      <c r="G95" s="20">
        <v>1371.9849999999999</v>
      </c>
      <c r="H95" s="20">
        <v>131.38</v>
      </c>
      <c r="I95" s="20">
        <v>309.33499999999998</v>
      </c>
      <c r="J95" s="20">
        <v>361.08800000000002</v>
      </c>
      <c r="K95" s="20">
        <v>153.07400000000001</v>
      </c>
      <c r="L95" s="20">
        <v>525.21699999999998</v>
      </c>
      <c r="M95" s="20">
        <v>567.29499999999996</v>
      </c>
      <c r="N95" s="20">
        <v>188.566</v>
      </c>
      <c r="O95" s="20">
        <v>191.5</v>
      </c>
      <c r="P95" s="20">
        <v>101.908</v>
      </c>
      <c r="Q95" s="20">
        <v>187.126</v>
      </c>
      <c r="R95" s="20">
        <v>235.04599999999999</v>
      </c>
      <c r="S95" s="20">
        <v>2285.3200000000002</v>
      </c>
      <c r="T95" s="20">
        <v>4381.71</v>
      </c>
      <c r="U95" s="20">
        <v>6466.8</v>
      </c>
      <c r="V95" s="20">
        <v>16785.689999999999</v>
      </c>
      <c r="W95" s="20">
        <v>5.1237500000000002</v>
      </c>
      <c r="X95" s="20">
        <v>4.2748999999999997</v>
      </c>
      <c r="Y95" s="20">
        <v>6.0427</v>
      </c>
      <c r="Z95" s="20">
        <v>0.8024</v>
      </c>
      <c r="AA95" s="20">
        <v>1</v>
      </c>
      <c r="AB95" s="20">
        <v>0.70089999999999997</v>
      </c>
      <c r="AC95" s="20">
        <v>0.48849999999999999</v>
      </c>
      <c r="AD95" s="20">
        <v>114.81</v>
      </c>
      <c r="AE95" s="21">
        <f t="shared" si="38"/>
        <v>39355</v>
      </c>
      <c r="AF95" s="22" cm="1">
        <f t="array" ref="AF95">IF(INDEX(calc_types,1,AF$7)="INDEX",C95/C94-1,IF(INDEX(calc_types,1,AF$7)="CASH", C94/1200,C94/C95-1))</f>
        <v>4.5153711414818165E-3</v>
      </c>
      <c r="AG95" s="22" cm="1">
        <f t="array" ref="AG95">IF(INDEX(calc_types,1,AG$7)="INDEX",D95/D94-1,IF(INDEX(calc_types,1,AG$7)="CASH", D94/1200,D94/D95-1))</f>
        <v>7.0844736622235338E-3</v>
      </c>
      <c r="AH95" s="22" cm="1">
        <f t="array" ref="AH95">IF(INDEX(calc_types,1,AH$7)="INDEX",E95/E94-1,IF(INDEX(calc_types,1,AH$7)="CASH", E94/1200,E94/E95-1))</f>
        <v>6.7550709105239637E-3</v>
      </c>
      <c r="AI95" s="22" cm="1">
        <f t="array" ref="AI95">IF(INDEX(calc_types,1,AI$7)="INDEX",F95/F94-1,IF(INDEX(calc_types,1,AI$7)="CASH", F94/1200,F94/F95-1))</f>
        <v>5.974975053317344E-3</v>
      </c>
      <c r="AJ95" s="22" cm="1">
        <f t="array" ref="AJ95">IF(INDEX(calc_types,1,AJ$7)="INDEX",G95/G94-1,IF(INDEX(calc_types,1,AJ$7)="CASH", G94/1200,G94/G95-1))</f>
        <v>5.8703292868358403E-3</v>
      </c>
      <c r="AK95" s="22" cm="1">
        <f t="array" ref="AK95">IF(INDEX(calc_types,1,AK$7)="INDEX",H95/H94-1,IF(INDEX(calc_types,1,AK$7)="CASH", H94/1200,H94/H95-1))</f>
        <v>3.5595887376447255E-3</v>
      </c>
      <c r="AL95" s="22" cm="1">
        <f t="array" ref="AL95">IF(INDEX(calc_types,1,AL$7)="INDEX",I95/I94-1,IF(INDEX(calc_types,1,AL$7)="CASH", I94/1200,I94/I95-1))</f>
        <v>3.01551531265698E-3</v>
      </c>
      <c r="AM95" s="22" cm="1">
        <f t="array" ref="AM95">IF(INDEX(calc_types,1,AM$7)="INDEX",J95/J94-1,IF(INDEX(calc_types,1,AM$7)="CASH", J94/1200,J94/J95-1))</f>
        <v>2.1815032944585422E-3</v>
      </c>
      <c r="AN95" s="22" cm="1">
        <f t="array" ref="AN95">IF(INDEX(calc_types,1,AN$7)="INDEX",K95/K94-1,IF(INDEX(calc_types,1,AN$7)="CASH", K94/1200,K94/K95-1))</f>
        <v>5.2536874318662719E-3</v>
      </c>
      <c r="AO95" s="22" cm="1">
        <f t="array" ref="AO95">IF(INDEX(calc_types,1,AO$7)="INDEX",L95/L94-1,IF(INDEX(calc_types,1,AO$7)="CASH", L94/1200,L94/L95-1))</f>
        <v>9.6074922292341824E-3</v>
      </c>
      <c r="AP95" s="22" cm="1">
        <f t="array" ref="AP95">IF(INDEX(calc_types,1,AP$7)="INDEX",M95/M94-1,IF(INDEX(calc_types,1,AP$7)="CASH", M94/1200,M94/M95-1))</f>
        <v>1.0995767431499104E-2</v>
      </c>
      <c r="AQ95" s="22" cm="1">
        <f t="array" ref="AQ95">IF(INDEX(calc_types,1,AQ$7)="INDEX",N95/N94-1,IF(INDEX(calc_types,1,AQ$7)="CASH", N94/1200,N94/N95-1))</f>
        <v>5.631699642685728E-3</v>
      </c>
      <c r="AR95" s="22" cm="1">
        <f t="array" ref="AR95">IF(INDEX(calc_types,1,AR$7)="INDEX",O95/O94-1,IF(INDEX(calc_types,1,AR$7)="CASH", O94/1200,O94/O95-1))</f>
        <v>7.0572892016114164E-3</v>
      </c>
      <c r="AS95" s="22" cm="1">
        <f t="array" ref="AS95">IF(INDEX(calc_types,1,AS$7)="INDEX",P95/P94-1,IF(INDEX(calc_types,1,AS$7)="CASH", P94/1200,P94/P95-1))</f>
        <v>7.070191287954497E-4</v>
      </c>
      <c r="AT95" s="22" cm="1">
        <f t="array" ref="AT95">IF(INDEX(calc_types,1,AT$7)="INDEX",Q95/Q94-1,IF(INDEX(calc_types,1,AT$7)="CASH", Q94/1200,Q94/Q95-1))</f>
        <v>1.1770622665938646E-3</v>
      </c>
      <c r="AU95" s="22" cm="1">
        <f t="array" ref="AU95">IF(INDEX(calc_types,1,AU$7)="INDEX",R95/R94-1,IF(INDEX(calc_types,1,AU$7)="CASH", R94/1200,R94/R95-1))</f>
        <v>1.1116553442511723E-3</v>
      </c>
      <c r="AV95" s="22" cm="1">
        <f t="array" ref="AV95">IF(INDEX(calc_types,1,AV$7)="INDEX",S95/S94-1,IF(INDEX(calc_types,1,AV$7)="CASH", S94/1200,S94/S95-1))</f>
        <v>3.6915370514891466E-2</v>
      </c>
      <c r="AW95" s="22" cm="1">
        <f t="array" ref="AW95">IF(INDEX(calc_types,1,AW$7)="INDEX",T95/T94-1,IF(INDEX(calc_types,1,AW$7)="CASH", T94/1200,T94/T95-1))</f>
        <v>2.0293115010618035E-2</v>
      </c>
      <c r="AX95" s="22" cm="1">
        <f t="array" ref="AX95">IF(INDEX(calc_types,1,AX$7)="INDEX",U95/U94-1,IF(INDEX(calc_types,1,AX$7)="CASH", U94/1200,U94/U95-1))</f>
        <v>2.5938793965065932E-2</v>
      </c>
      <c r="AY95" s="22" cm="1">
        <f t="array" ref="AY95">IF(INDEX(calc_types,1,AY$7)="INDEX",V95/V94-1,IF(INDEX(calc_types,1,AY$7)="CASH", V94/1200,V94/V95-1))</f>
        <v>1.3072534460250917E-2</v>
      </c>
      <c r="AZ95" s="22" cm="1">
        <f t="array" ref="AZ95">IF(INDEX(calc_types,1,AZ$7)="INDEX",W95/W94-1,IF(INDEX(calc_types,1,AZ$7)="CASH", W94/1200,W94/W95-1))</f>
        <v>4.7666666666666664E-3</v>
      </c>
      <c r="BA95" s="22" cm="1">
        <f t="array" ref="BA95">IF(INDEX(calc_types,1,BA$7)="INDEX",X95/X94-1,IF(INDEX(calc_types,1,BA$7)="CASH", X94/1200,X94/X95-1))</f>
        <v>3.5279999999999999E-3</v>
      </c>
      <c r="BB95" s="22" cm="1">
        <f t="array" ref="BB95">IF(INDEX(calc_types,1,BB$7)="INDEX",Y95/Y94-1,IF(INDEX(calc_types,1,BB$7)="CASH", Y94/1200,Y94/Y95-1))</f>
        <v>5.2579166666666668E-3</v>
      </c>
      <c r="BC95" s="22" cm="1">
        <f t="array" ref="BC95">IF(INDEX(calc_types,1,BC$7)="INDEX",Z95/Z94-1,IF(INDEX(calc_types,1,BC$7)="CASH", Z94/1200,Z94/Z95-1))</f>
        <v>3.835E-4</v>
      </c>
      <c r="BD95" s="22" cm="1">
        <f t="array" ref="BD95">IF(INDEX(calc_types,1,BD$7)="INDEX",AA95/AA94-1,IF(INDEX(calc_types,1,BD$7)="CASH", AA94/1200,AA94/AA95-1))</f>
        <v>0</v>
      </c>
      <c r="BE95" s="22" cm="1">
        <f t="array" ref="BE95">IF(INDEX(calc_types,1,BE$7)="INDEX",AB95/AB94-1,IF(INDEX(calc_types,1,BE$7)="CASH", AB94/1200,AB94/AB95-1))</f>
        <v>4.6796975317449085E-2</v>
      </c>
      <c r="BF95" s="22" cm="1">
        <f t="array" ref="BF95">IF(INDEX(calc_types,1,BF$7)="INDEX",AC95/AC94-1,IF(INDEX(calc_types,1,BF$7)="CASH", AC94/1200,AC94/AC95-1))</f>
        <v>1.4943705220061387E-2</v>
      </c>
      <c r="BG95" s="22" cm="1">
        <f t="array" ref="BG95">IF(INDEX(calc_types,1,BG$7)="INDEX",AD95/AD94-1,IF(INDEX(calc_types,1,BG$7)="CASH", AD94/1200,AD94/AD95-1))</f>
        <v>8.3616409720406182E-3</v>
      </c>
      <c r="BH95" s="23">
        <f t="shared" si="39"/>
        <v>2.8886728848620449E-3</v>
      </c>
      <c r="BI95" s="23">
        <f t="shared" si="40"/>
        <v>5.0230614308499648E-3</v>
      </c>
      <c r="BJ95" s="23">
        <f t="shared" si="41"/>
        <v>3.8365459436113746E-3</v>
      </c>
      <c r="BK95" s="23">
        <f t="shared" si="42"/>
        <v>2.9939654928297513E-3</v>
      </c>
      <c r="BL95" s="23">
        <f t="shared" si="43"/>
        <v>2.0314636257126577E-3</v>
      </c>
      <c r="BM95" s="23">
        <f t="shared" si="44"/>
        <v>2.4584533997281614E-3</v>
      </c>
      <c r="BN95" s="23">
        <f t="shared" si="45"/>
        <v>1.5843728628130614E-3</v>
      </c>
      <c r="BO95" s="23">
        <f t="shared" si="46"/>
        <v>7.966785284822071E-5</v>
      </c>
      <c r="BP95" s="23">
        <f t="shared" si="47"/>
        <v>4.7325521557721618E-3</v>
      </c>
      <c r="BQ95" s="23">
        <f t="shared" si="48"/>
        <v>7.3903041156538635E-3</v>
      </c>
      <c r="BR95" s="23">
        <f t="shared" si="49"/>
        <v>8.2798397261221457E-3</v>
      </c>
      <c r="BS95" s="23">
        <f t="shared" si="50"/>
        <v>2.4070194082109501E-3</v>
      </c>
      <c r="BT95" s="23">
        <f t="shared" si="51"/>
        <v>3.3414908112230678E-3</v>
      </c>
      <c r="BU95" s="23">
        <f t="shared" si="52"/>
        <v>6.5581494640355113E-4</v>
      </c>
      <c r="BV95" s="23">
        <f t="shared" si="53"/>
        <v>9.7978540430916855E-4</v>
      </c>
      <c r="BW95" s="23">
        <f t="shared" si="54"/>
        <v>5.6767564986364837E-4</v>
      </c>
      <c r="BX95" s="23">
        <f t="shared" si="55"/>
        <v>3.000707079381798E-2</v>
      </c>
      <c r="BY95" s="23">
        <f t="shared" si="56"/>
        <v>1.8994089647260765E-2</v>
      </c>
      <c r="BZ95" s="23">
        <f t="shared" si="57"/>
        <v>2.4293554364240671E-2</v>
      </c>
      <c r="CA95" s="23">
        <f t="shared" si="58"/>
        <v>8.601244821664026E-3</v>
      </c>
      <c r="CB95" s="23">
        <f t="shared" si="59"/>
        <v>3.1498310344827574E-3</v>
      </c>
      <c r="CC95" s="23">
        <f t="shared" si="60"/>
        <v>2.4283425287356325E-3</v>
      </c>
      <c r="CD95" s="23">
        <f t="shared" si="61"/>
        <v>3.3189077586206909E-3</v>
      </c>
      <c r="CE95" s="23">
        <f t="shared" si="62"/>
        <v>4.0945086206896548E-4</v>
      </c>
      <c r="CF95" s="23">
        <f t="shared" si="63"/>
        <v>0</v>
      </c>
      <c r="CG95" s="23">
        <f t="shared" si="64"/>
        <v>4.579668314049213E-2</v>
      </c>
      <c r="CH95" s="23">
        <f t="shared" si="65"/>
        <v>1.5030359926382204E-2</v>
      </c>
      <c r="CI95" s="23">
        <f t="shared" si="66"/>
        <v>8.9264652909215592E-3</v>
      </c>
    </row>
    <row r="96" spans="1:87" x14ac:dyDescent="0.2">
      <c r="A96" s="20">
        <v>88</v>
      </c>
      <c r="B96" s="21">
        <v>39386</v>
      </c>
      <c r="C96" s="20">
        <v>192.18600000000001</v>
      </c>
      <c r="D96" s="20">
        <v>992.04899999999998</v>
      </c>
      <c r="E96" s="20">
        <v>1428.971</v>
      </c>
      <c r="F96" s="20">
        <v>1240.019</v>
      </c>
      <c r="G96" s="20">
        <v>1379.6210000000001</v>
      </c>
      <c r="H96" s="20">
        <v>131.767</v>
      </c>
      <c r="I96" s="20">
        <v>310.12400000000002</v>
      </c>
      <c r="J96" s="20">
        <v>362.399</v>
      </c>
      <c r="K96" s="20">
        <v>153.65799999999999</v>
      </c>
      <c r="L96" s="20">
        <v>526.65499999999997</v>
      </c>
      <c r="M96" s="20">
        <v>569.98599999999999</v>
      </c>
      <c r="N96" s="20">
        <v>189.07499999999999</v>
      </c>
      <c r="O96" s="20">
        <v>192.41200000000001</v>
      </c>
      <c r="P96" s="20">
        <v>102.00700000000001</v>
      </c>
      <c r="Q96" s="20">
        <v>187.559</v>
      </c>
      <c r="R96" s="20">
        <v>236.226</v>
      </c>
      <c r="S96" s="20">
        <v>2320.9299999999998</v>
      </c>
      <c r="T96" s="20">
        <v>4489.79</v>
      </c>
      <c r="U96" s="20">
        <v>6721.6</v>
      </c>
      <c r="V96" s="20">
        <v>16737.63</v>
      </c>
      <c r="W96" s="20">
        <v>4.7062499999999998</v>
      </c>
      <c r="X96" s="20">
        <v>4.2872000000000003</v>
      </c>
      <c r="Y96" s="20">
        <v>6.0766</v>
      </c>
      <c r="Z96" s="20">
        <v>0.73619999999999997</v>
      </c>
      <c r="AA96" s="20">
        <v>1</v>
      </c>
      <c r="AB96" s="20">
        <v>0.69030000000000002</v>
      </c>
      <c r="AC96" s="20">
        <v>0.48080000000000001</v>
      </c>
      <c r="AD96" s="20">
        <v>115.44</v>
      </c>
      <c r="AE96" s="21">
        <f t="shared" si="38"/>
        <v>39386</v>
      </c>
      <c r="AF96" s="22" cm="1">
        <f t="array" ref="AF96">IF(INDEX(calc_types,1,AF$7)="INDEX",C96/C95-1,IF(INDEX(calc_types,1,AF$7)="CASH", C95/1200,C95/C96-1))</f>
        <v>3.3569485702948931E-3</v>
      </c>
      <c r="AG96" s="22" cm="1">
        <f t="array" ref="AG96">IF(INDEX(calc_types,1,AG$7)="INDEX",D96/D95-1,IF(INDEX(calc_types,1,AG$7)="CASH", D95/1200,D95/D96-1))</f>
        <v>3.6969025541409017E-3</v>
      </c>
      <c r="AH96" s="22" cm="1">
        <f t="array" ref="AH96">IF(INDEX(calc_types,1,AH$7)="INDEX",E96/E95-1,IF(INDEX(calc_types,1,AH$7)="CASH", E95/1200,E95/E96-1))</f>
        <v>6.0894642200854943E-3</v>
      </c>
      <c r="AI96" s="22" cm="1">
        <f t="array" ref="AI96">IF(INDEX(calc_types,1,AI$7)="INDEX",F96/F95-1,IF(INDEX(calc_types,1,AI$7)="CASH", F95/1200,F95/F96-1))</f>
        <v>4.9224236088318829E-3</v>
      </c>
      <c r="AJ96" s="22" cm="1">
        <f t="array" ref="AJ96">IF(INDEX(calc_types,1,AJ$7)="INDEX",G96/G95-1,IF(INDEX(calc_types,1,AJ$7)="CASH", G95/1200,G95/G96-1))</f>
        <v>5.5656585166747874E-3</v>
      </c>
      <c r="AK96" s="22" cm="1">
        <f t="array" ref="AK96">IF(INDEX(calc_types,1,AK$7)="INDEX",H96/H95-1,IF(INDEX(calc_types,1,AK$7)="CASH", H95/1200,H95/H96-1))</f>
        <v>2.9456538285888012E-3</v>
      </c>
      <c r="AL96" s="22" cm="1">
        <f t="array" ref="AL96">IF(INDEX(calc_types,1,AL$7)="INDEX",I96/I95-1,IF(INDEX(calc_types,1,AL$7)="CASH", I95/1200,I95/I96-1))</f>
        <v>2.5506328090905139E-3</v>
      </c>
      <c r="AM96" s="22" cm="1">
        <f t="array" ref="AM96">IF(INDEX(calc_types,1,AM$7)="INDEX",J96/J95-1,IF(INDEX(calc_types,1,AM$7)="CASH", J95/1200,J95/J96-1))</f>
        <v>3.6306939028711849E-3</v>
      </c>
      <c r="AN96" s="22" cm="1">
        <f t="array" ref="AN96">IF(INDEX(calc_types,1,AN$7)="INDEX",K96/K95-1,IF(INDEX(calc_types,1,AN$7)="CASH", K95/1200,K95/K96-1))</f>
        <v>3.8151482289610072E-3</v>
      </c>
      <c r="AO96" s="22" cm="1">
        <f t="array" ref="AO96">IF(INDEX(calc_types,1,AO$7)="INDEX",L96/L95-1,IF(INDEX(calc_types,1,AO$7)="CASH", L95/1200,L95/L96-1))</f>
        <v>2.7379159471228043E-3</v>
      </c>
      <c r="AP96" s="22" cm="1">
        <f t="array" ref="AP96">IF(INDEX(calc_types,1,AP$7)="INDEX",M96/M95-1,IF(INDEX(calc_types,1,AP$7)="CASH", M95/1200,M95/M96-1))</f>
        <v>4.7435637543078446E-3</v>
      </c>
      <c r="AQ96" s="22" cm="1">
        <f t="array" ref="AQ96">IF(INDEX(calc_types,1,AQ$7)="INDEX",N96/N95-1,IF(INDEX(calc_types,1,AQ$7)="CASH", N95/1200,N95/N96-1))</f>
        <v>2.6993201319431837E-3</v>
      </c>
      <c r="AR96" s="22" cm="1">
        <f t="array" ref="AR96">IF(INDEX(calc_types,1,AR$7)="INDEX",O96/O95-1,IF(INDEX(calc_types,1,AR$7)="CASH", O95/1200,O95/O96-1))</f>
        <v>4.7624020887728769E-3</v>
      </c>
      <c r="AS96" s="22" cm="1">
        <f t="array" ref="AS96">IF(INDEX(calc_types,1,AS$7)="INDEX",P96/P95-1,IF(INDEX(calc_types,1,AS$7)="CASH", P95/1200,P95/P96-1))</f>
        <v>9.7146445813867111E-4</v>
      </c>
      <c r="AT96" s="22" cm="1">
        <f t="array" ref="AT96">IF(INDEX(calc_types,1,AT$7)="INDEX",Q96/Q95-1,IF(INDEX(calc_types,1,AT$7)="CASH", Q95/1200,Q95/Q96-1))</f>
        <v>2.3139488900527638E-3</v>
      </c>
      <c r="AU96" s="22" cm="1">
        <f t="array" ref="AU96">IF(INDEX(calc_types,1,AU$7)="INDEX",R96/R95-1,IF(INDEX(calc_types,1,AU$7)="CASH", R95/1200,R95/R96-1))</f>
        <v>5.0202938999175384E-3</v>
      </c>
      <c r="AV96" s="22" cm="1">
        <f t="array" ref="AV96">IF(INDEX(calc_types,1,AV$7)="INDEX",S96/S95-1,IF(INDEX(calc_types,1,AV$7)="CASH", S95/1200,S95/S96-1))</f>
        <v>1.5582062905851179E-2</v>
      </c>
      <c r="AW96" s="22" cm="1">
        <f t="array" ref="AW96">IF(INDEX(calc_types,1,AW$7)="INDEX",T96/T95-1,IF(INDEX(calc_types,1,AW$7)="CASH", T95/1200,T95/T96-1))</f>
        <v>2.4666169144009986E-2</v>
      </c>
      <c r="AX96" s="22" cm="1">
        <f t="array" ref="AX96">IF(INDEX(calc_types,1,AX$7)="INDEX",U96/U95-1,IF(INDEX(calc_types,1,AX$7)="CASH", U95/1200,U95/U96-1))</f>
        <v>3.9401249458774101E-2</v>
      </c>
      <c r="AY96" s="22" cm="1">
        <f t="array" ref="AY96">IF(INDEX(calc_types,1,AY$7)="INDEX",V96/V95-1,IF(INDEX(calc_types,1,AY$7)="CASH", V95/1200,V95/V96-1))</f>
        <v>-2.8631530786042969E-3</v>
      </c>
      <c r="AZ96" s="22" cm="1">
        <f t="array" ref="AZ96">IF(INDEX(calc_types,1,AZ$7)="INDEX",W96/W95-1,IF(INDEX(calc_types,1,AZ$7)="CASH", W95/1200,W95/W96-1))</f>
        <v>4.2697916666666665E-3</v>
      </c>
      <c r="BA96" s="22" cm="1">
        <f t="array" ref="BA96">IF(INDEX(calc_types,1,BA$7)="INDEX",X96/X95-1,IF(INDEX(calc_types,1,BA$7)="CASH", X95/1200,X95/X96-1))</f>
        <v>3.5624166666666664E-3</v>
      </c>
      <c r="BB96" s="22" cm="1">
        <f t="array" ref="BB96">IF(INDEX(calc_types,1,BB$7)="INDEX",Y96/Y95-1,IF(INDEX(calc_types,1,BB$7)="CASH", Y95/1200,Y95/Y96-1))</f>
        <v>5.0355833333333329E-3</v>
      </c>
      <c r="BC96" s="22" cm="1">
        <f t="array" ref="BC96">IF(INDEX(calc_types,1,BC$7)="INDEX",Z96/Z95-1,IF(INDEX(calc_types,1,BC$7)="CASH", Z95/1200,Z95/Z96-1))</f>
        <v>6.6866666666666669E-4</v>
      </c>
      <c r="BD96" s="22" cm="1">
        <f t="array" ref="BD96">IF(INDEX(calc_types,1,BD$7)="INDEX",AA96/AA95-1,IF(INDEX(calc_types,1,BD$7)="CASH", AA95/1200,AA95/AA96-1))</f>
        <v>0</v>
      </c>
      <c r="BE96" s="22" cm="1">
        <f t="array" ref="BE96">IF(INDEX(calc_types,1,BE$7)="INDEX",AB96/AB95-1,IF(INDEX(calc_types,1,BE$7)="CASH", AB95/1200,AB95/AB96-1))</f>
        <v>1.5355642474286446E-2</v>
      </c>
      <c r="BF96" s="22" cm="1">
        <f t="array" ref="BF96">IF(INDEX(calc_types,1,BF$7)="INDEX",AC96/AC95-1,IF(INDEX(calc_types,1,BF$7)="CASH", AC95/1200,AC95/AC96-1))</f>
        <v>1.6014975041597213E-2</v>
      </c>
      <c r="BG96" s="22" cm="1">
        <f t="array" ref="BG96">IF(INDEX(calc_types,1,BG$7)="INDEX",AD96/AD95-1,IF(INDEX(calc_types,1,BG$7)="CASH", AD95/1200,AD95/AD96-1))</f>
        <v>-5.457380457380423E-3</v>
      </c>
      <c r="BH96" s="23">
        <f t="shared" si="39"/>
        <v>1.7302503136751217E-3</v>
      </c>
      <c r="BI96" s="23">
        <f t="shared" si="40"/>
        <v>1.6354903227673327E-3</v>
      </c>
      <c r="BJ96" s="23">
        <f t="shared" si="41"/>
        <v>3.1709392531729052E-3</v>
      </c>
      <c r="BK96" s="23">
        <f t="shared" si="42"/>
        <v>1.9414140483442902E-3</v>
      </c>
      <c r="BL96" s="23">
        <f t="shared" si="43"/>
        <v>1.7267928555516048E-3</v>
      </c>
      <c r="BM96" s="23">
        <f t="shared" si="44"/>
        <v>1.8445184906722373E-3</v>
      </c>
      <c r="BN96" s="23">
        <f t="shared" si="45"/>
        <v>1.1194903592465953E-3</v>
      </c>
      <c r="BO96" s="23">
        <f t="shared" si="46"/>
        <v>1.5288584612608634E-3</v>
      </c>
      <c r="BP96" s="23">
        <f t="shared" si="47"/>
        <v>3.2940129528668972E-3</v>
      </c>
      <c r="BQ96" s="23">
        <f t="shared" si="48"/>
        <v>5.2072783354248538E-4</v>
      </c>
      <c r="BR96" s="23">
        <f t="shared" si="49"/>
        <v>2.027636048930886E-3</v>
      </c>
      <c r="BS96" s="23">
        <f t="shared" si="50"/>
        <v>-5.2536010253159422E-4</v>
      </c>
      <c r="BT96" s="23">
        <f t="shared" si="51"/>
        <v>1.0466036983845283E-3</v>
      </c>
      <c r="BU96" s="23">
        <f t="shared" si="52"/>
        <v>9.2026027574677253E-4</v>
      </c>
      <c r="BV96" s="23">
        <f t="shared" si="53"/>
        <v>2.1166720277680678E-3</v>
      </c>
      <c r="BW96" s="23">
        <f t="shared" si="54"/>
        <v>4.4763142055300143E-3</v>
      </c>
      <c r="BX96" s="23">
        <f t="shared" si="55"/>
        <v>8.6737631847776941E-3</v>
      </c>
      <c r="BY96" s="23">
        <f t="shared" si="56"/>
        <v>2.3367143780652716E-2</v>
      </c>
      <c r="BZ96" s="23">
        <f t="shared" si="57"/>
        <v>3.7756009857948837E-2</v>
      </c>
      <c r="CA96" s="23">
        <f t="shared" si="58"/>
        <v>-7.3344427171911884E-3</v>
      </c>
      <c r="CB96" s="23">
        <f t="shared" si="59"/>
        <v>2.6529560344827575E-3</v>
      </c>
      <c r="CC96" s="23">
        <f t="shared" si="60"/>
        <v>2.4627591954022986E-3</v>
      </c>
      <c r="CD96" s="23">
        <f t="shared" si="61"/>
        <v>3.0965744252873569E-3</v>
      </c>
      <c r="CE96" s="23">
        <f t="shared" si="62"/>
        <v>6.9461752873563212E-4</v>
      </c>
      <c r="CF96" s="23">
        <f t="shared" si="63"/>
        <v>0</v>
      </c>
      <c r="CG96" s="23">
        <f t="shared" si="64"/>
        <v>1.4355350297329489E-2</v>
      </c>
      <c r="CH96" s="23">
        <f t="shared" si="65"/>
        <v>1.6101629747918029E-2</v>
      </c>
      <c r="CI96" s="23">
        <f t="shared" si="66"/>
        <v>-4.8925561384994829E-3</v>
      </c>
    </row>
    <row r="97" spans="1:87" x14ac:dyDescent="0.2">
      <c r="A97" s="20">
        <v>89</v>
      </c>
      <c r="B97" s="21">
        <v>39416</v>
      </c>
      <c r="C97" s="20">
        <v>193.49600000000001</v>
      </c>
      <c r="D97" s="20">
        <v>1009.093</v>
      </c>
      <c r="E97" s="20">
        <v>1473.4839999999999</v>
      </c>
      <c r="F97" s="20">
        <v>1251.7049999999999</v>
      </c>
      <c r="G97" s="20">
        <v>1396.752</v>
      </c>
      <c r="H97" s="20">
        <v>132.26300000000001</v>
      </c>
      <c r="I97" s="20">
        <v>312.54700000000003</v>
      </c>
      <c r="J97" s="20">
        <v>366.4</v>
      </c>
      <c r="K97" s="20">
        <v>154.39699999999999</v>
      </c>
      <c r="L97" s="20">
        <v>533.81700000000001</v>
      </c>
      <c r="M97" s="20">
        <v>580.03800000000001</v>
      </c>
      <c r="N97" s="20">
        <v>190.203</v>
      </c>
      <c r="O97" s="20">
        <v>193.33699999999999</v>
      </c>
      <c r="P97" s="20">
        <v>102.07599999999999</v>
      </c>
      <c r="Q97" s="20">
        <v>187.78</v>
      </c>
      <c r="R97" s="20">
        <v>236.804</v>
      </c>
      <c r="S97" s="20">
        <v>2222.35</v>
      </c>
      <c r="T97" s="20">
        <v>4394.95</v>
      </c>
      <c r="U97" s="20">
        <v>6432.5</v>
      </c>
      <c r="V97" s="20">
        <v>15680.67</v>
      </c>
      <c r="W97" s="20">
        <v>5.2362500000000001</v>
      </c>
      <c r="X97" s="20">
        <v>4.2812000000000001</v>
      </c>
      <c r="Y97" s="20">
        <v>6.2981999999999996</v>
      </c>
      <c r="Z97" s="20">
        <v>0.64170000000000005</v>
      </c>
      <c r="AA97" s="20">
        <v>1</v>
      </c>
      <c r="AB97" s="20">
        <v>0.68340000000000001</v>
      </c>
      <c r="AC97" s="20">
        <v>0.48630000000000001</v>
      </c>
      <c r="AD97" s="20">
        <v>111.24</v>
      </c>
      <c r="AE97" s="21">
        <f t="shared" si="38"/>
        <v>39416</v>
      </c>
      <c r="AF97" s="22" cm="1">
        <f t="array" ref="AF97">IF(INDEX(calc_types,1,AF$7)="INDEX",C97/C96-1,IF(INDEX(calc_types,1,AF$7)="CASH", C96/1200,C96/C97-1))</f>
        <v>6.8163133630960715E-3</v>
      </c>
      <c r="AG97" s="22" cm="1">
        <f t="array" ref="AG97">IF(INDEX(calc_types,1,AG$7)="INDEX",D97/D96-1,IF(INDEX(calc_types,1,AG$7)="CASH", D96/1200,D96/D97-1))</f>
        <v>1.7180602974248282E-2</v>
      </c>
      <c r="AH97" s="22" cm="1">
        <f t="array" ref="AH97">IF(INDEX(calc_types,1,AH$7)="INDEX",E97/E96-1,IF(INDEX(calc_types,1,AH$7)="CASH", E96/1200,E96/E97-1))</f>
        <v>3.1150387236689836E-2</v>
      </c>
      <c r="AI97" s="22" cm="1">
        <f t="array" ref="AI97">IF(INDEX(calc_types,1,AI$7)="INDEX",F97/F96-1,IF(INDEX(calc_types,1,AI$7)="CASH", F96/1200,F96/F97-1))</f>
        <v>9.4240491476340615E-3</v>
      </c>
      <c r="AJ97" s="22" cm="1">
        <f t="array" ref="AJ97">IF(INDEX(calc_types,1,AJ$7)="INDEX",G97/G96-1,IF(INDEX(calc_types,1,AJ$7)="CASH", G96/1200,G96/G97-1))</f>
        <v>1.2417178341008084E-2</v>
      </c>
      <c r="AK97" s="22" cm="1">
        <f t="array" ref="AK97">IF(INDEX(calc_types,1,AK$7)="INDEX",H97/H96-1,IF(INDEX(calc_types,1,AK$7)="CASH", H96/1200,H96/H97-1))</f>
        <v>3.7642201765237804E-3</v>
      </c>
      <c r="AL97" s="22" cm="1">
        <f t="array" ref="AL97">IF(INDEX(calc_types,1,AL$7)="INDEX",I97/I96-1,IF(INDEX(calc_types,1,AL$7)="CASH", I96/1200,I96/I97-1))</f>
        <v>7.8130038307258065E-3</v>
      </c>
      <c r="AM97" s="22" cm="1">
        <f t="array" ref="AM97">IF(INDEX(calc_types,1,AM$7)="INDEX",J97/J96-1,IF(INDEX(calc_types,1,AM$7)="CASH", J96/1200,J96/J97-1))</f>
        <v>1.1040317440169423E-2</v>
      </c>
      <c r="AN97" s="22" cm="1">
        <f t="array" ref="AN97">IF(INDEX(calc_types,1,AN$7)="INDEX",K97/K96-1,IF(INDEX(calc_types,1,AN$7)="CASH", K96/1200,K96/K97-1))</f>
        <v>4.8093818740320149E-3</v>
      </c>
      <c r="AO97" s="22" cm="1">
        <f t="array" ref="AO97">IF(INDEX(calc_types,1,AO$7)="INDEX",L97/L96-1,IF(INDEX(calc_types,1,AO$7)="CASH", L96/1200,L96/L97-1))</f>
        <v>1.3599035421670846E-2</v>
      </c>
      <c r="AP97" s="22" cm="1">
        <f t="array" ref="AP97">IF(INDEX(calc_types,1,AP$7)="INDEX",M97/M96-1,IF(INDEX(calc_types,1,AP$7)="CASH", M96/1200,M96/M97-1))</f>
        <v>1.7635520872442578E-2</v>
      </c>
      <c r="AQ97" s="22" cm="1">
        <f t="array" ref="AQ97">IF(INDEX(calc_types,1,AQ$7)="INDEX",N97/N96-1,IF(INDEX(calc_types,1,AQ$7)="CASH", N96/1200,N96/N97-1))</f>
        <v>5.9658865529552685E-3</v>
      </c>
      <c r="AR97" s="22" cm="1">
        <f t="array" ref="AR97">IF(INDEX(calc_types,1,AR$7)="INDEX",O97/O96-1,IF(INDEX(calc_types,1,AR$7)="CASH", O96/1200,O96/O97-1))</f>
        <v>4.8073924703240234E-3</v>
      </c>
      <c r="AS97" s="22" cm="1">
        <f t="array" ref="AS97">IF(INDEX(calc_types,1,AS$7)="INDEX",P97/P96-1,IF(INDEX(calc_types,1,AS$7)="CASH", P96/1200,P96/P97-1))</f>
        <v>6.7642416696878094E-4</v>
      </c>
      <c r="AT97" s="22" cm="1">
        <f t="array" ref="AT97">IF(INDEX(calc_types,1,AT$7)="INDEX",Q97/Q96-1,IF(INDEX(calc_types,1,AT$7)="CASH", Q96/1200,Q96/Q97-1))</f>
        <v>1.1782958962247569E-3</v>
      </c>
      <c r="AU97" s="22" cm="1">
        <f t="array" ref="AU97">IF(INDEX(calc_types,1,AU$7)="INDEX",R97/R96-1,IF(INDEX(calc_types,1,AU$7)="CASH", R96/1200,R96/R97-1))</f>
        <v>2.4468094113263561E-3</v>
      </c>
      <c r="AV97" s="22" cm="1">
        <f t="array" ref="AV97">IF(INDEX(calc_types,1,AV$7)="INDEX",S97/S96-1,IF(INDEX(calc_types,1,AV$7)="CASH", S96/1200,S96/S97-1))</f>
        <v>-4.2474352953341898E-2</v>
      </c>
      <c r="AW97" s="22" cm="1">
        <f t="array" ref="AW97">IF(INDEX(calc_types,1,AW$7)="INDEX",T97/T96-1,IF(INDEX(calc_types,1,AW$7)="CASH", T96/1200,T96/T97-1))</f>
        <v>-2.1123482390045023E-2</v>
      </c>
      <c r="AX97" s="22" cm="1">
        <f t="array" ref="AX97">IF(INDEX(calc_types,1,AX$7)="INDEX",U97/U96-1,IF(INDEX(calc_types,1,AX$7)="CASH", U96/1200,U96/U97-1))</f>
        <v>-4.3010592716020035E-2</v>
      </c>
      <c r="AY97" s="22" cm="1">
        <f t="array" ref="AY97">IF(INDEX(calc_types,1,AY$7)="INDEX",V97/V96-1,IF(INDEX(calc_types,1,AY$7)="CASH", V96/1200,V96/V97-1))</f>
        <v>-6.3148725357174307E-2</v>
      </c>
      <c r="AZ97" s="22" cm="1">
        <f t="array" ref="AZ97">IF(INDEX(calc_types,1,AZ$7)="INDEX",W97/W96-1,IF(INDEX(calc_types,1,AZ$7)="CASH", W96/1200,W96/W97-1))</f>
        <v>3.921875E-3</v>
      </c>
      <c r="BA97" s="22" cm="1">
        <f t="array" ref="BA97">IF(INDEX(calc_types,1,BA$7)="INDEX",X97/X96-1,IF(INDEX(calc_types,1,BA$7)="CASH", X96/1200,X96/X97-1))</f>
        <v>3.5726666666666671E-3</v>
      </c>
      <c r="BB97" s="22" cm="1">
        <f t="array" ref="BB97">IF(INDEX(calc_types,1,BB$7)="INDEX",Y97/Y96-1,IF(INDEX(calc_types,1,BB$7)="CASH", Y96/1200,Y96/Y97-1))</f>
        <v>5.0638333333333334E-3</v>
      </c>
      <c r="BC97" s="22" cm="1">
        <f t="array" ref="BC97">IF(INDEX(calc_types,1,BC$7)="INDEX",Z97/Z96-1,IF(INDEX(calc_types,1,BC$7)="CASH", Z96/1200,Z96/Z97-1))</f>
        <v>6.135E-4</v>
      </c>
      <c r="BD97" s="22" cm="1">
        <f t="array" ref="BD97">IF(INDEX(calc_types,1,BD$7)="INDEX",AA97/AA96-1,IF(INDEX(calc_types,1,BD$7)="CASH", AA96/1200,AA96/AA97-1))</f>
        <v>0</v>
      </c>
      <c r="BE97" s="22" cm="1">
        <f t="array" ref="BE97">IF(INDEX(calc_types,1,BE$7)="INDEX",AB97/AB96-1,IF(INDEX(calc_types,1,BE$7)="CASH", AB96/1200,AB96/AB97-1))</f>
        <v>1.0096575943810304E-2</v>
      </c>
      <c r="BF97" s="22" cm="1">
        <f t="array" ref="BF97">IF(INDEX(calc_types,1,BF$7)="INDEX",AC97/AC96-1,IF(INDEX(calc_types,1,BF$7)="CASH", AC96/1200,AC96/AC97-1))</f>
        <v>-1.1309891013777551E-2</v>
      </c>
      <c r="BG97" s="22" cm="1">
        <f t="array" ref="BG97">IF(INDEX(calc_types,1,BG$7)="INDEX",AD97/AD96-1,IF(INDEX(calc_types,1,BG$7)="CASH", AD96/1200,AD96/AD97-1))</f>
        <v>3.7756202804746453E-2</v>
      </c>
      <c r="BH97" s="23">
        <f t="shared" si="39"/>
        <v>5.1896151064762999E-3</v>
      </c>
      <c r="BI97" s="23">
        <f t="shared" si="40"/>
        <v>1.5119190742874714E-2</v>
      </c>
      <c r="BJ97" s="23">
        <f t="shared" si="41"/>
        <v>2.8231862269777246E-2</v>
      </c>
      <c r="BK97" s="23">
        <f t="shared" si="42"/>
        <v>6.4430395871464688E-3</v>
      </c>
      <c r="BL97" s="23">
        <f t="shared" si="43"/>
        <v>8.5783126798849012E-3</v>
      </c>
      <c r="BM97" s="23">
        <f t="shared" si="44"/>
        <v>2.6630848386072162E-3</v>
      </c>
      <c r="BN97" s="23">
        <f t="shared" si="45"/>
        <v>6.3818613808818876E-3</v>
      </c>
      <c r="BO97" s="23">
        <f t="shared" si="46"/>
        <v>8.9384819985591016E-3</v>
      </c>
      <c r="BP97" s="23">
        <f t="shared" si="47"/>
        <v>4.2882465979379048E-3</v>
      </c>
      <c r="BQ97" s="23">
        <f t="shared" si="48"/>
        <v>1.1381847308090528E-2</v>
      </c>
      <c r="BR97" s="23">
        <f t="shared" si="49"/>
        <v>1.491959316706562E-2</v>
      </c>
      <c r="BS97" s="23">
        <f t="shared" si="50"/>
        <v>2.7412063184804906E-3</v>
      </c>
      <c r="BT97" s="23">
        <f t="shared" si="51"/>
        <v>1.0915940799356748E-3</v>
      </c>
      <c r="BU97" s="23">
        <f t="shared" si="52"/>
        <v>6.2521998457688236E-4</v>
      </c>
      <c r="BV97" s="23">
        <f t="shared" si="53"/>
        <v>9.8101903394006091E-4</v>
      </c>
      <c r="BW97" s="23">
        <f t="shared" si="54"/>
        <v>1.9028297169388321E-3</v>
      </c>
      <c r="BX97" s="23">
        <f t="shared" si="55"/>
        <v>-4.9382652674415384E-2</v>
      </c>
      <c r="BY97" s="23">
        <f t="shared" si="56"/>
        <v>-2.2422507753402293E-2</v>
      </c>
      <c r="BZ97" s="23">
        <f t="shared" si="57"/>
        <v>-4.4655832316845299E-2</v>
      </c>
      <c r="CA97" s="23">
        <f t="shared" si="58"/>
        <v>-6.7620014995761202E-2</v>
      </c>
      <c r="CB97" s="23">
        <f t="shared" si="59"/>
        <v>2.305039367816091E-3</v>
      </c>
      <c r="CC97" s="23">
        <f t="shared" si="60"/>
        <v>2.4730091954022993E-3</v>
      </c>
      <c r="CD97" s="23">
        <f t="shared" si="61"/>
        <v>3.1248244252873574E-3</v>
      </c>
      <c r="CE97" s="23">
        <f t="shared" si="62"/>
        <v>6.3945086206896543E-4</v>
      </c>
      <c r="CF97" s="23">
        <f t="shared" si="63"/>
        <v>0</v>
      </c>
      <c r="CG97" s="23">
        <f t="shared" si="64"/>
        <v>9.0962837668533466E-3</v>
      </c>
      <c r="CH97" s="23">
        <f t="shared" si="65"/>
        <v>-1.1223236307456735E-2</v>
      </c>
      <c r="CI97" s="23">
        <f t="shared" si="66"/>
        <v>3.8321027123627394E-2</v>
      </c>
    </row>
    <row r="98" spans="1:87" x14ac:dyDescent="0.2">
      <c r="A98" s="20">
        <v>90</v>
      </c>
      <c r="B98" s="21">
        <v>39447</v>
      </c>
      <c r="C98" s="20">
        <v>193.988</v>
      </c>
      <c r="D98" s="20">
        <v>1011.735</v>
      </c>
      <c r="E98" s="20">
        <v>1477.8910000000001</v>
      </c>
      <c r="F98" s="20">
        <v>1253.626</v>
      </c>
      <c r="G98" s="20">
        <v>1396.5350000000001</v>
      </c>
      <c r="H98" s="20">
        <v>132.69999999999999</v>
      </c>
      <c r="I98" s="20">
        <v>312.47699999999998</v>
      </c>
      <c r="J98" s="20">
        <v>365.22399999999999</v>
      </c>
      <c r="K98" s="20">
        <v>155.22900000000001</v>
      </c>
      <c r="L98" s="20">
        <v>537.75300000000004</v>
      </c>
      <c r="M98" s="20">
        <v>586.34500000000003</v>
      </c>
      <c r="N98" s="20">
        <v>191.78800000000001</v>
      </c>
      <c r="O98" s="20">
        <v>195.529</v>
      </c>
      <c r="P98" s="20">
        <v>102.131</v>
      </c>
      <c r="Q98" s="20">
        <v>188.09399999999999</v>
      </c>
      <c r="R98" s="20">
        <v>237.62200000000001</v>
      </c>
      <c r="S98" s="20">
        <v>2205.8000000000002</v>
      </c>
      <c r="T98" s="20">
        <v>4399.72</v>
      </c>
      <c r="U98" s="20">
        <v>6456.9</v>
      </c>
      <c r="V98" s="20">
        <v>15307.78</v>
      </c>
      <c r="W98" s="20">
        <v>4.5999999999999996</v>
      </c>
      <c r="X98" s="20">
        <v>4.0442</v>
      </c>
      <c r="Y98" s="20">
        <v>5.7651000000000003</v>
      </c>
      <c r="Z98" s="20">
        <v>0.68959999999999999</v>
      </c>
      <c r="AA98" s="20">
        <v>1</v>
      </c>
      <c r="AB98" s="20">
        <v>0.6855</v>
      </c>
      <c r="AC98" s="20">
        <v>0.50380000000000003</v>
      </c>
      <c r="AD98" s="20">
        <v>111.75</v>
      </c>
      <c r="AE98" s="21">
        <f t="shared" si="38"/>
        <v>39447</v>
      </c>
      <c r="AF98" s="22" cm="1">
        <f t="array" ref="AF98">IF(INDEX(calc_types,1,AF$7)="INDEX",C98/C97-1,IF(INDEX(calc_types,1,AF$7)="CASH", C97/1200,C97/C98-1))</f>
        <v>2.5426882209451662E-3</v>
      </c>
      <c r="AG98" s="22" cm="1">
        <f t="array" ref="AG98">IF(INDEX(calc_types,1,AG$7)="INDEX",D98/D97-1,IF(INDEX(calc_types,1,AG$7)="CASH", D97/1200,D97/D98-1))</f>
        <v>2.6181927731141474E-3</v>
      </c>
      <c r="AH98" s="22" cm="1">
        <f t="array" ref="AH98">IF(INDEX(calc_types,1,AH$7)="INDEX",E98/E97-1,IF(INDEX(calc_types,1,AH$7)="CASH", E97/1200,E97/E98-1))</f>
        <v>2.9908706168511046E-3</v>
      </c>
      <c r="AI98" s="22" cm="1">
        <f t="array" ref="AI98">IF(INDEX(calc_types,1,AI$7)="INDEX",F98/F97-1,IF(INDEX(calc_types,1,AI$7)="CASH", F97/1200,F97/F98-1))</f>
        <v>1.5347066601156811E-3</v>
      </c>
      <c r="AJ98" s="22" cm="1">
        <f t="array" ref="AJ98">IF(INDEX(calc_types,1,AJ$7)="INDEX",G98/G97-1,IF(INDEX(calc_types,1,AJ$7)="CASH", G97/1200,G97/G98-1))</f>
        <v>-1.5536043621189322E-4</v>
      </c>
      <c r="AK98" s="22" cm="1">
        <f t="array" ref="AK98">IF(INDEX(calc_types,1,AK$7)="INDEX",H98/H97-1,IF(INDEX(calc_types,1,AK$7)="CASH", H97/1200,H97/H98-1))</f>
        <v>3.3040230449936647E-3</v>
      </c>
      <c r="AL98" s="22" cm="1">
        <f t="array" ref="AL98">IF(INDEX(calc_types,1,AL$7)="INDEX",I98/I97-1,IF(INDEX(calc_types,1,AL$7)="CASH", I97/1200,I97/I98-1))</f>
        <v>-2.2396631546628409E-4</v>
      </c>
      <c r="AM98" s="22" cm="1">
        <f t="array" ref="AM98">IF(INDEX(calc_types,1,AM$7)="INDEX",J98/J97-1,IF(INDEX(calc_types,1,AM$7)="CASH", J97/1200,J97/J98-1))</f>
        <v>-3.2096069868995381E-3</v>
      </c>
      <c r="AN98" s="22" cm="1">
        <f t="array" ref="AN98">IF(INDEX(calc_types,1,AN$7)="INDEX",K98/K97-1,IF(INDEX(calc_types,1,AN$7)="CASH", K97/1200,K97/K98-1))</f>
        <v>5.3887057391013293E-3</v>
      </c>
      <c r="AO98" s="22" cm="1">
        <f t="array" ref="AO98">IF(INDEX(calc_types,1,AO$7)="INDEX",L98/L97-1,IF(INDEX(calc_types,1,AO$7)="CASH", L97/1200,L97/L98-1))</f>
        <v>7.3733133264770601E-3</v>
      </c>
      <c r="AP98" s="22" cm="1">
        <f t="array" ref="AP98">IF(INDEX(calc_types,1,AP$7)="INDEX",M98/M97-1,IF(INDEX(calc_types,1,AP$7)="CASH", M97/1200,M97/M98-1))</f>
        <v>1.0873425534189129E-2</v>
      </c>
      <c r="AQ98" s="22" cm="1">
        <f t="array" ref="AQ98">IF(INDEX(calc_types,1,AQ$7)="INDEX",N98/N97-1,IF(INDEX(calc_types,1,AQ$7)="CASH", N97/1200,N97/N98-1))</f>
        <v>8.3332018948176767E-3</v>
      </c>
      <c r="AR98" s="22" cm="1">
        <f t="array" ref="AR98">IF(INDEX(calc_types,1,AR$7)="INDEX",O98/O97-1,IF(INDEX(calc_types,1,AR$7)="CASH", O97/1200,O97/O98-1))</f>
        <v>1.1337716008834375E-2</v>
      </c>
      <c r="AS98" s="22" cm="1">
        <f t="array" ref="AS98">IF(INDEX(calc_types,1,AS$7)="INDEX",P98/P97-1,IF(INDEX(calc_types,1,AS$7)="CASH", P97/1200,P97/P98-1))</f>
        <v>5.3881421685808562E-4</v>
      </c>
      <c r="AT98" s="22" cm="1">
        <f t="array" ref="AT98">IF(INDEX(calc_types,1,AT$7)="INDEX",Q98/Q97-1,IF(INDEX(calc_types,1,AT$7)="CASH", Q97/1200,Q97/Q98-1))</f>
        <v>1.6721695601236153E-3</v>
      </c>
      <c r="AU98" s="22" cm="1">
        <f t="array" ref="AU98">IF(INDEX(calc_types,1,AU$7)="INDEX",R98/R97-1,IF(INDEX(calc_types,1,AU$7)="CASH", R97/1200,R97/R98-1))</f>
        <v>3.4543335416632459E-3</v>
      </c>
      <c r="AV98" s="22" cm="1">
        <f t="array" ref="AV98">IF(INDEX(calc_types,1,AV$7)="INDEX",S98/S97-1,IF(INDEX(calc_types,1,AV$7)="CASH", S97/1200,S97/S98-1))</f>
        <v>-7.4470717933717845E-3</v>
      </c>
      <c r="AW98" s="22" cm="1">
        <f t="array" ref="AW98">IF(INDEX(calc_types,1,AW$7)="INDEX",T98/T97-1,IF(INDEX(calc_types,1,AW$7)="CASH", T97/1200,T97/T98-1))</f>
        <v>1.085336579483398E-3</v>
      </c>
      <c r="AX98" s="22" cm="1">
        <f t="array" ref="AX98">IF(INDEX(calc_types,1,AX$7)="INDEX",U98/U97-1,IF(INDEX(calc_types,1,AX$7)="CASH", U97/1200,U97/U98-1))</f>
        <v>3.7932374659930268E-3</v>
      </c>
      <c r="AY98" s="22" cm="1">
        <f t="array" ref="AY98">IF(INDEX(calc_types,1,AY$7)="INDEX",V98/V97-1,IF(INDEX(calc_types,1,AY$7)="CASH", V97/1200,V97/V98-1))</f>
        <v>-2.3780233880312474E-2</v>
      </c>
      <c r="AZ98" s="22" cm="1">
        <f t="array" ref="AZ98">IF(INDEX(calc_types,1,AZ$7)="INDEX",W98/W97-1,IF(INDEX(calc_types,1,AZ$7)="CASH", W97/1200,W97/W98-1))</f>
        <v>4.3635416666666666E-3</v>
      </c>
      <c r="BA98" s="22" cm="1">
        <f t="array" ref="BA98">IF(INDEX(calc_types,1,BA$7)="INDEX",X98/X97-1,IF(INDEX(calc_types,1,BA$7)="CASH", X97/1200,X97/X98-1))</f>
        <v>3.5676666666666669E-3</v>
      </c>
      <c r="BB98" s="22" cm="1">
        <f t="array" ref="BB98">IF(INDEX(calc_types,1,BB$7)="INDEX",Y98/Y97-1,IF(INDEX(calc_types,1,BB$7)="CASH", Y97/1200,Y97/Y98-1))</f>
        <v>5.2484999999999997E-3</v>
      </c>
      <c r="BC98" s="22" cm="1">
        <f t="array" ref="BC98">IF(INDEX(calc_types,1,BC$7)="INDEX",Z98/Z97-1,IF(INDEX(calc_types,1,BC$7)="CASH", Z97/1200,Z97/Z98-1))</f>
        <v>5.3475000000000007E-4</v>
      </c>
      <c r="BD98" s="22" cm="1">
        <f t="array" ref="BD98">IF(INDEX(calc_types,1,BD$7)="INDEX",AA98/AA97-1,IF(INDEX(calc_types,1,BD$7)="CASH", AA97/1200,AA97/AA98-1))</f>
        <v>0</v>
      </c>
      <c r="BE98" s="22" cm="1">
        <f t="array" ref="BE98">IF(INDEX(calc_types,1,BE$7)="INDEX",AB98/AB97-1,IF(INDEX(calc_types,1,BE$7)="CASH", AB97/1200,AB97/AB98-1))</f>
        <v>-3.0634573304156865E-3</v>
      </c>
      <c r="BF98" s="22" cm="1">
        <f t="array" ref="BF98">IF(INDEX(calc_types,1,BF$7)="INDEX",AC98/AC97-1,IF(INDEX(calc_types,1,BF$7)="CASH", AC97/1200,AC97/AC98-1))</f>
        <v>-3.4736006351726911E-2</v>
      </c>
      <c r="BG98" s="22" cm="1">
        <f t="array" ref="BG98">IF(INDEX(calc_types,1,BG$7)="INDEX",AD98/AD97-1,IF(INDEX(calc_types,1,BG$7)="CASH", AD97/1200,AD97/AD98-1))</f>
        <v>-4.5637583892618183E-3</v>
      </c>
      <c r="BH98" s="23">
        <f t="shared" si="39"/>
        <v>9.1598996432539479E-4</v>
      </c>
      <c r="BI98" s="23">
        <f t="shared" si="40"/>
        <v>5.5678054174057839E-4</v>
      </c>
      <c r="BJ98" s="23">
        <f t="shared" si="41"/>
        <v>7.2345649938515468E-5</v>
      </c>
      <c r="BK98" s="23">
        <f t="shared" si="42"/>
        <v>-1.4463029003719116E-3</v>
      </c>
      <c r="BL98" s="23">
        <f t="shared" si="43"/>
        <v>-3.9942260973350758E-3</v>
      </c>
      <c r="BM98" s="23">
        <f t="shared" si="44"/>
        <v>2.2028877070771006E-3</v>
      </c>
      <c r="BN98" s="23">
        <f t="shared" si="45"/>
        <v>-1.6551087653102028E-3</v>
      </c>
      <c r="BO98" s="23">
        <f t="shared" si="46"/>
        <v>-5.3114424285098591E-3</v>
      </c>
      <c r="BP98" s="23">
        <f t="shared" si="47"/>
        <v>4.8675704630072193E-3</v>
      </c>
      <c r="BQ98" s="23">
        <f t="shared" si="48"/>
        <v>5.1561252128967412E-3</v>
      </c>
      <c r="BR98" s="23">
        <f t="shared" si="49"/>
        <v>8.1574978288121713E-3</v>
      </c>
      <c r="BS98" s="23">
        <f t="shared" si="50"/>
        <v>5.1085216603428988E-3</v>
      </c>
      <c r="BT98" s="23">
        <f t="shared" si="51"/>
        <v>7.6219176184460268E-3</v>
      </c>
      <c r="BU98" s="23">
        <f t="shared" si="52"/>
        <v>4.8761003446618699E-4</v>
      </c>
      <c r="BV98" s="23">
        <f t="shared" si="53"/>
        <v>1.4748926978389192E-3</v>
      </c>
      <c r="BW98" s="23">
        <f t="shared" si="54"/>
        <v>2.9103538472757219E-3</v>
      </c>
      <c r="BX98" s="23">
        <f t="shared" si="55"/>
        <v>-1.435537151444527E-2</v>
      </c>
      <c r="BY98" s="23">
        <f t="shared" si="56"/>
        <v>-2.1368878387387235E-4</v>
      </c>
      <c r="BZ98" s="23">
        <f t="shared" si="57"/>
        <v>2.1479978651677651E-3</v>
      </c>
      <c r="CA98" s="23">
        <f t="shared" si="58"/>
        <v>-2.8251523518899365E-2</v>
      </c>
      <c r="CB98" s="23">
        <f t="shared" si="59"/>
        <v>2.7467060344827576E-3</v>
      </c>
      <c r="CC98" s="23">
        <f t="shared" si="60"/>
        <v>2.4680091954022996E-3</v>
      </c>
      <c r="CD98" s="23">
        <f t="shared" si="61"/>
        <v>3.3094910919540237E-3</v>
      </c>
      <c r="CE98" s="23">
        <f t="shared" si="62"/>
        <v>5.607008620689655E-4</v>
      </c>
      <c r="CF98" s="23">
        <f t="shared" si="63"/>
        <v>0</v>
      </c>
      <c r="CG98" s="23">
        <f t="shared" si="64"/>
        <v>-4.0637495073726449E-3</v>
      </c>
      <c r="CH98" s="23">
        <f t="shared" si="65"/>
        <v>-3.4649351645406098E-2</v>
      </c>
      <c r="CI98" s="23">
        <f t="shared" si="66"/>
        <v>-3.9989340703808782E-3</v>
      </c>
    </row>
    <row r="99" spans="1:87" x14ac:dyDescent="0.2">
      <c r="A99" s="20">
        <v>91</v>
      </c>
      <c r="B99" s="21">
        <v>39478</v>
      </c>
      <c r="C99" s="20">
        <v>195.529</v>
      </c>
      <c r="D99" s="20">
        <v>1029.3009999999999</v>
      </c>
      <c r="E99" s="20">
        <v>1520.318</v>
      </c>
      <c r="F99" s="20">
        <v>1275.125</v>
      </c>
      <c r="G99" s="20">
        <v>1421.4380000000001</v>
      </c>
      <c r="H99" s="20">
        <v>133.291</v>
      </c>
      <c r="I99" s="20">
        <v>316.50799999999998</v>
      </c>
      <c r="J99" s="20">
        <v>373.71699999999998</v>
      </c>
      <c r="K99" s="20">
        <v>155.834</v>
      </c>
      <c r="L99" s="20">
        <v>540.30100000000004</v>
      </c>
      <c r="M99" s="20">
        <v>590.87199999999996</v>
      </c>
      <c r="N99" s="20">
        <v>192.81200000000001</v>
      </c>
      <c r="O99" s="20">
        <v>195.738</v>
      </c>
      <c r="P99" s="20">
        <v>102.22499999999999</v>
      </c>
      <c r="Q99" s="20">
        <v>188.70099999999999</v>
      </c>
      <c r="R99" s="20">
        <v>238.82599999999999</v>
      </c>
      <c r="S99" s="20">
        <v>2072.71</v>
      </c>
      <c r="T99" s="20">
        <v>3792.8</v>
      </c>
      <c r="U99" s="20">
        <v>5879.8</v>
      </c>
      <c r="V99" s="20">
        <v>13592.47</v>
      </c>
      <c r="W99" s="20">
        <v>3.1437499999999998</v>
      </c>
      <c r="X99" s="20">
        <v>4.0755999999999997</v>
      </c>
      <c r="Y99" s="20">
        <v>5.3338000000000001</v>
      </c>
      <c r="Z99" s="20">
        <v>0.51849999999999996</v>
      </c>
      <c r="AA99" s="20">
        <v>1</v>
      </c>
      <c r="AB99" s="20">
        <v>0.67290000000000005</v>
      </c>
      <c r="AC99" s="20">
        <v>0.50319999999999998</v>
      </c>
      <c r="AD99" s="20">
        <v>106.45</v>
      </c>
      <c r="AE99" s="21">
        <f t="shared" si="38"/>
        <v>39478</v>
      </c>
      <c r="AF99" s="22" cm="1">
        <f t="array" ref="AF99">IF(INDEX(calc_types,1,AF$7)="INDEX",C99/C98-1,IF(INDEX(calc_types,1,AF$7)="CASH", C98/1200,C98/C99-1))</f>
        <v>7.9437903375465524E-3</v>
      </c>
      <c r="AG99" s="22" cm="1">
        <f t="array" ref="AG99">IF(INDEX(calc_types,1,AG$7)="INDEX",D99/D98-1,IF(INDEX(calc_types,1,AG$7)="CASH", D98/1200,D98/D99-1))</f>
        <v>1.7362253949897877E-2</v>
      </c>
      <c r="AH99" s="22" cm="1">
        <f t="array" ref="AH99">IF(INDEX(calc_types,1,AH$7)="INDEX",E99/E98-1,IF(INDEX(calc_types,1,AH$7)="CASH", E98/1200,E98/E99-1))</f>
        <v>2.8707800507615122E-2</v>
      </c>
      <c r="AI99" s="22" cm="1">
        <f t="array" ref="AI99">IF(INDEX(calc_types,1,AI$7)="INDEX",F99/F98-1,IF(INDEX(calc_types,1,AI$7)="CASH", F98/1200,F98/F99-1))</f>
        <v>1.7149452867122994E-2</v>
      </c>
      <c r="AJ99" s="22" cm="1">
        <f t="array" ref="AJ99">IF(INDEX(calc_types,1,AJ$7)="INDEX",G99/G98-1,IF(INDEX(calc_types,1,AJ$7)="CASH", G98/1200,G98/G99-1))</f>
        <v>1.7831991321377583E-2</v>
      </c>
      <c r="AK99" s="22" cm="1">
        <f t="array" ref="AK99">IF(INDEX(calc_types,1,AK$7)="INDEX",H99/H98-1,IF(INDEX(calc_types,1,AK$7)="CASH", H98/1200,H98/H99-1))</f>
        <v>4.4536548605877968E-3</v>
      </c>
      <c r="AL99" s="22" cm="1">
        <f t="array" ref="AL99">IF(INDEX(calc_types,1,AL$7)="INDEX",I99/I98-1,IF(INDEX(calc_types,1,AL$7)="CASH", I98/1200,I98/I99-1))</f>
        <v>1.2900149450999709E-2</v>
      </c>
      <c r="AM99" s="22" cm="1">
        <f t="array" ref="AM99">IF(INDEX(calc_types,1,AM$7)="INDEX",J99/J98-1,IF(INDEX(calc_types,1,AM$7)="CASH", J98/1200,J98/J99-1))</f>
        <v>2.3254222066457775E-2</v>
      </c>
      <c r="AN99" s="22" cm="1">
        <f t="array" ref="AN99">IF(INDEX(calc_types,1,AN$7)="INDEX",K99/K98-1,IF(INDEX(calc_types,1,AN$7)="CASH", K98/1200,K98/K99-1))</f>
        <v>3.8974676123662011E-3</v>
      </c>
      <c r="AO99" s="22" cm="1">
        <f t="array" ref="AO99">IF(INDEX(calc_types,1,AO$7)="INDEX",L99/L98-1,IF(INDEX(calc_types,1,AO$7)="CASH", L98/1200,L98/L99-1))</f>
        <v>4.7382348401590058E-3</v>
      </c>
      <c r="AP99" s="22" cm="1">
        <f t="array" ref="AP99">IF(INDEX(calc_types,1,AP$7)="INDEX",M99/M98-1,IF(INDEX(calc_types,1,AP$7)="CASH", M98/1200,M98/M99-1))</f>
        <v>7.7207105032019996E-3</v>
      </c>
      <c r="AQ99" s="22" cm="1">
        <f t="array" ref="AQ99">IF(INDEX(calc_types,1,AQ$7)="INDEX",N99/N98-1,IF(INDEX(calc_types,1,AQ$7)="CASH", N98/1200,N98/N99-1))</f>
        <v>5.3392287317246545E-3</v>
      </c>
      <c r="AR99" s="22" cm="1">
        <f t="array" ref="AR99">IF(INDEX(calc_types,1,AR$7)="INDEX",O99/O98-1,IF(INDEX(calc_types,1,AR$7)="CASH", O98/1200,O98/O99-1))</f>
        <v>1.0688951511028666E-3</v>
      </c>
      <c r="AS99" s="22" cm="1">
        <f t="array" ref="AS99">IF(INDEX(calc_types,1,AS$7)="INDEX",P99/P98-1,IF(INDEX(calc_types,1,AS$7)="CASH", P98/1200,P98/P99-1))</f>
        <v>9.203865623561569E-4</v>
      </c>
      <c r="AT99" s="22" cm="1">
        <f t="array" ref="AT99">IF(INDEX(calc_types,1,AT$7)="INDEX",Q99/Q98-1,IF(INDEX(calc_types,1,AT$7)="CASH", Q98/1200,Q98/Q99-1))</f>
        <v>3.2271098493306116E-3</v>
      </c>
      <c r="AU99" s="22" cm="1">
        <f t="array" ref="AU99">IF(INDEX(calc_types,1,AU$7)="INDEX",R99/R98-1,IF(INDEX(calc_types,1,AU$7)="CASH", R98/1200,R98/R99-1))</f>
        <v>5.0668709126258094E-3</v>
      </c>
      <c r="AV99" s="22" cm="1">
        <f t="array" ref="AV99">IF(INDEX(calc_types,1,AV$7)="INDEX",S99/S98-1,IF(INDEX(calc_types,1,AV$7)="CASH", S98/1200,S98/S99-1))</f>
        <v>-6.0336385891740063E-2</v>
      </c>
      <c r="AW99" s="22" cm="1">
        <f t="array" ref="AW99">IF(INDEX(calc_types,1,AW$7)="INDEX",T99/T98-1,IF(INDEX(calc_types,1,AW$7)="CASH", T98/1200,T98/T99-1))</f>
        <v>-0.13794514196357954</v>
      </c>
      <c r="AX99" s="22" cm="1">
        <f t="array" ref="AX99">IF(INDEX(calc_types,1,AX$7)="INDEX",U99/U98-1,IF(INDEX(calc_types,1,AX$7)="CASH", U98/1200,U98/U99-1))</f>
        <v>-8.9377255339249451E-2</v>
      </c>
      <c r="AY99" s="22" cm="1">
        <f t="array" ref="AY99">IF(INDEX(calc_types,1,AY$7)="INDEX",V99/V98-1,IF(INDEX(calc_types,1,AY$7)="CASH", V98/1200,V98/V99-1))</f>
        <v>-0.11205478521379331</v>
      </c>
      <c r="AZ99" s="22" cm="1">
        <f t="array" ref="AZ99">IF(INDEX(calc_types,1,AZ$7)="INDEX",W99/W98-1,IF(INDEX(calc_types,1,AZ$7)="CASH", W98/1200,W98/W99-1))</f>
        <v>3.8333333333333331E-3</v>
      </c>
      <c r="BA99" s="22" cm="1">
        <f t="array" ref="BA99">IF(INDEX(calc_types,1,BA$7)="INDEX",X99/X98-1,IF(INDEX(calc_types,1,BA$7)="CASH", X98/1200,X98/X99-1))</f>
        <v>3.3701666666666667E-3</v>
      </c>
      <c r="BB99" s="22" cm="1">
        <f t="array" ref="BB99">IF(INDEX(calc_types,1,BB$7)="INDEX",Y99/Y98-1,IF(INDEX(calc_types,1,BB$7)="CASH", Y98/1200,Y98/Y99-1))</f>
        <v>4.8042500000000004E-3</v>
      </c>
      <c r="BC99" s="22" cm="1">
        <f t="array" ref="BC99">IF(INDEX(calc_types,1,BC$7)="INDEX",Z99/Z98-1,IF(INDEX(calc_types,1,BC$7)="CASH", Z98/1200,Z98/Z99-1))</f>
        <v>5.7466666666666668E-4</v>
      </c>
      <c r="BD99" s="22" cm="1">
        <f t="array" ref="BD99">IF(INDEX(calc_types,1,BD$7)="INDEX",AA99/AA98-1,IF(INDEX(calc_types,1,BD$7)="CASH", AA98/1200,AA98/AA99-1))</f>
        <v>0</v>
      </c>
      <c r="BE99" s="22" cm="1">
        <f t="array" ref="BE99">IF(INDEX(calc_types,1,BE$7)="INDEX",AB99/AB98-1,IF(INDEX(calc_types,1,BE$7)="CASH", AB98/1200,AB98/AB99-1))</f>
        <v>1.8724921979491604E-2</v>
      </c>
      <c r="BF99" s="22" cm="1">
        <f t="array" ref="BF99">IF(INDEX(calc_types,1,BF$7)="INDEX",AC99/AC98-1,IF(INDEX(calc_types,1,BF$7)="CASH", AC98/1200,AC98/AC99-1))</f>
        <v>1.1923688394277487E-3</v>
      </c>
      <c r="BG99" s="22" cm="1">
        <f t="array" ref="BG99">IF(INDEX(calc_types,1,BG$7)="INDEX",AD99/AD98-1,IF(INDEX(calc_types,1,BG$7)="CASH", AD98/1200,AD98/AD99-1))</f>
        <v>4.9788633161108375E-2</v>
      </c>
      <c r="BH99" s="23">
        <f t="shared" si="39"/>
        <v>6.3170920809267807E-3</v>
      </c>
      <c r="BI99" s="23">
        <f t="shared" si="40"/>
        <v>1.5300841718524309E-2</v>
      </c>
      <c r="BJ99" s="23">
        <f t="shared" si="41"/>
        <v>2.5789275540702532E-2</v>
      </c>
      <c r="BK99" s="23">
        <f t="shared" si="42"/>
        <v>1.41684433066354E-2</v>
      </c>
      <c r="BL99" s="23">
        <f t="shared" si="43"/>
        <v>1.39931256602544E-2</v>
      </c>
      <c r="BM99" s="23">
        <f t="shared" si="44"/>
        <v>3.3525195226712327E-3</v>
      </c>
      <c r="BN99" s="23">
        <f t="shared" si="45"/>
        <v>1.1469007001155791E-2</v>
      </c>
      <c r="BO99" s="23">
        <f t="shared" si="46"/>
        <v>2.1152386624847454E-2</v>
      </c>
      <c r="BP99" s="23">
        <f t="shared" si="47"/>
        <v>3.376332336272091E-3</v>
      </c>
      <c r="BQ99" s="23">
        <f t="shared" si="48"/>
        <v>2.5210467265786869E-3</v>
      </c>
      <c r="BR99" s="23">
        <f t="shared" si="49"/>
        <v>5.0047827978250414E-3</v>
      </c>
      <c r="BS99" s="23">
        <f t="shared" si="50"/>
        <v>2.1145484972498766E-3</v>
      </c>
      <c r="BT99" s="23">
        <f t="shared" si="51"/>
        <v>-2.646903239285482E-3</v>
      </c>
      <c r="BU99" s="23">
        <f t="shared" si="52"/>
        <v>8.6918237996425833E-4</v>
      </c>
      <c r="BV99" s="23">
        <f t="shared" si="53"/>
        <v>3.0298329870459156E-3</v>
      </c>
      <c r="BW99" s="23">
        <f t="shared" si="54"/>
        <v>4.5228912182382853E-3</v>
      </c>
      <c r="BX99" s="23">
        <f t="shared" si="55"/>
        <v>-6.7244685612813548E-2</v>
      </c>
      <c r="BY99" s="23">
        <f t="shared" si="56"/>
        <v>-0.13924416732693681</v>
      </c>
      <c r="BZ99" s="23">
        <f t="shared" si="57"/>
        <v>-9.1022494940074708E-2</v>
      </c>
      <c r="CA99" s="23">
        <f t="shared" si="58"/>
        <v>-0.1165260748523802</v>
      </c>
      <c r="CB99" s="23">
        <f t="shared" si="59"/>
        <v>2.2164977011494237E-3</v>
      </c>
      <c r="CC99" s="23">
        <f t="shared" si="60"/>
        <v>2.2705091954022989E-3</v>
      </c>
      <c r="CD99" s="23">
        <f t="shared" si="61"/>
        <v>2.8652410919540244E-3</v>
      </c>
      <c r="CE99" s="23">
        <f t="shared" si="62"/>
        <v>6.0061752873563211E-4</v>
      </c>
      <c r="CF99" s="23">
        <f t="shared" si="63"/>
        <v>0</v>
      </c>
      <c r="CG99" s="23">
        <f t="shared" si="64"/>
        <v>1.7724629802534645E-2</v>
      </c>
      <c r="CH99" s="23">
        <f t="shared" si="65"/>
        <v>1.2790235457485646E-3</v>
      </c>
      <c r="CI99" s="23">
        <f t="shared" si="66"/>
        <v>5.0353457479989316E-2</v>
      </c>
    </row>
    <row r="100" spans="1:87" x14ac:dyDescent="0.2">
      <c r="A100" s="20">
        <v>92</v>
      </c>
      <c r="B100" s="21">
        <v>39507</v>
      </c>
      <c r="C100" s="20">
        <v>196.15799999999999</v>
      </c>
      <c r="D100" s="20">
        <v>1039.598</v>
      </c>
      <c r="E100" s="20">
        <v>1544.674</v>
      </c>
      <c r="F100" s="20">
        <v>1286.0429999999999</v>
      </c>
      <c r="G100" s="20">
        <v>1433.259</v>
      </c>
      <c r="H100" s="20">
        <v>133.72300000000001</v>
      </c>
      <c r="I100" s="20">
        <v>318.62400000000002</v>
      </c>
      <c r="J100" s="20">
        <v>377.62099999999998</v>
      </c>
      <c r="K100" s="20">
        <v>156.52000000000001</v>
      </c>
      <c r="L100" s="20">
        <v>544.08199999999999</v>
      </c>
      <c r="M100" s="20">
        <v>595.92899999999997</v>
      </c>
      <c r="N100" s="20">
        <v>193.73699999999999</v>
      </c>
      <c r="O100" s="20">
        <v>194.87299999999999</v>
      </c>
      <c r="P100" s="20">
        <v>102.255</v>
      </c>
      <c r="Q100" s="20">
        <v>188.779</v>
      </c>
      <c r="R100" s="20">
        <v>239.49</v>
      </c>
      <c r="S100" s="20">
        <v>2003.96</v>
      </c>
      <c r="T100" s="20">
        <v>3724.5</v>
      </c>
      <c r="U100" s="20">
        <v>5884.3</v>
      </c>
      <c r="V100" s="20">
        <v>13603.02</v>
      </c>
      <c r="W100" s="20">
        <v>3.11063</v>
      </c>
      <c r="X100" s="20">
        <v>4.1092000000000004</v>
      </c>
      <c r="Y100" s="20">
        <v>5.4531000000000001</v>
      </c>
      <c r="Z100" s="20">
        <v>0.75309999999999999</v>
      </c>
      <c r="AA100" s="20">
        <v>1</v>
      </c>
      <c r="AB100" s="20">
        <v>0.65880000000000005</v>
      </c>
      <c r="AC100" s="20">
        <v>0.50270000000000004</v>
      </c>
      <c r="AD100" s="20">
        <v>103.74</v>
      </c>
      <c r="AE100" s="21">
        <f t="shared" si="38"/>
        <v>39507</v>
      </c>
      <c r="AF100" s="22" cm="1">
        <f t="array" ref="AF100">IF(INDEX(calc_types,1,AF$7)="INDEX",C100/C99-1,IF(INDEX(calc_types,1,AF$7)="CASH", C99/1200,C99/C100-1))</f>
        <v>3.2169141150417691E-3</v>
      </c>
      <c r="AG100" s="22" cm="1">
        <f t="array" ref="AG100">IF(INDEX(calc_types,1,AG$7)="INDEX",D100/D99-1,IF(INDEX(calc_types,1,AG$7)="CASH", D99/1200,D99/D100-1))</f>
        <v>1.0003876417102431E-2</v>
      </c>
      <c r="AH100" s="22" cm="1">
        <f t="array" ref="AH100">IF(INDEX(calc_types,1,AH$7)="INDEX",E100/E99-1,IF(INDEX(calc_types,1,AH$7)="CASH", E99/1200,E99/E100-1))</f>
        <v>1.6020332588313702E-2</v>
      </c>
      <c r="AI100" s="22" cm="1">
        <f t="array" ref="AI100">IF(INDEX(calc_types,1,AI$7)="INDEX",F100/F99-1,IF(INDEX(calc_types,1,AI$7)="CASH", F99/1200,F99/F100-1))</f>
        <v>8.5622978139396899E-3</v>
      </c>
      <c r="AJ100" s="22" cm="1">
        <f t="array" ref="AJ100">IF(INDEX(calc_types,1,AJ$7)="INDEX",G100/G99-1,IF(INDEX(calc_types,1,AJ$7)="CASH", G99/1200,G99/G100-1))</f>
        <v>8.3162262441274226E-3</v>
      </c>
      <c r="AK100" s="22" cm="1">
        <f t="array" ref="AK100">IF(INDEX(calc_types,1,AK$7)="INDEX",H100/H99-1,IF(INDEX(calc_types,1,AK$7)="CASH", H99/1200,H99/H100-1))</f>
        <v>3.2410290267161912E-3</v>
      </c>
      <c r="AL100" s="22" cm="1">
        <f t="array" ref="AL100">IF(INDEX(calc_types,1,AL$7)="INDEX",I100/I99-1,IF(INDEX(calc_types,1,AL$7)="CASH", I99/1200,I99/I100-1))</f>
        <v>6.6854550279931146E-3</v>
      </c>
      <c r="AM100" s="22" cm="1">
        <f t="array" ref="AM100">IF(INDEX(calc_types,1,AM$7)="INDEX",J100/J99-1,IF(INDEX(calc_types,1,AM$7)="CASH", J99/1200,J99/J100-1))</f>
        <v>1.0446407308203787E-2</v>
      </c>
      <c r="AN100" s="22" cm="1">
        <f t="array" ref="AN100">IF(INDEX(calc_types,1,AN$7)="INDEX",K100/K99-1,IF(INDEX(calc_types,1,AN$7)="CASH", K99/1200,K99/K100-1))</f>
        <v>4.4021202048334374E-3</v>
      </c>
      <c r="AO100" s="22" cm="1">
        <f t="array" ref="AO100">IF(INDEX(calc_types,1,AO$7)="INDEX",L100/L99-1,IF(INDEX(calc_types,1,AO$7)="CASH", L99/1200,L99/L100-1))</f>
        <v>6.9979511420485974E-3</v>
      </c>
      <c r="AP100" s="22" cm="1">
        <f t="array" ref="AP100">IF(INDEX(calc_types,1,AP$7)="INDEX",M100/M99-1,IF(INDEX(calc_types,1,AP$7)="CASH", M99/1200,M99/M100-1))</f>
        <v>8.5585372127974235E-3</v>
      </c>
      <c r="AQ100" s="22" cm="1">
        <f t="array" ref="AQ100">IF(INDEX(calc_types,1,AQ$7)="INDEX",N100/N99-1,IF(INDEX(calc_types,1,AQ$7)="CASH", N99/1200,N99/N100-1))</f>
        <v>4.7974192477646671E-3</v>
      </c>
      <c r="AR100" s="22" cm="1">
        <f t="array" ref="AR100">IF(INDEX(calc_types,1,AR$7)="INDEX",O100/O99-1,IF(INDEX(calc_types,1,AR$7)="CASH", O99/1200,O99/O100-1))</f>
        <v>-4.4191725674115334E-3</v>
      </c>
      <c r="AS100" s="22" cm="1">
        <f t="array" ref="AS100">IF(INDEX(calc_types,1,AS$7)="INDEX",P100/P99-1,IF(INDEX(calc_types,1,AS$7)="CASH", P99/1200,P99/P100-1))</f>
        <v>2.9347028613346815E-4</v>
      </c>
      <c r="AT100" s="22" cm="1">
        <f t="array" ref="AT100">IF(INDEX(calc_types,1,AT$7)="INDEX",Q100/Q99-1,IF(INDEX(calc_types,1,AT$7)="CASH", Q99/1200,Q99/Q100-1))</f>
        <v>4.1335234047523706E-4</v>
      </c>
      <c r="AU100" s="22" cm="1">
        <f t="array" ref="AU100">IF(INDEX(calc_types,1,AU$7)="INDEX",R100/R99-1,IF(INDEX(calc_types,1,AU$7)="CASH", R99/1200,R99/R100-1))</f>
        <v>2.7802668051217783E-3</v>
      </c>
      <c r="AV100" s="22" cm="1">
        <f t="array" ref="AV100">IF(INDEX(calc_types,1,AV$7)="INDEX",S100/S99-1,IF(INDEX(calc_types,1,AV$7)="CASH", S99/1200,S99/S100-1))</f>
        <v>-3.3169136058589954E-2</v>
      </c>
      <c r="AW100" s="22" cm="1">
        <f t="array" ref="AW100">IF(INDEX(calc_types,1,AW$7)="INDEX",T100/T99-1,IF(INDEX(calc_types,1,AW$7)="CASH", T99/1200,T99/T100-1))</f>
        <v>-1.8007804260704585E-2</v>
      </c>
      <c r="AX100" s="22" cm="1">
        <f t="array" ref="AX100">IF(INDEX(calc_types,1,AX$7)="INDEX",U100/U99-1,IF(INDEX(calc_types,1,AX$7)="CASH", U99/1200,U99/U100-1))</f>
        <v>7.6533215415497402E-4</v>
      </c>
      <c r="AY100" s="22" cm="1">
        <f t="array" ref="AY100">IF(INDEX(calc_types,1,AY$7)="INDEX",V100/V99-1,IF(INDEX(calc_types,1,AY$7)="CASH", V99/1200,V99/V100-1))</f>
        <v>7.7616503843680462E-4</v>
      </c>
      <c r="AZ100" s="22" cm="1">
        <f t="array" ref="AZ100">IF(INDEX(calc_types,1,AZ$7)="INDEX",W100/W99-1,IF(INDEX(calc_types,1,AZ$7)="CASH", W99/1200,W99/W100-1))</f>
        <v>2.6197916666666665E-3</v>
      </c>
      <c r="BA100" s="22" cm="1">
        <f t="array" ref="BA100">IF(INDEX(calc_types,1,BA$7)="INDEX",X100/X99-1,IF(INDEX(calc_types,1,BA$7)="CASH", X99/1200,X99/X100-1))</f>
        <v>3.3963333333333332E-3</v>
      </c>
      <c r="BB100" s="22" cm="1">
        <f t="array" ref="BB100">IF(INDEX(calc_types,1,BB$7)="INDEX",Y100/Y99-1,IF(INDEX(calc_types,1,BB$7)="CASH", Y99/1200,Y99/Y100-1))</f>
        <v>4.4448333333333336E-3</v>
      </c>
      <c r="BC100" s="22" cm="1">
        <f t="array" ref="BC100">IF(INDEX(calc_types,1,BC$7)="INDEX",Z100/Z99-1,IF(INDEX(calc_types,1,BC$7)="CASH", Z99/1200,Z99/Z100-1))</f>
        <v>4.3208333333333331E-4</v>
      </c>
      <c r="BD100" s="22" cm="1">
        <f t="array" ref="BD100">IF(INDEX(calc_types,1,BD$7)="INDEX",AA100/AA99-1,IF(INDEX(calc_types,1,BD$7)="CASH", AA99/1200,AA99/AA100-1))</f>
        <v>0</v>
      </c>
      <c r="BE100" s="22" cm="1">
        <f t="array" ref="BE100">IF(INDEX(calc_types,1,BE$7)="INDEX",AB100/AB99-1,IF(INDEX(calc_types,1,BE$7)="CASH", AB99/1200,AB99/AB100-1))</f>
        <v>2.1402550091074612E-2</v>
      </c>
      <c r="BF100" s="22" cm="1">
        <f t="array" ref="BF100">IF(INDEX(calc_types,1,BF$7)="INDEX",AC100/AC99-1,IF(INDEX(calc_types,1,BF$7)="CASH", AC99/1200,AC99/AC100-1))</f>
        <v>9.9462900338154192E-4</v>
      </c>
      <c r="BG100" s="22" cm="1">
        <f t="array" ref="BG100">IF(INDEX(calc_types,1,BG$7)="INDEX",AD100/AD99-1,IF(INDEX(calc_types,1,BG$7)="CASH", AD99/1200,AD99/AD100-1))</f>
        <v>2.6122999807210334E-2</v>
      </c>
      <c r="BH100" s="23">
        <f t="shared" si="39"/>
        <v>1.5902158584219976E-3</v>
      </c>
      <c r="BI100" s="23">
        <f t="shared" si="40"/>
        <v>7.9424641857288626E-3</v>
      </c>
      <c r="BJ100" s="23">
        <f t="shared" si="41"/>
        <v>1.3101807621401113E-2</v>
      </c>
      <c r="BK100" s="23">
        <f t="shared" si="42"/>
        <v>5.5812882534520972E-3</v>
      </c>
      <c r="BL100" s="23">
        <f t="shared" si="43"/>
        <v>4.47736058300424E-3</v>
      </c>
      <c r="BM100" s="23">
        <f t="shared" si="44"/>
        <v>2.1398936887996271E-3</v>
      </c>
      <c r="BN100" s="23">
        <f t="shared" si="45"/>
        <v>5.2543125781491958E-3</v>
      </c>
      <c r="BO100" s="23">
        <f t="shared" si="46"/>
        <v>8.3445718665934657E-3</v>
      </c>
      <c r="BP100" s="23">
        <f t="shared" si="47"/>
        <v>3.8809849287393273E-3</v>
      </c>
      <c r="BQ100" s="23">
        <f t="shared" si="48"/>
        <v>4.7807630284682785E-3</v>
      </c>
      <c r="BR100" s="23">
        <f t="shared" si="49"/>
        <v>5.8426095074204654E-3</v>
      </c>
      <c r="BS100" s="23">
        <f t="shared" si="50"/>
        <v>1.5727390132898892E-3</v>
      </c>
      <c r="BT100" s="23">
        <f t="shared" si="51"/>
        <v>-8.1349709577998829E-3</v>
      </c>
      <c r="BU100" s="23">
        <f t="shared" si="52"/>
        <v>2.4226610374156952E-4</v>
      </c>
      <c r="BV100" s="23">
        <f t="shared" si="53"/>
        <v>2.1607547819054105E-4</v>
      </c>
      <c r="BW100" s="23">
        <f t="shared" si="54"/>
        <v>2.2362871107342542E-3</v>
      </c>
      <c r="BX100" s="23">
        <f t="shared" si="55"/>
        <v>-4.007743577966344E-2</v>
      </c>
      <c r="BY100" s="23">
        <f t="shared" si="56"/>
        <v>-1.9306829624061855E-2</v>
      </c>
      <c r="BZ100" s="23">
        <f t="shared" si="57"/>
        <v>-8.7990744667028786E-4</v>
      </c>
      <c r="CA100" s="23">
        <f t="shared" si="58"/>
        <v>-3.6951246001500869E-3</v>
      </c>
      <c r="CB100" s="23">
        <f t="shared" si="59"/>
        <v>1.0029560344827573E-3</v>
      </c>
      <c r="CC100" s="23">
        <f t="shared" si="60"/>
        <v>2.2966758620689654E-3</v>
      </c>
      <c r="CD100" s="23">
        <f t="shared" si="61"/>
        <v>2.5058244252873577E-3</v>
      </c>
      <c r="CE100" s="23">
        <f t="shared" si="62"/>
        <v>4.5803419540229879E-4</v>
      </c>
      <c r="CF100" s="23">
        <f t="shared" si="63"/>
        <v>0</v>
      </c>
      <c r="CG100" s="23">
        <f t="shared" si="64"/>
        <v>2.0402257914117653E-2</v>
      </c>
      <c r="CH100" s="23">
        <f t="shared" si="65"/>
        <v>1.0812837097023578E-3</v>
      </c>
      <c r="CI100" s="23">
        <f t="shared" si="66"/>
        <v>2.6687824126091275E-2</v>
      </c>
    </row>
    <row r="101" spans="1:87" x14ac:dyDescent="0.2">
      <c r="A101" s="20">
        <v>93</v>
      </c>
      <c r="B101" s="21">
        <v>39538</v>
      </c>
      <c r="C101" s="20">
        <v>196.74</v>
      </c>
      <c r="D101" s="20">
        <v>1041.896</v>
      </c>
      <c r="E101" s="20">
        <v>1551.038</v>
      </c>
      <c r="F101" s="20">
        <v>1274.4369999999999</v>
      </c>
      <c r="G101" s="20">
        <v>1411.6310000000001</v>
      </c>
      <c r="H101" s="20">
        <v>134.05600000000001</v>
      </c>
      <c r="I101" s="20">
        <v>317.59199999999998</v>
      </c>
      <c r="J101" s="20">
        <v>375.14499999999998</v>
      </c>
      <c r="K101" s="20">
        <v>100</v>
      </c>
      <c r="L101" s="20">
        <v>547.35799999999995</v>
      </c>
      <c r="M101" s="20">
        <v>602.36300000000006</v>
      </c>
      <c r="N101" s="20">
        <v>193.303</v>
      </c>
      <c r="O101" s="20">
        <v>194.65899999999999</v>
      </c>
      <c r="P101" s="20">
        <v>102.292</v>
      </c>
      <c r="Q101" s="20">
        <v>188.87899999999999</v>
      </c>
      <c r="R101" s="20">
        <v>240.08199999999999</v>
      </c>
      <c r="S101" s="20">
        <v>1994.32</v>
      </c>
      <c r="T101" s="20">
        <v>3628.06</v>
      </c>
      <c r="U101" s="20">
        <v>5702.1</v>
      </c>
      <c r="V101" s="20">
        <v>12525.54</v>
      </c>
      <c r="W101" s="20">
        <v>2.7031299999999998</v>
      </c>
      <c r="X101" s="20">
        <v>3.9157999999999999</v>
      </c>
      <c r="Y101" s="20">
        <v>5.3677000000000001</v>
      </c>
      <c r="Z101" s="20">
        <v>0.35310000000000002</v>
      </c>
      <c r="AA101" s="20">
        <v>1</v>
      </c>
      <c r="AB101" s="20">
        <v>0.63339999999999996</v>
      </c>
      <c r="AC101" s="20">
        <v>0.50409999999999999</v>
      </c>
      <c r="AD101" s="20">
        <v>99.7</v>
      </c>
      <c r="AE101" s="21">
        <f t="shared" si="38"/>
        <v>39538</v>
      </c>
      <c r="AF101" s="22" cm="1">
        <f t="array" ref="AF101">IF(INDEX(calc_types,1,AF$7)="INDEX",C101/C100-1,IF(INDEX(calc_types,1,AF$7)="CASH", C100/1200,C100/C101-1))</f>
        <v>2.9669959930260781E-3</v>
      </c>
      <c r="AG101" s="22" cm="1">
        <f t="array" ref="AG101">IF(INDEX(calc_types,1,AG$7)="INDEX",D101/D100-1,IF(INDEX(calc_types,1,AG$7)="CASH", D100/1200,D100/D101-1))</f>
        <v>2.2104698162175307E-3</v>
      </c>
      <c r="AH101" s="22" cm="1">
        <f t="array" ref="AH101">IF(INDEX(calc_types,1,AH$7)="INDEX",E101/E100-1,IF(INDEX(calc_types,1,AH$7)="CASH", E100/1200,E100/E101-1))</f>
        <v>4.119963176696162E-3</v>
      </c>
      <c r="AI101" s="22" cm="1">
        <f t="array" ref="AI101">IF(INDEX(calc_types,1,AI$7)="INDEX",F101/F100-1,IF(INDEX(calc_types,1,AI$7)="CASH", F100/1200,F100/F101-1))</f>
        <v>-9.0245816041920612E-3</v>
      </c>
      <c r="AJ101" s="22" cm="1">
        <f t="array" ref="AJ101">IF(INDEX(calc_types,1,AJ$7)="INDEX",G101/G100-1,IF(INDEX(calc_types,1,AJ$7)="CASH", G100/1200,G100/G101-1))</f>
        <v>-1.5090084904403112E-2</v>
      </c>
      <c r="AK101" s="22" cm="1">
        <f t="array" ref="AK101">IF(INDEX(calc_types,1,AK$7)="INDEX",H101/H100-1,IF(INDEX(calc_types,1,AK$7)="CASH", H100/1200,H100/H101-1))</f>
        <v>2.4902223252545319E-3</v>
      </c>
      <c r="AL101" s="22" cm="1">
        <f t="array" ref="AL101">IF(INDEX(calc_types,1,AL$7)="INDEX",I101/I100-1,IF(INDEX(calc_types,1,AL$7)="CASH", I100/1200,I100/I101-1))</f>
        <v>-3.2389273877675429E-3</v>
      </c>
      <c r="AM101" s="22" cm="1">
        <f t="array" ref="AM101">IF(INDEX(calc_types,1,AM$7)="INDEX",J101/J100-1,IF(INDEX(calc_types,1,AM$7)="CASH", J100/1200,J100/J101-1))</f>
        <v>-6.5568387351339075E-3</v>
      </c>
      <c r="AN101" s="22" cm="1">
        <f t="array" ref="AN101">IF(INDEX(calc_types,1,AN$7)="INDEX",K101/K100-1,IF(INDEX(calc_types,1,AN$7)="CASH", K100/1200,K100/K101-1))</f>
        <v>-0.361104012266803</v>
      </c>
      <c r="AO101" s="22" cm="1">
        <f t="array" ref="AO101">IF(INDEX(calc_types,1,AO$7)="INDEX",L101/L100-1,IF(INDEX(calc_types,1,AO$7)="CASH", L100/1200,L100/L101-1))</f>
        <v>6.0211512235286424E-3</v>
      </c>
      <c r="AP101" s="22" cm="1">
        <f t="array" ref="AP101">IF(INDEX(calc_types,1,AP$7)="INDEX",M101/M100-1,IF(INDEX(calc_types,1,AP$7)="CASH", M100/1200,M100/M101-1))</f>
        <v>1.0796588184162959E-2</v>
      </c>
      <c r="AQ101" s="22" cm="1">
        <f t="array" ref="AQ101">IF(INDEX(calc_types,1,AQ$7)="INDEX",N101/N100-1,IF(INDEX(calc_types,1,AQ$7)="CASH", N100/1200,N100/N101-1))</f>
        <v>-2.240150306859312E-3</v>
      </c>
      <c r="AR101" s="22" cm="1">
        <f t="array" ref="AR101">IF(INDEX(calc_types,1,AR$7)="INDEX",O101/O100-1,IF(INDEX(calc_types,1,AR$7)="CASH", O100/1200,O100/O101-1))</f>
        <v>-1.0981511035391689E-3</v>
      </c>
      <c r="AS101" s="22" cm="1">
        <f t="array" ref="AS101">IF(INDEX(calc_types,1,AS$7)="INDEX",P101/P100-1,IF(INDEX(calc_types,1,AS$7)="CASH", P100/1200,P100/P101-1))</f>
        <v>3.6184049679732766E-4</v>
      </c>
      <c r="AT101" s="22" cm="1">
        <f t="array" ref="AT101">IF(INDEX(calc_types,1,AT$7)="INDEX",Q101/Q100-1,IF(INDEX(calc_types,1,AT$7)="CASH", Q100/1200,Q100/Q101-1))</f>
        <v>5.297199370692951E-4</v>
      </c>
      <c r="AU101" s="22" cm="1">
        <f t="array" ref="AU101">IF(INDEX(calc_types,1,AU$7)="INDEX",R101/R100-1,IF(INDEX(calc_types,1,AU$7)="CASH", R100/1200,R100/R101-1))</f>
        <v>2.4719194955946655E-3</v>
      </c>
      <c r="AV101" s="22" cm="1">
        <f t="array" ref="AV101">IF(INDEX(calc_types,1,AV$7)="INDEX",S101/S100-1,IF(INDEX(calc_types,1,AV$7)="CASH", S100/1200,S100/S101-1))</f>
        <v>-4.8104752589872568E-3</v>
      </c>
      <c r="AW101" s="22" cm="1">
        <f t="array" ref="AW101">IF(INDEX(calc_types,1,AW$7)="INDEX",T101/T100-1,IF(INDEX(calc_types,1,AW$7)="CASH", T100/1200,T100/T101-1))</f>
        <v>-2.5893408511209581E-2</v>
      </c>
      <c r="AX101" s="22" cm="1">
        <f t="array" ref="AX101">IF(INDEX(calc_types,1,AX$7)="INDEX",U101/U100-1,IF(INDEX(calc_types,1,AX$7)="CASH", U100/1200,U100/U101-1))</f>
        <v>-3.0963750998419526E-2</v>
      </c>
      <c r="AY101" s="22" cm="1">
        <f t="array" ref="AY101">IF(INDEX(calc_types,1,AY$7)="INDEX",V101/V100-1,IF(INDEX(calc_types,1,AY$7)="CASH", V100/1200,V100/V101-1))</f>
        <v>-7.9208881557183641E-2</v>
      </c>
      <c r="AZ101" s="22" cm="1">
        <f t="array" ref="AZ101">IF(INDEX(calc_types,1,AZ$7)="INDEX",W101/W100-1,IF(INDEX(calc_types,1,AZ$7)="CASH", W100/1200,W100/W101-1))</f>
        <v>2.5921916666666665E-3</v>
      </c>
      <c r="BA101" s="22" cm="1">
        <f t="array" ref="BA101">IF(INDEX(calc_types,1,BA$7)="INDEX",X101/X100-1,IF(INDEX(calc_types,1,BA$7)="CASH", X100/1200,X100/X101-1))</f>
        <v>3.4243333333333335E-3</v>
      </c>
      <c r="BB101" s="22" cm="1">
        <f t="array" ref="BB101">IF(INDEX(calc_types,1,BB$7)="INDEX",Y101/Y100-1,IF(INDEX(calc_types,1,BB$7)="CASH", Y100/1200,Y100/Y101-1))</f>
        <v>4.5442499999999997E-3</v>
      </c>
      <c r="BC101" s="22" cm="1">
        <f t="array" ref="BC101">IF(INDEX(calc_types,1,BC$7)="INDEX",Z101/Z100-1,IF(INDEX(calc_types,1,BC$7)="CASH", Z100/1200,Z100/Z101-1))</f>
        <v>6.2758333333333329E-4</v>
      </c>
      <c r="BD101" s="22" cm="1">
        <f t="array" ref="BD101">IF(INDEX(calc_types,1,BD$7)="INDEX",AA101/AA100-1,IF(INDEX(calc_types,1,BD$7)="CASH", AA100/1200,AA100/AA101-1))</f>
        <v>0</v>
      </c>
      <c r="BE101" s="22" cm="1">
        <f t="array" ref="BE101">IF(INDEX(calc_types,1,BE$7)="INDEX",AB101/AB100-1,IF(INDEX(calc_types,1,BE$7)="CASH", AB100/1200,AB100/AB101-1))</f>
        <v>4.0101041995579623E-2</v>
      </c>
      <c r="BF101" s="22" cm="1">
        <f t="array" ref="BF101">IF(INDEX(calc_types,1,BF$7)="INDEX",AC101/AC100-1,IF(INDEX(calc_types,1,BF$7)="CASH", AC100/1200,AC100/AC101-1))</f>
        <v>-2.7772267407260021E-3</v>
      </c>
      <c r="BG101" s="22" cm="1">
        <f t="array" ref="BG101">IF(INDEX(calc_types,1,BG$7)="INDEX",AD101/AD100-1,IF(INDEX(calc_types,1,BG$7)="CASH", AD100/1200,AD100/AD101-1))</f>
        <v>4.0521564694082191E-2</v>
      </c>
      <c r="BH101" s="23">
        <f t="shared" si="39"/>
        <v>1.3402977364063067E-3</v>
      </c>
      <c r="BI101" s="23">
        <f t="shared" si="40"/>
        <v>1.4905758484396164E-4</v>
      </c>
      <c r="BJ101" s="23">
        <f t="shared" si="41"/>
        <v>1.2014382097835729E-3</v>
      </c>
      <c r="BK101" s="23">
        <f t="shared" si="42"/>
        <v>-1.2005591164679655E-2</v>
      </c>
      <c r="BL101" s="23">
        <f t="shared" si="43"/>
        <v>-1.8928950565526292E-2</v>
      </c>
      <c r="BM101" s="23">
        <f t="shared" si="44"/>
        <v>1.389086987337968E-3</v>
      </c>
      <c r="BN101" s="23">
        <f t="shared" si="45"/>
        <v>-4.6700698376114617E-3</v>
      </c>
      <c r="BO101" s="23">
        <f t="shared" si="46"/>
        <v>-8.6586741767442285E-3</v>
      </c>
      <c r="BP101" s="23">
        <f t="shared" si="47"/>
        <v>-0.3616251475428971</v>
      </c>
      <c r="BQ101" s="23">
        <f t="shared" si="48"/>
        <v>3.8039631099483235E-3</v>
      </c>
      <c r="BR101" s="23">
        <f t="shared" si="49"/>
        <v>8.0806604787860004E-3</v>
      </c>
      <c r="BS101" s="23">
        <f t="shared" si="50"/>
        <v>-5.4648305413340899E-3</v>
      </c>
      <c r="BT101" s="23">
        <f t="shared" si="51"/>
        <v>-4.8139494939275175E-3</v>
      </c>
      <c r="BU101" s="23">
        <f t="shared" si="52"/>
        <v>3.1063631440542903E-4</v>
      </c>
      <c r="BV101" s="23">
        <f t="shared" si="53"/>
        <v>3.3244307478459906E-4</v>
      </c>
      <c r="BW101" s="23">
        <f t="shared" si="54"/>
        <v>1.9279398012071415E-3</v>
      </c>
      <c r="BX101" s="23">
        <f t="shared" si="55"/>
        <v>-1.1718774980060742E-2</v>
      </c>
      <c r="BY101" s="23">
        <f t="shared" si="56"/>
        <v>-2.7192433874566851E-2</v>
      </c>
      <c r="BZ101" s="23">
        <f t="shared" si="57"/>
        <v>-3.260899059924479E-2</v>
      </c>
      <c r="CA101" s="23">
        <f t="shared" si="58"/>
        <v>-8.3680171195770536E-2</v>
      </c>
      <c r="CB101" s="23">
        <f t="shared" si="59"/>
        <v>9.7535603448275728E-4</v>
      </c>
      <c r="CC101" s="23">
        <f t="shared" si="60"/>
        <v>2.3246758620689657E-3</v>
      </c>
      <c r="CD101" s="23">
        <f t="shared" si="61"/>
        <v>2.6052410919540237E-3</v>
      </c>
      <c r="CE101" s="23">
        <f t="shared" si="62"/>
        <v>6.5353419540229872E-4</v>
      </c>
      <c r="CF101" s="23">
        <f t="shared" si="63"/>
        <v>0</v>
      </c>
      <c r="CG101" s="23">
        <f t="shared" si="64"/>
        <v>3.9100749818622667E-2</v>
      </c>
      <c r="CH101" s="23">
        <f t="shared" si="65"/>
        <v>-2.6905720344051862E-3</v>
      </c>
      <c r="CI101" s="23">
        <f t="shared" si="66"/>
        <v>4.1086389012963132E-2</v>
      </c>
    </row>
    <row r="102" spans="1:87" x14ac:dyDescent="0.2">
      <c r="A102" s="20">
        <v>94</v>
      </c>
      <c r="B102" s="21">
        <v>39568</v>
      </c>
      <c r="C102" s="20">
        <v>196.81100000000001</v>
      </c>
      <c r="D102" s="20">
        <v>1033.778</v>
      </c>
      <c r="E102" s="20">
        <v>1521.192</v>
      </c>
      <c r="F102" s="20">
        <v>1273.4860000000001</v>
      </c>
      <c r="G102" s="20">
        <v>1410.8119999999999</v>
      </c>
      <c r="H102" s="20">
        <v>134.357</v>
      </c>
      <c r="I102" s="20">
        <v>317.19099999999997</v>
      </c>
      <c r="J102" s="20">
        <v>372.30700000000002</v>
      </c>
      <c r="K102" s="20">
        <v>99.997</v>
      </c>
      <c r="L102" s="20">
        <v>543.18299999999999</v>
      </c>
      <c r="M102" s="20">
        <v>594.48900000000003</v>
      </c>
      <c r="N102" s="20">
        <v>193.12899999999999</v>
      </c>
      <c r="O102" s="20">
        <v>193.66200000000001</v>
      </c>
      <c r="P102" s="20">
        <v>102.288</v>
      </c>
      <c r="Q102" s="20">
        <v>188.11099999999999</v>
      </c>
      <c r="R102" s="20">
        <v>236.88800000000001</v>
      </c>
      <c r="S102" s="20">
        <v>2090.7600000000002</v>
      </c>
      <c r="T102" s="20">
        <v>3825.02</v>
      </c>
      <c r="U102" s="20">
        <v>6087.3</v>
      </c>
      <c r="V102" s="20">
        <v>13849.99</v>
      </c>
      <c r="W102" s="20">
        <v>2.8025000000000002</v>
      </c>
      <c r="X102" s="20">
        <v>4.3299000000000003</v>
      </c>
      <c r="Y102" s="20">
        <v>5.3341000000000003</v>
      </c>
      <c r="Z102" s="20">
        <v>0.58889999999999998</v>
      </c>
      <c r="AA102" s="20">
        <v>1</v>
      </c>
      <c r="AB102" s="20">
        <v>0.6401</v>
      </c>
      <c r="AC102" s="20">
        <v>0.50329999999999997</v>
      </c>
      <c r="AD102" s="20">
        <v>103.92</v>
      </c>
      <c r="AE102" s="21">
        <f t="shared" si="38"/>
        <v>39568</v>
      </c>
      <c r="AF102" s="22" cm="1">
        <f t="array" ref="AF102">IF(INDEX(calc_types,1,AF$7)="INDEX",C102/C101-1,IF(INDEX(calc_types,1,AF$7)="CASH", C101/1200,C101/C102-1))</f>
        <v>3.608823828402663E-4</v>
      </c>
      <c r="AG102" s="22" cm="1">
        <f t="array" ref="AG102">IF(INDEX(calc_types,1,AG$7)="INDEX",D102/D101-1,IF(INDEX(calc_types,1,AG$7)="CASH", D101/1200,D101/D102-1))</f>
        <v>-7.7915646091355484E-3</v>
      </c>
      <c r="AH102" s="22" cm="1">
        <f t="array" ref="AH102">IF(INDEX(calc_types,1,AH$7)="INDEX",E102/E101-1,IF(INDEX(calc_types,1,AH$7)="CASH", E101/1200,E101/E102-1))</f>
        <v>-1.9242597537906914E-2</v>
      </c>
      <c r="AI102" s="22" cm="1">
        <f t="array" ref="AI102">IF(INDEX(calc_types,1,AI$7)="INDEX",F102/F101-1,IF(INDEX(calc_types,1,AI$7)="CASH", F101/1200,F101/F102-1))</f>
        <v>-7.4621185668632961E-4</v>
      </c>
      <c r="AJ102" s="22" cm="1">
        <f t="array" ref="AJ102">IF(INDEX(calc_types,1,AJ$7)="INDEX",G102/G101-1,IF(INDEX(calc_types,1,AJ$7)="CASH", G101/1200,G101/G102-1))</f>
        <v>-5.8017994787606941E-4</v>
      </c>
      <c r="AK102" s="22" cm="1">
        <f t="array" ref="AK102">IF(INDEX(calc_types,1,AK$7)="INDEX",H102/H101-1,IF(INDEX(calc_types,1,AK$7)="CASH", H101/1200,H101/H102-1))</f>
        <v>2.245330309721183E-3</v>
      </c>
      <c r="AL102" s="22" cm="1">
        <f t="array" ref="AL102">IF(INDEX(calc_types,1,AL$7)="INDEX",I102/I101-1,IF(INDEX(calc_types,1,AL$7)="CASH", I101/1200,I101/I102-1))</f>
        <v>-1.2626262626262985E-3</v>
      </c>
      <c r="AM102" s="22" cm="1">
        <f t="array" ref="AM102">IF(INDEX(calc_types,1,AM$7)="INDEX",J102/J101-1,IF(INDEX(calc_types,1,AM$7)="CASH", J101/1200,J101/J102-1))</f>
        <v>-7.5650748377292798E-3</v>
      </c>
      <c r="AN102" s="22" cm="1">
        <f t="array" ref="AN102">IF(INDEX(calc_types,1,AN$7)="INDEX",K102/K101-1,IF(INDEX(calc_types,1,AN$7)="CASH", K101/1200,K101/K102-1))</f>
        <v>-2.9999999999974492E-5</v>
      </c>
      <c r="AO102" s="22" cm="1">
        <f t="array" ref="AO102">IF(INDEX(calc_types,1,AO$7)="INDEX",L102/L101-1,IF(INDEX(calc_types,1,AO$7)="CASH", L101/1200,L101/L102-1))</f>
        <v>-7.627549062953265E-3</v>
      </c>
      <c r="AP102" s="22" cm="1">
        <f t="array" ref="AP102">IF(INDEX(calc_types,1,AP$7)="INDEX",M102/M101-1,IF(INDEX(calc_types,1,AP$7)="CASH", M101/1200,M101/M102-1))</f>
        <v>-1.3071852022783603E-2</v>
      </c>
      <c r="AQ102" s="22" cm="1">
        <f t="array" ref="AQ102">IF(INDEX(calc_types,1,AQ$7)="INDEX",N102/N101-1,IF(INDEX(calc_types,1,AQ$7)="CASH", N101/1200,N101/N102-1))</f>
        <v>-9.0014122905490712E-4</v>
      </c>
      <c r="AR102" s="22" cm="1">
        <f t="array" ref="AR102">IF(INDEX(calc_types,1,AR$7)="INDEX",O102/O101-1,IF(INDEX(calc_types,1,AR$7)="CASH", O101/1200,O101/O102-1))</f>
        <v>-5.1217770562881348E-3</v>
      </c>
      <c r="AS102" s="22" cm="1">
        <f t="array" ref="AS102">IF(INDEX(calc_types,1,AS$7)="INDEX",P102/P101-1,IF(INDEX(calc_types,1,AS$7)="CASH", P101/1200,P101/P102-1))</f>
        <v>-3.9103742228152605E-5</v>
      </c>
      <c r="AT102" s="22" cm="1">
        <f t="array" ref="AT102">IF(INDEX(calc_types,1,AT$7)="INDEX",Q102/Q101-1,IF(INDEX(calc_types,1,AT$7)="CASH", Q101/1200,Q101/Q102-1))</f>
        <v>-4.0660952249853555E-3</v>
      </c>
      <c r="AU102" s="22" cm="1">
        <f t="array" ref="AU102">IF(INDEX(calc_types,1,AU$7)="INDEX",R102/R101-1,IF(INDEX(calc_types,1,AU$7)="CASH", R101/1200,R101/R102-1))</f>
        <v>-1.330378787247688E-2</v>
      </c>
      <c r="AV102" s="22" cm="1">
        <f t="array" ref="AV102">IF(INDEX(calc_types,1,AV$7)="INDEX",S102/S101-1,IF(INDEX(calc_types,1,AV$7)="CASH", S101/1200,S101/S102-1))</f>
        <v>4.8357334830919863E-2</v>
      </c>
      <c r="AW102" s="22" cm="1">
        <f t="array" ref="AW102">IF(INDEX(calc_types,1,AW$7)="INDEX",T102/T101-1,IF(INDEX(calc_types,1,AW$7)="CASH", T101/1200,T101/T102-1))</f>
        <v>5.4287966571666457E-2</v>
      </c>
      <c r="AX102" s="22" cm="1">
        <f t="array" ref="AX102">IF(INDEX(calc_types,1,AX$7)="INDEX",U102/U101-1,IF(INDEX(calc_types,1,AX$7)="CASH", U101/1200,U101/U102-1))</f>
        <v>6.7554059030883407E-2</v>
      </c>
      <c r="AY102" s="22" cm="1">
        <f t="array" ref="AY102">IF(INDEX(calc_types,1,AY$7)="INDEX",V102/V101-1,IF(INDEX(calc_types,1,AY$7)="CASH", V101/1200,V101/V102-1))</f>
        <v>0.10573995212980836</v>
      </c>
      <c r="AZ102" s="22" cm="1">
        <f t="array" ref="AZ102">IF(INDEX(calc_types,1,AZ$7)="INDEX",W102/W101-1,IF(INDEX(calc_types,1,AZ$7)="CASH", W101/1200,W101/W102-1))</f>
        <v>2.2526083333333333E-3</v>
      </c>
      <c r="BA102" s="22" cm="1">
        <f t="array" ref="BA102">IF(INDEX(calc_types,1,BA$7)="INDEX",X102/X101-1,IF(INDEX(calc_types,1,BA$7)="CASH", X101/1200,X101/X102-1))</f>
        <v>3.2631666666666668E-3</v>
      </c>
      <c r="BB102" s="22" cm="1">
        <f t="array" ref="BB102">IF(INDEX(calc_types,1,BB$7)="INDEX",Y102/Y101-1,IF(INDEX(calc_types,1,BB$7)="CASH", Y101/1200,Y101/Y102-1))</f>
        <v>4.4730833333333333E-3</v>
      </c>
      <c r="BC102" s="22" cm="1">
        <f t="array" ref="BC102">IF(INDEX(calc_types,1,BC$7)="INDEX",Z102/Z101-1,IF(INDEX(calc_types,1,BC$7)="CASH", Z101/1200,Z101/Z102-1))</f>
        <v>2.9425000000000002E-4</v>
      </c>
      <c r="BD102" s="22" cm="1">
        <f t="array" ref="BD102">IF(INDEX(calc_types,1,BD$7)="INDEX",AA102/AA101-1,IF(INDEX(calc_types,1,BD$7)="CASH", AA101/1200,AA101/AA102-1))</f>
        <v>0</v>
      </c>
      <c r="BE102" s="22" cm="1">
        <f t="array" ref="BE102">IF(INDEX(calc_types,1,BE$7)="INDEX",AB102/AB101-1,IF(INDEX(calc_types,1,BE$7)="CASH", AB101/1200,AB101/AB102-1))</f>
        <v>-1.0467114513357356E-2</v>
      </c>
      <c r="BF102" s="22" cm="1">
        <f t="array" ref="BF102">IF(INDEX(calc_types,1,BF$7)="INDEX",AC102/AC101-1,IF(INDEX(calc_types,1,BF$7)="CASH", AC101/1200,AC101/AC102-1))</f>
        <v>1.5895092390225685E-3</v>
      </c>
      <c r="BG102" s="22" cm="1">
        <f t="array" ref="BG102">IF(INDEX(calc_types,1,BG$7)="INDEX",AD102/AD101-1,IF(INDEX(calc_types,1,BG$7)="CASH", AD101/1200,AD101/AD102-1))</f>
        <v>-4.0608160123171699E-2</v>
      </c>
      <c r="BH102" s="23">
        <f t="shared" si="39"/>
        <v>-1.2658158737795051E-3</v>
      </c>
      <c r="BI102" s="23">
        <f t="shared" si="40"/>
        <v>-9.8529768405091166E-3</v>
      </c>
      <c r="BJ102" s="23">
        <f t="shared" si="41"/>
        <v>-2.2161122504819504E-2</v>
      </c>
      <c r="BK102" s="23">
        <f t="shared" si="42"/>
        <v>-3.7272214171739223E-3</v>
      </c>
      <c r="BL102" s="23">
        <f t="shared" si="43"/>
        <v>-4.419045608999252E-3</v>
      </c>
      <c r="BM102" s="23">
        <f t="shared" si="44"/>
        <v>1.1441949718046191E-3</v>
      </c>
      <c r="BN102" s="23">
        <f t="shared" si="45"/>
        <v>-2.6937687124702174E-3</v>
      </c>
      <c r="BO102" s="23">
        <f t="shared" si="46"/>
        <v>-9.6669102793396008E-3</v>
      </c>
      <c r="BP102" s="23">
        <f t="shared" si="47"/>
        <v>-5.5113527609408468E-4</v>
      </c>
      <c r="BQ102" s="23">
        <f t="shared" si="48"/>
        <v>-9.8447371765335839E-3</v>
      </c>
      <c r="BR102" s="23">
        <f t="shared" si="49"/>
        <v>-1.5787779728160561E-2</v>
      </c>
      <c r="BS102" s="23">
        <f t="shared" si="50"/>
        <v>-4.124821463529685E-3</v>
      </c>
      <c r="BT102" s="23">
        <f t="shared" si="51"/>
        <v>-8.8375754466764843E-3</v>
      </c>
      <c r="BU102" s="23">
        <f t="shared" si="52"/>
        <v>-9.030792462005122E-5</v>
      </c>
      <c r="BV102" s="23">
        <f t="shared" si="53"/>
        <v>-4.2633720872700511E-3</v>
      </c>
      <c r="BW102" s="23">
        <f t="shared" si="54"/>
        <v>-1.3847767566864403E-2</v>
      </c>
      <c r="BX102" s="23">
        <f t="shared" si="55"/>
        <v>4.1449035109846377E-2</v>
      </c>
      <c r="BY102" s="23">
        <f t="shared" si="56"/>
        <v>5.2988941208309187E-2</v>
      </c>
      <c r="BZ102" s="23">
        <f t="shared" si="57"/>
        <v>6.5908819430058149E-2</v>
      </c>
      <c r="CA102" s="23">
        <f t="shared" si="58"/>
        <v>0.10126866249122146</v>
      </c>
      <c r="CB102" s="23">
        <f t="shared" si="59"/>
        <v>6.3577270114942405E-4</v>
      </c>
      <c r="CC102" s="23">
        <f t="shared" si="60"/>
        <v>2.1635091954022995E-3</v>
      </c>
      <c r="CD102" s="23">
        <f t="shared" si="61"/>
        <v>2.5340744252873573E-3</v>
      </c>
      <c r="CE102" s="23">
        <f t="shared" si="62"/>
        <v>3.2020086206896551E-4</v>
      </c>
      <c r="CF102" s="23">
        <f t="shared" si="63"/>
        <v>0</v>
      </c>
      <c r="CG102" s="23">
        <f t="shared" si="64"/>
        <v>-1.1467406690314314E-2</v>
      </c>
      <c r="CH102" s="23">
        <f t="shared" si="65"/>
        <v>1.6761639453433843E-3</v>
      </c>
      <c r="CI102" s="23">
        <f t="shared" si="66"/>
        <v>-4.0043335804290758E-2</v>
      </c>
    </row>
    <row r="103" spans="1:87" x14ac:dyDescent="0.2">
      <c r="A103" s="20">
        <v>95</v>
      </c>
      <c r="B103" s="21">
        <v>39599</v>
      </c>
      <c r="C103" s="20">
        <v>196.80600000000001</v>
      </c>
      <c r="D103" s="20">
        <v>1030.0170000000001</v>
      </c>
      <c r="E103" s="20">
        <v>1503.6610000000001</v>
      </c>
      <c r="F103" s="20">
        <v>1275.645</v>
      </c>
      <c r="G103" s="20">
        <v>1405.0260000000001</v>
      </c>
      <c r="H103" s="20">
        <v>134.70099999999999</v>
      </c>
      <c r="I103" s="20">
        <v>315.673</v>
      </c>
      <c r="J103" s="20">
        <v>367.93400000000003</v>
      </c>
      <c r="K103" s="20">
        <v>99.971000000000004</v>
      </c>
      <c r="L103" s="20">
        <v>538.21799999999996</v>
      </c>
      <c r="M103" s="20">
        <v>585.17999999999995</v>
      </c>
      <c r="N103" s="20">
        <v>192.53800000000001</v>
      </c>
      <c r="O103" s="20">
        <v>191.90199999999999</v>
      </c>
      <c r="P103" s="20">
        <v>102.32</v>
      </c>
      <c r="Q103" s="20">
        <v>187.94</v>
      </c>
      <c r="R103" s="20">
        <v>235.61500000000001</v>
      </c>
      <c r="S103" s="20">
        <v>2116.41</v>
      </c>
      <c r="T103" s="20">
        <v>3777.85</v>
      </c>
      <c r="U103" s="20">
        <v>6053.5</v>
      </c>
      <c r="V103" s="20">
        <v>14338.54</v>
      </c>
      <c r="W103" s="20">
        <v>2.4575</v>
      </c>
      <c r="X103" s="20">
        <v>4.3361000000000001</v>
      </c>
      <c r="Y103" s="20">
        <v>5.4542999999999999</v>
      </c>
      <c r="Z103" s="20">
        <v>0.70220000000000005</v>
      </c>
      <c r="AA103" s="20">
        <v>1</v>
      </c>
      <c r="AB103" s="20">
        <v>0.64290000000000003</v>
      </c>
      <c r="AC103" s="20">
        <v>0.50449999999999995</v>
      </c>
      <c r="AD103" s="20">
        <v>105.52</v>
      </c>
      <c r="AE103" s="21">
        <f t="shared" si="38"/>
        <v>39599</v>
      </c>
      <c r="AF103" s="22" cm="1">
        <f t="array" ref="AF103">IF(INDEX(calc_types,1,AF$7)="INDEX",C103/C102-1,IF(INDEX(calc_types,1,AF$7)="CASH", C102/1200,C102/C103-1))</f>
        <v>-2.5405084065455164E-5</v>
      </c>
      <c r="AG103" s="22" cm="1">
        <f t="array" ref="AG103">IF(INDEX(calc_types,1,AG$7)="INDEX",D103/D102-1,IF(INDEX(calc_types,1,AG$7)="CASH", D102/1200,D102/D103-1))</f>
        <v>-3.6381118576714888E-3</v>
      </c>
      <c r="AH103" s="22" cm="1">
        <f t="array" ref="AH103">IF(INDEX(calc_types,1,AH$7)="INDEX",E103/E102-1,IF(INDEX(calc_types,1,AH$7)="CASH", E102/1200,E102/E103-1))</f>
        <v>-1.1524514985616463E-2</v>
      </c>
      <c r="AI103" s="22" cm="1">
        <f t="array" ref="AI103">IF(INDEX(calc_types,1,AI$7)="INDEX",F103/F102-1,IF(INDEX(calc_types,1,AI$7)="CASH", F102/1200,F102/F103-1))</f>
        <v>1.6953464741660262E-3</v>
      </c>
      <c r="AJ103" s="22" cm="1">
        <f t="array" ref="AJ103">IF(INDEX(calc_types,1,AJ$7)="INDEX",G103/G102-1,IF(INDEX(calc_types,1,AJ$7)="CASH", G102/1200,G102/G103-1))</f>
        <v>-4.1011842825265932E-3</v>
      </c>
      <c r="AK103" s="22" cm="1">
        <f t="array" ref="AK103">IF(INDEX(calc_types,1,AK$7)="INDEX",H103/H102-1,IF(INDEX(calc_types,1,AK$7)="CASH", H102/1200,H102/H103-1))</f>
        <v>2.5603429668716871E-3</v>
      </c>
      <c r="AL103" s="22" cm="1">
        <f t="array" ref="AL103">IF(INDEX(calc_types,1,AL$7)="INDEX",I103/I102-1,IF(INDEX(calc_types,1,AL$7)="CASH", I102/1200,I102/I103-1))</f>
        <v>-4.7857599994954869E-3</v>
      </c>
      <c r="AM103" s="22" cm="1">
        <f t="array" ref="AM103">IF(INDEX(calc_types,1,AM$7)="INDEX",J103/J102-1,IF(INDEX(calc_types,1,AM$7)="CASH", J102/1200,J102/J103-1))</f>
        <v>-1.1745682998170803E-2</v>
      </c>
      <c r="AN103" s="22" cm="1">
        <f t="array" ref="AN103">IF(INDEX(calc_types,1,AN$7)="INDEX",K103/K102-1,IF(INDEX(calc_types,1,AN$7)="CASH", K102/1200,K102/K103-1))</f>
        <v>-2.6000780023394121E-4</v>
      </c>
      <c r="AO103" s="22" cm="1">
        <f t="array" ref="AO103">IF(INDEX(calc_types,1,AO$7)="INDEX",L103/L102-1,IF(INDEX(calc_types,1,AO$7)="CASH", L102/1200,L102/L103-1))</f>
        <v>-9.1405658866349215E-3</v>
      </c>
      <c r="AP103" s="22" cm="1">
        <f t="array" ref="AP103">IF(INDEX(calc_types,1,AP$7)="INDEX",M103/M102-1,IF(INDEX(calc_types,1,AP$7)="CASH", M102/1200,M102/M103-1))</f>
        <v>-1.5658826319747021E-2</v>
      </c>
      <c r="AQ103" s="22" cm="1">
        <f t="array" ref="AQ103">IF(INDEX(calc_types,1,AQ$7)="INDEX",N103/N102-1,IF(INDEX(calc_types,1,AQ$7)="CASH", N102/1200,N102/N103-1))</f>
        <v>-3.0601307934073896E-3</v>
      </c>
      <c r="AR103" s="22" cm="1">
        <f t="array" ref="AR103">IF(INDEX(calc_types,1,AR$7)="INDEX",O103/O102-1,IF(INDEX(calc_types,1,AR$7)="CASH", O102/1200,O102/O103-1))</f>
        <v>-9.087998678109388E-3</v>
      </c>
      <c r="AS103" s="22" cm="1">
        <f t="array" ref="AS103">IF(INDEX(calc_types,1,AS$7)="INDEX",P103/P102-1,IF(INDEX(calc_types,1,AS$7)="CASH", P102/1200,P102/P103-1))</f>
        <v>3.1284217112470536E-4</v>
      </c>
      <c r="AT103" s="22" cm="1">
        <f t="array" ref="AT103">IF(INDEX(calc_types,1,AT$7)="INDEX",Q103/Q102-1,IF(INDEX(calc_types,1,AT$7)="CASH", Q102/1200,Q102/Q103-1))</f>
        <v>-9.0903774898853928E-4</v>
      </c>
      <c r="AU103" s="22" cm="1">
        <f t="array" ref="AU103">IF(INDEX(calc_types,1,AU$7)="INDEX",R103/R102-1,IF(INDEX(calc_types,1,AU$7)="CASH", R102/1200,R102/R103-1))</f>
        <v>-5.3738475566512678E-3</v>
      </c>
      <c r="AV103" s="22" cm="1">
        <f t="array" ref="AV103">IF(INDEX(calc_types,1,AV$7)="INDEX",S103/S102-1,IF(INDEX(calc_types,1,AV$7)="CASH", S102/1200,S102/S103-1))</f>
        <v>1.2268266085059709E-2</v>
      </c>
      <c r="AW103" s="22" cm="1">
        <f t="array" ref="AW103">IF(INDEX(calc_types,1,AW$7)="INDEX",T103/T102-1,IF(INDEX(calc_types,1,AW$7)="CASH", T102/1200,T102/T103-1))</f>
        <v>-1.233196166294559E-2</v>
      </c>
      <c r="AX103" s="22" cm="1">
        <f t="array" ref="AX103">IF(INDEX(calc_types,1,AX$7)="INDEX",U103/U102-1,IF(INDEX(calc_types,1,AX$7)="CASH", U102/1200,U102/U103-1))</f>
        <v>-5.5525438207415512E-3</v>
      </c>
      <c r="AY103" s="22" cm="1">
        <f t="array" ref="AY103">IF(INDEX(calc_types,1,AY$7)="INDEX",V103/V102-1,IF(INDEX(calc_types,1,AY$7)="CASH", V102/1200,V102/V103-1))</f>
        <v>3.5274393699923356E-2</v>
      </c>
      <c r="AZ103" s="22" cm="1">
        <f t="array" ref="AZ103">IF(INDEX(calc_types,1,AZ$7)="INDEX",W103/W102-1,IF(INDEX(calc_types,1,AZ$7)="CASH", W102/1200,W102/W103-1))</f>
        <v>2.3354166666666666E-3</v>
      </c>
      <c r="BA103" s="22" cm="1">
        <f t="array" ref="BA103">IF(INDEX(calc_types,1,BA$7)="INDEX",X103/X102-1,IF(INDEX(calc_types,1,BA$7)="CASH", X102/1200,X102/X103-1))</f>
        <v>3.6082500000000003E-3</v>
      </c>
      <c r="BB103" s="22" cm="1">
        <f t="array" ref="BB103">IF(INDEX(calc_types,1,BB$7)="INDEX",Y103/Y102-1,IF(INDEX(calc_types,1,BB$7)="CASH", Y102/1200,Y102/Y103-1))</f>
        <v>4.4450833333333339E-3</v>
      </c>
      <c r="BC103" s="22" cm="1">
        <f t="array" ref="BC103">IF(INDEX(calc_types,1,BC$7)="INDEX",Z103/Z102-1,IF(INDEX(calc_types,1,BC$7)="CASH", Z102/1200,Z102/Z103-1))</f>
        <v>4.9074999999999998E-4</v>
      </c>
      <c r="BD103" s="22" cm="1">
        <f t="array" ref="BD103">IF(INDEX(calc_types,1,BD$7)="INDEX",AA103/AA102-1,IF(INDEX(calc_types,1,BD$7)="CASH", AA102/1200,AA102/AA103-1))</f>
        <v>0</v>
      </c>
      <c r="BE103" s="22" cm="1">
        <f t="array" ref="BE103">IF(INDEX(calc_types,1,BE$7)="INDEX",AB103/AB102-1,IF(INDEX(calc_types,1,BE$7)="CASH", AB102/1200,AB102/AB103-1))</f>
        <v>-4.3552652045419915E-3</v>
      </c>
      <c r="BF103" s="22" cm="1">
        <f t="array" ref="BF103">IF(INDEX(calc_types,1,BF$7)="INDEX",AC103/AC102-1,IF(INDEX(calc_types,1,BF$7)="CASH", AC102/1200,AC102/AC103-1))</f>
        <v>-2.3785926660059298E-3</v>
      </c>
      <c r="BG103" s="22" cm="1">
        <f t="array" ref="BG103">IF(INDEX(calc_types,1,BG$7)="INDEX",AD103/AD102-1,IF(INDEX(calc_types,1,BG$7)="CASH", AD102/1200,AD102/AD103-1))</f>
        <v>-1.5163002274450332E-2</v>
      </c>
      <c r="BH103" s="23">
        <f t="shared" si="39"/>
        <v>-1.6521033406852266E-3</v>
      </c>
      <c r="BI103" s="23">
        <f t="shared" si="40"/>
        <v>-5.6995240890450579E-3</v>
      </c>
      <c r="BJ103" s="23">
        <f t="shared" si="41"/>
        <v>-1.4443039952529052E-2</v>
      </c>
      <c r="BK103" s="23">
        <f t="shared" si="42"/>
        <v>-1.2856630863215665E-3</v>
      </c>
      <c r="BL103" s="23">
        <f t="shared" si="43"/>
        <v>-7.9400499436497757E-3</v>
      </c>
      <c r="BM103" s="23">
        <f t="shared" si="44"/>
        <v>1.4592076289551231E-3</v>
      </c>
      <c r="BN103" s="23">
        <f t="shared" si="45"/>
        <v>-6.2169024493394058E-3</v>
      </c>
      <c r="BO103" s="23">
        <f t="shared" si="46"/>
        <v>-1.3847518439781124E-2</v>
      </c>
      <c r="BP103" s="23">
        <f t="shared" si="47"/>
        <v>-7.8114307632805139E-4</v>
      </c>
      <c r="BQ103" s="23">
        <f t="shared" si="48"/>
        <v>-1.135775400021524E-2</v>
      </c>
      <c r="BR103" s="23">
        <f t="shared" si="49"/>
        <v>-1.8374754025123979E-2</v>
      </c>
      <c r="BS103" s="23">
        <f t="shared" si="50"/>
        <v>-6.2848110278821675E-3</v>
      </c>
      <c r="BT103" s="23">
        <f t="shared" si="51"/>
        <v>-1.2803797068497737E-2</v>
      </c>
      <c r="BU103" s="23">
        <f t="shared" si="52"/>
        <v>2.6163798873280673E-4</v>
      </c>
      <c r="BV103" s="23">
        <f t="shared" si="53"/>
        <v>-1.1063146112732353E-3</v>
      </c>
      <c r="BW103" s="23">
        <f t="shared" si="54"/>
        <v>-5.9178272510387918E-3</v>
      </c>
      <c r="BX103" s="23">
        <f t="shared" si="55"/>
        <v>5.3599663639862238E-3</v>
      </c>
      <c r="BY103" s="23">
        <f t="shared" si="56"/>
        <v>-1.363098702630286E-2</v>
      </c>
      <c r="BZ103" s="23">
        <f t="shared" si="57"/>
        <v>-7.1977834215668128E-3</v>
      </c>
      <c r="CA103" s="23">
        <f t="shared" si="58"/>
        <v>3.0803104061336465E-2</v>
      </c>
      <c r="CB103" s="23">
        <f t="shared" si="59"/>
        <v>7.185810344827574E-4</v>
      </c>
      <c r="CC103" s="23">
        <f t="shared" si="60"/>
        <v>2.508592528735633E-3</v>
      </c>
      <c r="CD103" s="23">
        <f t="shared" si="61"/>
        <v>2.5060744252873579E-3</v>
      </c>
      <c r="CE103" s="23">
        <f t="shared" si="62"/>
        <v>5.167008620689654E-4</v>
      </c>
      <c r="CF103" s="23">
        <f t="shared" si="63"/>
        <v>0</v>
      </c>
      <c r="CG103" s="23">
        <f t="shared" si="64"/>
        <v>-5.35555738149895E-3</v>
      </c>
      <c r="CH103" s="23">
        <f t="shared" si="65"/>
        <v>-2.2919379596851139E-3</v>
      </c>
      <c r="CI103" s="23">
        <f t="shared" si="66"/>
        <v>-1.4598177955569391E-2</v>
      </c>
    </row>
    <row r="104" spans="1:87" x14ac:dyDescent="0.2">
      <c r="A104" s="20">
        <v>96</v>
      </c>
      <c r="B104" s="21">
        <v>39629</v>
      </c>
      <c r="C104" s="20">
        <v>197.053</v>
      </c>
      <c r="D104" s="20">
        <v>1032.982</v>
      </c>
      <c r="E104" s="20">
        <v>1511.664</v>
      </c>
      <c r="F104" s="20">
        <v>1276.6220000000001</v>
      </c>
      <c r="G104" s="20">
        <v>1400.3130000000001</v>
      </c>
      <c r="H104" s="20">
        <v>135.03100000000001</v>
      </c>
      <c r="I104" s="20">
        <v>315.04000000000002</v>
      </c>
      <c r="J104" s="20">
        <v>364.923</v>
      </c>
      <c r="K104" s="20">
        <v>100.30200000000001</v>
      </c>
      <c r="L104" s="20">
        <v>538.72900000000004</v>
      </c>
      <c r="M104" s="20">
        <v>583.55399999999997</v>
      </c>
      <c r="N104" s="20">
        <v>192.917</v>
      </c>
      <c r="O104" s="20">
        <v>190.72300000000001</v>
      </c>
      <c r="P104" s="20">
        <v>102.39100000000001</v>
      </c>
      <c r="Q104" s="20">
        <v>188.48599999999999</v>
      </c>
      <c r="R104" s="20">
        <v>237.54300000000001</v>
      </c>
      <c r="S104" s="20">
        <v>1936.94</v>
      </c>
      <c r="T104" s="20">
        <v>3352.81</v>
      </c>
      <c r="U104" s="20">
        <v>5625.9</v>
      </c>
      <c r="V104" s="20">
        <v>13481.38</v>
      </c>
      <c r="W104" s="20">
        <v>2.4624999999999999</v>
      </c>
      <c r="X104" s="20">
        <v>4.5393999999999997</v>
      </c>
      <c r="Y104" s="20">
        <v>5.5274999999999999</v>
      </c>
      <c r="Z104" s="20">
        <v>0.84299999999999997</v>
      </c>
      <c r="AA104" s="20">
        <v>1</v>
      </c>
      <c r="AB104" s="20">
        <v>0.63470000000000004</v>
      </c>
      <c r="AC104" s="20">
        <v>0.50190000000000001</v>
      </c>
      <c r="AD104" s="20">
        <v>106.21</v>
      </c>
      <c r="AE104" s="21">
        <f t="shared" si="38"/>
        <v>39629</v>
      </c>
      <c r="AF104" s="22" cm="1">
        <f t="array" ref="AF104">IF(INDEX(calc_types,1,AF$7)="INDEX",C104/C103-1,IF(INDEX(calc_types,1,AF$7)="CASH", C103/1200,C103/C104-1))</f>
        <v>1.2550430373057253E-3</v>
      </c>
      <c r="AG104" s="22" cm="1">
        <f t="array" ref="AG104">IF(INDEX(calc_types,1,AG$7)="INDEX",D104/D103-1,IF(INDEX(calc_types,1,AG$7)="CASH", D103/1200,D103/D104-1))</f>
        <v>2.8785932659363134E-3</v>
      </c>
      <c r="AH104" s="22" cm="1">
        <f t="array" ref="AH104">IF(INDEX(calc_types,1,AH$7)="INDEX",E104/E103-1,IF(INDEX(calc_types,1,AH$7)="CASH", E103/1200,E103/E104-1))</f>
        <v>5.3223432675315596E-3</v>
      </c>
      <c r="AI104" s="22" cm="1">
        <f t="array" ref="AI104">IF(INDEX(calc_types,1,AI$7)="INDEX",F104/F103-1,IF(INDEX(calc_types,1,AI$7)="CASH", F103/1200,F103/F104-1))</f>
        <v>7.6588706105540361E-4</v>
      </c>
      <c r="AJ104" s="22" cm="1">
        <f t="array" ref="AJ104">IF(INDEX(calc_types,1,AJ$7)="INDEX",G104/G103-1,IF(INDEX(calc_types,1,AJ$7)="CASH", G103/1200,G103/G104-1))</f>
        <v>-3.3543863245235617E-3</v>
      </c>
      <c r="AK104" s="22" cm="1">
        <f t="array" ref="AK104">IF(INDEX(calc_types,1,AK$7)="INDEX",H104/H103-1,IF(INDEX(calc_types,1,AK$7)="CASH", H103/1200,H103/H104-1))</f>
        <v>2.4498704538200577E-3</v>
      </c>
      <c r="AL104" s="22" cm="1">
        <f t="array" ref="AL104">IF(INDEX(calc_types,1,AL$7)="INDEX",I104/I103-1,IF(INDEX(calc_types,1,AL$7)="CASH", I103/1200,I103/I104-1))</f>
        <v>-2.0052395992053995E-3</v>
      </c>
      <c r="AM104" s="22" cm="1">
        <f t="array" ref="AM104">IF(INDEX(calc_types,1,AM$7)="INDEX",J104/J103-1,IF(INDEX(calc_types,1,AM$7)="CASH", J103/1200,J103/J104-1))</f>
        <v>-8.1835329162296411E-3</v>
      </c>
      <c r="AN104" s="22" cm="1">
        <f t="array" ref="AN104">IF(INDEX(calc_types,1,AN$7)="INDEX",K104/K103-1,IF(INDEX(calc_types,1,AN$7)="CASH", K103/1200,K103/K104-1))</f>
        <v>3.3109601784517828E-3</v>
      </c>
      <c r="AO104" s="22" cm="1">
        <f t="array" ref="AO104">IF(INDEX(calc_types,1,AO$7)="INDEX",L104/L103-1,IF(INDEX(calc_types,1,AO$7)="CASH", L103/1200,L103/L104-1))</f>
        <v>9.4942941336051412E-4</v>
      </c>
      <c r="AP104" s="22" cm="1">
        <f t="array" ref="AP104">IF(INDEX(calc_types,1,AP$7)="INDEX",M104/M103-1,IF(INDEX(calc_types,1,AP$7)="CASH", M103/1200,M103/M104-1))</f>
        <v>-2.7786322157284937E-3</v>
      </c>
      <c r="AQ104" s="22" cm="1">
        <f t="array" ref="AQ104">IF(INDEX(calc_types,1,AQ$7)="INDEX",N104/N103-1,IF(INDEX(calc_types,1,AQ$7)="CASH", N103/1200,N103/N104-1))</f>
        <v>1.9684425931503213E-3</v>
      </c>
      <c r="AR104" s="22" cm="1">
        <f t="array" ref="AR104">IF(INDEX(calc_types,1,AR$7)="INDEX",O104/O103-1,IF(INDEX(calc_types,1,AR$7)="CASH", O103/1200,O103/O104-1))</f>
        <v>-6.1437608779479902E-3</v>
      </c>
      <c r="AS104" s="22" cm="1">
        <f t="array" ref="AS104">IF(INDEX(calc_types,1,AS$7)="INDEX",P104/P103-1,IF(INDEX(calc_types,1,AS$7)="CASH", P103/1200,P103/P104-1))</f>
        <v>6.9390148553560849E-4</v>
      </c>
      <c r="AT104" s="22" cm="1">
        <f t="array" ref="AT104">IF(INDEX(calc_types,1,AT$7)="INDEX",Q104/Q103-1,IF(INDEX(calc_types,1,AT$7)="CASH", Q103/1200,Q103/Q104-1))</f>
        <v>2.9051825050547819E-3</v>
      </c>
      <c r="AU104" s="22" cm="1">
        <f t="array" ref="AU104">IF(INDEX(calc_types,1,AU$7)="INDEX",R104/R103-1,IF(INDEX(calc_types,1,AU$7)="CASH", R103/1200,R103/R104-1))</f>
        <v>8.1828406510620066E-3</v>
      </c>
      <c r="AV104" s="22" cm="1">
        <f t="array" ref="AV104">IF(INDEX(calc_types,1,AV$7)="INDEX",S104/S103-1,IF(INDEX(calc_types,1,AV$7)="CASH", S103/1200,S103/S104-1))</f>
        <v>-8.4799259122759651E-2</v>
      </c>
      <c r="AW104" s="22" cm="1">
        <f t="array" ref="AW104">IF(INDEX(calc_types,1,AW$7)="INDEX",T104/T103-1,IF(INDEX(calc_types,1,AW$7)="CASH", T103/1200,T103/T104-1))</f>
        <v>-0.11250843733869798</v>
      </c>
      <c r="AX104" s="22" cm="1">
        <f t="array" ref="AX104">IF(INDEX(calc_types,1,AX$7)="INDEX",U104/U103-1,IF(INDEX(calc_types,1,AX$7)="CASH", U103/1200,U103/U104-1))</f>
        <v>-7.063682167341212E-2</v>
      </c>
      <c r="AY104" s="22" cm="1">
        <f t="array" ref="AY104">IF(INDEX(calc_types,1,AY$7)="INDEX",V104/V103-1,IF(INDEX(calc_types,1,AY$7)="CASH", V103/1200,V103/V104-1))</f>
        <v>-5.9780144979893479E-2</v>
      </c>
      <c r="AZ104" s="22" cm="1">
        <f t="array" ref="AZ104">IF(INDEX(calc_types,1,AZ$7)="INDEX",W104/W103-1,IF(INDEX(calc_types,1,AZ$7)="CASH", W103/1200,W103/W104-1))</f>
        <v>2.0479166666666666E-3</v>
      </c>
      <c r="BA104" s="22" cm="1">
        <f t="array" ref="BA104">IF(INDEX(calc_types,1,BA$7)="INDEX",X104/X103-1,IF(INDEX(calc_types,1,BA$7)="CASH", X103/1200,X103/X104-1))</f>
        <v>3.6134166666666667E-3</v>
      </c>
      <c r="BB104" s="22" cm="1">
        <f t="array" ref="BB104">IF(INDEX(calc_types,1,BB$7)="INDEX",Y104/Y103-1,IF(INDEX(calc_types,1,BB$7)="CASH", Y103/1200,Y103/Y104-1))</f>
        <v>4.5452499999999998E-3</v>
      </c>
      <c r="BC104" s="22" cm="1">
        <f t="array" ref="BC104">IF(INDEX(calc_types,1,BC$7)="INDEX",Z104/Z103-1,IF(INDEX(calc_types,1,BC$7)="CASH", Z103/1200,Z103/Z104-1))</f>
        <v>5.8516666666666667E-4</v>
      </c>
      <c r="BD104" s="22" cm="1">
        <f t="array" ref="BD104">IF(INDEX(calc_types,1,BD$7)="INDEX",AA104/AA103-1,IF(INDEX(calc_types,1,BD$7)="CASH", AA103/1200,AA103/AA104-1))</f>
        <v>0</v>
      </c>
      <c r="BE104" s="22" cm="1">
        <f t="array" ref="BE104">IF(INDEX(calc_types,1,BE$7)="INDEX",AB104/AB103-1,IF(INDEX(calc_types,1,BE$7)="CASH", AB103/1200,AB103/AB104-1))</f>
        <v>1.2919489522609018E-2</v>
      </c>
      <c r="BF104" s="22" cm="1">
        <f t="array" ref="BF104">IF(INDEX(calc_types,1,BF$7)="INDEX",AC104/AC103-1,IF(INDEX(calc_types,1,BF$7)="CASH", AC103/1200,AC103/AC104-1))</f>
        <v>5.1803148037457003E-3</v>
      </c>
      <c r="BG104" s="22" cm="1">
        <f t="array" ref="BG104">IF(INDEX(calc_types,1,BG$7)="INDEX",AD104/AD103-1,IF(INDEX(calc_types,1,BG$7)="CASH", AD103/1200,AD103/AD104-1))</f>
        <v>-6.4965634121080251E-3</v>
      </c>
      <c r="BH104" s="23">
        <f t="shared" si="39"/>
        <v>-3.7165521931404612E-4</v>
      </c>
      <c r="BI104" s="23">
        <f t="shared" si="40"/>
        <v>8.1718103456274432E-4</v>
      </c>
      <c r="BJ104" s="23">
        <f t="shared" si="41"/>
        <v>2.4038183006189705E-3</v>
      </c>
      <c r="BK104" s="23">
        <f t="shared" si="42"/>
        <v>-2.2151224994321891E-3</v>
      </c>
      <c r="BL104" s="23">
        <f t="shared" si="43"/>
        <v>-7.1932519856467442E-3</v>
      </c>
      <c r="BM104" s="23">
        <f t="shared" si="44"/>
        <v>1.3487351159034938E-3</v>
      </c>
      <c r="BN104" s="23">
        <f t="shared" si="45"/>
        <v>-3.4363820490493184E-3</v>
      </c>
      <c r="BO104" s="23">
        <f t="shared" si="46"/>
        <v>-1.0285368357839962E-2</v>
      </c>
      <c r="BP104" s="23">
        <f t="shared" si="47"/>
        <v>2.7898249023576727E-3</v>
      </c>
      <c r="BQ104" s="23">
        <f t="shared" si="48"/>
        <v>-1.2677587002198048E-3</v>
      </c>
      <c r="BR104" s="23">
        <f t="shared" si="49"/>
        <v>-5.4945599211054519E-3</v>
      </c>
      <c r="BS104" s="23">
        <f t="shared" si="50"/>
        <v>-1.2562376413244565E-3</v>
      </c>
      <c r="BT104" s="23">
        <f t="shared" si="51"/>
        <v>-9.8595592683363396E-3</v>
      </c>
      <c r="BU104" s="23">
        <f t="shared" si="52"/>
        <v>6.4269730314370991E-4</v>
      </c>
      <c r="BV104" s="23">
        <f t="shared" si="53"/>
        <v>2.7079056427700859E-3</v>
      </c>
      <c r="BW104" s="23">
        <f t="shared" si="54"/>
        <v>7.6388609566744826E-3</v>
      </c>
      <c r="BX104" s="23">
        <f t="shared" si="55"/>
        <v>-9.1707558843833137E-2</v>
      </c>
      <c r="BY104" s="23">
        <f t="shared" si="56"/>
        <v>-0.11380746270205525</v>
      </c>
      <c r="BZ104" s="23">
        <f t="shared" si="57"/>
        <v>-7.2282061274237377E-2</v>
      </c>
      <c r="CA104" s="23">
        <f t="shared" si="58"/>
        <v>-6.4251434618480374E-2</v>
      </c>
      <c r="CB104" s="23">
        <f t="shared" si="59"/>
        <v>4.310810344827574E-4</v>
      </c>
      <c r="CC104" s="23">
        <f t="shared" si="60"/>
        <v>2.5137591954022993E-3</v>
      </c>
      <c r="CD104" s="23">
        <f t="shared" si="61"/>
        <v>2.6062410919540238E-3</v>
      </c>
      <c r="CE104" s="23">
        <f t="shared" si="62"/>
        <v>6.111175287356321E-4</v>
      </c>
      <c r="CF104" s="23">
        <f t="shared" si="63"/>
        <v>0</v>
      </c>
      <c r="CG104" s="23">
        <f t="shared" si="64"/>
        <v>1.191919734565206E-2</v>
      </c>
      <c r="CH104" s="23">
        <f t="shared" si="65"/>
        <v>5.2669695100665158E-3</v>
      </c>
      <c r="CI104" s="23">
        <f t="shared" si="66"/>
        <v>-5.931739093227085E-3</v>
      </c>
    </row>
    <row r="105" spans="1:87" x14ac:dyDescent="0.2">
      <c r="A105" s="20">
        <v>97</v>
      </c>
      <c r="B105" s="21">
        <v>39660</v>
      </c>
      <c r="C105" s="20">
        <v>197.57599999999999</v>
      </c>
      <c r="D105" s="20">
        <v>1037.1310000000001</v>
      </c>
      <c r="E105" s="20">
        <v>1522.1510000000001</v>
      </c>
      <c r="F105" s="20">
        <v>1276.7159999999999</v>
      </c>
      <c r="G105" s="20">
        <v>1396.5309999999999</v>
      </c>
      <c r="H105" s="20">
        <v>135.61099999999999</v>
      </c>
      <c r="I105" s="20">
        <v>317.92</v>
      </c>
      <c r="J105" s="20">
        <v>371.49</v>
      </c>
      <c r="K105" s="20">
        <v>100.789</v>
      </c>
      <c r="L105" s="20">
        <v>545.09</v>
      </c>
      <c r="M105" s="20">
        <v>594.07799999999997</v>
      </c>
      <c r="N105" s="20">
        <v>195.054</v>
      </c>
      <c r="O105" s="20">
        <v>192.77500000000001</v>
      </c>
      <c r="P105" s="20">
        <v>102.45699999999999</v>
      </c>
      <c r="Q105" s="20">
        <v>188.71799999999999</v>
      </c>
      <c r="R105" s="20">
        <v>238.131</v>
      </c>
      <c r="S105" s="20">
        <v>1919.81</v>
      </c>
      <c r="T105" s="20">
        <v>3367.82</v>
      </c>
      <c r="U105" s="20">
        <v>5411.9</v>
      </c>
      <c r="V105" s="20">
        <v>13376.81</v>
      </c>
      <c r="W105" s="20">
        <v>2.4612500000000002</v>
      </c>
      <c r="X105" s="20">
        <v>4.673</v>
      </c>
      <c r="Y105" s="20">
        <v>5.5338000000000003</v>
      </c>
      <c r="Z105" s="20">
        <v>0.75190000000000001</v>
      </c>
      <c r="AA105" s="20">
        <v>1</v>
      </c>
      <c r="AB105" s="20">
        <v>0.64090000000000003</v>
      </c>
      <c r="AC105" s="20">
        <v>0.504</v>
      </c>
      <c r="AD105" s="20">
        <v>107.92</v>
      </c>
      <c r="AE105" s="21">
        <f t="shared" si="38"/>
        <v>39660</v>
      </c>
      <c r="AF105" s="22" cm="1">
        <f t="array" ref="AF105">IF(INDEX(calc_types,1,AF$7)="INDEX",C105/C104-1,IF(INDEX(calc_types,1,AF$7)="CASH", C104/1200,C104/C105-1))</f>
        <v>2.6541082855882081E-3</v>
      </c>
      <c r="AG105" s="22" cm="1">
        <f t="array" ref="AG105">IF(INDEX(calc_types,1,AG$7)="INDEX",D105/D104-1,IF(INDEX(calc_types,1,AG$7)="CASH", D104/1200,D104/D105-1))</f>
        <v>4.0165269094718514E-3</v>
      </c>
      <c r="AH105" s="22" cm="1">
        <f t="array" ref="AH105">IF(INDEX(calc_types,1,AH$7)="INDEX",E105/E104-1,IF(INDEX(calc_types,1,AH$7)="CASH", E104/1200,E104/E105-1))</f>
        <v>6.9373882026695366E-3</v>
      </c>
      <c r="AI105" s="22" cm="1">
        <f t="array" ref="AI105">IF(INDEX(calc_types,1,AI$7)="INDEX",F105/F104-1,IF(INDEX(calc_types,1,AI$7)="CASH", F104/1200,F104/F105-1))</f>
        <v>7.3631818972019758E-5</v>
      </c>
      <c r="AJ105" s="22" cm="1">
        <f t="array" ref="AJ105">IF(INDEX(calc_types,1,AJ$7)="INDEX",G105/G104-1,IF(INDEX(calc_types,1,AJ$7)="CASH", G104/1200,G104/G105-1))</f>
        <v>-2.7008247441823174E-3</v>
      </c>
      <c r="AK105" s="22" cm="1">
        <f t="array" ref="AK105">IF(INDEX(calc_types,1,AK$7)="INDEX",H105/H104-1,IF(INDEX(calc_types,1,AK$7)="CASH", H104/1200,H104/H105-1))</f>
        <v>4.2953099658595839E-3</v>
      </c>
      <c r="AL105" s="22" cm="1">
        <f t="array" ref="AL105">IF(INDEX(calc_types,1,AL$7)="INDEX",I105/I104-1,IF(INDEX(calc_types,1,AL$7)="CASH", I104/1200,I104/I105-1))</f>
        <v>9.1416962925343626E-3</v>
      </c>
      <c r="AM105" s="22" cm="1">
        <f t="array" ref="AM105">IF(INDEX(calc_types,1,AM$7)="INDEX",J105/J104-1,IF(INDEX(calc_types,1,AM$7)="CASH", J104/1200,J104/J105-1))</f>
        <v>1.7995577149152009E-2</v>
      </c>
      <c r="AN105" s="22" cm="1">
        <f t="array" ref="AN105">IF(INDEX(calc_types,1,AN$7)="INDEX",K105/K104-1,IF(INDEX(calc_types,1,AN$7)="CASH", K104/1200,K104/K105-1))</f>
        <v>4.8553368826145249E-3</v>
      </c>
      <c r="AO105" s="22" cm="1">
        <f t="array" ref="AO105">IF(INDEX(calc_types,1,AO$7)="INDEX",L105/L104-1,IF(INDEX(calc_types,1,AO$7)="CASH", L104/1200,L104/L105-1))</f>
        <v>1.1807420799696988E-2</v>
      </c>
      <c r="AP105" s="22" cm="1">
        <f t="array" ref="AP105">IF(INDEX(calc_types,1,AP$7)="INDEX",M105/M104-1,IF(INDEX(calc_types,1,AP$7)="CASH", M104/1200,M104/M105-1))</f>
        <v>1.8034320731243447E-2</v>
      </c>
      <c r="AQ105" s="22" cm="1">
        <f t="array" ref="AQ105">IF(INDEX(calc_types,1,AQ$7)="INDEX",N105/N104-1,IF(INDEX(calc_types,1,AQ$7)="CASH", N104/1200,N104/N105-1))</f>
        <v>1.1077302674207035E-2</v>
      </c>
      <c r="AR105" s="22" cm="1">
        <f t="array" ref="AR105">IF(INDEX(calc_types,1,AR$7)="INDEX",O105/O104-1,IF(INDEX(calc_types,1,AR$7)="CASH", O104/1200,O104/O105-1))</f>
        <v>1.075905894936624E-2</v>
      </c>
      <c r="AS105" s="22" cm="1">
        <f t="array" ref="AS105">IF(INDEX(calc_types,1,AS$7)="INDEX",P105/P104-1,IF(INDEX(calc_types,1,AS$7)="CASH", P104/1200,P104/P105-1))</f>
        <v>6.4458790323351778E-4</v>
      </c>
      <c r="AT105" s="22" cm="1">
        <f t="array" ref="AT105">IF(INDEX(calc_types,1,AT$7)="INDEX",Q105/Q104-1,IF(INDEX(calc_types,1,AT$7)="CASH", Q104/1200,Q104/Q105-1))</f>
        <v>1.2308606474751294E-3</v>
      </c>
      <c r="AU105" s="22" cm="1">
        <f t="array" ref="AU105">IF(INDEX(calc_types,1,AU$7)="INDEX",R105/R104-1,IF(INDEX(calc_types,1,AU$7)="CASH", R104/1200,R104/R105-1))</f>
        <v>2.4753413066265217E-3</v>
      </c>
      <c r="AV105" s="22" cm="1">
        <f t="array" ref="AV105">IF(INDEX(calc_types,1,AV$7)="INDEX",S105/S104-1,IF(INDEX(calc_types,1,AV$7)="CASH", S104/1200,S104/S105-1))</f>
        <v>-8.8438464794986515E-3</v>
      </c>
      <c r="AW105" s="22" cm="1">
        <f t="array" ref="AW105">IF(INDEX(calc_types,1,AW$7)="INDEX",T105/T104-1,IF(INDEX(calc_types,1,AW$7)="CASH", T104/1200,T104/T105-1))</f>
        <v>4.4768418132850041E-3</v>
      </c>
      <c r="AX105" s="22" cm="1">
        <f t="array" ref="AX105">IF(INDEX(calc_types,1,AX$7)="INDEX",U105/U104-1,IF(INDEX(calc_types,1,AX$7)="CASH", U104/1200,U104/U105-1))</f>
        <v>-3.8038358307115328E-2</v>
      </c>
      <c r="AY105" s="22" cm="1">
        <f t="array" ref="AY105">IF(INDEX(calc_types,1,AY$7)="INDEX",V105/V104-1,IF(INDEX(calc_types,1,AY$7)="CASH", V104/1200,V104/V105-1))</f>
        <v>-7.7566243218424313E-3</v>
      </c>
      <c r="AZ105" s="22" cm="1">
        <f t="array" ref="AZ105">IF(INDEX(calc_types,1,AZ$7)="INDEX",W105/W104-1,IF(INDEX(calc_types,1,AZ$7)="CASH", W104/1200,W104/W105-1))</f>
        <v>2.0520833333333333E-3</v>
      </c>
      <c r="BA105" s="22" cm="1">
        <f t="array" ref="BA105">IF(INDEX(calc_types,1,BA$7)="INDEX",X105/X104-1,IF(INDEX(calc_types,1,BA$7)="CASH", X104/1200,X104/X105-1))</f>
        <v>3.7828333333333329E-3</v>
      </c>
      <c r="BB105" s="22" cm="1">
        <f t="array" ref="BB105">IF(INDEX(calc_types,1,BB$7)="INDEX",Y105/Y104-1,IF(INDEX(calc_types,1,BB$7)="CASH", Y104/1200,Y104/Y105-1))</f>
        <v>4.6062500000000001E-3</v>
      </c>
      <c r="BC105" s="22" cm="1">
        <f t="array" ref="BC105">IF(INDEX(calc_types,1,BC$7)="INDEX",Z105/Z104-1,IF(INDEX(calc_types,1,BC$7)="CASH", Z104/1200,Z104/Z105-1))</f>
        <v>7.025E-4</v>
      </c>
      <c r="BD105" s="22" cm="1">
        <f t="array" ref="BD105">IF(INDEX(calc_types,1,BD$7)="INDEX",AA105/AA104-1,IF(INDEX(calc_types,1,BD$7)="CASH", AA104/1200,AA104/AA105-1))</f>
        <v>0</v>
      </c>
      <c r="BE105" s="22" cm="1">
        <f t="array" ref="BE105">IF(INDEX(calc_types,1,BE$7)="INDEX",AB105/AB104-1,IF(INDEX(calc_types,1,BE$7)="CASH", AB104/1200,AB104/AB105-1))</f>
        <v>-9.6738960836323384E-3</v>
      </c>
      <c r="BF105" s="22" cm="1">
        <f t="array" ref="BF105">IF(INDEX(calc_types,1,BF$7)="INDEX",AC105/AC104-1,IF(INDEX(calc_types,1,BF$7)="CASH", AC104/1200,AC104/AC105-1))</f>
        <v>-4.1666666666666519E-3</v>
      </c>
      <c r="BG105" s="22" cm="1">
        <f t="array" ref="BG105">IF(INDEX(calc_types,1,BG$7)="INDEX",AD105/AD104-1,IF(INDEX(calc_types,1,BG$7)="CASH", AD104/1200,AD104/AD105-1))</f>
        <v>-1.5845070422535246E-2</v>
      </c>
      <c r="BH105" s="23">
        <f t="shared" si="39"/>
        <v>1.0274100289684367E-3</v>
      </c>
      <c r="BI105" s="23">
        <f t="shared" si="40"/>
        <v>1.9551146780982824E-3</v>
      </c>
      <c r="BJ105" s="23">
        <f t="shared" si="41"/>
        <v>4.0188632357569479E-3</v>
      </c>
      <c r="BK105" s="23">
        <f t="shared" si="42"/>
        <v>-2.907377741515573E-3</v>
      </c>
      <c r="BL105" s="23">
        <f t="shared" si="43"/>
        <v>-6.5396904053055E-3</v>
      </c>
      <c r="BM105" s="23">
        <f t="shared" si="44"/>
        <v>3.1941746279430198E-3</v>
      </c>
      <c r="BN105" s="23">
        <f t="shared" si="45"/>
        <v>7.7105538426904437E-3</v>
      </c>
      <c r="BO105" s="23">
        <f t="shared" si="46"/>
        <v>1.5893741707541688E-2</v>
      </c>
      <c r="BP105" s="23">
        <f t="shared" si="47"/>
        <v>4.3342016065204148E-3</v>
      </c>
      <c r="BQ105" s="23">
        <f t="shared" si="48"/>
        <v>9.5902326861166693E-3</v>
      </c>
      <c r="BR105" s="23">
        <f t="shared" si="49"/>
        <v>1.5318393025866489E-2</v>
      </c>
      <c r="BS105" s="23">
        <f t="shared" si="50"/>
        <v>7.8526224397322576E-3</v>
      </c>
      <c r="BT105" s="23">
        <f t="shared" si="51"/>
        <v>7.0432605589778917E-3</v>
      </c>
      <c r="BU105" s="23">
        <f t="shared" si="52"/>
        <v>5.933837208416192E-4</v>
      </c>
      <c r="BV105" s="23">
        <f t="shared" si="53"/>
        <v>1.0335837851904333E-3</v>
      </c>
      <c r="BW105" s="23">
        <f t="shared" si="54"/>
        <v>1.9313616122389977E-3</v>
      </c>
      <c r="BX105" s="23">
        <f t="shared" si="55"/>
        <v>-1.5752146200572137E-2</v>
      </c>
      <c r="BY105" s="23">
        <f t="shared" si="56"/>
        <v>3.1778164499277339E-3</v>
      </c>
      <c r="BZ105" s="23">
        <f t="shared" si="57"/>
        <v>-3.9683597907940592E-2</v>
      </c>
      <c r="CA105" s="23">
        <f t="shared" si="58"/>
        <v>-1.2227913960429323E-2</v>
      </c>
      <c r="CB105" s="23">
        <f t="shared" si="59"/>
        <v>4.3524770114942405E-4</v>
      </c>
      <c r="CC105" s="23">
        <f t="shared" si="60"/>
        <v>2.6831758620689651E-3</v>
      </c>
      <c r="CD105" s="23">
        <f t="shared" si="61"/>
        <v>2.6672410919540241E-3</v>
      </c>
      <c r="CE105" s="23">
        <f t="shared" si="62"/>
        <v>7.2845086206896543E-4</v>
      </c>
      <c r="CF105" s="23">
        <f t="shared" si="63"/>
        <v>0</v>
      </c>
      <c r="CG105" s="23">
        <f t="shared" si="64"/>
        <v>-1.0674188260589296E-2</v>
      </c>
      <c r="CH105" s="23">
        <f t="shared" si="65"/>
        <v>-4.0800119603458364E-3</v>
      </c>
      <c r="CI105" s="23">
        <f t="shared" si="66"/>
        <v>-1.5280246103654305E-2</v>
      </c>
    </row>
    <row r="106" spans="1:87" x14ac:dyDescent="0.2">
      <c r="A106" s="20">
        <v>98</v>
      </c>
      <c r="B106" s="21">
        <v>39691</v>
      </c>
      <c r="C106" s="20">
        <v>197.922</v>
      </c>
      <c r="D106" s="20">
        <v>1042.1479999999999</v>
      </c>
      <c r="E106" s="20">
        <v>1537.663</v>
      </c>
      <c r="F106" s="20">
        <v>1284.039</v>
      </c>
      <c r="G106" s="20">
        <v>1406.7249999999999</v>
      </c>
      <c r="H106" s="20">
        <v>136.16200000000001</v>
      </c>
      <c r="I106" s="20">
        <v>319.99299999999999</v>
      </c>
      <c r="J106" s="20">
        <v>375.238</v>
      </c>
      <c r="K106" s="20">
        <v>101.258</v>
      </c>
      <c r="L106" s="20">
        <v>550.30799999999999</v>
      </c>
      <c r="M106" s="20">
        <v>603.28</v>
      </c>
      <c r="N106" s="20">
        <v>196.82</v>
      </c>
      <c r="O106" s="20">
        <v>195.3</v>
      </c>
      <c r="P106" s="20">
        <v>102.532</v>
      </c>
      <c r="Q106" s="20">
        <v>189.096</v>
      </c>
      <c r="R106" s="20">
        <v>239.49</v>
      </c>
      <c r="S106" s="20">
        <v>1946.27</v>
      </c>
      <c r="T106" s="20">
        <v>3365.63</v>
      </c>
      <c r="U106" s="20">
        <v>5636.6</v>
      </c>
      <c r="V106" s="20">
        <v>13072.87</v>
      </c>
      <c r="W106" s="20">
        <v>2.48563</v>
      </c>
      <c r="X106" s="20">
        <v>4.6821000000000002</v>
      </c>
      <c r="Y106" s="20">
        <v>5.5164999999999997</v>
      </c>
      <c r="Z106" s="20">
        <v>0.85719999999999996</v>
      </c>
      <c r="AA106" s="20">
        <v>1</v>
      </c>
      <c r="AB106" s="20">
        <v>0.68149999999999999</v>
      </c>
      <c r="AC106" s="20">
        <v>0.54910000000000003</v>
      </c>
      <c r="AD106" s="20">
        <v>108.8</v>
      </c>
      <c r="AE106" s="21">
        <f t="shared" si="38"/>
        <v>39691</v>
      </c>
      <c r="AF106" s="22" cm="1">
        <f t="array" ref="AF106">IF(INDEX(calc_types,1,AF$7)="INDEX",C106/C105-1,IF(INDEX(calc_types,1,AF$7)="CASH", C105/1200,C105/C106-1))</f>
        <v>1.7512248451228007E-3</v>
      </c>
      <c r="AG106" s="22" cm="1">
        <f t="array" ref="AG106">IF(INDEX(calc_types,1,AG$7)="INDEX",D106/D105-1,IF(INDEX(calc_types,1,AG$7)="CASH", D105/1200,D105/D106-1))</f>
        <v>4.837383127107131E-3</v>
      </c>
      <c r="AH106" s="22" cm="1">
        <f t="array" ref="AH106">IF(INDEX(calc_types,1,AH$7)="INDEX",E106/E105-1,IF(INDEX(calc_types,1,AH$7)="CASH", E105/1200,E105/E106-1))</f>
        <v>1.0190841775881587E-2</v>
      </c>
      <c r="AI106" s="22" cm="1">
        <f t="array" ref="AI106">IF(INDEX(calc_types,1,AI$7)="INDEX",F106/F105-1,IF(INDEX(calc_types,1,AI$7)="CASH", F105/1200,F105/F106-1))</f>
        <v>5.7358096867274888E-3</v>
      </c>
      <c r="AJ106" s="22" cm="1">
        <f t="array" ref="AJ106">IF(INDEX(calc_types,1,AJ$7)="INDEX",G106/G105-1,IF(INDEX(calc_types,1,AJ$7)="CASH", G105/1200,G105/G106-1))</f>
        <v>7.2995157286162016E-3</v>
      </c>
      <c r="AK106" s="22" cm="1">
        <f t="array" ref="AK106">IF(INDEX(calc_types,1,AK$7)="INDEX",H106/H105-1,IF(INDEX(calc_types,1,AK$7)="CASH", H105/1200,H105/H106-1))</f>
        <v>4.0630922270319392E-3</v>
      </c>
      <c r="AL106" s="22" cm="1">
        <f t="array" ref="AL106">IF(INDEX(calc_types,1,AL$7)="INDEX",I106/I105-1,IF(INDEX(calc_types,1,AL$7)="CASH", I105/1200,I105/I106-1))</f>
        <v>6.5205083039758804E-3</v>
      </c>
      <c r="AM106" s="22" cm="1">
        <f t="array" ref="AM106">IF(INDEX(calc_types,1,AM$7)="INDEX",J106/J105-1,IF(INDEX(calc_types,1,AM$7)="CASH", J105/1200,J105/J106-1))</f>
        <v>1.0089100648738913E-2</v>
      </c>
      <c r="AN106" s="22" cm="1">
        <f t="array" ref="AN106">IF(INDEX(calc_types,1,AN$7)="INDEX",K106/K105-1,IF(INDEX(calc_types,1,AN$7)="CASH", K105/1200,K105/K106-1))</f>
        <v>4.6532855767988934E-3</v>
      </c>
      <c r="AO106" s="22" cm="1">
        <f t="array" ref="AO106">IF(INDEX(calc_types,1,AO$7)="INDEX",L106/L105-1,IF(INDEX(calc_types,1,AO$7)="CASH", L105/1200,L105/L106-1))</f>
        <v>9.5727311086242217E-3</v>
      </c>
      <c r="AP106" s="22" cm="1">
        <f t="array" ref="AP106">IF(INDEX(calc_types,1,AP$7)="INDEX",M106/M105-1,IF(INDEX(calc_types,1,AP$7)="CASH", M105/1200,M105/M106-1))</f>
        <v>1.5489548510464912E-2</v>
      </c>
      <c r="AQ106" s="22" cm="1">
        <f t="array" ref="AQ106">IF(INDEX(calc_types,1,AQ$7)="INDEX",N106/N105-1,IF(INDEX(calc_types,1,AQ$7)="CASH", N105/1200,N105/N106-1))</f>
        <v>9.0539030217273719E-3</v>
      </c>
      <c r="AR106" s="22" cm="1">
        <f t="array" ref="AR106">IF(INDEX(calc_types,1,AR$7)="INDEX",O106/O105-1,IF(INDEX(calc_types,1,AR$7)="CASH", O105/1200,O105/O106-1))</f>
        <v>1.3098171443392648E-2</v>
      </c>
      <c r="AS106" s="22" cm="1">
        <f t="array" ref="AS106">IF(INDEX(calc_types,1,AS$7)="INDEX",P106/P105-1,IF(INDEX(calc_types,1,AS$7)="CASH", P105/1200,P105/P106-1))</f>
        <v>7.320144060436462E-4</v>
      </c>
      <c r="AT106" s="22" cm="1">
        <f t="array" ref="AT106">IF(INDEX(calc_types,1,AT$7)="INDEX",Q106/Q105-1,IF(INDEX(calc_types,1,AT$7)="CASH", Q105/1200,Q105/Q106-1))</f>
        <v>2.0029885861445607E-3</v>
      </c>
      <c r="AU106" s="22" cm="1">
        <f t="array" ref="AU106">IF(INDEX(calc_types,1,AU$7)="INDEX",R106/R105-1,IF(INDEX(calc_types,1,AU$7)="CASH", R105/1200,R105/R106-1))</f>
        <v>5.7069428171889758E-3</v>
      </c>
      <c r="AV106" s="22" cm="1">
        <f t="array" ref="AV106">IF(INDEX(calc_types,1,AV$7)="INDEX",S106/S105-1,IF(INDEX(calc_types,1,AV$7)="CASH", S105/1200,S105/S106-1))</f>
        <v>1.3782613904500973E-2</v>
      </c>
      <c r="AW106" s="22" cm="1">
        <f t="array" ref="AW106">IF(INDEX(calc_types,1,AW$7)="INDEX",T106/T105-1,IF(INDEX(calc_types,1,AW$7)="CASH", T105/1200,T105/T106-1))</f>
        <v>-6.5027228296055117E-4</v>
      </c>
      <c r="AX106" s="22" cm="1">
        <f t="array" ref="AX106">IF(INDEX(calc_types,1,AX$7)="INDEX",U106/U105-1,IF(INDEX(calc_types,1,AX$7)="CASH", U105/1200,U105/U106-1))</f>
        <v>4.151961418355854E-2</v>
      </c>
      <c r="AY106" s="22" cm="1">
        <f t="array" ref="AY106">IF(INDEX(calc_types,1,AY$7)="INDEX",V106/V105-1,IF(INDEX(calc_types,1,AY$7)="CASH", V105/1200,V105/V106-1))</f>
        <v>-2.2721411158564631E-2</v>
      </c>
      <c r="AZ106" s="22" cm="1">
        <f t="array" ref="AZ106">IF(INDEX(calc_types,1,AZ$7)="INDEX",W106/W105-1,IF(INDEX(calc_types,1,AZ$7)="CASH", W105/1200,W105/W106-1))</f>
        <v>2.0510416666666667E-3</v>
      </c>
      <c r="BA106" s="22" cm="1">
        <f t="array" ref="BA106">IF(INDEX(calc_types,1,BA$7)="INDEX",X106/X105-1,IF(INDEX(calc_types,1,BA$7)="CASH", X105/1200,X105/X106-1))</f>
        <v>3.8941666666666669E-3</v>
      </c>
      <c r="BB106" s="22" cm="1">
        <f t="array" ref="BB106">IF(INDEX(calc_types,1,BB$7)="INDEX",Y106/Y105-1,IF(INDEX(calc_types,1,BB$7)="CASH", Y105/1200,Y105/Y106-1))</f>
        <v>4.6115000000000001E-3</v>
      </c>
      <c r="BC106" s="22" cm="1">
        <f t="array" ref="BC106">IF(INDEX(calc_types,1,BC$7)="INDEX",Z106/Z105-1,IF(INDEX(calc_types,1,BC$7)="CASH", Z105/1200,Z105/Z106-1))</f>
        <v>6.2658333333333338E-4</v>
      </c>
      <c r="BD106" s="22" cm="1">
        <f t="array" ref="BD106">IF(INDEX(calc_types,1,BD$7)="INDEX",AA106/AA105-1,IF(INDEX(calc_types,1,BD$7)="CASH", AA105/1200,AA105/AA106-1))</f>
        <v>0</v>
      </c>
      <c r="BE106" s="22" cm="1">
        <f t="array" ref="BE106">IF(INDEX(calc_types,1,BE$7)="INDEX",AB106/AB105-1,IF(INDEX(calc_types,1,BE$7)="CASH", AB105/1200,AB105/AB106-1))</f>
        <v>-5.9574468085106358E-2</v>
      </c>
      <c r="BF106" s="22" cm="1">
        <f t="array" ref="BF106">IF(INDEX(calc_types,1,BF$7)="INDEX",AC106/AC105-1,IF(INDEX(calc_types,1,BF$7)="CASH", AC105/1200,AC105/AC106-1))</f>
        <v>-8.2134401748315433E-2</v>
      </c>
      <c r="BG106" s="22" cm="1">
        <f t="array" ref="BG106">IF(INDEX(calc_types,1,BG$7)="INDEX",AD106/AD105-1,IF(INDEX(calc_types,1,BG$7)="CASH", AD105/1200,AD105/AD106-1))</f>
        <v>-8.0882352941176183E-3</v>
      </c>
      <c r="BH106" s="23">
        <f t="shared" si="39"/>
        <v>1.2452658850302931E-4</v>
      </c>
      <c r="BI106" s="23">
        <f t="shared" si="40"/>
        <v>2.775970895733562E-3</v>
      </c>
      <c r="BJ106" s="23">
        <f t="shared" si="41"/>
        <v>7.2723168089689986E-3</v>
      </c>
      <c r="BK106" s="23">
        <f t="shared" si="42"/>
        <v>2.7548001262398961E-3</v>
      </c>
      <c r="BL106" s="23">
        <f t="shared" si="43"/>
        <v>3.460650067493019E-3</v>
      </c>
      <c r="BM106" s="23">
        <f t="shared" si="44"/>
        <v>2.961956889115375E-3</v>
      </c>
      <c r="BN106" s="23">
        <f t="shared" si="45"/>
        <v>5.0893658541319615E-3</v>
      </c>
      <c r="BO106" s="23">
        <f t="shared" si="46"/>
        <v>7.9872652071285924E-3</v>
      </c>
      <c r="BP106" s="23">
        <f t="shared" si="47"/>
        <v>4.1321503007047834E-3</v>
      </c>
      <c r="BQ106" s="23">
        <f t="shared" si="48"/>
        <v>7.3555429950439028E-3</v>
      </c>
      <c r="BR106" s="23">
        <f t="shared" si="49"/>
        <v>1.2773620805087954E-2</v>
      </c>
      <c r="BS106" s="23">
        <f t="shared" si="50"/>
        <v>5.8292227872525941E-3</v>
      </c>
      <c r="BT106" s="23">
        <f t="shared" si="51"/>
        <v>9.3823730530042983E-3</v>
      </c>
      <c r="BU106" s="23">
        <f t="shared" si="52"/>
        <v>6.8081022365174763E-4</v>
      </c>
      <c r="BV106" s="23">
        <f t="shared" si="53"/>
        <v>1.8057117238598646E-3</v>
      </c>
      <c r="BW106" s="23">
        <f t="shared" si="54"/>
        <v>5.1629631228014517E-3</v>
      </c>
      <c r="BX106" s="23">
        <f t="shared" si="55"/>
        <v>6.8743141834274879E-3</v>
      </c>
      <c r="BY106" s="23">
        <f t="shared" si="56"/>
        <v>-1.9492976463178215E-3</v>
      </c>
      <c r="BZ106" s="23">
        <f t="shared" si="57"/>
        <v>3.9874374582733275E-2</v>
      </c>
      <c r="CA106" s="23">
        <f t="shared" si="58"/>
        <v>-2.7192700797151522E-2</v>
      </c>
      <c r="CB106" s="23">
        <f t="shared" si="59"/>
        <v>4.3420603448275749E-4</v>
      </c>
      <c r="CC106" s="23">
        <f t="shared" si="60"/>
        <v>2.7945091954022991E-3</v>
      </c>
      <c r="CD106" s="23">
        <f t="shared" si="61"/>
        <v>2.6724910919540242E-3</v>
      </c>
      <c r="CE106" s="23">
        <f t="shared" si="62"/>
        <v>6.525341954022988E-4</v>
      </c>
      <c r="CF106" s="23">
        <f t="shared" si="63"/>
        <v>0</v>
      </c>
      <c r="CG106" s="23">
        <f t="shared" si="64"/>
        <v>-6.0574760262063314E-2</v>
      </c>
      <c r="CH106" s="23">
        <f t="shared" si="65"/>
        <v>-8.204774704199462E-2</v>
      </c>
      <c r="CI106" s="23">
        <f t="shared" si="66"/>
        <v>-7.5234109752366782E-3</v>
      </c>
    </row>
    <row r="107" spans="1:87" x14ac:dyDescent="0.2">
      <c r="A107" s="20">
        <v>99</v>
      </c>
      <c r="B107" s="21">
        <v>39721</v>
      </c>
      <c r="C107" s="20">
        <v>198.65299999999999</v>
      </c>
      <c r="D107" s="20">
        <v>1050.3869999999999</v>
      </c>
      <c r="E107" s="20">
        <v>1552.22</v>
      </c>
      <c r="F107" s="20">
        <v>1223.0909999999999</v>
      </c>
      <c r="G107" s="20">
        <v>1324.8119999999999</v>
      </c>
      <c r="H107" s="20">
        <v>137.30500000000001</v>
      </c>
      <c r="I107" s="20">
        <v>324.03800000000001</v>
      </c>
      <c r="J107" s="20">
        <v>381.01499999999999</v>
      </c>
      <c r="K107" s="20">
        <v>102.24299999999999</v>
      </c>
      <c r="L107" s="20">
        <v>557.27</v>
      </c>
      <c r="M107" s="20">
        <v>611.31299999999999</v>
      </c>
      <c r="N107" s="20">
        <v>191.999</v>
      </c>
      <c r="O107" s="20">
        <v>188.869</v>
      </c>
      <c r="P107" s="20">
        <v>102.56</v>
      </c>
      <c r="Q107" s="20">
        <v>189.05</v>
      </c>
      <c r="R107" s="20">
        <v>239.13399999999999</v>
      </c>
      <c r="S107" s="20">
        <v>1771.86</v>
      </c>
      <c r="T107" s="20">
        <v>3038.2</v>
      </c>
      <c r="U107" s="20">
        <v>4902.45</v>
      </c>
      <c r="V107" s="20">
        <v>11259.86</v>
      </c>
      <c r="W107" s="20">
        <v>3.92625</v>
      </c>
      <c r="X107" s="20">
        <v>0.46150000000000002</v>
      </c>
      <c r="Y107" s="20">
        <v>1.7941</v>
      </c>
      <c r="Z107" s="20">
        <v>-1.4923999999999999</v>
      </c>
      <c r="AA107" s="20">
        <v>1</v>
      </c>
      <c r="AB107" s="20">
        <v>0.70960000000000001</v>
      </c>
      <c r="AC107" s="20">
        <v>0.56159999999999999</v>
      </c>
      <c r="AD107" s="20">
        <v>106.11</v>
      </c>
      <c r="AE107" s="21">
        <f t="shared" si="38"/>
        <v>39721</v>
      </c>
      <c r="AF107" s="22" cm="1">
        <f t="array" ref="AF107">IF(INDEX(calc_types,1,AF$7)="INDEX",C107/C106-1,IF(INDEX(calc_types,1,AF$7)="CASH", C106/1200,C106/C107-1))</f>
        <v>3.6933741574962653E-3</v>
      </c>
      <c r="AG107" s="22" cm="1">
        <f t="array" ref="AG107">IF(INDEX(calc_types,1,AG$7)="INDEX",D107/D106-1,IF(INDEX(calc_types,1,AG$7)="CASH", D106/1200,D106/D107-1))</f>
        <v>7.9057868939920173E-3</v>
      </c>
      <c r="AH107" s="22" cm="1">
        <f t="array" ref="AH107">IF(INDEX(calc_types,1,AH$7)="INDEX",E107/E106-1,IF(INDEX(calc_types,1,AH$7)="CASH", E106/1200,E106/E107-1))</f>
        <v>9.4669638275746149E-3</v>
      </c>
      <c r="AI107" s="22" cm="1">
        <f t="array" ref="AI107">IF(INDEX(calc_types,1,AI$7)="INDEX",F107/F106-1,IF(INDEX(calc_types,1,AI$7)="CASH", F106/1200,F106/F107-1))</f>
        <v>-4.7465847999944022E-2</v>
      </c>
      <c r="AJ107" s="22" cm="1">
        <f t="array" ref="AJ107">IF(INDEX(calc_types,1,AJ$7)="INDEX",G107/G106-1,IF(INDEX(calc_types,1,AJ$7)="CASH", G106/1200,G106/G107-1))</f>
        <v>-5.8229575787733912E-2</v>
      </c>
      <c r="AK107" s="22" cm="1">
        <f t="array" ref="AK107">IF(INDEX(calc_types,1,AK$7)="INDEX",H107/H106-1,IF(INDEX(calc_types,1,AK$7)="CASH", H106/1200,H106/H107-1))</f>
        <v>8.3944125380062129E-3</v>
      </c>
      <c r="AL107" s="22" cm="1">
        <f t="array" ref="AL107">IF(INDEX(calc_types,1,AL$7)="INDEX",I107/I106-1,IF(INDEX(calc_types,1,AL$7)="CASH", I106/1200,I106/I107-1))</f>
        <v>1.264090151972086E-2</v>
      </c>
      <c r="AM107" s="22" cm="1">
        <f t="array" ref="AM107">IF(INDEX(calc_types,1,AM$7)="INDEX",J107/J106-1,IF(INDEX(calc_types,1,AM$7)="CASH", J106/1200,J106/J107-1))</f>
        <v>1.5395562283137654E-2</v>
      </c>
      <c r="AN107" s="22" cm="1">
        <f t="array" ref="AN107">IF(INDEX(calc_types,1,AN$7)="INDEX",K107/K106-1,IF(INDEX(calc_types,1,AN$7)="CASH", K106/1200,K106/K107-1))</f>
        <v>9.7276264591439343E-3</v>
      </c>
      <c r="AO107" s="22" cm="1">
        <f t="array" ref="AO107">IF(INDEX(calc_types,1,AO$7)="INDEX",L107/L106-1,IF(INDEX(calc_types,1,AO$7)="CASH", L106/1200,L106/L107-1))</f>
        <v>1.2651097203747685E-2</v>
      </c>
      <c r="AP107" s="22" cm="1">
        <f t="array" ref="AP107">IF(INDEX(calc_types,1,AP$7)="INDEX",M107/M106-1,IF(INDEX(calc_types,1,AP$7)="CASH", M106/1200,M106/M107-1))</f>
        <v>1.3315541705344103E-2</v>
      </c>
      <c r="AQ107" s="22" cm="1">
        <f t="array" ref="AQ107">IF(INDEX(calc_types,1,AQ$7)="INDEX",N107/N106-1,IF(INDEX(calc_types,1,AQ$7)="CASH", N106/1200,N106/N107-1))</f>
        <v>-2.4494461944924328E-2</v>
      </c>
      <c r="AR107" s="22" cm="1">
        <f t="array" ref="AR107">IF(INDEX(calc_types,1,AR$7)="INDEX",O107/O106-1,IF(INDEX(calc_types,1,AR$7)="CASH", O106/1200,O106/O107-1))</f>
        <v>-3.292882744495651E-2</v>
      </c>
      <c r="AS107" s="22" cm="1">
        <f t="array" ref="AS107">IF(INDEX(calc_types,1,AS$7)="INDEX",P107/P106-1,IF(INDEX(calc_types,1,AS$7)="CASH", P106/1200,P106/P107-1))</f>
        <v>2.73085475753998E-4</v>
      </c>
      <c r="AT107" s="22" cm="1">
        <f t="array" ref="AT107">IF(INDEX(calc_types,1,AT$7)="INDEX",Q107/Q106-1,IF(INDEX(calc_types,1,AT$7)="CASH", Q106/1200,Q106/Q107-1))</f>
        <v>-2.4326268138930018E-4</v>
      </c>
      <c r="AU107" s="22" cm="1">
        <f t="array" ref="AU107">IF(INDEX(calc_types,1,AU$7)="INDEX",R107/R106-1,IF(INDEX(calc_types,1,AU$7)="CASH", R106/1200,R106/R107-1))</f>
        <v>-1.4864921291077859E-3</v>
      </c>
      <c r="AV107" s="22" cm="1">
        <f t="array" ref="AV107">IF(INDEX(calc_types,1,AV$7)="INDEX",S107/S106-1,IF(INDEX(calc_types,1,AV$7)="CASH", S106/1200,S106/S107-1))</f>
        <v>-8.9612438150924678E-2</v>
      </c>
      <c r="AW107" s="22" cm="1">
        <f t="array" ref="AW107">IF(INDEX(calc_types,1,AW$7)="INDEX",T107/T106-1,IF(INDEX(calc_types,1,AW$7)="CASH", T106/1200,T106/T107-1))</f>
        <v>-9.7286392146492706E-2</v>
      </c>
      <c r="AX107" s="22" cm="1">
        <f t="array" ref="AX107">IF(INDEX(calc_types,1,AX$7)="INDEX",U107/U106-1,IF(INDEX(calc_types,1,AX$7)="CASH", U106/1200,U106/U107-1))</f>
        <v>-0.13024695738565806</v>
      </c>
      <c r="AY107" s="22" cm="1">
        <f t="array" ref="AY107">IF(INDEX(calc_types,1,AY$7)="INDEX",V107/V106-1,IF(INDEX(calc_types,1,AY$7)="CASH", V106/1200,V106/V107-1))</f>
        <v>-0.1386849253453909</v>
      </c>
      <c r="AZ107" s="22" cm="1">
        <f t="array" ref="AZ107">IF(INDEX(calc_types,1,AZ$7)="INDEX",W107/W106-1,IF(INDEX(calc_types,1,AZ$7)="CASH", W106/1200,W106/W107-1))</f>
        <v>2.0713583333333333E-3</v>
      </c>
      <c r="BA107" s="22" cm="1">
        <f t="array" ref="BA107">IF(INDEX(calc_types,1,BA$7)="INDEX",X107/X106-1,IF(INDEX(calc_types,1,BA$7)="CASH", X106/1200,X106/X107-1))</f>
        <v>3.9017500000000003E-3</v>
      </c>
      <c r="BB107" s="22" cm="1">
        <f t="array" ref="BB107">IF(INDEX(calc_types,1,BB$7)="INDEX",Y107/Y106-1,IF(INDEX(calc_types,1,BB$7)="CASH", Y106/1200,Y106/Y107-1))</f>
        <v>4.5970833333333332E-3</v>
      </c>
      <c r="BC107" s="22" cm="1">
        <f t="array" ref="BC107">IF(INDEX(calc_types,1,BC$7)="INDEX",Z107/Z106-1,IF(INDEX(calc_types,1,BC$7)="CASH", Z106/1200,Z106/Z107-1))</f>
        <v>7.1433333333333331E-4</v>
      </c>
      <c r="BD107" s="22" cm="1">
        <f t="array" ref="BD107">IF(INDEX(calc_types,1,BD$7)="INDEX",AA107/AA106-1,IF(INDEX(calc_types,1,BD$7)="CASH", AA106/1200,AA106/AA107-1))</f>
        <v>0</v>
      </c>
      <c r="BE107" s="22" cm="1">
        <f t="array" ref="BE107">IF(INDEX(calc_types,1,BE$7)="INDEX",AB107/AB106-1,IF(INDEX(calc_types,1,BE$7)="CASH", AB106/1200,AB106/AB107-1))</f>
        <v>-3.9599774520856834E-2</v>
      </c>
      <c r="BF107" s="22" cm="1">
        <f t="array" ref="BF107">IF(INDEX(calc_types,1,BF$7)="INDEX",AC107/AC106-1,IF(INDEX(calc_types,1,BF$7)="CASH", AC106/1200,AC106/AC107-1))</f>
        <v>-2.2257834757834716E-2</v>
      </c>
      <c r="BG107" s="22" cm="1">
        <f t="array" ref="BG107">IF(INDEX(calc_types,1,BG$7)="INDEX",AD107/AD106-1,IF(INDEX(calc_types,1,BG$7)="CASH", AD106/1200,AD106/AD107-1))</f>
        <v>2.5351050796343477E-2</v>
      </c>
      <c r="BH107" s="23">
        <f t="shared" si="39"/>
        <v>2.0666759008764937E-3</v>
      </c>
      <c r="BI107" s="23">
        <f t="shared" si="40"/>
        <v>5.8443746626184482E-3</v>
      </c>
      <c r="BJ107" s="23">
        <f t="shared" si="41"/>
        <v>6.5484388606620262E-3</v>
      </c>
      <c r="BK107" s="23">
        <f t="shared" si="42"/>
        <v>-5.0446857560431616E-2</v>
      </c>
      <c r="BL107" s="23">
        <f t="shared" si="43"/>
        <v>-6.2068441448857092E-2</v>
      </c>
      <c r="BM107" s="23">
        <f t="shared" si="44"/>
        <v>7.2932772000896488E-3</v>
      </c>
      <c r="BN107" s="23">
        <f t="shared" si="45"/>
        <v>1.1209759069876941E-2</v>
      </c>
      <c r="BO107" s="23">
        <f t="shared" si="46"/>
        <v>1.3293726841527333E-2</v>
      </c>
      <c r="BP107" s="23">
        <f t="shared" si="47"/>
        <v>9.2064911830498242E-3</v>
      </c>
      <c r="BQ107" s="23">
        <f t="shared" si="48"/>
        <v>1.0433909090167367E-2</v>
      </c>
      <c r="BR107" s="23">
        <f t="shared" si="49"/>
        <v>1.0599613999967145E-2</v>
      </c>
      <c r="BS107" s="23">
        <f t="shared" si="50"/>
        <v>-2.7719142179399105E-2</v>
      </c>
      <c r="BT107" s="23">
        <f t="shared" si="51"/>
        <v>-3.6644625835344856E-2</v>
      </c>
      <c r="BU107" s="23">
        <f t="shared" si="52"/>
        <v>2.2188129336209937E-4</v>
      </c>
      <c r="BV107" s="23">
        <f t="shared" si="53"/>
        <v>-4.4053954367399622E-4</v>
      </c>
      <c r="BW107" s="23">
        <f t="shared" si="54"/>
        <v>-2.03047182349531E-3</v>
      </c>
      <c r="BX107" s="23">
        <f t="shared" si="55"/>
        <v>-9.6520737871998163E-2</v>
      </c>
      <c r="BY107" s="23">
        <f t="shared" si="56"/>
        <v>-9.8585417509849976E-2</v>
      </c>
      <c r="BZ107" s="23">
        <f t="shared" si="57"/>
        <v>-0.13189219698648333</v>
      </c>
      <c r="CA107" s="23">
        <f t="shared" si="58"/>
        <v>-0.14315621498397779</v>
      </c>
      <c r="CB107" s="23">
        <f t="shared" si="59"/>
        <v>4.5452270114942407E-4</v>
      </c>
      <c r="CC107" s="23">
        <f t="shared" si="60"/>
        <v>2.8020925287356325E-3</v>
      </c>
      <c r="CD107" s="23">
        <f t="shared" si="61"/>
        <v>2.6580744252873573E-3</v>
      </c>
      <c r="CE107" s="23">
        <f t="shared" si="62"/>
        <v>7.4028419540229874E-4</v>
      </c>
      <c r="CF107" s="23">
        <f t="shared" si="63"/>
        <v>0</v>
      </c>
      <c r="CG107" s="23">
        <f t="shared" si="64"/>
        <v>-4.060006669781379E-2</v>
      </c>
      <c r="CH107" s="23">
        <f t="shared" si="65"/>
        <v>-2.2171180051513899E-2</v>
      </c>
      <c r="CI107" s="23">
        <f t="shared" si="66"/>
        <v>2.5915875115224418E-2</v>
      </c>
    </row>
    <row r="108" spans="1:87" x14ac:dyDescent="0.2">
      <c r="A108" s="20">
        <v>100</v>
      </c>
      <c r="B108" s="21">
        <v>39752</v>
      </c>
      <c r="C108" s="20">
        <v>199.3</v>
      </c>
      <c r="D108" s="20">
        <v>1060.049</v>
      </c>
      <c r="E108" s="20">
        <v>1580.6130000000001</v>
      </c>
      <c r="F108" s="20">
        <v>1183.4179999999999</v>
      </c>
      <c r="G108" s="20">
        <v>1266.0409999999999</v>
      </c>
      <c r="H108" s="20">
        <v>138.13499999999999</v>
      </c>
      <c r="I108" s="20">
        <v>329.55700000000002</v>
      </c>
      <c r="J108" s="20">
        <v>390.27499999999998</v>
      </c>
      <c r="K108" s="20">
        <v>102.756</v>
      </c>
      <c r="L108" s="20">
        <v>568.00599999999997</v>
      </c>
      <c r="M108" s="20">
        <v>622.721</v>
      </c>
      <c r="N108" s="20">
        <v>192.36600000000001</v>
      </c>
      <c r="O108" s="20">
        <v>182.55699999999999</v>
      </c>
      <c r="P108" s="20">
        <v>102.693</v>
      </c>
      <c r="Q108" s="20">
        <v>189.965</v>
      </c>
      <c r="R108" s="20">
        <v>241.22800000000001</v>
      </c>
      <c r="S108" s="20">
        <v>1473.49</v>
      </c>
      <c r="T108" s="20">
        <v>2591.7600000000002</v>
      </c>
      <c r="U108" s="20">
        <v>4377.34</v>
      </c>
      <c r="V108" s="20">
        <v>8576.98</v>
      </c>
      <c r="W108" s="20">
        <v>2.5812499999999998</v>
      </c>
      <c r="X108" s="20">
        <v>4.4261999999999997</v>
      </c>
      <c r="Y108" s="20">
        <v>5.5178000000000003</v>
      </c>
      <c r="Z108" s="20">
        <v>1.7965</v>
      </c>
      <c r="AA108" s="20">
        <v>1</v>
      </c>
      <c r="AB108" s="20">
        <v>0.78549999999999998</v>
      </c>
      <c r="AC108" s="20">
        <v>0.62209999999999999</v>
      </c>
      <c r="AD108" s="20">
        <v>98.47</v>
      </c>
      <c r="AE108" s="21">
        <f t="shared" si="38"/>
        <v>39752</v>
      </c>
      <c r="AF108" s="22" cm="1">
        <f t="array" ref="AF108">IF(INDEX(calc_types,1,AF$7)="INDEX",C108/C107-1,IF(INDEX(calc_types,1,AF$7)="CASH", C107/1200,C107/C108-1))</f>
        <v>3.2569354603253498E-3</v>
      </c>
      <c r="AG108" s="22" cm="1">
        <f t="array" ref="AG108">IF(INDEX(calc_types,1,AG$7)="INDEX",D108/D107-1,IF(INDEX(calc_types,1,AG$7)="CASH", D107/1200,D107/D108-1))</f>
        <v>9.1985144522923612E-3</v>
      </c>
      <c r="AH108" s="22" cm="1">
        <f t="array" ref="AH108">IF(INDEX(calc_types,1,AH$7)="INDEX",E108/E107-1,IF(INDEX(calc_types,1,AH$7)="CASH", E107/1200,E107/E108-1))</f>
        <v>1.8291865843759192E-2</v>
      </c>
      <c r="AI108" s="22" cm="1">
        <f t="array" ref="AI108">IF(INDEX(calc_types,1,AI$7)="INDEX",F108/F107-1,IF(INDEX(calc_types,1,AI$7)="CASH", F107/1200,F107/F108-1))</f>
        <v>-3.2436670697437942E-2</v>
      </c>
      <c r="AJ108" s="22" cm="1">
        <f t="array" ref="AJ108">IF(INDEX(calc_types,1,AJ$7)="INDEX",G108/G107-1,IF(INDEX(calc_types,1,AJ$7)="CASH", G107/1200,G107/G108-1))</f>
        <v>-4.4361766046805085E-2</v>
      </c>
      <c r="AK108" s="22" cm="1">
        <f t="array" ref="AK108">IF(INDEX(calc_types,1,AK$7)="INDEX",H108/H107-1,IF(INDEX(calc_types,1,AK$7)="CASH", H107/1200,H107/H108-1))</f>
        <v>6.044936455336547E-3</v>
      </c>
      <c r="AL108" s="22" cm="1">
        <f t="array" ref="AL108">IF(INDEX(calc_types,1,AL$7)="INDEX",I108/I107-1,IF(INDEX(calc_types,1,AL$7)="CASH", I107/1200,I107/I108-1))</f>
        <v>1.7031953042544457E-2</v>
      </c>
      <c r="AM108" s="22" cm="1">
        <f t="array" ref="AM108">IF(INDEX(calc_types,1,AM$7)="INDEX",J108/J107-1,IF(INDEX(calc_types,1,AM$7)="CASH", J107/1200,J107/J108-1))</f>
        <v>2.4303505111347379E-2</v>
      </c>
      <c r="AN108" s="22" cm="1">
        <f t="array" ref="AN108">IF(INDEX(calc_types,1,AN$7)="INDEX",K108/K107-1,IF(INDEX(calc_types,1,AN$7)="CASH", K107/1200,K107/K108-1))</f>
        <v>5.0174584079105689E-3</v>
      </c>
      <c r="AO108" s="22" cm="1">
        <f t="array" ref="AO108">IF(INDEX(calc_types,1,AO$7)="INDEX",L108/L107-1,IF(INDEX(calc_types,1,AO$7)="CASH", L107/1200,L107/L108-1))</f>
        <v>1.9265347138729849E-2</v>
      </c>
      <c r="AP108" s="22" cm="1">
        <f t="array" ref="AP108">IF(INDEX(calc_types,1,AP$7)="INDEX",M108/M107-1,IF(INDEX(calc_types,1,AP$7)="CASH", M107/1200,M107/M108-1))</f>
        <v>1.866147129212048E-2</v>
      </c>
      <c r="AQ108" s="22" cm="1">
        <f t="array" ref="AQ108">IF(INDEX(calc_types,1,AQ$7)="INDEX",N108/N107-1,IF(INDEX(calc_types,1,AQ$7)="CASH", N107/1200,N107/N108-1))</f>
        <v>1.9114682888974333E-3</v>
      </c>
      <c r="AR108" s="22" cm="1">
        <f t="array" ref="AR108">IF(INDEX(calc_types,1,AR$7)="INDEX",O108/O107-1,IF(INDEX(calc_types,1,AR$7)="CASH", O107/1200,O107/O108-1))</f>
        <v>-3.3419989516543236E-2</v>
      </c>
      <c r="AS108" s="22" cm="1">
        <f t="array" ref="AS108">IF(INDEX(calc_types,1,AS$7)="INDEX",P108/P107-1,IF(INDEX(calc_types,1,AS$7)="CASH", P107/1200,P107/P108-1))</f>
        <v>1.2968018720749264E-3</v>
      </c>
      <c r="AT108" s="22" cm="1">
        <f t="array" ref="AT108">IF(INDEX(calc_types,1,AT$7)="INDEX",Q108/Q107-1,IF(INDEX(calc_types,1,AT$7)="CASH", Q107/1200,Q107/Q108-1))</f>
        <v>4.8399894207880045E-3</v>
      </c>
      <c r="AU108" s="22" cm="1">
        <f t="array" ref="AU108">IF(INDEX(calc_types,1,AU$7)="INDEX",R108/R107-1,IF(INDEX(calc_types,1,AU$7)="CASH", R107/1200,R107/R108-1))</f>
        <v>8.756596719830867E-3</v>
      </c>
      <c r="AV108" s="22" cm="1">
        <f t="array" ref="AV108">IF(INDEX(calc_types,1,AV$7)="INDEX",S108/S107-1,IF(INDEX(calc_types,1,AV$7)="CASH", S107/1200,S107/S108-1))</f>
        <v>-0.16839366541374601</v>
      </c>
      <c r="AW108" s="22" cm="1">
        <f t="array" ref="AW108">IF(INDEX(calc_types,1,AW$7)="INDEX",T108/T107-1,IF(INDEX(calc_types,1,AW$7)="CASH", T107/1200,T107/T108-1))</f>
        <v>-0.14694226844842329</v>
      </c>
      <c r="AX108" s="22" cm="1">
        <f t="array" ref="AX108">IF(INDEX(calc_types,1,AX$7)="INDEX",U108/U107-1,IF(INDEX(calc_types,1,AX$7)="CASH", U107/1200,U107/U108-1))</f>
        <v>-0.10711175024732522</v>
      </c>
      <c r="AY108" s="22" cm="1">
        <f t="array" ref="AY108">IF(INDEX(calc_types,1,AY$7)="INDEX",V108/V107-1,IF(INDEX(calc_types,1,AY$7)="CASH", V107/1200,V107/V108-1))</f>
        <v>-0.23826939233702737</v>
      </c>
      <c r="AZ108" s="22" cm="1">
        <f t="array" ref="AZ108">IF(INDEX(calc_types,1,AZ$7)="INDEX",W108/W107-1,IF(INDEX(calc_types,1,AZ$7)="CASH", W107/1200,W107/W108-1))</f>
        <v>3.271875E-3</v>
      </c>
      <c r="BA108" s="22" cm="1">
        <f t="array" ref="BA108">IF(INDEX(calc_types,1,BA$7)="INDEX",X108/X107-1,IF(INDEX(calc_types,1,BA$7)="CASH", X107/1200,X107/X108-1))</f>
        <v>3.8458333333333335E-4</v>
      </c>
      <c r="BB108" s="22" cm="1">
        <f t="array" ref="BB108">IF(INDEX(calc_types,1,BB$7)="INDEX",Y108/Y107-1,IF(INDEX(calc_types,1,BB$7)="CASH", Y107/1200,Y107/Y108-1))</f>
        <v>1.4950833333333333E-3</v>
      </c>
      <c r="BC108" s="22" cm="1">
        <f t="array" ref="BC108">IF(INDEX(calc_types,1,BC$7)="INDEX",Z108/Z107-1,IF(INDEX(calc_types,1,BC$7)="CASH", Z107/1200,Z107/Z108-1))</f>
        <v>-1.2436666666666666E-3</v>
      </c>
      <c r="BD108" s="22" cm="1">
        <f t="array" ref="BD108">IF(INDEX(calc_types,1,BD$7)="INDEX",AA108/AA107-1,IF(INDEX(calc_types,1,BD$7)="CASH", AA107/1200,AA107/AA108-1))</f>
        <v>0</v>
      </c>
      <c r="BE108" s="22" cm="1">
        <f t="array" ref="BE108">IF(INDEX(calc_types,1,BE$7)="INDEX",AB108/AB107-1,IF(INDEX(calc_types,1,BE$7)="CASH", AB107/1200,AB107/AB108-1))</f>
        <v>-9.6626352641629443E-2</v>
      </c>
      <c r="BF108" s="22" cm="1">
        <f t="array" ref="BF108">IF(INDEX(calc_types,1,BF$7)="INDEX",AC108/AC107-1,IF(INDEX(calc_types,1,BF$7)="CASH", AC107/1200,AC107/AC108-1))</f>
        <v>-9.7251245780421103E-2</v>
      </c>
      <c r="BG108" s="22" cm="1">
        <f t="array" ref="BG108">IF(INDEX(calc_types,1,BG$7)="INDEX",AD108/AD107-1,IF(INDEX(calc_types,1,BG$7)="CASH", AD107/1200,AD107/AD108-1))</f>
        <v>7.7587082360109694E-2</v>
      </c>
      <c r="BH108" s="23">
        <f t="shared" si="39"/>
        <v>1.6302372037055783E-3</v>
      </c>
      <c r="BI108" s="23">
        <f t="shared" si="40"/>
        <v>7.1371022209187921E-3</v>
      </c>
      <c r="BJ108" s="23">
        <f t="shared" si="41"/>
        <v>1.5373340876846603E-2</v>
      </c>
      <c r="BK108" s="23">
        <f t="shared" si="42"/>
        <v>-3.5417680257925535E-2</v>
      </c>
      <c r="BL108" s="23">
        <f t="shared" si="43"/>
        <v>-4.8200631707928265E-2</v>
      </c>
      <c r="BM108" s="23">
        <f t="shared" si="44"/>
        <v>4.9438011174199829E-3</v>
      </c>
      <c r="BN108" s="23">
        <f t="shared" si="45"/>
        <v>1.5600810592700538E-2</v>
      </c>
      <c r="BO108" s="23">
        <f t="shared" si="46"/>
        <v>2.2201669669737058E-2</v>
      </c>
      <c r="BP108" s="23">
        <f t="shared" si="47"/>
        <v>4.4963231318164588E-3</v>
      </c>
      <c r="BQ108" s="23">
        <f t="shared" si="48"/>
        <v>1.7048159025149529E-2</v>
      </c>
      <c r="BR108" s="23">
        <f t="shared" si="49"/>
        <v>1.5945543586743521E-2</v>
      </c>
      <c r="BS108" s="23">
        <f t="shared" si="50"/>
        <v>-1.3132119455773446E-3</v>
      </c>
      <c r="BT108" s="23">
        <f t="shared" si="51"/>
        <v>-3.7135787906931582E-2</v>
      </c>
      <c r="BU108" s="23">
        <f t="shared" si="52"/>
        <v>1.2455976896830277E-3</v>
      </c>
      <c r="BV108" s="23">
        <f t="shared" si="53"/>
        <v>4.6427125585033089E-3</v>
      </c>
      <c r="BW108" s="23">
        <f t="shared" si="54"/>
        <v>8.2126170254433438E-3</v>
      </c>
      <c r="BX108" s="23">
        <f t="shared" si="55"/>
        <v>-0.17530196513481949</v>
      </c>
      <c r="BY108" s="23">
        <f t="shared" si="56"/>
        <v>-0.14824129381178056</v>
      </c>
      <c r="BZ108" s="23">
        <f t="shared" si="57"/>
        <v>-0.10875698984815048</v>
      </c>
      <c r="CA108" s="23">
        <f t="shared" si="58"/>
        <v>-0.24274068197561427</v>
      </c>
      <c r="CB108" s="23">
        <f t="shared" si="59"/>
        <v>1.6550393678160908E-3</v>
      </c>
      <c r="CC108" s="23">
        <f t="shared" si="60"/>
        <v>-7.1507413793103422E-4</v>
      </c>
      <c r="CD108" s="23">
        <f t="shared" si="61"/>
        <v>-4.4392557471264289E-4</v>
      </c>
      <c r="CE108" s="23">
        <f t="shared" si="62"/>
        <v>-1.217715804597701E-3</v>
      </c>
      <c r="CF108" s="23">
        <f t="shared" si="63"/>
        <v>0</v>
      </c>
      <c r="CG108" s="23">
        <f t="shared" si="64"/>
        <v>-9.7626644818586406E-2</v>
      </c>
      <c r="CH108" s="23">
        <f t="shared" si="65"/>
        <v>-9.716459107410029E-2</v>
      </c>
      <c r="CI108" s="23">
        <f t="shared" si="66"/>
        <v>7.8151906678990635E-2</v>
      </c>
    </row>
    <row r="109" spans="1:87" x14ac:dyDescent="0.2">
      <c r="A109" s="20">
        <v>101</v>
      </c>
      <c r="B109" s="21">
        <v>39782</v>
      </c>
      <c r="C109" s="20">
        <v>199.99600000000001</v>
      </c>
      <c r="D109" s="20">
        <v>1072.451</v>
      </c>
      <c r="E109" s="20">
        <v>1635.7270000000001</v>
      </c>
      <c r="F109" s="20">
        <v>1198.367</v>
      </c>
      <c r="G109" s="20">
        <v>1293.8209999999999</v>
      </c>
      <c r="H109" s="20">
        <v>138.79900000000001</v>
      </c>
      <c r="I109" s="20">
        <v>333.12599999999998</v>
      </c>
      <c r="J109" s="20">
        <v>398.65600000000001</v>
      </c>
      <c r="K109" s="20">
        <v>103.51300000000001</v>
      </c>
      <c r="L109" s="20">
        <v>576.03200000000004</v>
      </c>
      <c r="M109" s="20">
        <v>637.221</v>
      </c>
      <c r="N109" s="20">
        <v>195.08699999999999</v>
      </c>
      <c r="O109" s="20">
        <v>185.25800000000001</v>
      </c>
      <c r="P109" s="20">
        <v>102.717</v>
      </c>
      <c r="Q109" s="20">
        <v>189.798</v>
      </c>
      <c r="R109" s="20">
        <v>241.10300000000001</v>
      </c>
      <c r="S109" s="20">
        <v>1366.39</v>
      </c>
      <c r="T109" s="20">
        <v>2430.31</v>
      </c>
      <c r="U109" s="20">
        <v>4288.01</v>
      </c>
      <c r="V109" s="20">
        <v>8512.27</v>
      </c>
      <c r="W109" s="20">
        <v>1.9012500000000001</v>
      </c>
      <c r="X109" s="20">
        <v>2.6421999999999999</v>
      </c>
      <c r="Y109" s="20">
        <v>2.1276000000000002</v>
      </c>
      <c r="Z109" s="20">
        <v>0.56369999999999998</v>
      </c>
      <c r="AA109" s="20">
        <v>1</v>
      </c>
      <c r="AB109" s="20">
        <v>0.78790000000000004</v>
      </c>
      <c r="AC109" s="20">
        <v>0.65049999999999997</v>
      </c>
      <c r="AD109" s="20">
        <v>95.53</v>
      </c>
      <c r="AE109" s="21">
        <f t="shared" si="38"/>
        <v>39782</v>
      </c>
      <c r="AF109" s="22" cm="1">
        <f t="array" ref="AF109">IF(INDEX(calc_types,1,AF$7)="INDEX",C109/C108-1,IF(INDEX(calc_types,1,AF$7)="CASH", C108/1200,C108/C109-1))</f>
        <v>3.4922227797289374E-3</v>
      </c>
      <c r="AG109" s="22" cm="1">
        <f t="array" ref="AG109">IF(INDEX(calc_types,1,AG$7)="INDEX",D109/D108-1,IF(INDEX(calc_types,1,AG$7)="CASH", D108/1200,D108/D109-1))</f>
        <v>1.1699459175943838E-2</v>
      </c>
      <c r="AH109" s="22" cm="1">
        <f t="array" ref="AH109">IF(INDEX(calc_types,1,AH$7)="INDEX",E109/E108-1,IF(INDEX(calc_types,1,AH$7)="CASH", E108/1200,E108/E109-1))</f>
        <v>3.4868750288653771E-2</v>
      </c>
      <c r="AI109" s="22" cm="1">
        <f t="array" ref="AI109">IF(INDEX(calc_types,1,AI$7)="INDEX",F109/F108-1,IF(INDEX(calc_types,1,AI$7)="CASH", F108/1200,F108/F109-1))</f>
        <v>1.2632053931916021E-2</v>
      </c>
      <c r="AJ109" s="22" cm="1">
        <f t="array" ref="AJ109">IF(INDEX(calc_types,1,AJ$7)="INDEX",G109/G108-1,IF(INDEX(calc_types,1,AJ$7)="CASH", G108/1200,G108/G109-1))</f>
        <v>2.1942417346673571E-2</v>
      </c>
      <c r="AK109" s="22" cm="1">
        <f t="array" ref="AK109">IF(INDEX(calc_types,1,AK$7)="INDEX",H109/H108-1,IF(INDEX(calc_types,1,AK$7)="CASH", H108/1200,H108/H109-1))</f>
        <v>4.8068918087378343E-3</v>
      </c>
      <c r="AL109" s="22" cm="1">
        <f t="array" ref="AL109">IF(INDEX(calc_types,1,AL$7)="INDEX",I109/I108-1,IF(INDEX(calc_types,1,AL$7)="CASH", I108/1200,I108/I109-1))</f>
        <v>1.0829689552945165E-2</v>
      </c>
      <c r="AM109" s="22" cm="1">
        <f t="array" ref="AM109">IF(INDEX(calc_types,1,AM$7)="INDEX",J109/J108-1,IF(INDEX(calc_types,1,AM$7)="CASH", J108/1200,J108/J109-1))</f>
        <v>2.1474601242713609E-2</v>
      </c>
      <c r="AN109" s="22" cm="1">
        <f t="array" ref="AN109">IF(INDEX(calc_types,1,AN$7)="INDEX",K109/K108-1,IF(INDEX(calc_types,1,AN$7)="CASH", K108/1200,K108/K109-1))</f>
        <v>7.366966405854658E-3</v>
      </c>
      <c r="AO109" s="22" cm="1">
        <f t="array" ref="AO109">IF(INDEX(calc_types,1,AO$7)="INDEX",L109/L108-1,IF(INDEX(calc_types,1,AO$7)="CASH", L108/1200,L108/L109-1))</f>
        <v>1.4130132428178621E-2</v>
      </c>
      <c r="AP109" s="22" cm="1">
        <f t="array" ref="AP109">IF(INDEX(calc_types,1,AP$7)="INDEX",M109/M108-1,IF(INDEX(calc_types,1,AP$7)="CASH", M108/1200,M108/M109-1))</f>
        <v>2.3284906081535661E-2</v>
      </c>
      <c r="AQ109" s="22" cm="1">
        <f t="array" ref="AQ109">IF(INDEX(calc_types,1,AQ$7)="INDEX",N109/N108-1,IF(INDEX(calc_types,1,AQ$7)="CASH", N108/1200,N108/N109-1))</f>
        <v>1.4144911262904847E-2</v>
      </c>
      <c r="AR109" s="22" cm="1">
        <f t="array" ref="AR109">IF(INDEX(calc_types,1,AR$7)="INDEX",O109/O108-1,IF(INDEX(calc_types,1,AR$7)="CASH", O108/1200,O108/O109-1))</f>
        <v>1.4795378977525031E-2</v>
      </c>
      <c r="AS109" s="22" cm="1">
        <f t="array" ref="AS109">IF(INDEX(calc_types,1,AS$7)="INDEX",P109/P108-1,IF(INDEX(calc_types,1,AS$7)="CASH", P108/1200,P108/P109-1))</f>
        <v>2.3370628962049445E-4</v>
      </c>
      <c r="AT109" s="22" cm="1">
        <f t="array" ref="AT109">IF(INDEX(calc_types,1,AT$7)="INDEX",Q109/Q108-1,IF(INDEX(calc_types,1,AT$7)="CASH", Q108/1200,Q108/Q109-1))</f>
        <v>-8.7910930960966027E-4</v>
      </c>
      <c r="AU109" s="22" cm="1">
        <f t="array" ref="AU109">IF(INDEX(calc_types,1,AU$7)="INDEX",R109/R108-1,IF(INDEX(calc_types,1,AU$7)="CASH", R108/1200,R108/R109-1))</f>
        <v>-5.1818196892561286E-4</v>
      </c>
      <c r="AV109" s="22" cm="1">
        <f t="array" ref="AV109">IF(INDEX(calc_types,1,AV$7)="INDEX",S109/S108-1,IF(INDEX(calc_types,1,AV$7)="CASH", S108/1200,S108/S109-1))</f>
        <v>-7.2684578789133258E-2</v>
      </c>
      <c r="AW109" s="22" cm="1">
        <f t="array" ref="AW109">IF(INDEX(calc_types,1,AW$7)="INDEX",T109/T108-1,IF(INDEX(calc_types,1,AW$7)="CASH", T108/1200,T108/T109-1))</f>
        <v>-6.2293576565731534E-2</v>
      </c>
      <c r="AX109" s="22" cm="1">
        <f t="array" ref="AX109">IF(INDEX(calc_types,1,AX$7)="INDEX",U109/U108-1,IF(INDEX(calc_types,1,AX$7)="CASH", U108/1200,U108/U109-1))</f>
        <v>-2.0407370686307158E-2</v>
      </c>
      <c r="AY109" s="22" cm="1">
        <f t="array" ref="AY109">IF(INDEX(calc_types,1,AY$7)="INDEX",V109/V108-1,IF(INDEX(calc_types,1,AY$7)="CASH", V108/1200,V108/V109-1))</f>
        <v>-7.5446136052549351E-3</v>
      </c>
      <c r="AZ109" s="22" cm="1">
        <f t="array" ref="AZ109">IF(INDEX(calc_types,1,AZ$7)="INDEX",W109/W108-1,IF(INDEX(calc_types,1,AZ$7)="CASH", W108/1200,W108/W109-1))</f>
        <v>2.1510416666666666E-3</v>
      </c>
      <c r="BA109" s="22" cm="1">
        <f t="array" ref="BA109">IF(INDEX(calc_types,1,BA$7)="INDEX",X109/X108-1,IF(INDEX(calc_types,1,BA$7)="CASH", X108/1200,X108/X109-1))</f>
        <v>3.6884999999999999E-3</v>
      </c>
      <c r="BB109" s="22" cm="1">
        <f t="array" ref="BB109">IF(INDEX(calc_types,1,BB$7)="INDEX",Y109/Y108-1,IF(INDEX(calc_types,1,BB$7)="CASH", Y108/1200,Y108/Y109-1))</f>
        <v>4.5981666666666671E-3</v>
      </c>
      <c r="BC109" s="22" cm="1">
        <f t="array" ref="BC109">IF(INDEX(calc_types,1,BC$7)="INDEX",Z109/Z108-1,IF(INDEX(calc_types,1,BC$7)="CASH", Z108/1200,Z108/Z109-1))</f>
        <v>1.4970833333333333E-3</v>
      </c>
      <c r="BD109" s="22" cm="1">
        <f t="array" ref="BD109">IF(INDEX(calc_types,1,BD$7)="INDEX",AA109/AA108-1,IF(INDEX(calc_types,1,BD$7)="CASH", AA108/1200,AA108/AA109-1))</f>
        <v>0</v>
      </c>
      <c r="BE109" s="22" cm="1">
        <f t="array" ref="BE109">IF(INDEX(calc_types,1,BE$7)="INDEX",AB109/AB108-1,IF(INDEX(calc_types,1,BE$7)="CASH", AB108/1200,AB108/AB109-1))</f>
        <v>-3.0460718365276085E-3</v>
      </c>
      <c r="BF109" s="22" cm="1">
        <f t="array" ref="BF109">IF(INDEX(calc_types,1,BF$7)="INDEX",AC109/AC108-1,IF(INDEX(calc_types,1,BF$7)="CASH", AC108/1200,AC108/AC109-1))</f>
        <v>-4.3658724058416531E-2</v>
      </c>
      <c r="BG109" s="22" cm="1">
        <f t="array" ref="BG109">IF(INDEX(calc_types,1,BG$7)="INDEX",AD109/AD108-1,IF(INDEX(calc_types,1,BG$7)="CASH", AD108/1200,AD108/AD109-1))</f>
        <v>3.0775672563592593E-2</v>
      </c>
      <c r="BH109" s="23">
        <f t="shared" si="39"/>
        <v>1.8655245231091659E-3</v>
      </c>
      <c r="BI109" s="23">
        <f t="shared" si="40"/>
        <v>9.63804694457027E-3</v>
      </c>
      <c r="BJ109" s="23">
        <f t="shared" si="41"/>
        <v>3.1950225321741181E-2</v>
      </c>
      <c r="BK109" s="23">
        <f t="shared" si="42"/>
        <v>9.6510443714284272E-3</v>
      </c>
      <c r="BL109" s="23">
        <f t="shared" si="43"/>
        <v>1.810355168555039E-2</v>
      </c>
      <c r="BM109" s="23">
        <f t="shared" si="44"/>
        <v>3.7057564708212701E-3</v>
      </c>
      <c r="BN109" s="23">
        <f t="shared" si="45"/>
        <v>9.3985471031012464E-3</v>
      </c>
      <c r="BO109" s="23">
        <f t="shared" si="46"/>
        <v>1.9372765801103288E-2</v>
      </c>
      <c r="BP109" s="23">
        <f t="shared" si="47"/>
        <v>6.8458311297605479E-3</v>
      </c>
      <c r="BQ109" s="23">
        <f t="shared" si="48"/>
        <v>1.1912944314598302E-2</v>
      </c>
      <c r="BR109" s="23">
        <f t="shared" si="49"/>
        <v>2.0568978376158703E-2</v>
      </c>
      <c r="BS109" s="23">
        <f t="shared" si="50"/>
        <v>1.092023102843007E-2</v>
      </c>
      <c r="BT109" s="23">
        <f t="shared" si="51"/>
        <v>1.1079580587136682E-2</v>
      </c>
      <c r="BU109" s="23">
        <f t="shared" si="52"/>
        <v>1.8250210722859582E-4</v>
      </c>
      <c r="BV109" s="23">
        <f t="shared" si="53"/>
        <v>-1.0763861718943563E-3</v>
      </c>
      <c r="BW109" s="23">
        <f t="shared" si="54"/>
        <v>-1.0621616633131369E-3</v>
      </c>
      <c r="BX109" s="23">
        <f t="shared" si="55"/>
        <v>-7.9592878510206744E-2</v>
      </c>
      <c r="BY109" s="23">
        <f t="shared" si="56"/>
        <v>-6.3592601929088804E-2</v>
      </c>
      <c r="BZ109" s="23">
        <f t="shared" si="57"/>
        <v>-2.2052610287132419E-2</v>
      </c>
      <c r="CA109" s="23">
        <f t="shared" si="58"/>
        <v>-1.2015903243841827E-2</v>
      </c>
      <c r="CB109" s="23">
        <f t="shared" si="59"/>
        <v>5.3420603448275732E-4</v>
      </c>
      <c r="CC109" s="23">
        <f t="shared" si="60"/>
        <v>2.5888425287356326E-3</v>
      </c>
      <c r="CD109" s="23">
        <f t="shared" si="61"/>
        <v>2.6591577586206911E-3</v>
      </c>
      <c r="CE109" s="23">
        <f t="shared" si="62"/>
        <v>1.5230341954022989E-3</v>
      </c>
      <c r="CF109" s="23">
        <f t="shared" si="63"/>
        <v>0</v>
      </c>
      <c r="CG109" s="23">
        <f t="shared" si="64"/>
        <v>-4.046364013484567E-3</v>
      </c>
      <c r="CH109" s="23">
        <f t="shared" si="65"/>
        <v>-4.3572069352095719E-2</v>
      </c>
      <c r="CI109" s="23">
        <f t="shared" si="66"/>
        <v>3.1340496882473534E-2</v>
      </c>
    </row>
    <row r="110" spans="1:87" x14ac:dyDescent="0.2">
      <c r="A110" s="20">
        <v>102</v>
      </c>
      <c r="B110" s="21">
        <v>39813</v>
      </c>
      <c r="C110" s="20">
        <v>200.476</v>
      </c>
      <c r="D110" s="20">
        <v>1078.596</v>
      </c>
      <c r="E110" s="20">
        <v>1657.4960000000001</v>
      </c>
      <c r="F110" s="20">
        <v>1220.0809999999999</v>
      </c>
      <c r="G110" s="20">
        <v>1328.0329999999999</v>
      </c>
      <c r="H110" s="20">
        <v>139.15</v>
      </c>
      <c r="I110" s="20">
        <v>335.51499999999999</v>
      </c>
      <c r="J110" s="20">
        <v>403.86399999999998</v>
      </c>
      <c r="K110" s="20">
        <v>103.66200000000001</v>
      </c>
      <c r="L110" s="20">
        <v>587.12</v>
      </c>
      <c r="M110" s="20">
        <v>656.33100000000002</v>
      </c>
      <c r="N110" s="20">
        <v>197.73400000000001</v>
      </c>
      <c r="O110" s="20">
        <v>187.40299999999999</v>
      </c>
      <c r="P110" s="20">
        <v>102.83799999999999</v>
      </c>
      <c r="Q110" s="20">
        <v>190.70599999999999</v>
      </c>
      <c r="R110" s="20">
        <v>243.37200000000001</v>
      </c>
      <c r="S110" s="20">
        <v>1379.78</v>
      </c>
      <c r="T110" s="20">
        <v>2447.62</v>
      </c>
      <c r="U110" s="20">
        <v>4434.17</v>
      </c>
      <c r="V110" s="20">
        <v>8859.56</v>
      </c>
      <c r="W110" s="20">
        <v>0.43625000000000003</v>
      </c>
      <c r="X110" s="20">
        <v>2.9540999999999999</v>
      </c>
      <c r="Y110" s="20">
        <v>2.4878</v>
      </c>
      <c r="Z110" s="20">
        <v>0.76649999999999996</v>
      </c>
      <c r="AA110" s="20">
        <v>1</v>
      </c>
      <c r="AB110" s="20">
        <v>0.71560000000000001</v>
      </c>
      <c r="AC110" s="20">
        <v>0.68479999999999996</v>
      </c>
      <c r="AD110" s="20">
        <v>90.64</v>
      </c>
      <c r="AE110" s="21">
        <f t="shared" si="38"/>
        <v>39813</v>
      </c>
      <c r="AF110" s="22" cm="1">
        <f t="array" ref="AF110">IF(INDEX(calc_types,1,AF$7)="INDEX",C110/C109-1,IF(INDEX(calc_types,1,AF$7)="CASH", C109/1200,C109/C110-1))</f>
        <v>2.4000480009600533E-3</v>
      </c>
      <c r="AG110" s="22" cm="1">
        <f t="array" ref="AG110">IF(INDEX(calc_types,1,AG$7)="INDEX",D110/D109-1,IF(INDEX(calc_types,1,AG$7)="CASH", D109/1200,D109/D110-1))</f>
        <v>5.7298655136690524E-3</v>
      </c>
      <c r="AH110" s="22" cm="1">
        <f t="array" ref="AH110">IF(INDEX(calc_types,1,AH$7)="INDEX",E110/E109-1,IF(INDEX(calc_types,1,AH$7)="CASH", E109/1200,E109/E110-1))</f>
        <v>1.3308455506328309E-2</v>
      </c>
      <c r="AI110" s="22" cm="1">
        <f t="array" ref="AI110">IF(INDEX(calc_types,1,AI$7)="INDEX",F110/F109-1,IF(INDEX(calc_types,1,AI$7)="CASH", F109/1200,F109/F110-1))</f>
        <v>1.811965783436964E-2</v>
      </c>
      <c r="AJ110" s="22" cm="1">
        <f t="array" ref="AJ110">IF(INDEX(calc_types,1,AJ$7)="INDEX",G110/G109-1,IF(INDEX(calc_types,1,AJ$7)="CASH", G109/1200,G109/G110-1))</f>
        <v>2.6442606821190928E-2</v>
      </c>
      <c r="AK110" s="22" cm="1">
        <f t="array" ref="AK110">IF(INDEX(calc_types,1,AK$7)="INDEX",H110/H109-1,IF(INDEX(calc_types,1,AK$7)="CASH", H109/1200,H109/H110-1))</f>
        <v>2.5288366630884518E-3</v>
      </c>
      <c r="AL110" s="22" cm="1">
        <f t="array" ref="AL110">IF(INDEX(calc_types,1,AL$7)="INDEX",I110/I109-1,IF(INDEX(calc_types,1,AL$7)="CASH", I109/1200,I109/I110-1))</f>
        <v>7.1714606485233645E-3</v>
      </c>
      <c r="AM110" s="22" cm="1">
        <f t="array" ref="AM110">IF(INDEX(calc_types,1,AM$7)="INDEX",J110/J109-1,IF(INDEX(calc_types,1,AM$7)="CASH", J109/1200,J109/J110-1))</f>
        <v>1.3063894686145439E-2</v>
      </c>
      <c r="AN110" s="22" cm="1">
        <f t="array" ref="AN110">IF(INDEX(calc_types,1,AN$7)="INDEX",K110/K109-1,IF(INDEX(calc_types,1,AN$7)="CASH", K109/1200,K109/K110-1))</f>
        <v>1.4394327282563069E-3</v>
      </c>
      <c r="AO110" s="22" cm="1">
        <f t="array" ref="AO110">IF(INDEX(calc_types,1,AO$7)="INDEX",L110/L109-1,IF(INDEX(calc_types,1,AO$7)="CASH", L109/1200,L109/L110-1))</f>
        <v>1.9248930614965687E-2</v>
      </c>
      <c r="AP110" s="22" cm="1">
        <f t="array" ref="AP110">IF(INDEX(calc_types,1,AP$7)="INDEX",M110/M109-1,IF(INDEX(calc_types,1,AP$7)="CASH", M109/1200,M109/M110-1))</f>
        <v>2.9989595446477724E-2</v>
      </c>
      <c r="AQ110" s="22" cm="1">
        <f t="array" ref="AQ110">IF(INDEX(calc_types,1,AQ$7)="INDEX",N110/N109-1,IF(INDEX(calc_types,1,AQ$7)="CASH", N109/1200,N109/N110-1))</f>
        <v>1.3568305422708926E-2</v>
      </c>
      <c r="AR110" s="22" cm="1">
        <f t="array" ref="AR110">IF(INDEX(calc_types,1,AR$7)="INDEX",O110/O109-1,IF(INDEX(calc_types,1,AR$7)="CASH", O109/1200,O109/O110-1))</f>
        <v>1.1578447354500199E-2</v>
      </c>
      <c r="AS110" s="22" cm="1">
        <f t="array" ref="AS110">IF(INDEX(calc_types,1,AS$7)="INDEX",P110/P109-1,IF(INDEX(calc_types,1,AS$7)="CASH", P109/1200,P109/P110-1))</f>
        <v>1.1779939055851507E-3</v>
      </c>
      <c r="AT110" s="22" cm="1">
        <f t="array" ref="AT110">IF(INDEX(calc_types,1,AT$7)="INDEX",Q110/Q109-1,IF(INDEX(calc_types,1,AT$7)="CASH", Q109/1200,Q109/Q110-1))</f>
        <v>4.7840335514599541E-3</v>
      </c>
      <c r="AU110" s="22" cm="1">
        <f t="array" ref="AU110">IF(INDEX(calc_types,1,AU$7)="INDEX",R110/R109-1,IF(INDEX(calc_types,1,AU$7)="CASH", R109/1200,R109/R110-1))</f>
        <v>9.4109156667483429E-3</v>
      </c>
      <c r="AV110" s="22" cm="1">
        <f t="array" ref="AV110">IF(INDEX(calc_types,1,AV$7)="INDEX",S110/S109-1,IF(INDEX(calc_types,1,AV$7)="CASH", S109/1200,S109/S110-1))</f>
        <v>9.7995447858956197E-3</v>
      </c>
      <c r="AW110" s="22" cm="1">
        <f t="array" ref="AW110">IF(INDEX(calc_types,1,AW$7)="INDEX",T110/T109-1,IF(INDEX(calc_types,1,AW$7)="CASH", T109/1200,T109/T110-1))</f>
        <v>7.1225481522934064E-3</v>
      </c>
      <c r="AX110" s="22" cm="1">
        <f t="array" ref="AX110">IF(INDEX(calc_types,1,AX$7)="INDEX",U110/U109-1,IF(INDEX(calc_types,1,AX$7)="CASH", U109/1200,U109/U110-1))</f>
        <v>3.4085741404521031E-2</v>
      </c>
      <c r="AY110" s="22" cm="1">
        <f t="array" ref="AY110">IF(INDEX(calc_types,1,AY$7)="INDEX",V110/V109-1,IF(INDEX(calc_types,1,AY$7)="CASH", V109/1200,V109/V110-1))</f>
        <v>4.0798752859108056E-2</v>
      </c>
      <c r="AZ110" s="22" cm="1">
        <f t="array" ref="AZ110">IF(INDEX(calc_types,1,AZ$7)="INDEX",W110/W109-1,IF(INDEX(calc_types,1,AZ$7)="CASH", W109/1200,W109/W110-1))</f>
        <v>1.5843750000000001E-3</v>
      </c>
      <c r="BA110" s="22" cm="1">
        <f t="array" ref="BA110">IF(INDEX(calc_types,1,BA$7)="INDEX",X110/X109-1,IF(INDEX(calc_types,1,BA$7)="CASH", X109/1200,X109/X110-1))</f>
        <v>2.2018333333333334E-3</v>
      </c>
      <c r="BB110" s="22" cm="1">
        <f t="array" ref="BB110">IF(INDEX(calc_types,1,BB$7)="INDEX",Y110/Y109-1,IF(INDEX(calc_types,1,BB$7)="CASH", Y109/1200,Y109/Y110-1))</f>
        <v>1.7730000000000001E-3</v>
      </c>
      <c r="BC110" s="22" cm="1">
        <f t="array" ref="BC110">IF(INDEX(calc_types,1,BC$7)="INDEX",Z110/Z109-1,IF(INDEX(calc_types,1,BC$7)="CASH", Z109/1200,Z109/Z110-1))</f>
        <v>4.6975000000000001E-4</v>
      </c>
      <c r="BD110" s="22" cm="1">
        <f t="array" ref="BD110">IF(INDEX(calc_types,1,BD$7)="INDEX",AA110/AA109-1,IF(INDEX(calc_types,1,BD$7)="CASH", AA109/1200,AA109/AA110-1))</f>
        <v>0</v>
      </c>
      <c r="BE110" s="22" cm="1">
        <f t="array" ref="BE110">IF(INDEX(calc_types,1,BE$7)="INDEX",AB110/AB109-1,IF(INDEX(calc_types,1,BE$7)="CASH", AB109/1200,AB109/AB110-1))</f>
        <v>0.10103409726103973</v>
      </c>
      <c r="BF110" s="22" cm="1">
        <f t="array" ref="BF110">IF(INDEX(calc_types,1,BF$7)="INDEX",AC110/AC109-1,IF(INDEX(calc_types,1,BF$7)="CASH", AC109/1200,AC109/AC110-1))</f>
        <v>-5.0087616822429903E-2</v>
      </c>
      <c r="BG110" s="22" cm="1">
        <f t="array" ref="BG110">IF(INDEX(calc_types,1,BG$7)="INDEX",AD110/AD109-1,IF(INDEX(calc_types,1,BG$7)="CASH", AD109/1200,AD109/AD110-1))</f>
        <v>5.3949691085613427E-2</v>
      </c>
      <c r="BH110" s="23">
        <f t="shared" si="39"/>
        <v>7.733497443402819E-4</v>
      </c>
      <c r="BI110" s="23">
        <f t="shared" si="40"/>
        <v>3.6684532822954833E-3</v>
      </c>
      <c r="BJ110" s="23">
        <f t="shared" si="41"/>
        <v>1.0389930539415721E-2</v>
      </c>
      <c r="BK110" s="23">
        <f t="shared" si="42"/>
        <v>1.5138648273882047E-2</v>
      </c>
      <c r="BL110" s="23">
        <f t="shared" si="43"/>
        <v>2.2603741160067747E-2</v>
      </c>
      <c r="BM110" s="23">
        <f t="shared" si="44"/>
        <v>1.4277013251718879E-3</v>
      </c>
      <c r="BN110" s="23">
        <f t="shared" si="45"/>
        <v>5.7403181986794456E-3</v>
      </c>
      <c r="BO110" s="23">
        <f t="shared" si="46"/>
        <v>1.0962059244535118E-2</v>
      </c>
      <c r="BP110" s="23">
        <f t="shared" si="47"/>
        <v>9.1829745216219668E-4</v>
      </c>
      <c r="BQ110" s="23">
        <f t="shared" si="48"/>
        <v>1.7031742501385366E-2</v>
      </c>
      <c r="BR110" s="23">
        <f t="shared" si="49"/>
        <v>2.7273667741100766E-2</v>
      </c>
      <c r="BS110" s="23">
        <f t="shared" si="50"/>
        <v>1.0343625188234149E-2</v>
      </c>
      <c r="BT110" s="23">
        <f t="shared" si="51"/>
        <v>7.8626489641118492E-3</v>
      </c>
      <c r="BU110" s="23">
        <f t="shared" si="52"/>
        <v>1.126789723193252E-3</v>
      </c>
      <c r="BV110" s="23">
        <f t="shared" si="53"/>
        <v>4.5867566891752585E-3</v>
      </c>
      <c r="BW110" s="23">
        <f t="shared" si="54"/>
        <v>8.8669359723608197E-3</v>
      </c>
      <c r="BX110" s="23">
        <f t="shared" si="55"/>
        <v>2.8912450648221344E-3</v>
      </c>
      <c r="BY110" s="23">
        <f t="shared" si="56"/>
        <v>5.8235227889361363E-3</v>
      </c>
      <c r="BZ110" s="23">
        <f t="shared" si="57"/>
        <v>3.2440501803695766E-2</v>
      </c>
      <c r="CA110" s="23">
        <f t="shared" si="58"/>
        <v>3.6327463220521161E-2</v>
      </c>
      <c r="CB110" s="23">
        <f t="shared" si="59"/>
        <v>-3.2460632183909169E-5</v>
      </c>
      <c r="CC110" s="23">
        <f t="shared" si="60"/>
        <v>1.1021758620689659E-3</v>
      </c>
      <c r="CD110" s="23">
        <f t="shared" si="61"/>
        <v>-1.6600890804597613E-4</v>
      </c>
      <c r="CE110" s="23">
        <f t="shared" si="62"/>
        <v>4.9570086206896543E-4</v>
      </c>
      <c r="CF110" s="23">
        <f t="shared" si="63"/>
        <v>0</v>
      </c>
      <c r="CG110" s="23">
        <f t="shared" si="64"/>
        <v>0.10003380508408277</v>
      </c>
      <c r="CH110" s="23">
        <f t="shared" si="65"/>
        <v>-5.0000962116109091E-2</v>
      </c>
      <c r="CI110" s="23">
        <f t="shared" si="66"/>
        <v>5.4514515404494368E-2</v>
      </c>
    </row>
    <row r="111" spans="1:87" x14ac:dyDescent="0.2">
      <c r="A111" s="20">
        <v>103</v>
      </c>
      <c r="B111" s="21">
        <v>39844</v>
      </c>
      <c r="C111" s="20">
        <v>200.43600000000001</v>
      </c>
      <c r="D111" s="20">
        <v>1074.9059999999999</v>
      </c>
      <c r="E111" s="20">
        <v>1637.981</v>
      </c>
      <c r="F111" s="20">
        <v>1242.2819999999999</v>
      </c>
      <c r="G111" s="20">
        <v>1357.6890000000001</v>
      </c>
      <c r="H111" s="20">
        <v>139.631</v>
      </c>
      <c r="I111" s="20">
        <v>337.84100000000001</v>
      </c>
      <c r="J111" s="20">
        <v>405.43799999999999</v>
      </c>
      <c r="K111" s="20">
        <v>103.542</v>
      </c>
      <c r="L111" s="20">
        <v>589.63599999999997</v>
      </c>
      <c r="M111" s="20">
        <v>657.60699999999997</v>
      </c>
      <c r="N111" s="20">
        <v>194.81299999999999</v>
      </c>
      <c r="O111" s="20">
        <v>186.649</v>
      </c>
      <c r="P111" s="20">
        <v>102.883</v>
      </c>
      <c r="Q111" s="20">
        <v>190.64599999999999</v>
      </c>
      <c r="R111" s="20">
        <v>243.12100000000001</v>
      </c>
      <c r="S111" s="20">
        <v>1262.9100000000001</v>
      </c>
      <c r="T111" s="20">
        <v>2236.98</v>
      </c>
      <c r="U111" s="20">
        <v>4149.6400000000003</v>
      </c>
      <c r="V111" s="20">
        <v>7994.05</v>
      </c>
      <c r="W111" s="20">
        <v>0.41937999999999998</v>
      </c>
      <c r="X111" s="20">
        <v>1.7444</v>
      </c>
      <c r="Y111" s="20">
        <v>1.8248</v>
      </c>
      <c r="Z111" s="20">
        <v>0.49480000000000002</v>
      </c>
      <c r="AA111" s="20">
        <v>1</v>
      </c>
      <c r="AB111" s="20">
        <v>0.78059999999999996</v>
      </c>
      <c r="AC111" s="20">
        <v>0.68769999999999998</v>
      </c>
      <c r="AD111" s="20">
        <v>89.92</v>
      </c>
      <c r="AE111" s="21">
        <f t="shared" si="38"/>
        <v>39844</v>
      </c>
      <c r="AF111" s="22" cm="1">
        <f t="array" ref="AF111">IF(INDEX(calc_types,1,AF$7)="INDEX",C111/C110-1,IF(INDEX(calc_types,1,AF$7)="CASH", C110/1200,C110/C111-1))</f>
        <v>-1.9952513019005913E-4</v>
      </c>
      <c r="AG111" s="22" cm="1">
        <f t="array" ref="AG111">IF(INDEX(calc_types,1,AG$7)="INDEX",D111/D110-1,IF(INDEX(calc_types,1,AG$7)="CASH", D110/1200,D110/D111-1))</f>
        <v>-3.4211141150162216E-3</v>
      </c>
      <c r="AH111" s="22" cm="1">
        <f t="array" ref="AH111">IF(INDEX(calc_types,1,AH$7)="INDEX",E111/E110-1,IF(INDEX(calc_types,1,AH$7)="CASH", E110/1200,E110/E111-1))</f>
        <v>-1.1773784069463833E-2</v>
      </c>
      <c r="AI111" s="22" cm="1">
        <f t="array" ref="AI111">IF(INDEX(calc_types,1,AI$7)="INDEX",F111/F110-1,IF(INDEX(calc_types,1,AI$7)="CASH", F110/1200,F110/F111-1))</f>
        <v>1.8196332866424525E-2</v>
      </c>
      <c r="AJ111" s="22" cm="1">
        <f t="array" ref="AJ111">IF(INDEX(calc_types,1,AJ$7)="INDEX",G111/G110-1,IF(INDEX(calc_types,1,AJ$7)="CASH", G110/1200,G110/G111-1))</f>
        <v>2.2330770395012856E-2</v>
      </c>
      <c r="AK111" s="22" cm="1">
        <f t="array" ref="AK111">IF(INDEX(calc_types,1,AK$7)="INDEX",H111/H110-1,IF(INDEX(calc_types,1,AK$7)="CASH", H110/1200,H110/H111-1))</f>
        <v>3.4567014013653363E-3</v>
      </c>
      <c r="AL111" s="22" cm="1">
        <f t="array" ref="AL111">IF(INDEX(calc_types,1,AL$7)="INDEX",I111/I110-1,IF(INDEX(calc_types,1,AL$7)="CASH", I110/1200,I110/I111-1))</f>
        <v>6.932625963071759E-3</v>
      </c>
      <c r="AM111" s="22" cm="1">
        <f t="array" ref="AM111">IF(INDEX(calc_types,1,AM$7)="INDEX",J111/J110-1,IF(INDEX(calc_types,1,AM$7)="CASH", J110/1200,J110/J111-1))</f>
        <v>3.8973515837015249E-3</v>
      </c>
      <c r="AN111" s="22" cm="1">
        <f t="array" ref="AN111">IF(INDEX(calc_types,1,AN$7)="INDEX",K111/K110-1,IF(INDEX(calc_types,1,AN$7)="CASH", K110/1200,K110/K111-1))</f>
        <v>-1.157608381084696E-3</v>
      </c>
      <c r="AO111" s="22" cm="1">
        <f t="array" ref="AO111">IF(INDEX(calc_types,1,AO$7)="INDEX",L111/L110-1,IF(INDEX(calc_types,1,AO$7)="CASH", L110/1200,L110/L111-1))</f>
        <v>4.2853249761547474E-3</v>
      </c>
      <c r="AP111" s="22" cm="1">
        <f t="array" ref="AP111">IF(INDEX(calc_types,1,AP$7)="INDEX",M111/M110-1,IF(INDEX(calc_types,1,AP$7)="CASH", M110/1200,M110/M111-1))</f>
        <v>1.944140989835752E-3</v>
      </c>
      <c r="AQ111" s="22" cm="1">
        <f t="array" ref="AQ111">IF(INDEX(calc_types,1,AQ$7)="INDEX",N111/N110-1,IF(INDEX(calc_types,1,AQ$7)="CASH", N110/1200,N110/N111-1))</f>
        <v>-1.4772370963010983E-2</v>
      </c>
      <c r="AR111" s="22" cm="1">
        <f t="array" ref="AR111">IF(INDEX(calc_types,1,AR$7)="INDEX",O111/O110-1,IF(INDEX(calc_types,1,AR$7)="CASH", O110/1200,O110/O111-1))</f>
        <v>-4.0234147799127484E-3</v>
      </c>
      <c r="AS111" s="22" cm="1">
        <f t="array" ref="AS111">IF(INDEX(calc_types,1,AS$7)="INDEX",P111/P110-1,IF(INDEX(calc_types,1,AS$7)="CASH", P110/1200,P110/P111-1))</f>
        <v>4.3758143876782007E-4</v>
      </c>
      <c r="AT111" s="22" cm="1">
        <f t="array" ref="AT111">IF(INDEX(calc_types,1,AT$7)="INDEX",Q111/Q110-1,IF(INDEX(calc_types,1,AT$7)="CASH", Q110/1200,Q110/Q111-1))</f>
        <v>-3.1462041047480849E-4</v>
      </c>
      <c r="AU111" s="22" cm="1">
        <f t="array" ref="AU111">IF(INDEX(calc_types,1,AU$7)="INDEX",R111/R110-1,IF(INDEX(calc_types,1,AU$7)="CASH", R110/1200,R110/R111-1))</f>
        <v>-1.0313429646796601E-3</v>
      </c>
      <c r="AV111" s="22" cm="1">
        <f t="array" ref="AV111">IF(INDEX(calc_types,1,AV$7)="INDEX",S111/S110-1,IF(INDEX(calc_types,1,AV$7)="CASH", S110/1200,S110/S111-1))</f>
        <v>-8.470190899998542E-2</v>
      </c>
      <c r="AW111" s="22" cm="1">
        <f t="array" ref="AW111">IF(INDEX(calc_types,1,AW$7)="INDEX",T111/T110-1,IF(INDEX(calc_types,1,AW$7)="CASH", T110/1200,T110/T111-1))</f>
        <v>-8.6059110482836321E-2</v>
      </c>
      <c r="AX111" s="22" cm="1">
        <f t="array" ref="AX111">IF(INDEX(calc_types,1,AX$7)="INDEX",U111/U110-1,IF(INDEX(calc_types,1,AX$7)="CASH", U110/1200,U110/U111-1))</f>
        <v>-6.41675894248529E-2</v>
      </c>
      <c r="AY111" s="22" cm="1">
        <f t="array" ref="AY111">IF(INDEX(calc_types,1,AY$7)="INDEX",V111/V110-1,IF(INDEX(calc_types,1,AY$7)="CASH", V110/1200,V110/V111-1))</f>
        <v>-9.7692210448374284E-2</v>
      </c>
      <c r="AZ111" s="22" cm="1">
        <f t="array" ref="AZ111">IF(INDEX(calc_types,1,AZ$7)="INDEX",W111/W110-1,IF(INDEX(calc_types,1,AZ$7)="CASH", W110/1200,W110/W111-1))</f>
        <v>3.6354166666666669E-4</v>
      </c>
      <c r="BA111" s="22" cm="1">
        <f t="array" ref="BA111">IF(INDEX(calc_types,1,BA$7)="INDEX",X111/X110-1,IF(INDEX(calc_types,1,BA$7)="CASH", X110/1200,X110/X111-1))</f>
        <v>2.46175E-3</v>
      </c>
      <c r="BB111" s="22" cm="1">
        <f t="array" ref="BB111">IF(INDEX(calc_types,1,BB$7)="INDEX",Y111/Y110-1,IF(INDEX(calc_types,1,BB$7)="CASH", Y110/1200,Y110/Y111-1))</f>
        <v>2.0731666666666667E-3</v>
      </c>
      <c r="BC111" s="22" cm="1">
        <f t="array" ref="BC111">IF(INDEX(calc_types,1,BC$7)="INDEX",Z111/Z110-1,IF(INDEX(calc_types,1,BC$7)="CASH", Z110/1200,Z110/Z111-1))</f>
        <v>6.3874999999999999E-4</v>
      </c>
      <c r="BD111" s="22" cm="1">
        <f t="array" ref="BD111">IF(INDEX(calc_types,1,BD$7)="INDEX",AA111/AA110-1,IF(INDEX(calc_types,1,BD$7)="CASH", AA110/1200,AA110/AA111-1))</f>
        <v>0</v>
      </c>
      <c r="BE111" s="22" cm="1">
        <f t="array" ref="BE111">IF(INDEX(calc_types,1,BE$7)="INDEX",AB111/AB110-1,IF(INDEX(calc_types,1,BE$7)="CASH", AB110/1200,AB110/AB111-1))</f>
        <v>-8.3269280040994098E-2</v>
      </c>
      <c r="BF111" s="22" cm="1">
        <f t="array" ref="BF111">IF(INDEX(calc_types,1,BF$7)="INDEX",AC111/AC110-1,IF(INDEX(calc_types,1,BF$7)="CASH", AC110/1200,AC110/AC111-1))</f>
        <v>-4.2169550676167677E-3</v>
      </c>
      <c r="BG111" s="22" cm="1">
        <f t="array" ref="BG111">IF(INDEX(calc_types,1,BG$7)="INDEX",AD111/AD110-1,IF(INDEX(calc_types,1,BG$7)="CASH", AD110/1200,AD110/AD111-1))</f>
        <v>8.0071174377223109E-3</v>
      </c>
      <c r="BH111" s="23">
        <f t="shared" si="39"/>
        <v>-1.8262233868098306E-3</v>
      </c>
      <c r="BI111" s="23">
        <f t="shared" si="40"/>
        <v>-5.4825263463897907E-3</v>
      </c>
      <c r="BJ111" s="23">
        <f t="shared" si="41"/>
        <v>-1.4692309036376422E-2</v>
      </c>
      <c r="BK111" s="23">
        <f t="shared" si="42"/>
        <v>1.5215323305936931E-2</v>
      </c>
      <c r="BL111" s="23">
        <f t="shared" si="43"/>
        <v>1.8491904733889675E-2</v>
      </c>
      <c r="BM111" s="23">
        <f t="shared" si="44"/>
        <v>2.3555660634487722E-3</v>
      </c>
      <c r="BN111" s="23">
        <f t="shared" si="45"/>
        <v>5.5014835132278402E-3</v>
      </c>
      <c r="BO111" s="23">
        <f t="shared" si="46"/>
        <v>1.7955161420912034E-3</v>
      </c>
      <c r="BP111" s="23">
        <f t="shared" si="47"/>
        <v>-1.6787436571788061E-3</v>
      </c>
      <c r="BQ111" s="23">
        <f t="shared" si="48"/>
        <v>2.0681368625744285E-3</v>
      </c>
      <c r="BR111" s="23">
        <f t="shared" si="49"/>
        <v>-7.7178671554120658E-4</v>
      </c>
      <c r="BS111" s="23">
        <f t="shared" si="50"/>
        <v>-1.799705119748576E-2</v>
      </c>
      <c r="BT111" s="23">
        <f t="shared" si="51"/>
        <v>-7.739213170301097E-3</v>
      </c>
      <c r="BU111" s="23">
        <f t="shared" si="52"/>
        <v>3.8637725637592145E-4</v>
      </c>
      <c r="BV111" s="23">
        <f t="shared" si="53"/>
        <v>-5.1189727275950453E-4</v>
      </c>
      <c r="BW111" s="23">
        <f t="shared" si="54"/>
        <v>-1.5753226590671842E-3</v>
      </c>
      <c r="BX111" s="23">
        <f t="shared" si="55"/>
        <v>-9.1610208721058906E-2</v>
      </c>
      <c r="BY111" s="23">
        <f t="shared" si="56"/>
        <v>-8.7358135846193591E-2</v>
      </c>
      <c r="BZ111" s="23">
        <f t="shared" si="57"/>
        <v>-6.5812829025678157E-2</v>
      </c>
      <c r="CA111" s="23">
        <f t="shared" si="58"/>
        <v>-0.10216350008696118</v>
      </c>
      <c r="CB111" s="23">
        <f t="shared" si="59"/>
        <v>-1.2532939655172425E-3</v>
      </c>
      <c r="CC111" s="23">
        <f t="shared" si="60"/>
        <v>1.3620925287356324E-3</v>
      </c>
      <c r="CD111" s="23">
        <f t="shared" si="61"/>
        <v>1.3415775862069055E-4</v>
      </c>
      <c r="CE111" s="23">
        <f t="shared" si="62"/>
        <v>6.6470086206896542E-4</v>
      </c>
      <c r="CF111" s="23">
        <f t="shared" si="63"/>
        <v>0</v>
      </c>
      <c r="CG111" s="23">
        <f t="shared" si="64"/>
        <v>-8.4269572217951061E-2</v>
      </c>
      <c r="CH111" s="23">
        <f t="shared" si="65"/>
        <v>-4.1303003612959523E-3</v>
      </c>
      <c r="CI111" s="23">
        <f t="shared" si="66"/>
        <v>8.5719417566032519E-3</v>
      </c>
    </row>
    <row r="112" spans="1:87" x14ac:dyDescent="0.2">
      <c r="A112" s="20">
        <v>104</v>
      </c>
      <c r="B112" s="21">
        <v>39872</v>
      </c>
      <c r="C112" s="20">
        <v>200.39500000000001</v>
      </c>
      <c r="D112" s="20">
        <v>1073.8820000000001</v>
      </c>
      <c r="E112" s="20">
        <v>1631.1569999999999</v>
      </c>
      <c r="F112" s="20">
        <v>1232.3510000000001</v>
      </c>
      <c r="G112" s="20">
        <v>1344.4870000000001</v>
      </c>
      <c r="H112" s="20">
        <v>139.94300000000001</v>
      </c>
      <c r="I112" s="20">
        <v>339.78300000000002</v>
      </c>
      <c r="J112" s="20">
        <v>409.851</v>
      </c>
      <c r="K112" s="20">
        <v>103.729</v>
      </c>
      <c r="L112" s="20">
        <v>591.67200000000003</v>
      </c>
      <c r="M112" s="20">
        <v>665.32799999999997</v>
      </c>
      <c r="N112" s="20">
        <v>192.70500000000001</v>
      </c>
      <c r="O112" s="20">
        <v>186.28100000000001</v>
      </c>
      <c r="P112" s="20">
        <v>102.904</v>
      </c>
      <c r="Q112" s="20">
        <v>190.80199999999999</v>
      </c>
      <c r="R112" s="20">
        <v>243.59800000000001</v>
      </c>
      <c r="S112" s="20">
        <v>1127.1300000000001</v>
      </c>
      <c r="T112" s="20">
        <v>1976.23</v>
      </c>
      <c r="U112" s="20">
        <v>3830.09</v>
      </c>
      <c r="V112" s="20">
        <v>7568.42</v>
      </c>
      <c r="W112" s="20">
        <v>0.49625000000000002</v>
      </c>
      <c r="X112" s="20">
        <v>1.5136000000000001</v>
      </c>
      <c r="Y112" s="20">
        <v>1.4346000000000001</v>
      </c>
      <c r="Z112" s="20">
        <v>0.64400000000000002</v>
      </c>
      <c r="AA112" s="20">
        <v>1</v>
      </c>
      <c r="AB112" s="20">
        <v>0.7893</v>
      </c>
      <c r="AC112" s="20">
        <v>0.69850000000000001</v>
      </c>
      <c r="AD112" s="20">
        <v>97.58</v>
      </c>
      <c r="AE112" s="21">
        <f t="shared" si="38"/>
        <v>39872</v>
      </c>
      <c r="AF112" s="22" cm="1">
        <f t="array" ref="AF112">IF(INDEX(calc_types,1,AF$7)="INDEX",C112/C111-1,IF(INDEX(calc_types,1,AF$7)="CASH", C111/1200,C111/C112-1))</f>
        <v>-2.0455407212272014E-4</v>
      </c>
      <c r="AG112" s="22" cm="1">
        <f t="array" ref="AG112">IF(INDEX(calc_types,1,AG$7)="INDEX",D112/D111-1,IF(INDEX(calc_types,1,AG$7)="CASH", D111/1200,D111/D112-1))</f>
        <v>-9.5264144027462638E-4</v>
      </c>
      <c r="AH112" s="22" cm="1">
        <f t="array" ref="AH112">IF(INDEX(calc_types,1,AH$7)="INDEX",E112/E111-1,IF(INDEX(calc_types,1,AH$7)="CASH", E111/1200,E111/E112-1))</f>
        <v>-4.1661044908335443E-3</v>
      </c>
      <c r="AI112" s="22" cm="1">
        <f t="array" ref="AI112">IF(INDEX(calc_types,1,AI$7)="INDEX",F112/F111-1,IF(INDEX(calc_types,1,AI$7)="CASH", F111/1200,F111/F112-1))</f>
        <v>-7.9941591361701869E-3</v>
      </c>
      <c r="AJ112" s="22" cm="1">
        <f t="array" ref="AJ112">IF(INDEX(calc_types,1,AJ$7)="INDEX",G112/G111-1,IF(INDEX(calc_types,1,AJ$7)="CASH", G111/1200,G111/G112-1))</f>
        <v>-9.7238763811152706E-3</v>
      </c>
      <c r="AK112" s="22" cm="1">
        <f t="array" ref="AK112">IF(INDEX(calc_types,1,AK$7)="INDEX",H112/H111-1,IF(INDEX(calc_types,1,AK$7)="CASH", H111/1200,H111/H112-1))</f>
        <v>2.2344608288991097E-3</v>
      </c>
      <c r="AL112" s="22" cm="1">
        <f t="array" ref="AL112">IF(INDEX(calc_types,1,AL$7)="INDEX",I112/I111-1,IF(INDEX(calc_types,1,AL$7)="CASH", I111/1200,I111/I112-1))</f>
        <v>5.7482661962284798E-3</v>
      </c>
      <c r="AM112" s="22" cm="1">
        <f t="array" ref="AM112">IF(INDEX(calc_types,1,AM$7)="INDEX",J112/J111-1,IF(INDEX(calc_types,1,AM$7)="CASH", J111/1200,J111/J112-1))</f>
        <v>1.0884524884199331E-2</v>
      </c>
      <c r="AN112" s="22" cm="1">
        <f t="array" ref="AN112">IF(INDEX(calc_types,1,AN$7)="INDEX",K112/K111-1,IF(INDEX(calc_types,1,AN$7)="CASH", K111/1200,K111/K112-1))</f>
        <v>1.8060304031213281E-3</v>
      </c>
      <c r="AO112" s="22" cm="1">
        <f t="array" ref="AO112">IF(INDEX(calc_types,1,AO$7)="INDEX",L112/L111-1,IF(INDEX(calc_types,1,AO$7)="CASH", L111/1200,L111/L112-1))</f>
        <v>3.45297776933573E-3</v>
      </c>
      <c r="AP112" s="22" cm="1">
        <f t="array" ref="AP112">IF(INDEX(calc_types,1,AP$7)="INDEX",M112/M111-1,IF(INDEX(calc_types,1,AP$7)="CASH", M111/1200,M111/M112-1))</f>
        <v>1.1741055067844508E-2</v>
      </c>
      <c r="AQ112" s="22" cm="1">
        <f t="array" ref="AQ112">IF(INDEX(calc_types,1,AQ$7)="INDEX",N112/N111-1,IF(INDEX(calc_types,1,AQ$7)="CASH", N111/1200,N111/N112-1))</f>
        <v>-1.0820633119966172E-2</v>
      </c>
      <c r="AR112" s="22" cm="1">
        <f t="array" ref="AR112">IF(INDEX(calc_types,1,AR$7)="INDEX",O112/O111-1,IF(INDEX(calc_types,1,AR$7)="CASH", O111/1200,O111/O112-1))</f>
        <v>-1.9716151707215301E-3</v>
      </c>
      <c r="AS112" s="22" cm="1">
        <f t="array" ref="AS112">IF(INDEX(calc_types,1,AS$7)="INDEX",P112/P111-1,IF(INDEX(calc_types,1,AS$7)="CASH", P111/1200,P111/P112-1))</f>
        <v>2.0411535433462191E-4</v>
      </c>
      <c r="AT112" s="22" cm="1">
        <f t="array" ref="AT112">IF(INDEX(calc_types,1,AT$7)="INDEX",Q112/Q111-1,IF(INDEX(calc_types,1,AT$7)="CASH", Q111/1200,Q111/Q112-1))</f>
        <v>8.1827051183869237E-4</v>
      </c>
      <c r="AU112" s="22" cm="1">
        <f t="array" ref="AU112">IF(INDEX(calc_types,1,AU$7)="INDEX",R112/R111-1,IF(INDEX(calc_types,1,AU$7)="CASH", R111/1200,R111/R112-1))</f>
        <v>1.9619860069677308E-3</v>
      </c>
      <c r="AV112" s="22" cm="1">
        <f t="array" ref="AV112">IF(INDEX(calc_types,1,AV$7)="INDEX",S112/S111-1,IF(INDEX(calc_types,1,AV$7)="CASH", S111/1200,S111/S112-1))</f>
        <v>-0.10751359954391049</v>
      </c>
      <c r="AW112" s="22" cm="1">
        <f t="array" ref="AW112">IF(INDEX(calc_types,1,AW$7)="INDEX",T112/T111-1,IF(INDEX(calc_types,1,AW$7)="CASH", T111/1200,T111/T112-1))</f>
        <v>-0.11656340244436691</v>
      </c>
      <c r="AX112" s="22" cm="1">
        <f t="array" ref="AX112">IF(INDEX(calc_types,1,AX$7)="INDEX",U112/U111-1,IF(INDEX(calc_types,1,AX$7)="CASH", U111/1200,U111/U112-1))</f>
        <v>-7.7006680097550628E-2</v>
      </c>
      <c r="AY112" s="22" cm="1">
        <f t="array" ref="AY112">IF(INDEX(calc_types,1,AY$7)="INDEX",V112/V111-1,IF(INDEX(calc_types,1,AY$7)="CASH", V111/1200,V111/V112-1))</f>
        <v>-5.3243349741370127E-2</v>
      </c>
      <c r="AZ112" s="22" cm="1">
        <f t="array" ref="AZ112">IF(INDEX(calc_types,1,AZ$7)="INDEX",W112/W111-1,IF(INDEX(calc_types,1,AZ$7)="CASH", W111/1200,W111/W112-1))</f>
        <v>3.4948333333333331E-4</v>
      </c>
      <c r="BA112" s="22" cm="1">
        <f t="array" ref="BA112">IF(INDEX(calc_types,1,BA$7)="INDEX",X112/X111-1,IF(INDEX(calc_types,1,BA$7)="CASH", X111/1200,X111/X112-1))</f>
        <v>1.4536666666666667E-3</v>
      </c>
      <c r="BB112" s="22" cm="1">
        <f t="array" ref="BB112">IF(INDEX(calc_types,1,BB$7)="INDEX",Y112/Y111-1,IF(INDEX(calc_types,1,BB$7)="CASH", Y111/1200,Y111/Y112-1))</f>
        <v>1.5206666666666667E-3</v>
      </c>
      <c r="BC112" s="22" cm="1">
        <f t="array" ref="BC112">IF(INDEX(calc_types,1,BC$7)="INDEX",Z112/Z111-1,IF(INDEX(calc_types,1,BC$7)="CASH", Z111/1200,Z111/Z112-1))</f>
        <v>4.1233333333333335E-4</v>
      </c>
      <c r="BD112" s="22" cm="1">
        <f t="array" ref="BD112">IF(INDEX(calc_types,1,BD$7)="INDEX",AA112/AA111-1,IF(INDEX(calc_types,1,BD$7)="CASH", AA111/1200,AA111/AA112-1))</f>
        <v>0</v>
      </c>
      <c r="BE112" s="22" cm="1">
        <f t="array" ref="BE112">IF(INDEX(calc_types,1,BE$7)="INDEX",AB112/AB111-1,IF(INDEX(calc_types,1,BE$7)="CASH", AB111/1200,AB111/AB112-1))</f>
        <v>-1.1022424933485375E-2</v>
      </c>
      <c r="BF112" s="22" cm="1">
        <f t="array" ref="BF112">IF(INDEX(calc_types,1,BF$7)="INDEX",AC112/AC111-1,IF(INDEX(calc_types,1,BF$7)="CASH", AC111/1200,AC111/AC112-1))</f>
        <v>-1.5461703650680114E-2</v>
      </c>
      <c r="BG112" s="22" cm="1">
        <f t="array" ref="BG112">IF(INDEX(calc_types,1,BG$7)="INDEX",AD112/AD111-1,IF(INDEX(calc_types,1,BG$7)="CASH", AD111/1200,AD111/AD112-1))</f>
        <v>-7.8499692559950818E-2</v>
      </c>
      <c r="BH112" s="23">
        <f t="shared" si="39"/>
        <v>-1.8312523287424916E-3</v>
      </c>
      <c r="BI112" s="23">
        <f t="shared" si="40"/>
        <v>-3.0140536716481954E-3</v>
      </c>
      <c r="BJ112" s="23">
        <f t="shared" si="41"/>
        <v>-7.0846294577461329E-3</v>
      </c>
      <c r="BK112" s="23">
        <f t="shared" si="42"/>
        <v>-1.097516869665778E-2</v>
      </c>
      <c r="BL112" s="23">
        <f t="shared" si="43"/>
        <v>-1.3562742042238453E-2</v>
      </c>
      <c r="BM112" s="23">
        <f t="shared" si="44"/>
        <v>1.1333254909825458E-3</v>
      </c>
      <c r="BN112" s="23">
        <f t="shared" si="45"/>
        <v>4.3171237463845609E-3</v>
      </c>
      <c r="BO112" s="23">
        <f t="shared" si="46"/>
        <v>8.7826894425890104E-3</v>
      </c>
      <c r="BP112" s="23">
        <f t="shared" si="47"/>
        <v>1.284895127027218E-3</v>
      </c>
      <c r="BQ112" s="23">
        <f t="shared" si="48"/>
        <v>1.2357896557554111E-3</v>
      </c>
      <c r="BR112" s="23">
        <f t="shared" si="49"/>
        <v>9.0251273624675499E-3</v>
      </c>
      <c r="BS112" s="23">
        <f t="shared" si="50"/>
        <v>-1.4045313354440949E-2</v>
      </c>
      <c r="BT112" s="23">
        <f t="shared" si="51"/>
        <v>-5.6874135611098787E-3</v>
      </c>
      <c r="BU112" s="23">
        <f t="shared" si="52"/>
        <v>1.5291117194272328E-4</v>
      </c>
      <c r="BV112" s="23">
        <f t="shared" si="53"/>
        <v>6.2099364955399633E-4</v>
      </c>
      <c r="BW112" s="23">
        <f t="shared" si="54"/>
        <v>1.4180063125802068E-3</v>
      </c>
      <c r="BX112" s="23">
        <f t="shared" si="55"/>
        <v>-0.11442189926498397</v>
      </c>
      <c r="BY112" s="23">
        <f t="shared" si="56"/>
        <v>-0.11786242780772418</v>
      </c>
      <c r="BZ112" s="23">
        <f t="shared" si="57"/>
        <v>-7.8651919698375886E-2</v>
      </c>
      <c r="CA112" s="23">
        <f t="shared" si="58"/>
        <v>-5.7714639379957022E-2</v>
      </c>
      <c r="CB112" s="23">
        <f t="shared" si="59"/>
        <v>-1.267352298850576E-3</v>
      </c>
      <c r="CC112" s="23">
        <f t="shared" si="60"/>
        <v>3.5400919540229912E-4</v>
      </c>
      <c r="CD112" s="23">
        <f t="shared" si="61"/>
        <v>-4.1834224137930948E-4</v>
      </c>
      <c r="CE112" s="23">
        <f t="shared" si="62"/>
        <v>4.3828419540229883E-4</v>
      </c>
      <c r="CF112" s="23">
        <f t="shared" si="63"/>
        <v>0</v>
      </c>
      <c r="CG112" s="23">
        <f t="shared" si="64"/>
        <v>-1.2022717110442333E-2</v>
      </c>
      <c r="CH112" s="23">
        <f t="shared" si="65"/>
        <v>-1.5375048944359298E-2</v>
      </c>
      <c r="CI112" s="23">
        <f t="shared" si="66"/>
        <v>-7.7934868241069877E-2</v>
      </c>
    </row>
    <row r="113" spans="1:87" x14ac:dyDescent="0.2">
      <c r="A113" s="20">
        <v>105</v>
      </c>
      <c r="B113" s="21">
        <v>39903</v>
      </c>
      <c r="C113" s="20">
        <v>200.68899999999999</v>
      </c>
      <c r="D113" s="20">
        <v>1079.5360000000001</v>
      </c>
      <c r="E113" s="20">
        <v>1654.941</v>
      </c>
      <c r="F113" s="20">
        <v>1231.9480000000001</v>
      </c>
      <c r="G113" s="20">
        <v>1342.394</v>
      </c>
      <c r="H113" s="20">
        <v>140.18199999999999</v>
      </c>
      <c r="I113" s="20">
        <v>340.84399999999999</v>
      </c>
      <c r="J113" s="20">
        <v>411.43599999999998</v>
      </c>
      <c r="K113" s="20">
        <v>103.976</v>
      </c>
      <c r="L113" s="20">
        <v>594.23299999999995</v>
      </c>
      <c r="M113" s="20">
        <v>664.37800000000004</v>
      </c>
      <c r="N113" s="20">
        <v>189.77500000000001</v>
      </c>
      <c r="O113" s="20">
        <v>181.381</v>
      </c>
      <c r="P113" s="20">
        <v>102.94199999999999</v>
      </c>
      <c r="Q113" s="20">
        <v>190.881</v>
      </c>
      <c r="R113" s="20">
        <v>243.27</v>
      </c>
      <c r="S113" s="20">
        <v>1225.1199999999999</v>
      </c>
      <c r="T113" s="20">
        <v>2071.13</v>
      </c>
      <c r="U113" s="20">
        <v>3926.14</v>
      </c>
      <c r="V113" s="20">
        <v>8109.53</v>
      </c>
      <c r="W113" s="20">
        <v>0.50063000000000002</v>
      </c>
      <c r="X113" s="20">
        <v>1.2655000000000001</v>
      </c>
      <c r="Y113" s="20">
        <v>1.1707000000000001</v>
      </c>
      <c r="Z113" s="20">
        <v>0.75119999999999998</v>
      </c>
      <c r="AA113" s="20">
        <v>1</v>
      </c>
      <c r="AB113" s="20">
        <v>0.75470000000000004</v>
      </c>
      <c r="AC113" s="20">
        <v>0.69820000000000004</v>
      </c>
      <c r="AD113" s="20">
        <v>98.96</v>
      </c>
      <c r="AE113" s="21">
        <f t="shared" si="38"/>
        <v>39903</v>
      </c>
      <c r="AF113" s="22" cm="1">
        <f t="array" ref="AF113">IF(INDEX(calc_types,1,AF$7)="INDEX",C113/C112-1,IF(INDEX(calc_types,1,AF$7)="CASH", C112/1200,C112/C113-1))</f>
        <v>1.4671024726164994E-3</v>
      </c>
      <c r="AG113" s="22" cm="1">
        <f t="array" ref="AG113">IF(INDEX(calc_types,1,AG$7)="INDEX",D113/D112-1,IF(INDEX(calc_types,1,AG$7)="CASH", D112/1200,D112/D113-1))</f>
        <v>5.2650104946354581E-3</v>
      </c>
      <c r="AH113" s="22" cm="1">
        <f t="array" ref="AH113">IF(INDEX(calc_types,1,AH$7)="INDEX",E113/E112-1,IF(INDEX(calc_types,1,AH$7)="CASH", E112/1200,E112/E113-1))</f>
        <v>1.4581061173142729E-2</v>
      </c>
      <c r="AI113" s="22" cm="1">
        <f t="array" ref="AI113">IF(INDEX(calc_types,1,AI$7)="INDEX",F113/F112-1,IF(INDEX(calc_types,1,AI$7)="CASH", F112/1200,F112/F113-1))</f>
        <v>-3.2701722155459301E-4</v>
      </c>
      <c r="AJ113" s="22" cm="1">
        <f t="array" ref="AJ113">IF(INDEX(calc_types,1,AJ$7)="INDEX",G113/G112-1,IF(INDEX(calc_types,1,AJ$7)="CASH", G112/1200,G112/G113-1))</f>
        <v>-1.5567275845732587E-3</v>
      </c>
      <c r="AK113" s="22" cm="1">
        <f t="array" ref="AK113">IF(INDEX(calc_types,1,AK$7)="INDEX",H113/H112-1,IF(INDEX(calc_types,1,AK$7)="CASH", H112/1200,H112/H113-1))</f>
        <v>1.7078381912634111E-3</v>
      </c>
      <c r="AL113" s="22" cm="1">
        <f t="array" ref="AL113">IF(INDEX(calc_types,1,AL$7)="INDEX",I113/I112-1,IF(INDEX(calc_types,1,AL$7)="CASH", I112/1200,I112/I113-1))</f>
        <v>3.1225811768098577E-3</v>
      </c>
      <c r="AM113" s="22" cm="1">
        <f t="array" ref="AM113">IF(INDEX(calc_types,1,AM$7)="INDEX",J113/J112-1,IF(INDEX(calc_types,1,AM$7)="CASH", J112/1200,J112/J113-1))</f>
        <v>3.8672590770791881E-3</v>
      </c>
      <c r="AN113" s="22" cm="1">
        <f t="array" ref="AN113">IF(INDEX(calc_types,1,AN$7)="INDEX",K113/K112-1,IF(INDEX(calc_types,1,AN$7)="CASH", K112/1200,K112/K113-1))</f>
        <v>2.3812048703832911E-3</v>
      </c>
      <c r="AO113" s="22" cm="1">
        <f t="array" ref="AO113">IF(INDEX(calc_types,1,AO$7)="INDEX",L113/L112-1,IF(INDEX(calc_types,1,AO$7)="CASH", L112/1200,L112/L113-1))</f>
        <v>4.3284116875563772E-3</v>
      </c>
      <c r="AP113" s="22" cm="1">
        <f t="array" ref="AP113">IF(INDEX(calc_types,1,AP$7)="INDEX",M113/M112-1,IF(INDEX(calc_types,1,AP$7)="CASH", M112/1200,M112/M113-1))</f>
        <v>-1.4278671572516277E-3</v>
      </c>
      <c r="AQ113" s="22" cm="1">
        <f t="array" ref="AQ113">IF(INDEX(calc_types,1,AQ$7)="INDEX",N113/N112-1,IF(INDEX(calc_types,1,AQ$7)="CASH", N112/1200,N112/N113-1))</f>
        <v>-1.5204587322591556E-2</v>
      </c>
      <c r="AR113" s="22" cm="1">
        <f t="array" ref="AR113">IF(INDEX(calc_types,1,AR$7)="INDEX",O113/O112-1,IF(INDEX(calc_types,1,AR$7)="CASH", O112/1200,O112/O113-1))</f>
        <v>-2.6304346659079547E-2</v>
      </c>
      <c r="AS113" s="22" cm="1">
        <f t="array" ref="AS113">IF(INDEX(calc_types,1,AS$7)="INDEX",P113/P112-1,IF(INDEX(calc_types,1,AS$7)="CASH", P112/1200,P112/P113-1))</f>
        <v>3.6927621861138071E-4</v>
      </c>
      <c r="AT113" s="22" cm="1">
        <f t="array" ref="AT113">IF(INDEX(calc_types,1,AT$7)="INDEX",Q113/Q112-1,IF(INDEX(calc_types,1,AT$7)="CASH", Q112/1200,Q112/Q113-1))</f>
        <v>4.1404178153281457E-4</v>
      </c>
      <c r="AU113" s="22" cm="1">
        <f t="array" ref="AU113">IF(INDEX(calc_types,1,AU$7)="INDEX",R113/R112-1,IF(INDEX(calc_types,1,AU$7)="CASH", R112/1200,R112/R113-1))</f>
        <v>-1.3464806771812388E-3</v>
      </c>
      <c r="AV113" s="22" cm="1">
        <f t="array" ref="AV113">IF(INDEX(calc_types,1,AV$7)="INDEX",S113/S112-1,IF(INDEX(calc_types,1,AV$7)="CASH", S112/1200,S112/S113-1))</f>
        <v>8.6937620327734777E-2</v>
      </c>
      <c r="AW113" s="22" cm="1">
        <f t="array" ref="AW113">IF(INDEX(calc_types,1,AW$7)="INDEX",T113/T112-1,IF(INDEX(calc_types,1,AW$7)="CASH", T112/1200,T112/T113-1))</f>
        <v>4.8020726332461239E-2</v>
      </c>
      <c r="AX113" s="22" cm="1">
        <f t="array" ref="AX113">IF(INDEX(calc_types,1,AX$7)="INDEX",U113/U112-1,IF(INDEX(calc_types,1,AX$7)="CASH", U112/1200,U112/U113-1))</f>
        <v>2.5077739687578982E-2</v>
      </c>
      <c r="AY113" s="22" cm="1">
        <f t="array" ref="AY113">IF(INDEX(calc_types,1,AY$7)="INDEX",V113/V112-1,IF(INDEX(calc_types,1,AY$7)="CASH", V112/1200,V112/V113-1))</f>
        <v>7.1495767940996879E-2</v>
      </c>
      <c r="AZ113" s="22" cm="1">
        <f t="array" ref="AZ113">IF(INDEX(calc_types,1,AZ$7)="INDEX",W113/W112-1,IF(INDEX(calc_types,1,AZ$7)="CASH", W112/1200,W112/W113-1))</f>
        <v>4.1354166666666671E-4</v>
      </c>
      <c r="BA113" s="22" cm="1">
        <f t="array" ref="BA113">IF(INDEX(calc_types,1,BA$7)="INDEX",X113/X112-1,IF(INDEX(calc_types,1,BA$7)="CASH", X112/1200,X112/X113-1))</f>
        <v>1.2613333333333333E-3</v>
      </c>
      <c r="BB113" s="22" cm="1">
        <f t="array" ref="BB113">IF(INDEX(calc_types,1,BB$7)="INDEX",Y113/Y112-1,IF(INDEX(calc_types,1,BB$7)="CASH", Y112/1200,Y112/Y113-1))</f>
        <v>1.1955000000000002E-3</v>
      </c>
      <c r="BC113" s="22" cm="1">
        <f t="array" ref="BC113">IF(INDEX(calc_types,1,BC$7)="INDEX",Z113/Z112-1,IF(INDEX(calc_types,1,BC$7)="CASH", Z112/1200,Z112/Z113-1))</f>
        <v>5.3666666666666663E-4</v>
      </c>
      <c r="BD113" s="22" cm="1">
        <f t="array" ref="BD113">IF(INDEX(calc_types,1,BD$7)="INDEX",AA113/AA112-1,IF(INDEX(calc_types,1,BD$7)="CASH", AA112/1200,AA112/AA113-1))</f>
        <v>0</v>
      </c>
      <c r="BE113" s="22" cm="1">
        <f t="array" ref="BE113">IF(INDEX(calc_types,1,BE$7)="INDEX",AB113/AB112-1,IF(INDEX(calc_types,1,BE$7)="CASH", AB112/1200,AB112/AB113-1))</f>
        <v>4.5846031535709431E-2</v>
      </c>
      <c r="BF113" s="22" cm="1">
        <f t="array" ref="BF113">IF(INDEX(calc_types,1,BF$7)="INDEX",AC113/AC112-1,IF(INDEX(calc_types,1,BF$7)="CASH", AC112/1200,AC112/AC113-1))</f>
        <v>4.296763105127166E-4</v>
      </c>
      <c r="BG113" s="22" cm="1">
        <f t="array" ref="BG113">IF(INDEX(calc_types,1,BG$7)="INDEX",AD113/AD112-1,IF(INDEX(calc_types,1,BG$7)="CASH", AD112/1200,AD112/AD113-1))</f>
        <v>-1.3945028294260253E-2</v>
      </c>
      <c r="BH113" s="23">
        <f t="shared" si="39"/>
        <v>-1.5959578400327203E-4</v>
      </c>
      <c r="BI113" s="23">
        <f t="shared" si="40"/>
        <v>3.2035982632618891E-3</v>
      </c>
      <c r="BJ113" s="23">
        <f t="shared" si="41"/>
        <v>1.166253620623014E-2</v>
      </c>
      <c r="BK113" s="23">
        <f t="shared" si="42"/>
        <v>-3.3080267820421857E-3</v>
      </c>
      <c r="BL113" s="23">
        <f t="shared" si="43"/>
        <v>-5.3955932456964412E-3</v>
      </c>
      <c r="BM113" s="23">
        <f t="shared" si="44"/>
        <v>6.0670285334684716E-4</v>
      </c>
      <c r="BN113" s="23">
        <f t="shared" si="45"/>
        <v>1.691438726965939E-3</v>
      </c>
      <c r="BO113" s="23">
        <f t="shared" si="46"/>
        <v>1.7654236354688667E-3</v>
      </c>
      <c r="BP113" s="23">
        <f t="shared" si="47"/>
        <v>1.860069594289181E-3</v>
      </c>
      <c r="BQ113" s="23">
        <f t="shared" si="48"/>
        <v>2.1112235739760583E-3</v>
      </c>
      <c r="BR113" s="23">
        <f t="shared" si="49"/>
        <v>-4.1437948626285859E-3</v>
      </c>
      <c r="BS113" s="23">
        <f t="shared" si="50"/>
        <v>-1.8429267557066333E-2</v>
      </c>
      <c r="BT113" s="23">
        <f t="shared" si="51"/>
        <v>-3.0020145049467897E-2</v>
      </c>
      <c r="BU113" s="23">
        <f t="shared" si="52"/>
        <v>3.1807203621948208E-4</v>
      </c>
      <c r="BV113" s="23">
        <f t="shared" si="53"/>
        <v>2.1676491924811856E-4</v>
      </c>
      <c r="BW113" s="23">
        <f t="shared" si="54"/>
        <v>-1.8904603715687628E-3</v>
      </c>
      <c r="BX113" s="23">
        <f t="shared" si="55"/>
        <v>8.0029320606661292E-2</v>
      </c>
      <c r="BY113" s="23">
        <f t="shared" si="56"/>
        <v>4.6721700969103969E-2</v>
      </c>
      <c r="BZ113" s="23">
        <f t="shared" si="57"/>
        <v>2.3432500086753721E-2</v>
      </c>
      <c r="CA113" s="23">
        <f t="shared" si="58"/>
        <v>6.7024478302409984E-2</v>
      </c>
      <c r="CB113" s="23">
        <f t="shared" si="59"/>
        <v>-1.2032939655172426E-3</v>
      </c>
      <c r="CC113" s="23">
        <f t="shared" si="60"/>
        <v>1.616758620689657E-4</v>
      </c>
      <c r="CD113" s="23">
        <f t="shared" si="61"/>
        <v>-7.4350890804597601E-4</v>
      </c>
      <c r="CE113" s="23">
        <f t="shared" si="62"/>
        <v>5.6261752873563206E-4</v>
      </c>
      <c r="CF113" s="23">
        <f t="shared" si="63"/>
        <v>0</v>
      </c>
      <c r="CG113" s="23">
        <f t="shared" si="64"/>
        <v>4.4845739358752475E-2</v>
      </c>
      <c r="CH113" s="23">
        <f t="shared" si="65"/>
        <v>5.1633101683353237E-4</v>
      </c>
      <c r="CI113" s="23">
        <f t="shared" si="66"/>
        <v>-1.3380203975379312E-2</v>
      </c>
    </row>
    <row r="114" spans="1:87" x14ac:dyDescent="0.2">
      <c r="A114" s="20">
        <v>106</v>
      </c>
      <c r="B114" s="21">
        <v>39933</v>
      </c>
      <c r="C114" s="20">
        <v>200.88800000000001</v>
      </c>
      <c r="D114" s="20">
        <v>1078.162</v>
      </c>
      <c r="E114" s="20">
        <v>1637.7940000000001</v>
      </c>
      <c r="F114" s="20">
        <v>1269.4949999999999</v>
      </c>
      <c r="G114" s="20">
        <v>1385.405</v>
      </c>
      <c r="H114" s="20">
        <v>140.23500000000001</v>
      </c>
      <c r="I114" s="20">
        <v>340.60500000000002</v>
      </c>
      <c r="J114" s="20">
        <v>410.48</v>
      </c>
      <c r="K114" s="20">
        <v>103.99299999999999</v>
      </c>
      <c r="L114" s="20">
        <v>595.39200000000005</v>
      </c>
      <c r="M114" s="20">
        <v>664.15099999999995</v>
      </c>
      <c r="N114" s="20">
        <v>191.042</v>
      </c>
      <c r="O114" s="20">
        <v>184.24</v>
      </c>
      <c r="P114" s="20">
        <v>102.985</v>
      </c>
      <c r="Q114" s="20">
        <v>191.101</v>
      </c>
      <c r="R114" s="20">
        <v>243.38200000000001</v>
      </c>
      <c r="S114" s="20">
        <v>1341.72</v>
      </c>
      <c r="T114" s="20">
        <v>2375.34</v>
      </c>
      <c r="U114" s="20">
        <v>4243.71</v>
      </c>
      <c r="V114" s="20">
        <v>8828.26</v>
      </c>
      <c r="W114" s="20">
        <v>0.41125</v>
      </c>
      <c r="X114" s="20">
        <v>1.1547000000000001</v>
      </c>
      <c r="Y114" s="20">
        <v>1.0798000000000001</v>
      </c>
      <c r="Z114" s="20">
        <v>0.50739999999999996</v>
      </c>
      <c r="AA114" s="20">
        <v>1</v>
      </c>
      <c r="AB114" s="20">
        <v>0.75590000000000002</v>
      </c>
      <c r="AC114" s="20">
        <v>0.67610000000000003</v>
      </c>
      <c r="AD114" s="20">
        <v>98.63</v>
      </c>
      <c r="AE114" s="21">
        <f t="shared" si="38"/>
        <v>39933</v>
      </c>
      <c r="AF114" s="22" cm="1">
        <f t="array" ref="AF114">IF(INDEX(calc_types,1,AF$7)="INDEX",C114/C113-1,IF(INDEX(calc_types,1,AF$7)="CASH", C113/1200,C113/C114-1))</f>
        <v>9.9158399314358547E-4</v>
      </c>
      <c r="AG114" s="22" cm="1">
        <f t="array" ref="AG114">IF(INDEX(calc_types,1,AG$7)="INDEX",D114/D113-1,IF(INDEX(calc_types,1,AG$7)="CASH", D113/1200,D113/D114-1))</f>
        <v>-1.2727690415141879E-3</v>
      </c>
      <c r="AH114" s="22" cm="1">
        <f t="array" ref="AH114">IF(INDEX(calc_types,1,AH$7)="INDEX",E114/E113-1,IF(INDEX(calc_types,1,AH$7)="CASH", E113/1200,E113/E114-1))</f>
        <v>-1.0361094443850249E-2</v>
      </c>
      <c r="AI114" s="22" cm="1">
        <f t="array" ref="AI114">IF(INDEX(calc_types,1,AI$7)="INDEX",F114/F113-1,IF(INDEX(calc_types,1,AI$7)="CASH", F113/1200,F113/F114-1))</f>
        <v>3.0477747437391622E-2</v>
      </c>
      <c r="AJ114" s="22" cm="1">
        <f t="array" ref="AJ114">IF(INDEX(calc_types,1,AJ$7)="INDEX",G114/G113-1,IF(INDEX(calc_types,1,AJ$7)="CASH", G113/1200,G113/G114-1))</f>
        <v>3.2040518655476635E-2</v>
      </c>
      <c r="AK114" s="22" cm="1">
        <f t="array" ref="AK114">IF(INDEX(calc_types,1,AK$7)="INDEX",H114/H113-1,IF(INDEX(calc_types,1,AK$7)="CASH", H113/1200,H113/H114-1))</f>
        <v>3.7807992466953877E-4</v>
      </c>
      <c r="AL114" s="22" cm="1">
        <f t="array" ref="AL114">IF(INDEX(calc_types,1,AL$7)="INDEX",I114/I113-1,IF(INDEX(calc_types,1,AL$7)="CASH", I113/1200,I113/I114-1))</f>
        <v>-7.012005492248452E-4</v>
      </c>
      <c r="AM114" s="22" cm="1">
        <f t="array" ref="AM114">IF(INDEX(calc_types,1,AM$7)="INDEX",J114/J113-1,IF(INDEX(calc_types,1,AM$7)="CASH", J113/1200,J113/J114-1))</f>
        <v>-2.3235691577789819E-3</v>
      </c>
      <c r="AN114" s="22" cm="1">
        <f t="array" ref="AN114">IF(INDEX(calc_types,1,AN$7)="INDEX",K114/K113-1,IF(INDEX(calc_types,1,AN$7)="CASH", K113/1200,K113/K114-1))</f>
        <v>1.6349926906200629E-4</v>
      </c>
      <c r="AO114" s="22" cm="1">
        <f t="array" ref="AO114">IF(INDEX(calc_types,1,AO$7)="INDEX",L114/L113-1,IF(INDEX(calc_types,1,AO$7)="CASH", L113/1200,L113/L114-1))</f>
        <v>1.9504133900341003E-3</v>
      </c>
      <c r="AP114" s="22" cm="1">
        <f t="array" ref="AP114">IF(INDEX(calc_types,1,AP$7)="INDEX",M114/M113-1,IF(INDEX(calc_types,1,AP$7)="CASH", M113/1200,M113/M114-1))</f>
        <v>-3.4167296328313501E-4</v>
      </c>
      <c r="AQ114" s="22" cm="1">
        <f t="array" ref="AQ114">IF(INDEX(calc_types,1,AQ$7)="INDEX",N114/N113-1,IF(INDEX(calc_types,1,AQ$7)="CASH", N113/1200,N113/N114-1))</f>
        <v>6.6763272296139764E-3</v>
      </c>
      <c r="AR114" s="22" cm="1">
        <f t="array" ref="AR114">IF(INDEX(calc_types,1,AR$7)="INDEX",O114/O113-1,IF(INDEX(calc_types,1,AR$7)="CASH", O113/1200,O113/O114-1))</f>
        <v>1.5762400692465039E-2</v>
      </c>
      <c r="AS114" s="22" cm="1">
        <f t="array" ref="AS114">IF(INDEX(calc_types,1,AS$7)="INDEX",P114/P113-1,IF(INDEX(calc_types,1,AS$7)="CASH", P113/1200,P113/P114-1))</f>
        <v>4.1771094402687226E-4</v>
      </c>
      <c r="AT114" s="22" cm="1">
        <f t="array" ref="AT114">IF(INDEX(calc_types,1,AT$7)="INDEX",Q114/Q113-1,IF(INDEX(calc_types,1,AT$7)="CASH", Q113/1200,Q113/Q114-1))</f>
        <v>1.1525505419607285E-3</v>
      </c>
      <c r="AU114" s="22" cm="1">
        <f t="array" ref="AU114">IF(INDEX(calc_types,1,AU$7)="INDEX",R114/R113-1,IF(INDEX(calc_types,1,AU$7)="CASH", R113/1200,R113/R114-1))</f>
        <v>4.6039380112627981E-4</v>
      </c>
      <c r="AV114" s="22" cm="1">
        <f t="array" ref="AV114">IF(INDEX(calc_types,1,AV$7)="INDEX",S114/S113-1,IF(INDEX(calc_types,1,AV$7)="CASH", S113/1200,S113/S114-1))</f>
        <v>9.5174350267728913E-2</v>
      </c>
      <c r="AW114" s="22" cm="1">
        <f t="array" ref="AW114">IF(INDEX(calc_types,1,AW$7)="INDEX",T114/T113-1,IF(INDEX(calc_types,1,AW$7)="CASH", T113/1200,T113/T114-1))</f>
        <v>0.14688117114811727</v>
      </c>
      <c r="AX114" s="22" cm="1">
        <f t="array" ref="AX114">IF(INDEX(calc_types,1,AX$7)="INDEX",U114/U113-1,IF(INDEX(calc_types,1,AX$7)="CASH", U113/1200,U113/U114-1))</f>
        <v>8.0886061118554231E-2</v>
      </c>
      <c r="AY114" s="22" cm="1">
        <f t="array" ref="AY114">IF(INDEX(calc_types,1,AY$7)="INDEX",V114/V113-1,IF(INDEX(calc_types,1,AY$7)="CASH", V113/1200,V113/V114-1))</f>
        <v>8.8627824300545166E-2</v>
      </c>
      <c r="AZ114" s="22" cm="1">
        <f t="array" ref="AZ114">IF(INDEX(calc_types,1,AZ$7)="INDEX",W114/W113-1,IF(INDEX(calc_types,1,AZ$7)="CASH", W113/1200,W113/W114-1))</f>
        <v>4.1719166666666667E-4</v>
      </c>
      <c r="BA114" s="22" cm="1">
        <f t="array" ref="BA114">IF(INDEX(calc_types,1,BA$7)="INDEX",X114/X113-1,IF(INDEX(calc_types,1,BA$7)="CASH", X113/1200,X113/X114-1))</f>
        <v>1.0545833333333334E-3</v>
      </c>
      <c r="BB114" s="22" cm="1">
        <f t="array" ref="BB114">IF(INDEX(calc_types,1,BB$7)="INDEX",Y114/Y113-1,IF(INDEX(calc_types,1,BB$7)="CASH", Y113/1200,Y113/Y114-1))</f>
        <v>9.755833333333334E-4</v>
      </c>
      <c r="BC114" s="22" cm="1">
        <f t="array" ref="BC114">IF(INDEX(calc_types,1,BC$7)="INDEX",Z114/Z113-1,IF(INDEX(calc_types,1,BC$7)="CASH", Z113/1200,Z113/Z114-1))</f>
        <v>6.2599999999999993E-4</v>
      </c>
      <c r="BD114" s="22" cm="1">
        <f t="array" ref="BD114">IF(INDEX(calc_types,1,BD$7)="INDEX",AA114/AA113-1,IF(INDEX(calc_types,1,BD$7)="CASH", AA113/1200,AA113/AA114-1))</f>
        <v>0</v>
      </c>
      <c r="BE114" s="22" cm="1">
        <f t="array" ref="BE114">IF(INDEX(calc_types,1,BE$7)="INDEX",AB114/AB113-1,IF(INDEX(calc_types,1,BE$7)="CASH", AB113/1200,AB113/AB114-1))</f>
        <v>-1.5875115756052161E-3</v>
      </c>
      <c r="BF114" s="22" cm="1">
        <f t="array" ref="BF114">IF(INDEX(calc_types,1,BF$7)="INDEX",AC114/AC113-1,IF(INDEX(calc_types,1,BF$7)="CASH", AC113/1200,AC113/AC114-1))</f>
        <v>3.2687472267415973E-2</v>
      </c>
      <c r="BG114" s="22" cm="1">
        <f t="array" ref="BG114">IF(INDEX(calc_types,1,BG$7)="INDEX",AD114/AD113-1,IF(INDEX(calc_types,1,BG$7)="CASH", AD113/1200,AD113/AD114-1))</f>
        <v>3.3458379803306126E-3</v>
      </c>
      <c r="BH114" s="23">
        <f t="shared" si="39"/>
        <v>-6.3511426347618596E-4</v>
      </c>
      <c r="BI114" s="23">
        <f t="shared" si="40"/>
        <v>-3.334181272887757E-3</v>
      </c>
      <c r="BJ114" s="23">
        <f t="shared" si="41"/>
        <v>-1.3279619410762838E-2</v>
      </c>
      <c r="BK114" s="23">
        <f t="shared" si="42"/>
        <v>2.7496737876904029E-2</v>
      </c>
      <c r="BL114" s="23">
        <f t="shared" si="43"/>
        <v>2.8201652994353454E-2</v>
      </c>
      <c r="BM114" s="23">
        <f t="shared" si="44"/>
        <v>-7.2305541324702515E-4</v>
      </c>
      <c r="BN114" s="23">
        <f t="shared" si="45"/>
        <v>-2.1323429990687641E-3</v>
      </c>
      <c r="BO114" s="23">
        <f t="shared" si="46"/>
        <v>-4.4254045993893029E-3</v>
      </c>
      <c r="BP114" s="23">
        <f t="shared" si="47"/>
        <v>-3.5763600703210389E-4</v>
      </c>
      <c r="BQ114" s="23">
        <f t="shared" si="48"/>
        <v>-2.667747235462186E-4</v>
      </c>
      <c r="BR114" s="23">
        <f t="shared" si="49"/>
        <v>-3.0576006686600936E-3</v>
      </c>
      <c r="BS114" s="23">
        <f t="shared" si="50"/>
        <v>3.4516469951391985E-3</v>
      </c>
      <c r="BT114" s="23">
        <f t="shared" si="51"/>
        <v>1.204660230207669E-2</v>
      </c>
      <c r="BU114" s="23">
        <f t="shared" si="52"/>
        <v>3.6650676163497363E-4</v>
      </c>
      <c r="BV114" s="23">
        <f t="shared" si="53"/>
        <v>9.5527367967603244E-4</v>
      </c>
      <c r="BW114" s="23">
        <f t="shared" si="54"/>
        <v>-8.3585893261244114E-5</v>
      </c>
      <c r="BX114" s="23">
        <f t="shared" si="55"/>
        <v>8.8266050546655428E-2</v>
      </c>
      <c r="BY114" s="23">
        <f t="shared" si="56"/>
        <v>0.14558214578476</v>
      </c>
      <c r="BZ114" s="23">
        <f t="shared" si="57"/>
        <v>7.9240821517728974E-2</v>
      </c>
      <c r="CA114" s="23">
        <f t="shared" si="58"/>
        <v>8.4156534661958271E-2</v>
      </c>
      <c r="CB114" s="23">
        <f t="shared" si="59"/>
        <v>-1.1996439655172426E-3</v>
      </c>
      <c r="CC114" s="23">
        <f t="shared" si="60"/>
        <v>-4.5074137931034198E-5</v>
      </c>
      <c r="CD114" s="23">
        <f t="shared" si="61"/>
        <v>-9.6342557471264278E-4</v>
      </c>
      <c r="CE114" s="23">
        <f t="shared" si="62"/>
        <v>6.5195086206896536E-4</v>
      </c>
      <c r="CF114" s="23">
        <f t="shared" si="63"/>
        <v>0</v>
      </c>
      <c r="CG114" s="23">
        <f t="shared" si="64"/>
        <v>-2.5878037525621745E-3</v>
      </c>
      <c r="CH114" s="23">
        <f t="shared" si="65"/>
        <v>3.2774126973736786E-2</v>
      </c>
      <c r="CI114" s="23">
        <f t="shared" si="66"/>
        <v>3.9106622992115527E-3</v>
      </c>
    </row>
    <row r="115" spans="1:87" x14ac:dyDescent="0.2">
      <c r="A115" s="20">
        <v>107</v>
      </c>
      <c r="B115" s="21">
        <v>39964</v>
      </c>
      <c r="C115" s="20">
        <v>200.93700000000001</v>
      </c>
      <c r="D115" s="20">
        <v>1079.998</v>
      </c>
      <c r="E115" s="20">
        <v>1630.173</v>
      </c>
      <c r="F115" s="20">
        <v>1306.972</v>
      </c>
      <c r="G115" s="20">
        <v>1428.7339999999999</v>
      </c>
      <c r="H115" s="20">
        <v>140.386</v>
      </c>
      <c r="I115" s="20">
        <v>341.202</v>
      </c>
      <c r="J115" s="20">
        <v>408.90199999999999</v>
      </c>
      <c r="K115" s="20">
        <v>104.009</v>
      </c>
      <c r="L115" s="20">
        <v>596.39400000000001</v>
      </c>
      <c r="M115" s="20">
        <v>663.17899999999997</v>
      </c>
      <c r="N115" s="20">
        <v>195.97499999999999</v>
      </c>
      <c r="O115" s="20">
        <v>189.404</v>
      </c>
      <c r="P115" s="20">
        <v>103.041</v>
      </c>
      <c r="Q115" s="20">
        <v>191.333</v>
      </c>
      <c r="R115" s="20">
        <v>243.679</v>
      </c>
      <c r="S115" s="20">
        <v>1415.62</v>
      </c>
      <c r="T115" s="20">
        <v>2451.2399999999998</v>
      </c>
      <c r="U115" s="20">
        <v>4417.9399999999996</v>
      </c>
      <c r="V115" s="20">
        <v>9522.5</v>
      </c>
      <c r="W115" s="20">
        <v>0.31624999999999998</v>
      </c>
      <c r="X115" s="20">
        <v>0.9325</v>
      </c>
      <c r="Y115" s="20">
        <v>0.82420000000000004</v>
      </c>
      <c r="Z115" s="20">
        <v>0.22520000000000001</v>
      </c>
      <c r="AA115" s="20">
        <v>1</v>
      </c>
      <c r="AB115" s="20">
        <v>0.70640000000000003</v>
      </c>
      <c r="AC115" s="20">
        <v>0.61770000000000003</v>
      </c>
      <c r="AD115" s="20">
        <v>95.34</v>
      </c>
      <c r="AE115" s="21">
        <f t="shared" si="38"/>
        <v>39964</v>
      </c>
      <c r="AF115" s="22" cm="1">
        <f t="array" ref="AF115">IF(INDEX(calc_types,1,AF$7)="INDEX",C115/C114-1,IF(INDEX(calc_types,1,AF$7)="CASH", C114/1200,C114/C115-1))</f>
        <v>2.4391700848247488E-4</v>
      </c>
      <c r="AG115" s="22" cm="1">
        <f t="array" ref="AG115">IF(INDEX(calc_types,1,AG$7)="INDEX",D115/D114-1,IF(INDEX(calc_types,1,AG$7)="CASH", D114/1200,D114/D115-1))</f>
        <v>1.7028980802513694E-3</v>
      </c>
      <c r="AH115" s="22" cm="1">
        <f t="array" ref="AH115">IF(INDEX(calc_types,1,AH$7)="INDEX",E115/E114-1,IF(INDEX(calc_types,1,AH$7)="CASH", E114/1200,E114/E115-1))</f>
        <v>-4.6532103549042914E-3</v>
      </c>
      <c r="AI115" s="22" cm="1">
        <f t="array" ref="AI115">IF(INDEX(calc_types,1,AI$7)="INDEX",F115/F114-1,IF(INDEX(calc_types,1,AI$7)="CASH", F114/1200,F114/F115-1))</f>
        <v>2.9521187558832596E-2</v>
      </c>
      <c r="AJ115" s="22" cm="1">
        <f t="array" ref="AJ115">IF(INDEX(calc_types,1,AJ$7)="INDEX",G115/G114-1,IF(INDEX(calc_types,1,AJ$7)="CASH", G114/1200,G114/G115-1))</f>
        <v>3.1275331040381715E-2</v>
      </c>
      <c r="AK115" s="22" cm="1">
        <f t="array" ref="AK115">IF(INDEX(calc_types,1,AK$7)="INDEX",H115/H114-1,IF(INDEX(calc_types,1,AK$7)="CASH", H114/1200,H114/H115-1))</f>
        <v>1.0767640032800507E-3</v>
      </c>
      <c r="AL115" s="22" cm="1">
        <f t="array" ref="AL115">IF(INDEX(calc_types,1,AL$7)="INDEX",I115/I114-1,IF(INDEX(calc_types,1,AL$7)="CASH", I114/1200,I114/I115-1))</f>
        <v>1.7527634650107426E-3</v>
      </c>
      <c r="AM115" s="22" cm="1">
        <f t="array" ref="AM115">IF(INDEX(calc_types,1,AM$7)="INDEX",J115/J114-1,IF(INDEX(calc_types,1,AM$7)="CASH", J114/1200,J114/J115-1))</f>
        <v>-3.8442798674722667E-3</v>
      </c>
      <c r="AN115" s="22" cm="1">
        <f t="array" ref="AN115">IF(INDEX(calc_types,1,AN$7)="INDEX",K115/K114-1,IF(INDEX(calc_types,1,AN$7)="CASH", K114/1200,K114/K115-1))</f>
        <v>1.5385650957289165E-4</v>
      </c>
      <c r="AO115" s="22" cm="1">
        <f t="array" ref="AO115">IF(INDEX(calc_types,1,AO$7)="INDEX",L115/L114-1,IF(INDEX(calc_types,1,AO$7)="CASH", L114/1200,L114/L115-1))</f>
        <v>1.6829248629472993E-3</v>
      </c>
      <c r="AP115" s="22" cm="1">
        <f t="array" ref="AP115">IF(INDEX(calc_types,1,AP$7)="INDEX",M115/M114-1,IF(INDEX(calc_types,1,AP$7)="CASH", M114/1200,M114/M115-1))</f>
        <v>-1.4635226025406789E-3</v>
      </c>
      <c r="AQ115" s="22" cm="1">
        <f t="array" ref="AQ115">IF(INDEX(calc_types,1,AQ$7)="INDEX",N115/N114-1,IF(INDEX(calc_types,1,AQ$7)="CASH", N114/1200,N114/N115-1))</f>
        <v>2.5821547094356134E-2</v>
      </c>
      <c r="AR115" s="22" cm="1">
        <f t="array" ref="AR115">IF(INDEX(calc_types,1,AR$7)="INDEX",O115/O114-1,IF(INDEX(calc_types,1,AR$7)="CASH", O114/1200,O114/O115-1))</f>
        <v>2.8028658271819218E-2</v>
      </c>
      <c r="AS115" s="22" cm="1">
        <f t="array" ref="AS115">IF(INDEX(calc_types,1,AS$7)="INDEX",P115/P114-1,IF(INDEX(calc_types,1,AS$7)="CASH", P114/1200,P114/P115-1))</f>
        <v>5.4376850997717163E-4</v>
      </c>
      <c r="AT115" s="22" cm="1">
        <f t="array" ref="AT115">IF(INDEX(calc_types,1,AT$7)="INDEX",Q115/Q114-1,IF(INDEX(calc_types,1,AT$7)="CASH", Q114/1200,Q114/Q115-1))</f>
        <v>1.2140177183792566E-3</v>
      </c>
      <c r="AU115" s="22" cm="1">
        <f t="array" ref="AU115">IF(INDEX(calc_types,1,AU$7)="INDEX",R115/R114-1,IF(INDEX(calc_types,1,AU$7)="CASH", R114/1200,R114/R115-1))</f>
        <v>1.2203038844285086E-3</v>
      </c>
      <c r="AV115" s="22" cm="1">
        <f t="array" ref="AV115">IF(INDEX(calc_types,1,AV$7)="INDEX",S115/S114-1,IF(INDEX(calc_types,1,AV$7)="CASH", S114/1200,S114/S115-1))</f>
        <v>5.5078555883492752E-2</v>
      </c>
      <c r="AW115" s="22" cm="1">
        <f t="array" ref="AW115">IF(INDEX(calc_types,1,AW$7)="INDEX",T115/T114-1,IF(INDEX(calc_types,1,AW$7)="CASH", T114/1200,T114/T115-1))</f>
        <v>3.1953320366768345E-2</v>
      </c>
      <c r="AX115" s="22" cm="1">
        <f t="array" ref="AX115">IF(INDEX(calc_types,1,AX$7)="INDEX",U115/U114-1,IF(INDEX(calc_types,1,AX$7)="CASH", U114/1200,U114/U115-1))</f>
        <v>4.1056057082128561E-2</v>
      </c>
      <c r="AY115" s="22" cm="1">
        <f t="array" ref="AY115">IF(INDEX(calc_types,1,AY$7)="INDEX",V115/V114-1,IF(INDEX(calc_types,1,AY$7)="CASH", V114/1200,V114/V115-1))</f>
        <v>7.8638372680460256E-2</v>
      </c>
      <c r="AZ115" s="22" cm="1">
        <f t="array" ref="AZ115">IF(INDEX(calc_types,1,AZ$7)="INDEX",W115/W114-1,IF(INDEX(calc_types,1,AZ$7)="CASH", W114/1200,W114/W115-1))</f>
        <v>3.4270833333333332E-4</v>
      </c>
      <c r="BA115" s="22" cm="1">
        <f t="array" ref="BA115">IF(INDEX(calc_types,1,BA$7)="INDEX",X115/X114-1,IF(INDEX(calc_types,1,BA$7)="CASH", X114/1200,X114/X115-1))</f>
        <v>9.6225E-4</v>
      </c>
      <c r="BB115" s="22" cm="1">
        <f t="array" ref="BB115">IF(INDEX(calc_types,1,BB$7)="INDEX",Y115/Y114-1,IF(INDEX(calc_types,1,BB$7)="CASH", Y114/1200,Y114/Y115-1))</f>
        <v>8.9983333333333343E-4</v>
      </c>
      <c r="BC115" s="22" cm="1">
        <f t="array" ref="BC115">IF(INDEX(calc_types,1,BC$7)="INDEX",Z115/Z114-1,IF(INDEX(calc_types,1,BC$7)="CASH", Z114/1200,Z114/Z115-1))</f>
        <v>4.2283333333333328E-4</v>
      </c>
      <c r="BD115" s="22" cm="1">
        <f t="array" ref="BD115">IF(INDEX(calc_types,1,BD$7)="INDEX",AA115/AA114-1,IF(INDEX(calc_types,1,BD$7)="CASH", AA114/1200,AA114/AA115-1))</f>
        <v>0</v>
      </c>
      <c r="BE115" s="22" cm="1">
        <f t="array" ref="BE115">IF(INDEX(calc_types,1,BE$7)="INDEX",AB115/AB114-1,IF(INDEX(calc_types,1,BE$7)="CASH", AB114/1200,AB114/AB115-1))</f>
        <v>7.0073612684031783E-2</v>
      </c>
      <c r="BF115" s="22" cm="1">
        <f t="array" ref="BF115">IF(INDEX(calc_types,1,BF$7)="INDEX",AC115/AC114-1,IF(INDEX(calc_types,1,BF$7)="CASH", AC114/1200,AC114/AC115-1))</f>
        <v>9.4544277157196044E-2</v>
      </c>
      <c r="BG115" s="22" cm="1">
        <f t="array" ref="BG115">IF(INDEX(calc_types,1,BG$7)="INDEX",AD115/AD114-1,IF(INDEX(calc_types,1,BG$7)="CASH", AD114/1200,AD114/AD115-1))</f>
        <v>3.4508076358296558E-2</v>
      </c>
      <c r="BH115" s="23">
        <f t="shared" si="39"/>
        <v>-1.3827812481372965E-3</v>
      </c>
      <c r="BI115" s="23">
        <f t="shared" si="40"/>
        <v>-3.585141511221997E-4</v>
      </c>
      <c r="BJ115" s="23">
        <f t="shared" si="41"/>
        <v>-7.57173532181688E-3</v>
      </c>
      <c r="BK115" s="23">
        <f t="shared" si="42"/>
        <v>2.6540177998345002E-2</v>
      </c>
      <c r="BL115" s="23">
        <f t="shared" si="43"/>
        <v>2.7436465379258534E-2</v>
      </c>
      <c r="BM115" s="23">
        <f t="shared" si="44"/>
        <v>-2.4371334636513189E-5</v>
      </c>
      <c r="BN115" s="23">
        <f t="shared" si="45"/>
        <v>3.2162101516682398E-4</v>
      </c>
      <c r="BO115" s="23">
        <f t="shared" si="46"/>
        <v>-5.9461153090825877E-3</v>
      </c>
      <c r="BP115" s="23">
        <f t="shared" si="47"/>
        <v>-3.6727876652121853E-4</v>
      </c>
      <c r="BQ115" s="23">
        <f t="shared" si="48"/>
        <v>-5.3426325063301965E-4</v>
      </c>
      <c r="BR115" s="23">
        <f t="shared" si="49"/>
        <v>-4.1794503079176371E-3</v>
      </c>
      <c r="BS115" s="23">
        <f t="shared" si="50"/>
        <v>2.2596866859881357E-2</v>
      </c>
      <c r="BT115" s="23">
        <f t="shared" si="51"/>
        <v>2.4312859881430868E-2</v>
      </c>
      <c r="BU115" s="23">
        <f t="shared" si="52"/>
        <v>4.9256432758527306E-4</v>
      </c>
      <c r="BV115" s="23">
        <f t="shared" si="53"/>
        <v>1.0167408560945606E-3</v>
      </c>
      <c r="BW115" s="23">
        <f t="shared" si="54"/>
        <v>6.7632419004098464E-4</v>
      </c>
      <c r="BX115" s="23">
        <f t="shared" si="55"/>
        <v>4.8170256162419267E-2</v>
      </c>
      <c r="BY115" s="23">
        <f t="shared" si="56"/>
        <v>3.0654295003411075E-2</v>
      </c>
      <c r="BZ115" s="23">
        <f t="shared" si="57"/>
        <v>3.9410817481303297E-2</v>
      </c>
      <c r="CA115" s="23">
        <f t="shared" si="58"/>
        <v>7.4167083041873361E-2</v>
      </c>
      <c r="CB115" s="23">
        <f t="shared" si="59"/>
        <v>-1.2741272988505759E-3</v>
      </c>
      <c r="CC115" s="23">
        <f t="shared" si="60"/>
        <v>-1.3740747126436757E-4</v>
      </c>
      <c r="CD115" s="23">
        <f t="shared" si="61"/>
        <v>-1.0391755747126427E-3</v>
      </c>
      <c r="CE115" s="23">
        <f t="shared" si="62"/>
        <v>4.4878419540229876E-4</v>
      </c>
      <c r="CF115" s="23">
        <f t="shared" si="63"/>
        <v>0</v>
      </c>
      <c r="CG115" s="23">
        <f t="shared" si="64"/>
        <v>6.907332050707482E-2</v>
      </c>
      <c r="CH115" s="23">
        <f t="shared" si="65"/>
        <v>9.4630931863516857E-2</v>
      </c>
      <c r="CI115" s="23">
        <f t="shared" si="66"/>
        <v>3.5072900677177499E-2</v>
      </c>
    </row>
    <row r="116" spans="1:87" x14ac:dyDescent="0.2">
      <c r="A116" s="20">
        <v>108</v>
      </c>
      <c r="B116" s="21">
        <v>39994</v>
      </c>
      <c r="C116" s="20">
        <v>200.999</v>
      </c>
      <c r="D116" s="20">
        <v>1078.3710000000001</v>
      </c>
      <c r="E116" s="20">
        <v>1620.191</v>
      </c>
      <c r="F116" s="20">
        <v>1324.5340000000001</v>
      </c>
      <c r="G116" s="20">
        <v>1456.4780000000001</v>
      </c>
      <c r="H116" s="20">
        <v>140.55799999999999</v>
      </c>
      <c r="I116" s="20">
        <v>341.923</v>
      </c>
      <c r="J116" s="20">
        <v>410.89100000000002</v>
      </c>
      <c r="K116" s="20">
        <v>104.005</v>
      </c>
      <c r="L116" s="20">
        <v>593.83100000000002</v>
      </c>
      <c r="M116" s="20">
        <v>657.21900000000005</v>
      </c>
      <c r="N116" s="20">
        <v>199.011</v>
      </c>
      <c r="O116" s="20">
        <v>192.292</v>
      </c>
      <c r="P116" s="20">
        <v>103.059</v>
      </c>
      <c r="Q116" s="20">
        <v>191.54300000000001</v>
      </c>
      <c r="R116" s="20">
        <v>244.80699999999999</v>
      </c>
      <c r="S116" s="20">
        <v>1417.67</v>
      </c>
      <c r="T116" s="20">
        <v>2401.69</v>
      </c>
      <c r="U116" s="20">
        <v>4249.21</v>
      </c>
      <c r="V116" s="20">
        <v>9958.44</v>
      </c>
      <c r="W116" s="20">
        <v>0.30875000000000002</v>
      </c>
      <c r="X116" s="20">
        <v>0.58350000000000002</v>
      </c>
      <c r="Y116" s="20">
        <v>0.63400000000000001</v>
      </c>
      <c r="Z116" s="20">
        <v>0.18010000000000001</v>
      </c>
      <c r="AA116" s="20">
        <v>1</v>
      </c>
      <c r="AB116" s="20">
        <v>0.71260000000000001</v>
      </c>
      <c r="AC116" s="20">
        <v>0.60760000000000003</v>
      </c>
      <c r="AD116" s="20">
        <v>96.36</v>
      </c>
      <c r="AE116" s="21">
        <f t="shared" si="38"/>
        <v>39994</v>
      </c>
      <c r="AF116" s="22" cm="1">
        <f t="array" ref="AF116">IF(INDEX(calc_types,1,AF$7)="INDEX",C116/C115-1,IF(INDEX(calc_types,1,AF$7)="CASH", C115/1200,C115/C116-1))</f>
        <v>3.0855442253030496E-4</v>
      </c>
      <c r="AG116" s="22" cm="1">
        <f t="array" ref="AG116">IF(INDEX(calc_types,1,AG$7)="INDEX",D116/D115-1,IF(INDEX(calc_types,1,AG$7)="CASH", D115/1200,D115/D116-1))</f>
        <v>-1.5064842712670945E-3</v>
      </c>
      <c r="AH116" s="22" cm="1">
        <f t="array" ref="AH116">IF(INDEX(calc_types,1,AH$7)="INDEX",E116/E115-1,IF(INDEX(calc_types,1,AH$7)="CASH", E115/1200,E115/E116-1))</f>
        <v>-6.1232764866060441E-3</v>
      </c>
      <c r="AI116" s="22" cm="1">
        <f t="array" ref="AI116">IF(INDEX(calc_types,1,AI$7)="INDEX",F116/F115-1,IF(INDEX(calc_types,1,AI$7)="CASH", F115/1200,F115/F116-1))</f>
        <v>1.3437166213201346E-2</v>
      </c>
      <c r="AJ116" s="22" cm="1">
        <f t="array" ref="AJ116">IF(INDEX(calc_types,1,AJ$7)="INDEX",G116/G115-1,IF(INDEX(calc_types,1,AJ$7)="CASH", G115/1200,G115/G116-1))</f>
        <v>1.9418590164439475E-2</v>
      </c>
      <c r="AK116" s="22" cm="1">
        <f t="array" ref="AK116">IF(INDEX(calc_types,1,AK$7)="INDEX",H116/H115-1,IF(INDEX(calc_types,1,AK$7)="CASH", H115/1200,H115/H116-1))</f>
        <v>1.2251933953528749E-3</v>
      </c>
      <c r="AL116" s="22" cm="1">
        <f t="array" ref="AL116">IF(INDEX(calc_types,1,AL$7)="INDEX",I116/I115-1,IF(INDEX(calc_types,1,AL$7)="CASH", I115/1200,I115/I116-1))</f>
        <v>2.1131177425688374E-3</v>
      </c>
      <c r="AM116" s="22" cm="1">
        <f t="array" ref="AM116">IF(INDEX(calc_types,1,AM$7)="INDEX",J116/J115-1,IF(INDEX(calc_types,1,AM$7)="CASH", J115/1200,J115/J116-1))</f>
        <v>4.864246200801281E-3</v>
      </c>
      <c r="AN116" s="22" cm="1">
        <f t="array" ref="AN116">IF(INDEX(calc_types,1,AN$7)="INDEX",K116/K115-1,IF(INDEX(calc_types,1,AN$7)="CASH", K115/1200,K115/K116-1))</f>
        <v>-3.8458210347203092E-5</v>
      </c>
      <c r="AO116" s="22" cm="1">
        <f t="array" ref="AO116">IF(INDEX(calc_types,1,AO$7)="INDEX",L116/L115-1,IF(INDEX(calc_types,1,AO$7)="CASH", L115/1200,L115/L116-1))</f>
        <v>-4.2974946092683153E-3</v>
      </c>
      <c r="AP116" s="22" cm="1">
        <f t="array" ref="AP116">IF(INDEX(calc_types,1,AP$7)="INDEX",M116/M115-1,IF(INDEX(calc_types,1,AP$7)="CASH", M115/1200,M115/M116-1))</f>
        <v>-8.9870155719645739E-3</v>
      </c>
      <c r="AQ116" s="22" cm="1">
        <f t="array" ref="AQ116">IF(INDEX(calc_types,1,AQ$7)="INDEX",N116/N115-1,IF(INDEX(calc_types,1,AQ$7)="CASH", N115/1200,N115/N116-1))</f>
        <v>1.5491771909682317E-2</v>
      </c>
      <c r="AR116" s="22" cm="1">
        <f t="array" ref="AR116">IF(INDEX(calc_types,1,AR$7)="INDEX",O116/O115-1,IF(INDEX(calc_types,1,AR$7)="CASH", O115/1200,O115/O116-1))</f>
        <v>1.5247830035268528E-2</v>
      </c>
      <c r="AS116" s="22" cm="1">
        <f t="array" ref="AS116">IF(INDEX(calc_types,1,AS$7)="INDEX",P116/P115-1,IF(INDEX(calc_types,1,AS$7)="CASH", P115/1200,P115/P116-1))</f>
        <v>1.7468774565454481E-4</v>
      </c>
      <c r="AT116" s="22" cm="1">
        <f t="array" ref="AT116">IF(INDEX(calc_types,1,AT$7)="INDEX",Q116/Q115-1,IF(INDEX(calc_types,1,AT$7)="CASH", Q115/1200,Q115/Q116-1))</f>
        <v>1.0975628877403221E-3</v>
      </c>
      <c r="AU116" s="22" cm="1">
        <f t="array" ref="AU116">IF(INDEX(calc_types,1,AU$7)="INDEX",R116/R115-1,IF(INDEX(calc_types,1,AU$7)="CASH", R115/1200,R115/R116-1))</f>
        <v>4.6290406641522619E-3</v>
      </c>
      <c r="AV116" s="22" cm="1">
        <f t="array" ref="AV116">IF(INDEX(calc_types,1,AV$7)="INDEX",S116/S115-1,IF(INDEX(calc_types,1,AV$7)="CASH", S115/1200,S115/S116-1))</f>
        <v>1.4481287351126859E-3</v>
      </c>
      <c r="AW116" s="22" cm="1">
        <f t="array" ref="AW116">IF(INDEX(calc_types,1,AW$7)="INDEX",T116/T115-1,IF(INDEX(calc_types,1,AW$7)="CASH", T115/1200,T115/T116-1))</f>
        <v>-2.0214258905696614E-2</v>
      </c>
      <c r="AX116" s="22" cm="1">
        <f t="array" ref="AX116">IF(INDEX(calc_types,1,AX$7)="INDEX",U116/U115-1,IF(INDEX(calc_types,1,AX$7)="CASH", U115/1200,U115/U116-1))</f>
        <v>-3.8192008039946157E-2</v>
      </c>
      <c r="AY116" s="22" cm="1">
        <f t="array" ref="AY116">IF(INDEX(calc_types,1,AY$7)="INDEX",V116/V115-1,IF(INDEX(calc_types,1,AY$7)="CASH", V115/1200,V115/V116-1))</f>
        <v>4.5779994749278075E-2</v>
      </c>
      <c r="AZ116" s="22" cm="1">
        <f t="array" ref="AZ116">IF(INDEX(calc_types,1,AZ$7)="INDEX",W116/W115-1,IF(INDEX(calc_types,1,AZ$7)="CASH", W115/1200,W115/W116-1))</f>
        <v>2.6354166666666664E-4</v>
      </c>
      <c r="BA116" s="22" cm="1">
        <f t="array" ref="BA116">IF(INDEX(calc_types,1,BA$7)="INDEX",X116/X115-1,IF(INDEX(calc_types,1,BA$7)="CASH", X115/1200,X115/X116-1))</f>
        <v>7.7708333333333329E-4</v>
      </c>
      <c r="BB116" s="22" cm="1">
        <f t="array" ref="BB116">IF(INDEX(calc_types,1,BB$7)="INDEX",Y116/Y115-1,IF(INDEX(calc_types,1,BB$7)="CASH", Y115/1200,Y115/Y116-1))</f>
        <v>6.8683333333333335E-4</v>
      </c>
      <c r="BC116" s="22" cm="1">
        <f t="array" ref="BC116">IF(INDEX(calc_types,1,BC$7)="INDEX",Z116/Z115-1,IF(INDEX(calc_types,1,BC$7)="CASH", Z115/1200,Z115/Z116-1))</f>
        <v>1.8766666666666668E-4</v>
      </c>
      <c r="BD116" s="22" cm="1">
        <f t="array" ref="BD116">IF(INDEX(calc_types,1,BD$7)="INDEX",AA116/AA115-1,IF(INDEX(calc_types,1,BD$7)="CASH", AA115/1200,AA115/AA116-1))</f>
        <v>0</v>
      </c>
      <c r="BE116" s="22" cm="1">
        <f t="array" ref="BE116">IF(INDEX(calc_types,1,BE$7)="INDEX",AB116/AB115-1,IF(INDEX(calc_types,1,BE$7)="CASH", AB115/1200,AB115/AB116-1))</f>
        <v>-8.700533258489962E-3</v>
      </c>
      <c r="BF116" s="22" cm="1">
        <f t="array" ref="BF116">IF(INDEX(calc_types,1,BF$7)="INDEX",AC116/AC115-1,IF(INDEX(calc_types,1,BF$7)="CASH", AC115/1200,AC115/AC116-1))</f>
        <v>1.6622778143515538E-2</v>
      </c>
      <c r="BG116" s="22" cm="1">
        <f t="array" ref="BG116">IF(INDEX(calc_types,1,BG$7)="INDEX",AD116/AD115-1,IF(INDEX(calc_types,1,BG$7)="CASH", AD115/1200,AD115/AD116-1))</f>
        <v>-1.0585305105852982E-2</v>
      </c>
      <c r="BH116" s="23">
        <f t="shared" si="39"/>
        <v>-1.3181438340894665E-3</v>
      </c>
      <c r="BI116" s="23">
        <f t="shared" si="40"/>
        <v>-3.5678965026406636E-3</v>
      </c>
      <c r="BJ116" s="23">
        <f t="shared" si="41"/>
        <v>-9.0418014535186327E-3</v>
      </c>
      <c r="BK116" s="23">
        <f t="shared" si="42"/>
        <v>1.0456156652713752E-2</v>
      </c>
      <c r="BL116" s="23">
        <f t="shared" si="43"/>
        <v>1.5579724503316293E-2</v>
      </c>
      <c r="BM116" s="23">
        <f t="shared" si="44"/>
        <v>1.2405805743631094E-4</v>
      </c>
      <c r="BN116" s="23">
        <f t="shared" si="45"/>
        <v>6.8197529272491877E-4</v>
      </c>
      <c r="BO116" s="23">
        <f t="shared" si="46"/>
        <v>2.7624107591909595E-3</v>
      </c>
      <c r="BP116" s="23">
        <f t="shared" si="47"/>
        <v>-5.5959348644131328E-4</v>
      </c>
      <c r="BQ116" s="23">
        <f t="shared" si="48"/>
        <v>-6.5146827228486342E-3</v>
      </c>
      <c r="BR116" s="23">
        <f t="shared" si="49"/>
        <v>-1.1702943277341532E-2</v>
      </c>
      <c r="BS116" s="23">
        <f t="shared" si="50"/>
        <v>1.226709167520754E-2</v>
      </c>
      <c r="BT116" s="23">
        <f t="shared" si="51"/>
        <v>1.1532031644880179E-2</v>
      </c>
      <c r="BU116" s="23">
        <f t="shared" si="52"/>
        <v>1.2348356326264618E-4</v>
      </c>
      <c r="BV116" s="23">
        <f t="shared" si="53"/>
        <v>9.0028602545562603E-4</v>
      </c>
      <c r="BW116" s="23">
        <f t="shared" si="54"/>
        <v>4.0850609697647379E-3</v>
      </c>
      <c r="BX116" s="23">
        <f t="shared" si="55"/>
        <v>-5.4601709859607994E-3</v>
      </c>
      <c r="BY116" s="23">
        <f t="shared" si="56"/>
        <v>-2.1513284269053884E-2</v>
      </c>
      <c r="BZ116" s="23">
        <f t="shared" si="57"/>
        <v>-3.9837247640771421E-2</v>
      </c>
      <c r="CA116" s="23">
        <f t="shared" si="58"/>
        <v>4.130870511069118E-2</v>
      </c>
      <c r="CB116" s="23">
        <f t="shared" si="59"/>
        <v>-1.3532939655172425E-3</v>
      </c>
      <c r="CC116" s="23">
        <f t="shared" si="60"/>
        <v>-3.2257413793103428E-4</v>
      </c>
      <c r="CD116" s="23">
        <f t="shared" si="61"/>
        <v>-1.2521755747126428E-3</v>
      </c>
      <c r="CE116" s="23">
        <f t="shared" si="62"/>
        <v>2.1361752873563214E-4</v>
      </c>
      <c r="CF116" s="23">
        <f t="shared" si="63"/>
        <v>0</v>
      </c>
      <c r="CG116" s="23">
        <f t="shared" si="64"/>
        <v>-9.7008254354469196E-3</v>
      </c>
      <c r="CH116" s="23">
        <f t="shared" si="65"/>
        <v>1.6709432849836354E-2</v>
      </c>
      <c r="CI116" s="23">
        <f t="shared" si="66"/>
        <v>-1.0020480786972041E-2</v>
      </c>
    </row>
    <row r="117" spans="1:87" x14ac:dyDescent="0.2">
      <c r="A117" s="20">
        <v>109</v>
      </c>
      <c r="B117" s="21">
        <v>40025</v>
      </c>
      <c r="C117" s="20">
        <v>201.095</v>
      </c>
      <c r="D117" s="20">
        <v>1079.778</v>
      </c>
      <c r="E117" s="20">
        <v>1627.3530000000001</v>
      </c>
      <c r="F117" s="20">
        <v>1344.8019999999999</v>
      </c>
      <c r="G117" s="20">
        <v>1493.046</v>
      </c>
      <c r="H117" s="20">
        <v>140.78200000000001</v>
      </c>
      <c r="I117" s="20">
        <v>342.96300000000002</v>
      </c>
      <c r="J117" s="20">
        <v>413.21300000000002</v>
      </c>
      <c r="K117" s="20">
        <v>104.20099999999999</v>
      </c>
      <c r="L117" s="20">
        <v>595.80499999999995</v>
      </c>
      <c r="M117" s="20">
        <v>659.86099999999999</v>
      </c>
      <c r="N117" s="20">
        <v>203.149</v>
      </c>
      <c r="O117" s="20">
        <v>199.41499999999999</v>
      </c>
      <c r="P117" s="20">
        <v>103.074</v>
      </c>
      <c r="Q117" s="20">
        <v>191.68899999999999</v>
      </c>
      <c r="R117" s="20">
        <v>245.15199999999999</v>
      </c>
      <c r="S117" s="20">
        <v>1524.25</v>
      </c>
      <c r="T117" s="20">
        <v>2638.13</v>
      </c>
      <c r="U117" s="20">
        <v>4608.3599999999997</v>
      </c>
      <c r="V117" s="20">
        <v>10356.83</v>
      </c>
      <c r="W117" s="20">
        <v>0.27938000000000002</v>
      </c>
      <c r="X117" s="20">
        <v>0.42220000000000002</v>
      </c>
      <c r="Y117" s="20">
        <v>0.5806</v>
      </c>
      <c r="Z117" s="20">
        <v>0.16020000000000001</v>
      </c>
      <c r="AA117" s="20">
        <v>1</v>
      </c>
      <c r="AB117" s="20">
        <v>0.70140000000000002</v>
      </c>
      <c r="AC117" s="20">
        <v>0.59840000000000004</v>
      </c>
      <c r="AD117" s="20">
        <v>94.68</v>
      </c>
      <c r="AE117" s="21">
        <f t="shared" si="38"/>
        <v>40025</v>
      </c>
      <c r="AF117" s="22" cm="1">
        <f t="array" ref="AF117">IF(INDEX(calc_types,1,AF$7)="INDEX",C117/C116-1,IF(INDEX(calc_types,1,AF$7)="CASH", C116/1200,C116/C117-1))</f>
        <v>4.7761431648907227E-4</v>
      </c>
      <c r="AG117" s="22" cm="1">
        <f t="array" ref="AG117">IF(INDEX(calc_types,1,AG$7)="INDEX",D117/D116-1,IF(INDEX(calc_types,1,AG$7)="CASH", D116/1200,D116/D117-1))</f>
        <v>1.3047457693131648E-3</v>
      </c>
      <c r="AH117" s="22" cm="1">
        <f t="array" ref="AH117">IF(INDEX(calc_types,1,AH$7)="INDEX",E117/E116-1,IF(INDEX(calc_types,1,AH$7)="CASH", E116/1200,E116/E117-1))</f>
        <v>4.4204664758662471E-3</v>
      </c>
      <c r="AI117" s="22" cm="1">
        <f t="array" ref="AI117">IF(INDEX(calc_types,1,AI$7)="INDEX",F117/F116-1,IF(INDEX(calc_types,1,AI$7)="CASH", F116/1200,F116/F117-1))</f>
        <v>1.5301985452996991E-2</v>
      </c>
      <c r="AJ117" s="22" cm="1">
        <f t="array" ref="AJ117">IF(INDEX(calc_types,1,AJ$7)="INDEX",G117/G116-1,IF(INDEX(calc_types,1,AJ$7)="CASH", G116/1200,G116/G117-1))</f>
        <v>2.5107142023429008E-2</v>
      </c>
      <c r="AK117" s="22" cm="1">
        <f t="array" ref="AK117">IF(INDEX(calc_types,1,AK$7)="INDEX",H117/H116-1,IF(INDEX(calc_types,1,AK$7)="CASH", H116/1200,H116/H117-1))</f>
        <v>1.5936481737077735E-3</v>
      </c>
      <c r="AL117" s="22" cm="1">
        <f t="array" ref="AL117">IF(INDEX(calc_types,1,AL$7)="INDEX",I117/I116-1,IF(INDEX(calc_types,1,AL$7)="CASH", I116/1200,I116/I117-1))</f>
        <v>3.0416204818044523E-3</v>
      </c>
      <c r="AM117" s="22" cm="1">
        <f t="array" ref="AM117">IF(INDEX(calc_types,1,AM$7)="INDEX",J117/J116-1,IF(INDEX(calc_types,1,AM$7)="CASH", J116/1200,J116/J117-1))</f>
        <v>5.6511337556675034E-3</v>
      </c>
      <c r="AN117" s="22" cm="1">
        <f t="array" ref="AN117">IF(INDEX(calc_types,1,AN$7)="INDEX",K117/K116-1,IF(INDEX(calc_types,1,AN$7)="CASH", K116/1200,K116/K117-1))</f>
        <v>1.8845247824623712E-3</v>
      </c>
      <c r="AO117" s="22" cm="1">
        <f t="array" ref="AO117">IF(INDEX(calc_types,1,AO$7)="INDEX",L117/L116-1,IF(INDEX(calc_types,1,AO$7)="CASH", L116/1200,L116/L117-1))</f>
        <v>3.3241780910728824E-3</v>
      </c>
      <c r="AP117" s="22" cm="1">
        <f t="array" ref="AP117">IF(INDEX(calc_types,1,AP$7)="INDEX",M117/M116-1,IF(INDEX(calc_types,1,AP$7)="CASH", M116/1200,M116/M117-1))</f>
        <v>4.0199689905495717E-3</v>
      </c>
      <c r="AQ117" s="22" cm="1">
        <f t="array" ref="AQ117">IF(INDEX(calc_types,1,AQ$7)="INDEX",N117/N116-1,IF(INDEX(calc_types,1,AQ$7)="CASH", N116/1200,N116/N117-1))</f>
        <v>2.0792820497359532E-2</v>
      </c>
      <c r="AR117" s="22" cm="1">
        <f t="array" ref="AR117">IF(INDEX(calc_types,1,AR$7)="INDEX",O117/O116-1,IF(INDEX(calc_types,1,AR$7)="CASH", O116/1200,O116/O117-1))</f>
        <v>3.7042622678010506E-2</v>
      </c>
      <c r="AS117" s="22" cm="1">
        <f t="array" ref="AS117">IF(INDEX(calc_types,1,AS$7)="INDEX",P117/P116-1,IF(INDEX(calc_types,1,AS$7)="CASH", P116/1200,P116/P117-1))</f>
        <v>1.4554769597996398E-4</v>
      </c>
      <c r="AT117" s="22" cm="1">
        <f t="array" ref="AT117">IF(INDEX(calc_types,1,AT$7)="INDEX",Q117/Q116-1,IF(INDEX(calc_types,1,AT$7)="CASH", Q116/1200,Q116/Q117-1))</f>
        <v>7.6223093509031337E-4</v>
      </c>
      <c r="AU117" s="22" cm="1">
        <f t="array" ref="AU117">IF(INDEX(calc_types,1,AU$7)="INDEX",R117/R116-1,IF(INDEX(calc_types,1,AU$7)="CASH", R116/1200,R116/R117-1))</f>
        <v>1.4092734276389685E-3</v>
      </c>
      <c r="AV117" s="22" cm="1">
        <f t="array" ref="AV117">IF(INDEX(calc_types,1,AV$7)="INDEX",S117/S116-1,IF(INDEX(calc_types,1,AV$7)="CASH", S116/1200,S116/S117-1))</f>
        <v>7.5179696262176687E-2</v>
      </c>
      <c r="AW117" s="22" cm="1">
        <f t="array" ref="AW117">IF(INDEX(calc_types,1,AW$7)="INDEX",T117/T116-1,IF(INDEX(calc_types,1,AW$7)="CASH", T116/1200,T116/T117-1))</f>
        <v>9.8447343329072456E-2</v>
      </c>
      <c r="AX117" s="22" cm="1">
        <f t="array" ref="AX117">IF(INDEX(calc_types,1,AX$7)="INDEX",U117/U116-1,IF(INDEX(calc_types,1,AX$7)="CASH", U116/1200,U116/U117-1))</f>
        <v>8.4521593425601393E-2</v>
      </c>
      <c r="AY117" s="22" cm="1">
        <f t="array" ref="AY117">IF(INDEX(calc_types,1,AY$7)="INDEX",V117/V116-1,IF(INDEX(calc_types,1,AY$7)="CASH", V116/1200,V116/V117-1))</f>
        <v>4.0005261868324649E-2</v>
      </c>
      <c r="AZ117" s="22" cm="1">
        <f t="array" ref="AZ117">IF(INDEX(calc_types,1,AZ$7)="INDEX",W117/W116-1,IF(INDEX(calc_types,1,AZ$7)="CASH", W116/1200,W116/W117-1))</f>
        <v>2.5729166666666668E-4</v>
      </c>
      <c r="BA117" s="22" cm="1">
        <f t="array" ref="BA117">IF(INDEX(calc_types,1,BA$7)="INDEX",X117/X116-1,IF(INDEX(calc_types,1,BA$7)="CASH", X116/1200,X116/X117-1))</f>
        <v>4.8625000000000003E-4</v>
      </c>
      <c r="BB117" s="22" cm="1">
        <f t="array" ref="BB117">IF(INDEX(calc_types,1,BB$7)="INDEX",Y117/Y116-1,IF(INDEX(calc_types,1,BB$7)="CASH", Y116/1200,Y116/Y117-1))</f>
        <v>5.2833333333333335E-4</v>
      </c>
      <c r="BC117" s="22" cm="1">
        <f t="array" ref="BC117">IF(INDEX(calc_types,1,BC$7)="INDEX",Z117/Z116-1,IF(INDEX(calc_types,1,BC$7)="CASH", Z116/1200,Z116/Z117-1))</f>
        <v>1.5008333333333334E-4</v>
      </c>
      <c r="BD117" s="22" cm="1">
        <f t="array" ref="BD117">IF(INDEX(calc_types,1,BD$7)="INDEX",AA117/AA116-1,IF(INDEX(calc_types,1,BD$7)="CASH", AA116/1200,AA116/AA117-1))</f>
        <v>0</v>
      </c>
      <c r="BE117" s="22" cm="1">
        <f t="array" ref="BE117">IF(INDEX(calc_types,1,BE$7)="INDEX",AB117/AB116-1,IF(INDEX(calc_types,1,BE$7)="CASH", AB116/1200,AB116/AB117-1))</f>
        <v>1.5968063872255467E-2</v>
      </c>
      <c r="BF117" s="22" cm="1">
        <f t="array" ref="BF117">IF(INDEX(calc_types,1,BF$7)="INDEX",AC117/AC116-1,IF(INDEX(calc_types,1,BF$7)="CASH", AC116/1200,AC116/AC117-1))</f>
        <v>1.5374331550802145E-2</v>
      </c>
      <c r="BG117" s="22" cm="1">
        <f t="array" ref="BG117">IF(INDEX(calc_types,1,BG$7)="INDEX",AD117/AD116-1,IF(INDEX(calc_types,1,BG$7)="CASH", AD116/1200,AD116/AD117-1))</f>
        <v>1.7743979721166037E-2</v>
      </c>
      <c r="BH117" s="23">
        <f t="shared" si="39"/>
        <v>-1.1490839401306992E-3</v>
      </c>
      <c r="BI117" s="23">
        <f t="shared" si="40"/>
        <v>-7.5666646206040428E-4</v>
      </c>
      <c r="BJ117" s="23">
        <f t="shared" si="41"/>
        <v>1.501941508953658E-3</v>
      </c>
      <c r="BK117" s="23">
        <f t="shared" si="42"/>
        <v>1.2320975892509398E-2</v>
      </c>
      <c r="BL117" s="23">
        <f t="shared" si="43"/>
        <v>2.1268276362305827E-2</v>
      </c>
      <c r="BM117" s="23">
        <f t="shared" si="44"/>
        <v>4.9251283579120953E-4</v>
      </c>
      <c r="BN117" s="23">
        <f t="shared" si="45"/>
        <v>1.6104780319605337E-3</v>
      </c>
      <c r="BO117" s="23">
        <f t="shared" si="46"/>
        <v>3.5492983140571819E-3</v>
      </c>
      <c r="BP117" s="23">
        <f t="shared" si="47"/>
        <v>1.3633895063682611E-3</v>
      </c>
      <c r="BQ117" s="23">
        <f t="shared" si="48"/>
        <v>1.1069899774925635E-3</v>
      </c>
      <c r="BR117" s="23">
        <f t="shared" si="49"/>
        <v>1.3040412851726131E-3</v>
      </c>
      <c r="BS117" s="23">
        <f t="shared" si="50"/>
        <v>1.7568140262884755E-2</v>
      </c>
      <c r="BT117" s="23">
        <f t="shared" si="51"/>
        <v>3.332682428762216E-2</v>
      </c>
      <c r="BU117" s="23">
        <f t="shared" si="52"/>
        <v>9.4343513588065361E-5</v>
      </c>
      <c r="BV117" s="23">
        <f t="shared" si="53"/>
        <v>5.6495407280561733E-4</v>
      </c>
      <c r="BW117" s="23">
        <f t="shared" si="54"/>
        <v>8.6529373325144453E-4</v>
      </c>
      <c r="BX117" s="23">
        <f t="shared" si="55"/>
        <v>6.8271396541103202E-2</v>
      </c>
      <c r="BY117" s="23">
        <f t="shared" si="56"/>
        <v>9.7148317965715186E-2</v>
      </c>
      <c r="BZ117" s="23">
        <f t="shared" si="57"/>
        <v>8.2876353824776136E-2</v>
      </c>
      <c r="CA117" s="23">
        <f t="shared" si="58"/>
        <v>3.5533972229737754E-2</v>
      </c>
      <c r="CB117" s="23">
        <f t="shared" si="59"/>
        <v>-1.3595439655172425E-3</v>
      </c>
      <c r="CC117" s="23">
        <f t="shared" si="60"/>
        <v>-6.1340747126436754E-4</v>
      </c>
      <c r="CD117" s="23">
        <f t="shared" si="61"/>
        <v>-1.4106755747126428E-3</v>
      </c>
      <c r="CE117" s="23">
        <f t="shared" si="62"/>
        <v>1.7603419540229882E-4</v>
      </c>
      <c r="CF117" s="23">
        <f t="shared" si="63"/>
        <v>0</v>
      </c>
      <c r="CG117" s="23">
        <f t="shared" si="64"/>
        <v>1.4967771695298509E-2</v>
      </c>
      <c r="CH117" s="23">
        <f t="shared" si="65"/>
        <v>1.5460986257122961E-2</v>
      </c>
      <c r="CI117" s="23">
        <f t="shared" si="66"/>
        <v>1.8308804040046978E-2</v>
      </c>
    </row>
    <row r="118" spans="1:87" x14ac:dyDescent="0.2">
      <c r="A118" s="20">
        <v>110</v>
      </c>
      <c r="B118" s="21">
        <v>40056</v>
      </c>
      <c r="C118" s="20">
        <v>201.233</v>
      </c>
      <c r="D118" s="20">
        <v>1084.1220000000001</v>
      </c>
      <c r="E118" s="20">
        <v>1641.5309999999999</v>
      </c>
      <c r="F118" s="20">
        <v>1362.877</v>
      </c>
      <c r="G118" s="20">
        <v>1518.49</v>
      </c>
      <c r="H118" s="20">
        <v>140.88399999999999</v>
      </c>
      <c r="I118" s="20">
        <v>343.34199999999998</v>
      </c>
      <c r="J118" s="20">
        <v>413.92</v>
      </c>
      <c r="K118" s="20">
        <v>104.357</v>
      </c>
      <c r="L118" s="20">
        <v>601.42600000000004</v>
      </c>
      <c r="M118" s="20">
        <v>673.322</v>
      </c>
      <c r="N118" s="20">
        <v>208.03299999999999</v>
      </c>
      <c r="O118" s="20">
        <v>205.98599999999999</v>
      </c>
      <c r="P118" s="20">
        <v>103.095</v>
      </c>
      <c r="Q118" s="20">
        <v>191.96299999999999</v>
      </c>
      <c r="R118" s="20">
        <v>246.18</v>
      </c>
      <c r="S118" s="20">
        <v>1578.13</v>
      </c>
      <c r="T118" s="20">
        <v>2775.17</v>
      </c>
      <c r="U118" s="20">
        <v>4908.8999999999996</v>
      </c>
      <c r="V118" s="20">
        <v>10492.53</v>
      </c>
      <c r="W118" s="20">
        <v>0.25874999999999998</v>
      </c>
      <c r="X118" s="20">
        <v>0.33229999999999998</v>
      </c>
      <c r="Y118" s="20">
        <v>0.44080000000000003</v>
      </c>
      <c r="Z118" s="20">
        <v>0.10059999999999999</v>
      </c>
      <c r="AA118" s="20">
        <v>1</v>
      </c>
      <c r="AB118" s="20">
        <v>0.69769999999999999</v>
      </c>
      <c r="AC118" s="20">
        <v>0.61399999999999999</v>
      </c>
      <c r="AD118" s="20">
        <v>93.12</v>
      </c>
      <c r="AE118" s="21">
        <f t="shared" si="38"/>
        <v>40056</v>
      </c>
      <c r="AF118" s="22" cm="1">
        <f t="array" ref="AF118">IF(INDEX(calc_types,1,AF$7)="INDEX",C118/C117-1,IF(INDEX(calc_types,1,AF$7)="CASH", C117/1200,C117/C118-1))</f>
        <v>6.8624282055740338E-4</v>
      </c>
      <c r="AG118" s="22" cm="1">
        <f t="array" ref="AG118">IF(INDEX(calc_types,1,AG$7)="INDEX",D118/D117-1,IF(INDEX(calc_types,1,AG$7)="CASH", D117/1200,D117/D118-1))</f>
        <v>4.0230491823318726E-3</v>
      </c>
      <c r="AH118" s="22" cm="1">
        <f t="array" ref="AH118">IF(INDEX(calc_types,1,AH$7)="INDEX",E118/E117-1,IF(INDEX(calc_types,1,AH$7)="CASH", E117/1200,E117/E118-1))</f>
        <v>8.7123076554378454E-3</v>
      </c>
      <c r="AI118" s="22" cm="1">
        <f t="array" ref="AI118">IF(INDEX(calc_types,1,AI$7)="INDEX",F118/F117-1,IF(INDEX(calc_types,1,AI$7)="CASH", F117/1200,F117/F118-1))</f>
        <v>1.3440640332182729E-2</v>
      </c>
      <c r="AJ118" s="22" cm="1">
        <f t="array" ref="AJ118">IF(INDEX(calc_types,1,AJ$7)="INDEX",G118/G117-1,IF(INDEX(calc_types,1,AJ$7)="CASH", G117/1200,G117/G118-1))</f>
        <v>1.7041671857397578E-2</v>
      </c>
      <c r="AK118" s="22" cm="1">
        <f t="array" ref="AK118">IF(INDEX(calc_types,1,AK$7)="INDEX",H118/H117-1,IF(INDEX(calc_types,1,AK$7)="CASH", H117/1200,H117/H118-1))</f>
        <v>7.2452444204507138E-4</v>
      </c>
      <c r="AL118" s="22" cm="1">
        <f t="array" ref="AL118">IF(INDEX(calc_types,1,AL$7)="INDEX",I118/I117-1,IF(INDEX(calc_types,1,AL$7)="CASH", I117/1200,I117/I118-1))</f>
        <v>1.1050754746138036E-3</v>
      </c>
      <c r="AM118" s="22" cm="1">
        <f t="array" ref="AM118">IF(INDEX(calc_types,1,AM$7)="INDEX",J118/J117-1,IF(INDEX(calc_types,1,AM$7)="CASH", J117/1200,J117/J118-1))</f>
        <v>1.7109819874978616E-3</v>
      </c>
      <c r="AN118" s="22" cm="1">
        <f t="array" ref="AN118">IF(INDEX(calc_types,1,AN$7)="INDEX",K118/K117-1,IF(INDEX(calc_types,1,AN$7)="CASH", K117/1200,K117/K118-1))</f>
        <v>1.497106553679961E-3</v>
      </c>
      <c r="AO118" s="22" cm="1">
        <f t="array" ref="AO118">IF(INDEX(calc_types,1,AO$7)="INDEX",L118/L117-1,IF(INDEX(calc_types,1,AO$7)="CASH", L117/1200,L117/L118-1))</f>
        <v>9.4342947776540065E-3</v>
      </c>
      <c r="AP118" s="22" cm="1">
        <f t="array" ref="AP118">IF(INDEX(calc_types,1,AP$7)="INDEX",M118/M117-1,IF(INDEX(calc_types,1,AP$7)="CASH", M117/1200,M117/M118-1))</f>
        <v>2.0399750856619825E-2</v>
      </c>
      <c r="AQ118" s="22" cm="1">
        <f t="array" ref="AQ118">IF(INDEX(calc_types,1,AQ$7)="INDEX",N118/N117-1,IF(INDEX(calc_types,1,AQ$7)="CASH", N117/1200,N117/N118-1))</f>
        <v>2.4041467100502478E-2</v>
      </c>
      <c r="AR118" s="22" cm="1">
        <f t="array" ref="AR118">IF(INDEX(calc_types,1,AR$7)="INDEX",O118/O117-1,IF(INDEX(calc_types,1,AR$7)="CASH", O117/1200,O117/O118-1))</f>
        <v>3.2951382794674355E-2</v>
      </c>
      <c r="AS118" s="22" cm="1">
        <f t="array" ref="AS118">IF(INDEX(calc_types,1,AS$7)="INDEX",P118/P117-1,IF(INDEX(calc_types,1,AS$7)="CASH", P117/1200,P117/P118-1))</f>
        <v>2.0373712090338003E-4</v>
      </c>
      <c r="AT118" s="22" cm="1">
        <f t="array" ref="AT118">IF(INDEX(calc_types,1,AT$7)="INDEX",Q118/Q117-1,IF(INDEX(calc_types,1,AT$7)="CASH", Q117/1200,Q117/Q118-1))</f>
        <v>1.4293986613733711E-3</v>
      </c>
      <c r="AU118" s="22" cm="1">
        <f t="array" ref="AU118">IF(INDEX(calc_types,1,AU$7)="INDEX",R118/R117-1,IF(INDEX(calc_types,1,AU$7)="CASH", R117/1200,R117/R118-1))</f>
        <v>4.1933167993735143E-3</v>
      </c>
      <c r="AV118" s="22" cm="1">
        <f t="array" ref="AV118">IF(INDEX(calc_types,1,AV$7)="INDEX",S118/S117-1,IF(INDEX(calc_types,1,AV$7)="CASH", S117/1200,S117/S118-1))</f>
        <v>3.5348532064950033E-2</v>
      </c>
      <c r="AW118" s="22" cm="1">
        <f t="array" ref="AW118">IF(INDEX(calc_types,1,AW$7)="INDEX",T118/T117-1,IF(INDEX(calc_types,1,AW$7)="CASH", T117/1200,T117/T118-1))</f>
        <v>5.1945885911611533E-2</v>
      </c>
      <c r="AX118" s="22" cm="1">
        <f t="array" ref="AX118">IF(INDEX(calc_types,1,AX$7)="INDEX",U118/U117-1,IF(INDEX(calc_types,1,AX$7)="CASH", U117/1200,U117/U118-1))</f>
        <v>6.521625914642093E-2</v>
      </c>
      <c r="AY118" s="22" cm="1">
        <f t="array" ref="AY118">IF(INDEX(calc_types,1,AY$7)="INDEX",V118/V117-1,IF(INDEX(calc_types,1,AY$7)="CASH", V117/1200,V117/V118-1))</f>
        <v>1.3102464750314624E-2</v>
      </c>
      <c r="AZ118" s="22" cm="1">
        <f t="array" ref="AZ118">IF(INDEX(calc_types,1,AZ$7)="INDEX",W118/W117-1,IF(INDEX(calc_types,1,AZ$7)="CASH", W117/1200,W117/W118-1))</f>
        <v>2.3281666666666667E-4</v>
      </c>
      <c r="BA118" s="22" cm="1">
        <f t="array" ref="BA118">IF(INDEX(calc_types,1,BA$7)="INDEX",X118/X117-1,IF(INDEX(calc_types,1,BA$7)="CASH", X117/1200,X117/X118-1))</f>
        <v>3.5183333333333334E-4</v>
      </c>
      <c r="BB118" s="22" cm="1">
        <f t="array" ref="BB118">IF(INDEX(calc_types,1,BB$7)="INDEX",Y118/Y117-1,IF(INDEX(calc_types,1,BB$7)="CASH", Y117/1200,Y117/Y118-1))</f>
        <v>4.8383333333333335E-4</v>
      </c>
      <c r="BC118" s="22" cm="1">
        <f t="array" ref="BC118">IF(INDEX(calc_types,1,BC$7)="INDEX",Z118/Z117-1,IF(INDEX(calc_types,1,BC$7)="CASH", Z117/1200,Z117/Z118-1))</f>
        <v>1.3350000000000002E-4</v>
      </c>
      <c r="BD118" s="22" cm="1">
        <f t="array" ref="BD118">IF(INDEX(calc_types,1,BD$7)="INDEX",AA118/AA117-1,IF(INDEX(calc_types,1,BD$7)="CASH", AA117/1200,AA117/AA118-1))</f>
        <v>0</v>
      </c>
      <c r="BE118" s="22" cm="1">
        <f t="array" ref="BE118">IF(INDEX(calc_types,1,BE$7)="INDEX",AB118/AB117-1,IF(INDEX(calc_types,1,BE$7)="CASH", AB117/1200,AB117/AB118-1))</f>
        <v>5.3031388849076322E-3</v>
      </c>
      <c r="BF118" s="22" cm="1">
        <f t="array" ref="BF118">IF(INDEX(calc_types,1,BF$7)="INDEX",AC118/AC117-1,IF(INDEX(calc_types,1,BF$7)="CASH", AC117/1200,AC117/AC118-1))</f>
        <v>-2.5407166123778469E-2</v>
      </c>
      <c r="BG118" s="22" cm="1">
        <f t="array" ref="BG118">IF(INDEX(calc_types,1,BG$7)="INDEX",AD118/AD117-1,IF(INDEX(calc_types,1,BG$7)="CASH", AD117/1200,AD117/AD118-1))</f>
        <v>1.6752577319587569E-2</v>
      </c>
      <c r="BH118" s="23">
        <f t="shared" si="39"/>
        <v>-9.4045543606236805E-4</v>
      </c>
      <c r="BI118" s="23">
        <f t="shared" si="40"/>
        <v>1.9616369509583035E-3</v>
      </c>
      <c r="BJ118" s="23">
        <f t="shared" si="41"/>
        <v>5.7937826885252567E-3</v>
      </c>
      <c r="BK118" s="23">
        <f t="shared" si="42"/>
        <v>1.0459630771695136E-2</v>
      </c>
      <c r="BL118" s="23">
        <f t="shared" si="43"/>
        <v>1.3202806196274395E-2</v>
      </c>
      <c r="BM118" s="23">
        <f t="shared" si="44"/>
        <v>-3.7661089587149254E-4</v>
      </c>
      <c r="BN118" s="23">
        <f t="shared" si="45"/>
        <v>-3.2606697523011505E-4</v>
      </c>
      <c r="BO118" s="23">
        <f t="shared" si="46"/>
        <v>-3.9085345411245991E-4</v>
      </c>
      <c r="BP118" s="23">
        <f t="shared" si="47"/>
        <v>9.7597127758585085E-4</v>
      </c>
      <c r="BQ118" s="23">
        <f t="shared" si="48"/>
        <v>7.2171066640736876E-3</v>
      </c>
      <c r="BR118" s="23">
        <f t="shared" si="49"/>
        <v>1.7683823151242867E-2</v>
      </c>
      <c r="BS118" s="23">
        <f t="shared" si="50"/>
        <v>2.0816786866027701E-2</v>
      </c>
      <c r="BT118" s="23">
        <f t="shared" si="51"/>
        <v>2.9235584404286006E-2</v>
      </c>
      <c r="BU118" s="23">
        <f t="shared" si="52"/>
        <v>1.525329385114814E-4</v>
      </c>
      <c r="BV118" s="23">
        <f t="shared" si="53"/>
        <v>1.2321217990886751E-3</v>
      </c>
      <c r="BW118" s="23">
        <f t="shared" si="54"/>
        <v>3.6493371049859903E-3</v>
      </c>
      <c r="BX118" s="23">
        <f t="shared" si="55"/>
        <v>2.8440232343876548E-2</v>
      </c>
      <c r="BY118" s="23">
        <f t="shared" si="56"/>
        <v>5.0646860548254263E-2</v>
      </c>
      <c r="BZ118" s="23">
        <f t="shared" si="57"/>
        <v>6.3571019545595672E-2</v>
      </c>
      <c r="CA118" s="23">
        <f t="shared" si="58"/>
        <v>8.6311751117277326E-3</v>
      </c>
      <c r="CB118" s="23">
        <f t="shared" si="59"/>
        <v>-1.3840189655172426E-3</v>
      </c>
      <c r="CC118" s="23">
        <f t="shared" si="60"/>
        <v>-7.4782413793103423E-4</v>
      </c>
      <c r="CD118" s="23">
        <f t="shared" si="61"/>
        <v>-1.4551755747126429E-3</v>
      </c>
      <c r="CE118" s="23">
        <f t="shared" si="62"/>
        <v>1.5945086206896547E-4</v>
      </c>
      <c r="CF118" s="23">
        <f t="shared" si="63"/>
        <v>0</v>
      </c>
      <c r="CG118" s="23">
        <f t="shared" si="64"/>
        <v>4.3028467079506737E-3</v>
      </c>
      <c r="CH118" s="23">
        <f t="shared" si="65"/>
        <v>-2.5320511417457652E-2</v>
      </c>
      <c r="CI118" s="23">
        <f t="shared" si="66"/>
        <v>1.731740163846851E-2</v>
      </c>
    </row>
    <row r="119" spans="1:87" x14ac:dyDescent="0.2">
      <c r="A119" s="20">
        <v>111</v>
      </c>
      <c r="B119" s="21">
        <v>40086</v>
      </c>
      <c r="C119" s="20">
        <v>201.33500000000001</v>
      </c>
      <c r="D119" s="20">
        <v>1086.7550000000001</v>
      </c>
      <c r="E119" s="20">
        <v>1650.9580000000001</v>
      </c>
      <c r="F119" s="20">
        <v>1376.6610000000001</v>
      </c>
      <c r="G119" s="20">
        <v>1538.856</v>
      </c>
      <c r="H119" s="20">
        <v>140.958</v>
      </c>
      <c r="I119" s="20">
        <v>344.43599999999998</v>
      </c>
      <c r="J119" s="20">
        <v>416.077</v>
      </c>
      <c r="K119" s="20">
        <v>104.35899999999999</v>
      </c>
      <c r="L119" s="20">
        <v>603.04700000000003</v>
      </c>
      <c r="M119" s="20">
        <v>675.62099999999998</v>
      </c>
      <c r="N119" s="20">
        <v>210.81200000000001</v>
      </c>
      <c r="O119" s="20">
        <v>209.227</v>
      </c>
      <c r="P119" s="20">
        <v>103.104</v>
      </c>
      <c r="Q119" s="20">
        <v>191.98599999999999</v>
      </c>
      <c r="R119" s="20">
        <v>246.56200000000001</v>
      </c>
      <c r="S119" s="20">
        <v>1636.26</v>
      </c>
      <c r="T119" s="20">
        <v>2872.63</v>
      </c>
      <c r="U119" s="20">
        <v>5133.8999999999996</v>
      </c>
      <c r="V119" s="20">
        <v>10133.23</v>
      </c>
      <c r="W119" s="20">
        <v>0.24562999999999999</v>
      </c>
      <c r="X119" s="20">
        <v>0.30509999999999998</v>
      </c>
      <c r="Y119" s="20">
        <v>0.45319999999999999</v>
      </c>
      <c r="Z119" s="20">
        <v>5.57E-2</v>
      </c>
      <c r="AA119" s="20">
        <v>1</v>
      </c>
      <c r="AB119" s="20">
        <v>0.68310000000000004</v>
      </c>
      <c r="AC119" s="20">
        <v>0.62570000000000003</v>
      </c>
      <c r="AD119" s="20">
        <v>89.71</v>
      </c>
      <c r="AE119" s="21">
        <f t="shared" si="38"/>
        <v>40086</v>
      </c>
      <c r="AF119" s="22" cm="1">
        <f t="array" ref="AF119">IF(INDEX(calc_types,1,AF$7)="INDEX",C119/C118-1,IF(INDEX(calc_types,1,AF$7)="CASH", C118/1200,C118/C119-1))</f>
        <v>5.0687511491664949E-4</v>
      </c>
      <c r="AG119" s="22" cm="1">
        <f t="array" ref="AG119">IF(INDEX(calc_types,1,AG$7)="INDEX",D119/D118-1,IF(INDEX(calc_types,1,AG$7)="CASH", D118/1200,D118/D119-1))</f>
        <v>2.4286934496302592E-3</v>
      </c>
      <c r="AH119" s="22" cm="1">
        <f t="array" ref="AH119">IF(INDEX(calc_types,1,AH$7)="INDEX",E119/E118-1,IF(INDEX(calc_types,1,AH$7)="CASH", E118/1200,E118/E119-1))</f>
        <v>5.7428096088347758E-3</v>
      </c>
      <c r="AI119" s="22" cm="1">
        <f t="array" ref="AI119">IF(INDEX(calc_types,1,AI$7)="INDEX",F119/F118-1,IF(INDEX(calc_types,1,AI$7)="CASH", F118/1200,F118/F119-1))</f>
        <v>1.011389875975599E-2</v>
      </c>
      <c r="AJ119" s="22" cm="1">
        <f t="array" ref="AJ119">IF(INDEX(calc_types,1,AJ$7)="INDEX",G119/G118-1,IF(INDEX(calc_types,1,AJ$7)="CASH", G118/1200,G118/G119-1))</f>
        <v>1.341200798161335E-2</v>
      </c>
      <c r="AK119" s="22" cm="1">
        <f t="array" ref="AK119">IF(INDEX(calc_types,1,AK$7)="INDEX",H119/H118-1,IF(INDEX(calc_types,1,AK$7)="CASH", H118/1200,H118/H119-1))</f>
        <v>5.2525481956799958E-4</v>
      </c>
      <c r="AL119" s="22" cm="1">
        <f t="array" ref="AL119">IF(INDEX(calc_types,1,AL$7)="INDEX",I119/I118-1,IF(INDEX(calc_types,1,AL$7)="CASH", I118/1200,I118/I119-1))</f>
        <v>3.1863273354264532E-3</v>
      </c>
      <c r="AM119" s="22" cm="1">
        <f t="array" ref="AM119">IF(INDEX(calc_types,1,AM$7)="INDEX",J119/J118-1,IF(INDEX(calc_types,1,AM$7)="CASH", J118/1200,J118/J119-1))</f>
        <v>5.2111519134132589E-3</v>
      </c>
      <c r="AN119" s="22" cm="1">
        <f t="array" ref="AN119">IF(INDEX(calc_types,1,AN$7)="INDEX",K119/K118-1,IF(INDEX(calc_types,1,AN$7)="CASH", K118/1200,K118/K119-1))</f>
        <v>1.9164981745367626E-5</v>
      </c>
      <c r="AO119" s="22" cm="1">
        <f t="array" ref="AO119">IF(INDEX(calc_types,1,AO$7)="INDEX",L119/L118-1,IF(INDEX(calc_types,1,AO$7)="CASH", L118/1200,L118/L119-1))</f>
        <v>2.6952609298567243E-3</v>
      </c>
      <c r="AP119" s="22" cm="1">
        <f t="array" ref="AP119">IF(INDEX(calc_types,1,AP$7)="INDEX",M119/M118-1,IF(INDEX(calc_types,1,AP$7)="CASH", M118/1200,M118/M119-1))</f>
        <v>3.4144139059766321E-3</v>
      </c>
      <c r="AQ119" s="22" cm="1">
        <f t="array" ref="AQ119">IF(INDEX(calc_types,1,AQ$7)="INDEX",N119/N118-1,IF(INDEX(calc_types,1,AQ$7)="CASH", N118/1200,N118/N119-1))</f>
        <v>1.3358457552407721E-2</v>
      </c>
      <c r="AR119" s="22" cm="1">
        <f t="array" ref="AR119">IF(INDEX(calc_types,1,AR$7)="INDEX",O119/O118-1,IF(INDEX(calc_types,1,AR$7)="CASH", O118/1200,O118/O119-1))</f>
        <v>1.5734079015078839E-2</v>
      </c>
      <c r="AS119" s="22" cm="1">
        <f t="array" ref="AS119">IF(INDEX(calc_types,1,AS$7)="INDEX",P119/P118-1,IF(INDEX(calc_types,1,AS$7)="CASH", P118/1200,P118/P119-1))</f>
        <v>8.7298123090384649E-5</v>
      </c>
      <c r="AT119" s="22" cm="1">
        <f t="array" ref="AT119">IF(INDEX(calc_types,1,AT$7)="INDEX",Q119/Q118-1,IF(INDEX(calc_types,1,AT$7)="CASH", Q118/1200,Q118/Q119-1))</f>
        <v>1.1981475596867242E-4</v>
      </c>
      <c r="AU119" s="22" cm="1">
        <f t="array" ref="AU119">IF(INDEX(calc_types,1,AU$7)="INDEX",R119/R118-1,IF(INDEX(calc_types,1,AU$7)="CASH", R118/1200,R118/R119-1))</f>
        <v>1.5517101307986891E-3</v>
      </c>
      <c r="AV119" s="22" cm="1">
        <f t="array" ref="AV119">IF(INDEX(calc_types,1,AV$7)="INDEX",S119/S118-1,IF(INDEX(calc_types,1,AV$7)="CASH", S118/1200,S118/S119-1))</f>
        <v>3.683473478103827E-2</v>
      </c>
      <c r="AW119" s="22" cm="1">
        <f t="array" ref="AW119">IF(INDEX(calc_types,1,AW$7)="INDEX",T119/T118-1,IF(INDEX(calc_types,1,AW$7)="CASH", T118/1200,T118/T119-1))</f>
        <v>3.5118569312870829E-2</v>
      </c>
      <c r="AX119" s="22" cm="1">
        <f t="array" ref="AX119">IF(INDEX(calc_types,1,AX$7)="INDEX",U119/U118-1,IF(INDEX(calc_types,1,AX$7)="CASH", U118/1200,U118/U119-1))</f>
        <v>4.583511581005939E-2</v>
      </c>
      <c r="AY119" s="22" cm="1">
        <f t="array" ref="AY119">IF(INDEX(calc_types,1,AY$7)="INDEX",V119/V118-1,IF(INDEX(calc_types,1,AY$7)="CASH", V118/1200,V118/V119-1))</f>
        <v>-3.4243409358848731E-2</v>
      </c>
      <c r="AZ119" s="22" cm="1">
        <f t="array" ref="AZ119">IF(INDEX(calc_types,1,AZ$7)="INDEX",W119/W118-1,IF(INDEX(calc_types,1,AZ$7)="CASH", W118/1200,W118/W119-1))</f>
        <v>2.15625E-4</v>
      </c>
      <c r="BA119" s="22" cm="1">
        <f t="array" ref="BA119">IF(INDEX(calc_types,1,BA$7)="INDEX",X119/X118-1,IF(INDEX(calc_types,1,BA$7)="CASH", X118/1200,X118/X119-1))</f>
        <v>2.7691666666666663E-4</v>
      </c>
      <c r="BB119" s="22" cm="1">
        <f t="array" ref="BB119">IF(INDEX(calc_types,1,BB$7)="INDEX",Y119/Y118-1,IF(INDEX(calc_types,1,BB$7)="CASH", Y118/1200,Y118/Y119-1))</f>
        <v>3.6733333333333334E-4</v>
      </c>
      <c r="BC119" s="22" cm="1">
        <f t="array" ref="BC119">IF(INDEX(calc_types,1,BC$7)="INDEX",Z119/Z118-1,IF(INDEX(calc_types,1,BC$7)="CASH", Z118/1200,Z118/Z119-1))</f>
        <v>8.3833333333333329E-5</v>
      </c>
      <c r="BD119" s="22" cm="1">
        <f t="array" ref="BD119">IF(INDEX(calc_types,1,BD$7)="INDEX",AA119/AA118-1,IF(INDEX(calc_types,1,BD$7)="CASH", AA118/1200,AA118/AA119-1))</f>
        <v>0</v>
      </c>
      <c r="BE119" s="22" cm="1">
        <f t="array" ref="BE119">IF(INDEX(calc_types,1,BE$7)="INDEX",AB119/AB118-1,IF(INDEX(calc_types,1,BE$7)="CASH", AB118/1200,AB118/AB119-1))</f>
        <v>2.137315180793431E-2</v>
      </c>
      <c r="BF119" s="22" cm="1">
        <f t="array" ref="BF119">IF(INDEX(calc_types,1,BF$7)="INDEX",AC119/AC118-1,IF(INDEX(calc_types,1,BF$7)="CASH", AC118/1200,AC118/AC119-1))</f>
        <v>-1.8699057056097201E-2</v>
      </c>
      <c r="BG119" s="22" cm="1">
        <f t="array" ref="BG119">IF(INDEX(calc_types,1,BG$7)="INDEX",AD119/AD118-1,IF(INDEX(calc_types,1,BG$7)="CASH", AD118/1200,AD118/AD119-1))</f>
        <v>3.8011369969903175E-2</v>
      </c>
      <c r="BH119" s="23">
        <f t="shared" si="39"/>
        <v>-1.1198231417031219E-3</v>
      </c>
      <c r="BI119" s="23">
        <f t="shared" si="40"/>
        <v>3.6728121825669018E-4</v>
      </c>
      <c r="BJ119" s="23">
        <f t="shared" si="41"/>
        <v>2.8242846419221867E-3</v>
      </c>
      <c r="BK119" s="23">
        <f t="shared" si="42"/>
        <v>7.1328891992683977E-3</v>
      </c>
      <c r="BL119" s="23">
        <f t="shared" si="43"/>
        <v>9.5731423204901672E-3</v>
      </c>
      <c r="BM119" s="23">
        <f t="shared" si="44"/>
        <v>-5.7588051834856434E-4</v>
      </c>
      <c r="BN119" s="23">
        <f t="shared" si="45"/>
        <v>1.7551848855825345E-3</v>
      </c>
      <c r="BO119" s="23">
        <f t="shared" si="46"/>
        <v>3.1093164718029374E-3</v>
      </c>
      <c r="BP119" s="23">
        <f t="shared" si="47"/>
        <v>-5.0197029434874256E-4</v>
      </c>
      <c r="BQ119" s="23">
        <f t="shared" si="48"/>
        <v>4.7807281627640537E-4</v>
      </c>
      <c r="BR119" s="23">
        <f t="shared" si="49"/>
        <v>6.9848620059967349E-4</v>
      </c>
      <c r="BS119" s="23">
        <f t="shared" si="50"/>
        <v>1.0133777317932944E-2</v>
      </c>
      <c r="BT119" s="23">
        <f t="shared" si="51"/>
        <v>1.201828062469049E-2</v>
      </c>
      <c r="BU119" s="23">
        <f t="shared" si="52"/>
        <v>3.6093940698486034E-5</v>
      </c>
      <c r="BV119" s="23">
        <f t="shared" si="53"/>
        <v>-7.7462106316023596E-5</v>
      </c>
      <c r="BW119" s="23">
        <f t="shared" si="54"/>
        <v>1.0077304364111651E-3</v>
      </c>
      <c r="BX119" s="23">
        <f t="shared" si="55"/>
        <v>2.9926435059964784E-2</v>
      </c>
      <c r="BY119" s="23">
        <f t="shared" si="56"/>
        <v>3.3819543949513559E-2</v>
      </c>
      <c r="BZ119" s="23">
        <f t="shared" si="57"/>
        <v>4.4189876209234126E-2</v>
      </c>
      <c r="CA119" s="23">
        <f t="shared" si="58"/>
        <v>-3.8714698997435626E-2</v>
      </c>
      <c r="CB119" s="23">
        <f t="shared" si="59"/>
        <v>-1.4012106321839093E-3</v>
      </c>
      <c r="CC119" s="23">
        <f t="shared" si="60"/>
        <v>-8.2274080459770094E-4</v>
      </c>
      <c r="CD119" s="23">
        <f t="shared" si="61"/>
        <v>-1.5716755747126427E-3</v>
      </c>
      <c r="CE119" s="23">
        <f t="shared" si="62"/>
        <v>1.097841954022988E-4</v>
      </c>
      <c r="CF119" s="23">
        <f t="shared" si="63"/>
        <v>0</v>
      </c>
      <c r="CG119" s="23">
        <f t="shared" si="64"/>
        <v>2.037285963097735E-2</v>
      </c>
      <c r="CH119" s="23">
        <f t="shared" si="65"/>
        <v>-1.8612402349776385E-2</v>
      </c>
      <c r="CI119" s="23">
        <f t="shared" si="66"/>
        <v>3.8576194288784116E-2</v>
      </c>
    </row>
    <row r="120" spans="1:87" x14ac:dyDescent="0.2">
      <c r="A120" s="20">
        <v>112</v>
      </c>
      <c r="B120" s="21">
        <v>40117</v>
      </c>
      <c r="C120" s="20">
        <v>201.42099999999999</v>
      </c>
      <c r="D120" s="20">
        <v>1089.0740000000001</v>
      </c>
      <c r="E120" s="20">
        <v>1655.5229999999999</v>
      </c>
      <c r="F120" s="20">
        <v>1389.7260000000001</v>
      </c>
      <c r="G120" s="20">
        <v>1555.394</v>
      </c>
      <c r="H120" s="20">
        <v>141.00200000000001</v>
      </c>
      <c r="I120" s="20">
        <v>344.72399999999999</v>
      </c>
      <c r="J120" s="20">
        <v>416.95400000000001</v>
      </c>
      <c r="K120" s="20">
        <v>104.387</v>
      </c>
      <c r="L120" s="20">
        <v>603.97699999999998</v>
      </c>
      <c r="M120" s="20">
        <v>675.34199999999998</v>
      </c>
      <c r="N120" s="20">
        <v>212.71799999999999</v>
      </c>
      <c r="O120" s="20">
        <v>211.1</v>
      </c>
      <c r="P120" s="20">
        <v>103.116</v>
      </c>
      <c r="Q120" s="20">
        <v>191.93700000000001</v>
      </c>
      <c r="R120" s="20">
        <v>246.06</v>
      </c>
      <c r="S120" s="20">
        <v>1605.28</v>
      </c>
      <c r="T120" s="20">
        <v>2743.5</v>
      </c>
      <c r="U120" s="20">
        <v>5044.55</v>
      </c>
      <c r="V120" s="20">
        <v>10034.74</v>
      </c>
      <c r="W120" s="20">
        <v>0.24349999999999999</v>
      </c>
      <c r="X120" s="20">
        <v>0.36830000000000002</v>
      </c>
      <c r="Y120" s="20">
        <v>0.51180000000000003</v>
      </c>
      <c r="Z120" s="20">
        <v>0.1048</v>
      </c>
      <c r="AA120" s="20">
        <v>1</v>
      </c>
      <c r="AB120" s="20">
        <v>0.67930000000000001</v>
      </c>
      <c r="AC120" s="20">
        <v>0.60809999999999997</v>
      </c>
      <c r="AD120" s="20">
        <v>90.09</v>
      </c>
      <c r="AE120" s="21">
        <f t="shared" si="38"/>
        <v>40117</v>
      </c>
      <c r="AF120" s="22" cm="1">
        <f t="array" ref="AF120">IF(INDEX(calc_types,1,AF$7)="INDEX",C120/C119-1,IF(INDEX(calc_types,1,AF$7)="CASH", C119/1200,C119/C120-1))</f>
        <v>4.2714878188077066E-4</v>
      </c>
      <c r="AG120" s="22" cm="1">
        <f t="array" ref="AG120">IF(INDEX(calc_types,1,AG$7)="INDEX",D120/D119-1,IF(INDEX(calc_types,1,AG$7)="CASH", D119/1200,D119/D120-1))</f>
        <v>2.1338756205400156E-3</v>
      </c>
      <c r="AH120" s="22" cm="1">
        <f t="array" ref="AH120">IF(INDEX(calc_types,1,AH$7)="INDEX",E120/E119-1,IF(INDEX(calc_types,1,AH$7)="CASH", E119/1200,E119/E120-1))</f>
        <v>2.7650612553438148E-3</v>
      </c>
      <c r="AI120" s="22" cm="1">
        <f t="array" ref="AI120">IF(INDEX(calc_types,1,AI$7)="INDEX",F120/F119-1,IF(INDEX(calc_types,1,AI$7)="CASH", F119/1200,F119/F120-1))</f>
        <v>9.4903538343862337E-3</v>
      </c>
      <c r="AJ120" s="22" cm="1">
        <f t="array" ref="AJ120">IF(INDEX(calc_types,1,AJ$7)="INDEX",G120/G119-1,IF(INDEX(calc_types,1,AJ$7)="CASH", G119/1200,G119/G120-1))</f>
        <v>1.0746944483434495E-2</v>
      </c>
      <c r="AK120" s="22" cm="1">
        <f t="array" ref="AK120">IF(INDEX(calc_types,1,AK$7)="INDEX",H120/H119-1,IF(INDEX(calc_types,1,AK$7)="CASH", H119/1200,H119/H120-1))</f>
        <v>3.1214971835580307E-4</v>
      </c>
      <c r="AL120" s="22" cm="1">
        <f t="array" ref="AL120">IF(INDEX(calc_types,1,AL$7)="INDEX",I120/I119-1,IF(INDEX(calc_types,1,AL$7)="CASH", I119/1200,I119/I120-1))</f>
        <v>8.3614953140798143E-4</v>
      </c>
      <c r="AM120" s="22" cm="1">
        <f t="array" ref="AM120">IF(INDEX(calc_types,1,AM$7)="INDEX",J120/J119-1,IF(INDEX(calc_types,1,AM$7)="CASH", J119/1200,J119/J120-1))</f>
        <v>2.1077829344087196E-3</v>
      </c>
      <c r="AN120" s="22" cm="1">
        <f t="array" ref="AN120">IF(INDEX(calc_types,1,AN$7)="INDEX",K120/K119-1,IF(INDEX(calc_types,1,AN$7)="CASH", K119/1200,K119/K120-1))</f>
        <v>2.6830460238214116E-4</v>
      </c>
      <c r="AO120" s="22" cm="1">
        <f t="array" ref="AO120">IF(INDEX(calc_types,1,AO$7)="INDEX",L120/L119-1,IF(INDEX(calc_types,1,AO$7)="CASH", L119/1200,L119/L120-1))</f>
        <v>1.5421683550369547E-3</v>
      </c>
      <c r="AP120" s="22" cm="1">
        <f t="array" ref="AP120">IF(INDEX(calc_types,1,AP$7)="INDEX",M120/M119-1,IF(INDEX(calc_types,1,AP$7)="CASH", M119/1200,M119/M120-1))</f>
        <v>-4.1295341619040915E-4</v>
      </c>
      <c r="AQ120" s="22" cm="1">
        <f t="array" ref="AQ120">IF(INDEX(calc_types,1,AQ$7)="INDEX",N120/N119-1,IF(INDEX(calc_types,1,AQ$7)="CASH", N119/1200,N119/N120-1))</f>
        <v>9.0412310494658588E-3</v>
      </c>
      <c r="AR120" s="22" cm="1">
        <f t="array" ref="AR120">IF(INDEX(calc_types,1,AR$7)="INDEX",O120/O119-1,IF(INDEX(calc_types,1,AR$7)="CASH", O119/1200,O119/O120-1))</f>
        <v>8.9519995029321286E-3</v>
      </c>
      <c r="AS120" s="22" cm="1">
        <f t="array" ref="AS120">IF(INDEX(calc_types,1,AS$7)="INDEX",P120/P119-1,IF(INDEX(calc_types,1,AS$7)="CASH", P119/1200,P119/P120-1))</f>
        <v>1.1638733705776616E-4</v>
      </c>
      <c r="AT120" s="22" cm="1">
        <f t="array" ref="AT120">IF(INDEX(calc_types,1,AT$7)="INDEX",Q120/Q119-1,IF(INDEX(calc_types,1,AT$7)="CASH", Q119/1200,Q119/Q120-1))</f>
        <v>-2.55226943631226E-4</v>
      </c>
      <c r="AU120" s="22" cm="1">
        <f t="array" ref="AU120">IF(INDEX(calc_types,1,AU$7)="INDEX",R120/R119-1,IF(INDEX(calc_types,1,AU$7)="CASH", R119/1200,R119/R120-1))</f>
        <v>-2.0359990590602672E-3</v>
      </c>
      <c r="AV120" s="22" cm="1">
        <f t="array" ref="AV120">IF(INDEX(calc_types,1,AV$7)="INDEX",S120/S119-1,IF(INDEX(calc_types,1,AV$7)="CASH", S119/1200,S119/S120-1))</f>
        <v>-1.8933421338907075E-2</v>
      </c>
      <c r="AW120" s="22" cm="1">
        <f t="array" ref="AW120">IF(INDEX(calc_types,1,AW$7)="INDEX",T120/T119-1,IF(INDEX(calc_types,1,AW$7)="CASH", T119/1200,T119/T120-1))</f>
        <v>-4.4951838559090462E-2</v>
      </c>
      <c r="AX120" s="22" cm="1">
        <f t="array" ref="AX120">IF(INDEX(calc_types,1,AX$7)="INDEX",U120/U119-1,IF(INDEX(calc_types,1,AX$7)="CASH", U119/1200,U119/U120-1))</f>
        <v>-1.7403922943571071E-2</v>
      </c>
      <c r="AY120" s="22" cm="1">
        <f t="array" ref="AY120">IF(INDEX(calc_types,1,AY$7)="INDEX",V120/V119-1,IF(INDEX(calc_types,1,AY$7)="CASH", V119/1200,V119/V120-1))</f>
        <v>-9.7195070081306234E-3</v>
      </c>
      <c r="AZ120" s="22" cm="1">
        <f t="array" ref="AZ120">IF(INDEX(calc_types,1,AZ$7)="INDEX",W120/W119-1,IF(INDEX(calc_types,1,AZ$7)="CASH", W119/1200,W119/W120-1))</f>
        <v>2.0469166666666665E-4</v>
      </c>
      <c r="BA120" s="22" cm="1">
        <f t="array" ref="BA120">IF(INDEX(calc_types,1,BA$7)="INDEX",X120/X119-1,IF(INDEX(calc_types,1,BA$7)="CASH", X119/1200,X119/X120-1))</f>
        <v>2.5424999999999997E-4</v>
      </c>
      <c r="BB120" s="22" cm="1">
        <f t="array" ref="BB120">IF(INDEX(calc_types,1,BB$7)="INDEX",Y120/Y119-1,IF(INDEX(calc_types,1,BB$7)="CASH", Y119/1200,Y119/Y120-1))</f>
        <v>3.7766666666666667E-4</v>
      </c>
      <c r="BC120" s="22" cm="1">
        <f t="array" ref="BC120">IF(INDEX(calc_types,1,BC$7)="INDEX",Z120/Z119-1,IF(INDEX(calc_types,1,BC$7)="CASH", Z119/1200,Z119/Z120-1))</f>
        <v>4.6416666666666666E-5</v>
      </c>
      <c r="BD120" s="22" cm="1">
        <f t="array" ref="BD120">IF(INDEX(calc_types,1,BD$7)="INDEX",AA120/AA119-1,IF(INDEX(calc_types,1,BD$7)="CASH", AA119/1200,AA119/AA120-1))</f>
        <v>0</v>
      </c>
      <c r="BE120" s="22" cm="1">
        <f t="array" ref="BE120">IF(INDEX(calc_types,1,BE$7)="INDEX",AB120/AB119-1,IF(INDEX(calc_types,1,BE$7)="CASH", AB119/1200,AB119/AB120-1))</f>
        <v>5.5939938171647441E-3</v>
      </c>
      <c r="BF120" s="22" cm="1">
        <f t="array" ref="BF120">IF(INDEX(calc_types,1,BF$7)="INDEX",AC120/AC119-1,IF(INDEX(calc_types,1,BF$7)="CASH", AC119/1200,AC119/AC120-1))</f>
        <v>2.8942608123663893E-2</v>
      </c>
      <c r="BG120" s="22" cm="1">
        <f t="array" ref="BG120">IF(INDEX(calc_types,1,BG$7)="INDEX",AD120/AD119-1,IF(INDEX(calc_types,1,BG$7)="CASH", AD119/1200,AD119/AD120-1))</f>
        <v>-4.2180042180043342E-3</v>
      </c>
      <c r="BH120" s="23">
        <f t="shared" si="39"/>
        <v>-1.1995494747390008E-3</v>
      </c>
      <c r="BI120" s="23">
        <f t="shared" si="40"/>
        <v>7.2463389166446505E-5</v>
      </c>
      <c r="BJ120" s="23">
        <f t="shared" si="41"/>
        <v>-1.5346371156877434E-4</v>
      </c>
      <c r="BK120" s="23">
        <f t="shared" si="42"/>
        <v>6.509344273898641E-3</v>
      </c>
      <c r="BL120" s="23">
        <f t="shared" si="43"/>
        <v>6.9080788223113126E-3</v>
      </c>
      <c r="BM120" s="23">
        <f t="shared" si="44"/>
        <v>-7.8898561956076084E-4</v>
      </c>
      <c r="BN120" s="23">
        <f t="shared" si="45"/>
        <v>-5.9499291843593725E-4</v>
      </c>
      <c r="BO120" s="23">
        <f t="shared" si="46"/>
        <v>5.947492798398079E-6</v>
      </c>
      <c r="BP120" s="23">
        <f t="shared" si="47"/>
        <v>-2.5283067371196903E-4</v>
      </c>
      <c r="BQ120" s="23">
        <f t="shared" si="48"/>
        <v>-6.750197585433642E-4</v>
      </c>
      <c r="BR120" s="23">
        <f t="shared" si="49"/>
        <v>-3.1288811215673677E-3</v>
      </c>
      <c r="BS120" s="23">
        <f t="shared" si="50"/>
        <v>5.8165508149910809E-3</v>
      </c>
      <c r="BT120" s="23">
        <f t="shared" si="51"/>
        <v>5.2362011125437801E-3</v>
      </c>
      <c r="BU120" s="23">
        <f t="shared" si="52"/>
        <v>6.5183154665867545E-5</v>
      </c>
      <c r="BV120" s="23">
        <f t="shared" si="53"/>
        <v>-4.5250380591592204E-4</v>
      </c>
      <c r="BW120" s="23">
        <f t="shared" si="54"/>
        <v>-2.5799787534477913E-3</v>
      </c>
      <c r="BX120" s="23">
        <f t="shared" si="55"/>
        <v>-2.584172105998056E-2</v>
      </c>
      <c r="BY120" s="23">
        <f t="shared" si="56"/>
        <v>-4.6250863922447732E-2</v>
      </c>
      <c r="BZ120" s="23">
        <f t="shared" si="57"/>
        <v>-1.9049162544396332E-2</v>
      </c>
      <c r="CA120" s="23">
        <f t="shared" si="58"/>
        <v>-1.4190796646717515E-2</v>
      </c>
      <c r="CB120" s="23">
        <f t="shared" si="59"/>
        <v>-1.4121439655172426E-3</v>
      </c>
      <c r="CC120" s="23">
        <f t="shared" si="60"/>
        <v>-8.4540747126436765E-4</v>
      </c>
      <c r="CD120" s="23">
        <f t="shared" si="61"/>
        <v>-1.5613422413793096E-3</v>
      </c>
      <c r="CE120" s="23">
        <f t="shared" si="62"/>
        <v>7.2367528735632134E-5</v>
      </c>
      <c r="CF120" s="23">
        <f t="shared" si="63"/>
        <v>0</v>
      </c>
      <c r="CG120" s="23">
        <f t="shared" si="64"/>
        <v>4.5937016402077856E-3</v>
      </c>
      <c r="CH120" s="23">
        <f t="shared" si="65"/>
        <v>2.902926282998471E-2</v>
      </c>
      <c r="CI120" s="23">
        <f t="shared" si="66"/>
        <v>-3.6531798991233941E-3</v>
      </c>
    </row>
    <row r="121" spans="1:87" x14ac:dyDescent="0.2">
      <c r="A121" s="20">
        <v>113</v>
      </c>
      <c r="B121" s="21">
        <v>40147</v>
      </c>
      <c r="C121" s="20">
        <v>201.548</v>
      </c>
      <c r="D121" s="20">
        <v>1095.722</v>
      </c>
      <c r="E121" s="20">
        <v>1682.002</v>
      </c>
      <c r="F121" s="20">
        <v>1401.568</v>
      </c>
      <c r="G121" s="20">
        <v>1578.5239999999999</v>
      </c>
      <c r="H121" s="20">
        <v>141.10499999999999</v>
      </c>
      <c r="I121" s="20">
        <v>345.83300000000003</v>
      </c>
      <c r="J121" s="20">
        <v>420.52300000000002</v>
      </c>
      <c r="K121" s="20">
        <v>104.44799999999999</v>
      </c>
      <c r="L121" s="20">
        <v>607.09199999999998</v>
      </c>
      <c r="M121" s="20">
        <v>681.12400000000002</v>
      </c>
      <c r="N121" s="20">
        <v>214.11199999999999</v>
      </c>
      <c r="O121" s="20">
        <v>213.39400000000001</v>
      </c>
      <c r="P121" s="20">
        <v>103.13500000000001</v>
      </c>
      <c r="Q121" s="20">
        <v>192.15299999999999</v>
      </c>
      <c r="R121" s="20">
        <v>247.321</v>
      </c>
      <c r="S121" s="20">
        <v>1700.31</v>
      </c>
      <c r="T121" s="20">
        <v>2797.25</v>
      </c>
      <c r="U121" s="20">
        <v>5190.68</v>
      </c>
      <c r="V121" s="20">
        <v>9345.5499999999993</v>
      </c>
      <c r="W121" s="20">
        <v>0.23530999999999999</v>
      </c>
      <c r="X121" s="20">
        <v>0.36230000000000001</v>
      </c>
      <c r="Y121" s="20">
        <v>0.4768</v>
      </c>
      <c r="Z121" s="20">
        <v>6.7100000000000007E-2</v>
      </c>
      <c r="AA121" s="20">
        <v>1</v>
      </c>
      <c r="AB121" s="20">
        <v>0.66649999999999998</v>
      </c>
      <c r="AC121" s="20">
        <v>0.60829999999999995</v>
      </c>
      <c r="AD121" s="20">
        <v>86.41</v>
      </c>
      <c r="AE121" s="21">
        <f t="shared" si="38"/>
        <v>40147</v>
      </c>
      <c r="AF121" s="22" cm="1">
        <f t="array" ref="AF121">IF(INDEX(calc_types,1,AF$7)="INDEX",C121/C120-1,IF(INDEX(calc_types,1,AF$7)="CASH", C120/1200,C120/C121-1))</f>
        <v>6.3052015430375974E-4</v>
      </c>
      <c r="AG121" s="22" cm="1">
        <f t="array" ref="AG121">IF(INDEX(calc_types,1,AG$7)="INDEX",D121/D120-1,IF(INDEX(calc_types,1,AG$7)="CASH", D120/1200,D120/D121-1))</f>
        <v>6.1042683968215439E-3</v>
      </c>
      <c r="AH121" s="22" cm="1">
        <f t="array" ref="AH121">IF(INDEX(calc_types,1,AH$7)="INDEX",E121/E120-1,IF(INDEX(calc_types,1,AH$7)="CASH", E120/1200,E120/E121-1))</f>
        <v>1.5994341365236364E-2</v>
      </c>
      <c r="AI121" s="22" cm="1">
        <f t="array" ref="AI121">IF(INDEX(calc_types,1,AI$7)="INDEX",F121/F120-1,IF(INDEX(calc_types,1,AI$7)="CASH", F120/1200,F120/F121-1))</f>
        <v>8.5211041601005455E-3</v>
      </c>
      <c r="AJ121" s="22" cm="1">
        <f t="array" ref="AJ121">IF(INDEX(calc_types,1,AJ$7)="INDEX",G121/G120-1,IF(INDEX(calc_types,1,AJ$7)="CASH", G120/1200,G120/G121-1))</f>
        <v>1.4870830156217485E-2</v>
      </c>
      <c r="AK121" s="22" cm="1">
        <f t="array" ref="AK121">IF(INDEX(calc_types,1,AK$7)="INDEX",H121/H120-1,IF(INDEX(calc_types,1,AK$7)="CASH", H120/1200,H120/H121-1))</f>
        <v>7.3048609239578788E-4</v>
      </c>
      <c r="AL121" s="22" cm="1">
        <f t="array" ref="AL121">IF(INDEX(calc_types,1,AL$7)="INDEX",I121/I120-1,IF(INDEX(calc_types,1,AL$7)="CASH", I120/1200,I120/I121-1))</f>
        <v>3.217066406748792E-3</v>
      </c>
      <c r="AM121" s="22" cm="1">
        <f t="array" ref="AM121">IF(INDEX(calc_types,1,AM$7)="INDEX",J121/J120-1,IF(INDEX(calc_types,1,AM$7)="CASH", J120/1200,J120/J121-1))</f>
        <v>8.5596972327883769E-3</v>
      </c>
      <c r="AN121" s="22" cm="1">
        <f t="array" ref="AN121">IF(INDEX(calc_types,1,AN$7)="INDEX",K121/K120-1,IF(INDEX(calc_types,1,AN$7)="CASH", K120/1200,K120/K121-1))</f>
        <v>5.8436395336580738E-4</v>
      </c>
      <c r="AO121" s="22" cm="1">
        <f t="array" ref="AO121">IF(INDEX(calc_types,1,AO$7)="INDEX",L121/L120-1,IF(INDEX(calc_types,1,AO$7)="CASH", L120/1200,L120/L121-1))</f>
        <v>5.1574811623622541E-3</v>
      </c>
      <c r="AP121" s="22" cm="1">
        <f t="array" ref="AP121">IF(INDEX(calc_types,1,AP$7)="INDEX",M121/M120-1,IF(INDEX(calc_types,1,AP$7)="CASH", M120/1200,M120/M121-1))</f>
        <v>8.5615880546450196E-3</v>
      </c>
      <c r="AQ121" s="22" cm="1">
        <f t="array" ref="AQ121">IF(INDEX(calc_types,1,AQ$7)="INDEX",N121/N120-1,IF(INDEX(calc_types,1,AQ$7)="CASH", N120/1200,N120/N121-1))</f>
        <v>6.5532771086602715E-3</v>
      </c>
      <c r="AR121" s="22" cm="1">
        <f t="array" ref="AR121">IF(INDEX(calc_types,1,AR$7)="INDEX",O121/O120-1,IF(INDEX(calc_types,1,AR$7)="CASH", O120/1200,O120/O121-1))</f>
        <v>1.086688773093325E-2</v>
      </c>
      <c r="AS121" s="22" cm="1">
        <f t="array" ref="AS121">IF(INDEX(calc_types,1,AS$7)="INDEX",P121/P120-1,IF(INDEX(calc_types,1,AS$7)="CASH", P120/1200,P120/P121-1))</f>
        <v>1.8425850498471341E-4</v>
      </c>
      <c r="AT121" s="22" cm="1">
        <f t="array" ref="AT121">IF(INDEX(calc_types,1,AT$7)="INDEX",Q121/Q120-1,IF(INDEX(calc_types,1,AT$7)="CASH", Q120/1200,Q120/Q121-1))</f>
        <v>1.1253692617889666E-3</v>
      </c>
      <c r="AU121" s="22" cm="1">
        <f t="array" ref="AU121">IF(INDEX(calc_types,1,AU$7)="INDEX",R121/R120-1,IF(INDEX(calc_types,1,AU$7)="CASH", R120/1200,R120/R121-1))</f>
        <v>5.1247663171583024E-3</v>
      </c>
      <c r="AV121" s="22" cm="1">
        <f t="array" ref="AV121">IF(INDEX(calc_types,1,AV$7)="INDEX",S121/S120-1,IF(INDEX(calc_types,1,AV$7)="CASH", S120/1200,S120/S121-1))</f>
        <v>5.9198395295524842E-2</v>
      </c>
      <c r="AW121" s="22" cm="1">
        <f t="array" ref="AW121">IF(INDEX(calc_types,1,AW$7)="INDEX",T121/T120-1,IF(INDEX(calc_types,1,AW$7)="CASH", T120/1200,T120/T121-1))</f>
        <v>1.9591762347366481E-2</v>
      </c>
      <c r="AX121" s="22" cm="1">
        <f t="array" ref="AX121">IF(INDEX(calc_types,1,AX$7)="INDEX",U121/U120-1,IF(INDEX(calc_types,1,AX$7)="CASH", U120/1200,U120/U121-1))</f>
        <v>2.896789604622807E-2</v>
      </c>
      <c r="AY121" s="22" cm="1">
        <f t="array" ref="AY121">IF(INDEX(calc_types,1,AY$7)="INDEX",V121/V120-1,IF(INDEX(calc_types,1,AY$7)="CASH", V120/1200,V120/V121-1))</f>
        <v>-6.868040427554678E-2</v>
      </c>
      <c r="AZ121" s="22" cm="1">
        <f t="array" ref="AZ121">IF(INDEX(calc_types,1,AZ$7)="INDEX",W121/W120-1,IF(INDEX(calc_types,1,AZ$7)="CASH", W120/1200,W120/W121-1))</f>
        <v>2.0291666666666667E-4</v>
      </c>
      <c r="BA121" s="22" cm="1">
        <f t="array" ref="BA121">IF(INDEX(calc_types,1,BA$7)="INDEX",X121/X120-1,IF(INDEX(calc_types,1,BA$7)="CASH", X120/1200,X120/X121-1))</f>
        <v>3.0691666666666665E-4</v>
      </c>
      <c r="BB121" s="22" cm="1">
        <f t="array" ref="BB121">IF(INDEX(calc_types,1,BB$7)="INDEX",Y121/Y120-1,IF(INDEX(calc_types,1,BB$7)="CASH", Y120/1200,Y120/Y121-1))</f>
        <v>4.2650000000000001E-4</v>
      </c>
      <c r="BC121" s="22" cm="1">
        <f t="array" ref="BC121">IF(INDEX(calc_types,1,BC$7)="INDEX",Z121/Z120-1,IF(INDEX(calc_types,1,BC$7)="CASH", Z120/1200,Z120/Z121-1))</f>
        <v>8.7333333333333333E-5</v>
      </c>
      <c r="BD121" s="22" cm="1">
        <f t="array" ref="BD121">IF(INDEX(calc_types,1,BD$7)="INDEX",AA121/AA120-1,IF(INDEX(calc_types,1,BD$7)="CASH", AA120/1200,AA120/AA121-1))</f>
        <v>0</v>
      </c>
      <c r="BE121" s="22" cm="1">
        <f t="array" ref="BE121">IF(INDEX(calc_types,1,BE$7)="INDEX",AB121/AB120-1,IF(INDEX(calc_types,1,BE$7)="CASH", AB120/1200,AB120/AB121-1))</f>
        <v>1.9204801200300103E-2</v>
      </c>
      <c r="BF121" s="22" cm="1">
        <f t="array" ref="BF121">IF(INDEX(calc_types,1,BF$7)="INDEX",AC121/AC120-1,IF(INDEX(calc_types,1,BF$7)="CASH", AC120/1200,AC120/AC121-1))</f>
        <v>-3.2878513891165806E-4</v>
      </c>
      <c r="BG121" s="22" cm="1">
        <f t="array" ref="BG121">IF(INDEX(calc_types,1,BG$7)="INDEX",AD121/AD120-1,IF(INDEX(calc_types,1,BG$7)="CASH", AD120/1200,AD120/AD121-1))</f>
        <v>4.2587663464876746E-2</v>
      </c>
      <c r="BH121" s="23">
        <f t="shared" si="39"/>
        <v>-9.9617810231601169E-4</v>
      </c>
      <c r="BI121" s="23">
        <f t="shared" si="40"/>
        <v>4.0428561654479748E-3</v>
      </c>
      <c r="BJ121" s="23">
        <f t="shared" si="41"/>
        <v>1.3075816398323776E-2</v>
      </c>
      <c r="BK121" s="23">
        <f t="shared" si="42"/>
        <v>5.5400945996129528E-3</v>
      </c>
      <c r="BL121" s="23">
        <f t="shared" si="43"/>
        <v>1.1031964495094302E-2</v>
      </c>
      <c r="BM121" s="23">
        <f t="shared" si="44"/>
        <v>-3.7064924552077604E-4</v>
      </c>
      <c r="BN121" s="23">
        <f t="shared" si="45"/>
        <v>1.7859239569048733E-3</v>
      </c>
      <c r="BO121" s="23">
        <f t="shared" si="46"/>
        <v>6.4578617911780559E-3</v>
      </c>
      <c r="BP121" s="23">
        <f t="shared" si="47"/>
        <v>6.3228677271697192E-5</v>
      </c>
      <c r="BQ121" s="23">
        <f t="shared" si="48"/>
        <v>2.9402930487819352E-3</v>
      </c>
      <c r="BR121" s="23">
        <f t="shared" si="49"/>
        <v>5.8456603492680614E-3</v>
      </c>
      <c r="BS121" s="23">
        <f t="shared" si="50"/>
        <v>3.3285968741854936E-3</v>
      </c>
      <c r="BT121" s="23">
        <f t="shared" si="51"/>
        <v>7.1510893405449015E-3</v>
      </c>
      <c r="BU121" s="23">
        <f t="shared" si="52"/>
        <v>1.3305432259281478E-4</v>
      </c>
      <c r="BV121" s="23">
        <f t="shared" si="53"/>
        <v>9.2809239950427053E-4</v>
      </c>
      <c r="BW121" s="23">
        <f t="shared" si="54"/>
        <v>4.5807866227707784E-3</v>
      </c>
      <c r="BX121" s="23">
        <f t="shared" si="55"/>
        <v>5.2290095574451356E-2</v>
      </c>
      <c r="BY121" s="23">
        <f t="shared" si="56"/>
        <v>1.8292736984009211E-2</v>
      </c>
      <c r="BZ121" s="23">
        <f t="shared" si="57"/>
        <v>2.7322656445402809E-2</v>
      </c>
      <c r="CA121" s="23">
        <f t="shared" si="58"/>
        <v>-7.3151693914133675E-2</v>
      </c>
      <c r="CB121" s="23">
        <f t="shared" si="59"/>
        <v>-1.4139189655172427E-3</v>
      </c>
      <c r="CC121" s="23">
        <f t="shared" si="60"/>
        <v>-7.9274080459770086E-4</v>
      </c>
      <c r="CD121" s="23">
        <f t="shared" si="61"/>
        <v>-1.5125089080459762E-3</v>
      </c>
      <c r="CE121" s="23">
        <f t="shared" si="62"/>
        <v>1.132841954022988E-4</v>
      </c>
      <c r="CF121" s="23">
        <f t="shared" si="63"/>
        <v>0</v>
      </c>
      <c r="CG121" s="23">
        <f t="shared" si="64"/>
        <v>1.8204509023343144E-2</v>
      </c>
      <c r="CH121" s="23">
        <f t="shared" si="65"/>
        <v>-2.4213043259084223E-4</v>
      </c>
      <c r="CI121" s="23">
        <f t="shared" si="66"/>
        <v>4.3152487783757687E-2</v>
      </c>
    </row>
    <row r="122" spans="1:87" x14ac:dyDescent="0.2">
      <c r="A122" s="20">
        <v>114</v>
      </c>
      <c r="B122" s="21">
        <v>40178</v>
      </c>
      <c r="C122" s="20">
        <v>201.453</v>
      </c>
      <c r="D122" s="20">
        <v>1087.0609999999999</v>
      </c>
      <c r="E122" s="20">
        <v>1646.365</v>
      </c>
      <c r="F122" s="20">
        <v>1399.3130000000001</v>
      </c>
      <c r="G122" s="20">
        <v>1565.9449999999999</v>
      </c>
      <c r="H122" s="20">
        <v>141.20099999999999</v>
      </c>
      <c r="I122" s="20">
        <v>346.101</v>
      </c>
      <c r="J122" s="20">
        <v>418.98500000000001</v>
      </c>
      <c r="K122" s="20">
        <v>104.45699999999999</v>
      </c>
      <c r="L122" s="20">
        <v>605.75900000000001</v>
      </c>
      <c r="M122" s="20">
        <v>677.279</v>
      </c>
      <c r="N122" s="20">
        <v>214.501</v>
      </c>
      <c r="O122" s="20">
        <v>213.916</v>
      </c>
      <c r="P122" s="20">
        <v>103.16</v>
      </c>
      <c r="Q122" s="20">
        <v>192.43799999999999</v>
      </c>
      <c r="R122" s="20">
        <v>248.114</v>
      </c>
      <c r="S122" s="20">
        <v>1732.36</v>
      </c>
      <c r="T122" s="20">
        <v>2964.96</v>
      </c>
      <c r="U122" s="20">
        <v>5412.88</v>
      </c>
      <c r="V122" s="20">
        <v>10546.44</v>
      </c>
      <c r="W122" s="20">
        <v>0.23094000000000001</v>
      </c>
      <c r="X122" s="20">
        <v>0.29559999999999997</v>
      </c>
      <c r="Y122" s="20">
        <v>0.4667</v>
      </c>
      <c r="Z122" s="20">
        <v>6.5799999999999997E-2</v>
      </c>
      <c r="AA122" s="20">
        <v>1</v>
      </c>
      <c r="AB122" s="20">
        <v>0.69779999999999998</v>
      </c>
      <c r="AC122" s="20">
        <v>0.61839999999999995</v>
      </c>
      <c r="AD122" s="20">
        <v>93.03</v>
      </c>
      <c r="AE122" s="21">
        <f t="shared" si="38"/>
        <v>40178</v>
      </c>
      <c r="AF122" s="22" cm="1">
        <f t="array" ref="AF122">IF(INDEX(calc_types,1,AF$7)="INDEX",C122/C121-1,IF(INDEX(calc_types,1,AF$7)="CASH", C121/1200,C121/C122-1))</f>
        <v>-4.7135173755130655E-4</v>
      </c>
      <c r="AG122" s="22" cm="1">
        <f t="array" ref="AG122">IF(INDEX(calc_types,1,AG$7)="INDEX",D122/D121-1,IF(INDEX(calc_types,1,AG$7)="CASH", D121/1200,D121/D122-1))</f>
        <v>-7.9043772051670125E-3</v>
      </c>
      <c r="AH122" s="22" cm="1">
        <f t="array" ref="AH122">IF(INDEX(calc_types,1,AH$7)="INDEX",E122/E121-1,IF(INDEX(calc_types,1,AH$7)="CASH", E121/1200,E121/E122-1))</f>
        <v>-2.118725185820225E-2</v>
      </c>
      <c r="AI122" s="22" cm="1">
        <f t="array" ref="AI122">IF(INDEX(calc_types,1,AI$7)="INDEX",F122/F121-1,IF(INDEX(calc_types,1,AI$7)="CASH", F121/1200,F121/F122-1))</f>
        <v>-1.6089123039337849E-3</v>
      </c>
      <c r="AJ122" s="22" cm="1">
        <f t="array" ref="AJ122">IF(INDEX(calc_types,1,AJ$7)="INDEX",G122/G121-1,IF(INDEX(calc_types,1,AJ$7)="CASH", G121/1200,G121/G122-1))</f>
        <v>-7.9688367107499936E-3</v>
      </c>
      <c r="AK122" s="22" cm="1">
        <f t="array" ref="AK122">IF(INDEX(calc_types,1,AK$7)="INDEX",H122/H121-1,IF(INDEX(calc_types,1,AK$7)="CASH", H121/1200,H121/H122-1))</f>
        <v>6.8034442436482045E-4</v>
      </c>
      <c r="AL122" s="22" cm="1">
        <f t="array" ref="AL122">IF(INDEX(calc_types,1,AL$7)="INDEX",I122/I121-1,IF(INDEX(calc_types,1,AL$7)="CASH", I121/1200,I121/I122-1))</f>
        <v>7.7494050596671471E-4</v>
      </c>
      <c r="AM122" s="22" cm="1">
        <f t="array" ref="AM122">IF(INDEX(calc_types,1,AM$7)="INDEX",J122/J121-1,IF(INDEX(calc_types,1,AM$7)="CASH", J121/1200,J121/J122-1))</f>
        <v>-3.6573504897473574E-3</v>
      </c>
      <c r="AN122" s="22" cm="1">
        <f t="array" ref="AN122">IF(INDEX(calc_types,1,AN$7)="INDEX",K122/K121-1,IF(INDEX(calc_types,1,AN$7)="CASH", K121/1200,K121/K122-1))</f>
        <v>8.6167279411686337E-5</v>
      </c>
      <c r="AO122" s="22" cm="1">
        <f t="array" ref="AO122">IF(INDEX(calc_types,1,AO$7)="INDEX",L122/L121-1,IF(INDEX(calc_types,1,AO$7)="CASH", L121/1200,L121/L122-1))</f>
        <v>-2.1957133350464231E-3</v>
      </c>
      <c r="AP122" s="22" cm="1">
        <f t="array" ref="AP122">IF(INDEX(calc_types,1,AP$7)="INDEX",M122/M121-1,IF(INDEX(calc_types,1,AP$7)="CASH", M121/1200,M121/M122-1))</f>
        <v>-5.6450807782431056E-3</v>
      </c>
      <c r="AQ122" s="22" cm="1">
        <f t="array" ref="AQ122">IF(INDEX(calc_types,1,AQ$7)="INDEX",N122/N121-1,IF(INDEX(calc_types,1,AQ$7)="CASH", N121/1200,N121/N122-1))</f>
        <v>1.8168061575249972E-3</v>
      </c>
      <c r="AR122" s="22" cm="1">
        <f t="array" ref="AR122">IF(INDEX(calc_types,1,AR$7)="INDEX",O122/O121-1,IF(INDEX(calc_types,1,AR$7)="CASH", O121/1200,O121/O122-1))</f>
        <v>2.4461793677421628E-3</v>
      </c>
      <c r="AS122" s="22" cm="1">
        <f t="array" ref="AS122">IF(INDEX(calc_types,1,AS$7)="INDEX",P122/P121-1,IF(INDEX(calc_types,1,AS$7)="CASH", P121/1200,P121/P122-1))</f>
        <v>2.4240073689818509E-4</v>
      </c>
      <c r="AT122" s="22" cm="1">
        <f t="array" ref="AT122">IF(INDEX(calc_types,1,AT$7)="INDEX",Q122/Q121-1,IF(INDEX(calc_types,1,AT$7)="CASH", Q121/1200,Q121/Q122-1))</f>
        <v>1.4831930805139226E-3</v>
      </c>
      <c r="AU122" s="22" cm="1">
        <f t="array" ref="AU122">IF(INDEX(calc_types,1,AU$7)="INDEX",R122/R121-1,IF(INDEX(calc_types,1,AU$7)="CASH", R121/1200,R121/R122-1))</f>
        <v>3.206359346759946E-3</v>
      </c>
      <c r="AV122" s="22" cm="1">
        <f t="array" ref="AV122">IF(INDEX(calc_types,1,AV$7)="INDEX",S122/S121-1,IF(INDEX(calc_types,1,AV$7)="CASH", S121/1200,S121/S122-1))</f>
        <v>1.8849503913992205E-2</v>
      </c>
      <c r="AW122" s="22" cm="1">
        <f t="array" ref="AW122">IF(INDEX(calc_types,1,AW$7)="INDEX",T122/T121-1,IF(INDEX(calc_types,1,AW$7)="CASH", T121/1200,T121/T122-1))</f>
        <v>5.9955313254088871E-2</v>
      </c>
      <c r="AX122" s="22" cm="1">
        <f t="array" ref="AX122">IF(INDEX(calc_types,1,AX$7)="INDEX",U122/U121-1,IF(INDEX(calc_types,1,AX$7)="CASH", U121/1200,U121/U122-1))</f>
        <v>4.2807493430533139E-2</v>
      </c>
      <c r="AY122" s="22" cm="1">
        <f t="array" ref="AY122">IF(INDEX(calc_types,1,AY$7)="INDEX",V122/V121-1,IF(INDEX(calc_types,1,AY$7)="CASH", V121/1200,V121/V122-1))</f>
        <v>0.12849859023813481</v>
      </c>
      <c r="AZ122" s="22" cm="1">
        <f t="array" ref="AZ122">IF(INDEX(calc_types,1,AZ$7)="INDEX",W122/W121-1,IF(INDEX(calc_types,1,AZ$7)="CASH", W121/1200,W121/W122-1))</f>
        <v>1.9609166666666666E-4</v>
      </c>
      <c r="BA122" s="22" cm="1">
        <f t="array" ref="BA122">IF(INDEX(calc_types,1,BA$7)="INDEX",X122/X121-1,IF(INDEX(calc_types,1,BA$7)="CASH", X121/1200,X121/X122-1))</f>
        <v>3.019166666666667E-4</v>
      </c>
      <c r="BB122" s="22" cm="1">
        <f t="array" ref="BB122">IF(INDEX(calc_types,1,BB$7)="INDEX",Y122/Y121-1,IF(INDEX(calc_types,1,BB$7)="CASH", Y121/1200,Y121/Y122-1))</f>
        <v>3.9733333333333336E-4</v>
      </c>
      <c r="BC122" s="22" cm="1">
        <f t="array" ref="BC122">IF(INDEX(calc_types,1,BC$7)="INDEX",Z122/Z121-1,IF(INDEX(calc_types,1,BC$7)="CASH", Z121/1200,Z121/Z122-1))</f>
        <v>5.5916666666666673E-5</v>
      </c>
      <c r="BD122" s="22" cm="1">
        <f t="array" ref="BD122">IF(INDEX(calc_types,1,BD$7)="INDEX",AA122/AA121-1,IF(INDEX(calc_types,1,BD$7)="CASH", AA121/1200,AA121/AA122-1))</f>
        <v>0</v>
      </c>
      <c r="BE122" s="22" cm="1">
        <f t="array" ref="BE122">IF(INDEX(calc_types,1,BE$7)="INDEX",AB122/AB121-1,IF(INDEX(calc_types,1,BE$7)="CASH", AB121/1200,AB121/AB122-1))</f>
        <v>-4.4855259386643698E-2</v>
      </c>
      <c r="BF122" s="22" cm="1">
        <f t="array" ref="BF122">IF(INDEX(calc_types,1,BF$7)="INDEX",AC122/AC121-1,IF(INDEX(calc_types,1,BF$7)="CASH", AC121/1200,AC121/AC122-1))</f>
        <v>-1.6332470892626128E-2</v>
      </c>
      <c r="BG122" s="22" cm="1">
        <f t="array" ref="BG122">IF(INDEX(calc_types,1,BG$7)="INDEX",AD122/AD121-1,IF(INDEX(calc_types,1,BG$7)="CASH", AD121/1200,AD121/AD122-1))</f>
        <v>-7.1159840911533934E-2</v>
      </c>
      <c r="BH122" s="23">
        <f t="shared" si="39"/>
        <v>-2.0980499941710782E-3</v>
      </c>
      <c r="BI122" s="23">
        <f t="shared" si="40"/>
        <v>-9.9657894365405807E-3</v>
      </c>
      <c r="BJ122" s="23">
        <f t="shared" si="41"/>
        <v>-2.410577682511484E-2</v>
      </c>
      <c r="BK122" s="23">
        <f t="shared" si="42"/>
        <v>-4.5899218644213776E-3</v>
      </c>
      <c r="BL122" s="23">
        <f t="shared" si="43"/>
        <v>-1.1807702371873176E-2</v>
      </c>
      <c r="BM122" s="23">
        <f t="shared" si="44"/>
        <v>-4.2079091355174346E-4</v>
      </c>
      <c r="BN122" s="23">
        <f t="shared" si="45"/>
        <v>-6.5620194387720396E-4</v>
      </c>
      <c r="BO122" s="23">
        <f t="shared" si="46"/>
        <v>-5.7591859313576785E-3</v>
      </c>
      <c r="BP122" s="23">
        <f t="shared" si="47"/>
        <v>-4.3496799668242385E-4</v>
      </c>
      <c r="BQ122" s="23">
        <f t="shared" si="48"/>
        <v>-4.412901448626742E-3</v>
      </c>
      <c r="BR122" s="23">
        <f t="shared" si="49"/>
        <v>-8.3610084836200638E-3</v>
      </c>
      <c r="BS122" s="23">
        <f t="shared" si="50"/>
        <v>-1.4078740769497807E-3</v>
      </c>
      <c r="BT122" s="23">
        <f t="shared" si="51"/>
        <v>-1.2696190226461858E-3</v>
      </c>
      <c r="BU122" s="23">
        <f t="shared" si="52"/>
        <v>1.9119655450628646E-4</v>
      </c>
      <c r="BV122" s="23">
        <f t="shared" si="53"/>
        <v>1.2859162182292266E-3</v>
      </c>
      <c r="BW122" s="23">
        <f t="shared" si="54"/>
        <v>2.662379652372422E-3</v>
      </c>
      <c r="BX122" s="23">
        <f t="shared" si="55"/>
        <v>1.194120419291872E-2</v>
      </c>
      <c r="BY122" s="23">
        <f t="shared" si="56"/>
        <v>5.8656287890731601E-2</v>
      </c>
      <c r="BZ122" s="23">
        <f t="shared" si="57"/>
        <v>4.1162253829707875E-2</v>
      </c>
      <c r="CA122" s="23">
        <f t="shared" si="58"/>
        <v>0.12402730059954792</v>
      </c>
      <c r="CB122" s="23">
        <f t="shared" si="59"/>
        <v>-1.4207439655172425E-3</v>
      </c>
      <c r="CC122" s="23">
        <f t="shared" si="60"/>
        <v>-7.9774080459770087E-4</v>
      </c>
      <c r="CD122" s="23">
        <f t="shared" si="61"/>
        <v>-1.5416755747126429E-3</v>
      </c>
      <c r="CE122" s="23">
        <f t="shared" si="62"/>
        <v>8.1867528735632135E-5</v>
      </c>
      <c r="CF122" s="23">
        <f t="shared" si="63"/>
        <v>0</v>
      </c>
      <c r="CG122" s="23">
        <f t="shared" si="64"/>
        <v>-4.5855551563600654E-2</v>
      </c>
      <c r="CH122" s="23">
        <f t="shared" si="65"/>
        <v>-1.6245816186305311E-2</v>
      </c>
      <c r="CI122" s="23">
        <f t="shared" si="66"/>
        <v>-7.0595016592652993E-2</v>
      </c>
    </row>
    <row r="123" spans="1:87" x14ac:dyDescent="0.2">
      <c r="A123" s="20">
        <v>115</v>
      </c>
      <c r="B123" s="21">
        <v>40209</v>
      </c>
      <c r="C123" s="20">
        <v>201.64599999999999</v>
      </c>
      <c r="D123" s="20">
        <v>1095.306</v>
      </c>
      <c r="E123" s="20">
        <v>1672.1469999999999</v>
      </c>
      <c r="F123" s="20">
        <v>1416.1420000000001</v>
      </c>
      <c r="G123" s="20">
        <v>1596.54</v>
      </c>
      <c r="H123" s="20">
        <v>141.34800000000001</v>
      </c>
      <c r="I123" s="20">
        <v>347.52</v>
      </c>
      <c r="J123" s="20">
        <v>423.65100000000001</v>
      </c>
      <c r="K123" s="20">
        <v>104.503</v>
      </c>
      <c r="L123" s="20">
        <v>607.24400000000003</v>
      </c>
      <c r="M123" s="20">
        <v>680.15800000000002</v>
      </c>
      <c r="N123" s="20">
        <v>217.45500000000001</v>
      </c>
      <c r="O123" s="20">
        <v>217.982</v>
      </c>
      <c r="P123" s="20">
        <v>103.18600000000001</v>
      </c>
      <c r="Q123" s="20">
        <v>192.47900000000001</v>
      </c>
      <c r="R123" s="20">
        <v>248.17099999999999</v>
      </c>
      <c r="S123" s="20">
        <v>1669.52</v>
      </c>
      <c r="T123" s="20">
        <v>2776.83</v>
      </c>
      <c r="U123" s="20">
        <v>5188.5200000000004</v>
      </c>
      <c r="V123" s="20">
        <v>10198.040000000001</v>
      </c>
      <c r="W123" s="20">
        <v>0.22906000000000001</v>
      </c>
      <c r="X123" s="20">
        <v>0.36870000000000003</v>
      </c>
      <c r="Y123" s="20">
        <v>0.5323</v>
      </c>
      <c r="Z123" s="20">
        <v>0.1187</v>
      </c>
      <c r="AA123" s="20">
        <v>1</v>
      </c>
      <c r="AB123" s="20">
        <v>0.72140000000000004</v>
      </c>
      <c r="AC123" s="20">
        <v>0.62560000000000004</v>
      </c>
      <c r="AD123" s="20">
        <v>90.27</v>
      </c>
      <c r="AE123" s="21">
        <f t="shared" si="38"/>
        <v>40209</v>
      </c>
      <c r="AF123" s="22" cm="1">
        <f t="array" ref="AF123">IF(INDEX(calc_types,1,AF$7)="INDEX",C123/C122-1,IF(INDEX(calc_types,1,AF$7)="CASH", C122/1200,C122/C123-1))</f>
        <v>9.5803984055820024E-4</v>
      </c>
      <c r="AG123" s="22" cm="1">
        <f t="array" ref="AG123">IF(INDEX(calc_types,1,AG$7)="INDEX",D123/D122-1,IF(INDEX(calc_types,1,AG$7)="CASH", D122/1200,D122/D123-1))</f>
        <v>7.5846709614273422E-3</v>
      </c>
      <c r="AH123" s="22" cm="1">
        <f t="array" ref="AH123">IF(INDEX(calc_types,1,AH$7)="INDEX",E123/E122-1,IF(INDEX(calc_types,1,AH$7)="CASH", E122/1200,E122/E123-1))</f>
        <v>1.5659953898436774E-2</v>
      </c>
      <c r="AI123" s="22" cm="1">
        <f t="array" ref="AI123">IF(INDEX(calc_types,1,AI$7)="INDEX",F123/F122-1,IF(INDEX(calc_types,1,AI$7)="CASH", F122/1200,F122/F123-1))</f>
        <v>1.2026615917954064E-2</v>
      </c>
      <c r="AJ123" s="22" cm="1">
        <f t="array" ref="AJ123">IF(INDEX(calc_types,1,AJ$7)="INDEX",G123/G122-1,IF(INDEX(calc_types,1,AJ$7)="CASH", G122/1200,G122/G123-1))</f>
        <v>1.9537723227827319E-2</v>
      </c>
      <c r="AK123" s="22" cm="1">
        <f t="array" ref="AK123">IF(INDEX(calc_types,1,AK$7)="INDEX",H123/H122-1,IF(INDEX(calc_types,1,AK$7)="CASH", H122/1200,H122/H123-1))</f>
        <v>1.0410691142415107E-3</v>
      </c>
      <c r="AL123" s="22" cm="1">
        <f t="array" ref="AL123">IF(INDEX(calc_types,1,AL$7)="INDEX",I123/I122-1,IF(INDEX(calc_types,1,AL$7)="CASH", I122/1200,I122/I123-1))</f>
        <v>4.0999592604471502E-3</v>
      </c>
      <c r="AM123" s="22" cm="1">
        <f t="array" ref="AM123">IF(INDEX(calc_types,1,AM$7)="INDEX",J123/J122-1,IF(INDEX(calc_types,1,AM$7)="CASH", J122/1200,J122/J123-1))</f>
        <v>1.113643686528154E-2</v>
      </c>
      <c r="AN123" s="22" cm="1">
        <f t="array" ref="AN123">IF(INDEX(calc_types,1,AN$7)="INDEX",K123/K122-1,IF(INDEX(calc_types,1,AN$7)="CASH", K122/1200,K122/K123-1))</f>
        <v>4.4037259350737656E-4</v>
      </c>
      <c r="AO123" s="22" cm="1">
        <f t="array" ref="AO123">IF(INDEX(calc_types,1,AO$7)="INDEX",L123/L122-1,IF(INDEX(calc_types,1,AO$7)="CASH", L122/1200,L122/L123-1))</f>
        <v>2.4514699740325607E-3</v>
      </c>
      <c r="AP123" s="22" cm="1">
        <f t="array" ref="AP123">IF(INDEX(calc_types,1,AP$7)="INDEX",M123/M122-1,IF(INDEX(calc_types,1,AP$7)="CASH", M122/1200,M122/M123-1))</f>
        <v>4.2508331130892696E-3</v>
      </c>
      <c r="AQ123" s="22" cm="1">
        <f t="array" ref="AQ123">IF(INDEX(calc_types,1,AQ$7)="INDEX",N123/N122-1,IF(INDEX(calc_types,1,AQ$7)="CASH", N122/1200,N122/N123-1))</f>
        <v>1.3771497568775937E-2</v>
      </c>
      <c r="AR123" s="22" cm="1">
        <f t="array" ref="AR123">IF(INDEX(calc_types,1,AR$7)="INDEX",O123/O122-1,IF(INDEX(calc_types,1,AR$7)="CASH", O122/1200,O122/O123-1))</f>
        <v>1.9007460872491944E-2</v>
      </c>
      <c r="AS123" s="22" cm="1">
        <f t="array" ref="AS123">IF(INDEX(calc_types,1,AS$7)="INDEX",P123/P122-1,IF(INDEX(calc_types,1,AS$7)="CASH", P122/1200,P122/P123-1))</f>
        <v>2.5203567274156846E-4</v>
      </c>
      <c r="AT123" s="22" cm="1">
        <f t="array" ref="AT123">IF(INDEX(calc_types,1,AT$7)="INDEX",Q123/Q122-1,IF(INDEX(calc_types,1,AT$7)="CASH", Q122/1200,Q122/Q123-1))</f>
        <v>2.1305563350293433E-4</v>
      </c>
      <c r="AU123" s="22" cm="1">
        <f t="array" ref="AU123">IF(INDEX(calc_types,1,AU$7)="INDEX",R123/R122-1,IF(INDEX(calc_types,1,AU$7)="CASH", R122/1200,R122/R123-1))</f>
        <v>2.2973310655571844E-4</v>
      </c>
      <c r="AV123" s="22" cm="1">
        <f t="array" ref="AV123">IF(INDEX(calc_types,1,AV$7)="INDEX",S123/S122-1,IF(INDEX(calc_types,1,AV$7)="CASH", S122/1200,S122/S123-1))</f>
        <v>-3.6274215521023279E-2</v>
      </c>
      <c r="AW123" s="22" cm="1">
        <f t="array" ref="AW123">IF(INDEX(calc_types,1,AW$7)="INDEX",T123/T122-1,IF(INDEX(calc_types,1,AW$7)="CASH", T122/1200,T122/T123-1))</f>
        <v>-6.3451108952566004E-2</v>
      </c>
      <c r="AX123" s="22" cm="1">
        <f t="array" ref="AX123">IF(INDEX(calc_types,1,AX$7)="INDEX",U123/U122-1,IF(INDEX(calc_types,1,AX$7)="CASH", U122/1200,U122/U123-1))</f>
        <v>-4.1449283930181324E-2</v>
      </c>
      <c r="AY123" s="22" cm="1">
        <f t="array" ref="AY123">IF(INDEX(calc_types,1,AY$7)="INDEX",V123/V122-1,IF(INDEX(calc_types,1,AY$7)="CASH", V122/1200,V122/V123-1))</f>
        <v>-3.3034843985268902E-2</v>
      </c>
      <c r="AZ123" s="22" cm="1">
        <f t="array" ref="AZ123">IF(INDEX(calc_types,1,AZ$7)="INDEX",W123/W122-1,IF(INDEX(calc_types,1,AZ$7)="CASH", W122/1200,W122/W123-1))</f>
        <v>1.9245000000000002E-4</v>
      </c>
      <c r="BA123" s="22" cm="1">
        <f t="array" ref="BA123">IF(INDEX(calc_types,1,BA$7)="INDEX",X123/X122-1,IF(INDEX(calc_types,1,BA$7)="CASH", X122/1200,X122/X123-1))</f>
        <v>2.4633333333333332E-4</v>
      </c>
      <c r="BB123" s="22" cm="1">
        <f t="array" ref="BB123">IF(INDEX(calc_types,1,BB$7)="INDEX",Y123/Y122-1,IF(INDEX(calc_types,1,BB$7)="CASH", Y122/1200,Y122/Y123-1))</f>
        <v>3.889166666666667E-4</v>
      </c>
      <c r="BC123" s="22" cm="1">
        <f t="array" ref="BC123">IF(INDEX(calc_types,1,BC$7)="INDEX",Z123/Z122-1,IF(INDEX(calc_types,1,BC$7)="CASH", Z122/1200,Z122/Z123-1))</f>
        <v>5.4833333333333329E-5</v>
      </c>
      <c r="BD123" s="22" cm="1">
        <f t="array" ref="BD123">IF(INDEX(calc_types,1,BD$7)="INDEX",AA123/AA122-1,IF(INDEX(calc_types,1,BD$7)="CASH", AA122/1200,AA122/AA123-1))</f>
        <v>0</v>
      </c>
      <c r="BE123" s="22" cm="1">
        <f t="array" ref="BE123">IF(INDEX(calc_types,1,BE$7)="INDEX",AB123/AB122-1,IF(INDEX(calc_types,1,BE$7)="CASH", AB122/1200,AB122/AB123-1))</f>
        <v>-3.2714166897699015E-2</v>
      </c>
      <c r="BF123" s="22" cm="1">
        <f t="array" ref="BF123">IF(INDEX(calc_types,1,BF$7)="INDEX",AC123/AC122-1,IF(INDEX(calc_types,1,BF$7)="CASH", AC122/1200,AC122/AC123-1))</f>
        <v>-1.1508951406649759E-2</v>
      </c>
      <c r="BG123" s="22" cm="1">
        <f t="array" ref="BG123">IF(INDEX(calc_types,1,BG$7)="INDEX",AD123/AD122-1,IF(INDEX(calc_types,1,BG$7)="CASH", AD122/1200,AD122/AD123-1))</f>
        <v>3.0574941841143399E-2</v>
      </c>
      <c r="BH123" s="23">
        <f t="shared" si="39"/>
        <v>-6.6865841606157119E-4</v>
      </c>
      <c r="BI123" s="23">
        <f t="shared" si="40"/>
        <v>5.5232587300537732E-3</v>
      </c>
      <c r="BJ123" s="23">
        <f t="shared" si="41"/>
        <v>1.2741428931524185E-2</v>
      </c>
      <c r="BK123" s="23">
        <f t="shared" si="42"/>
        <v>9.0456063574664708E-3</v>
      </c>
      <c r="BL123" s="23">
        <f t="shared" si="43"/>
        <v>1.5698857566704139E-2</v>
      </c>
      <c r="BM123" s="23">
        <f t="shared" si="44"/>
        <v>-6.0066223675053201E-5</v>
      </c>
      <c r="BN123" s="23">
        <f t="shared" si="45"/>
        <v>2.6688168106032313E-3</v>
      </c>
      <c r="BO123" s="23">
        <f t="shared" si="46"/>
        <v>9.0346014236712194E-3</v>
      </c>
      <c r="BP123" s="23">
        <f t="shared" si="47"/>
        <v>-8.076268258673362E-5</v>
      </c>
      <c r="BQ123" s="23">
        <f t="shared" si="48"/>
        <v>2.3428186045224182E-4</v>
      </c>
      <c r="BR123" s="23">
        <f t="shared" si="49"/>
        <v>1.534905407712311E-3</v>
      </c>
      <c r="BS123" s="23">
        <f t="shared" si="50"/>
        <v>1.054681733430116E-2</v>
      </c>
      <c r="BT123" s="23">
        <f t="shared" si="51"/>
        <v>1.5291662482103594E-2</v>
      </c>
      <c r="BU123" s="23">
        <f t="shared" si="52"/>
        <v>2.0083149034966983E-4</v>
      </c>
      <c r="BV123" s="23">
        <f t="shared" si="53"/>
        <v>1.5778771218238316E-5</v>
      </c>
      <c r="BW123" s="23">
        <f t="shared" si="54"/>
        <v>-3.1424658783180549E-4</v>
      </c>
      <c r="BX123" s="23">
        <f t="shared" si="55"/>
        <v>-4.3182515242096764E-2</v>
      </c>
      <c r="BY123" s="23">
        <f t="shared" si="56"/>
        <v>-6.4750134315923275E-2</v>
      </c>
      <c r="BZ123" s="23">
        <f t="shared" si="57"/>
        <v>-4.3094523531006589E-2</v>
      </c>
      <c r="CA123" s="23">
        <f t="shared" si="58"/>
        <v>-3.7506133623855797E-2</v>
      </c>
      <c r="CB123" s="23">
        <f t="shared" si="59"/>
        <v>-1.4243856321839092E-3</v>
      </c>
      <c r="CC123" s="23">
        <f t="shared" si="60"/>
        <v>-8.5332413793103425E-4</v>
      </c>
      <c r="CD123" s="23">
        <f t="shared" si="61"/>
        <v>-1.5500922413793094E-3</v>
      </c>
      <c r="CE123" s="23">
        <f t="shared" si="62"/>
        <v>8.0784195402298798E-5</v>
      </c>
      <c r="CF123" s="23">
        <f t="shared" si="63"/>
        <v>0</v>
      </c>
      <c r="CG123" s="23">
        <f t="shared" si="64"/>
        <v>-3.3714459074655971E-2</v>
      </c>
      <c r="CH123" s="23">
        <f t="shared" si="65"/>
        <v>-1.1422296700328943E-2</v>
      </c>
      <c r="CI123" s="23">
        <f t="shared" si="66"/>
        <v>3.113976616002434E-2</v>
      </c>
    </row>
    <row r="124" spans="1:87" x14ac:dyDescent="0.2">
      <c r="A124" s="20">
        <v>116</v>
      </c>
      <c r="B124" s="21">
        <v>40237</v>
      </c>
      <c r="C124" s="20">
        <v>201.673</v>
      </c>
      <c r="D124" s="20">
        <v>1097.403</v>
      </c>
      <c r="E124" s="20">
        <v>1680.5329999999999</v>
      </c>
      <c r="F124" s="20">
        <v>1420.97</v>
      </c>
      <c r="G124" s="20">
        <v>1604.921</v>
      </c>
      <c r="H124" s="20">
        <v>141.494</v>
      </c>
      <c r="I124" s="20">
        <v>349.37599999999998</v>
      </c>
      <c r="J124" s="20">
        <v>427.52100000000002</v>
      </c>
      <c r="K124" s="20">
        <v>104.54600000000001</v>
      </c>
      <c r="L124" s="20">
        <v>610.86500000000001</v>
      </c>
      <c r="M124" s="20">
        <v>688.33500000000004</v>
      </c>
      <c r="N124" s="20">
        <v>219.03299999999999</v>
      </c>
      <c r="O124" s="20">
        <v>220.05799999999999</v>
      </c>
      <c r="P124" s="20">
        <v>103.194</v>
      </c>
      <c r="Q124" s="20">
        <v>192.511</v>
      </c>
      <c r="R124" s="20">
        <v>248.26599999999999</v>
      </c>
      <c r="S124" s="20">
        <v>1720</v>
      </c>
      <c r="T124" s="20">
        <v>2728.47</v>
      </c>
      <c r="U124" s="20">
        <v>5354.52</v>
      </c>
      <c r="V124" s="20">
        <v>10126.030000000001</v>
      </c>
      <c r="W124" s="20">
        <v>0.22875000000000001</v>
      </c>
      <c r="X124" s="20">
        <v>0.3029</v>
      </c>
      <c r="Y124" s="20">
        <v>0.50419999999999998</v>
      </c>
      <c r="Z124" s="20">
        <v>8.1000000000000003E-2</v>
      </c>
      <c r="AA124" s="20">
        <v>1</v>
      </c>
      <c r="AB124" s="20">
        <v>0.73370000000000002</v>
      </c>
      <c r="AC124" s="20">
        <v>0.65620000000000001</v>
      </c>
      <c r="AD124" s="20">
        <v>88.97</v>
      </c>
      <c r="AE124" s="21">
        <f t="shared" si="38"/>
        <v>40237</v>
      </c>
      <c r="AF124" s="22" cm="1">
        <f t="array" ref="AF124">IF(INDEX(calc_types,1,AF$7)="INDEX",C124/C123-1,IF(INDEX(calc_types,1,AF$7)="CASH", C123/1200,C123/C124-1))</f>
        <v>1.3389801930130396E-4</v>
      </c>
      <c r="AG124" s="22" cm="1">
        <f t="array" ref="AG124">IF(INDEX(calc_types,1,AG$7)="INDEX",D124/D123-1,IF(INDEX(calc_types,1,AG$7)="CASH", D123/1200,D123/D124-1))</f>
        <v>1.914533472837654E-3</v>
      </c>
      <c r="AH124" s="22" cm="1">
        <f t="array" ref="AH124">IF(INDEX(calc_types,1,AH$7)="INDEX",E124/E123-1,IF(INDEX(calc_types,1,AH$7)="CASH", E123/1200,E123/E124-1))</f>
        <v>5.0151093175421213E-3</v>
      </c>
      <c r="AI124" s="22" cm="1">
        <f t="array" ref="AI124">IF(INDEX(calc_types,1,AI$7)="INDEX",F124/F123-1,IF(INDEX(calc_types,1,AI$7)="CASH", F123/1200,F123/F124-1))</f>
        <v>3.4092626304425E-3</v>
      </c>
      <c r="AJ124" s="22" cm="1">
        <f t="array" ref="AJ124">IF(INDEX(calc_types,1,AJ$7)="INDEX",G124/G123-1,IF(INDEX(calc_types,1,AJ$7)="CASH", G123/1200,G123/G124-1))</f>
        <v>5.249476993999469E-3</v>
      </c>
      <c r="AK124" s="22" cm="1">
        <f t="array" ref="AK124">IF(INDEX(calc_types,1,AK$7)="INDEX",H124/H123-1,IF(INDEX(calc_types,1,AK$7)="CASH", H123/1200,H123/H124-1))</f>
        <v>1.0329116789766779E-3</v>
      </c>
      <c r="AL124" s="22" cm="1">
        <f t="array" ref="AL124">IF(INDEX(calc_types,1,AL$7)="INDEX",I124/I123-1,IF(INDEX(calc_types,1,AL$7)="CASH", I123/1200,I123/I124-1))</f>
        <v>5.340699815837846E-3</v>
      </c>
      <c r="AM124" s="22" cm="1">
        <f t="array" ref="AM124">IF(INDEX(calc_types,1,AM$7)="INDEX",J124/J123-1,IF(INDEX(calc_types,1,AM$7)="CASH", J123/1200,J123/J124-1))</f>
        <v>9.134877528909513E-3</v>
      </c>
      <c r="AN124" s="22" cm="1">
        <f t="array" ref="AN124">IF(INDEX(calc_types,1,AN$7)="INDEX",K124/K123-1,IF(INDEX(calc_types,1,AN$7)="CASH", K123/1200,K123/K124-1))</f>
        <v>4.1147144101127964E-4</v>
      </c>
      <c r="AO124" s="22" cm="1">
        <f t="array" ref="AO124">IF(INDEX(calc_types,1,AO$7)="INDEX",L124/L123-1,IF(INDEX(calc_types,1,AO$7)="CASH", L123/1200,L123/L124-1))</f>
        <v>5.9630066332478915E-3</v>
      </c>
      <c r="AP124" s="22" cm="1">
        <f t="array" ref="AP124">IF(INDEX(calc_types,1,AP$7)="INDEX",M124/M123-1,IF(INDEX(calc_types,1,AP$7)="CASH", M123/1200,M123/M124-1))</f>
        <v>1.2022206604936025E-2</v>
      </c>
      <c r="AQ124" s="22" cm="1">
        <f t="array" ref="AQ124">IF(INDEX(calc_types,1,AQ$7)="INDEX",N124/N123-1,IF(INDEX(calc_types,1,AQ$7)="CASH", N123/1200,N123/N124-1))</f>
        <v>7.2566737945780613E-3</v>
      </c>
      <c r="AR124" s="22" cm="1">
        <f t="array" ref="AR124">IF(INDEX(calc_types,1,AR$7)="INDEX",O124/O123-1,IF(INDEX(calc_types,1,AR$7)="CASH", O123/1200,O123/O124-1))</f>
        <v>9.5237221421951013E-3</v>
      </c>
      <c r="AS124" s="22" cm="1">
        <f t="array" ref="AS124">IF(INDEX(calc_types,1,AS$7)="INDEX",P124/P123-1,IF(INDEX(calc_types,1,AS$7)="CASH", P123/1200,P123/P124-1))</f>
        <v>7.7529897466677156E-5</v>
      </c>
      <c r="AT124" s="22" cm="1">
        <f t="array" ref="AT124">IF(INDEX(calc_types,1,AT$7)="INDEX",Q124/Q123-1,IF(INDEX(calc_types,1,AT$7)="CASH", Q123/1200,Q123/Q124-1))</f>
        <v>1.6625190280494806E-4</v>
      </c>
      <c r="AU124" s="22" cm="1">
        <f t="array" ref="AU124">IF(INDEX(calc_types,1,AU$7)="INDEX",R124/R123-1,IF(INDEX(calc_types,1,AU$7)="CASH", R123/1200,R123/R124-1))</f>
        <v>3.8280056896256021E-4</v>
      </c>
      <c r="AV124" s="22" cm="1">
        <f t="array" ref="AV124">IF(INDEX(calc_types,1,AV$7)="INDEX",S124/S123-1,IF(INDEX(calc_types,1,AV$7)="CASH", S123/1200,S123/S124-1))</f>
        <v>3.0236235564713221E-2</v>
      </c>
      <c r="AW124" s="22" cm="1">
        <f t="array" ref="AW124">IF(INDEX(calc_types,1,AW$7)="INDEX",T124/T123-1,IF(INDEX(calc_types,1,AW$7)="CASH", T123/1200,T123/T124-1))</f>
        <v>-1.7415542182992905E-2</v>
      </c>
      <c r="AX124" s="22" cm="1">
        <f t="array" ref="AX124">IF(INDEX(calc_types,1,AX$7)="INDEX",U124/U123-1,IF(INDEX(calc_types,1,AX$7)="CASH", U123/1200,U123/U124-1))</f>
        <v>3.1993709188747443E-2</v>
      </c>
      <c r="AY124" s="22" cm="1">
        <f t="array" ref="AY124">IF(INDEX(calc_types,1,AY$7)="INDEX",V124/V123-1,IF(INDEX(calc_types,1,AY$7)="CASH", V123/1200,V123/V124-1))</f>
        <v>-7.0611607720699743E-3</v>
      </c>
      <c r="AZ124" s="22" cm="1">
        <f t="array" ref="AZ124">IF(INDEX(calc_types,1,AZ$7)="INDEX",W124/W123-1,IF(INDEX(calc_types,1,AZ$7)="CASH", W123/1200,W123/W124-1))</f>
        <v>1.9088333333333336E-4</v>
      </c>
      <c r="BA124" s="22" cm="1">
        <f t="array" ref="BA124">IF(INDEX(calc_types,1,BA$7)="INDEX",X124/X123-1,IF(INDEX(calc_types,1,BA$7)="CASH", X123/1200,X123/X124-1))</f>
        <v>3.0725000000000001E-4</v>
      </c>
      <c r="BB124" s="22" cm="1">
        <f t="array" ref="BB124">IF(INDEX(calc_types,1,BB$7)="INDEX",Y124/Y123-1,IF(INDEX(calc_types,1,BB$7)="CASH", Y123/1200,Y123/Y124-1))</f>
        <v>4.4358333333333332E-4</v>
      </c>
      <c r="BC124" s="22" cm="1">
        <f t="array" ref="BC124">IF(INDEX(calc_types,1,BC$7)="INDEX",Z124/Z123-1,IF(INDEX(calc_types,1,BC$7)="CASH", Z123/1200,Z123/Z124-1))</f>
        <v>9.8916666666666668E-5</v>
      </c>
      <c r="BD124" s="22" cm="1">
        <f t="array" ref="BD124">IF(INDEX(calc_types,1,BD$7)="INDEX",AA124/AA123-1,IF(INDEX(calc_types,1,BD$7)="CASH", AA123/1200,AA123/AA124-1))</f>
        <v>0</v>
      </c>
      <c r="BE124" s="22" cm="1">
        <f t="array" ref="BE124">IF(INDEX(calc_types,1,BE$7)="INDEX",AB124/AB123-1,IF(INDEX(calc_types,1,BE$7)="CASH", AB123/1200,AB123/AB124-1))</f>
        <v>-1.6764345100177103E-2</v>
      </c>
      <c r="BF124" s="22" cm="1">
        <f t="array" ref="BF124">IF(INDEX(calc_types,1,BF$7)="INDEX",AC124/AC123-1,IF(INDEX(calc_types,1,BF$7)="CASH", AC123/1200,AC123/AC124-1))</f>
        <v>-4.663212435233155E-2</v>
      </c>
      <c r="BG124" s="22" cm="1">
        <f t="array" ref="BG124">IF(INDEX(calc_types,1,BG$7)="INDEX",AD124/AD123-1,IF(INDEX(calc_types,1,BG$7)="CASH", AD123/1200,AD123/AD124-1))</f>
        <v>1.4611666853995731E-2</v>
      </c>
      <c r="BH124" s="23">
        <f t="shared" si="39"/>
        <v>-1.4928002373184675E-3</v>
      </c>
      <c r="BI124" s="23">
        <f t="shared" si="40"/>
        <v>-1.468787585359151E-4</v>
      </c>
      <c r="BJ124" s="23">
        <f t="shared" si="41"/>
        <v>2.0965843506295322E-3</v>
      </c>
      <c r="BK124" s="23">
        <f t="shared" si="42"/>
        <v>4.2825306995490729E-4</v>
      </c>
      <c r="BL124" s="23">
        <f t="shared" si="43"/>
        <v>1.4106113328762864E-3</v>
      </c>
      <c r="BM124" s="23">
        <f t="shared" si="44"/>
        <v>-6.8223658939886014E-5</v>
      </c>
      <c r="BN124" s="23">
        <f t="shared" si="45"/>
        <v>3.9095573659939271E-3</v>
      </c>
      <c r="BO124" s="23">
        <f t="shared" si="46"/>
        <v>7.0330420872991919E-3</v>
      </c>
      <c r="BP124" s="23">
        <f t="shared" si="47"/>
        <v>-1.0966383508283055E-4</v>
      </c>
      <c r="BQ124" s="23">
        <f t="shared" si="48"/>
        <v>3.7458185196675726E-3</v>
      </c>
      <c r="BR124" s="23">
        <f t="shared" si="49"/>
        <v>9.3062788995590673E-3</v>
      </c>
      <c r="BS124" s="23">
        <f t="shared" si="50"/>
        <v>4.0319935601032834E-3</v>
      </c>
      <c r="BT124" s="23">
        <f t="shared" si="51"/>
        <v>5.8079237518067527E-3</v>
      </c>
      <c r="BU124" s="23">
        <f t="shared" si="52"/>
        <v>2.6325715074778541E-5</v>
      </c>
      <c r="BV124" s="23">
        <f t="shared" si="53"/>
        <v>-3.1024959479747952E-5</v>
      </c>
      <c r="BW124" s="23">
        <f t="shared" si="54"/>
        <v>-1.6117912542496372E-4</v>
      </c>
      <c r="BX124" s="23">
        <f t="shared" si="55"/>
        <v>2.3327935843639735E-2</v>
      </c>
      <c r="BY124" s="23">
        <f t="shared" si="56"/>
        <v>-1.8714567546350175E-2</v>
      </c>
      <c r="BZ124" s="23">
        <f t="shared" si="57"/>
        <v>3.0348469587922183E-2</v>
      </c>
      <c r="CA124" s="23">
        <f t="shared" si="58"/>
        <v>-1.1532450410656866E-2</v>
      </c>
      <c r="CB124" s="23">
        <f t="shared" si="59"/>
        <v>-1.4259522988505759E-3</v>
      </c>
      <c r="CC124" s="23">
        <f t="shared" si="60"/>
        <v>-7.9240747126436755E-4</v>
      </c>
      <c r="CD124" s="23">
        <f t="shared" si="61"/>
        <v>-1.4954255747126428E-3</v>
      </c>
      <c r="CE124" s="23">
        <f t="shared" si="62"/>
        <v>1.2486752873563212E-4</v>
      </c>
      <c r="CF124" s="23">
        <f t="shared" si="63"/>
        <v>0</v>
      </c>
      <c r="CG124" s="23">
        <f t="shared" si="64"/>
        <v>-1.7764637277134062E-2</v>
      </c>
      <c r="CH124" s="23">
        <f t="shared" si="65"/>
        <v>-4.6545469646010737E-2</v>
      </c>
      <c r="CI124" s="23">
        <f t="shared" si="66"/>
        <v>1.5176491172876672E-2</v>
      </c>
    </row>
    <row r="125" spans="1:87" x14ac:dyDescent="0.2">
      <c r="A125" s="20">
        <v>117</v>
      </c>
      <c r="B125" s="21">
        <v>40268</v>
      </c>
      <c r="C125" s="20">
        <v>201.66800000000001</v>
      </c>
      <c r="D125" s="20">
        <v>1094.7149999999999</v>
      </c>
      <c r="E125" s="20">
        <v>1666.963</v>
      </c>
      <c r="F125" s="20">
        <v>1425.2070000000001</v>
      </c>
      <c r="G125" s="20">
        <v>1607.9690000000001</v>
      </c>
      <c r="H125" s="20">
        <v>141.494</v>
      </c>
      <c r="I125" s="20">
        <v>349.60899999999998</v>
      </c>
      <c r="J125" s="20">
        <v>428.39100000000002</v>
      </c>
      <c r="K125" s="20">
        <v>104.621</v>
      </c>
      <c r="L125" s="20">
        <v>611.51199999999994</v>
      </c>
      <c r="M125" s="20">
        <v>690.86800000000005</v>
      </c>
      <c r="N125" s="20">
        <v>220.74700000000001</v>
      </c>
      <c r="O125" s="20">
        <v>222.55099999999999</v>
      </c>
      <c r="P125" s="20">
        <v>103.2</v>
      </c>
      <c r="Q125" s="20">
        <v>192.48500000000001</v>
      </c>
      <c r="R125" s="20">
        <v>248.09100000000001</v>
      </c>
      <c r="S125" s="20">
        <v>1823</v>
      </c>
      <c r="T125" s="20">
        <v>2931.16</v>
      </c>
      <c r="U125" s="20">
        <v>5679.64</v>
      </c>
      <c r="V125" s="20">
        <v>11089.94</v>
      </c>
      <c r="W125" s="20">
        <v>0.24862999999999999</v>
      </c>
      <c r="X125" s="20">
        <v>0.2626</v>
      </c>
      <c r="Y125" s="20">
        <v>0.52239999999999998</v>
      </c>
      <c r="Z125" s="20">
        <v>0.1158</v>
      </c>
      <c r="AA125" s="20">
        <v>1</v>
      </c>
      <c r="AB125" s="20">
        <v>0.74019999999999997</v>
      </c>
      <c r="AC125" s="20">
        <v>0.65859999999999996</v>
      </c>
      <c r="AD125" s="20">
        <v>93.47</v>
      </c>
      <c r="AE125" s="21">
        <f t="shared" si="38"/>
        <v>40268</v>
      </c>
      <c r="AF125" s="22" cm="1">
        <f t="array" ref="AF125">IF(INDEX(calc_types,1,AF$7)="INDEX",C125/C124-1,IF(INDEX(calc_types,1,AF$7)="CASH", C124/1200,C124/C125-1))</f>
        <v>-2.4792609818802269E-5</v>
      </c>
      <c r="AG125" s="22" cm="1">
        <f t="array" ref="AG125">IF(INDEX(calc_types,1,AG$7)="INDEX",D125/D124-1,IF(INDEX(calc_types,1,AG$7)="CASH", D124/1200,D124/D125-1))</f>
        <v>-2.4494192197397346E-3</v>
      </c>
      <c r="AH125" s="22" cm="1">
        <f t="array" ref="AH125">IF(INDEX(calc_types,1,AH$7)="INDEX",E125/E124-1,IF(INDEX(calc_types,1,AH$7)="CASH", E124/1200,E124/E125-1))</f>
        <v>-8.0748191198862784E-3</v>
      </c>
      <c r="AI125" s="22" cm="1">
        <f t="array" ref="AI125">IF(INDEX(calc_types,1,AI$7)="INDEX",F125/F124-1,IF(INDEX(calc_types,1,AI$7)="CASH", F124/1200,F124/F125-1))</f>
        <v>2.9817659767623628E-3</v>
      </c>
      <c r="AJ125" s="22" cm="1">
        <f t="array" ref="AJ125">IF(INDEX(calc_types,1,AJ$7)="INDEX",G125/G124-1,IF(INDEX(calc_types,1,AJ$7)="CASH", G124/1200,G124/G125-1))</f>
        <v>1.8991588994099473E-3</v>
      </c>
      <c r="AK125" s="22" cm="1">
        <f t="array" ref="AK125">IF(INDEX(calc_types,1,AK$7)="INDEX",H125/H124-1,IF(INDEX(calc_types,1,AK$7)="CASH", H124/1200,H124/H125-1))</f>
        <v>0</v>
      </c>
      <c r="AL125" s="22" cm="1">
        <f t="array" ref="AL125">IF(INDEX(calc_types,1,AL$7)="INDEX",I125/I124-1,IF(INDEX(calc_types,1,AL$7)="CASH", I124/1200,I124/I125-1))</f>
        <v>6.66903278988773E-4</v>
      </c>
      <c r="AM125" s="22" cm="1">
        <f t="array" ref="AM125">IF(INDEX(calc_types,1,AM$7)="INDEX",J125/J124-1,IF(INDEX(calc_types,1,AM$7)="CASH", J124/1200,J124/J125-1))</f>
        <v>2.0349877549874495E-3</v>
      </c>
      <c r="AN125" s="22" cm="1">
        <f t="array" ref="AN125">IF(INDEX(calc_types,1,AN$7)="INDEX",K125/K124-1,IF(INDEX(calc_types,1,AN$7)="CASH", K124/1200,K124/K125-1))</f>
        <v>7.173875614561176E-4</v>
      </c>
      <c r="AO125" s="22" cm="1">
        <f t="array" ref="AO125">IF(INDEX(calc_types,1,AO$7)="INDEX",L125/L124-1,IF(INDEX(calc_types,1,AO$7)="CASH", L124/1200,L124/L125-1))</f>
        <v>1.0591538228577058E-3</v>
      </c>
      <c r="AP125" s="22" cm="1">
        <f t="array" ref="AP125">IF(INDEX(calc_types,1,AP$7)="INDEX",M125/M124-1,IF(INDEX(calc_types,1,AP$7)="CASH", M124/1200,M124/M125-1))</f>
        <v>3.6798942375442234E-3</v>
      </c>
      <c r="AQ125" s="22" cm="1">
        <f t="array" ref="AQ125">IF(INDEX(calc_types,1,AQ$7)="INDEX",N125/N124-1,IF(INDEX(calc_types,1,AQ$7)="CASH", N124/1200,N124/N125-1))</f>
        <v>7.825304862737692E-3</v>
      </c>
      <c r="AR125" s="22" cm="1">
        <f t="array" ref="AR125">IF(INDEX(calc_types,1,AR$7)="INDEX",O125/O124-1,IF(INDEX(calc_types,1,AR$7)="CASH", O124/1200,O124/O125-1))</f>
        <v>1.1328831489879843E-2</v>
      </c>
      <c r="AS125" s="22" cm="1">
        <f t="array" ref="AS125">IF(INDEX(calc_types,1,AS$7)="INDEX",P125/P124-1,IF(INDEX(calc_types,1,AS$7)="CASH", P124/1200,P124/P125-1))</f>
        <v>5.8142915285719354E-5</v>
      </c>
      <c r="AT125" s="22" cm="1">
        <f t="array" ref="AT125">IF(INDEX(calc_types,1,AT$7)="INDEX",Q125/Q124-1,IF(INDEX(calc_types,1,AT$7)="CASH", Q124/1200,Q124/Q125-1))</f>
        <v>-1.3505721750950439E-4</v>
      </c>
      <c r="AU125" s="22" cm="1">
        <f t="array" ref="AU125">IF(INDEX(calc_types,1,AU$7)="INDEX",R125/R124-1,IF(INDEX(calc_types,1,AU$7)="CASH", R124/1200,R124/R125-1))</f>
        <v>-7.048891108729638E-4</v>
      </c>
      <c r="AV125" s="22" cm="1">
        <f t="array" ref="AV125">IF(INDEX(calc_types,1,AV$7)="INDEX",S125/S124-1,IF(INDEX(calc_types,1,AV$7)="CASH", S124/1200,S124/S125-1))</f>
        <v>5.9883720930232531E-2</v>
      </c>
      <c r="AW125" s="22" cm="1">
        <f t="array" ref="AW125">IF(INDEX(calc_types,1,AW$7)="INDEX",T125/T124-1,IF(INDEX(calc_types,1,AW$7)="CASH", T124/1200,T124/T125-1))</f>
        <v>7.4287054649675444E-2</v>
      </c>
      <c r="AX125" s="22" cm="1">
        <f t="array" ref="AX125">IF(INDEX(calc_types,1,AX$7)="INDEX",U125/U124-1,IF(INDEX(calc_types,1,AX$7)="CASH", U124/1200,U124/U125-1))</f>
        <v>6.0718794588497271E-2</v>
      </c>
      <c r="AY125" s="22" cm="1">
        <f t="array" ref="AY125">IF(INDEX(calc_types,1,AY$7)="INDEX",V125/V124-1,IF(INDEX(calc_types,1,AY$7)="CASH", V124/1200,V124/V125-1))</f>
        <v>9.5191303995741716E-2</v>
      </c>
      <c r="AZ125" s="22" cm="1">
        <f t="array" ref="AZ125">IF(INDEX(calc_types,1,AZ$7)="INDEX",W125/W124-1,IF(INDEX(calc_types,1,AZ$7)="CASH", W124/1200,W124/W125-1))</f>
        <v>1.9062500000000001E-4</v>
      </c>
      <c r="BA125" s="22" cm="1">
        <f t="array" ref="BA125">IF(INDEX(calc_types,1,BA$7)="INDEX",X125/X124-1,IF(INDEX(calc_types,1,BA$7)="CASH", X124/1200,X124/X125-1))</f>
        <v>2.5241666666666669E-4</v>
      </c>
      <c r="BB125" s="22" cm="1">
        <f t="array" ref="BB125">IF(INDEX(calc_types,1,BB$7)="INDEX",Y125/Y124-1,IF(INDEX(calc_types,1,BB$7)="CASH", Y124/1200,Y124/Y125-1))</f>
        <v>4.2016666666666667E-4</v>
      </c>
      <c r="BC125" s="22" cm="1">
        <f t="array" ref="BC125">IF(INDEX(calc_types,1,BC$7)="INDEX",Z125/Z124-1,IF(INDEX(calc_types,1,BC$7)="CASH", Z124/1200,Z124/Z125-1))</f>
        <v>6.7500000000000001E-5</v>
      </c>
      <c r="BD125" s="22" cm="1">
        <f t="array" ref="BD125">IF(INDEX(calc_types,1,BD$7)="INDEX",AA125/AA124-1,IF(INDEX(calc_types,1,BD$7)="CASH", AA124/1200,AA124/AA125-1))</f>
        <v>0</v>
      </c>
      <c r="BE125" s="22" cm="1">
        <f t="array" ref="BE125">IF(INDEX(calc_types,1,BE$7)="INDEX",AB125/AB124-1,IF(INDEX(calc_types,1,BE$7)="CASH", AB124/1200,AB124/AB125-1))</f>
        <v>-8.7814104296135564E-3</v>
      </c>
      <c r="BF125" s="22" cm="1">
        <f t="array" ref="BF125">IF(INDEX(calc_types,1,BF$7)="INDEX",AC125/AC124-1,IF(INDEX(calc_types,1,BF$7)="CASH", AC124/1200,AC124/AC125-1))</f>
        <v>-3.6440935317338941E-3</v>
      </c>
      <c r="BG125" s="22" cm="1">
        <f t="array" ref="BG125">IF(INDEX(calc_types,1,BG$7)="INDEX",AD125/AD124-1,IF(INDEX(calc_types,1,BG$7)="CASH", AD124/1200,AD124/AD125-1))</f>
        <v>-4.8143789451160823E-2</v>
      </c>
      <c r="BH125" s="23">
        <f t="shared" si="39"/>
        <v>-1.6514908664385737E-3</v>
      </c>
      <c r="BI125" s="23">
        <f t="shared" si="40"/>
        <v>-4.5108314511133037E-3</v>
      </c>
      <c r="BJ125" s="23">
        <f t="shared" si="41"/>
        <v>-1.0993344086798867E-2</v>
      </c>
      <c r="BK125" s="23">
        <f t="shared" si="42"/>
        <v>7.5641627477005674E-7</v>
      </c>
      <c r="BL125" s="23">
        <f t="shared" si="43"/>
        <v>-1.9397067617132353E-3</v>
      </c>
      <c r="BM125" s="23">
        <f t="shared" si="44"/>
        <v>-1.1011353379165639E-3</v>
      </c>
      <c r="BN125" s="23">
        <f t="shared" si="45"/>
        <v>-7.6423917085514568E-4</v>
      </c>
      <c r="BO125" s="23">
        <f t="shared" si="46"/>
        <v>-6.6847686622871928E-5</v>
      </c>
      <c r="BP125" s="23">
        <f t="shared" si="47"/>
        <v>1.9625228536200741E-4</v>
      </c>
      <c r="BQ125" s="23">
        <f t="shared" si="48"/>
        <v>-1.1580342907226131E-3</v>
      </c>
      <c r="BR125" s="23">
        <f t="shared" si="49"/>
        <v>9.6396653216726481E-4</v>
      </c>
      <c r="BS125" s="23">
        <f t="shared" si="50"/>
        <v>4.6006246282629141E-3</v>
      </c>
      <c r="BT125" s="23">
        <f t="shared" si="51"/>
        <v>7.613033099491494E-3</v>
      </c>
      <c r="BU125" s="23">
        <f t="shared" si="52"/>
        <v>6.9387328938207393E-6</v>
      </c>
      <c r="BV125" s="23">
        <f t="shared" si="53"/>
        <v>-3.3233407979420043E-4</v>
      </c>
      <c r="BW125" s="23">
        <f t="shared" si="54"/>
        <v>-1.2488688052604878E-3</v>
      </c>
      <c r="BX125" s="23">
        <f t="shared" si="55"/>
        <v>5.2975421209159046E-2</v>
      </c>
      <c r="BY125" s="23">
        <f t="shared" si="56"/>
        <v>7.2988029286318173E-2</v>
      </c>
      <c r="BZ125" s="23">
        <f t="shared" si="57"/>
        <v>5.9073554987672007E-2</v>
      </c>
      <c r="CA125" s="23">
        <f t="shared" si="58"/>
        <v>9.0720014357154821E-2</v>
      </c>
      <c r="CB125" s="23">
        <f t="shared" si="59"/>
        <v>-1.4262106321839092E-3</v>
      </c>
      <c r="CC125" s="23">
        <f t="shared" si="60"/>
        <v>-8.4724080459770094E-4</v>
      </c>
      <c r="CD125" s="23">
        <f t="shared" si="61"/>
        <v>-1.5188422413793096E-3</v>
      </c>
      <c r="CE125" s="23">
        <f t="shared" si="62"/>
        <v>9.3450862068965469E-5</v>
      </c>
      <c r="CF125" s="23">
        <f t="shared" si="63"/>
        <v>0</v>
      </c>
      <c r="CG125" s="23">
        <f t="shared" si="64"/>
        <v>-9.7817026065705141E-3</v>
      </c>
      <c r="CH125" s="23">
        <f t="shared" si="65"/>
        <v>-3.5574388254130782E-3</v>
      </c>
      <c r="CI125" s="23">
        <f t="shared" si="66"/>
        <v>-4.7578965132279882E-2</v>
      </c>
    </row>
    <row r="126" spans="1:87" x14ac:dyDescent="0.2">
      <c r="A126" s="20">
        <v>118</v>
      </c>
      <c r="B126" s="21">
        <v>40298</v>
      </c>
      <c r="C126" s="20">
        <v>201.703</v>
      </c>
      <c r="D126" s="20">
        <v>1097.6610000000001</v>
      </c>
      <c r="E126" s="20">
        <v>1679.9459999999999</v>
      </c>
      <c r="F126" s="20">
        <v>1432.0909999999999</v>
      </c>
      <c r="G126" s="20">
        <v>1627.0450000000001</v>
      </c>
      <c r="H126" s="20">
        <v>141.601</v>
      </c>
      <c r="I126" s="20">
        <v>350.97</v>
      </c>
      <c r="J126" s="20">
        <v>432.33300000000003</v>
      </c>
      <c r="K126" s="20">
        <v>104.646</v>
      </c>
      <c r="L126" s="20">
        <v>612.22400000000005</v>
      </c>
      <c r="M126" s="20">
        <v>693.64499999999998</v>
      </c>
      <c r="N126" s="20">
        <v>221.70400000000001</v>
      </c>
      <c r="O126" s="20">
        <v>223.44200000000001</v>
      </c>
      <c r="P126" s="20">
        <v>103.196</v>
      </c>
      <c r="Q126" s="20">
        <v>192.572</v>
      </c>
      <c r="R126" s="20">
        <v>249.06800000000001</v>
      </c>
      <c r="S126" s="20">
        <v>1851.21</v>
      </c>
      <c r="T126" s="20">
        <v>2816.86</v>
      </c>
      <c r="U126" s="20">
        <v>5553.29</v>
      </c>
      <c r="V126" s="20">
        <v>11057.4</v>
      </c>
      <c r="W126" s="20">
        <v>0.28000000000000003</v>
      </c>
      <c r="X126" s="20">
        <v>0.21940000000000001</v>
      </c>
      <c r="Y126" s="20">
        <v>0.51029999999999998</v>
      </c>
      <c r="Z126" s="20">
        <v>1.8499999999999999E-2</v>
      </c>
      <c r="AA126" s="20">
        <v>1</v>
      </c>
      <c r="AB126" s="20">
        <v>0.75209999999999999</v>
      </c>
      <c r="AC126" s="20">
        <v>0.65469999999999995</v>
      </c>
      <c r="AD126" s="20">
        <v>93.85</v>
      </c>
      <c r="AE126" s="21">
        <f t="shared" si="38"/>
        <v>40298</v>
      </c>
      <c r="AF126" s="22" cm="1">
        <f t="array" ref="AF126">IF(INDEX(calc_types,1,AF$7)="INDEX",C126/C125-1,IF(INDEX(calc_types,1,AF$7)="CASH", C125/1200,C125/C126-1))</f>
        <v>1.735525715531594E-4</v>
      </c>
      <c r="AG126" s="22" cm="1">
        <f t="array" ref="AG126">IF(INDEX(calc_types,1,AG$7)="INDEX",D126/D125-1,IF(INDEX(calc_types,1,AG$7)="CASH", D125/1200,D125/D126-1))</f>
        <v>2.6911113851550983E-3</v>
      </c>
      <c r="AH126" s="22" cm="1">
        <f t="array" ref="AH126">IF(INDEX(calc_types,1,AH$7)="INDEX",E126/E125-1,IF(INDEX(calc_types,1,AH$7)="CASH", E125/1200,E125/E126-1))</f>
        <v>7.7884152197738032E-3</v>
      </c>
      <c r="AI126" s="22" cm="1">
        <f t="array" ref="AI126">IF(INDEX(calc_types,1,AI$7)="INDEX",F126/F125-1,IF(INDEX(calc_types,1,AI$7)="CASH", F125/1200,F125/F126-1))</f>
        <v>4.8301755464292828E-3</v>
      </c>
      <c r="AJ126" s="22" cm="1">
        <f t="array" ref="AJ126">IF(INDEX(calc_types,1,AJ$7)="INDEX",G126/G125-1,IF(INDEX(calc_types,1,AJ$7)="CASH", G125/1200,G125/G126-1))</f>
        <v>1.1863412789674399E-2</v>
      </c>
      <c r="AK126" s="22" cm="1">
        <f t="array" ref="AK126">IF(INDEX(calc_types,1,AK$7)="INDEX",H126/H125-1,IF(INDEX(calc_types,1,AK$7)="CASH", H125/1200,H125/H126-1))</f>
        <v>7.5621581127105486E-4</v>
      </c>
      <c r="AL126" s="22" cm="1">
        <f t="array" ref="AL126">IF(INDEX(calc_types,1,AL$7)="INDEX",I126/I125-1,IF(INDEX(calc_types,1,AL$7)="CASH", I125/1200,I125/I126-1))</f>
        <v>3.8929203767639198E-3</v>
      </c>
      <c r="AM126" s="22" cm="1">
        <f t="array" ref="AM126">IF(INDEX(calc_types,1,AM$7)="INDEX",J126/J125-1,IF(INDEX(calc_types,1,AM$7)="CASH", J125/1200,J125/J126-1))</f>
        <v>9.2018739889494494E-3</v>
      </c>
      <c r="AN126" s="22" cm="1">
        <f t="array" ref="AN126">IF(INDEX(calc_types,1,AN$7)="INDEX",K126/K125-1,IF(INDEX(calc_types,1,AN$7)="CASH", K125/1200,K125/K126-1))</f>
        <v>2.3895776182603079E-4</v>
      </c>
      <c r="AO126" s="22" cm="1">
        <f t="array" ref="AO126">IF(INDEX(calc_types,1,AO$7)="INDEX",L126/L125-1,IF(INDEX(calc_types,1,AO$7)="CASH", L125/1200,L125/L126-1))</f>
        <v>1.1643271105066244E-3</v>
      </c>
      <c r="AP126" s="22" cm="1">
        <f t="array" ref="AP126">IF(INDEX(calc_types,1,AP$7)="INDEX",M126/M125-1,IF(INDEX(calc_types,1,AP$7)="CASH", M125/1200,M125/M126-1))</f>
        <v>4.0195811645638013E-3</v>
      </c>
      <c r="AQ126" s="22" cm="1">
        <f t="array" ref="AQ126">IF(INDEX(calc_types,1,AQ$7)="INDEX",N126/N125-1,IF(INDEX(calc_types,1,AQ$7)="CASH", N125/1200,N125/N126-1))</f>
        <v>4.3352797546512001E-3</v>
      </c>
      <c r="AR126" s="22" cm="1">
        <f t="array" ref="AR126">IF(INDEX(calc_types,1,AR$7)="INDEX",O126/O125-1,IF(INDEX(calc_types,1,AR$7)="CASH", O125/1200,O125/O126-1))</f>
        <v>4.0035767082602369E-3</v>
      </c>
      <c r="AS126" s="22" cm="1">
        <f t="array" ref="AS126">IF(INDEX(calc_types,1,AS$7)="INDEX",P126/P125-1,IF(INDEX(calc_types,1,AS$7)="CASH", P125/1200,P125/P126-1))</f>
        <v>-3.8759689922507334E-5</v>
      </c>
      <c r="AT126" s="22" cm="1">
        <f t="array" ref="AT126">IF(INDEX(calc_types,1,AT$7)="INDEX",Q126/Q125-1,IF(INDEX(calc_types,1,AT$7)="CASH", Q125/1200,Q125/Q126-1))</f>
        <v>4.5198327142359496E-4</v>
      </c>
      <c r="AU126" s="22" cm="1">
        <f t="array" ref="AU126">IF(INDEX(calc_types,1,AU$7)="INDEX",R126/R125-1,IF(INDEX(calc_types,1,AU$7)="CASH", R125/1200,R125/R126-1))</f>
        <v>3.9380711110037492E-3</v>
      </c>
      <c r="AV126" s="22" cm="1">
        <f t="array" ref="AV126">IF(INDEX(calc_types,1,AV$7)="INDEX",S126/S125-1,IF(INDEX(calc_types,1,AV$7)="CASH", S125/1200,S125/S126-1))</f>
        <v>1.547449259462419E-2</v>
      </c>
      <c r="AW126" s="22" cm="1">
        <f t="array" ref="AW126">IF(INDEX(calc_types,1,AW$7)="INDEX",T126/T125-1,IF(INDEX(calc_types,1,AW$7)="CASH", T125/1200,T125/T126-1))</f>
        <v>-3.8994800693240794E-2</v>
      </c>
      <c r="AX126" s="22" cm="1">
        <f t="array" ref="AX126">IF(INDEX(calc_types,1,AX$7)="INDEX",U126/U125-1,IF(INDEX(calc_types,1,AX$7)="CASH", U125/1200,U125/U126-1))</f>
        <v>-2.2246128275735799E-2</v>
      </c>
      <c r="AY126" s="22" cm="1">
        <f t="array" ref="AY126">IF(INDEX(calc_types,1,AY$7)="INDEX",V126/V125-1,IF(INDEX(calc_types,1,AY$7)="CASH", V125/1200,V125/V126-1))</f>
        <v>-2.934190807164061E-3</v>
      </c>
      <c r="AZ126" s="22" cm="1">
        <f t="array" ref="AZ126">IF(INDEX(calc_types,1,AZ$7)="INDEX",W126/W125-1,IF(INDEX(calc_types,1,AZ$7)="CASH", W125/1200,W125/W126-1))</f>
        <v>2.0719166666666666E-4</v>
      </c>
      <c r="BA126" s="22" cm="1">
        <f t="array" ref="BA126">IF(INDEX(calc_types,1,BA$7)="INDEX",X126/X125-1,IF(INDEX(calc_types,1,BA$7)="CASH", X125/1200,X125/X126-1))</f>
        <v>2.1883333333333333E-4</v>
      </c>
      <c r="BB126" s="22" cm="1">
        <f t="array" ref="BB126">IF(INDEX(calc_types,1,BB$7)="INDEX",Y126/Y125-1,IF(INDEX(calc_types,1,BB$7)="CASH", Y125/1200,Y125/Y126-1))</f>
        <v>4.3533333333333331E-4</v>
      </c>
      <c r="BC126" s="22" cm="1">
        <f t="array" ref="BC126">IF(INDEX(calc_types,1,BC$7)="INDEX",Z126/Z125-1,IF(INDEX(calc_types,1,BC$7)="CASH", Z125/1200,Z125/Z126-1))</f>
        <v>9.6500000000000001E-5</v>
      </c>
      <c r="BD126" s="22" cm="1">
        <f t="array" ref="BD126">IF(INDEX(calc_types,1,BD$7)="INDEX",AA126/AA125-1,IF(INDEX(calc_types,1,BD$7)="CASH", AA125/1200,AA125/AA126-1))</f>
        <v>0</v>
      </c>
      <c r="BE126" s="22" cm="1">
        <f t="array" ref="BE126">IF(INDEX(calc_types,1,BE$7)="INDEX",AB126/AB125-1,IF(INDEX(calc_types,1,BE$7)="CASH", AB125/1200,AB125/AB126-1))</f>
        <v>-1.582236404733417E-2</v>
      </c>
      <c r="BF126" s="22" cm="1">
        <f t="array" ref="BF126">IF(INDEX(calc_types,1,BF$7)="INDEX",AC126/AC125-1,IF(INDEX(calc_types,1,BF$7)="CASH", AC125/1200,AC125/AC126-1))</f>
        <v>5.956926836719223E-3</v>
      </c>
      <c r="BG126" s="22" cm="1">
        <f t="array" ref="BG126">IF(INDEX(calc_types,1,BG$7)="INDEX",AD126/AD125-1,IF(INDEX(calc_types,1,BG$7)="CASH", AD125/1200,AD125/AD126-1))</f>
        <v>-4.0490143846563242E-3</v>
      </c>
      <c r="BH126" s="23">
        <f t="shared" si="39"/>
        <v>-1.453145685066612E-3</v>
      </c>
      <c r="BI126" s="23">
        <f t="shared" si="40"/>
        <v>6.2969915378152923E-4</v>
      </c>
      <c r="BJ126" s="23">
        <f t="shared" si="41"/>
        <v>4.8698902528612146E-3</v>
      </c>
      <c r="BK126" s="23">
        <f t="shared" si="42"/>
        <v>1.8491659859416901E-3</v>
      </c>
      <c r="BL126" s="23">
        <f t="shared" si="43"/>
        <v>8.0245471285512165E-3</v>
      </c>
      <c r="BM126" s="23">
        <f t="shared" si="44"/>
        <v>-3.4491952664550906E-4</v>
      </c>
      <c r="BN126" s="23">
        <f t="shared" si="45"/>
        <v>2.4617779269200009E-3</v>
      </c>
      <c r="BO126" s="23">
        <f t="shared" si="46"/>
        <v>7.1000385473391284E-3</v>
      </c>
      <c r="BP126" s="23">
        <f t="shared" si="47"/>
        <v>-2.8217751426807939E-4</v>
      </c>
      <c r="BQ126" s="23">
        <f t="shared" si="48"/>
        <v>-1.0528610030736945E-3</v>
      </c>
      <c r="BR126" s="23">
        <f t="shared" si="49"/>
        <v>1.3036534591868427E-3</v>
      </c>
      <c r="BS126" s="23">
        <f t="shared" si="50"/>
        <v>1.1105995201764222E-3</v>
      </c>
      <c r="BT126" s="23">
        <f t="shared" si="51"/>
        <v>2.8777831787188835E-4</v>
      </c>
      <c r="BU126" s="23">
        <f t="shared" si="52"/>
        <v>-8.9963872314405949E-5</v>
      </c>
      <c r="BV126" s="23">
        <f t="shared" si="53"/>
        <v>2.5470640913889892E-4</v>
      </c>
      <c r="BW126" s="23">
        <f t="shared" si="54"/>
        <v>3.3940914166162251E-3</v>
      </c>
      <c r="BX126" s="23">
        <f t="shared" si="55"/>
        <v>8.5661928735507042E-3</v>
      </c>
      <c r="BY126" s="23">
        <f t="shared" si="56"/>
        <v>-4.0293826056598064E-2</v>
      </c>
      <c r="BZ126" s="23">
        <f t="shared" si="57"/>
        <v>-2.389136787656106E-2</v>
      </c>
      <c r="CA126" s="23">
        <f t="shared" si="58"/>
        <v>-7.4054804457509525E-3</v>
      </c>
      <c r="CB126" s="23">
        <f t="shared" si="59"/>
        <v>-1.4096439655172425E-3</v>
      </c>
      <c r="CC126" s="23">
        <f t="shared" si="60"/>
        <v>-8.8082413793103421E-4</v>
      </c>
      <c r="CD126" s="23">
        <f t="shared" si="61"/>
        <v>-1.5036755747126428E-3</v>
      </c>
      <c r="CE126" s="23">
        <f t="shared" si="62"/>
        <v>1.2245086206896547E-4</v>
      </c>
      <c r="CF126" s="23">
        <f t="shared" si="63"/>
        <v>0</v>
      </c>
      <c r="CG126" s="23">
        <f t="shared" si="64"/>
        <v>-1.6822656224291129E-2</v>
      </c>
      <c r="CH126" s="23">
        <f t="shared" si="65"/>
        <v>6.0435815430400384E-3</v>
      </c>
      <c r="CI126" s="23">
        <f t="shared" si="66"/>
        <v>-3.4841900657753841E-3</v>
      </c>
    </row>
    <row r="127" spans="1:87" x14ac:dyDescent="0.2">
      <c r="A127" s="20">
        <v>119</v>
      </c>
      <c r="B127" s="21">
        <v>40329</v>
      </c>
      <c r="C127" s="20">
        <v>201.803</v>
      </c>
      <c r="D127" s="20">
        <v>1102.6610000000001</v>
      </c>
      <c r="E127" s="20">
        <v>1701.16</v>
      </c>
      <c r="F127" s="20">
        <v>1426.194</v>
      </c>
      <c r="G127" s="20">
        <v>1620.8330000000001</v>
      </c>
      <c r="H127" s="20">
        <v>141.77199999999999</v>
      </c>
      <c r="I127" s="20">
        <v>353.28500000000003</v>
      </c>
      <c r="J127" s="20">
        <v>440.01299999999998</v>
      </c>
      <c r="K127" s="20">
        <v>104.755</v>
      </c>
      <c r="L127" s="20">
        <v>616.303</v>
      </c>
      <c r="M127" s="20">
        <v>704.28700000000003</v>
      </c>
      <c r="N127" s="20">
        <v>221.63200000000001</v>
      </c>
      <c r="O127" s="20">
        <v>223.40100000000001</v>
      </c>
      <c r="P127" s="20">
        <v>103.226</v>
      </c>
      <c r="Q127" s="20">
        <v>192.63800000000001</v>
      </c>
      <c r="R127" s="20">
        <v>249.44900000000001</v>
      </c>
      <c r="S127" s="20">
        <v>1702.21</v>
      </c>
      <c r="T127" s="20">
        <v>2610.2600000000002</v>
      </c>
      <c r="U127" s="20">
        <v>5188.43</v>
      </c>
      <c r="V127" s="20">
        <v>9768.7000000000007</v>
      </c>
      <c r="W127" s="20">
        <v>0.35125000000000001</v>
      </c>
      <c r="X127" s="20">
        <v>0.1469</v>
      </c>
      <c r="Y127" s="20">
        <v>0.48630000000000001</v>
      </c>
      <c r="Z127" s="20">
        <v>5.3E-3</v>
      </c>
      <c r="AA127" s="20">
        <v>1</v>
      </c>
      <c r="AB127" s="20">
        <v>0.81259999999999999</v>
      </c>
      <c r="AC127" s="20">
        <v>0.68779999999999997</v>
      </c>
      <c r="AD127" s="20">
        <v>91.27</v>
      </c>
      <c r="AE127" s="21">
        <f t="shared" si="38"/>
        <v>40329</v>
      </c>
      <c r="AF127" s="22" cm="1">
        <f t="array" ref="AF127">IF(INDEX(calc_types,1,AF$7)="INDEX",C127/C126-1,IF(INDEX(calc_types,1,AF$7)="CASH", C126/1200,C126/C127-1))</f>
        <v>4.95778446527817E-4</v>
      </c>
      <c r="AG127" s="22" cm="1">
        <f t="array" ref="AG127">IF(INDEX(calc_types,1,AG$7)="INDEX",D127/D126-1,IF(INDEX(calc_types,1,AG$7)="CASH", D126/1200,D126/D127-1))</f>
        <v>4.5551404304242649E-3</v>
      </c>
      <c r="AH127" s="22" cm="1">
        <f t="array" ref="AH127">IF(INDEX(calc_types,1,AH$7)="INDEX",E127/E126-1,IF(INDEX(calc_types,1,AH$7)="CASH", E126/1200,E126/E127-1))</f>
        <v>1.2627786845529565E-2</v>
      </c>
      <c r="AI127" s="22" cm="1">
        <f t="array" ref="AI127">IF(INDEX(calc_types,1,AI$7)="INDEX",F127/F126-1,IF(INDEX(calc_types,1,AI$7)="CASH", F126/1200,F126/F127-1))</f>
        <v>-4.1177550867925738E-3</v>
      </c>
      <c r="AJ127" s="22" cm="1">
        <f t="array" ref="AJ127">IF(INDEX(calc_types,1,AJ$7)="INDEX",G127/G126-1,IF(INDEX(calc_types,1,AJ$7)="CASH", G126/1200,G126/G127-1))</f>
        <v>-3.8179644693293602E-3</v>
      </c>
      <c r="AK127" s="22" cm="1">
        <f t="array" ref="AK127">IF(INDEX(calc_types,1,AK$7)="INDEX",H127/H126-1,IF(INDEX(calc_types,1,AK$7)="CASH", H126/1200,H126/H127-1))</f>
        <v>1.2076185902640812E-3</v>
      </c>
      <c r="AL127" s="22" cm="1">
        <f t="array" ref="AL127">IF(INDEX(calc_types,1,AL$7)="INDEX",I127/I126-1,IF(INDEX(calc_types,1,AL$7)="CASH", I126/1200,I126/I127-1))</f>
        <v>6.5960053565832233E-3</v>
      </c>
      <c r="AM127" s="22" cm="1">
        <f t="array" ref="AM127">IF(INDEX(calc_types,1,AM$7)="INDEX",J127/J126-1,IF(INDEX(calc_types,1,AM$7)="CASH", J126/1200,J126/J127-1))</f>
        <v>1.7764084629209309E-2</v>
      </c>
      <c r="AN127" s="22" cm="1">
        <f t="array" ref="AN127">IF(INDEX(calc_types,1,AN$7)="INDEX",K127/K126-1,IF(INDEX(calc_types,1,AN$7)="CASH", K126/1200,K126/K127-1))</f>
        <v>1.0416069414980189E-3</v>
      </c>
      <c r="AO127" s="22" cm="1">
        <f t="array" ref="AO127">IF(INDEX(calc_types,1,AO$7)="INDEX",L127/L126-1,IF(INDEX(calc_types,1,AO$7)="CASH", L126/1200,L126/L127-1))</f>
        <v>6.6625940832112374E-3</v>
      </c>
      <c r="AP127" s="22" cm="1">
        <f t="array" ref="AP127">IF(INDEX(calc_types,1,AP$7)="INDEX",M127/M126-1,IF(INDEX(calc_types,1,AP$7)="CASH", M126/1200,M126/M127-1))</f>
        <v>1.5342141873725179E-2</v>
      </c>
      <c r="AQ127" s="22" cm="1">
        <f t="array" ref="AQ127">IF(INDEX(calc_types,1,AQ$7)="INDEX",N127/N126-1,IF(INDEX(calc_types,1,AQ$7)="CASH", N126/1200,N126/N127-1))</f>
        <v>-3.2475733410308738E-4</v>
      </c>
      <c r="AR127" s="22" cm="1">
        <f t="array" ref="AR127">IF(INDEX(calc_types,1,AR$7)="INDEX",O127/O126-1,IF(INDEX(calc_types,1,AR$7)="CASH", O126/1200,O126/O127-1))</f>
        <v>-1.8349280797702594E-4</v>
      </c>
      <c r="AS127" s="22" cm="1">
        <f t="array" ref="AS127">IF(INDEX(calc_types,1,AS$7)="INDEX",P127/P126-1,IF(INDEX(calc_types,1,AS$7)="CASH", P126/1200,P126/P127-1))</f>
        <v>2.90708942207063E-4</v>
      </c>
      <c r="AT127" s="22" cm="1">
        <f t="array" ref="AT127">IF(INDEX(calc_types,1,AT$7)="INDEX",Q127/Q126-1,IF(INDEX(calc_types,1,AT$7)="CASH", Q126/1200,Q126/Q127-1))</f>
        <v>3.4272895332665421E-4</v>
      </c>
      <c r="AU127" s="22" cm="1">
        <f t="array" ref="AU127">IF(INDEX(calc_types,1,AU$7)="INDEX",R127/R126-1,IF(INDEX(calc_types,1,AU$7)="CASH", R126/1200,R126/R127-1))</f>
        <v>1.5297027317839884E-3</v>
      </c>
      <c r="AV127" s="22" cm="1">
        <f t="array" ref="AV127">IF(INDEX(calc_types,1,AV$7)="INDEX",S127/S126-1,IF(INDEX(calc_types,1,AV$7)="CASH", S126/1200,S126/S127-1))</f>
        <v>-8.0487897105136597E-2</v>
      </c>
      <c r="AW127" s="22" cm="1">
        <f t="array" ref="AW127">IF(INDEX(calc_types,1,AW$7)="INDEX",T127/T126-1,IF(INDEX(calc_types,1,AW$7)="CASH", T126/1200,T126/T127-1))</f>
        <v>-7.3344078157948855E-2</v>
      </c>
      <c r="AX127" s="22" cm="1">
        <f t="array" ref="AX127">IF(INDEX(calc_types,1,AX$7)="INDEX",U127/U126-1,IF(INDEX(calc_types,1,AX$7)="CASH", U126/1200,U126/U127-1))</f>
        <v>-6.5701593109670053E-2</v>
      </c>
      <c r="AY127" s="22" cm="1">
        <f t="array" ref="AY127">IF(INDEX(calc_types,1,AY$7)="INDEX",V127/V126-1,IF(INDEX(calc_types,1,AY$7)="CASH", V126/1200,V126/V127-1))</f>
        <v>-0.11654638522618332</v>
      </c>
      <c r="AZ127" s="22" cm="1">
        <f t="array" ref="AZ127">IF(INDEX(calc_types,1,AZ$7)="INDEX",W127/W126-1,IF(INDEX(calc_types,1,AZ$7)="CASH", W126/1200,W126/W127-1))</f>
        <v>2.3333333333333336E-4</v>
      </c>
      <c r="BA127" s="22" cm="1">
        <f t="array" ref="BA127">IF(INDEX(calc_types,1,BA$7)="INDEX",X127/X126-1,IF(INDEX(calc_types,1,BA$7)="CASH", X126/1200,X126/X127-1))</f>
        <v>1.8283333333333335E-4</v>
      </c>
      <c r="BB127" s="22" cm="1">
        <f t="array" ref="BB127">IF(INDEX(calc_types,1,BB$7)="INDEX",Y127/Y126-1,IF(INDEX(calc_types,1,BB$7)="CASH", Y126/1200,Y126/Y127-1))</f>
        <v>4.2524999999999996E-4</v>
      </c>
      <c r="BC127" s="22" cm="1">
        <f t="array" ref="BC127">IF(INDEX(calc_types,1,BC$7)="INDEX",Z127/Z126-1,IF(INDEX(calc_types,1,BC$7)="CASH", Z126/1200,Z126/Z127-1))</f>
        <v>1.5416666666666668E-5</v>
      </c>
      <c r="BD127" s="22" cm="1">
        <f t="array" ref="BD127">IF(INDEX(calc_types,1,BD$7)="INDEX",AA127/AA126-1,IF(INDEX(calc_types,1,BD$7)="CASH", AA126/1200,AA126/AA127-1))</f>
        <v>0</v>
      </c>
      <c r="BE127" s="22" cm="1">
        <f t="array" ref="BE127">IF(INDEX(calc_types,1,BE$7)="INDEX",AB127/AB126-1,IF(INDEX(calc_types,1,BE$7)="CASH", AB126/1200,AB126/AB127-1))</f>
        <v>-7.4452375092296297E-2</v>
      </c>
      <c r="BF127" s="22" cm="1">
        <f t="array" ref="BF127">IF(INDEX(calc_types,1,BF$7)="INDEX",AC127/AC126-1,IF(INDEX(calc_types,1,BF$7)="CASH", AC126/1200,AC126/AC127-1))</f>
        <v>-4.8124454783367243E-2</v>
      </c>
      <c r="BG127" s="22" cm="1">
        <f t="array" ref="BG127">IF(INDEX(calc_types,1,BG$7)="INDEX",AD127/AD126-1,IF(INDEX(calc_types,1,BG$7)="CASH", AD126/1200,AD126/AD127-1))</f>
        <v>2.8267776925605226E-2</v>
      </c>
      <c r="BH127" s="23">
        <f t="shared" si="39"/>
        <v>-1.1309198100919544E-3</v>
      </c>
      <c r="BI127" s="23">
        <f t="shared" si="40"/>
        <v>2.4937281990506958E-3</v>
      </c>
      <c r="BJ127" s="23">
        <f t="shared" si="41"/>
        <v>9.7092618786169763E-3</v>
      </c>
      <c r="BK127" s="23">
        <f t="shared" si="42"/>
        <v>-7.0987646472801666E-3</v>
      </c>
      <c r="BL127" s="23">
        <f t="shared" si="43"/>
        <v>-7.6568301304525428E-3</v>
      </c>
      <c r="BM127" s="23">
        <f t="shared" si="44"/>
        <v>1.0648325234751733E-4</v>
      </c>
      <c r="BN127" s="23">
        <f t="shared" si="45"/>
        <v>5.1648629067393044E-3</v>
      </c>
      <c r="BO127" s="23">
        <f t="shared" si="46"/>
        <v>1.5662249187598988E-2</v>
      </c>
      <c r="BP127" s="23">
        <f t="shared" si="47"/>
        <v>5.2047166540390873E-4</v>
      </c>
      <c r="BQ127" s="23">
        <f t="shared" si="48"/>
        <v>4.4454059696309185E-3</v>
      </c>
      <c r="BR127" s="23">
        <f t="shared" si="49"/>
        <v>1.2626214168348221E-2</v>
      </c>
      <c r="BS127" s="23">
        <f t="shared" si="50"/>
        <v>-3.5494375685778652E-3</v>
      </c>
      <c r="BT127" s="23">
        <f t="shared" si="51"/>
        <v>-3.8992911983653745E-3</v>
      </c>
      <c r="BU127" s="23">
        <f t="shared" si="52"/>
        <v>2.3950475981516438E-4</v>
      </c>
      <c r="BV127" s="23">
        <f t="shared" si="53"/>
        <v>1.454520910419582E-4</v>
      </c>
      <c r="BW127" s="23">
        <f t="shared" si="54"/>
        <v>9.8572303739646438E-4</v>
      </c>
      <c r="BX127" s="23">
        <f t="shared" si="55"/>
        <v>-8.7396196826210082E-2</v>
      </c>
      <c r="BY127" s="23">
        <f t="shared" si="56"/>
        <v>-7.4643103521306126E-2</v>
      </c>
      <c r="BZ127" s="23">
        <f t="shared" si="57"/>
        <v>-6.7346832710495311E-2</v>
      </c>
      <c r="CA127" s="23">
        <f t="shared" si="58"/>
        <v>-0.12101767486477022</v>
      </c>
      <c r="CB127" s="23">
        <f t="shared" si="59"/>
        <v>-1.3835022988505758E-3</v>
      </c>
      <c r="CC127" s="23">
        <f t="shared" si="60"/>
        <v>-9.1682413793103422E-4</v>
      </c>
      <c r="CD127" s="23">
        <f t="shared" si="61"/>
        <v>-1.5137589080459761E-3</v>
      </c>
      <c r="CE127" s="23">
        <f t="shared" si="62"/>
        <v>4.1367528735632139E-5</v>
      </c>
      <c r="CF127" s="23">
        <f t="shared" si="63"/>
        <v>0</v>
      </c>
      <c r="CG127" s="23">
        <f t="shared" si="64"/>
        <v>-7.545266726925326E-2</v>
      </c>
      <c r="CH127" s="23">
        <f t="shared" si="65"/>
        <v>-4.803780007704643E-2</v>
      </c>
      <c r="CI127" s="23">
        <f t="shared" si="66"/>
        <v>2.8832601244486167E-2</v>
      </c>
    </row>
    <row r="128" spans="1:87" x14ac:dyDescent="0.2">
      <c r="A128" s="20">
        <v>120</v>
      </c>
      <c r="B128" s="21">
        <v>40359</v>
      </c>
      <c r="C128" s="20">
        <v>201.916</v>
      </c>
      <c r="D128" s="20">
        <v>1107.412</v>
      </c>
      <c r="E128" s="20">
        <v>1725.038</v>
      </c>
      <c r="F128" s="20">
        <v>1434.124</v>
      </c>
      <c r="G128" s="20">
        <v>1638.5119999999999</v>
      </c>
      <c r="H128" s="20">
        <v>141.71700000000001</v>
      </c>
      <c r="I128" s="20">
        <v>352.97800000000001</v>
      </c>
      <c r="J128" s="20">
        <v>441.83199999999999</v>
      </c>
      <c r="K128" s="20">
        <v>104.815</v>
      </c>
      <c r="L128" s="20">
        <v>618.64599999999996</v>
      </c>
      <c r="M128" s="20">
        <v>711.12199999999996</v>
      </c>
      <c r="N128" s="20">
        <v>222.191</v>
      </c>
      <c r="O128" s="20">
        <v>224.84299999999999</v>
      </c>
      <c r="P128" s="20">
        <v>103.23099999999999</v>
      </c>
      <c r="Q128" s="20">
        <v>192.721</v>
      </c>
      <c r="R128" s="20">
        <v>250.24700000000001</v>
      </c>
      <c r="S128" s="20">
        <v>1612.32</v>
      </c>
      <c r="T128" s="20">
        <v>2573.3200000000002</v>
      </c>
      <c r="U128" s="20">
        <v>4916.87</v>
      </c>
      <c r="V128" s="20">
        <v>9382.64</v>
      </c>
      <c r="W128" s="20">
        <v>0.34844000000000003</v>
      </c>
      <c r="X128" s="20">
        <v>0.3624</v>
      </c>
      <c r="Y128" s="20">
        <v>0.57030000000000003</v>
      </c>
      <c r="Z128" s="20">
        <v>-3.1300000000000001E-2</v>
      </c>
      <c r="AA128" s="20">
        <v>1</v>
      </c>
      <c r="AB128" s="20">
        <v>0.81720000000000004</v>
      </c>
      <c r="AC128" s="20">
        <v>0.66910000000000003</v>
      </c>
      <c r="AD128" s="20">
        <v>88.43</v>
      </c>
      <c r="AE128" s="21">
        <f t="shared" si="38"/>
        <v>40359</v>
      </c>
      <c r="AF128" s="22" cm="1">
        <f t="array" ref="AF128">IF(INDEX(calc_types,1,AF$7)="INDEX",C128/C127-1,IF(INDEX(calc_types,1,AF$7)="CASH", C127/1200,C127/C128-1))</f>
        <v>5.5995203242775737E-4</v>
      </c>
      <c r="AG128" s="22" cm="1">
        <f t="array" ref="AG128">IF(INDEX(calc_types,1,AG$7)="INDEX",D128/D127-1,IF(INDEX(calc_types,1,AG$7)="CASH", D127/1200,D127/D128-1))</f>
        <v>4.3086678498649444E-3</v>
      </c>
      <c r="AH128" s="22" cm="1">
        <f t="array" ref="AH128">IF(INDEX(calc_types,1,AH$7)="INDEX",E128/E127-1,IF(INDEX(calc_types,1,AH$7)="CASH", E127/1200,E127/E128-1))</f>
        <v>1.4036304639187369E-2</v>
      </c>
      <c r="AI128" s="22" cm="1">
        <f t="array" ref="AI128">IF(INDEX(calc_types,1,AI$7)="INDEX",F128/F127-1,IF(INDEX(calc_types,1,AI$7)="CASH", F127/1200,F127/F128-1))</f>
        <v>5.5602533736645032E-3</v>
      </c>
      <c r="AJ128" s="22" cm="1">
        <f t="array" ref="AJ128">IF(INDEX(calc_types,1,AJ$7)="INDEX",G128/G127-1,IF(INDEX(calc_types,1,AJ$7)="CASH", G127/1200,G127/G128-1))</f>
        <v>1.090735442824764E-2</v>
      </c>
      <c r="AK128" s="22" cm="1">
        <f t="array" ref="AK128">IF(INDEX(calc_types,1,AK$7)="INDEX",H128/H127-1,IF(INDEX(calc_types,1,AK$7)="CASH", H127/1200,H127/H128-1))</f>
        <v>-3.8794684422860382E-4</v>
      </c>
      <c r="AL128" s="22" cm="1">
        <f t="array" ref="AL128">IF(INDEX(calc_types,1,AL$7)="INDEX",I128/I127-1,IF(INDEX(calc_types,1,AL$7)="CASH", I127/1200,I127/I128-1))</f>
        <v>-8.6898679536351331E-4</v>
      </c>
      <c r="AM128" s="22" cm="1">
        <f t="array" ref="AM128">IF(INDEX(calc_types,1,AM$7)="INDEX",J128/J127-1,IF(INDEX(calc_types,1,AM$7)="CASH", J127/1200,J127/J128-1))</f>
        <v>4.1339687691046567E-3</v>
      </c>
      <c r="AN128" s="22" cm="1">
        <f t="array" ref="AN128">IF(INDEX(calc_types,1,AN$7)="INDEX",K128/K127-1,IF(INDEX(calc_types,1,AN$7)="CASH", K127/1200,K127/K128-1))</f>
        <v>5.727650231492909E-4</v>
      </c>
      <c r="AO128" s="22" cm="1">
        <f t="array" ref="AO128">IF(INDEX(calc_types,1,AO$7)="INDEX",L128/L127-1,IF(INDEX(calc_types,1,AO$7)="CASH", L127/1200,L127/L128-1))</f>
        <v>3.8017014358195933E-3</v>
      </c>
      <c r="AP128" s="22" cm="1">
        <f t="array" ref="AP128">IF(INDEX(calc_types,1,AP$7)="INDEX",M128/M127-1,IF(INDEX(calc_types,1,AP$7)="CASH", M127/1200,M127/M128-1))</f>
        <v>9.7048504373926647E-3</v>
      </c>
      <c r="AQ128" s="22" cm="1">
        <f t="array" ref="AQ128">IF(INDEX(calc_types,1,AQ$7)="INDEX",N128/N127-1,IF(INDEX(calc_types,1,AQ$7)="CASH", N127/1200,N127/N128-1))</f>
        <v>2.5221989604389261E-3</v>
      </c>
      <c r="AR128" s="22" cm="1">
        <f t="array" ref="AR128">IF(INDEX(calc_types,1,AR$7)="INDEX",O128/O127-1,IF(INDEX(calc_types,1,AR$7)="CASH", O127/1200,O127/O128-1))</f>
        <v>6.4547607217513292E-3</v>
      </c>
      <c r="AS128" s="22" cm="1">
        <f t="array" ref="AS128">IF(INDEX(calc_types,1,AS$7)="INDEX",P128/P127-1,IF(INDEX(calc_types,1,AS$7)="CASH", P127/1200,P127/P128-1))</f>
        <v>4.8437409179813429E-5</v>
      </c>
      <c r="AT128" s="22" cm="1">
        <f t="array" ref="AT128">IF(INDEX(calc_types,1,AT$7)="INDEX",Q128/Q127-1,IF(INDEX(calc_types,1,AT$7)="CASH", Q127/1200,Q127/Q128-1))</f>
        <v>4.3085995494140938E-4</v>
      </c>
      <c r="AU128" s="22" cm="1">
        <f t="array" ref="AU128">IF(INDEX(calc_types,1,AU$7)="INDEX",R128/R127-1,IF(INDEX(calc_types,1,AU$7)="CASH", R127/1200,R127/R128-1))</f>
        <v>3.1990507077599428E-3</v>
      </c>
      <c r="AV128" s="22" cm="1">
        <f t="array" ref="AV128">IF(INDEX(calc_types,1,AV$7)="INDEX",S128/S127-1,IF(INDEX(calc_types,1,AV$7)="CASH", S127/1200,S127/S128-1))</f>
        <v>-5.280782042168719E-2</v>
      </c>
      <c r="AW128" s="22" cm="1">
        <f t="array" ref="AW128">IF(INDEX(calc_types,1,AW$7)="INDEX",T128/T127-1,IF(INDEX(calc_types,1,AW$7)="CASH", T127/1200,T127/T128-1))</f>
        <v>-1.4151846942450197E-2</v>
      </c>
      <c r="AX128" s="22" cm="1">
        <f t="array" ref="AX128">IF(INDEX(calc_types,1,AX$7)="INDEX",U128/U127-1,IF(INDEX(calc_types,1,AX$7)="CASH", U127/1200,U127/U128-1))</f>
        <v>-5.233953238262834E-2</v>
      </c>
      <c r="AY128" s="22" cm="1">
        <f t="array" ref="AY128">IF(INDEX(calc_types,1,AY$7)="INDEX",V128/V127-1,IF(INDEX(calc_types,1,AY$7)="CASH", V127/1200,V127/V128-1))</f>
        <v>-3.9520099910940187E-2</v>
      </c>
      <c r="AZ128" s="22" cm="1">
        <f t="array" ref="AZ128">IF(INDEX(calc_types,1,AZ$7)="INDEX",W128/W127-1,IF(INDEX(calc_types,1,AZ$7)="CASH", W127/1200,W127/W128-1))</f>
        <v>2.9270833333333335E-4</v>
      </c>
      <c r="BA128" s="22" cm="1">
        <f t="array" ref="BA128">IF(INDEX(calc_types,1,BA$7)="INDEX",X128/X127-1,IF(INDEX(calc_types,1,BA$7)="CASH", X127/1200,X127/X128-1))</f>
        <v>1.2241666666666667E-4</v>
      </c>
      <c r="BB128" s="22" cm="1">
        <f t="array" ref="BB128">IF(INDEX(calc_types,1,BB$7)="INDEX",Y128/Y127-1,IF(INDEX(calc_types,1,BB$7)="CASH", Y127/1200,Y127/Y128-1))</f>
        <v>4.0525000000000001E-4</v>
      </c>
      <c r="BC128" s="22" cm="1">
        <f t="array" ref="BC128">IF(INDEX(calc_types,1,BC$7)="INDEX",Z128/Z127-1,IF(INDEX(calc_types,1,BC$7)="CASH", Z127/1200,Z127/Z128-1))</f>
        <v>4.416666666666667E-6</v>
      </c>
      <c r="BD128" s="22" cm="1">
        <f t="array" ref="BD128">IF(INDEX(calc_types,1,BD$7)="INDEX",AA128/AA127-1,IF(INDEX(calc_types,1,BD$7)="CASH", AA127/1200,AA127/AA128-1))</f>
        <v>0</v>
      </c>
      <c r="BE128" s="22" cm="1">
        <f t="array" ref="BE128">IF(INDEX(calc_types,1,BE$7)="INDEX",AB128/AB127-1,IF(INDEX(calc_types,1,BE$7)="CASH", AB127/1200,AB127/AB128-1))</f>
        <v>-5.6289769946158419E-3</v>
      </c>
      <c r="BF128" s="22" cm="1">
        <f t="array" ref="BF128">IF(INDEX(calc_types,1,BF$7)="INDEX",AC128/AC127-1,IF(INDEX(calc_types,1,BF$7)="CASH", AC127/1200,AC127/AC128-1))</f>
        <v>2.7947989837094456E-2</v>
      </c>
      <c r="BG128" s="22" cm="1">
        <f t="array" ref="BG128">IF(INDEX(calc_types,1,BG$7)="INDEX",AD128/AD127-1,IF(INDEX(calc_types,1,BG$7)="CASH", AD127/1200,AD127/AD128-1))</f>
        <v>3.2115797806174351E-2</v>
      </c>
      <c r="BH128" s="23">
        <f t="shared" si="39"/>
        <v>-1.0667462241920141E-3</v>
      </c>
      <c r="BI128" s="23">
        <f t="shared" si="40"/>
        <v>2.2472556184913754E-3</v>
      </c>
      <c r="BJ128" s="23">
        <f t="shared" si="41"/>
        <v>1.111777967227478E-2</v>
      </c>
      <c r="BK128" s="23">
        <f t="shared" si="42"/>
        <v>2.5792438131769105E-3</v>
      </c>
      <c r="BL128" s="23">
        <f t="shared" si="43"/>
        <v>7.0684887671244572E-3</v>
      </c>
      <c r="BM128" s="23">
        <f t="shared" si="44"/>
        <v>-1.4890821821451677E-3</v>
      </c>
      <c r="BN128" s="23">
        <f t="shared" si="45"/>
        <v>-2.3001292452074322E-3</v>
      </c>
      <c r="BO128" s="23">
        <f t="shared" si="46"/>
        <v>2.0321333274943352E-3</v>
      </c>
      <c r="BP128" s="23">
        <f t="shared" si="47"/>
        <v>5.1629747055180713E-5</v>
      </c>
      <c r="BQ128" s="23">
        <f t="shared" si="48"/>
        <v>1.5845133222392744E-3</v>
      </c>
      <c r="BR128" s="23">
        <f t="shared" si="49"/>
        <v>6.9889227320157066E-3</v>
      </c>
      <c r="BS128" s="23">
        <f t="shared" si="50"/>
        <v>-7.0248127403585176E-4</v>
      </c>
      <c r="BT128" s="23">
        <f t="shared" si="51"/>
        <v>2.7389623313629806E-3</v>
      </c>
      <c r="BU128" s="23">
        <f t="shared" si="52"/>
        <v>-2.7667732120851863E-6</v>
      </c>
      <c r="BV128" s="23">
        <f t="shared" si="53"/>
        <v>2.3358309265671337E-4</v>
      </c>
      <c r="BW128" s="23">
        <f t="shared" si="54"/>
        <v>2.6550710133724188E-3</v>
      </c>
      <c r="BX128" s="23">
        <f t="shared" si="55"/>
        <v>-5.9716120142760676E-2</v>
      </c>
      <c r="BY128" s="23">
        <f t="shared" si="56"/>
        <v>-1.5450872305807467E-2</v>
      </c>
      <c r="BZ128" s="23">
        <f t="shared" si="57"/>
        <v>-5.3984771983453604E-2</v>
      </c>
      <c r="CA128" s="23">
        <f t="shared" si="58"/>
        <v>-4.3991389549527082E-2</v>
      </c>
      <c r="CB128" s="23">
        <f t="shared" si="59"/>
        <v>-1.3241272988505758E-3</v>
      </c>
      <c r="CC128" s="23">
        <f t="shared" si="60"/>
        <v>-9.7724080459770084E-4</v>
      </c>
      <c r="CD128" s="23">
        <f t="shared" si="61"/>
        <v>-1.5337589080459762E-3</v>
      </c>
      <c r="CE128" s="23">
        <f t="shared" si="62"/>
        <v>3.0367528735632136E-5</v>
      </c>
      <c r="CF128" s="23">
        <f t="shared" si="63"/>
        <v>0</v>
      </c>
      <c r="CG128" s="23">
        <f t="shared" si="64"/>
        <v>-6.6292691715728004E-3</v>
      </c>
      <c r="CH128" s="23">
        <f t="shared" si="65"/>
        <v>2.8034644543415272E-2</v>
      </c>
      <c r="CI128" s="23">
        <f t="shared" si="66"/>
        <v>3.2680622125055292E-2</v>
      </c>
    </row>
    <row r="129" spans="1:87" x14ac:dyDescent="0.2">
      <c r="A129" s="20">
        <v>121</v>
      </c>
      <c r="B129" s="21">
        <v>40390</v>
      </c>
      <c r="C129" s="20">
        <v>201.97800000000001</v>
      </c>
      <c r="D129" s="20">
        <v>1110.2929999999999</v>
      </c>
      <c r="E129" s="20">
        <v>1744.202</v>
      </c>
      <c r="F129" s="20">
        <v>1448.153</v>
      </c>
      <c r="G129" s="20">
        <v>1669.5889999999999</v>
      </c>
      <c r="H129" s="20">
        <v>141.71899999999999</v>
      </c>
      <c r="I129" s="20">
        <v>352.024</v>
      </c>
      <c r="J129" s="20">
        <v>438.90600000000001</v>
      </c>
      <c r="K129" s="20">
        <v>104.83799999999999</v>
      </c>
      <c r="L129" s="20">
        <v>618.904</v>
      </c>
      <c r="M129" s="20">
        <v>712.15800000000002</v>
      </c>
      <c r="N129" s="20">
        <v>223.26300000000001</v>
      </c>
      <c r="O129" s="20">
        <v>227.18</v>
      </c>
      <c r="P129" s="20">
        <v>103.247</v>
      </c>
      <c r="Q129" s="20">
        <v>192.768</v>
      </c>
      <c r="R129" s="20">
        <v>250.316</v>
      </c>
      <c r="S129" s="20">
        <v>1724.66</v>
      </c>
      <c r="T129" s="20">
        <v>2742.14</v>
      </c>
      <c r="U129" s="20">
        <v>5258.02</v>
      </c>
      <c r="V129" s="20">
        <v>9537.2999999999993</v>
      </c>
      <c r="W129" s="20">
        <v>0.30499999999999999</v>
      </c>
      <c r="X129" s="20">
        <v>0.47370000000000001</v>
      </c>
      <c r="Y129" s="20">
        <v>0.63280000000000003</v>
      </c>
      <c r="Z129" s="20">
        <v>0.15939999999999999</v>
      </c>
      <c r="AA129" s="20">
        <v>1</v>
      </c>
      <c r="AB129" s="20">
        <v>0.76619999999999999</v>
      </c>
      <c r="AC129" s="20">
        <v>0.63729999999999998</v>
      </c>
      <c r="AD129" s="20">
        <v>86.47</v>
      </c>
      <c r="AE129" s="21">
        <f t="shared" si="38"/>
        <v>40390</v>
      </c>
      <c r="AF129" s="22" cm="1">
        <f t="array" ref="AF129">IF(INDEX(calc_types,1,AF$7)="INDEX",C129/C128-1,IF(INDEX(calc_types,1,AF$7)="CASH", C128/1200,C128/C129-1))</f>
        <v>3.0705838071276581E-4</v>
      </c>
      <c r="AG129" s="22" cm="1">
        <f t="array" ref="AG129">IF(INDEX(calc_types,1,AG$7)="INDEX",D129/D128-1,IF(INDEX(calc_types,1,AG$7)="CASH", D128/1200,D128/D129-1))</f>
        <v>2.6015611172713893E-3</v>
      </c>
      <c r="AH129" s="22" cm="1">
        <f t="array" ref="AH129">IF(INDEX(calc_types,1,AH$7)="INDEX",E129/E128-1,IF(INDEX(calc_types,1,AH$7)="CASH", E128/1200,E128/E129-1))</f>
        <v>1.1109320490331198E-2</v>
      </c>
      <c r="AI129" s="22" cm="1">
        <f t="array" ref="AI129">IF(INDEX(calc_types,1,AI$7)="INDEX",F129/F128-1,IF(INDEX(calc_types,1,AI$7)="CASH", F128/1200,F128/F129-1))</f>
        <v>9.7822782409331399E-3</v>
      </c>
      <c r="AJ129" s="22" cm="1">
        <f t="array" ref="AJ129">IF(INDEX(calc_types,1,AJ$7)="INDEX",G129/G128-1,IF(INDEX(calc_types,1,AJ$7)="CASH", G128/1200,G128/G129-1))</f>
        <v>1.896659896296149E-2</v>
      </c>
      <c r="AK129" s="22" cm="1">
        <f t="array" ref="AK129">IF(INDEX(calc_types,1,AK$7)="INDEX",H129/H128-1,IF(INDEX(calc_types,1,AK$7)="CASH", H128/1200,H128/H129-1))</f>
        <v>1.4112632923168889E-5</v>
      </c>
      <c r="AL129" s="22" cm="1">
        <f t="array" ref="AL129">IF(INDEX(calc_types,1,AL$7)="INDEX",I129/I128-1,IF(INDEX(calc_types,1,AL$7)="CASH", I128/1200,I128/I129-1))</f>
        <v>-2.7027180164203024E-3</v>
      </c>
      <c r="AM129" s="22" cm="1">
        <f t="array" ref="AM129">IF(INDEX(calc_types,1,AM$7)="INDEX",J129/J128-1,IF(INDEX(calc_types,1,AM$7)="CASH", J128/1200,J128/J129-1))</f>
        <v>-6.6224266236940554E-3</v>
      </c>
      <c r="AN129" s="22" cm="1">
        <f t="array" ref="AN129">IF(INDEX(calc_types,1,AN$7)="INDEX",K129/K128-1,IF(INDEX(calc_types,1,AN$7)="CASH", K128/1200,K128/K129-1))</f>
        <v>2.1943424128223477E-4</v>
      </c>
      <c r="AO129" s="22" cm="1">
        <f t="array" ref="AO129">IF(INDEX(calc_types,1,AO$7)="INDEX",L129/L128-1,IF(INDEX(calc_types,1,AO$7)="CASH", L128/1200,L128/L129-1))</f>
        <v>4.1703979335516728E-4</v>
      </c>
      <c r="AP129" s="22" cm="1">
        <f t="array" ref="AP129">IF(INDEX(calc_types,1,AP$7)="INDEX",M129/M128-1,IF(INDEX(calc_types,1,AP$7)="CASH", M128/1200,M128/M129-1))</f>
        <v>1.4568526919431779E-3</v>
      </c>
      <c r="AQ129" s="22" cm="1">
        <f t="array" ref="AQ129">IF(INDEX(calc_types,1,AQ$7)="INDEX",N129/N128-1,IF(INDEX(calc_types,1,AQ$7)="CASH", N128/1200,N128/N129-1))</f>
        <v>4.824677867240279E-3</v>
      </c>
      <c r="AR129" s="22" cm="1">
        <f t="array" ref="AR129">IF(INDEX(calc_types,1,AR$7)="INDEX",O129/O128-1,IF(INDEX(calc_types,1,AR$7)="CASH", O128/1200,O128/O129-1))</f>
        <v>1.0393919312587041E-2</v>
      </c>
      <c r="AS129" s="22" cm="1">
        <f t="array" ref="AS129">IF(INDEX(calc_types,1,AS$7)="INDEX",P129/P128-1,IF(INDEX(calc_types,1,AS$7)="CASH", P128/1200,P128/P129-1))</f>
        <v>1.5499220195480667E-4</v>
      </c>
      <c r="AT129" s="22" cm="1">
        <f t="array" ref="AT129">IF(INDEX(calc_types,1,AT$7)="INDEX",Q129/Q128-1,IF(INDEX(calc_types,1,AT$7)="CASH", Q128/1200,Q128/Q129-1))</f>
        <v>2.4387586199736688E-4</v>
      </c>
      <c r="AU129" s="22" cm="1">
        <f t="array" ref="AU129">IF(INDEX(calc_types,1,AU$7)="INDEX",R129/R128-1,IF(INDEX(calc_types,1,AU$7)="CASH", R128/1200,R128/R129-1))</f>
        <v>2.7572758114979834E-4</v>
      </c>
      <c r="AV129" s="22" cm="1">
        <f t="array" ref="AV129">IF(INDEX(calc_types,1,AV$7)="INDEX",S129/S128-1,IF(INDEX(calc_types,1,AV$7)="CASH", S128/1200,S128/S129-1))</f>
        <v>6.9675994839734079E-2</v>
      </c>
      <c r="AW129" s="22" cm="1">
        <f t="array" ref="AW129">IF(INDEX(calc_types,1,AW$7)="INDEX",T129/T128-1,IF(INDEX(calc_types,1,AW$7)="CASH", T128/1200,T128/T129-1))</f>
        <v>6.560396685993175E-2</v>
      </c>
      <c r="AX129" s="22" cm="1">
        <f t="array" ref="AX129">IF(INDEX(calc_types,1,AX$7)="INDEX",U129/U128-1,IF(INDEX(calc_types,1,AX$7)="CASH", U128/1200,U128/U129-1))</f>
        <v>6.9383571255697385E-2</v>
      </c>
      <c r="AY129" s="22" cm="1">
        <f t="array" ref="AY129">IF(INDEX(calc_types,1,AY$7)="INDEX",V129/V128-1,IF(INDEX(calc_types,1,AY$7)="CASH", V128/1200,V128/V129-1))</f>
        <v>1.6483633604188253E-2</v>
      </c>
      <c r="AZ129" s="22" cm="1">
        <f t="array" ref="AZ129">IF(INDEX(calc_types,1,AZ$7)="INDEX",W129/W128-1,IF(INDEX(calc_types,1,AZ$7)="CASH", W128/1200,W128/W129-1))</f>
        <v>2.9036666666666671E-4</v>
      </c>
      <c r="BA129" s="22" cm="1">
        <f t="array" ref="BA129">IF(INDEX(calc_types,1,BA$7)="INDEX",X129/X128-1,IF(INDEX(calc_types,1,BA$7)="CASH", X128/1200,X128/X129-1))</f>
        <v>3.0200000000000002E-4</v>
      </c>
      <c r="BB129" s="22" cm="1">
        <f t="array" ref="BB129">IF(INDEX(calc_types,1,BB$7)="INDEX",Y129/Y128-1,IF(INDEX(calc_types,1,BB$7)="CASH", Y128/1200,Y128/Y129-1))</f>
        <v>4.7525000000000003E-4</v>
      </c>
      <c r="BC129" s="22" cm="1">
        <f t="array" ref="BC129">IF(INDEX(calc_types,1,BC$7)="INDEX",Z129/Z128-1,IF(INDEX(calc_types,1,BC$7)="CASH", Z128/1200,Z128/Z129-1))</f>
        <v>-2.6083333333333335E-5</v>
      </c>
      <c r="BD129" s="22" cm="1">
        <f t="array" ref="BD129">IF(INDEX(calc_types,1,BD$7)="INDEX",AA129/AA128-1,IF(INDEX(calc_types,1,BD$7)="CASH", AA128/1200,AA128/AA129-1))</f>
        <v>0</v>
      </c>
      <c r="BE129" s="22" cm="1">
        <f t="array" ref="BE129">IF(INDEX(calc_types,1,BE$7)="INDEX",AB129/AB128-1,IF(INDEX(calc_types,1,BE$7)="CASH", AB128/1200,AB128/AB129-1))</f>
        <v>6.6562255285826266E-2</v>
      </c>
      <c r="BF129" s="22" cm="1">
        <f t="array" ref="BF129">IF(INDEX(calc_types,1,BF$7)="INDEX",AC129/AC128-1,IF(INDEX(calc_types,1,BF$7)="CASH", AC128/1200,AC128/AC129-1))</f>
        <v>4.9898007217950902E-2</v>
      </c>
      <c r="BG129" s="22" cm="1">
        <f t="array" ref="BG129">IF(INDEX(calc_types,1,BG$7)="INDEX",AD129/AD128-1,IF(INDEX(calc_types,1,BG$7)="CASH", AD128/1200,AD128/AD129-1))</f>
        <v>2.2666820862726977E-2</v>
      </c>
      <c r="BH129" s="23">
        <f t="shared" si="39"/>
        <v>-1.3196398759070056E-3</v>
      </c>
      <c r="BI129" s="23">
        <f t="shared" si="40"/>
        <v>5.4014888589782022E-4</v>
      </c>
      <c r="BJ129" s="23">
        <f t="shared" si="41"/>
        <v>8.1907955234186095E-3</v>
      </c>
      <c r="BK129" s="23">
        <f t="shared" si="42"/>
        <v>6.8012686804455472E-3</v>
      </c>
      <c r="BL129" s="23">
        <f t="shared" si="43"/>
        <v>1.5127733301838307E-2</v>
      </c>
      <c r="BM129" s="23">
        <f t="shared" si="44"/>
        <v>-1.087022704993395E-3</v>
      </c>
      <c r="BN129" s="23">
        <f t="shared" si="45"/>
        <v>-4.1338604662642213E-3</v>
      </c>
      <c r="BO129" s="23">
        <f t="shared" si="46"/>
        <v>-8.7242620653043765E-3</v>
      </c>
      <c r="BP129" s="23">
        <f t="shared" si="47"/>
        <v>-3.0170103481187542E-4</v>
      </c>
      <c r="BQ129" s="23">
        <f t="shared" si="48"/>
        <v>-1.8001483202251516E-3</v>
      </c>
      <c r="BR129" s="23">
        <f t="shared" si="49"/>
        <v>-1.2590750134337807E-3</v>
      </c>
      <c r="BS129" s="23">
        <f t="shared" si="50"/>
        <v>1.5999976327655012E-3</v>
      </c>
      <c r="BT129" s="23">
        <f t="shared" si="51"/>
        <v>6.6781209221986925E-3</v>
      </c>
      <c r="BU129" s="23">
        <f t="shared" si="52"/>
        <v>1.0378801956290806E-4</v>
      </c>
      <c r="BV129" s="23">
        <f t="shared" si="53"/>
        <v>4.6598999712670872E-5</v>
      </c>
      <c r="BW129" s="23">
        <f t="shared" si="54"/>
        <v>-2.6825211323772559E-4</v>
      </c>
      <c r="BX129" s="23">
        <f t="shared" si="55"/>
        <v>6.2767695118660594E-2</v>
      </c>
      <c r="BY129" s="23">
        <f t="shared" si="56"/>
        <v>6.430494149657448E-2</v>
      </c>
      <c r="BZ129" s="23">
        <f t="shared" si="57"/>
        <v>6.7738331654872128E-2</v>
      </c>
      <c r="CA129" s="23">
        <f t="shared" si="58"/>
        <v>1.2012343965601361E-2</v>
      </c>
      <c r="CB129" s="23">
        <f t="shared" si="59"/>
        <v>-1.3264689655172425E-3</v>
      </c>
      <c r="CC129" s="23">
        <f t="shared" si="60"/>
        <v>-7.976574712643676E-4</v>
      </c>
      <c r="CD129" s="23">
        <f t="shared" si="61"/>
        <v>-1.4637589080459762E-3</v>
      </c>
      <c r="CE129" s="23">
        <f t="shared" si="62"/>
        <v>-1.3247126436786636E-7</v>
      </c>
      <c r="CF129" s="23">
        <f t="shared" si="63"/>
        <v>0</v>
      </c>
      <c r="CG129" s="23">
        <f t="shared" si="64"/>
        <v>6.5561963108869303E-2</v>
      </c>
      <c r="CH129" s="23">
        <f t="shared" si="65"/>
        <v>4.9984661924271714E-2</v>
      </c>
      <c r="CI129" s="23">
        <f t="shared" si="66"/>
        <v>2.3231645181607918E-2</v>
      </c>
    </row>
    <row r="130" spans="1:87" x14ac:dyDescent="0.2">
      <c r="A130" s="20">
        <v>122</v>
      </c>
      <c r="B130" s="21">
        <v>40421</v>
      </c>
      <c r="C130" s="20">
        <v>202.06299999999999</v>
      </c>
      <c r="D130" s="20">
        <v>1112.422</v>
      </c>
      <c r="E130" s="20">
        <v>1759.9680000000001</v>
      </c>
      <c r="F130" s="20">
        <v>1455.117</v>
      </c>
      <c r="G130" s="20">
        <v>1687.576</v>
      </c>
      <c r="H130" s="20">
        <v>141.84</v>
      </c>
      <c r="I130" s="20">
        <v>353.79</v>
      </c>
      <c r="J130" s="20">
        <v>446.286</v>
      </c>
      <c r="K130" s="20">
        <v>104.917</v>
      </c>
      <c r="L130" s="20">
        <v>622.14700000000005</v>
      </c>
      <c r="M130" s="20">
        <v>724.44600000000003</v>
      </c>
      <c r="N130" s="20">
        <v>224.83500000000001</v>
      </c>
      <c r="O130" s="20">
        <v>231.899</v>
      </c>
      <c r="P130" s="20">
        <v>103.26900000000001</v>
      </c>
      <c r="Q130" s="20">
        <v>192.893</v>
      </c>
      <c r="R130" s="20">
        <v>251.017</v>
      </c>
      <c r="S130" s="20">
        <v>1645.61</v>
      </c>
      <c r="T130" s="20">
        <v>2622.95</v>
      </c>
      <c r="U130" s="20">
        <v>5225.22</v>
      </c>
      <c r="V130" s="20">
        <v>8824.06</v>
      </c>
      <c r="W130" s="20">
        <v>0.25780999999999998</v>
      </c>
      <c r="X130" s="20">
        <v>0.34</v>
      </c>
      <c r="Y130" s="20">
        <v>0.5504</v>
      </c>
      <c r="Z130" s="20">
        <v>-7.1999999999999995E-2</v>
      </c>
      <c r="AA130" s="20">
        <v>1</v>
      </c>
      <c r="AB130" s="20">
        <v>0.78869999999999996</v>
      </c>
      <c r="AC130" s="20">
        <v>0.65149999999999997</v>
      </c>
      <c r="AD130" s="20">
        <v>84.2</v>
      </c>
      <c r="AE130" s="21">
        <f t="shared" si="38"/>
        <v>40421</v>
      </c>
      <c r="AF130" s="22" cm="1">
        <f t="array" ref="AF130">IF(INDEX(calc_types,1,AF$7)="INDEX",C130/C129-1,IF(INDEX(calc_types,1,AF$7)="CASH", C129/1200,C129/C130-1))</f>
        <v>4.2083791303992868E-4</v>
      </c>
      <c r="AG130" s="22" cm="1">
        <f t="array" ref="AG130">IF(INDEX(calc_types,1,AG$7)="INDEX",D130/D129-1,IF(INDEX(calc_types,1,AG$7)="CASH", D129/1200,D129/D130-1))</f>
        <v>1.9175118639855881E-3</v>
      </c>
      <c r="AH130" s="22" cm="1">
        <f t="array" ref="AH130">IF(INDEX(calc_types,1,AH$7)="INDEX",E130/E129-1,IF(INDEX(calc_types,1,AH$7)="CASH", E129/1200,E129/E130-1))</f>
        <v>9.0390906557842321E-3</v>
      </c>
      <c r="AI130" s="22" cm="1">
        <f t="array" ref="AI130">IF(INDEX(calc_types,1,AI$7)="INDEX",F130/F129-1,IF(INDEX(calc_types,1,AI$7)="CASH", F129/1200,F129/F130-1))</f>
        <v>4.8088841441478181E-3</v>
      </c>
      <c r="AJ130" s="22" cm="1">
        <f t="array" ref="AJ130">IF(INDEX(calc_types,1,AJ$7)="INDEX",G130/G129-1,IF(INDEX(calc_types,1,AJ$7)="CASH", G129/1200,G129/G130-1))</f>
        <v>1.0773310078109111E-2</v>
      </c>
      <c r="AK130" s="22" cm="1">
        <f t="array" ref="AK130">IF(INDEX(calc_types,1,AK$7)="INDEX",H130/H129-1,IF(INDEX(calc_types,1,AK$7)="CASH", H129/1200,H129/H130-1))</f>
        <v>8.5380224246578429E-4</v>
      </c>
      <c r="AL130" s="22" cm="1">
        <f t="array" ref="AL130">IF(INDEX(calc_types,1,AL$7)="INDEX",I130/I129-1,IF(INDEX(calc_types,1,AL$7)="CASH", I129/1200,I129/I130-1))</f>
        <v>5.0167034065859983E-3</v>
      </c>
      <c r="AM130" s="22" cm="1">
        <f t="array" ref="AM130">IF(INDEX(calc_types,1,AM$7)="INDEX",J130/J129-1,IF(INDEX(calc_types,1,AM$7)="CASH", J129/1200,J129/J130-1))</f>
        <v>1.6814534319421481E-2</v>
      </c>
      <c r="AN130" s="22" cm="1">
        <f t="array" ref="AN130">IF(INDEX(calc_types,1,AN$7)="INDEX",K130/K129-1,IF(INDEX(calc_types,1,AN$7)="CASH", K129/1200,K129/K130-1))</f>
        <v>7.5354356244883292E-4</v>
      </c>
      <c r="AO130" s="22" cm="1">
        <f t="array" ref="AO130">IF(INDEX(calc_types,1,AO$7)="INDEX",L130/L129-1,IF(INDEX(calc_types,1,AO$7)="CASH", L129/1200,L129/L130-1))</f>
        <v>5.2399079663405512E-3</v>
      </c>
      <c r="AP130" s="22" cm="1">
        <f t="array" ref="AP130">IF(INDEX(calc_types,1,AP$7)="INDEX",M130/M129-1,IF(INDEX(calc_types,1,AP$7)="CASH", M129/1200,M129/M130-1))</f>
        <v>1.7254597996511967E-2</v>
      </c>
      <c r="AQ130" s="22" cm="1">
        <f t="array" ref="AQ130">IF(INDEX(calc_types,1,AQ$7)="INDEX",N130/N129-1,IF(INDEX(calc_types,1,AQ$7)="CASH", N129/1200,N129/N130-1))</f>
        <v>7.0410233670603617E-3</v>
      </c>
      <c r="AR130" s="22" cm="1">
        <f t="array" ref="AR130">IF(INDEX(calc_types,1,AR$7)="INDEX",O130/O129-1,IF(INDEX(calc_types,1,AR$7)="CASH", O129/1200,O129/O130-1))</f>
        <v>2.0772075006602719E-2</v>
      </c>
      <c r="AS130" s="22" cm="1">
        <f t="array" ref="AS130">IF(INDEX(calc_types,1,AS$7)="INDEX",P130/P129-1,IF(INDEX(calc_types,1,AS$7)="CASH", P129/1200,P129/P130-1))</f>
        <v>2.1308125175556469E-4</v>
      </c>
      <c r="AT130" s="22" cm="1">
        <f t="array" ref="AT130">IF(INDEX(calc_types,1,AT$7)="INDEX",Q130/Q129-1,IF(INDEX(calc_types,1,AT$7)="CASH", Q129/1200,Q129/Q130-1))</f>
        <v>6.4844787516604718E-4</v>
      </c>
      <c r="AU130" s="22" cm="1">
        <f t="array" ref="AU130">IF(INDEX(calc_types,1,AU$7)="INDEX",R130/R129-1,IF(INDEX(calc_types,1,AU$7)="CASH", R129/1200,R129/R130-1))</f>
        <v>2.8004602182840621E-3</v>
      </c>
      <c r="AV130" s="22" cm="1">
        <f t="array" ref="AV130">IF(INDEX(calc_types,1,AV$7)="INDEX",S130/S129-1,IF(INDEX(calc_types,1,AV$7)="CASH", S129/1200,S129/S130-1))</f>
        <v>-4.5835121125323397E-2</v>
      </c>
      <c r="AW130" s="22" cm="1">
        <f t="array" ref="AW130">IF(INDEX(calc_types,1,AW$7)="INDEX",T130/T129-1,IF(INDEX(calc_types,1,AW$7)="CASH", T129/1200,T129/T130-1))</f>
        <v>-4.3466052061528648E-2</v>
      </c>
      <c r="AX130" s="22" cm="1">
        <f t="array" ref="AX130">IF(INDEX(calc_types,1,AX$7)="INDEX",U130/U129-1,IF(INDEX(calc_types,1,AX$7)="CASH", U129/1200,U129/U130-1))</f>
        <v>-6.2380896230901373E-3</v>
      </c>
      <c r="AY130" s="22" cm="1">
        <f t="array" ref="AY130">IF(INDEX(calc_types,1,AY$7)="INDEX",V130/V129-1,IF(INDEX(calc_types,1,AY$7)="CASH", V129/1200,V129/V130-1))</f>
        <v>-7.4784268084258643E-2</v>
      </c>
      <c r="AZ130" s="22" cm="1">
        <f t="array" ref="AZ130">IF(INDEX(calc_types,1,AZ$7)="INDEX",W130/W129-1,IF(INDEX(calc_types,1,AZ$7)="CASH", W129/1200,W129/W130-1))</f>
        <v>2.5416666666666665E-4</v>
      </c>
      <c r="BA130" s="22" cm="1">
        <f t="array" ref="BA130">IF(INDEX(calc_types,1,BA$7)="INDEX",X130/X129-1,IF(INDEX(calc_types,1,BA$7)="CASH", X129/1200,X129/X130-1))</f>
        <v>3.9475000000000003E-4</v>
      </c>
      <c r="BB130" s="22" cm="1">
        <f t="array" ref="BB130">IF(INDEX(calc_types,1,BB$7)="INDEX",Y130/Y129-1,IF(INDEX(calc_types,1,BB$7)="CASH", Y129/1200,Y129/Y130-1))</f>
        <v>5.2733333333333332E-4</v>
      </c>
      <c r="BC130" s="22" cm="1">
        <f t="array" ref="BC130">IF(INDEX(calc_types,1,BC$7)="INDEX",Z130/Z129-1,IF(INDEX(calc_types,1,BC$7)="CASH", Z129/1200,Z129/Z130-1))</f>
        <v>1.3283333333333333E-4</v>
      </c>
      <c r="BD130" s="22" cm="1">
        <f t="array" ref="BD130">IF(INDEX(calc_types,1,BD$7)="INDEX",AA130/AA129-1,IF(INDEX(calc_types,1,BD$7)="CASH", AA129/1200,AA129/AA130-1))</f>
        <v>0</v>
      </c>
      <c r="BE130" s="22" cm="1">
        <f t="array" ref="BE130">IF(INDEX(calc_types,1,BE$7)="INDEX",AB130/AB129-1,IF(INDEX(calc_types,1,BE$7)="CASH", AB129/1200,AB129/AB130-1))</f>
        <v>-2.8527957398250203E-2</v>
      </c>
      <c r="BF130" s="22" cm="1">
        <f t="array" ref="BF130">IF(INDEX(calc_types,1,BF$7)="INDEX",AC130/AC129-1,IF(INDEX(calc_types,1,BF$7)="CASH", AC129/1200,AC129/AC130-1))</f>
        <v>-2.1795855717574808E-2</v>
      </c>
      <c r="BG130" s="22" cm="1">
        <f t="array" ref="BG130">IF(INDEX(calc_types,1,BG$7)="INDEX",AD130/AD129-1,IF(INDEX(calc_types,1,BG$7)="CASH", AD129/1200,AD129/AD130-1))</f>
        <v>2.6959619952493963E-2</v>
      </c>
      <c r="BH130" s="23">
        <f t="shared" si="39"/>
        <v>-1.2058603435798427E-3</v>
      </c>
      <c r="BI130" s="23">
        <f t="shared" si="40"/>
        <v>-1.4390036738798091E-4</v>
      </c>
      <c r="BJ130" s="23">
        <f t="shared" si="41"/>
        <v>6.1205656888716434E-3</v>
      </c>
      <c r="BK130" s="23">
        <f t="shared" si="42"/>
        <v>1.8278745836602254E-3</v>
      </c>
      <c r="BL130" s="23">
        <f t="shared" si="43"/>
        <v>6.9344444169859281E-3</v>
      </c>
      <c r="BM130" s="23">
        <f t="shared" si="44"/>
        <v>-2.4733309545077963E-4</v>
      </c>
      <c r="BN130" s="23">
        <f t="shared" si="45"/>
        <v>3.5855609567420794E-3</v>
      </c>
      <c r="BO130" s="23">
        <f t="shared" si="46"/>
        <v>1.471269887781116E-2</v>
      </c>
      <c r="BP130" s="23">
        <f t="shared" si="47"/>
        <v>2.3240828635472273E-4</v>
      </c>
      <c r="BQ130" s="23">
        <f t="shared" si="48"/>
        <v>3.0227198527602323E-3</v>
      </c>
      <c r="BR130" s="23">
        <f t="shared" si="49"/>
        <v>1.4538670291135009E-2</v>
      </c>
      <c r="BS130" s="23">
        <f t="shared" si="50"/>
        <v>3.8163431325855838E-3</v>
      </c>
      <c r="BT130" s="23">
        <f t="shared" si="51"/>
        <v>1.705627661621437E-2</v>
      </c>
      <c r="BU130" s="23">
        <f t="shared" si="52"/>
        <v>1.6187706936366606E-4</v>
      </c>
      <c r="BV130" s="23">
        <f t="shared" si="53"/>
        <v>4.5117101288135114E-4</v>
      </c>
      <c r="BW130" s="23">
        <f t="shared" si="54"/>
        <v>2.2564805238965381E-3</v>
      </c>
      <c r="BX130" s="23">
        <f t="shared" si="55"/>
        <v>-5.2743420846396882E-2</v>
      </c>
      <c r="BY130" s="23">
        <f t="shared" si="56"/>
        <v>-4.4765077424885918E-2</v>
      </c>
      <c r="BZ130" s="23">
        <f t="shared" si="57"/>
        <v>-7.8833292239153998E-3</v>
      </c>
      <c r="CA130" s="23">
        <f t="shared" si="58"/>
        <v>-7.9255557722845538E-2</v>
      </c>
      <c r="CB130" s="23">
        <f t="shared" si="59"/>
        <v>-1.3626689655172426E-3</v>
      </c>
      <c r="CC130" s="23">
        <f t="shared" si="60"/>
        <v>-7.0490747126436754E-4</v>
      </c>
      <c r="CD130" s="23">
        <f t="shared" si="61"/>
        <v>-1.4116755747126427E-3</v>
      </c>
      <c r="CE130" s="23">
        <f t="shared" si="62"/>
        <v>1.5878419540229881E-4</v>
      </c>
      <c r="CF130" s="23">
        <f t="shared" si="63"/>
        <v>0</v>
      </c>
      <c r="CG130" s="23">
        <f t="shared" si="64"/>
        <v>-2.9528249575207163E-2</v>
      </c>
      <c r="CH130" s="23">
        <f t="shared" si="65"/>
        <v>-2.1709201011253992E-2</v>
      </c>
      <c r="CI130" s="23">
        <f t="shared" si="66"/>
        <v>2.7524444271374904E-2</v>
      </c>
    </row>
    <row r="131" spans="1:87" x14ac:dyDescent="0.2">
      <c r="A131" s="20">
        <v>123</v>
      </c>
      <c r="B131" s="21">
        <v>40451</v>
      </c>
      <c r="C131" s="20">
        <v>202.11500000000001</v>
      </c>
      <c r="D131" s="20">
        <v>1114.2539999999999</v>
      </c>
      <c r="E131" s="20">
        <v>1767.528</v>
      </c>
      <c r="F131" s="20">
        <v>1463.585</v>
      </c>
      <c r="G131" s="20">
        <v>1703.53</v>
      </c>
      <c r="H131" s="20">
        <v>141.739</v>
      </c>
      <c r="I131" s="20">
        <v>352.483</v>
      </c>
      <c r="J131" s="20">
        <v>443.245</v>
      </c>
      <c r="K131" s="20">
        <v>104.95099999999999</v>
      </c>
      <c r="L131" s="20">
        <v>622.279</v>
      </c>
      <c r="M131" s="20">
        <v>725.22400000000005</v>
      </c>
      <c r="N131" s="20">
        <v>225.94399999999999</v>
      </c>
      <c r="O131" s="20">
        <v>232.84399999999999</v>
      </c>
      <c r="P131" s="20">
        <v>103.27</v>
      </c>
      <c r="Q131" s="20">
        <v>192.85300000000001</v>
      </c>
      <c r="R131" s="20">
        <v>251.03899999999999</v>
      </c>
      <c r="S131" s="20">
        <v>1791.64</v>
      </c>
      <c r="T131" s="20">
        <v>2747.9</v>
      </c>
      <c r="U131" s="20">
        <v>5548.62</v>
      </c>
      <c r="V131" s="20">
        <v>9369.35</v>
      </c>
      <c r="W131" s="20">
        <v>0.25624999999999998</v>
      </c>
      <c r="X131" s="20">
        <v>0.52559999999999996</v>
      </c>
      <c r="Y131" s="20">
        <v>0.52639999999999998</v>
      </c>
      <c r="Z131" s="20">
        <v>-4.9599999999999998E-2</v>
      </c>
      <c r="AA131" s="20">
        <v>1</v>
      </c>
      <c r="AB131" s="20">
        <v>0.73340000000000005</v>
      </c>
      <c r="AC131" s="20">
        <v>0.63629999999999998</v>
      </c>
      <c r="AD131" s="20">
        <v>83.53</v>
      </c>
      <c r="AE131" s="21">
        <f t="shared" si="38"/>
        <v>40451</v>
      </c>
      <c r="AF131" s="22" cm="1">
        <f t="array" ref="AF131">IF(INDEX(calc_types,1,AF$7)="INDEX",C131/C130-1,IF(INDEX(calc_types,1,AF$7)="CASH", C130/1200,C130/C131-1))</f>
        <v>2.5734548135991631E-4</v>
      </c>
      <c r="AG131" s="22" cm="1">
        <f t="array" ref="AG131">IF(INDEX(calc_types,1,AG$7)="INDEX",D131/D130-1,IF(INDEX(calc_types,1,AG$7)="CASH", D130/1200,D130/D131-1))</f>
        <v>1.6468570380663294E-3</v>
      </c>
      <c r="AH131" s="22" cm="1">
        <f t="array" ref="AH131">IF(INDEX(calc_types,1,AH$7)="INDEX",E131/E130-1,IF(INDEX(calc_types,1,AH$7)="CASH", E130/1200,E130/E131-1))</f>
        <v>4.2955326460480947E-3</v>
      </c>
      <c r="AI131" s="22" cm="1">
        <f t="array" ref="AI131">IF(INDEX(calc_types,1,AI$7)="INDEX",F131/F130-1,IF(INDEX(calc_types,1,AI$7)="CASH", F130/1200,F130/F131-1))</f>
        <v>5.8194633146337882E-3</v>
      </c>
      <c r="AJ131" s="22" cm="1">
        <f t="array" ref="AJ131">IF(INDEX(calc_types,1,AJ$7)="INDEX",G131/G130-1,IF(INDEX(calc_types,1,AJ$7)="CASH", G130/1200,G130/G131-1))</f>
        <v>9.4537964512413364E-3</v>
      </c>
      <c r="AK131" s="22" cm="1">
        <f t="array" ref="AK131">IF(INDEX(calc_types,1,AK$7)="INDEX",H131/H130-1,IF(INDEX(calc_types,1,AK$7)="CASH", H130/1200,H130/H131-1))</f>
        <v>-7.1206993795824847E-4</v>
      </c>
      <c r="AL131" s="22" cm="1">
        <f t="array" ref="AL131">IF(INDEX(calc_types,1,AL$7)="INDEX",I131/I130-1,IF(INDEX(calc_types,1,AL$7)="CASH", I130/1200,I130/I131-1))</f>
        <v>-3.6942819186523979E-3</v>
      </c>
      <c r="AM131" s="22" cm="1">
        <f t="array" ref="AM131">IF(INDEX(calc_types,1,AM$7)="INDEX",J131/J130-1,IF(INDEX(calc_types,1,AM$7)="CASH", J130/1200,J130/J131-1))</f>
        <v>-6.8140161241894148E-3</v>
      </c>
      <c r="AN131" s="22" cm="1">
        <f t="array" ref="AN131">IF(INDEX(calc_types,1,AN$7)="INDEX",K131/K130-1,IF(INDEX(calc_types,1,AN$7)="CASH", K130/1200,K130/K131-1))</f>
        <v>3.2406569002163543E-4</v>
      </c>
      <c r="AO131" s="22" cm="1">
        <f t="array" ref="AO131">IF(INDEX(calc_types,1,AO$7)="INDEX",L131/L130-1,IF(INDEX(calc_types,1,AO$7)="CASH", L130/1200,L130/L131-1))</f>
        <v>2.1216850679972588E-4</v>
      </c>
      <c r="AP131" s="22" cm="1">
        <f t="array" ref="AP131">IF(INDEX(calc_types,1,AP$7)="INDEX",M131/M130-1,IF(INDEX(calc_types,1,AP$7)="CASH", M130/1200,M130/M131-1))</f>
        <v>1.0739240743962153E-3</v>
      </c>
      <c r="AQ131" s="22" cm="1">
        <f t="array" ref="AQ131">IF(INDEX(calc_types,1,AQ$7)="INDEX",N131/N130-1,IF(INDEX(calc_types,1,AQ$7)="CASH", N130/1200,N130/N131-1))</f>
        <v>4.9325060599993975E-3</v>
      </c>
      <c r="AR131" s="22" cm="1">
        <f t="array" ref="AR131">IF(INDEX(calc_types,1,AR$7)="INDEX",O131/O130-1,IF(INDEX(calc_types,1,AR$7)="CASH", O130/1200,O130/O131-1))</f>
        <v>4.0750499139712293E-3</v>
      </c>
      <c r="AS131" s="22" cm="1">
        <f t="array" ref="AS131">IF(INDEX(calc_types,1,AS$7)="INDEX",P131/P130-1,IF(INDEX(calc_types,1,AS$7)="CASH", P130/1200,P130/P131-1))</f>
        <v>9.6834480820540136E-6</v>
      </c>
      <c r="AT131" s="22" cm="1">
        <f t="array" ref="AT131">IF(INDEX(calc_types,1,AT$7)="INDEX",Q131/Q130-1,IF(INDEX(calc_types,1,AT$7)="CASH", Q130/1200,Q130/Q131-1))</f>
        <v>-2.073688521615491E-4</v>
      </c>
      <c r="AU131" s="22" cm="1">
        <f t="array" ref="AU131">IF(INDEX(calc_types,1,AU$7)="INDEX",R131/R130-1,IF(INDEX(calc_types,1,AU$7)="CASH", R130/1200,R130/R131-1))</f>
        <v>8.7643466378795054E-5</v>
      </c>
      <c r="AV131" s="22" cm="1">
        <f t="array" ref="AV131">IF(INDEX(calc_types,1,AV$7)="INDEX",S131/S130-1,IF(INDEX(calc_types,1,AV$7)="CASH", S130/1200,S130/S131-1))</f>
        <v>8.8739130170575109E-2</v>
      </c>
      <c r="AW131" s="22" cm="1">
        <f t="array" ref="AW131">IF(INDEX(calc_types,1,AW$7)="INDEX",T131/T130-1,IF(INDEX(calc_types,1,AW$7)="CASH", T130/1200,T130/T131-1))</f>
        <v>4.7637202386625832E-2</v>
      </c>
      <c r="AX131" s="22" cm="1">
        <f t="array" ref="AX131">IF(INDEX(calc_types,1,AX$7)="INDEX",U131/U130-1,IF(INDEX(calc_types,1,AX$7)="CASH", U130/1200,U130/U131-1))</f>
        <v>6.1892130857648109E-2</v>
      </c>
      <c r="AY131" s="22" cm="1">
        <f t="array" ref="AY131">IF(INDEX(calc_types,1,AY$7)="INDEX",V131/V130-1,IF(INDEX(calc_types,1,AY$7)="CASH", V130/1200,V130/V131-1))</f>
        <v>6.1795817344850512E-2</v>
      </c>
      <c r="AZ131" s="22" cm="1">
        <f t="array" ref="AZ131">IF(INDEX(calc_types,1,AZ$7)="INDEX",W131/W130-1,IF(INDEX(calc_types,1,AZ$7)="CASH", W130/1200,W130/W131-1))</f>
        <v>2.1484166666666665E-4</v>
      </c>
      <c r="BA131" s="22" cm="1">
        <f t="array" ref="BA131">IF(INDEX(calc_types,1,BA$7)="INDEX",X131/X130-1,IF(INDEX(calc_types,1,BA$7)="CASH", X130/1200,X130/X131-1))</f>
        <v>2.8333333333333335E-4</v>
      </c>
      <c r="BB131" s="22" cm="1">
        <f t="array" ref="BB131">IF(INDEX(calc_types,1,BB$7)="INDEX",Y131/Y130-1,IF(INDEX(calc_types,1,BB$7)="CASH", Y130/1200,Y130/Y131-1))</f>
        <v>4.5866666666666668E-4</v>
      </c>
      <c r="BC131" s="22" cm="1">
        <f t="array" ref="BC131">IF(INDEX(calc_types,1,BC$7)="INDEX",Z131/Z130-1,IF(INDEX(calc_types,1,BC$7)="CASH", Z130/1200,Z130/Z131-1))</f>
        <v>-5.9999999999999995E-5</v>
      </c>
      <c r="BD131" s="22" cm="1">
        <f t="array" ref="BD131">IF(INDEX(calc_types,1,BD$7)="INDEX",AA131/AA130-1,IF(INDEX(calc_types,1,BD$7)="CASH", AA130/1200,AA130/AA131-1))</f>
        <v>0</v>
      </c>
      <c r="BE131" s="22" cm="1">
        <f t="array" ref="BE131">IF(INDEX(calc_types,1,BE$7)="INDEX",AB131/AB130-1,IF(INDEX(calc_types,1,BE$7)="CASH", AB130/1200,AB130/AB131-1))</f>
        <v>7.5402236160349023E-2</v>
      </c>
      <c r="BF131" s="22" cm="1">
        <f t="array" ref="BF131">IF(INDEX(calc_types,1,BF$7)="INDEX",AC131/AC130-1,IF(INDEX(calc_types,1,BF$7)="CASH", AC130/1200,AC130/AC131-1))</f>
        <v>2.3888103096023849E-2</v>
      </c>
      <c r="BG131" s="22" cm="1">
        <f t="array" ref="BG131">IF(INDEX(calc_types,1,BG$7)="INDEX",AD131/AD130-1,IF(INDEX(calc_types,1,BG$7)="CASH", AD130/1200,AD130/AD131-1))</f>
        <v>8.0210702741529971E-3</v>
      </c>
      <c r="BH131" s="23">
        <f t="shared" si="39"/>
        <v>-1.3693527752598551E-3</v>
      </c>
      <c r="BI131" s="23">
        <f t="shared" si="40"/>
        <v>-4.1455519330723962E-4</v>
      </c>
      <c r="BJ131" s="23">
        <f t="shared" si="41"/>
        <v>1.3770076791355056E-3</v>
      </c>
      <c r="BK131" s="23">
        <f t="shared" si="42"/>
        <v>2.8384537541461955E-3</v>
      </c>
      <c r="BL131" s="23">
        <f t="shared" si="43"/>
        <v>5.6149307901181538E-3</v>
      </c>
      <c r="BM131" s="23">
        <f t="shared" si="44"/>
        <v>-1.8132052758748124E-3</v>
      </c>
      <c r="BN131" s="23">
        <f t="shared" si="45"/>
        <v>-5.1254243684963167E-3</v>
      </c>
      <c r="BO131" s="23">
        <f t="shared" si="46"/>
        <v>-8.9158515657997359E-3</v>
      </c>
      <c r="BP131" s="23">
        <f t="shared" si="47"/>
        <v>-1.9706958607247475E-4</v>
      </c>
      <c r="BQ131" s="23">
        <f t="shared" si="48"/>
        <v>-2.005019606780593E-3</v>
      </c>
      <c r="BR131" s="23">
        <f t="shared" si="49"/>
        <v>-1.6420036309807433E-3</v>
      </c>
      <c r="BS131" s="23">
        <f t="shared" si="50"/>
        <v>1.7078258255246196E-3</v>
      </c>
      <c r="BT131" s="23">
        <f t="shared" si="51"/>
        <v>3.5925152358288071E-4</v>
      </c>
      <c r="BU131" s="23">
        <f t="shared" si="52"/>
        <v>-4.1520734309844601E-5</v>
      </c>
      <c r="BV131" s="23">
        <f t="shared" si="53"/>
        <v>-4.0464571444624514E-4</v>
      </c>
      <c r="BW131" s="23">
        <f t="shared" si="54"/>
        <v>-4.5633622800872887E-4</v>
      </c>
      <c r="BX131" s="23">
        <f t="shared" si="55"/>
        <v>8.1830830449501624E-2</v>
      </c>
      <c r="BY131" s="23">
        <f t="shared" si="56"/>
        <v>4.6338177023268562E-2</v>
      </c>
      <c r="BZ131" s="23">
        <f t="shared" si="57"/>
        <v>6.0246891256822845E-2</v>
      </c>
      <c r="CA131" s="23">
        <f t="shared" si="58"/>
        <v>5.7324527706263617E-2</v>
      </c>
      <c r="CB131" s="23">
        <f t="shared" si="59"/>
        <v>-1.4019939655172426E-3</v>
      </c>
      <c r="CC131" s="23">
        <f t="shared" si="60"/>
        <v>-8.1632413793103422E-4</v>
      </c>
      <c r="CD131" s="23">
        <f t="shared" si="61"/>
        <v>-1.4803422413793095E-3</v>
      </c>
      <c r="CE131" s="23">
        <f t="shared" si="62"/>
        <v>-3.4049137931034526E-5</v>
      </c>
      <c r="CF131" s="23">
        <f t="shared" si="63"/>
        <v>0</v>
      </c>
      <c r="CG131" s="23">
        <f t="shared" si="64"/>
        <v>7.440194398339206E-2</v>
      </c>
      <c r="CH131" s="23">
        <f t="shared" si="65"/>
        <v>2.3974757802344666E-2</v>
      </c>
      <c r="CI131" s="23">
        <f t="shared" si="66"/>
        <v>8.5858945930339381E-3</v>
      </c>
    </row>
    <row r="132" spans="1:87" x14ac:dyDescent="0.2">
      <c r="A132" s="20">
        <v>124</v>
      </c>
      <c r="B132" s="21">
        <v>40482</v>
      </c>
      <c r="C132" s="20">
        <v>202.18</v>
      </c>
      <c r="D132" s="20">
        <v>1116.691</v>
      </c>
      <c r="E132" s="20">
        <v>1778.2429999999999</v>
      </c>
      <c r="F132" s="20">
        <v>1470.758</v>
      </c>
      <c r="G132" s="20">
        <v>1718.4860000000001</v>
      </c>
      <c r="H132" s="20">
        <v>141.745</v>
      </c>
      <c r="I132" s="20">
        <v>351.70699999999999</v>
      </c>
      <c r="J132" s="20">
        <v>440.38600000000002</v>
      </c>
      <c r="K132" s="20">
        <v>105.023</v>
      </c>
      <c r="L132" s="20">
        <v>622.68700000000001</v>
      </c>
      <c r="M132" s="20">
        <v>725.24199999999996</v>
      </c>
      <c r="N132" s="20">
        <v>227.22200000000001</v>
      </c>
      <c r="O132" s="20">
        <v>234.11199999999999</v>
      </c>
      <c r="P132" s="20">
        <v>103.28400000000001</v>
      </c>
      <c r="Q132" s="20">
        <v>192.869</v>
      </c>
      <c r="R132" s="20">
        <v>250.792</v>
      </c>
      <c r="S132" s="20">
        <v>1859.16</v>
      </c>
      <c r="T132" s="20">
        <v>2844.99</v>
      </c>
      <c r="U132" s="20">
        <v>5675.16</v>
      </c>
      <c r="V132" s="20">
        <v>9202.4500000000007</v>
      </c>
      <c r="W132" s="20">
        <v>0.25374999999999998</v>
      </c>
      <c r="X132" s="20">
        <v>0.6734</v>
      </c>
      <c r="Y132" s="20">
        <v>0.52210000000000001</v>
      </c>
      <c r="Z132" s="20">
        <v>-2.6200000000000001E-2</v>
      </c>
      <c r="AA132" s="20">
        <v>1</v>
      </c>
      <c r="AB132" s="20">
        <v>0.71699999999999997</v>
      </c>
      <c r="AC132" s="20">
        <v>0.62350000000000005</v>
      </c>
      <c r="AD132" s="20">
        <v>80.400000000000006</v>
      </c>
      <c r="AE132" s="21">
        <f t="shared" si="38"/>
        <v>40482</v>
      </c>
      <c r="AF132" s="22" cm="1">
        <f t="array" ref="AF132">IF(INDEX(calc_types,1,AF$7)="INDEX",C132/C131-1,IF(INDEX(calc_types,1,AF$7)="CASH", C131/1200,C131/C132-1))</f>
        <v>3.2159908962725581E-4</v>
      </c>
      <c r="AG132" s="22" cm="1">
        <f t="array" ref="AG132">IF(INDEX(calc_types,1,AG$7)="INDEX",D132/D131-1,IF(INDEX(calc_types,1,AG$7)="CASH", D131/1200,D131/D132-1))</f>
        <v>2.1871135306672507E-3</v>
      </c>
      <c r="AH132" s="22" cm="1">
        <f t="array" ref="AH132">IF(INDEX(calc_types,1,AH$7)="INDEX",E132/E131-1,IF(INDEX(calc_types,1,AH$7)="CASH", E131/1200,E131/E132-1))</f>
        <v>6.0621387610266808E-3</v>
      </c>
      <c r="AI132" s="22" cm="1">
        <f t="array" ref="AI132">IF(INDEX(calc_types,1,AI$7)="INDEX",F132/F131-1,IF(INDEX(calc_types,1,AI$7)="CASH", F131/1200,F131/F132-1))</f>
        <v>4.9009794443097832E-3</v>
      </c>
      <c r="AJ132" s="22" cm="1">
        <f t="array" ref="AJ132">IF(INDEX(calc_types,1,AJ$7)="INDEX",G132/G131-1,IF(INDEX(calc_types,1,AJ$7)="CASH", G131/1200,G131/G132-1))</f>
        <v>8.7794168579362619E-3</v>
      </c>
      <c r="AK132" s="22" cm="1">
        <f t="array" ref="AK132">IF(INDEX(calc_types,1,AK$7)="INDEX",H132/H131-1,IF(INDEX(calc_types,1,AK$7)="CASH", H131/1200,H131/H132-1))</f>
        <v>4.2331327298805732E-5</v>
      </c>
      <c r="AL132" s="22" cm="1">
        <f t="array" ref="AL132">IF(INDEX(calc_types,1,AL$7)="INDEX",I132/I131-1,IF(INDEX(calc_types,1,AL$7)="CASH", I131/1200,I131/I132-1))</f>
        <v>-2.2015246125345334E-3</v>
      </c>
      <c r="AM132" s="22" cm="1">
        <f t="array" ref="AM132">IF(INDEX(calc_types,1,AM$7)="INDEX",J132/J131-1,IF(INDEX(calc_types,1,AM$7)="CASH", J131/1200,J131/J132-1))</f>
        <v>-6.4501573621811303E-3</v>
      </c>
      <c r="AN132" s="22" cm="1">
        <f t="array" ref="AN132">IF(INDEX(calc_types,1,AN$7)="INDEX",K132/K131-1,IF(INDEX(calc_types,1,AN$7)="CASH", K131/1200,K131/K132-1))</f>
        <v>6.860344351173886E-4</v>
      </c>
      <c r="AO132" s="22" cm="1">
        <f t="array" ref="AO132">IF(INDEX(calc_types,1,AO$7)="INDEX",L132/L131-1,IF(INDEX(calc_types,1,AO$7)="CASH", L131/1200,L131/L132-1))</f>
        <v>6.5565445724513616E-4</v>
      </c>
      <c r="AP132" s="22" cm="1">
        <f t="array" ref="AP132">IF(INDEX(calc_types,1,AP$7)="INDEX",M132/M131-1,IF(INDEX(calc_types,1,AP$7)="CASH", M131/1200,M131/M132-1))</f>
        <v>2.4819917707974426E-5</v>
      </c>
      <c r="AQ132" s="22" cm="1">
        <f t="array" ref="AQ132">IF(INDEX(calc_types,1,AQ$7)="INDEX",N132/N131-1,IF(INDEX(calc_types,1,AQ$7)="CASH", N131/1200,N131/N132-1))</f>
        <v>5.6562688099706104E-3</v>
      </c>
      <c r="AR132" s="22" cm="1">
        <f t="array" ref="AR132">IF(INDEX(calc_types,1,AR$7)="INDEX",O132/O131-1,IF(INDEX(calc_types,1,AR$7)="CASH", O131/1200,O131/O132-1))</f>
        <v>5.445706138015094E-3</v>
      </c>
      <c r="AS132" s="22" cm="1">
        <f t="array" ref="AS132">IF(INDEX(calc_types,1,AS$7)="INDEX",P132/P131-1,IF(INDEX(calc_types,1,AS$7)="CASH", P131/1200,P131/P132-1))</f>
        <v>1.3556696039507266E-4</v>
      </c>
      <c r="AT132" s="22" cm="1">
        <f t="array" ref="AT132">IF(INDEX(calc_types,1,AT$7)="INDEX",Q132/Q131-1,IF(INDEX(calc_types,1,AT$7)="CASH", Q131/1200,Q131/Q132-1))</f>
        <v>8.2964745168556675E-5</v>
      </c>
      <c r="AU132" s="22" cm="1">
        <f t="array" ref="AU132">IF(INDEX(calc_types,1,AU$7)="INDEX",R132/R131-1,IF(INDEX(calc_types,1,AU$7)="CASH", R131/1200,R131/R132-1))</f>
        <v>-9.8391086643900838E-4</v>
      </c>
      <c r="AV132" s="22" cm="1">
        <f t="array" ref="AV132">IF(INDEX(calc_types,1,AV$7)="INDEX",S132/S131-1,IF(INDEX(calc_types,1,AV$7)="CASH", S131/1200,S131/S132-1))</f>
        <v>3.7686142305373815E-2</v>
      </c>
      <c r="AW132" s="22" cm="1">
        <f t="array" ref="AW132">IF(INDEX(calc_types,1,AW$7)="INDEX",T132/T131-1,IF(INDEX(calc_types,1,AW$7)="CASH", T131/1200,T131/T132-1))</f>
        <v>3.5332435678154139E-2</v>
      </c>
      <c r="AX132" s="22" cm="1">
        <f t="array" ref="AX132">IF(INDEX(calc_types,1,AX$7)="INDEX",U132/U131-1,IF(INDEX(calc_types,1,AX$7)="CASH", U131/1200,U131/U132-1))</f>
        <v>2.2805670599175931E-2</v>
      </c>
      <c r="AY132" s="22" cm="1">
        <f t="array" ref="AY132">IF(INDEX(calc_types,1,AY$7)="INDEX",V132/V131-1,IF(INDEX(calc_types,1,AY$7)="CASH", V131/1200,V131/V132-1))</f>
        <v>-1.7813402210398732E-2</v>
      </c>
      <c r="AZ132" s="22" cm="1">
        <f t="array" ref="AZ132">IF(INDEX(calc_types,1,AZ$7)="INDEX",W132/W131-1,IF(INDEX(calc_types,1,AZ$7)="CASH", W131/1200,W131/W132-1))</f>
        <v>2.1354166666666665E-4</v>
      </c>
      <c r="BA132" s="22" cm="1">
        <f t="array" ref="BA132">IF(INDEX(calc_types,1,BA$7)="INDEX",X132/X131-1,IF(INDEX(calc_types,1,BA$7)="CASH", X131/1200,X131/X132-1))</f>
        <v>4.3799999999999997E-4</v>
      </c>
      <c r="BB132" s="22" cm="1">
        <f t="array" ref="BB132">IF(INDEX(calc_types,1,BB$7)="INDEX",Y132/Y131-1,IF(INDEX(calc_types,1,BB$7)="CASH", Y131/1200,Y131/Y132-1))</f>
        <v>4.3866666666666663E-4</v>
      </c>
      <c r="BC132" s="22" cm="1">
        <f t="array" ref="BC132">IF(INDEX(calc_types,1,BC$7)="INDEX",Z132/Z131-1,IF(INDEX(calc_types,1,BC$7)="CASH", Z131/1200,Z131/Z132-1))</f>
        <v>-4.1333333333333333E-5</v>
      </c>
      <c r="BD132" s="22" cm="1">
        <f t="array" ref="BD132">IF(INDEX(calc_types,1,BD$7)="INDEX",AA132/AA131-1,IF(INDEX(calc_types,1,BD$7)="CASH", AA131/1200,AA131/AA132-1))</f>
        <v>0</v>
      </c>
      <c r="BE132" s="22" cm="1">
        <f t="array" ref="BE132">IF(INDEX(calc_types,1,BE$7)="INDEX",AB132/AB131-1,IF(INDEX(calc_types,1,BE$7)="CASH", AB131/1200,AB131/AB132-1))</f>
        <v>2.2873082287308444E-2</v>
      </c>
      <c r="BF132" s="22" cm="1">
        <f t="array" ref="BF132">IF(INDEX(calc_types,1,BF$7)="INDEX",AC132/AC131-1,IF(INDEX(calc_types,1,BF$7)="CASH", AC131/1200,AC131/AC132-1))</f>
        <v>2.052927024859641E-2</v>
      </c>
      <c r="BG132" s="22" cm="1">
        <f t="array" ref="BG132">IF(INDEX(calc_types,1,BG$7)="INDEX",AD132/AD131-1,IF(INDEX(calc_types,1,BG$7)="CASH", AD131/1200,AD131/AD132-1))</f>
        <v>3.8930348258706449E-2</v>
      </c>
      <c r="BH132" s="23">
        <f t="shared" si="39"/>
        <v>-1.3050991669925156E-3</v>
      </c>
      <c r="BI132" s="23">
        <f t="shared" si="40"/>
        <v>1.2570129929368162E-4</v>
      </c>
      <c r="BJ132" s="23">
        <f t="shared" si="41"/>
        <v>3.1436137941140917E-3</v>
      </c>
      <c r="BK132" s="23">
        <f t="shared" si="42"/>
        <v>1.9199698838221904E-3</v>
      </c>
      <c r="BL132" s="23">
        <f t="shared" si="43"/>
        <v>4.9405511968130793E-3</v>
      </c>
      <c r="BM132" s="23">
        <f t="shared" si="44"/>
        <v>-1.0588040106177582E-3</v>
      </c>
      <c r="BN132" s="23">
        <f t="shared" si="45"/>
        <v>-3.6326670623784522E-3</v>
      </c>
      <c r="BO132" s="23">
        <f t="shared" si="46"/>
        <v>-8.5519928037914514E-3</v>
      </c>
      <c r="BP132" s="23">
        <f t="shared" si="47"/>
        <v>1.6489915902327841E-4</v>
      </c>
      <c r="BQ132" s="23">
        <f t="shared" si="48"/>
        <v>-1.5615336563351827E-3</v>
      </c>
      <c r="BR132" s="23">
        <f t="shared" si="49"/>
        <v>-2.6911077876689842E-3</v>
      </c>
      <c r="BS132" s="23">
        <f t="shared" si="50"/>
        <v>2.4315885754958326E-3</v>
      </c>
      <c r="BT132" s="23">
        <f t="shared" si="51"/>
        <v>1.7299077476267454E-3</v>
      </c>
      <c r="BU132" s="23">
        <f t="shared" si="52"/>
        <v>8.436277800317404E-5</v>
      </c>
      <c r="BV132" s="23">
        <f t="shared" si="53"/>
        <v>-1.1431211711613934E-4</v>
      </c>
      <c r="BW132" s="23">
        <f t="shared" si="54"/>
        <v>-1.5278905608265324E-3</v>
      </c>
      <c r="BX132" s="23">
        <f t="shared" si="55"/>
        <v>3.077784258430033E-2</v>
      </c>
      <c r="BY132" s="23">
        <f t="shared" si="56"/>
        <v>3.4033410314796869E-2</v>
      </c>
      <c r="BZ132" s="23">
        <f t="shared" si="57"/>
        <v>2.116043099835067E-2</v>
      </c>
      <c r="CA132" s="23">
        <f t="shared" si="58"/>
        <v>-2.2284691848985624E-2</v>
      </c>
      <c r="CB132" s="23">
        <f t="shared" si="59"/>
        <v>-1.4032939655172427E-3</v>
      </c>
      <c r="CC132" s="23">
        <f t="shared" si="60"/>
        <v>-6.6165747126436755E-4</v>
      </c>
      <c r="CD132" s="23">
        <f t="shared" si="61"/>
        <v>-1.5003422413793095E-3</v>
      </c>
      <c r="CE132" s="23">
        <f t="shared" si="62"/>
        <v>-1.5382471264367864E-5</v>
      </c>
      <c r="CF132" s="23">
        <f t="shared" si="63"/>
        <v>0</v>
      </c>
      <c r="CG132" s="23">
        <f t="shared" si="64"/>
        <v>2.1872790110351484E-2</v>
      </c>
      <c r="CH132" s="23">
        <f t="shared" si="65"/>
        <v>2.0615924954917226E-2</v>
      </c>
      <c r="CI132" s="23">
        <f t="shared" si="66"/>
        <v>3.949517257758739E-2</v>
      </c>
    </row>
    <row r="133" spans="1:87" x14ac:dyDescent="0.2">
      <c r="A133" s="20">
        <v>125</v>
      </c>
      <c r="B133" s="21">
        <v>40512</v>
      </c>
      <c r="C133" s="20">
        <v>202.18799999999999</v>
      </c>
      <c r="D133" s="20">
        <v>1114.67</v>
      </c>
      <c r="E133" s="20">
        <v>1765.0909999999999</v>
      </c>
      <c r="F133" s="20">
        <v>1467.9970000000001</v>
      </c>
      <c r="G133" s="20">
        <v>1702.7090000000001</v>
      </c>
      <c r="H133" s="20">
        <v>141.95599999999999</v>
      </c>
      <c r="I133" s="20">
        <v>353.14800000000002</v>
      </c>
      <c r="J133" s="20">
        <v>442.245</v>
      </c>
      <c r="K133" s="20">
        <v>105.077</v>
      </c>
      <c r="L133" s="20">
        <v>623.101</v>
      </c>
      <c r="M133" s="20">
        <v>722.995</v>
      </c>
      <c r="N133" s="20">
        <v>226.63800000000001</v>
      </c>
      <c r="O133" s="20">
        <v>229.46100000000001</v>
      </c>
      <c r="P133" s="20">
        <v>103.282</v>
      </c>
      <c r="Q133" s="20">
        <v>192.69499999999999</v>
      </c>
      <c r="R133" s="20">
        <v>249.654</v>
      </c>
      <c r="S133" s="20">
        <v>1858.06</v>
      </c>
      <c r="T133" s="20">
        <v>2650.99</v>
      </c>
      <c r="U133" s="20">
        <v>5528.27</v>
      </c>
      <c r="V133" s="20">
        <v>9937.0400000000009</v>
      </c>
      <c r="W133" s="20">
        <v>0.26062999999999997</v>
      </c>
      <c r="X133" s="20">
        <v>0.37519999999999998</v>
      </c>
      <c r="Y133" s="20">
        <v>0.49759999999999999</v>
      </c>
      <c r="Z133" s="20">
        <v>-0.27789999999999998</v>
      </c>
      <c r="AA133" s="20">
        <v>1</v>
      </c>
      <c r="AB133" s="20">
        <v>0.7702</v>
      </c>
      <c r="AC133" s="20">
        <v>0.64259999999999995</v>
      </c>
      <c r="AD133" s="20">
        <v>83.69</v>
      </c>
      <c r="AE133" s="21">
        <f t="shared" si="38"/>
        <v>40512</v>
      </c>
      <c r="AF133" s="22" cm="1">
        <f t="array" ref="AF133">IF(INDEX(calc_types,1,AF$7)="INDEX",C133/C132-1,IF(INDEX(calc_types,1,AF$7)="CASH", C132/1200,C132/C133-1))</f>
        <v>3.9568701157399744E-5</v>
      </c>
      <c r="AG133" s="22" cm="1">
        <f t="array" ref="AG133">IF(INDEX(calc_types,1,AG$7)="INDEX",D133/D132-1,IF(INDEX(calc_types,1,AG$7)="CASH", D132/1200,D132/D133-1))</f>
        <v>-1.8098113085893708E-3</v>
      </c>
      <c r="AH133" s="22" cm="1">
        <f t="array" ref="AH133">IF(INDEX(calc_types,1,AH$7)="INDEX",E133/E132-1,IF(INDEX(calc_types,1,AH$7)="CASH", E132/1200,E132/E133-1))</f>
        <v>-7.3960645423600813E-3</v>
      </c>
      <c r="AI133" s="22" cm="1">
        <f t="array" ref="AI133">IF(INDEX(calc_types,1,AI$7)="INDEX",F133/F132-1,IF(INDEX(calc_types,1,AI$7)="CASH", F132/1200,F132/F133-1))</f>
        <v>-1.8772632887259499E-3</v>
      </c>
      <c r="AJ133" s="22" cm="1">
        <f t="array" ref="AJ133">IF(INDEX(calc_types,1,AJ$7)="INDEX",G133/G132-1,IF(INDEX(calc_types,1,AJ$7)="CASH", G132/1200,G132/G133-1))</f>
        <v>-9.1807556186085382E-3</v>
      </c>
      <c r="AK133" s="22" cm="1">
        <f t="array" ref="AK133">IF(INDEX(calc_types,1,AK$7)="INDEX",H133/H132-1,IF(INDEX(calc_types,1,AK$7)="CASH", H132/1200,H132/H133-1))</f>
        <v>1.4885886627393763E-3</v>
      </c>
      <c r="AL133" s="22" cm="1">
        <f t="array" ref="AL133">IF(INDEX(calc_types,1,AL$7)="INDEX",I133/I132-1,IF(INDEX(calc_types,1,AL$7)="CASH", I132/1200,I132/I133-1))</f>
        <v>4.097160420463819E-3</v>
      </c>
      <c r="AM133" s="22" cm="1">
        <f t="array" ref="AM133">IF(INDEX(calc_types,1,AM$7)="INDEX",J133/J132-1,IF(INDEX(calc_types,1,AM$7)="CASH", J132/1200,J132/J133-1))</f>
        <v>4.2212967714685412E-3</v>
      </c>
      <c r="AN133" s="22" cm="1">
        <f t="array" ref="AN133">IF(INDEX(calc_types,1,AN$7)="INDEX",K133/K132-1,IF(INDEX(calc_types,1,AN$7)="CASH", K132/1200,K132/K133-1))</f>
        <v>5.1417308589551958E-4</v>
      </c>
      <c r="AO133" s="22" cm="1">
        <f t="array" ref="AO133">IF(INDEX(calc_types,1,AO$7)="INDEX",L133/L132-1,IF(INDEX(calc_types,1,AO$7)="CASH", L132/1200,L132/L133-1))</f>
        <v>6.6486051579683902E-4</v>
      </c>
      <c r="AP133" s="22" cm="1">
        <f t="array" ref="AP133">IF(INDEX(calc_types,1,AP$7)="INDEX",M133/M132-1,IF(INDEX(calc_types,1,AP$7)="CASH", M132/1200,M132/M133-1))</f>
        <v>-3.098276161612179E-3</v>
      </c>
      <c r="AQ133" s="22" cm="1">
        <f t="array" ref="AQ133">IF(INDEX(calc_types,1,AQ$7)="INDEX",N133/N132-1,IF(INDEX(calc_types,1,AQ$7)="CASH", N132/1200,N132/N133-1))</f>
        <v>-2.5701736627615768E-3</v>
      </c>
      <c r="AR133" s="22" cm="1">
        <f t="array" ref="AR133">IF(INDEX(calc_types,1,AR$7)="INDEX",O133/O132-1,IF(INDEX(calc_types,1,AR$7)="CASH", O132/1200,O132/O133-1))</f>
        <v>-1.9866559595407285E-2</v>
      </c>
      <c r="AS133" s="22" cm="1">
        <f t="array" ref="AS133">IF(INDEX(calc_types,1,AS$7)="INDEX",P133/P132-1,IF(INDEX(calc_types,1,AS$7)="CASH", P132/1200,P132/P133-1))</f>
        <v>-1.9364083498008E-5</v>
      </c>
      <c r="AT133" s="22" cm="1">
        <f t="array" ref="AT133">IF(INDEX(calc_types,1,AT$7)="INDEX",Q133/Q132-1,IF(INDEX(calc_types,1,AT$7)="CASH", Q132/1200,Q132/Q133-1))</f>
        <v>-9.021667556735613E-4</v>
      </c>
      <c r="AU133" s="22" cm="1">
        <f t="array" ref="AU133">IF(INDEX(calc_types,1,AU$7)="INDEX",R133/R132-1,IF(INDEX(calc_types,1,AU$7)="CASH", R132/1200,R132/R133-1))</f>
        <v>-4.5376248046189449E-3</v>
      </c>
      <c r="AV133" s="22" cm="1">
        <f t="array" ref="AV133">IF(INDEX(calc_types,1,AV$7)="INDEX",S133/S132-1,IF(INDEX(calc_types,1,AV$7)="CASH", S132/1200,S132/S133-1))</f>
        <v>-5.9166505303476224E-4</v>
      </c>
      <c r="AW133" s="22" cm="1">
        <f t="array" ref="AW133">IF(INDEX(calc_types,1,AW$7)="INDEX",T133/T132-1,IF(INDEX(calc_types,1,AW$7)="CASH", T132/1200,T132/T133-1))</f>
        <v>-6.8190046362201606E-2</v>
      </c>
      <c r="AX133" s="22" cm="1">
        <f t="array" ref="AX133">IF(INDEX(calc_types,1,AX$7)="INDEX",U133/U132-1,IF(INDEX(calc_types,1,AX$7)="CASH", U132/1200,U132/U133-1))</f>
        <v>-2.5882970700385477E-2</v>
      </c>
      <c r="AY133" s="22" cm="1">
        <f t="array" ref="AY133">IF(INDEX(calc_types,1,AY$7)="INDEX",V133/V132-1,IF(INDEX(calc_types,1,AY$7)="CASH", V132/1200,V132/V133-1))</f>
        <v>7.9825481257708608E-2</v>
      </c>
      <c r="AZ133" s="22" cm="1">
        <f t="array" ref="AZ133">IF(INDEX(calc_types,1,AZ$7)="INDEX",W133/W132-1,IF(INDEX(calc_types,1,AZ$7)="CASH", W132/1200,W132/W133-1))</f>
        <v>2.114583333333333E-4</v>
      </c>
      <c r="BA133" s="22" cm="1">
        <f t="array" ref="BA133">IF(INDEX(calc_types,1,BA$7)="INDEX",X133/X132-1,IF(INDEX(calc_types,1,BA$7)="CASH", X132/1200,X132/X133-1))</f>
        <v>5.6116666666666663E-4</v>
      </c>
      <c r="BB133" s="22" cm="1">
        <f t="array" ref="BB133">IF(INDEX(calc_types,1,BB$7)="INDEX",Y133/Y132-1,IF(INDEX(calc_types,1,BB$7)="CASH", Y132/1200,Y132/Y133-1))</f>
        <v>4.3508333333333333E-4</v>
      </c>
      <c r="BC133" s="22" cm="1">
        <f t="array" ref="BC133">IF(INDEX(calc_types,1,BC$7)="INDEX",Z133/Z132-1,IF(INDEX(calc_types,1,BC$7)="CASH", Z132/1200,Z132/Z133-1))</f>
        <v>-2.1833333333333333E-5</v>
      </c>
      <c r="BD133" s="22" cm="1">
        <f t="array" ref="BD133">IF(INDEX(calc_types,1,BD$7)="INDEX",AA133/AA132-1,IF(INDEX(calc_types,1,BD$7)="CASH", AA132/1200,AA132/AA133-1))</f>
        <v>0</v>
      </c>
      <c r="BE133" s="22" cm="1">
        <f t="array" ref="BE133">IF(INDEX(calc_types,1,BE$7)="INDEX",AB133/AB132-1,IF(INDEX(calc_types,1,BE$7)="CASH", AB132/1200,AB132/AB133-1))</f>
        <v>-6.90729680602441E-2</v>
      </c>
      <c r="BF133" s="22" cm="1">
        <f t="array" ref="BF133">IF(INDEX(calc_types,1,BF$7)="INDEX",AC133/AC132-1,IF(INDEX(calc_types,1,BF$7)="CASH", AC132/1200,AC132/AC133-1))</f>
        <v>-2.9723000311235426E-2</v>
      </c>
      <c r="BG133" s="22" cm="1">
        <f t="array" ref="BG133">IF(INDEX(calc_types,1,BG$7)="INDEX",AD133/AD132-1,IF(INDEX(calc_types,1,BG$7)="CASH", AD132/1200,AD132/AD133-1))</f>
        <v>-3.9311745728282887E-2</v>
      </c>
      <c r="BH133" s="23">
        <f t="shared" si="39"/>
        <v>-1.5871295554623717E-3</v>
      </c>
      <c r="BI133" s="23">
        <f t="shared" si="40"/>
        <v>-3.8712235399629398E-3</v>
      </c>
      <c r="BJ133" s="23">
        <f t="shared" si="41"/>
        <v>-1.031458950927267E-2</v>
      </c>
      <c r="BK133" s="23">
        <f t="shared" si="42"/>
        <v>-4.8582728492135427E-3</v>
      </c>
      <c r="BL133" s="23">
        <f t="shared" si="43"/>
        <v>-1.3019621279731721E-2</v>
      </c>
      <c r="BM133" s="23">
        <f t="shared" si="44"/>
        <v>3.8745332482281237E-4</v>
      </c>
      <c r="BN133" s="23">
        <f t="shared" si="45"/>
        <v>2.6660179706199001E-3</v>
      </c>
      <c r="BO133" s="23">
        <f t="shared" si="46"/>
        <v>2.1194613298582197E-3</v>
      </c>
      <c r="BP133" s="23">
        <f t="shared" si="47"/>
        <v>-6.9621901985906067E-6</v>
      </c>
      <c r="BQ133" s="23">
        <f t="shared" si="48"/>
        <v>-1.5523275977834799E-3</v>
      </c>
      <c r="BR133" s="23">
        <f t="shared" si="49"/>
        <v>-5.8142038669891372E-3</v>
      </c>
      <c r="BS133" s="23">
        <f t="shared" si="50"/>
        <v>-5.7948538972363546E-3</v>
      </c>
      <c r="BT133" s="23">
        <f t="shared" si="51"/>
        <v>-2.3582357985795634E-2</v>
      </c>
      <c r="BU133" s="23">
        <f t="shared" si="52"/>
        <v>-7.0568265889906615E-5</v>
      </c>
      <c r="BV133" s="23">
        <f t="shared" si="53"/>
        <v>-1.0994436179582573E-3</v>
      </c>
      <c r="BW133" s="23">
        <f t="shared" si="54"/>
        <v>-5.0816044990064689E-3</v>
      </c>
      <c r="BX133" s="23">
        <f t="shared" si="55"/>
        <v>-7.4999647741082476E-3</v>
      </c>
      <c r="BY133" s="23">
        <f t="shared" si="56"/>
        <v>-6.9489071725558876E-2</v>
      </c>
      <c r="BZ133" s="23">
        <f t="shared" si="57"/>
        <v>-2.7528210301210738E-2</v>
      </c>
      <c r="CA133" s="23">
        <f t="shared" si="58"/>
        <v>7.5354191619121713E-2</v>
      </c>
      <c r="CB133" s="23">
        <f t="shared" si="59"/>
        <v>-1.405377298850576E-3</v>
      </c>
      <c r="CC133" s="23">
        <f t="shared" si="60"/>
        <v>-5.3849080459770094E-4</v>
      </c>
      <c r="CD133" s="23">
        <f t="shared" si="61"/>
        <v>-1.5039255747126429E-3</v>
      </c>
      <c r="CE133" s="23">
        <f t="shared" si="62"/>
        <v>4.1175287356321353E-6</v>
      </c>
      <c r="CF133" s="23">
        <f t="shared" si="63"/>
        <v>0</v>
      </c>
      <c r="CG133" s="23">
        <f t="shared" si="64"/>
        <v>-7.0073260237201063E-2</v>
      </c>
      <c r="CH133" s="23">
        <f t="shared" si="65"/>
        <v>-2.9636345604914609E-2</v>
      </c>
      <c r="CI133" s="23">
        <f t="shared" si="66"/>
        <v>-3.8746921409401947E-2</v>
      </c>
    </row>
    <row r="134" spans="1:87" x14ac:dyDescent="0.2">
      <c r="A134" s="20">
        <v>126</v>
      </c>
      <c r="B134" s="21">
        <v>40543</v>
      </c>
      <c r="C134" s="20">
        <v>202.23099999999999</v>
      </c>
      <c r="D134" s="20">
        <v>1112.5909999999999</v>
      </c>
      <c r="E134" s="20">
        <v>1740.1310000000001</v>
      </c>
      <c r="F134" s="20">
        <v>1467.3330000000001</v>
      </c>
      <c r="G134" s="20">
        <v>1685.9459999999999</v>
      </c>
      <c r="H134" s="20">
        <v>142.09299999999999</v>
      </c>
      <c r="I134" s="20">
        <v>353.52</v>
      </c>
      <c r="J134" s="20">
        <v>440.72199999999998</v>
      </c>
      <c r="K134" s="20">
        <v>105.096</v>
      </c>
      <c r="L134" s="20">
        <v>622.01099999999997</v>
      </c>
      <c r="M134" s="20">
        <v>717.20500000000004</v>
      </c>
      <c r="N134" s="20">
        <v>226.48500000000001</v>
      </c>
      <c r="O134" s="20">
        <v>228.74600000000001</v>
      </c>
      <c r="P134" s="20">
        <v>103.289</v>
      </c>
      <c r="Q134" s="20">
        <v>192.791</v>
      </c>
      <c r="R134" s="20">
        <v>250.267</v>
      </c>
      <c r="S134" s="20">
        <v>1981.37</v>
      </c>
      <c r="T134" s="20">
        <v>2792.82</v>
      </c>
      <c r="U134" s="20">
        <v>5899.94</v>
      </c>
      <c r="V134" s="20">
        <v>10228.92</v>
      </c>
      <c r="W134" s="20">
        <v>0.26062999999999997</v>
      </c>
      <c r="X134" s="20">
        <v>0.2873</v>
      </c>
      <c r="Y134" s="20">
        <v>0.52580000000000005</v>
      </c>
      <c r="Z134" s="20">
        <v>-0.1187</v>
      </c>
      <c r="AA134" s="20">
        <v>1</v>
      </c>
      <c r="AB134" s="20">
        <v>0.74709999999999999</v>
      </c>
      <c r="AC134" s="20">
        <v>0.64049999999999996</v>
      </c>
      <c r="AD134" s="20">
        <v>81.12</v>
      </c>
      <c r="AE134" s="21">
        <f t="shared" si="38"/>
        <v>40543</v>
      </c>
      <c r="AF134" s="22" cm="1">
        <f t="array" ref="AF134">IF(INDEX(calc_types,1,AF$7)="INDEX",C134/C133-1,IF(INDEX(calc_types,1,AF$7)="CASH", C133/1200,C133/C134-1))</f>
        <v>2.1267335351260463E-4</v>
      </c>
      <c r="AG134" s="22" cm="1">
        <f t="array" ref="AG134">IF(INDEX(calc_types,1,AG$7)="INDEX",D134/D133-1,IF(INDEX(calc_types,1,AG$7)="CASH", D133/1200,D133/D134-1))</f>
        <v>-1.8651260014176385E-3</v>
      </c>
      <c r="AH134" s="22" cm="1">
        <f t="array" ref="AH134">IF(INDEX(calc_types,1,AH$7)="INDEX",E134/E133-1,IF(INDEX(calc_types,1,AH$7)="CASH", E133/1200,E133/E134-1))</f>
        <v>-1.4140913981205427E-2</v>
      </c>
      <c r="AI134" s="22" cm="1">
        <f t="array" ref="AI134">IF(INDEX(calc_types,1,AI$7)="INDEX",F134/F133-1,IF(INDEX(calc_types,1,AI$7)="CASH", F133/1200,F133/F134-1))</f>
        <v>-4.5231700064785052E-4</v>
      </c>
      <c r="AJ134" s="22" cm="1">
        <f t="array" ref="AJ134">IF(INDEX(calc_types,1,AJ$7)="INDEX",G134/G133-1,IF(INDEX(calc_types,1,AJ$7)="CASH", G133/1200,G133/G134-1))</f>
        <v>-9.8449000974331069E-3</v>
      </c>
      <c r="AK134" s="22" cm="1">
        <f t="array" ref="AK134">IF(INDEX(calc_types,1,AK$7)="INDEX",H134/H133-1,IF(INDEX(calc_types,1,AK$7)="CASH", H133/1200,H133/H134-1))</f>
        <v>9.6508777367643184E-4</v>
      </c>
      <c r="AL134" s="22" cm="1">
        <f t="array" ref="AL134">IF(INDEX(calc_types,1,AL$7)="INDEX",I134/I133-1,IF(INDEX(calc_types,1,AL$7)="CASH", I133/1200,I133/I134-1))</f>
        <v>1.0533827177272581E-3</v>
      </c>
      <c r="AM134" s="22" cm="1">
        <f t="array" ref="AM134">IF(INDEX(calc_types,1,AM$7)="INDEX",J134/J133-1,IF(INDEX(calc_types,1,AM$7)="CASH", J133/1200,J133/J134-1))</f>
        <v>-3.4437924679759924E-3</v>
      </c>
      <c r="AN134" s="22" cm="1">
        <f t="array" ref="AN134">IF(INDEX(calc_types,1,AN$7)="INDEX",K134/K133-1,IF(INDEX(calc_types,1,AN$7)="CASH", K133/1200,K133/K134-1))</f>
        <v>1.8081977978057218E-4</v>
      </c>
      <c r="AO134" s="22" cm="1">
        <f t="array" ref="AO134">IF(INDEX(calc_types,1,AO$7)="INDEX",L134/L133-1,IF(INDEX(calc_types,1,AO$7)="CASH", L133/1200,L133/L134-1))</f>
        <v>-1.7493151190578482E-3</v>
      </c>
      <c r="AP134" s="22" cm="1">
        <f t="array" ref="AP134">IF(INDEX(calc_types,1,AP$7)="INDEX",M134/M133-1,IF(INDEX(calc_types,1,AP$7)="CASH", M133/1200,M133/M134-1))</f>
        <v>-8.0083541379953882E-3</v>
      </c>
      <c r="AQ134" s="22" cm="1">
        <f t="array" ref="AQ134">IF(INDEX(calc_types,1,AQ$7)="INDEX",N134/N133-1,IF(INDEX(calc_types,1,AQ$7)="CASH", N133/1200,N133/N134-1))</f>
        <v>-6.7508537844485073E-4</v>
      </c>
      <c r="AR134" s="22" cm="1">
        <f t="array" ref="AR134">IF(INDEX(calc_types,1,AR$7)="INDEX",O134/O133-1,IF(INDEX(calc_types,1,AR$7)="CASH", O133/1200,O133/O134-1))</f>
        <v>-3.1159979255733772E-3</v>
      </c>
      <c r="AS134" s="22" cm="1">
        <f t="array" ref="AS134">IF(INDEX(calc_types,1,AS$7)="INDEX",P134/P133-1,IF(INDEX(calc_types,1,AS$7)="CASH", P133/1200,P133/P134-1))</f>
        <v>6.7775604655206934E-5</v>
      </c>
      <c r="AT134" s="22" cm="1">
        <f t="array" ref="AT134">IF(INDEX(calc_types,1,AT$7)="INDEX",Q134/Q133-1,IF(INDEX(calc_types,1,AT$7)="CASH", Q133/1200,Q133/Q134-1))</f>
        <v>4.9819663198324982E-4</v>
      </c>
      <c r="AU134" s="22" cm="1">
        <f t="array" ref="AU134">IF(INDEX(calc_types,1,AU$7)="INDEX",R134/R133-1,IF(INDEX(calc_types,1,AU$7)="CASH", R133/1200,R133/R134-1))</f>
        <v>2.4553982712074429E-3</v>
      </c>
      <c r="AV134" s="22" cm="1">
        <f t="array" ref="AV134">IF(INDEX(calc_types,1,AV$7)="INDEX",S134/S133-1,IF(INDEX(calc_types,1,AV$7)="CASH", S133/1200,S133/S134-1))</f>
        <v>6.636491824806523E-2</v>
      </c>
      <c r="AW134" s="22" cm="1">
        <f t="array" ref="AW134">IF(INDEX(calc_types,1,AW$7)="INDEX",T134/T133-1,IF(INDEX(calc_types,1,AW$7)="CASH", T133/1200,T133/T134-1))</f>
        <v>5.3500767637750579E-2</v>
      </c>
      <c r="AX134" s="22" cm="1">
        <f t="array" ref="AX134">IF(INDEX(calc_types,1,AX$7)="INDEX",U134/U133-1,IF(INDEX(calc_types,1,AX$7)="CASH", U133/1200,U133/U134-1))</f>
        <v>6.7230797338045933E-2</v>
      </c>
      <c r="AY134" s="22" cm="1">
        <f t="array" ref="AY134">IF(INDEX(calc_types,1,AY$7)="INDEX",V134/V133-1,IF(INDEX(calc_types,1,AY$7)="CASH", V133/1200,V133/V134-1))</f>
        <v>2.9372931979744443E-2</v>
      </c>
      <c r="AZ134" s="22" cm="1">
        <f t="array" ref="AZ134">IF(INDEX(calc_types,1,AZ$7)="INDEX",W134/W133-1,IF(INDEX(calc_types,1,AZ$7)="CASH", W133/1200,W133/W134-1))</f>
        <v>2.1719166666666666E-4</v>
      </c>
      <c r="BA134" s="22" cm="1">
        <f t="array" ref="BA134">IF(INDEX(calc_types,1,BA$7)="INDEX",X134/X133-1,IF(INDEX(calc_types,1,BA$7)="CASH", X133/1200,X133/X134-1))</f>
        <v>3.1266666666666666E-4</v>
      </c>
      <c r="BB134" s="22" cm="1">
        <f t="array" ref="BB134">IF(INDEX(calc_types,1,BB$7)="INDEX",Y134/Y133-1,IF(INDEX(calc_types,1,BB$7)="CASH", Y133/1200,Y133/Y134-1))</f>
        <v>4.1466666666666664E-4</v>
      </c>
      <c r="BC134" s="22" cm="1">
        <f t="array" ref="BC134">IF(INDEX(calc_types,1,BC$7)="INDEX",Z134/Z133-1,IF(INDEX(calc_types,1,BC$7)="CASH", Z133/1200,Z133/Z134-1))</f>
        <v>-2.3158333333333332E-4</v>
      </c>
      <c r="BD134" s="22" cm="1">
        <f t="array" ref="BD134">IF(INDEX(calc_types,1,BD$7)="INDEX",AA134/AA133-1,IF(INDEX(calc_types,1,BD$7)="CASH", AA133/1200,AA133/AA134-1))</f>
        <v>0</v>
      </c>
      <c r="BE134" s="22" cm="1">
        <f t="array" ref="BE134">IF(INDEX(calc_types,1,BE$7)="INDEX",AB134/AB133-1,IF(INDEX(calc_types,1,BE$7)="CASH", AB133/1200,AB133/AB134-1))</f>
        <v>3.091955561504478E-2</v>
      </c>
      <c r="BF134" s="22" cm="1">
        <f t="array" ref="BF134">IF(INDEX(calc_types,1,BF$7)="INDEX",AC134/AC133-1,IF(INDEX(calc_types,1,BF$7)="CASH", AC133/1200,AC133/AC134-1))</f>
        <v>3.2786885245901232E-3</v>
      </c>
      <c r="BG134" s="22" cm="1">
        <f t="array" ref="BG134">IF(INDEX(calc_types,1,BG$7)="INDEX",AD134/AD133-1,IF(INDEX(calc_types,1,BG$7)="CASH", AD133/1200,AD133/AD134-1))</f>
        <v>3.1681459566074821E-2</v>
      </c>
      <c r="BH134" s="23">
        <f t="shared" si="39"/>
        <v>-1.4140249031071668E-3</v>
      </c>
      <c r="BI134" s="23">
        <f t="shared" si="40"/>
        <v>-3.9265382327912076E-3</v>
      </c>
      <c r="BJ134" s="23">
        <f t="shared" si="41"/>
        <v>-1.7059438948118018E-2</v>
      </c>
      <c r="BK134" s="23">
        <f t="shared" si="42"/>
        <v>-3.4333265611354432E-3</v>
      </c>
      <c r="BL134" s="23">
        <f t="shared" si="43"/>
        <v>-1.3683765758556289E-2</v>
      </c>
      <c r="BM134" s="23">
        <f t="shared" si="44"/>
        <v>-1.3604756424013208E-4</v>
      </c>
      <c r="BN134" s="23">
        <f t="shared" si="45"/>
        <v>-3.7775973211666056E-4</v>
      </c>
      <c r="BO134" s="23">
        <f t="shared" si="46"/>
        <v>-5.5456279095863134E-3</v>
      </c>
      <c r="BP134" s="23">
        <f t="shared" si="47"/>
        <v>-3.4031549631353801E-4</v>
      </c>
      <c r="BQ134" s="23">
        <f t="shared" si="48"/>
        <v>-3.9665032326381671E-3</v>
      </c>
      <c r="BR134" s="23">
        <f t="shared" si="49"/>
        <v>-1.0724281843372346E-2</v>
      </c>
      <c r="BS134" s="23">
        <f t="shared" si="50"/>
        <v>-3.8997656129196286E-3</v>
      </c>
      <c r="BT134" s="23">
        <f t="shared" si="51"/>
        <v>-6.8317963159617258E-3</v>
      </c>
      <c r="BU134" s="23">
        <f t="shared" si="52"/>
        <v>1.6571422263308319E-5</v>
      </c>
      <c r="BV134" s="23">
        <f t="shared" si="53"/>
        <v>3.0091976969855378E-4</v>
      </c>
      <c r="BW134" s="23">
        <f t="shared" si="54"/>
        <v>1.9114185768199189E-3</v>
      </c>
      <c r="BX134" s="23">
        <f t="shared" si="55"/>
        <v>5.9456618526991745E-2</v>
      </c>
      <c r="BY134" s="23">
        <f t="shared" si="56"/>
        <v>5.2201742274393309E-2</v>
      </c>
      <c r="BZ134" s="23">
        <f t="shared" si="57"/>
        <v>6.5585557737220676E-2</v>
      </c>
      <c r="CA134" s="23">
        <f t="shared" si="58"/>
        <v>2.4901642341157552E-2</v>
      </c>
      <c r="CB134" s="23">
        <f t="shared" si="59"/>
        <v>-1.3996439655172427E-3</v>
      </c>
      <c r="CC134" s="23">
        <f t="shared" si="60"/>
        <v>-7.8699080459770096E-4</v>
      </c>
      <c r="CD134" s="23">
        <f t="shared" si="61"/>
        <v>-1.5243422413793095E-3</v>
      </c>
      <c r="CE134" s="23">
        <f t="shared" si="62"/>
        <v>-2.0563247126436783E-4</v>
      </c>
      <c r="CF134" s="23">
        <f t="shared" si="63"/>
        <v>0</v>
      </c>
      <c r="CG134" s="23">
        <f t="shared" si="64"/>
        <v>2.9919263438087821E-2</v>
      </c>
      <c r="CH134" s="23">
        <f t="shared" si="65"/>
        <v>3.365343230910939E-3</v>
      </c>
      <c r="CI134" s="23">
        <f t="shared" si="66"/>
        <v>3.2246283884955762E-2</v>
      </c>
    </row>
    <row r="135" spans="1:87" x14ac:dyDescent="0.2">
      <c r="A135" s="20">
        <v>127</v>
      </c>
      <c r="B135" s="21">
        <v>40574</v>
      </c>
      <c r="C135" s="20">
        <v>202.327</v>
      </c>
      <c r="D135" s="20">
        <v>1114.4490000000001</v>
      </c>
      <c r="E135" s="20">
        <v>1750.325</v>
      </c>
      <c r="F135" s="20">
        <v>1473.2919999999999</v>
      </c>
      <c r="G135" s="20">
        <v>1701.403</v>
      </c>
      <c r="H135" s="20">
        <v>141.90600000000001</v>
      </c>
      <c r="I135" s="20">
        <v>350.779</v>
      </c>
      <c r="J135" s="20">
        <v>434.298</v>
      </c>
      <c r="K135" s="20">
        <v>105.116</v>
      </c>
      <c r="L135" s="20">
        <v>621.05200000000002</v>
      </c>
      <c r="M135" s="20">
        <v>712.13599999999997</v>
      </c>
      <c r="N135" s="20">
        <v>226.75299999999999</v>
      </c>
      <c r="O135" s="20">
        <v>228.83099999999999</v>
      </c>
      <c r="P135" s="20">
        <v>103.30800000000001</v>
      </c>
      <c r="Q135" s="20">
        <v>192.75299999999999</v>
      </c>
      <c r="R135" s="20">
        <v>249.59</v>
      </c>
      <c r="S135" s="20">
        <v>2027.71</v>
      </c>
      <c r="T135" s="20">
        <v>2953.63</v>
      </c>
      <c r="U135" s="20">
        <v>5862.94</v>
      </c>
      <c r="V135" s="20">
        <v>10237.92</v>
      </c>
      <c r="W135" s="20">
        <v>0.26</v>
      </c>
      <c r="X135" s="20">
        <v>0.72409999999999997</v>
      </c>
      <c r="Y135" s="20">
        <v>0.53400000000000003</v>
      </c>
      <c r="Z135" s="20">
        <v>3.9E-2</v>
      </c>
      <c r="AA135" s="20">
        <v>1</v>
      </c>
      <c r="AB135" s="20">
        <v>0.73019999999999996</v>
      </c>
      <c r="AC135" s="20">
        <v>0.62450000000000006</v>
      </c>
      <c r="AD135" s="20">
        <v>82.04</v>
      </c>
      <c r="AE135" s="21">
        <f t="shared" si="38"/>
        <v>40574</v>
      </c>
      <c r="AF135" s="22" cm="1">
        <f t="array" ref="AF135">IF(INDEX(calc_types,1,AF$7)="INDEX",C135/C134-1,IF(INDEX(calc_types,1,AF$7)="CASH", C134/1200,C134/C135-1))</f>
        <v>4.7470466941268441E-4</v>
      </c>
      <c r="AG135" s="22" cm="1">
        <f t="array" ref="AG135">IF(INDEX(calc_types,1,AG$7)="INDEX",D135/D134-1,IF(INDEX(calc_types,1,AG$7)="CASH", D134/1200,D134/D135-1))</f>
        <v>1.6699757592864017E-3</v>
      </c>
      <c r="AH135" s="22" cm="1">
        <f t="array" ref="AH135">IF(INDEX(calc_types,1,AH$7)="INDEX",E135/E134-1,IF(INDEX(calc_types,1,AH$7)="CASH", E134/1200,E134/E135-1))</f>
        <v>5.8581796427970012E-3</v>
      </c>
      <c r="AI135" s="22" cm="1">
        <f t="array" ref="AI135">IF(INDEX(calc_types,1,AI$7)="INDEX",F135/F134-1,IF(INDEX(calc_types,1,AI$7)="CASH", F134/1200,F134/F135-1))</f>
        <v>4.0611095095659522E-3</v>
      </c>
      <c r="AJ135" s="22" cm="1">
        <f t="array" ref="AJ135">IF(INDEX(calc_types,1,AJ$7)="INDEX",G135/G134-1,IF(INDEX(calc_types,1,AJ$7)="CASH", G134/1200,G134/G135-1))</f>
        <v>9.1681465479915847E-3</v>
      </c>
      <c r="AK135" s="22" cm="1">
        <f t="array" ref="AK135">IF(INDEX(calc_types,1,AK$7)="INDEX",H135/H134-1,IF(INDEX(calc_types,1,AK$7)="CASH", H134/1200,H134/H135-1))</f>
        <v>-1.3160394952600463E-3</v>
      </c>
      <c r="AL135" s="22" cm="1">
        <f t="array" ref="AL135">IF(INDEX(calc_types,1,AL$7)="INDEX",I135/I134-1,IF(INDEX(calc_types,1,AL$7)="CASH", I134/1200,I134/I135-1))</f>
        <v>-7.7534510070150775E-3</v>
      </c>
      <c r="AM135" s="22" cm="1">
        <f t="array" ref="AM135">IF(INDEX(calc_types,1,AM$7)="INDEX",J135/J134-1,IF(INDEX(calc_types,1,AM$7)="CASH", J134/1200,J134/J135-1))</f>
        <v>-1.4576081974578048E-2</v>
      </c>
      <c r="AN135" s="22" cm="1">
        <f t="array" ref="AN135">IF(INDEX(calc_types,1,AN$7)="INDEX",K135/K134-1,IF(INDEX(calc_types,1,AN$7)="CASH", K134/1200,K134/K135-1))</f>
        <v>1.903021998934662E-4</v>
      </c>
      <c r="AO135" s="22" cm="1">
        <f t="array" ref="AO135">IF(INDEX(calc_types,1,AO$7)="INDEX",L135/L134-1,IF(INDEX(calc_types,1,AO$7)="CASH", L134/1200,L134/L135-1))</f>
        <v>-1.5417733769981234E-3</v>
      </c>
      <c r="AP135" s="22" cm="1">
        <f t="array" ref="AP135">IF(INDEX(calc_types,1,AP$7)="INDEX",M135/M134-1,IF(INDEX(calc_types,1,AP$7)="CASH", M134/1200,M134/M135-1))</f>
        <v>-7.0677142518528191E-3</v>
      </c>
      <c r="AQ135" s="22" cm="1">
        <f t="array" ref="AQ135">IF(INDEX(calc_types,1,AQ$7)="INDEX",N135/N134-1,IF(INDEX(calc_types,1,AQ$7)="CASH", N134/1200,N134/N135-1))</f>
        <v>1.1833013223832012E-3</v>
      </c>
      <c r="AR135" s="22" cm="1">
        <f t="array" ref="AR135">IF(INDEX(calc_types,1,AR$7)="INDEX",O135/O134-1,IF(INDEX(calc_types,1,AR$7)="CASH", O134/1200,O134/O135-1))</f>
        <v>3.7159119722307565E-4</v>
      </c>
      <c r="AS135" s="22" cm="1">
        <f t="array" ref="AS135">IF(INDEX(calc_types,1,AS$7)="INDEX",P135/P134-1,IF(INDEX(calc_types,1,AS$7)="CASH", P134/1200,P134/P135-1))</f>
        <v>1.8394988817793667E-4</v>
      </c>
      <c r="AT135" s="22" cm="1">
        <f t="array" ref="AT135">IF(INDEX(calc_types,1,AT$7)="INDEX",Q135/Q134-1,IF(INDEX(calc_types,1,AT$7)="CASH", Q134/1200,Q134/Q135-1))</f>
        <v>-1.9710463662725441E-4</v>
      </c>
      <c r="AU135" s="22" cm="1">
        <f t="array" ref="AU135">IF(INDEX(calc_types,1,AU$7)="INDEX",R135/R134-1,IF(INDEX(calc_types,1,AU$7)="CASH", R134/1200,R134/R135-1))</f>
        <v>-2.7051109415144881E-3</v>
      </c>
      <c r="AV135" s="22" cm="1">
        <f t="array" ref="AV135">IF(INDEX(calc_types,1,AV$7)="INDEX",S135/S134-1,IF(INDEX(calc_types,1,AV$7)="CASH", S134/1200,S134/S135-1))</f>
        <v>2.3387857896304043E-2</v>
      </c>
      <c r="AW135" s="22" cm="1">
        <f t="array" ref="AW135">IF(INDEX(calc_types,1,AW$7)="INDEX",T135/T134-1,IF(INDEX(calc_types,1,AW$7)="CASH", T134/1200,T134/T135-1))</f>
        <v>5.7579793900072396E-2</v>
      </c>
      <c r="AX135" s="22" cm="1">
        <f t="array" ref="AX135">IF(INDEX(calc_types,1,AX$7)="INDEX",U135/U134-1,IF(INDEX(calc_types,1,AX$7)="CASH", U134/1200,U134/U135-1))</f>
        <v>-6.271250216103863E-3</v>
      </c>
      <c r="AY135" s="22" cm="1">
        <f t="array" ref="AY135">IF(INDEX(calc_types,1,AY$7)="INDEX",V135/V134-1,IF(INDEX(calc_types,1,AY$7)="CASH", V134/1200,V134/V135-1))</f>
        <v>8.7985828415892975E-4</v>
      </c>
      <c r="AZ135" s="22" cm="1">
        <f t="array" ref="AZ135">IF(INDEX(calc_types,1,AZ$7)="INDEX",W135/W134-1,IF(INDEX(calc_types,1,AZ$7)="CASH", W134/1200,W134/W135-1))</f>
        <v>2.1719166666666666E-4</v>
      </c>
      <c r="BA135" s="22" cm="1">
        <f t="array" ref="BA135">IF(INDEX(calc_types,1,BA$7)="INDEX",X135/X134-1,IF(INDEX(calc_types,1,BA$7)="CASH", X134/1200,X134/X135-1))</f>
        <v>2.3941666666666667E-4</v>
      </c>
      <c r="BB135" s="22" cm="1">
        <f t="array" ref="BB135">IF(INDEX(calc_types,1,BB$7)="INDEX",Y135/Y134-1,IF(INDEX(calc_types,1,BB$7)="CASH", Y134/1200,Y134/Y135-1))</f>
        <v>4.3816666666666673E-4</v>
      </c>
      <c r="BC135" s="22" cm="1">
        <f t="array" ref="BC135">IF(INDEX(calc_types,1,BC$7)="INDEX",Z135/Z134-1,IF(INDEX(calc_types,1,BC$7)="CASH", Z134/1200,Z134/Z135-1))</f>
        <v>-9.8916666666666668E-5</v>
      </c>
      <c r="BD135" s="22" cm="1">
        <f t="array" ref="BD135">IF(INDEX(calc_types,1,BD$7)="INDEX",AA135/AA134-1,IF(INDEX(calc_types,1,BD$7)="CASH", AA134/1200,AA134/AA135-1))</f>
        <v>0</v>
      </c>
      <c r="BE135" s="22" cm="1">
        <f t="array" ref="BE135">IF(INDEX(calc_types,1,BE$7)="INDEX",AB135/AB134-1,IF(INDEX(calc_types,1,BE$7)="CASH", AB134/1200,AB134/AB135-1))</f>
        <v>2.314434401533827E-2</v>
      </c>
      <c r="BF135" s="22" cm="1">
        <f t="array" ref="BF135">IF(INDEX(calc_types,1,BF$7)="INDEX",AC135/AC134-1,IF(INDEX(calc_types,1,BF$7)="CASH", AC134/1200,AC134/AC135-1))</f>
        <v>2.5620496397117609E-2</v>
      </c>
      <c r="BG135" s="22" cm="1">
        <f t="array" ref="BG135">IF(INDEX(calc_types,1,BG$7)="INDEX",AD135/AD134-1,IF(INDEX(calc_types,1,BG$7)="CASH", AD134/1200,AD134/AD135-1))</f>
        <v>-1.1214041930765473E-2</v>
      </c>
      <c r="BH135" s="23">
        <f t="shared" si="39"/>
        <v>-1.151993587207087E-3</v>
      </c>
      <c r="BI135" s="23">
        <f t="shared" si="40"/>
        <v>-3.9143647208716732E-4</v>
      </c>
      <c r="BJ135" s="23">
        <f t="shared" si="41"/>
        <v>2.9396546758844121E-3</v>
      </c>
      <c r="BK135" s="23">
        <f t="shared" si="42"/>
        <v>1.0800999490783595E-3</v>
      </c>
      <c r="BL135" s="23">
        <f t="shared" si="43"/>
        <v>5.3292808868684021E-3</v>
      </c>
      <c r="BM135" s="23">
        <f t="shared" si="44"/>
        <v>-2.4171748331766104E-3</v>
      </c>
      <c r="BN135" s="23">
        <f t="shared" si="45"/>
        <v>-9.1845934568589964E-3</v>
      </c>
      <c r="BO135" s="23">
        <f t="shared" si="46"/>
        <v>-1.6677917416188369E-2</v>
      </c>
      <c r="BP135" s="23">
        <f t="shared" si="47"/>
        <v>-3.3083307620064399E-4</v>
      </c>
      <c r="BQ135" s="23">
        <f t="shared" si="48"/>
        <v>-3.7589614905784424E-3</v>
      </c>
      <c r="BR135" s="23">
        <f t="shared" si="49"/>
        <v>-9.7836419572297773E-3</v>
      </c>
      <c r="BS135" s="23">
        <f t="shared" si="50"/>
        <v>-2.0413789120915767E-3</v>
      </c>
      <c r="BT135" s="23">
        <f t="shared" si="51"/>
        <v>-3.3442071931652729E-3</v>
      </c>
      <c r="BU135" s="23">
        <f t="shared" si="52"/>
        <v>1.3274570578603804E-4</v>
      </c>
      <c r="BV135" s="23">
        <f t="shared" si="53"/>
        <v>-3.9438149891195045E-4</v>
      </c>
      <c r="BW135" s="23">
        <f t="shared" si="54"/>
        <v>-3.2490906359020121E-3</v>
      </c>
      <c r="BX135" s="23">
        <f t="shared" si="55"/>
        <v>1.6479558175230558E-2</v>
      </c>
      <c r="BY135" s="23">
        <f t="shared" si="56"/>
        <v>5.6280768536715126E-2</v>
      </c>
      <c r="BZ135" s="23">
        <f t="shared" si="57"/>
        <v>-7.9164898169291256E-3</v>
      </c>
      <c r="CA135" s="23">
        <f t="shared" si="58"/>
        <v>-3.5914313544279618E-3</v>
      </c>
      <c r="CB135" s="23">
        <f t="shared" si="59"/>
        <v>-1.3996439655172427E-3</v>
      </c>
      <c r="CC135" s="23">
        <f t="shared" si="60"/>
        <v>-8.6024080459770093E-4</v>
      </c>
      <c r="CD135" s="23">
        <f t="shared" si="61"/>
        <v>-1.5008422413793094E-3</v>
      </c>
      <c r="CE135" s="23">
        <f t="shared" si="62"/>
        <v>-7.2965804597701199E-5</v>
      </c>
      <c r="CF135" s="23">
        <f t="shared" si="63"/>
        <v>0</v>
      </c>
      <c r="CG135" s="23">
        <f t="shared" si="64"/>
        <v>2.214405183838131E-2</v>
      </c>
      <c r="CH135" s="23">
        <f t="shared" si="65"/>
        <v>2.5707151103438425E-2</v>
      </c>
      <c r="CI135" s="23">
        <f t="shared" si="66"/>
        <v>-1.0649217611884532E-2</v>
      </c>
    </row>
    <row r="136" spans="1:87" x14ac:dyDescent="0.2">
      <c r="A136" s="20">
        <v>128</v>
      </c>
      <c r="B136" s="21">
        <v>40602</v>
      </c>
      <c r="C136" s="20">
        <v>202.37299999999999</v>
      </c>
      <c r="D136" s="20">
        <v>1113.4760000000001</v>
      </c>
      <c r="E136" s="20">
        <v>1741.9690000000001</v>
      </c>
      <c r="F136" s="20">
        <v>1476.123</v>
      </c>
      <c r="G136" s="20">
        <v>1705.82</v>
      </c>
      <c r="H136" s="20">
        <v>142.024</v>
      </c>
      <c r="I136" s="20">
        <v>350.82900000000001</v>
      </c>
      <c r="J136" s="20">
        <v>434.95699999999999</v>
      </c>
      <c r="K136" s="20">
        <v>105.155</v>
      </c>
      <c r="L136" s="20">
        <v>620.88499999999999</v>
      </c>
      <c r="M136" s="20">
        <v>713.01700000000005</v>
      </c>
      <c r="N136" s="20">
        <v>227.74299999999999</v>
      </c>
      <c r="O136" s="20">
        <v>231.047</v>
      </c>
      <c r="P136" s="20">
        <v>103.312</v>
      </c>
      <c r="Q136" s="20">
        <v>192.649</v>
      </c>
      <c r="R136" s="20">
        <v>249.14099999999999</v>
      </c>
      <c r="S136" s="20">
        <v>2095.7800000000002</v>
      </c>
      <c r="T136" s="20">
        <v>3013.09</v>
      </c>
      <c r="U136" s="20">
        <v>5994.01</v>
      </c>
      <c r="V136" s="20">
        <v>10624.09</v>
      </c>
      <c r="W136" s="20">
        <v>0.26100000000000001</v>
      </c>
      <c r="X136" s="20">
        <v>0.70730000000000004</v>
      </c>
      <c r="Y136" s="20">
        <v>0.55800000000000005</v>
      </c>
      <c r="Z136" s="20">
        <v>4.6199999999999998E-2</v>
      </c>
      <c r="AA136" s="20">
        <v>1</v>
      </c>
      <c r="AB136" s="20">
        <v>0.72430000000000005</v>
      </c>
      <c r="AC136" s="20">
        <v>0.61509999999999998</v>
      </c>
      <c r="AD136" s="20">
        <v>81.78</v>
      </c>
      <c r="AE136" s="21">
        <f t="shared" si="38"/>
        <v>40602</v>
      </c>
      <c r="AF136" s="22" cm="1">
        <f t="array" ref="AF136">IF(INDEX(calc_types,1,AF$7)="INDEX",C136/C135-1,IF(INDEX(calc_types,1,AF$7)="CASH", C135/1200,C135/C136-1))</f>
        <v>2.2735472774271237E-4</v>
      </c>
      <c r="AG136" s="22" cm="1">
        <f t="array" ref="AG136">IF(INDEX(calc_types,1,AG$7)="INDEX",D136/D135-1,IF(INDEX(calc_types,1,AG$7)="CASH", D135/1200,D135/D136-1))</f>
        <v>-8.7307718881701746E-4</v>
      </c>
      <c r="AH136" s="22" cm="1">
        <f t="array" ref="AH136">IF(INDEX(calc_types,1,AH$7)="INDEX",E136/E135-1,IF(INDEX(calc_types,1,AH$7)="CASH", E135/1200,E135/E136-1))</f>
        <v>-4.7739705483267336E-3</v>
      </c>
      <c r="AI136" s="22" cm="1">
        <f t="array" ref="AI136">IF(INDEX(calc_types,1,AI$7)="INDEX",F136/F135-1,IF(INDEX(calc_types,1,AI$7)="CASH", F135/1200,F135/F136-1))</f>
        <v>1.9215471203264389E-3</v>
      </c>
      <c r="AJ136" s="22" cm="1">
        <f t="array" ref="AJ136">IF(INDEX(calc_types,1,AJ$7)="INDEX",G136/G135-1,IF(INDEX(calc_types,1,AJ$7)="CASH", G135/1200,G135/G136-1))</f>
        <v>2.5960927540387146E-3</v>
      </c>
      <c r="AK136" s="22" cm="1">
        <f t="array" ref="AK136">IF(INDEX(calc_types,1,AK$7)="INDEX",H136/H135-1,IF(INDEX(calc_types,1,AK$7)="CASH", H135/1200,H135/H136-1))</f>
        <v>8.315363691457911E-4</v>
      </c>
      <c r="AL136" s="22" cm="1">
        <f t="array" ref="AL136">IF(INDEX(calc_types,1,AL$7)="INDEX",I136/I135-1,IF(INDEX(calc_types,1,AL$7)="CASH", I135/1200,I135/I136-1))</f>
        <v>1.4253988978829568E-4</v>
      </c>
      <c r="AM136" s="22" cm="1">
        <f t="array" ref="AM136">IF(INDEX(calc_types,1,AM$7)="INDEX",J136/J135-1,IF(INDEX(calc_types,1,AM$7)="CASH", J135/1200,J135/J136-1))</f>
        <v>1.5173912843255977E-3</v>
      </c>
      <c r="AN136" s="22" cm="1">
        <f t="array" ref="AN136">IF(INDEX(calc_types,1,AN$7)="INDEX",K136/K135-1,IF(INDEX(calc_types,1,AN$7)="CASH", K135/1200,K135/K136-1))</f>
        <v>3.710186841203722E-4</v>
      </c>
      <c r="AO136" s="22" cm="1">
        <f t="array" ref="AO136">IF(INDEX(calc_types,1,AO$7)="INDEX",L136/L135-1,IF(INDEX(calc_types,1,AO$7)="CASH", L135/1200,L135/L136-1))</f>
        <v>-2.6889857854095478E-4</v>
      </c>
      <c r="AP136" s="22" cm="1">
        <f t="array" ref="AP136">IF(INDEX(calc_types,1,AP$7)="INDEX",M136/M135-1,IF(INDEX(calc_types,1,AP$7)="CASH", M135/1200,M135/M136-1))</f>
        <v>1.2371232461216852E-3</v>
      </c>
      <c r="AQ136" s="22" cm="1">
        <f t="array" ref="AQ136">IF(INDEX(calc_types,1,AQ$7)="INDEX",N136/N135-1,IF(INDEX(calc_types,1,AQ$7)="CASH", N135/1200,N135/N136-1))</f>
        <v>4.3659841325143223E-3</v>
      </c>
      <c r="AR136" s="22" cm="1">
        <f t="array" ref="AR136">IF(INDEX(calc_types,1,AR$7)="INDEX",O136/O135-1,IF(INDEX(calc_types,1,AR$7)="CASH", O135/1200,O135/O136-1))</f>
        <v>9.6840026045421634E-3</v>
      </c>
      <c r="AS136" s="22" cm="1">
        <f t="array" ref="AS136">IF(INDEX(calc_types,1,AS$7)="INDEX",P136/P135-1,IF(INDEX(calc_types,1,AS$7)="CASH", P135/1200,P135/P136-1))</f>
        <v>3.8719169860979008E-5</v>
      </c>
      <c r="AT136" s="22" cm="1">
        <f t="array" ref="AT136">IF(INDEX(calc_types,1,AT$7)="INDEX",Q136/Q135-1,IF(INDEX(calc_types,1,AT$7)="CASH", Q135/1200,Q135/Q136-1))</f>
        <v>-5.3955061659216597E-4</v>
      </c>
      <c r="AU136" s="22" cm="1">
        <f t="array" ref="AU136">IF(INDEX(calc_types,1,AU$7)="INDEX",R136/R135-1,IF(INDEX(calc_types,1,AU$7)="CASH", R135/1200,R135/R136-1))</f>
        <v>-1.798950278456668E-3</v>
      </c>
      <c r="AV136" s="22" cm="1">
        <f t="array" ref="AV136">IF(INDEX(calc_types,1,AV$7)="INDEX",S136/S135-1,IF(INDEX(calc_types,1,AV$7)="CASH", S135/1200,S135/S136-1))</f>
        <v>3.356988918533732E-2</v>
      </c>
      <c r="AW136" s="22" cm="1">
        <f t="array" ref="AW136">IF(INDEX(calc_types,1,AW$7)="INDEX",T136/T135-1,IF(INDEX(calc_types,1,AW$7)="CASH", T135/1200,T135/T136-1))</f>
        <v>2.0131160639619727E-2</v>
      </c>
      <c r="AX136" s="22" cm="1">
        <f t="array" ref="AX136">IF(INDEX(calc_types,1,AX$7)="INDEX",U136/U135-1,IF(INDEX(calc_types,1,AX$7)="CASH", U135/1200,U135/U136-1))</f>
        <v>2.2355678209226237E-2</v>
      </c>
      <c r="AY136" s="22" cm="1">
        <f t="array" ref="AY136">IF(INDEX(calc_types,1,AY$7)="INDEX",V136/V135-1,IF(INDEX(calc_types,1,AY$7)="CASH", V135/1200,V135/V136-1))</f>
        <v>3.7719575851344889E-2</v>
      </c>
      <c r="AZ136" s="22" cm="1">
        <f t="array" ref="AZ136">IF(INDEX(calc_types,1,AZ$7)="INDEX",W136/W135-1,IF(INDEX(calc_types,1,AZ$7)="CASH", W135/1200,W135/W136-1))</f>
        <v>2.1666666666666668E-4</v>
      </c>
      <c r="BA136" s="22" cm="1">
        <f t="array" ref="BA136">IF(INDEX(calc_types,1,BA$7)="INDEX",X136/X135-1,IF(INDEX(calc_types,1,BA$7)="CASH", X135/1200,X135/X136-1))</f>
        <v>6.034166666666666E-4</v>
      </c>
      <c r="BB136" s="22" cm="1">
        <f t="array" ref="BB136">IF(INDEX(calc_types,1,BB$7)="INDEX",Y136/Y135-1,IF(INDEX(calc_types,1,BB$7)="CASH", Y135/1200,Y135/Y136-1))</f>
        <v>4.4500000000000003E-4</v>
      </c>
      <c r="BC136" s="22" cm="1">
        <f t="array" ref="BC136">IF(INDEX(calc_types,1,BC$7)="INDEX",Z136/Z135-1,IF(INDEX(calc_types,1,BC$7)="CASH", Z135/1200,Z135/Z136-1))</f>
        <v>3.2499999999999997E-5</v>
      </c>
      <c r="BD136" s="22" cm="1">
        <f t="array" ref="BD136">IF(INDEX(calc_types,1,BD$7)="INDEX",AA136/AA135-1,IF(INDEX(calc_types,1,BD$7)="CASH", AA135/1200,AA135/AA136-1))</f>
        <v>0</v>
      </c>
      <c r="BE136" s="22" cm="1">
        <f t="array" ref="BE136">IF(INDEX(calc_types,1,BE$7)="INDEX",AB136/AB135-1,IF(INDEX(calc_types,1,BE$7)="CASH", AB135/1200,AB135/AB136-1))</f>
        <v>8.1457959409083625E-3</v>
      </c>
      <c r="BF136" s="22" cm="1">
        <f t="array" ref="BF136">IF(INDEX(calc_types,1,BF$7)="INDEX",AC136/AC135-1,IF(INDEX(calc_types,1,BF$7)="CASH", AC135/1200,AC135/AC136-1))</f>
        <v>1.5282067956430057E-2</v>
      </c>
      <c r="BG136" s="22" cm="1">
        <f t="array" ref="BG136">IF(INDEX(calc_types,1,BG$7)="INDEX",AD136/AD135-1,IF(INDEX(calc_types,1,BG$7)="CASH", AD135/1200,AD135/AD136-1))</f>
        <v>3.1792614331132008E-3</v>
      </c>
      <c r="BH136" s="23">
        <f t="shared" si="39"/>
        <v>-1.3993435288770591E-3</v>
      </c>
      <c r="BI136" s="23">
        <f t="shared" si="40"/>
        <v>-2.9344894201905865E-3</v>
      </c>
      <c r="BJ136" s="23">
        <f t="shared" si="41"/>
        <v>-7.6924955152393223E-3</v>
      </c>
      <c r="BK136" s="23">
        <f t="shared" si="42"/>
        <v>-1.0594624401611538E-3</v>
      </c>
      <c r="BL136" s="23">
        <f t="shared" si="43"/>
        <v>-1.2427729070844679E-3</v>
      </c>
      <c r="BM136" s="23">
        <f t="shared" si="44"/>
        <v>-2.6959896877077282E-4</v>
      </c>
      <c r="BN136" s="23">
        <f t="shared" si="45"/>
        <v>-1.288602560055623E-3</v>
      </c>
      <c r="BO136" s="23">
        <f t="shared" si="46"/>
        <v>-5.8444415728472381E-4</v>
      </c>
      <c r="BP136" s="23">
        <f t="shared" si="47"/>
        <v>-1.5011659197373798E-4</v>
      </c>
      <c r="BQ136" s="23">
        <f t="shared" si="48"/>
        <v>-2.4860866921212737E-3</v>
      </c>
      <c r="BR136" s="23">
        <f t="shared" si="49"/>
        <v>-1.4788044592552734E-3</v>
      </c>
      <c r="BS136" s="23">
        <f t="shared" si="50"/>
        <v>1.1413038980395444E-3</v>
      </c>
      <c r="BT136" s="23">
        <f t="shared" si="51"/>
        <v>5.9682042141538149E-3</v>
      </c>
      <c r="BU136" s="23">
        <f t="shared" si="52"/>
        <v>-1.2485012530919607E-5</v>
      </c>
      <c r="BV136" s="23">
        <f t="shared" si="53"/>
        <v>-7.36827478876862E-4</v>
      </c>
      <c r="BW136" s="23">
        <f t="shared" si="54"/>
        <v>-2.342929972844192E-3</v>
      </c>
      <c r="BX136" s="23">
        <f t="shared" si="55"/>
        <v>2.6661589464263835E-2</v>
      </c>
      <c r="BY136" s="23">
        <f t="shared" si="56"/>
        <v>1.8832135276262457E-2</v>
      </c>
      <c r="BZ136" s="23">
        <f t="shared" si="57"/>
        <v>2.0710438608400977E-2</v>
      </c>
      <c r="CA136" s="23">
        <f t="shared" si="58"/>
        <v>3.3248286212757994E-2</v>
      </c>
      <c r="CB136" s="23">
        <f t="shared" si="59"/>
        <v>-1.4001689655172426E-3</v>
      </c>
      <c r="CC136" s="23">
        <f t="shared" si="60"/>
        <v>-4.9624080459770097E-4</v>
      </c>
      <c r="CD136" s="23">
        <f t="shared" si="61"/>
        <v>-1.4940089080459761E-3</v>
      </c>
      <c r="CE136" s="23">
        <f t="shared" si="62"/>
        <v>5.8450862068965466E-5</v>
      </c>
      <c r="CF136" s="23">
        <f t="shared" si="63"/>
        <v>0</v>
      </c>
      <c r="CG136" s="23">
        <f t="shared" si="64"/>
        <v>7.145503763951404E-3</v>
      </c>
      <c r="CH136" s="23">
        <f t="shared" si="65"/>
        <v>1.5368722662750873E-2</v>
      </c>
      <c r="CI136" s="23">
        <f t="shared" si="66"/>
        <v>3.7440857519941409E-3</v>
      </c>
    </row>
    <row r="137" spans="1:87" x14ac:dyDescent="0.2">
      <c r="A137" s="20">
        <v>129</v>
      </c>
      <c r="B137" s="21">
        <v>40633</v>
      </c>
      <c r="C137" s="20">
        <v>202.423</v>
      </c>
      <c r="D137" s="20">
        <v>1112.951</v>
      </c>
      <c r="E137" s="20">
        <v>1740.24</v>
      </c>
      <c r="F137" s="20">
        <v>1477.4580000000001</v>
      </c>
      <c r="G137" s="20">
        <v>1709.521</v>
      </c>
      <c r="H137" s="20">
        <v>142.06</v>
      </c>
      <c r="I137" s="20">
        <v>349.82</v>
      </c>
      <c r="J137" s="20">
        <v>431.36099999999999</v>
      </c>
      <c r="K137" s="20">
        <v>105.182</v>
      </c>
      <c r="L137" s="20">
        <v>621.47699999999998</v>
      </c>
      <c r="M137" s="20">
        <v>714.85400000000004</v>
      </c>
      <c r="N137" s="20">
        <v>228.56</v>
      </c>
      <c r="O137" s="20">
        <v>233.27699999999999</v>
      </c>
      <c r="P137" s="20">
        <v>103.334</v>
      </c>
      <c r="Q137" s="20">
        <v>192.85300000000001</v>
      </c>
      <c r="R137" s="20">
        <v>249.97</v>
      </c>
      <c r="S137" s="20">
        <v>2095.6999999999998</v>
      </c>
      <c r="T137" s="20">
        <v>2910.91</v>
      </c>
      <c r="U137" s="20">
        <v>5908.76</v>
      </c>
      <c r="V137" s="20">
        <v>9755.1</v>
      </c>
      <c r="W137" s="20">
        <v>0.24345</v>
      </c>
      <c r="X137" s="20">
        <v>0.91490000000000005</v>
      </c>
      <c r="Y137" s="20">
        <v>0.65629999999999999</v>
      </c>
      <c r="Z137" s="20">
        <v>5.3100000000000001E-2</v>
      </c>
      <c r="AA137" s="20">
        <v>1</v>
      </c>
      <c r="AB137" s="20">
        <v>0.70640000000000003</v>
      </c>
      <c r="AC137" s="20">
        <v>0.62390000000000001</v>
      </c>
      <c r="AD137" s="20">
        <v>83.13</v>
      </c>
      <c r="AE137" s="21">
        <f t="shared" si="38"/>
        <v>40633</v>
      </c>
      <c r="AF137" s="22" cm="1">
        <f t="array" ref="AF137">IF(INDEX(calc_types,1,AF$7)="INDEX",C137/C136-1,IF(INDEX(calc_types,1,AF$7)="CASH", C136/1200,C136/C137-1))</f>
        <v>2.4706853186939881E-4</v>
      </c>
      <c r="AG137" s="22" cm="1">
        <f t="array" ref="AG137">IF(INDEX(calc_types,1,AG$7)="INDEX",D137/D136-1,IF(INDEX(calc_types,1,AG$7)="CASH", D136/1200,D136/D137-1))</f>
        <v>-4.7149646691990732E-4</v>
      </c>
      <c r="AH137" s="22" cm="1">
        <f t="array" ref="AH137">IF(INDEX(calc_types,1,AH$7)="INDEX",E137/E136-1,IF(INDEX(calc_types,1,AH$7)="CASH", E136/1200,E136/E137-1))</f>
        <v>-9.9255497658112812E-4</v>
      </c>
      <c r="AI137" s="22" cm="1">
        <f t="array" ref="AI137">IF(INDEX(calc_types,1,AI$7)="INDEX",F137/F136-1,IF(INDEX(calc_types,1,AI$7)="CASH", F136/1200,F136/F137-1))</f>
        <v>9.043961783672394E-4</v>
      </c>
      <c r="AJ137" s="22" cm="1">
        <f t="array" ref="AJ137">IF(INDEX(calc_types,1,AJ$7)="INDEX",G137/G136-1,IF(INDEX(calc_types,1,AJ$7)="CASH", G136/1200,G136/G137-1))</f>
        <v>2.1696310278926934E-3</v>
      </c>
      <c r="AK137" s="22" cm="1">
        <f t="array" ref="AK137">IF(INDEX(calc_types,1,AK$7)="INDEX",H137/H136-1,IF(INDEX(calc_types,1,AK$7)="CASH", H136/1200,H136/H137-1))</f>
        <v>2.5347828536026462E-4</v>
      </c>
      <c r="AL137" s="22" cm="1">
        <f t="array" ref="AL137">IF(INDEX(calc_types,1,AL$7)="INDEX",I137/I136-1,IF(INDEX(calc_types,1,AL$7)="CASH", I136/1200,I136/I137-1))</f>
        <v>-2.876045024784224E-3</v>
      </c>
      <c r="AM137" s="22" cm="1">
        <f t="array" ref="AM137">IF(INDEX(calc_types,1,AM$7)="INDEX",J137/J136-1,IF(INDEX(calc_types,1,AM$7)="CASH", J136/1200,J136/J137-1))</f>
        <v>-8.2674839122027777E-3</v>
      </c>
      <c r="AN137" s="22" cm="1">
        <f t="array" ref="AN137">IF(INDEX(calc_types,1,AN$7)="INDEX",K137/K136-1,IF(INDEX(calc_types,1,AN$7)="CASH", K136/1200,K136/K137-1))</f>
        <v>2.5676382483008631E-4</v>
      </c>
      <c r="AO137" s="22" cm="1">
        <f t="array" ref="AO137">IF(INDEX(calc_types,1,AO$7)="INDEX",L137/L136-1,IF(INDEX(calc_types,1,AO$7)="CASH", L136/1200,L136/L137-1))</f>
        <v>9.5347769715803388E-4</v>
      </c>
      <c r="AP137" s="22" cm="1">
        <f t="array" ref="AP137">IF(INDEX(calc_types,1,AP$7)="INDEX",M137/M136-1,IF(INDEX(calc_types,1,AP$7)="CASH", M136/1200,M136/M137-1))</f>
        <v>2.5763761593342593E-3</v>
      </c>
      <c r="AQ137" s="22" cm="1">
        <f t="array" ref="AQ137">IF(INDEX(calc_types,1,AQ$7)="INDEX",N137/N136-1,IF(INDEX(calc_types,1,AQ$7)="CASH", N136/1200,N136/N137-1))</f>
        <v>3.5873769995127258E-3</v>
      </c>
      <c r="AR137" s="22" cm="1">
        <f t="array" ref="AR137">IF(INDEX(calc_types,1,AR$7)="INDEX",O137/O136-1,IF(INDEX(calc_types,1,AR$7)="CASH", O136/1200,O136/O137-1))</f>
        <v>9.6517158846467499E-3</v>
      </c>
      <c r="AS137" s="22" cm="1">
        <f t="array" ref="AS137">IF(INDEX(calc_types,1,AS$7)="INDEX",P137/P136-1,IF(INDEX(calc_types,1,AS$7)="CASH", P136/1200,P136/P137-1))</f>
        <v>2.1294718909725674E-4</v>
      </c>
      <c r="AT137" s="22" cm="1">
        <f t="array" ref="AT137">IF(INDEX(calc_types,1,AT$7)="INDEX",Q137/Q136-1,IF(INDEX(calc_types,1,AT$7)="CASH", Q136/1200,Q136/Q137-1))</f>
        <v>1.0589206276701013E-3</v>
      </c>
      <c r="AU137" s="22" cm="1">
        <f t="array" ref="AU137">IF(INDEX(calc_types,1,AU$7)="INDEX",R137/R136-1,IF(INDEX(calc_types,1,AU$7)="CASH", R136/1200,R136/R137-1))</f>
        <v>3.3274330599941671E-3</v>
      </c>
      <c r="AV137" s="22" cm="1">
        <f t="array" ref="AV137">IF(INDEX(calc_types,1,AV$7)="INDEX",S137/S136-1,IF(INDEX(calc_types,1,AV$7)="CASH", S136/1200,S136/S137-1))</f>
        <v>-3.8171945528797657E-5</v>
      </c>
      <c r="AW137" s="22" cm="1">
        <f t="array" ref="AW137">IF(INDEX(calc_types,1,AW$7)="INDEX",T137/T136-1,IF(INDEX(calc_types,1,AW$7)="CASH", T136/1200,T136/T137-1))</f>
        <v>-3.3912030506888402E-2</v>
      </c>
      <c r="AX137" s="22" cm="1">
        <f t="array" ref="AX137">IF(INDEX(calc_types,1,AX$7)="INDEX",U137/U136-1,IF(INDEX(calc_types,1,AX$7)="CASH", U136/1200,U136/U137-1))</f>
        <v>-1.4222532161274337E-2</v>
      </c>
      <c r="AY137" s="22" cm="1">
        <f t="array" ref="AY137">IF(INDEX(calc_types,1,AY$7)="INDEX",V137/V136-1,IF(INDEX(calc_types,1,AY$7)="CASH", V136/1200,V136/V137-1))</f>
        <v>-8.1794299558832773E-2</v>
      </c>
      <c r="AZ137" s="22" cm="1">
        <f t="array" ref="AZ137">IF(INDEX(calc_types,1,AZ$7)="INDEX",W137/W136-1,IF(INDEX(calc_types,1,AZ$7)="CASH", W136/1200,W136/W137-1))</f>
        <v>2.175E-4</v>
      </c>
      <c r="BA137" s="22" cm="1">
        <f t="array" ref="BA137">IF(INDEX(calc_types,1,BA$7)="INDEX",X137/X136-1,IF(INDEX(calc_types,1,BA$7)="CASH", X136/1200,X136/X137-1))</f>
        <v>5.8941666666666669E-4</v>
      </c>
      <c r="BB137" s="22" cm="1">
        <f t="array" ref="BB137">IF(INDEX(calc_types,1,BB$7)="INDEX",Y137/Y136-1,IF(INDEX(calc_types,1,BB$7)="CASH", Y136/1200,Y136/Y137-1))</f>
        <v>4.6500000000000003E-4</v>
      </c>
      <c r="BC137" s="22" cm="1">
        <f t="array" ref="BC137">IF(INDEX(calc_types,1,BC$7)="INDEX",Z137/Z136-1,IF(INDEX(calc_types,1,BC$7)="CASH", Z136/1200,Z136/Z137-1))</f>
        <v>3.8500000000000001E-5</v>
      </c>
      <c r="BD137" s="22" cm="1">
        <f t="array" ref="BD137">IF(INDEX(calc_types,1,BD$7)="INDEX",AA137/AA136-1,IF(INDEX(calc_types,1,BD$7)="CASH", AA136/1200,AA136/AA137-1))</f>
        <v>0</v>
      </c>
      <c r="BE137" s="22" cm="1">
        <f t="array" ref="BE137">IF(INDEX(calc_types,1,BE$7)="INDEX",AB137/AB136-1,IF(INDEX(calc_types,1,BE$7)="CASH", AB136/1200,AB136/AB137-1))</f>
        <v>2.5339750849377118E-2</v>
      </c>
      <c r="BF137" s="22" cm="1">
        <f t="array" ref="BF137">IF(INDEX(calc_types,1,BF$7)="INDEX",AC137/AC136-1,IF(INDEX(calc_types,1,BF$7)="CASH", AC136/1200,AC136/AC137-1))</f>
        <v>-1.4104824491104395E-2</v>
      </c>
      <c r="BG137" s="22" cm="1">
        <f t="array" ref="BG137">IF(INDEX(calc_types,1,BG$7)="INDEX",AD137/AD136-1,IF(INDEX(calc_types,1,BG$7)="CASH", AD136/1200,AD136/AD137-1))</f>
        <v>-1.6239624684229459E-2</v>
      </c>
      <c r="BH137" s="23">
        <f t="shared" si="39"/>
        <v>-1.3796297247503726E-3</v>
      </c>
      <c r="BI137" s="23">
        <f t="shared" si="40"/>
        <v>-2.5329086982934764E-3</v>
      </c>
      <c r="BJ137" s="23">
        <f t="shared" si="41"/>
        <v>-3.9110799434937168E-3</v>
      </c>
      <c r="BK137" s="23">
        <f t="shared" si="42"/>
        <v>-2.0766133821203533E-3</v>
      </c>
      <c r="BL137" s="23">
        <f t="shared" si="43"/>
        <v>-1.6692346332304892E-3</v>
      </c>
      <c r="BM137" s="23">
        <f t="shared" si="44"/>
        <v>-8.476570525562993E-4</v>
      </c>
      <c r="BN137" s="23">
        <f t="shared" si="45"/>
        <v>-4.3071874746281429E-3</v>
      </c>
      <c r="BO137" s="23">
        <f t="shared" si="46"/>
        <v>-1.0369319353813099E-2</v>
      </c>
      <c r="BP137" s="23">
        <f t="shared" si="47"/>
        <v>-2.6437145126402388E-4</v>
      </c>
      <c r="BQ137" s="23">
        <f t="shared" si="48"/>
        <v>-1.263710416422285E-3</v>
      </c>
      <c r="BR137" s="23">
        <f t="shared" si="49"/>
        <v>-1.3955154604269925E-4</v>
      </c>
      <c r="BS137" s="23">
        <f t="shared" si="50"/>
        <v>3.6269676503794795E-4</v>
      </c>
      <c r="BT137" s="23">
        <f t="shared" si="51"/>
        <v>5.9359174942584013E-3</v>
      </c>
      <c r="BU137" s="23">
        <f t="shared" si="52"/>
        <v>1.6174300670535811E-4</v>
      </c>
      <c r="BV137" s="23">
        <f t="shared" si="53"/>
        <v>8.6164376538540527E-4</v>
      </c>
      <c r="BW137" s="23">
        <f t="shared" si="54"/>
        <v>2.783453365606643E-3</v>
      </c>
      <c r="BX137" s="23">
        <f t="shared" si="55"/>
        <v>-6.946471666602283E-3</v>
      </c>
      <c r="BY137" s="23">
        <f t="shared" si="56"/>
        <v>-3.5211055870245672E-2</v>
      </c>
      <c r="BZ137" s="23">
        <f t="shared" si="57"/>
        <v>-1.5867771762099598E-2</v>
      </c>
      <c r="CA137" s="23">
        <f t="shared" si="58"/>
        <v>-8.6265589197419668E-2</v>
      </c>
      <c r="CB137" s="23">
        <f t="shared" si="59"/>
        <v>-1.3993356321839092E-3</v>
      </c>
      <c r="CC137" s="23">
        <f t="shared" si="60"/>
        <v>-5.1024080459770088E-4</v>
      </c>
      <c r="CD137" s="23">
        <f t="shared" si="61"/>
        <v>-1.4740089080459763E-3</v>
      </c>
      <c r="CE137" s="23">
        <f t="shared" si="62"/>
        <v>6.4450862068965469E-5</v>
      </c>
      <c r="CF137" s="23">
        <f t="shared" si="63"/>
        <v>0</v>
      </c>
      <c r="CG137" s="23">
        <f t="shared" si="64"/>
        <v>2.4339458672420159E-2</v>
      </c>
      <c r="CH137" s="23">
        <f t="shared" si="65"/>
        <v>-1.4018169784783579E-2</v>
      </c>
      <c r="CI137" s="23">
        <f t="shared" si="66"/>
        <v>-1.5674800365348518E-2</v>
      </c>
    </row>
    <row r="138" spans="1:87" x14ac:dyDescent="0.2">
      <c r="A138" s="20">
        <v>130</v>
      </c>
      <c r="B138" s="21">
        <v>40663</v>
      </c>
      <c r="C138" s="20">
        <v>202.53200000000001</v>
      </c>
      <c r="D138" s="20">
        <v>1117.806</v>
      </c>
      <c r="E138" s="20">
        <v>1761.4290000000001</v>
      </c>
      <c r="F138" s="20">
        <v>1487.2829999999999</v>
      </c>
      <c r="G138" s="20">
        <v>1734.287</v>
      </c>
      <c r="H138" s="20">
        <v>142.08199999999999</v>
      </c>
      <c r="I138" s="20">
        <v>350.226</v>
      </c>
      <c r="J138" s="20">
        <v>432.98899999999998</v>
      </c>
      <c r="K138" s="20">
        <v>105.374</v>
      </c>
      <c r="L138" s="20">
        <v>625.01099999999997</v>
      </c>
      <c r="M138" s="20">
        <v>722.23400000000004</v>
      </c>
      <c r="N138" s="20">
        <v>230.768</v>
      </c>
      <c r="O138" s="20">
        <v>236.99</v>
      </c>
      <c r="P138" s="20">
        <v>103.334</v>
      </c>
      <c r="Q138" s="20">
        <v>192.89099999999999</v>
      </c>
      <c r="R138" s="20">
        <v>250.34299999999999</v>
      </c>
      <c r="S138" s="20">
        <v>2157.06</v>
      </c>
      <c r="T138" s="20">
        <v>3011.25</v>
      </c>
      <c r="U138" s="20">
        <v>6069.9</v>
      </c>
      <c r="V138" s="20">
        <v>9849.74</v>
      </c>
      <c r="W138" s="20">
        <v>0.21024999999999999</v>
      </c>
      <c r="X138" s="20">
        <v>1.1938</v>
      </c>
      <c r="Y138" s="20">
        <v>0.66820000000000002</v>
      </c>
      <c r="Z138" s="20">
        <v>6.1100000000000002E-2</v>
      </c>
      <c r="AA138" s="20">
        <v>1</v>
      </c>
      <c r="AB138" s="20">
        <v>0.67530000000000001</v>
      </c>
      <c r="AC138" s="20">
        <v>0.59860000000000002</v>
      </c>
      <c r="AD138" s="20">
        <v>81.19</v>
      </c>
      <c r="AE138" s="21">
        <f t="shared" ref="AE138:AE201" si="67">B138</f>
        <v>40663</v>
      </c>
      <c r="AF138" s="22" cm="1">
        <f t="array" ref="AF138">IF(INDEX(calc_types,1,AF$7)="INDEX",C138/C137-1,IF(INDEX(calc_types,1,AF$7)="CASH", C137/1200,C137/C138-1))</f>
        <v>5.3847635891179912E-4</v>
      </c>
      <c r="AG138" s="22" cm="1">
        <f t="array" ref="AG138">IF(INDEX(calc_types,1,AG$7)="INDEX",D138/D137-1,IF(INDEX(calc_types,1,AG$7)="CASH", D137/1200,D137/D138-1))</f>
        <v>4.3622765063331403E-3</v>
      </c>
      <c r="AH138" s="22" cm="1">
        <f t="array" ref="AH138">IF(INDEX(calc_types,1,AH$7)="INDEX",E138/E137-1,IF(INDEX(calc_types,1,AH$7)="CASH", E137/1200,E137/E138-1))</f>
        <v>1.217590677147995E-2</v>
      </c>
      <c r="AI138" s="22" cm="1">
        <f t="array" ref="AI138">IF(INDEX(calc_types,1,AI$7)="INDEX",F138/F137-1,IF(INDEX(calc_types,1,AI$7)="CASH", F137/1200,F137/F138-1))</f>
        <v>6.6499352265849687E-3</v>
      </c>
      <c r="AJ138" s="22" cm="1">
        <f t="array" ref="AJ138">IF(INDEX(calc_types,1,AJ$7)="INDEX",G138/G137-1,IF(INDEX(calc_types,1,AJ$7)="CASH", G137/1200,G137/G138-1))</f>
        <v>1.4487099017794991E-2</v>
      </c>
      <c r="AK138" s="22" cm="1">
        <f t="array" ref="AK138">IF(INDEX(calc_types,1,AK$7)="INDEX",H138/H137-1,IF(INDEX(calc_types,1,AK$7)="CASH", H137/1200,H137/H138-1))</f>
        <v>1.5486414191179243E-4</v>
      </c>
      <c r="AL138" s="22" cm="1">
        <f t="array" ref="AL138">IF(INDEX(calc_types,1,AL$7)="INDEX",I138/I137-1,IF(INDEX(calc_types,1,AL$7)="CASH", I137/1200,I137/I138-1))</f>
        <v>1.1605968783945375E-3</v>
      </c>
      <c r="AM138" s="22" cm="1">
        <f t="array" ref="AM138">IF(INDEX(calc_types,1,AM$7)="INDEX",J138/J137-1,IF(INDEX(calc_types,1,AM$7)="CASH", J137/1200,J137/J138-1))</f>
        <v>3.7741010429779287E-3</v>
      </c>
      <c r="AN138" s="22" cm="1">
        <f t="array" ref="AN138">IF(INDEX(calc_types,1,AN$7)="INDEX",K138/K137-1,IF(INDEX(calc_types,1,AN$7)="CASH", K137/1200,K137/K138-1))</f>
        <v>1.825407389096867E-3</v>
      </c>
      <c r="AO138" s="22" cm="1">
        <f t="array" ref="AO138">IF(INDEX(calc_types,1,AO$7)="INDEX",L138/L137-1,IF(INDEX(calc_types,1,AO$7)="CASH", L137/1200,L137/L138-1))</f>
        <v>5.6864534005280909E-3</v>
      </c>
      <c r="AP138" s="22" cm="1">
        <f t="array" ref="AP138">IF(INDEX(calc_types,1,AP$7)="INDEX",M138/M137-1,IF(INDEX(calc_types,1,AP$7)="CASH", M137/1200,M137/M138-1))</f>
        <v>1.0323786395543655E-2</v>
      </c>
      <c r="AQ138" s="22" cm="1">
        <f t="array" ref="AQ138">IF(INDEX(calc_types,1,AQ$7)="INDEX",N138/N137-1,IF(INDEX(calc_types,1,AQ$7)="CASH", N137/1200,N137/N138-1))</f>
        <v>9.660483024151123E-3</v>
      </c>
      <c r="AR138" s="22" cm="1">
        <f t="array" ref="AR138">IF(INDEX(calc_types,1,AR$7)="INDEX",O138/O137-1,IF(INDEX(calc_types,1,AR$7)="CASH", O137/1200,O137/O138-1))</f>
        <v>1.5916699888973262E-2</v>
      </c>
      <c r="AS138" s="22" cm="1">
        <f t="array" ref="AS138">IF(INDEX(calc_types,1,AS$7)="INDEX",P138/P137-1,IF(INDEX(calc_types,1,AS$7)="CASH", P137/1200,P137/P138-1))</f>
        <v>0</v>
      </c>
      <c r="AT138" s="22" cm="1">
        <f t="array" ref="AT138">IF(INDEX(calc_types,1,AT$7)="INDEX",Q138/Q137-1,IF(INDEX(calc_types,1,AT$7)="CASH", Q137/1200,Q137/Q138-1))</f>
        <v>1.9704126977537761E-4</v>
      </c>
      <c r="AU138" s="22" cm="1">
        <f t="array" ref="AU138">IF(INDEX(calc_types,1,AU$7)="INDEX",R138/R137-1,IF(INDEX(calc_types,1,AU$7)="CASH", R137/1200,R137/R138-1))</f>
        <v>1.4921790614872421E-3</v>
      </c>
      <c r="AV138" s="22" cm="1">
        <f t="array" ref="AV138">IF(INDEX(calc_types,1,AV$7)="INDEX",S138/S137-1,IF(INDEX(calc_types,1,AV$7)="CASH", S137/1200,S137/S138-1))</f>
        <v>2.9278999856849897E-2</v>
      </c>
      <c r="AW138" s="22" cm="1">
        <f t="array" ref="AW138">IF(INDEX(calc_types,1,AW$7)="INDEX",T138/T137-1,IF(INDEX(calc_types,1,AW$7)="CASH", T137/1200,T137/T138-1))</f>
        <v>3.4470320277851352E-2</v>
      </c>
      <c r="AX138" s="22" cm="1">
        <f t="array" ref="AX138">IF(INDEX(calc_types,1,AX$7)="INDEX",U138/U137-1,IF(INDEX(calc_types,1,AX$7)="CASH", U137/1200,U137/U138-1))</f>
        <v>2.7271373350753692E-2</v>
      </c>
      <c r="AY138" s="22" cm="1">
        <f t="array" ref="AY138">IF(INDEX(calc_types,1,AY$7)="INDEX",V138/V137-1,IF(INDEX(calc_types,1,AY$7)="CASH", V137/1200,V137/V138-1))</f>
        <v>9.7015919877807555E-3</v>
      </c>
      <c r="AZ138" s="22" cm="1">
        <f t="array" ref="AZ138">IF(INDEX(calc_types,1,AZ$7)="INDEX",W138/W137-1,IF(INDEX(calc_types,1,AZ$7)="CASH", W137/1200,W137/W138-1))</f>
        <v>2.0287500000000001E-4</v>
      </c>
      <c r="BA138" s="22" cm="1">
        <f t="array" ref="BA138">IF(INDEX(calc_types,1,BA$7)="INDEX",X138/X137-1,IF(INDEX(calc_types,1,BA$7)="CASH", X137/1200,X137/X138-1))</f>
        <v>7.6241666666666667E-4</v>
      </c>
      <c r="BB138" s="22" cm="1">
        <f t="array" ref="BB138">IF(INDEX(calc_types,1,BB$7)="INDEX",Y138/Y137-1,IF(INDEX(calc_types,1,BB$7)="CASH", Y137/1200,Y137/Y138-1))</f>
        <v>5.4691666666666669E-4</v>
      </c>
      <c r="BC138" s="22" cm="1">
        <f t="array" ref="BC138">IF(INDEX(calc_types,1,BC$7)="INDEX",Z138/Z137-1,IF(INDEX(calc_types,1,BC$7)="CASH", Z137/1200,Z137/Z138-1))</f>
        <v>4.4249999999999998E-5</v>
      </c>
      <c r="BD138" s="22" cm="1">
        <f t="array" ref="BD138">IF(INDEX(calc_types,1,BD$7)="INDEX",AA138/AA137-1,IF(INDEX(calc_types,1,BD$7)="CASH", AA137/1200,AA137/AA138-1))</f>
        <v>0</v>
      </c>
      <c r="BE138" s="22" cm="1">
        <f t="array" ref="BE138">IF(INDEX(calc_types,1,BE$7)="INDEX",AB138/AB137-1,IF(INDEX(calc_types,1,BE$7)="CASH", AB137/1200,AB137/AB138-1))</f>
        <v>4.6053605804827535E-2</v>
      </c>
      <c r="BF138" s="22" cm="1">
        <f t="array" ref="BF138">IF(INDEX(calc_types,1,BF$7)="INDEX",AC138/AC137-1,IF(INDEX(calc_types,1,BF$7)="CASH", AC137/1200,AC137/AC138-1))</f>
        <v>4.2265285666555297E-2</v>
      </c>
      <c r="BG138" s="22" cm="1">
        <f t="array" ref="BG138">IF(INDEX(calc_types,1,BG$7)="INDEX",AD138/AD137-1,IF(INDEX(calc_types,1,BG$7)="CASH", AD137/1200,AD137/AD138-1))</f>
        <v>2.3894568296588314E-2</v>
      </c>
      <c r="BH138" s="23">
        <f t="shared" si="39"/>
        <v>-1.0882218977079723E-3</v>
      </c>
      <c r="BI138" s="23">
        <f t="shared" si="40"/>
        <v>2.3008642749595713E-3</v>
      </c>
      <c r="BJ138" s="23">
        <f t="shared" si="41"/>
        <v>9.2573818045673609E-3</v>
      </c>
      <c r="BK138" s="23">
        <f t="shared" si="42"/>
        <v>3.668925666097376E-3</v>
      </c>
      <c r="BL138" s="23">
        <f t="shared" si="43"/>
        <v>1.0648233356671808E-2</v>
      </c>
      <c r="BM138" s="23">
        <f t="shared" si="44"/>
        <v>-9.4627119600477149E-4</v>
      </c>
      <c r="BN138" s="23">
        <f t="shared" si="45"/>
        <v>-2.7054557144938116E-4</v>
      </c>
      <c r="BO138" s="23">
        <f t="shared" si="46"/>
        <v>1.6722656013676072E-3</v>
      </c>
      <c r="BP138" s="23">
        <f t="shared" si="47"/>
        <v>1.3042721130027569E-3</v>
      </c>
      <c r="BQ138" s="23">
        <f t="shared" si="48"/>
        <v>3.469265286947772E-3</v>
      </c>
      <c r="BR138" s="23">
        <f t="shared" si="49"/>
        <v>7.6078586901666967E-3</v>
      </c>
      <c r="BS138" s="23">
        <f t="shared" si="50"/>
        <v>6.4358027896763452E-3</v>
      </c>
      <c r="BT138" s="23">
        <f t="shared" si="51"/>
        <v>1.2200901498584913E-2</v>
      </c>
      <c r="BU138" s="23">
        <f t="shared" si="52"/>
        <v>-5.1204182391898615E-5</v>
      </c>
      <c r="BV138" s="23">
        <f t="shared" si="53"/>
        <v>-2.3559250931839688E-7</v>
      </c>
      <c r="BW138" s="23">
        <f t="shared" si="54"/>
        <v>9.4819936709971818E-4</v>
      </c>
      <c r="BX138" s="23">
        <f t="shared" si="55"/>
        <v>2.2370700135776411E-2</v>
      </c>
      <c r="BY138" s="23">
        <f t="shared" si="56"/>
        <v>3.3171294914494082E-2</v>
      </c>
      <c r="BZ138" s="23">
        <f t="shared" si="57"/>
        <v>2.5626133749928431E-2</v>
      </c>
      <c r="CA138" s="23">
        <f t="shared" si="58"/>
        <v>5.230302349193864E-3</v>
      </c>
      <c r="CB138" s="23">
        <f t="shared" si="59"/>
        <v>-1.4139606321839093E-3</v>
      </c>
      <c r="CC138" s="23">
        <f t="shared" si="60"/>
        <v>-3.372408045977009E-4</v>
      </c>
      <c r="CD138" s="23">
        <f t="shared" si="61"/>
        <v>-1.3920922413793095E-3</v>
      </c>
      <c r="CE138" s="23">
        <f t="shared" si="62"/>
        <v>7.0200862068965473E-5</v>
      </c>
      <c r="CF138" s="23">
        <f t="shared" si="63"/>
        <v>0</v>
      </c>
      <c r="CG138" s="23">
        <f t="shared" si="64"/>
        <v>4.505331362787058E-2</v>
      </c>
      <c r="CH138" s="23">
        <f t="shared" si="65"/>
        <v>4.235194037287611E-2</v>
      </c>
      <c r="CI138" s="23">
        <f t="shared" si="66"/>
        <v>2.4459392615469255E-2</v>
      </c>
    </row>
    <row r="139" spans="1:87" x14ac:dyDescent="0.2">
      <c r="A139" s="20">
        <v>131</v>
      </c>
      <c r="B139" s="21">
        <v>40694</v>
      </c>
      <c r="C139" s="20">
        <v>202.595</v>
      </c>
      <c r="D139" s="20">
        <v>1121.7950000000001</v>
      </c>
      <c r="E139" s="20">
        <v>1784.37</v>
      </c>
      <c r="F139" s="20">
        <v>1493.404</v>
      </c>
      <c r="G139" s="20">
        <v>1751.818</v>
      </c>
      <c r="H139" s="20">
        <v>142.28399999999999</v>
      </c>
      <c r="I139" s="20">
        <v>352.09800000000001</v>
      </c>
      <c r="J139" s="20">
        <v>438.69400000000002</v>
      </c>
      <c r="K139" s="20">
        <v>105.532</v>
      </c>
      <c r="L139" s="20">
        <v>627.83699999999999</v>
      </c>
      <c r="M139" s="20">
        <v>729.62800000000004</v>
      </c>
      <c r="N139" s="20">
        <v>232.08799999999999</v>
      </c>
      <c r="O139" s="20">
        <v>238.96299999999999</v>
      </c>
      <c r="P139" s="20">
        <v>103.361</v>
      </c>
      <c r="Q139" s="20">
        <v>193.03200000000001</v>
      </c>
      <c r="R139" s="20">
        <v>250.83</v>
      </c>
      <c r="S139" s="20">
        <v>2131.23</v>
      </c>
      <c r="T139" s="20">
        <v>2861.92</v>
      </c>
      <c r="U139" s="20">
        <v>5989.99</v>
      </c>
      <c r="V139" s="20">
        <v>9693.73</v>
      </c>
      <c r="W139" s="20">
        <v>0.19042999999999999</v>
      </c>
      <c r="X139" s="20">
        <v>0.98599999999999999</v>
      </c>
      <c r="Y139" s="20">
        <v>0.63090000000000002</v>
      </c>
      <c r="Z139" s="20">
        <v>7.6200000000000004E-2</v>
      </c>
      <c r="AA139" s="20">
        <v>1</v>
      </c>
      <c r="AB139" s="20">
        <v>0.6946</v>
      </c>
      <c r="AC139" s="20">
        <v>0.60799999999999998</v>
      </c>
      <c r="AD139" s="20">
        <v>81.52</v>
      </c>
      <c r="AE139" s="21">
        <f t="shared" si="67"/>
        <v>40694</v>
      </c>
      <c r="AF139" s="22" cm="1">
        <f t="array" ref="AF139">IF(INDEX(calc_types,1,AF$7)="INDEX",C139/C138-1,IF(INDEX(calc_types,1,AF$7)="CASH", C138/1200,C138/C139-1))</f>
        <v>3.1106195564145622E-4</v>
      </c>
      <c r="AG139" s="22" cm="1">
        <f t="array" ref="AG139">IF(INDEX(calc_types,1,AG$7)="INDEX",D139/D138-1,IF(INDEX(calc_types,1,AG$7)="CASH", D138/1200,D138/D139-1))</f>
        <v>3.5685977709907224E-3</v>
      </c>
      <c r="AH139" s="22" cm="1">
        <f t="array" ref="AH139">IF(INDEX(calc_types,1,AH$7)="INDEX",E139/E138-1,IF(INDEX(calc_types,1,AH$7)="CASH", E138/1200,E138/E139-1))</f>
        <v>1.3024084422363691E-2</v>
      </c>
      <c r="AI139" s="22" cm="1">
        <f t="array" ref="AI139">IF(INDEX(calc_types,1,AI$7)="INDEX",F139/F138-1,IF(INDEX(calc_types,1,AI$7)="CASH", F138/1200,F138/F139-1))</f>
        <v>4.1155583705321241E-3</v>
      </c>
      <c r="AJ139" s="22" cm="1">
        <f t="array" ref="AJ139">IF(INDEX(calc_types,1,AJ$7)="INDEX",G139/G138-1,IF(INDEX(calc_types,1,AJ$7)="CASH", G138/1200,G138/G139-1))</f>
        <v>1.0108476855330117E-2</v>
      </c>
      <c r="AK139" s="22" cm="1">
        <f t="array" ref="AK139">IF(INDEX(calc_types,1,AK$7)="INDEX",H139/H138-1,IF(INDEX(calc_types,1,AK$7)="CASH", H138/1200,H138/H139-1))</f>
        <v>1.4217142213650558E-3</v>
      </c>
      <c r="AL139" s="22" cm="1">
        <f t="array" ref="AL139">IF(INDEX(calc_types,1,AL$7)="INDEX",I139/I138-1,IF(INDEX(calc_types,1,AL$7)="CASH", I138/1200,I138/I139-1))</f>
        <v>5.3451200082232919E-3</v>
      </c>
      <c r="AM139" s="22" cm="1">
        <f t="array" ref="AM139">IF(INDEX(calc_types,1,AM$7)="INDEX",J139/J138-1,IF(INDEX(calc_types,1,AM$7)="CASH", J138/1200,J138/J139-1))</f>
        <v>1.3175854351958227E-2</v>
      </c>
      <c r="AN139" s="22" cm="1">
        <f t="array" ref="AN139">IF(INDEX(calc_types,1,AN$7)="INDEX",K139/K138-1,IF(INDEX(calc_types,1,AN$7)="CASH", K138/1200,K138/K139-1))</f>
        <v>1.4994211095715748E-3</v>
      </c>
      <c r="AO139" s="22" cm="1">
        <f t="array" ref="AO139">IF(INDEX(calc_types,1,AO$7)="INDEX",L139/L138-1,IF(INDEX(calc_types,1,AO$7)="CASH", L138/1200,L138/L139-1))</f>
        <v>4.5215204212405435E-3</v>
      </c>
      <c r="AP139" s="22" cm="1">
        <f t="array" ref="AP139">IF(INDEX(calc_types,1,AP$7)="INDEX",M139/M138-1,IF(INDEX(calc_types,1,AP$7)="CASH", M138/1200,M138/M139-1))</f>
        <v>1.0237679200923777E-2</v>
      </c>
      <c r="AQ139" s="22" cm="1">
        <f t="array" ref="AQ139">IF(INDEX(calc_types,1,AQ$7)="INDEX",N139/N138-1,IF(INDEX(calc_types,1,AQ$7)="CASH", N138/1200,N138/N139-1))</f>
        <v>5.7200305068292323E-3</v>
      </c>
      <c r="AR139" s="22" cm="1">
        <f t="array" ref="AR139">IF(INDEX(calc_types,1,AR$7)="INDEX",O139/O138-1,IF(INDEX(calc_types,1,AR$7)="CASH", O138/1200,O138/O139-1))</f>
        <v>8.3252457909614996E-3</v>
      </c>
      <c r="AS139" s="22" cm="1">
        <f t="array" ref="AS139">IF(INDEX(calc_types,1,AS$7)="INDEX",P139/P138-1,IF(INDEX(calc_types,1,AS$7)="CASH", P138/1200,P138/P139-1))</f>
        <v>2.6128863684760084E-4</v>
      </c>
      <c r="AT139" s="22" cm="1">
        <f t="array" ref="AT139">IF(INDEX(calc_types,1,AT$7)="INDEX",Q139/Q138-1,IF(INDEX(calc_types,1,AT$7)="CASH", Q138/1200,Q138/Q139-1))</f>
        <v>7.3098278302263786E-4</v>
      </c>
      <c r="AU139" s="22" cm="1">
        <f t="array" ref="AU139">IF(INDEX(calc_types,1,AU$7)="INDEX",R139/R138-1,IF(INDEX(calc_types,1,AU$7)="CASH", R138/1200,R138/R139-1))</f>
        <v>1.9453310058601403E-3</v>
      </c>
      <c r="AV139" s="22" cm="1">
        <f t="array" ref="AV139">IF(INDEX(calc_types,1,AV$7)="INDEX",S139/S138-1,IF(INDEX(calc_types,1,AV$7)="CASH", S138/1200,S138/S139-1))</f>
        <v>-1.1974632138188057E-2</v>
      </c>
      <c r="AW139" s="22" cm="1">
        <f t="array" ref="AW139">IF(INDEX(calc_types,1,AW$7)="INDEX",T139/T138-1,IF(INDEX(calc_types,1,AW$7)="CASH", T138/1200,T138/T139-1))</f>
        <v>-4.9590701535906945E-2</v>
      </c>
      <c r="AX139" s="22" cm="1">
        <f t="array" ref="AX139">IF(INDEX(calc_types,1,AX$7)="INDEX",U139/U138-1,IF(INDEX(calc_types,1,AX$7)="CASH", U138/1200,U138/U139-1))</f>
        <v>-1.3164961531491381E-2</v>
      </c>
      <c r="AY139" s="22" cm="1">
        <f t="array" ref="AY139">IF(INDEX(calc_types,1,AY$7)="INDEX",V139/V138-1,IF(INDEX(calc_types,1,AY$7)="CASH", V138/1200,V138/V139-1))</f>
        <v>-1.5838996765396907E-2</v>
      </c>
      <c r="AZ139" s="22" cm="1">
        <f t="array" ref="AZ139">IF(INDEX(calc_types,1,AZ$7)="INDEX",W139/W138-1,IF(INDEX(calc_types,1,AZ$7)="CASH", W138/1200,W138/W139-1))</f>
        <v>1.7520833333333331E-4</v>
      </c>
      <c r="BA139" s="22" cm="1">
        <f t="array" ref="BA139">IF(INDEX(calc_types,1,BA$7)="INDEX",X139/X138-1,IF(INDEX(calc_types,1,BA$7)="CASH", X138/1200,X138/X139-1))</f>
        <v>9.9483333333333325E-4</v>
      </c>
      <c r="BB139" s="22" cm="1">
        <f t="array" ref="BB139">IF(INDEX(calc_types,1,BB$7)="INDEX",Y139/Y138-1,IF(INDEX(calc_types,1,BB$7)="CASH", Y138/1200,Y138/Y139-1))</f>
        <v>5.5683333333333333E-4</v>
      </c>
      <c r="BC139" s="22" cm="1">
        <f t="array" ref="BC139">IF(INDEX(calc_types,1,BC$7)="INDEX",Z139/Z138-1,IF(INDEX(calc_types,1,BC$7)="CASH", Z138/1200,Z138/Z139-1))</f>
        <v>5.0916666666666666E-5</v>
      </c>
      <c r="BD139" s="22" cm="1">
        <f t="array" ref="BD139">IF(INDEX(calc_types,1,BD$7)="INDEX",AA139/AA138-1,IF(INDEX(calc_types,1,BD$7)="CASH", AA138/1200,AA138/AA139-1))</f>
        <v>0</v>
      </c>
      <c r="BE139" s="22" cm="1">
        <f t="array" ref="BE139">IF(INDEX(calc_types,1,BE$7)="INDEX",AB139/AB138-1,IF(INDEX(calc_types,1,BE$7)="CASH", AB138/1200,AB138/AB139-1))</f>
        <v>-2.778577598617904E-2</v>
      </c>
      <c r="BF139" s="22" cm="1">
        <f t="array" ref="BF139">IF(INDEX(calc_types,1,BF$7)="INDEX",AC139/AC138-1,IF(INDEX(calc_types,1,BF$7)="CASH", AC138/1200,AC138/AC139-1))</f>
        <v>-1.5460526315789425E-2</v>
      </c>
      <c r="BG139" s="22" cm="1">
        <f t="array" ref="BG139">IF(INDEX(calc_types,1,BG$7)="INDEX",AD139/AD138-1,IF(INDEX(calc_types,1,BG$7)="CASH", AD138/1200,AD138/AD139-1))</f>
        <v>-4.04808635917564E-3</v>
      </c>
      <c r="BH139" s="23">
        <f t="shared" ref="BH139:BH202" si="68">AF139-AF$5</f>
        <v>-1.3156363009783152E-3</v>
      </c>
      <c r="BI139" s="23">
        <f t="shared" ref="BI139:BI202" si="69">AG139-AG$5</f>
        <v>1.5071855396171533E-3</v>
      </c>
      <c r="BJ139" s="23">
        <f t="shared" ref="BJ139:BJ202" si="70">AH139-AH$5</f>
        <v>1.0105559455451102E-2</v>
      </c>
      <c r="BK139" s="23">
        <f t="shared" ref="BK139:BK202" si="71">AI139-AI$5</f>
        <v>1.1345488100445314E-3</v>
      </c>
      <c r="BL139" s="23">
        <f t="shared" ref="BL139:BL202" si="72">AJ139-AJ$5</f>
        <v>6.2696111942069348E-3</v>
      </c>
      <c r="BM139" s="23">
        <f t="shared" ref="BM139:BM202" si="73">AK139-AK$5</f>
        <v>3.2057888344849184E-4</v>
      </c>
      <c r="BN139" s="23">
        <f t="shared" ref="BN139:BN202" si="74">AL139-AL$5</f>
        <v>3.913977558379373E-3</v>
      </c>
      <c r="BO139" s="23">
        <f t="shared" ref="BO139:BO202" si="75">AM139-AM$5</f>
        <v>1.1074018910347906E-2</v>
      </c>
      <c r="BP139" s="23">
        <f t="shared" ref="BP139:BP202" si="76">AN139-AN$5</f>
        <v>9.7828583347746474E-4</v>
      </c>
      <c r="BQ139" s="23">
        <f t="shared" ref="BQ139:BQ202" si="77">AO139-AO$5</f>
        <v>2.3043323076602246E-3</v>
      </c>
      <c r="BR139" s="23">
        <f t="shared" ref="BR139:BR202" si="78">AP139-AP$5</f>
        <v>7.521751495546819E-3</v>
      </c>
      <c r="BS139" s="23">
        <f t="shared" ref="BS139:BS202" si="79">AQ139-AQ$5</f>
        <v>2.4953502723544544E-3</v>
      </c>
      <c r="BT139" s="23">
        <f t="shared" ref="BT139:BT202" si="80">AR139-AR$5</f>
        <v>4.6094474005731511E-3</v>
      </c>
      <c r="BU139" s="23">
        <f t="shared" ref="BU139:BU202" si="81">AS139-AS$5</f>
        <v>2.1008445445570221E-4</v>
      </c>
      <c r="BV139" s="23">
        <f t="shared" ref="BV139:BV202" si="82">AT139-AT$5</f>
        <v>5.3370592073794182E-4</v>
      </c>
      <c r="BW139" s="23">
        <f t="shared" ref="BW139:BW202" si="83">AU139-AU$5</f>
        <v>1.4013513114726163E-3</v>
      </c>
      <c r="BX139" s="23">
        <f t="shared" ref="BX139:BX202" si="84">AV139-AV$5</f>
        <v>-1.8882931859261542E-2</v>
      </c>
      <c r="BY139" s="23">
        <f t="shared" ref="BY139:BY202" si="85">AW139-AW$5</f>
        <v>-5.0889726899264215E-2</v>
      </c>
      <c r="BZ139" s="23">
        <f t="shared" ref="BZ139:BZ202" si="86">AX139-AX$5</f>
        <v>-1.4810201132316644E-2</v>
      </c>
      <c r="CA139" s="23">
        <f t="shared" ref="CA139:CA202" si="87">AY139-AY$5</f>
        <v>-2.0310286403983798E-2</v>
      </c>
      <c r="CB139" s="23">
        <f t="shared" ref="CB139:CB202" si="88">AZ139-AZ$5</f>
        <v>-1.4416272988505758E-3</v>
      </c>
      <c r="CC139" s="23">
        <f t="shared" ref="CC139:CC202" si="89">BA139-BA$5</f>
        <v>-1.0482413793103432E-4</v>
      </c>
      <c r="CD139" s="23">
        <f t="shared" ref="CD139:CD202" si="90">BB139-BB$5</f>
        <v>-1.3821755747126427E-3</v>
      </c>
      <c r="CE139" s="23">
        <f t="shared" ref="CE139:CE202" si="91">BC139-BC$5</f>
        <v>7.6867528735632135E-5</v>
      </c>
      <c r="CF139" s="23">
        <f t="shared" ref="CF139:CF202" si="92">BD139-BD$5</f>
        <v>0</v>
      </c>
      <c r="CG139" s="23">
        <f t="shared" ref="CG139:CG202" si="93">BE139-BE$5</f>
        <v>-2.8786068163135999E-2</v>
      </c>
      <c r="CH139" s="23">
        <f t="shared" ref="CH139:CH202" si="94">BF139-BF$5</f>
        <v>-1.5373871609468608E-2</v>
      </c>
      <c r="CI139" s="23">
        <f t="shared" ref="CI139:CI202" si="95">BG139-BG$5</f>
        <v>-3.4832620402946999E-3</v>
      </c>
    </row>
    <row r="140" spans="1:87" x14ac:dyDescent="0.2">
      <c r="A140" s="20">
        <v>132</v>
      </c>
      <c r="B140" s="21">
        <v>40724</v>
      </c>
      <c r="C140" s="20">
        <v>202.637</v>
      </c>
      <c r="D140" s="20">
        <v>1122.2070000000001</v>
      </c>
      <c r="E140" s="20">
        <v>1785.0909999999999</v>
      </c>
      <c r="F140" s="20">
        <v>1492.93</v>
      </c>
      <c r="G140" s="20">
        <v>1746.4359999999999</v>
      </c>
      <c r="H140" s="20">
        <v>142.38300000000001</v>
      </c>
      <c r="I140" s="20">
        <v>352.55399999999997</v>
      </c>
      <c r="J140" s="20">
        <v>439.935</v>
      </c>
      <c r="K140" s="20">
        <v>105.53100000000001</v>
      </c>
      <c r="L140" s="20">
        <v>629.58399999999995</v>
      </c>
      <c r="M140" s="20">
        <v>734.11599999999999</v>
      </c>
      <c r="N140" s="20">
        <v>232.309</v>
      </c>
      <c r="O140" s="20">
        <v>239.21299999999999</v>
      </c>
      <c r="P140" s="20">
        <v>103.379</v>
      </c>
      <c r="Q140" s="20">
        <v>193.096</v>
      </c>
      <c r="R140" s="20">
        <v>250.994</v>
      </c>
      <c r="S140" s="20">
        <v>2094.69</v>
      </c>
      <c r="T140" s="20">
        <v>2848.53</v>
      </c>
      <c r="U140" s="20">
        <v>5945.71</v>
      </c>
      <c r="V140" s="20">
        <v>9816.09</v>
      </c>
      <c r="W140" s="20">
        <v>0.18554999999999999</v>
      </c>
      <c r="X140" s="20">
        <v>1.1765000000000001</v>
      </c>
      <c r="Y140" s="20">
        <v>0.63439999999999996</v>
      </c>
      <c r="Z140" s="20">
        <v>1.3299999999999999E-2</v>
      </c>
      <c r="AA140" s="20">
        <v>1</v>
      </c>
      <c r="AB140" s="20">
        <v>0.68959999999999999</v>
      </c>
      <c r="AC140" s="20">
        <v>0.623</v>
      </c>
      <c r="AD140" s="20">
        <v>80.56</v>
      </c>
      <c r="AE140" s="21">
        <f t="shared" si="67"/>
        <v>40724</v>
      </c>
      <c r="AF140" s="22" cm="1">
        <f t="array" ref="AF140">IF(INDEX(calc_types,1,AF$7)="INDEX",C140/C139-1,IF(INDEX(calc_types,1,AF$7)="CASH", C139/1200,C139/C140-1))</f>
        <v>2.0731015079356041E-4</v>
      </c>
      <c r="AG140" s="22" cm="1">
        <f t="array" ref="AG140">IF(INDEX(calc_types,1,AG$7)="INDEX",D140/D139-1,IF(INDEX(calc_types,1,AG$7)="CASH", D139/1200,D139/D140-1))</f>
        <v>3.6726852945512256E-4</v>
      </c>
      <c r="AH140" s="22" cm="1">
        <f t="array" ref="AH140">IF(INDEX(calc_types,1,AH$7)="INDEX",E140/E139-1,IF(INDEX(calc_types,1,AH$7)="CASH", E139/1200,E139/E140-1))</f>
        <v>4.0406417951444062E-4</v>
      </c>
      <c r="AI140" s="22" cm="1">
        <f t="array" ref="AI140">IF(INDEX(calc_types,1,AI$7)="INDEX",F140/F139-1,IF(INDEX(calc_types,1,AI$7)="CASH", F139/1200,F139/F140-1))</f>
        <v>-3.1739569466793238E-4</v>
      </c>
      <c r="AJ140" s="22" cm="1">
        <f t="array" ref="AJ140">IF(INDEX(calc_types,1,AJ$7)="INDEX",G140/G139-1,IF(INDEX(calc_types,1,AJ$7)="CASH", G139/1200,G139/G140-1))</f>
        <v>-3.0722369561222429E-3</v>
      </c>
      <c r="AK140" s="22" cm="1">
        <f t="array" ref="AK140">IF(INDEX(calc_types,1,AK$7)="INDEX",H140/H139-1,IF(INDEX(calc_types,1,AK$7)="CASH", H139/1200,H139/H140-1))</f>
        <v>6.9579151556053986E-4</v>
      </c>
      <c r="AL140" s="22" cm="1">
        <f t="array" ref="AL140">IF(INDEX(calc_types,1,AL$7)="INDEX",I140/I139-1,IF(INDEX(calc_types,1,AL$7)="CASH", I139/1200,I139/I140-1))</f>
        <v>1.2950939795168814E-3</v>
      </c>
      <c r="AM140" s="22" cm="1">
        <f t="array" ref="AM140">IF(INDEX(calc_types,1,AM$7)="INDEX",J140/J139-1,IF(INDEX(calc_types,1,AM$7)="CASH", J139/1200,J139/J140-1))</f>
        <v>2.828851089825779E-3</v>
      </c>
      <c r="AN140" s="22" cm="1">
        <f t="array" ref="AN140">IF(INDEX(calc_types,1,AN$7)="INDEX",K140/K139-1,IF(INDEX(calc_types,1,AN$7)="CASH", K139/1200,K139/K140-1))</f>
        <v>-9.4757988097216028E-6</v>
      </c>
      <c r="AO140" s="22" cm="1">
        <f t="array" ref="AO140">IF(INDEX(calc_types,1,AO$7)="INDEX",L140/L139-1,IF(INDEX(calc_types,1,AO$7)="CASH", L139/1200,L139/L140-1))</f>
        <v>2.78256936115584E-3</v>
      </c>
      <c r="AP140" s="22" cm="1">
        <f t="array" ref="AP140">IF(INDEX(calc_types,1,AP$7)="INDEX",M140/M139-1,IF(INDEX(calc_types,1,AP$7)="CASH", M139/1200,M139/M140-1))</f>
        <v>6.1510797282997576E-3</v>
      </c>
      <c r="AQ140" s="22" cm="1">
        <f t="array" ref="AQ140">IF(INDEX(calc_types,1,AQ$7)="INDEX",N140/N139-1,IF(INDEX(calc_types,1,AQ$7)="CASH", N139/1200,N139/N140-1))</f>
        <v>9.5222501809666404E-4</v>
      </c>
      <c r="AR140" s="22" cm="1">
        <f t="array" ref="AR140">IF(INDEX(calc_types,1,AR$7)="INDEX",O140/O139-1,IF(INDEX(calc_types,1,AR$7)="CASH", O139/1200,O139/O140-1))</f>
        <v>1.0461870666169659E-3</v>
      </c>
      <c r="AS140" s="22" cm="1">
        <f t="array" ref="AS140">IF(INDEX(calc_types,1,AS$7)="INDEX",P140/P139-1,IF(INDEX(calc_types,1,AS$7)="CASH", P139/1200,P139/P140-1))</f>
        <v>1.7414692195316661E-4</v>
      </c>
      <c r="AT140" s="22" cm="1">
        <f t="array" ref="AT140">IF(INDEX(calc_types,1,AT$7)="INDEX",Q140/Q139-1,IF(INDEX(calc_types,1,AT$7)="CASH", Q139/1200,Q139/Q140-1))</f>
        <v>3.3155124538941649E-4</v>
      </c>
      <c r="AU140" s="22" cm="1">
        <f t="array" ref="AU140">IF(INDEX(calc_types,1,AU$7)="INDEX",R140/R139-1,IF(INDEX(calc_types,1,AU$7)="CASH", R139/1200,R139/R140-1))</f>
        <v>6.5382928676793739E-4</v>
      </c>
      <c r="AV140" s="22" cm="1">
        <f t="array" ref="AV140">IF(INDEX(calc_types,1,AV$7)="INDEX",S140/S139-1,IF(INDEX(calc_types,1,AV$7)="CASH", S139/1200,S139/S140-1))</f>
        <v>-1.7145028926957684E-2</v>
      </c>
      <c r="AW140" s="22" cm="1">
        <f t="array" ref="AW140">IF(INDEX(calc_types,1,AW$7)="INDEX",T140/T139-1,IF(INDEX(calc_types,1,AW$7)="CASH", T139/1200,T139/T140-1))</f>
        <v>-4.6786772516351771E-3</v>
      </c>
      <c r="AX140" s="22" cm="1">
        <f t="array" ref="AX140">IF(INDEX(calc_types,1,AX$7)="INDEX",U140/U139-1,IF(INDEX(calc_types,1,AX$7)="CASH", U139/1200,U139/U140-1))</f>
        <v>-7.3923328753470186E-3</v>
      </c>
      <c r="AY140" s="22" cm="1">
        <f t="array" ref="AY140">IF(INDEX(calc_types,1,AY$7)="INDEX",V140/V139-1,IF(INDEX(calc_types,1,AY$7)="CASH", V139/1200,V139/V140-1))</f>
        <v>1.2622592129139187E-2</v>
      </c>
      <c r="AZ140" s="22" cm="1">
        <f t="array" ref="AZ140">IF(INDEX(calc_types,1,AZ$7)="INDEX",W140/W139-1,IF(INDEX(calc_types,1,AZ$7)="CASH", W139/1200,W139/W140-1))</f>
        <v>1.5869166666666664E-4</v>
      </c>
      <c r="BA140" s="22" cm="1">
        <f t="array" ref="BA140">IF(INDEX(calc_types,1,BA$7)="INDEX",X140/X139-1,IF(INDEX(calc_types,1,BA$7)="CASH", X139/1200,X139/X140-1))</f>
        <v>8.2166666666666662E-4</v>
      </c>
      <c r="BB140" s="22" cm="1">
        <f t="array" ref="BB140">IF(INDEX(calc_types,1,BB$7)="INDEX",Y140/Y139-1,IF(INDEX(calc_types,1,BB$7)="CASH", Y139/1200,Y139/Y140-1))</f>
        <v>5.2575000000000007E-4</v>
      </c>
      <c r="BC140" s="22" cm="1">
        <f t="array" ref="BC140">IF(INDEX(calc_types,1,BC$7)="INDEX",Z140/Z139-1,IF(INDEX(calc_types,1,BC$7)="CASH", Z139/1200,Z139/Z140-1))</f>
        <v>6.3499999999999999E-5</v>
      </c>
      <c r="BD140" s="22" cm="1">
        <f t="array" ref="BD140">IF(INDEX(calc_types,1,BD$7)="INDEX",AA140/AA139-1,IF(INDEX(calc_types,1,BD$7)="CASH", AA139/1200,AA139/AA140-1))</f>
        <v>0</v>
      </c>
      <c r="BE140" s="22" cm="1">
        <f t="array" ref="BE140">IF(INDEX(calc_types,1,BE$7)="INDEX",AB140/AB139-1,IF(INDEX(calc_types,1,BE$7)="CASH", AB139/1200,AB139/AB140-1))</f>
        <v>7.2505800464037762E-3</v>
      </c>
      <c r="BF140" s="22" cm="1">
        <f t="array" ref="BF140">IF(INDEX(calc_types,1,BF$7)="INDEX",AC140/AC139-1,IF(INDEX(calc_types,1,BF$7)="CASH", AC139/1200,AC139/AC140-1))</f>
        <v>-2.4077046548956704E-2</v>
      </c>
      <c r="BG140" s="22" cm="1">
        <f t="array" ref="BG140">IF(INDEX(calc_types,1,BG$7)="INDEX",AD140/AD139-1,IF(INDEX(calc_types,1,BG$7)="CASH", AD139/1200,AD139/AD140-1))</f>
        <v>1.1916583912611634E-2</v>
      </c>
      <c r="BH140" s="23">
        <f t="shared" si="68"/>
        <v>-1.419388105826211E-3</v>
      </c>
      <c r="BI140" s="23">
        <f t="shared" si="69"/>
        <v>-1.6941437019184465E-3</v>
      </c>
      <c r="BJ140" s="23">
        <f t="shared" si="70"/>
        <v>-2.5144607873981485E-3</v>
      </c>
      <c r="BK140" s="23">
        <f t="shared" si="71"/>
        <v>-3.2984052551555251E-3</v>
      </c>
      <c r="BL140" s="23">
        <f t="shared" si="72"/>
        <v>-6.9111026172454255E-3</v>
      </c>
      <c r="BM140" s="23">
        <f t="shared" si="73"/>
        <v>-4.0534382235602406E-4</v>
      </c>
      <c r="BN140" s="23">
        <f t="shared" si="74"/>
        <v>-1.3604847032703724E-4</v>
      </c>
      <c r="BO140" s="23">
        <f t="shared" si="75"/>
        <v>7.2701564821545757E-4</v>
      </c>
      <c r="BP140" s="23">
        <f t="shared" si="76"/>
        <v>-5.3061107490383179E-4</v>
      </c>
      <c r="BQ140" s="23">
        <f t="shared" si="77"/>
        <v>5.6538124757552106E-4</v>
      </c>
      <c r="BR140" s="23">
        <f t="shared" si="78"/>
        <v>3.435152022922799E-3</v>
      </c>
      <c r="BS140" s="23">
        <f t="shared" si="79"/>
        <v>-2.2724552163781138E-3</v>
      </c>
      <c r="BT140" s="23">
        <f t="shared" si="80"/>
        <v>-2.6696113237713827E-3</v>
      </c>
      <c r="BU140" s="23">
        <f t="shared" si="81"/>
        <v>1.2294273956126798E-4</v>
      </c>
      <c r="BV140" s="23">
        <f t="shared" si="82"/>
        <v>1.3427438310472048E-4</v>
      </c>
      <c r="BW140" s="23">
        <f t="shared" si="83"/>
        <v>1.0984959238041346E-4</v>
      </c>
      <c r="BX140" s="23">
        <f t="shared" si="84"/>
        <v>-2.4053328648031169E-2</v>
      </c>
      <c r="BY140" s="23">
        <f t="shared" si="85"/>
        <v>-5.9777026149924473E-3</v>
      </c>
      <c r="BZ140" s="23">
        <f t="shared" si="86"/>
        <v>-9.0375724761722811E-3</v>
      </c>
      <c r="CA140" s="23">
        <f t="shared" si="87"/>
        <v>8.1513024905522959E-3</v>
      </c>
      <c r="CB140" s="23">
        <f t="shared" si="88"/>
        <v>-1.4581439655172426E-3</v>
      </c>
      <c r="CC140" s="23">
        <f t="shared" si="89"/>
        <v>-2.7799080459770095E-4</v>
      </c>
      <c r="CD140" s="23">
        <f t="shared" si="90"/>
        <v>-1.4132589080459762E-3</v>
      </c>
      <c r="CE140" s="23">
        <f t="shared" si="91"/>
        <v>8.9450862068965467E-5</v>
      </c>
      <c r="CF140" s="23">
        <f t="shared" si="92"/>
        <v>0</v>
      </c>
      <c r="CG140" s="23">
        <f t="shared" si="93"/>
        <v>6.2502878694468177E-3</v>
      </c>
      <c r="CH140" s="23">
        <f t="shared" si="94"/>
        <v>-2.3990391842635888E-2</v>
      </c>
      <c r="CI140" s="23">
        <f t="shared" si="95"/>
        <v>1.2481408231492575E-2</v>
      </c>
    </row>
    <row r="141" spans="1:87" x14ac:dyDescent="0.2">
      <c r="A141" s="20">
        <v>133</v>
      </c>
      <c r="B141" s="21">
        <v>40755</v>
      </c>
      <c r="C141" s="20">
        <v>202.59299999999999</v>
      </c>
      <c r="D141" s="20">
        <v>1125.2940000000001</v>
      </c>
      <c r="E141" s="20">
        <v>1812.039</v>
      </c>
      <c r="F141" s="20">
        <v>1499.124</v>
      </c>
      <c r="G141" s="20">
        <v>1771.607</v>
      </c>
      <c r="H141" s="20">
        <v>142.72499999999999</v>
      </c>
      <c r="I141" s="20">
        <v>355.34</v>
      </c>
      <c r="J141" s="20">
        <v>448.851</v>
      </c>
      <c r="K141" s="20">
        <v>105.658</v>
      </c>
      <c r="L141" s="20">
        <v>633.83100000000002</v>
      </c>
      <c r="M141" s="20">
        <v>746.34299999999996</v>
      </c>
      <c r="N141" s="20">
        <v>233.55699999999999</v>
      </c>
      <c r="O141" s="20">
        <v>241.66</v>
      </c>
      <c r="P141" s="20">
        <v>103.395</v>
      </c>
      <c r="Q141" s="20">
        <v>193.19</v>
      </c>
      <c r="R141" s="20">
        <v>251.58799999999999</v>
      </c>
      <c r="S141" s="20">
        <v>2051.38</v>
      </c>
      <c r="T141" s="20">
        <v>2670.37</v>
      </c>
      <c r="U141" s="20">
        <v>5815.19</v>
      </c>
      <c r="V141" s="20">
        <v>9833.0300000000007</v>
      </c>
      <c r="W141" s="20">
        <v>0.19109999999999999</v>
      </c>
      <c r="X141" s="20">
        <v>0.96679999999999999</v>
      </c>
      <c r="Y141" s="20">
        <v>0.57020000000000004</v>
      </c>
      <c r="Z141" s="20">
        <v>-0.29160000000000003</v>
      </c>
      <c r="AA141" s="20">
        <v>1</v>
      </c>
      <c r="AB141" s="20">
        <v>0.69450000000000001</v>
      </c>
      <c r="AC141" s="20">
        <v>0.6089</v>
      </c>
      <c r="AD141" s="20">
        <v>76.760000000000005</v>
      </c>
      <c r="AE141" s="21">
        <f t="shared" si="67"/>
        <v>40755</v>
      </c>
      <c r="AF141" s="22" cm="1">
        <f t="array" ref="AF141">IF(INDEX(calc_types,1,AF$7)="INDEX",C141/C140-1,IF(INDEX(calc_types,1,AF$7)="CASH", C140/1200,C140/C141-1))</f>
        <v>-2.1713704802184264E-4</v>
      </c>
      <c r="AG141" s="22" cm="1">
        <f t="array" ref="AG141">IF(INDEX(calc_types,1,AG$7)="INDEX",D141/D140-1,IF(INDEX(calc_types,1,AG$7)="CASH", D140/1200,D140/D141-1))</f>
        <v>2.7508293924383143E-3</v>
      </c>
      <c r="AH141" s="22" cm="1">
        <f t="array" ref="AH141">IF(INDEX(calc_types,1,AH$7)="INDEX",E141/E140-1,IF(INDEX(calc_types,1,AH$7)="CASH", E140/1200,E140/E141-1))</f>
        <v>1.5096149159902872E-2</v>
      </c>
      <c r="AI141" s="22" cm="1">
        <f t="array" ref="AI141">IF(INDEX(calc_types,1,AI$7)="INDEX",F141/F140-1,IF(INDEX(calc_types,1,AI$7)="CASH", F140/1200,F140/F141-1))</f>
        <v>4.1488884274547555E-3</v>
      </c>
      <c r="AJ141" s="22" cm="1">
        <f t="array" ref="AJ141">IF(INDEX(calc_types,1,AJ$7)="INDEX",G141/G140-1,IF(INDEX(calc_types,1,AJ$7)="CASH", G140/1200,G140/G141-1))</f>
        <v>1.4412781229887539E-2</v>
      </c>
      <c r="AK141" s="22" cm="1">
        <f t="array" ref="AK141">IF(INDEX(calc_types,1,AK$7)="INDEX",H141/H140-1,IF(INDEX(calc_types,1,AK$7)="CASH", H140/1200,H140/H141-1))</f>
        <v>2.4019721455510457E-3</v>
      </c>
      <c r="AL141" s="22" cm="1">
        <f t="array" ref="AL141">IF(INDEX(calc_types,1,AL$7)="INDEX",I141/I140-1,IF(INDEX(calc_types,1,AL$7)="CASH", I140/1200,I140/I141-1))</f>
        <v>7.9023355287417552E-3</v>
      </c>
      <c r="AM141" s="22" cm="1">
        <f t="array" ref="AM141">IF(INDEX(calc_types,1,AM$7)="INDEX",J141/J140-1,IF(INDEX(calc_types,1,AM$7)="CASH", J140/1200,J140/J141-1))</f>
        <v>2.0266630297657517E-2</v>
      </c>
      <c r="AN141" s="22" cm="1">
        <f t="array" ref="AN141">IF(INDEX(calc_types,1,AN$7)="INDEX",K141/K140-1,IF(INDEX(calc_types,1,AN$7)="CASH", K140/1200,K140/K141-1))</f>
        <v>1.2034378523846367E-3</v>
      </c>
      <c r="AO141" s="22" cm="1">
        <f t="array" ref="AO141">IF(INDEX(calc_types,1,AO$7)="INDEX",L141/L140-1,IF(INDEX(calc_types,1,AO$7)="CASH", L140/1200,L140/L141-1))</f>
        <v>6.745724160715838E-3</v>
      </c>
      <c r="AP141" s="22" cm="1">
        <f t="array" ref="AP141">IF(INDEX(calc_types,1,AP$7)="INDEX",M141/M140-1,IF(INDEX(calc_types,1,AP$7)="CASH", M140/1200,M140/M141-1))</f>
        <v>1.6655405957641589E-2</v>
      </c>
      <c r="AQ141" s="22" cm="1">
        <f t="array" ref="AQ141">IF(INDEX(calc_types,1,AQ$7)="INDEX",N141/N140-1,IF(INDEX(calc_types,1,AQ$7)="CASH", N140/1200,N140/N141-1))</f>
        <v>5.3721551898548991E-3</v>
      </c>
      <c r="AR141" s="22" cm="1">
        <f t="array" ref="AR141">IF(INDEX(calc_types,1,AR$7)="INDEX",O141/O140-1,IF(INDEX(calc_types,1,AR$7)="CASH", O140/1200,O140/O141-1))</f>
        <v>1.0229377165956732E-2</v>
      </c>
      <c r="AS141" s="22" cm="1">
        <f t="array" ref="AS141">IF(INDEX(calc_types,1,AS$7)="INDEX",P141/P140-1,IF(INDEX(calc_types,1,AS$7)="CASH", P140/1200,P140/P141-1))</f>
        <v>1.5477031118504847E-4</v>
      </c>
      <c r="AT141" s="22" cm="1">
        <f t="array" ref="AT141">IF(INDEX(calc_types,1,AT$7)="INDEX",Q141/Q140-1,IF(INDEX(calc_types,1,AT$7)="CASH", Q140/1200,Q140/Q141-1))</f>
        <v>4.8680449103044587E-4</v>
      </c>
      <c r="AU141" s="22" cm="1">
        <f t="array" ref="AU141">IF(INDEX(calc_types,1,AU$7)="INDEX",R141/R140-1,IF(INDEX(calc_types,1,AU$7)="CASH", R140/1200,R140/R141-1))</f>
        <v>2.3665904364247314E-3</v>
      </c>
      <c r="AV141" s="22" cm="1">
        <f t="array" ref="AV141">IF(INDEX(calc_types,1,AV$7)="INDEX",S141/S140-1,IF(INDEX(calc_types,1,AV$7)="CASH", S140/1200,S140/S141-1))</f>
        <v>-2.0676090495490906E-2</v>
      </c>
      <c r="AW141" s="22" cm="1">
        <f t="array" ref="AW141">IF(INDEX(calc_types,1,AW$7)="INDEX",T141/T140-1,IF(INDEX(calc_types,1,AW$7)="CASH", T140/1200,T140/T141-1))</f>
        <v>-6.2544540517389779E-2</v>
      </c>
      <c r="AX141" s="22" cm="1">
        <f t="array" ref="AX141">IF(INDEX(calc_types,1,AX$7)="INDEX",U141/U140-1,IF(INDEX(calc_types,1,AX$7)="CASH", U140/1200,U140/U141-1))</f>
        <v>-2.1951962002855874E-2</v>
      </c>
      <c r="AY141" s="22" cm="1">
        <f t="array" ref="AY141">IF(INDEX(calc_types,1,AY$7)="INDEX",V141/V140-1,IF(INDEX(calc_types,1,AY$7)="CASH", V140/1200,V140/V141-1))</f>
        <v>1.7257380484489993E-3</v>
      </c>
      <c r="AZ141" s="22" cm="1">
        <f t="array" ref="AZ141">IF(INDEX(calc_types,1,AZ$7)="INDEX",W141/W140-1,IF(INDEX(calc_types,1,AZ$7)="CASH", W140/1200,W140/W141-1))</f>
        <v>1.54625E-4</v>
      </c>
      <c r="BA141" s="22" cm="1">
        <f t="array" ref="BA141">IF(INDEX(calc_types,1,BA$7)="INDEX",X141/X140-1,IF(INDEX(calc_types,1,BA$7)="CASH", X140/1200,X140/X141-1))</f>
        <v>9.8041666666666676E-4</v>
      </c>
      <c r="BB141" s="22" cm="1">
        <f t="array" ref="BB141">IF(INDEX(calc_types,1,BB$7)="INDEX",Y141/Y140-1,IF(INDEX(calc_types,1,BB$7)="CASH", Y140/1200,Y140/Y141-1))</f>
        <v>5.2866666666666665E-4</v>
      </c>
      <c r="BC141" s="22" cm="1">
        <f t="array" ref="BC141">IF(INDEX(calc_types,1,BC$7)="INDEX",Z141/Z140-1,IF(INDEX(calc_types,1,BC$7)="CASH", Z140/1200,Z140/Z141-1))</f>
        <v>1.1083333333333333E-5</v>
      </c>
      <c r="BD141" s="22" cm="1">
        <f t="array" ref="BD141">IF(INDEX(calc_types,1,BD$7)="INDEX",AA141/AA140-1,IF(INDEX(calc_types,1,BD$7)="CASH", AA140/1200,AA140/AA141-1))</f>
        <v>0</v>
      </c>
      <c r="BE141" s="22" cm="1">
        <f t="array" ref="BE141">IF(INDEX(calc_types,1,BE$7)="INDEX",AB141/AB140-1,IF(INDEX(calc_types,1,BE$7)="CASH", AB140/1200,AB140/AB141-1))</f>
        <v>-7.0554355651547551E-3</v>
      </c>
      <c r="BF141" s="22" cm="1">
        <f t="array" ref="BF141">IF(INDEX(calc_types,1,BF$7)="INDEX",AC141/AC140-1,IF(INDEX(calc_types,1,BF$7)="CASH", AC140/1200,AC140/AC141-1))</f>
        <v>2.3156511742486563E-2</v>
      </c>
      <c r="BG141" s="22" cm="1">
        <f t="array" ref="BG141">IF(INDEX(calc_types,1,BG$7)="INDEX",AD141/AD140-1,IF(INDEX(calc_types,1,BG$7)="CASH", AD140/1200,AD140/AD141-1))</f>
        <v>4.9504950495049549E-2</v>
      </c>
      <c r="BH141" s="23">
        <f t="shared" si="68"/>
        <v>-1.8438353046416141E-3</v>
      </c>
      <c r="BI141" s="23">
        <f t="shared" si="69"/>
        <v>6.894171610647452E-4</v>
      </c>
      <c r="BJ141" s="23">
        <f t="shared" si="70"/>
        <v>1.2177624192990283E-2</v>
      </c>
      <c r="BK141" s="23">
        <f t="shared" si="71"/>
        <v>1.1678788669671628E-3</v>
      </c>
      <c r="BL141" s="23">
        <f t="shared" si="72"/>
        <v>1.0573915568764356E-2</v>
      </c>
      <c r="BM141" s="23">
        <f t="shared" si="73"/>
        <v>1.3008368076344817E-3</v>
      </c>
      <c r="BN141" s="23">
        <f t="shared" si="74"/>
        <v>6.4711930788978363E-3</v>
      </c>
      <c r="BO141" s="23">
        <f t="shared" si="75"/>
        <v>1.8164794856047196E-2</v>
      </c>
      <c r="BP141" s="23">
        <f t="shared" si="76"/>
        <v>6.8230257629052656E-4</v>
      </c>
      <c r="BQ141" s="23">
        <f t="shared" si="77"/>
        <v>4.5285360471355191E-3</v>
      </c>
      <c r="BR141" s="23">
        <f t="shared" si="78"/>
        <v>1.3939478252264631E-2</v>
      </c>
      <c r="BS141" s="23">
        <f t="shared" si="79"/>
        <v>2.1474749553801213E-3</v>
      </c>
      <c r="BT141" s="23">
        <f t="shared" si="80"/>
        <v>6.5135787755683837E-3</v>
      </c>
      <c r="BU141" s="23">
        <f t="shared" si="81"/>
        <v>1.0356612879314986E-4</v>
      </c>
      <c r="BV141" s="23">
        <f t="shared" si="82"/>
        <v>2.8952762874574984E-4</v>
      </c>
      <c r="BW141" s="23">
        <f t="shared" si="83"/>
        <v>1.8226107420372074E-3</v>
      </c>
      <c r="BX141" s="23">
        <f t="shared" si="84"/>
        <v>-2.7584390216564392E-2</v>
      </c>
      <c r="BY141" s="23">
        <f t="shared" si="85"/>
        <v>-6.384356588074705E-2</v>
      </c>
      <c r="BZ141" s="23">
        <f t="shared" si="86"/>
        <v>-2.3597201603681135E-2</v>
      </c>
      <c r="CA141" s="23">
        <f t="shared" si="87"/>
        <v>-2.7455515901378923E-3</v>
      </c>
      <c r="CB141" s="23">
        <f t="shared" si="88"/>
        <v>-1.4622106321839092E-3</v>
      </c>
      <c r="CC141" s="23">
        <f t="shared" si="89"/>
        <v>-1.1924080459770081E-4</v>
      </c>
      <c r="CD141" s="23">
        <f t="shared" si="90"/>
        <v>-1.4103422413793095E-3</v>
      </c>
      <c r="CE141" s="23">
        <f t="shared" si="91"/>
        <v>3.7034195402298805E-5</v>
      </c>
      <c r="CF141" s="23">
        <f t="shared" si="92"/>
        <v>0</v>
      </c>
      <c r="CG141" s="23">
        <f t="shared" si="93"/>
        <v>-8.0557277421117127E-3</v>
      </c>
      <c r="CH141" s="23">
        <f t="shared" si="94"/>
        <v>2.3243166448807379E-2</v>
      </c>
      <c r="CI141" s="23">
        <f t="shared" si="95"/>
        <v>5.006977481393049E-2</v>
      </c>
    </row>
    <row r="142" spans="1:87" x14ac:dyDescent="0.2">
      <c r="A142" s="20">
        <v>134</v>
      </c>
      <c r="B142" s="21">
        <v>40786</v>
      </c>
      <c r="C142" s="20">
        <v>202.78200000000001</v>
      </c>
      <c r="D142" s="20">
        <v>1129.307</v>
      </c>
      <c r="E142" s="20">
        <v>1837.325</v>
      </c>
      <c r="F142" s="20">
        <v>1492.9369999999999</v>
      </c>
      <c r="G142" s="20">
        <v>1761.664</v>
      </c>
      <c r="H142" s="20">
        <v>143.172</v>
      </c>
      <c r="I142" s="20">
        <v>358.97800000000001</v>
      </c>
      <c r="J142" s="20">
        <v>457.423</v>
      </c>
      <c r="K142" s="20">
        <v>105.7</v>
      </c>
      <c r="L142" s="20">
        <v>634.93399999999997</v>
      </c>
      <c r="M142" s="20">
        <v>751.21500000000003</v>
      </c>
      <c r="N142" s="20">
        <v>230.81899999999999</v>
      </c>
      <c r="O142" s="20">
        <v>235.78700000000001</v>
      </c>
      <c r="P142" s="20">
        <v>103.402</v>
      </c>
      <c r="Q142" s="20">
        <v>193.3</v>
      </c>
      <c r="R142" s="20">
        <v>251.90899999999999</v>
      </c>
      <c r="S142" s="20">
        <v>1938.42</v>
      </c>
      <c r="T142" s="20">
        <v>2302.08</v>
      </c>
      <c r="U142" s="20">
        <v>5394.53</v>
      </c>
      <c r="V142" s="20">
        <v>8955.2000000000007</v>
      </c>
      <c r="W142" s="20">
        <v>0.2215</v>
      </c>
      <c r="X142" s="20">
        <v>0.67110000000000003</v>
      </c>
      <c r="Y142" s="20">
        <v>0.62809999999999999</v>
      </c>
      <c r="Z142" s="20">
        <v>-5.5E-2</v>
      </c>
      <c r="AA142" s="20">
        <v>1</v>
      </c>
      <c r="AB142" s="20">
        <v>0.69569999999999999</v>
      </c>
      <c r="AC142" s="20">
        <v>0.61539999999999995</v>
      </c>
      <c r="AD142" s="20">
        <v>76.66</v>
      </c>
      <c r="AE142" s="21">
        <f t="shared" si="67"/>
        <v>40786</v>
      </c>
      <c r="AF142" s="22" cm="1">
        <f t="array" ref="AF142">IF(INDEX(calc_types,1,AF$7)="INDEX",C142/C141-1,IF(INDEX(calc_types,1,AF$7)="CASH", C141/1200,C141/C142-1))</f>
        <v>9.3290488812547423E-4</v>
      </c>
      <c r="AG142" s="22" cm="1">
        <f t="array" ref="AG142">IF(INDEX(calc_types,1,AG$7)="INDEX",D142/D141-1,IF(INDEX(calc_types,1,AG$7)="CASH", D141/1200,D141/D142-1))</f>
        <v>3.5661791496266471E-3</v>
      </c>
      <c r="AH142" s="22" cm="1">
        <f t="array" ref="AH142">IF(INDEX(calc_types,1,AH$7)="INDEX",E142/E141-1,IF(INDEX(calc_types,1,AH$7)="CASH", E141/1200,E141/E142-1))</f>
        <v>1.3954445792833337E-2</v>
      </c>
      <c r="AI142" s="22" cm="1">
        <f t="array" ref="AI142">IF(INDEX(calc_types,1,AI$7)="INDEX",F142/F141-1,IF(INDEX(calc_types,1,AI$7)="CASH", F141/1200,F141/F142-1))</f>
        <v>-4.1270768795643731E-3</v>
      </c>
      <c r="AJ142" s="22" cm="1">
        <f t="array" ref="AJ142">IF(INDEX(calc_types,1,AJ$7)="INDEX",G142/G141-1,IF(INDEX(calc_types,1,AJ$7)="CASH", G141/1200,G141/G142-1))</f>
        <v>-5.6124185555825878E-3</v>
      </c>
      <c r="AK142" s="22" cm="1">
        <f t="array" ref="AK142">IF(INDEX(calc_types,1,AK$7)="INDEX",H142/H141-1,IF(INDEX(calc_types,1,AK$7)="CASH", H141/1200,H141/H142-1))</f>
        <v>3.1318970047293782E-3</v>
      </c>
      <c r="AL142" s="22" cm="1">
        <f t="array" ref="AL142">IF(INDEX(calc_types,1,AL$7)="INDEX",I142/I141-1,IF(INDEX(calc_types,1,AL$7)="CASH", I141/1200,I141/I142-1))</f>
        <v>1.0238081837113944E-2</v>
      </c>
      <c r="AM142" s="22" cm="1">
        <f t="array" ref="AM142">IF(INDEX(calc_types,1,AM$7)="INDEX",J142/J141-1,IF(INDEX(calc_types,1,AM$7)="CASH", J141/1200,J141/J142-1))</f>
        <v>1.9097651559203399E-2</v>
      </c>
      <c r="AN142" s="22" cm="1">
        <f t="array" ref="AN142">IF(INDEX(calc_types,1,AN$7)="INDEX",K142/K141-1,IF(INDEX(calc_types,1,AN$7)="CASH", K141/1200,K141/K142-1))</f>
        <v>3.9750894395118586E-4</v>
      </c>
      <c r="AO142" s="22" cm="1">
        <f t="array" ref="AO142">IF(INDEX(calc_types,1,AO$7)="INDEX",L142/L141-1,IF(INDEX(calc_types,1,AO$7)="CASH", L141/1200,L141/L142-1))</f>
        <v>1.7402115074838242E-3</v>
      </c>
      <c r="AP142" s="22" cm="1">
        <f t="array" ref="AP142">IF(INDEX(calc_types,1,AP$7)="INDEX",M142/M141-1,IF(INDEX(calc_types,1,AP$7)="CASH", M141/1200,M141/M142-1))</f>
        <v>6.5278296976056804E-3</v>
      </c>
      <c r="AQ142" s="22" cm="1">
        <f t="array" ref="AQ142">IF(INDEX(calc_types,1,AQ$7)="INDEX",N142/N141-1,IF(INDEX(calc_types,1,AQ$7)="CASH", N141/1200,N141/N142-1))</f>
        <v>-1.1723048335095965E-2</v>
      </c>
      <c r="AR142" s="22" cm="1">
        <f t="array" ref="AR142">IF(INDEX(calc_types,1,AR$7)="INDEX",O142/O141-1,IF(INDEX(calc_types,1,AR$7)="CASH", O141/1200,O141/O142-1))</f>
        <v>-2.4302739385914096E-2</v>
      </c>
      <c r="AS142" s="22" cm="1">
        <f t="array" ref="AS142">IF(INDEX(calc_types,1,AS$7)="INDEX",P142/P141-1,IF(INDEX(calc_types,1,AS$7)="CASH", P141/1200,P141/P142-1))</f>
        <v>6.7701532956210286E-5</v>
      </c>
      <c r="AT142" s="22" cm="1">
        <f t="array" ref="AT142">IF(INDEX(calc_types,1,AT$7)="INDEX",Q142/Q141-1,IF(INDEX(calc_types,1,AT$7)="CASH", Q141/1200,Q141/Q142-1))</f>
        <v>5.6938764946434794E-4</v>
      </c>
      <c r="AU142" s="22" cm="1">
        <f t="array" ref="AU142">IF(INDEX(calc_types,1,AU$7)="INDEX",R142/R141-1,IF(INDEX(calc_types,1,AU$7)="CASH", R141/1200,R141/R142-1))</f>
        <v>1.2758955117095905E-3</v>
      </c>
      <c r="AV142" s="22" cm="1">
        <f t="array" ref="AV142">IF(INDEX(calc_types,1,AV$7)="INDEX",S142/S141-1,IF(INDEX(calc_types,1,AV$7)="CASH", S141/1200,S141/S142-1))</f>
        <v>-5.5065370628552546E-2</v>
      </c>
      <c r="AW142" s="22" cm="1">
        <f t="array" ref="AW142">IF(INDEX(calc_types,1,AW$7)="INDEX",T142/T141-1,IF(INDEX(calc_types,1,AW$7)="CASH", T141/1200,T141/T142-1))</f>
        <v>-0.13791721746424657</v>
      </c>
      <c r="AX142" s="22" cm="1">
        <f t="array" ref="AX142">IF(INDEX(calc_types,1,AX$7)="INDEX",U142/U141-1,IF(INDEX(calc_types,1,AX$7)="CASH", U141/1200,U141/U142-1))</f>
        <v>-7.2338135125421532E-2</v>
      </c>
      <c r="AY142" s="22" cm="1">
        <f t="array" ref="AY142">IF(INDEX(calc_types,1,AY$7)="INDEX",V142/V141-1,IF(INDEX(calc_types,1,AY$7)="CASH", V141/1200,V141/V142-1))</f>
        <v>-8.9273601321261054E-2</v>
      </c>
      <c r="AZ142" s="22" cm="1">
        <f t="array" ref="AZ142">IF(INDEX(calc_types,1,AZ$7)="INDEX",W142/W141-1,IF(INDEX(calc_types,1,AZ$7)="CASH", W141/1200,W141/W142-1))</f>
        <v>1.5924999999999999E-4</v>
      </c>
      <c r="BA142" s="22" cm="1">
        <f t="array" ref="BA142">IF(INDEX(calc_types,1,BA$7)="INDEX",X142/X141-1,IF(INDEX(calc_types,1,BA$7)="CASH", X141/1200,X141/X142-1))</f>
        <v>8.0566666666666666E-4</v>
      </c>
      <c r="BB142" s="22" cm="1">
        <f t="array" ref="BB142">IF(INDEX(calc_types,1,BB$7)="INDEX",Y142/Y141-1,IF(INDEX(calc_types,1,BB$7)="CASH", Y141/1200,Y141/Y142-1))</f>
        <v>4.7516666666666671E-4</v>
      </c>
      <c r="BC142" s="22" cm="1">
        <f t="array" ref="BC142">IF(INDEX(calc_types,1,BC$7)="INDEX",Z142/Z141-1,IF(INDEX(calc_types,1,BC$7)="CASH", Z141/1200,Z141/Z142-1))</f>
        <v>-2.4300000000000002E-4</v>
      </c>
      <c r="BD142" s="22" cm="1">
        <f t="array" ref="BD142">IF(INDEX(calc_types,1,BD$7)="INDEX",AA142/AA141-1,IF(INDEX(calc_types,1,BD$7)="CASH", AA141/1200,AA141/AA142-1))</f>
        <v>0</v>
      </c>
      <c r="BE142" s="22" cm="1">
        <f t="array" ref="BE142">IF(INDEX(calc_types,1,BE$7)="INDEX",AB142/AB141-1,IF(INDEX(calc_types,1,BE$7)="CASH", AB141/1200,AB141/AB142-1))</f>
        <v>-1.7248814144027458E-3</v>
      </c>
      <c r="BF142" s="22" cm="1">
        <f t="array" ref="BF142">IF(INDEX(calc_types,1,BF$7)="INDEX",AC142/AC141-1,IF(INDEX(calc_types,1,BF$7)="CASH", AC141/1200,AC141/AC142-1))</f>
        <v>-1.0562235944101328E-2</v>
      </c>
      <c r="BG142" s="22" cm="1">
        <f t="array" ref="BG142">IF(INDEX(calc_types,1,BG$7)="INDEX",AD142/AD141-1,IF(INDEX(calc_types,1,BG$7)="CASH", AD141/1200,AD141/AD142-1))</f>
        <v>1.304461257500833E-3</v>
      </c>
      <c r="BH142" s="23">
        <f t="shared" si="68"/>
        <v>-6.937933684942972E-4</v>
      </c>
      <c r="BI142" s="23">
        <f t="shared" si="69"/>
        <v>1.504766918253078E-3</v>
      </c>
      <c r="BJ142" s="23">
        <f t="shared" si="70"/>
        <v>1.1035920825920748E-2</v>
      </c>
      <c r="BK142" s="23">
        <f t="shared" si="71"/>
        <v>-7.1080864400519658E-3</v>
      </c>
      <c r="BL142" s="23">
        <f t="shared" si="72"/>
        <v>-9.4512842167057704E-3</v>
      </c>
      <c r="BM142" s="23">
        <f t="shared" si="73"/>
        <v>2.030761666812814E-3</v>
      </c>
      <c r="BN142" s="23">
        <f t="shared" si="74"/>
        <v>8.8069393872700248E-3</v>
      </c>
      <c r="BO142" s="23">
        <f t="shared" si="75"/>
        <v>1.6995816117593078E-2</v>
      </c>
      <c r="BP142" s="23">
        <f t="shared" si="76"/>
        <v>-1.2362633214292433E-4</v>
      </c>
      <c r="BQ142" s="23">
        <f t="shared" si="77"/>
        <v>-4.7697660609649466E-4</v>
      </c>
      <c r="BR142" s="23">
        <f t="shared" si="78"/>
        <v>3.8119019922287218E-3</v>
      </c>
      <c r="BS142" s="23">
        <f t="shared" si="79"/>
        <v>-1.4947728569570742E-2</v>
      </c>
      <c r="BT142" s="23">
        <f t="shared" si="80"/>
        <v>-2.8018537776302446E-2</v>
      </c>
      <c r="BU142" s="23">
        <f t="shared" si="81"/>
        <v>1.6497350564311671E-5</v>
      </c>
      <c r="BV142" s="23">
        <f t="shared" si="82"/>
        <v>3.7211078717965191E-4</v>
      </c>
      <c r="BW142" s="23">
        <f t="shared" si="83"/>
        <v>7.3191581732206655E-4</v>
      </c>
      <c r="BX142" s="23">
        <f t="shared" si="84"/>
        <v>-6.1973670349626031E-2</v>
      </c>
      <c r="BY142" s="23">
        <f t="shared" si="85"/>
        <v>-0.13921624282760384</v>
      </c>
      <c r="BZ142" s="23">
        <f t="shared" si="86"/>
        <v>-7.3983374726246789E-2</v>
      </c>
      <c r="CA142" s="23">
        <f t="shared" si="87"/>
        <v>-9.3744890959847949E-2</v>
      </c>
      <c r="CB142" s="23">
        <f t="shared" si="88"/>
        <v>-1.4575856321839093E-3</v>
      </c>
      <c r="CC142" s="23">
        <f t="shared" si="89"/>
        <v>-2.9399080459770091E-4</v>
      </c>
      <c r="CD142" s="23">
        <f t="shared" si="90"/>
        <v>-1.4638422413793095E-3</v>
      </c>
      <c r="CE142" s="23">
        <f t="shared" si="91"/>
        <v>-2.1704913793103457E-4</v>
      </c>
      <c r="CF142" s="23">
        <f t="shared" si="92"/>
        <v>0</v>
      </c>
      <c r="CG142" s="23">
        <f t="shared" si="93"/>
        <v>-2.7251735913597043E-3</v>
      </c>
      <c r="CH142" s="23">
        <f t="shared" si="94"/>
        <v>-1.0475581237780512E-2</v>
      </c>
      <c r="CI142" s="23">
        <f t="shared" si="95"/>
        <v>1.8692855763817731E-3</v>
      </c>
    </row>
    <row r="143" spans="1:87" x14ac:dyDescent="0.2">
      <c r="A143" s="20">
        <v>135</v>
      </c>
      <c r="B143" s="21">
        <v>40816</v>
      </c>
      <c r="C143" s="20">
        <v>202.749</v>
      </c>
      <c r="D143" s="20">
        <v>1127.673</v>
      </c>
      <c r="E143" s="20">
        <v>1834.78</v>
      </c>
      <c r="F143" s="20">
        <v>1484.277</v>
      </c>
      <c r="G143" s="20">
        <v>1736.8979999999999</v>
      </c>
      <c r="H143" s="20">
        <v>143.41300000000001</v>
      </c>
      <c r="I143" s="20">
        <v>360.15</v>
      </c>
      <c r="J143" s="20">
        <v>461.28800000000001</v>
      </c>
      <c r="K143" s="20">
        <v>105.711</v>
      </c>
      <c r="L143" s="20">
        <v>635.96799999999996</v>
      </c>
      <c r="M143" s="20">
        <v>755.62900000000002</v>
      </c>
      <c r="N143" s="20">
        <v>228.44399999999999</v>
      </c>
      <c r="O143" s="20">
        <v>229.68600000000001</v>
      </c>
      <c r="P143" s="20">
        <v>103.411</v>
      </c>
      <c r="Q143" s="20">
        <v>193.31100000000001</v>
      </c>
      <c r="R143" s="20">
        <v>251.84700000000001</v>
      </c>
      <c r="S143" s="20">
        <v>1801.3</v>
      </c>
      <c r="T143" s="20">
        <v>2179.66</v>
      </c>
      <c r="U143" s="20">
        <v>5128.4799999999996</v>
      </c>
      <c r="V143" s="20">
        <v>8700.2900000000009</v>
      </c>
      <c r="W143" s="20">
        <v>0.23943999999999999</v>
      </c>
      <c r="X143" s="20">
        <v>0.51019999999999999</v>
      </c>
      <c r="Y143" s="20">
        <v>0.59530000000000005</v>
      </c>
      <c r="Z143" s="20">
        <v>-0.23619999999999999</v>
      </c>
      <c r="AA143" s="20">
        <v>1</v>
      </c>
      <c r="AB143" s="20">
        <v>0.74680000000000002</v>
      </c>
      <c r="AC143" s="20">
        <v>0.64170000000000005</v>
      </c>
      <c r="AD143" s="20">
        <v>77.06</v>
      </c>
      <c r="AE143" s="21">
        <f t="shared" si="67"/>
        <v>40816</v>
      </c>
      <c r="AF143" s="22" cm="1">
        <f t="array" ref="AF143">IF(INDEX(calc_types,1,AF$7)="INDEX",C143/C142-1,IF(INDEX(calc_types,1,AF$7)="CASH", C142/1200,C142/C143-1))</f>
        <v>-1.6273633754482209E-4</v>
      </c>
      <c r="AG143" s="22" cm="1">
        <f t="array" ref="AG143">IF(INDEX(calc_types,1,AG$7)="INDEX",D143/D142-1,IF(INDEX(calc_types,1,AG$7)="CASH", D142/1200,D142/D143-1))</f>
        <v>-1.4469050488485902E-3</v>
      </c>
      <c r="AH143" s="22" cm="1">
        <f t="array" ref="AH143">IF(INDEX(calc_types,1,AH$7)="INDEX",E143/E142-1,IF(INDEX(calc_types,1,AH$7)="CASH", E142/1200,E142/E143-1))</f>
        <v>-1.3851659341705957E-3</v>
      </c>
      <c r="AI143" s="22" cm="1">
        <f t="array" ref="AI143">IF(INDEX(calc_types,1,AI$7)="INDEX",F143/F142-1,IF(INDEX(calc_types,1,AI$7)="CASH", F142/1200,F142/F143-1))</f>
        <v>-5.8006466448349281E-3</v>
      </c>
      <c r="AJ143" s="22" cm="1">
        <f t="array" ref="AJ143">IF(INDEX(calc_types,1,AJ$7)="INDEX",G143/G142-1,IF(INDEX(calc_types,1,AJ$7)="CASH", G142/1200,G142/G143-1))</f>
        <v>-1.4058299425997234E-2</v>
      </c>
      <c r="AK143" s="22" cm="1">
        <f t="array" ref="AK143">IF(INDEX(calc_types,1,AK$7)="INDEX",H143/H142-1,IF(INDEX(calc_types,1,AK$7)="CASH", H142/1200,H142/H143-1))</f>
        <v>1.6832900287766517E-3</v>
      </c>
      <c r="AL143" s="22" cm="1">
        <f t="array" ref="AL143">IF(INDEX(calc_types,1,AL$7)="INDEX",I143/I142-1,IF(INDEX(calc_types,1,AL$7)="CASH", I142/1200,I142/I143-1))</f>
        <v>3.2648240282133756E-3</v>
      </c>
      <c r="AM143" s="22" cm="1">
        <f t="array" ref="AM143">IF(INDEX(calc_types,1,AM$7)="INDEX",J143/J142-1,IF(INDEX(calc_types,1,AM$7)="CASH", J142/1200,J142/J143-1))</f>
        <v>8.449509534938171E-3</v>
      </c>
      <c r="AN143" s="22" cm="1">
        <f t="array" ref="AN143">IF(INDEX(calc_types,1,AN$7)="INDEX",K143/K142-1,IF(INDEX(calc_types,1,AN$7)="CASH", K142/1200,K142/K143-1))</f>
        <v>1.0406811731300536E-4</v>
      </c>
      <c r="AO143" s="22" cm="1">
        <f t="array" ref="AO143">IF(INDEX(calc_types,1,AO$7)="INDEX",L143/L142-1,IF(INDEX(calc_types,1,AO$7)="CASH", L142/1200,L142/L143-1))</f>
        <v>1.6285157197439837E-3</v>
      </c>
      <c r="AP143" s="22" cm="1">
        <f t="array" ref="AP143">IF(INDEX(calc_types,1,AP$7)="INDEX",M143/M142-1,IF(INDEX(calc_types,1,AP$7)="CASH", M142/1200,M142/M143-1))</f>
        <v>5.8758145138209095E-3</v>
      </c>
      <c r="AQ143" s="22" cm="1">
        <f t="array" ref="AQ143">IF(INDEX(calc_types,1,AQ$7)="INDEX",N143/N142-1,IF(INDEX(calc_types,1,AQ$7)="CASH", N142/1200,N142/N143-1))</f>
        <v>-1.0289447575806188E-2</v>
      </c>
      <c r="AR143" s="22" cm="1">
        <f t="array" ref="AR143">IF(INDEX(calc_types,1,AR$7)="INDEX",O143/O142-1,IF(INDEX(calc_types,1,AR$7)="CASH", O142/1200,O142/O143-1))</f>
        <v>-2.5875048242693599E-2</v>
      </c>
      <c r="AS143" s="22" cm="1">
        <f t="array" ref="AS143">IF(INDEX(calc_types,1,AS$7)="INDEX",P143/P142-1,IF(INDEX(calc_types,1,AS$7)="CASH", P142/1200,P142/P143-1))</f>
        <v>8.703893541706087E-5</v>
      </c>
      <c r="AT143" s="22" cm="1">
        <f t="array" ref="AT143">IF(INDEX(calc_types,1,AT$7)="INDEX",Q143/Q142-1,IF(INDEX(calc_types,1,AT$7)="CASH", Q142/1200,Q142/Q143-1))</f>
        <v>5.6906363166131513E-5</v>
      </c>
      <c r="AU143" s="22" cm="1">
        <f t="array" ref="AU143">IF(INDEX(calc_types,1,AU$7)="INDEX",R143/R142-1,IF(INDEX(calc_types,1,AU$7)="CASH", R142/1200,R142/R143-1))</f>
        <v>-2.4612062292328485E-4</v>
      </c>
      <c r="AV143" s="22" cm="1">
        <f t="array" ref="AV143">IF(INDEX(calc_types,1,AV$7)="INDEX",S143/S142-1,IF(INDEX(calc_types,1,AV$7)="CASH", S142/1200,S142/S143-1))</f>
        <v>-7.073802375130267E-2</v>
      </c>
      <c r="AW143" s="22" cm="1">
        <f t="array" ref="AW143">IF(INDEX(calc_types,1,AW$7)="INDEX",T143/T142-1,IF(INDEX(calc_types,1,AW$7)="CASH", T142/1200,T142/T143-1))</f>
        <v>-5.3177995551848767E-2</v>
      </c>
      <c r="AX143" s="22" cm="1">
        <f t="array" ref="AX143">IF(INDEX(calc_types,1,AX$7)="INDEX",U143/U142-1,IF(INDEX(calc_types,1,AX$7)="CASH", U142/1200,U142/U143-1))</f>
        <v>-4.9318476308408687E-2</v>
      </c>
      <c r="AY143" s="22" cm="1">
        <f t="array" ref="AY143">IF(INDEX(calc_types,1,AY$7)="INDEX",V143/V142-1,IF(INDEX(calc_types,1,AY$7)="CASH", V142/1200,V142/V143-1))</f>
        <v>-2.8465025906735719E-2</v>
      </c>
      <c r="AZ143" s="22" cm="1">
        <f t="array" ref="AZ143">IF(INDEX(calc_types,1,AZ$7)="INDEX",W143/W142-1,IF(INDEX(calc_types,1,AZ$7)="CASH", W142/1200,W142/W143-1))</f>
        <v>1.8458333333333334E-4</v>
      </c>
      <c r="BA143" s="22" cm="1">
        <f t="array" ref="BA143">IF(INDEX(calc_types,1,BA$7)="INDEX",X143/X142-1,IF(INDEX(calc_types,1,BA$7)="CASH", X142/1200,X142/X143-1))</f>
        <v>5.5925000000000007E-4</v>
      </c>
      <c r="BB143" s="22" cm="1">
        <f t="array" ref="BB143">IF(INDEX(calc_types,1,BB$7)="INDEX",Y143/Y142-1,IF(INDEX(calc_types,1,BB$7)="CASH", Y142/1200,Y142/Y143-1))</f>
        <v>5.2341666666666671E-4</v>
      </c>
      <c r="BC143" s="22" cm="1">
        <f t="array" ref="BC143">IF(INDEX(calc_types,1,BC$7)="INDEX",Z143/Z142-1,IF(INDEX(calc_types,1,BC$7)="CASH", Z142/1200,Z142/Z143-1))</f>
        <v>-4.5833333333333334E-5</v>
      </c>
      <c r="BD143" s="22" cm="1">
        <f t="array" ref="BD143">IF(INDEX(calc_types,1,BD$7)="INDEX",AA143/AA142-1,IF(INDEX(calc_types,1,BD$7)="CASH", AA142/1200,AA142/AA143-1))</f>
        <v>0</v>
      </c>
      <c r="BE143" s="22" cm="1">
        <f t="array" ref="BE143">IF(INDEX(calc_types,1,BE$7)="INDEX",AB143/AB142-1,IF(INDEX(calc_types,1,BE$7)="CASH", AB142/1200,AB142/AB143-1))</f>
        <v>-6.8425281199785748E-2</v>
      </c>
      <c r="BF143" s="22" cm="1">
        <f t="array" ref="BF143">IF(INDEX(calc_types,1,BF$7)="INDEX",AC143/AC142-1,IF(INDEX(calc_types,1,BF$7)="CASH", AC142/1200,AC142/AC143-1))</f>
        <v>-4.0984883902135061E-2</v>
      </c>
      <c r="BG143" s="22" cm="1">
        <f t="array" ref="BG143">IF(INDEX(calc_types,1,BG$7)="INDEX",AD143/AD142-1,IF(INDEX(calc_types,1,BG$7)="CASH", AD142/1200,AD142/AD143-1))</f>
        <v>-5.1907604464054291E-3</v>
      </c>
      <c r="BH143" s="23">
        <f t="shared" si="68"/>
        <v>-1.7894345941645935E-3</v>
      </c>
      <c r="BI143" s="23">
        <f t="shared" si="69"/>
        <v>-3.5083172802221592E-3</v>
      </c>
      <c r="BJ143" s="23">
        <f t="shared" si="70"/>
        <v>-4.3036909010831844E-3</v>
      </c>
      <c r="BK143" s="23">
        <f t="shared" si="71"/>
        <v>-8.7816562053225217E-3</v>
      </c>
      <c r="BL143" s="23">
        <f t="shared" si="72"/>
        <v>-1.7897165087120415E-2</v>
      </c>
      <c r="BM143" s="23">
        <f t="shared" si="73"/>
        <v>5.8215469086008776E-4</v>
      </c>
      <c r="BN143" s="23">
        <f t="shared" si="74"/>
        <v>1.8336815783694569E-3</v>
      </c>
      <c r="BO143" s="23">
        <f t="shared" si="75"/>
        <v>6.34767409332785E-3</v>
      </c>
      <c r="BP143" s="23">
        <f t="shared" si="76"/>
        <v>-4.1706715878110482E-4</v>
      </c>
      <c r="BQ143" s="23">
        <f t="shared" si="77"/>
        <v>-5.8867239383633523E-4</v>
      </c>
      <c r="BR143" s="23">
        <f t="shared" si="78"/>
        <v>3.1598868084439509E-3</v>
      </c>
      <c r="BS143" s="23">
        <f t="shared" si="79"/>
        <v>-1.3514127810280965E-2</v>
      </c>
      <c r="BT143" s="23">
        <f t="shared" si="80"/>
        <v>-2.9590846633081948E-2</v>
      </c>
      <c r="BU143" s="23">
        <f t="shared" si="81"/>
        <v>3.5834753025162255E-5</v>
      </c>
      <c r="BV143" s="23">
        <f t="shared" si="82"/>
        <v>-1.403704991185645E-4</v>
      </c>
      <c r="BW143" s="23">
        <f t="shared" si="83"/>
        <v>-7.9010031731080877E-4</v>
      </c>
      <c r="BX143" s="23">
        <f t="shared" si="84"/>
        <v>-7.7646323472376155E-2</v>
      </c>
      <c r="BY143" s="23">
        <f t="shared" si="85"/>
        <v>-5.4477020915206037E-2</v>
      </c>
      <c r="BZ143" s="23">
        <f t="shared" si="86"/>
        <v>-5.0963715909233952E-2</v>
      </c>
      <c r="CA143" s="23">
        <f t="shared" si="87"/>
        <v>-3.2936315545322614E-2</v>
      </c>
      <c r="CB143" s="23">
        <f t="shared" si="88"/>
        <v>-1.432252298850576E-3</v>
      </c>
      <c r="CC143" s="23">
        <f t="shared" si="89"/>
        <v>-5.404074712643675E-4</v>
      </c>
      <c r="CD143" s="23">
        <f t="shared" si="90"/>
        <v>-1.4155922413793096E-3</v>
      </c>
      <c r="CE143" s="23">
        <f t="shared" si="91"/>
        <v>-1.9882471264367865E-5</v>
      </c>
      <c r="CF143" s="23">
        <f t="shared" si="92"/>
        <v>0</v>
      </c>
      <c r="CG143" s="23">
        <f t="shared" si="93"/>
        <v>-6.9425573376742711E-2</v>
      </c>
      <c r="CH143" s="23">
        <f t="shared" si="94"/>
        <v>-4.0898229195814248E-2</v>
      </c>
      <c r="CI143" s="23">
        <f t="shared" si="95"/>
        <v>-4.625936127524489E-3</v>
      </c>
    </row>
    <row r="144" spans="1:87" x14ac:dyDescent="0.2">
      <c r="A144" s="20">
        <v>136</v>
      </c>
      <c r="B144" s="21">
        <v>40847</v>
      </c>
      <c r="C144" s="20">
        <v>202.81</v>
      </c>
      <c r="D144" s="20">
        <v>1128.703</v>
      </c>
      <c r="E144" s="20">
        <v>1837.1869999999999</v>
      </c>
      <c r="F144" s="20">
        <v>1495.721</v>
      </c>
      <c r="G144" s="20">
        <v>1761.704</v>
      </c>
      <c r="H144" s="20">
        <v>143.45599999999999</v>
      </c>
      <c r="I144" s="20">
        <v>360.32499999999999</v>
      </c>
      <c r="J144" s="20">
        <v>461.61799999999999</v>
      </c>
      <c r="K144" s="20">
        <v>105.81399999999999</v>
      </c>
      <c r="L144" s="20">
        <v>637.505</v>
      </c>
      <c r="M144" s="20">
        <v>758.98599999999999</v>
      </c>
      <c r="N144" s="20">
        <v>230.25700000000001</v>
      </c>
      <c r="O144" s="20">
        <v>235.22</v>
      </c>
      <c r="P144" s="20">
        <v>103.423</v>
      </c>
      <c r="Q144" s="20">
        <v>193.32400000000001</v>
      </c>
      <c r="R144" s="20">
        <v>251.86799999999999</v>
      </c>
      <c r="S144" s="20">
        <v>1997.32</v>
      </c>
      <c r="T144" s="20">
        <v>2385.2199999999998</v>
      </c>
      <c r="U144" s="20">
        <v>5544.22</v>
      </c>
      <c r="V144" s="20">
        <v>8988.39</v>
      </c>
      <c r="W144" s="20">
        <v>0.24528</v>
      </c>
      <c r="X144" s="20">
        <v>0.60709999999999997</v>
      </c>
      <c r="Y144" s="20">
        <v>0.60719999999999996</v>
      </c>
      <c r="Z144" s="20">
        <v>-0.38579999999999998</v>
      </c>
      <c r="AA144" s="20">
        <v>1</v>
      </c>
      <c r="AB144" s="20">
        <v>0.72160000000000002</v>
      </c>
      <c r="AC144" s="20">
        <v>0.62160000000000004</v>
      </c>
      <c r="AD144" s="20">
        <v>78.17</v>
      </c>
      <c r="AE144" s="21">
        <f t="shared" si="67"/>
        <v>40847</v>
      </c>
      <c r="AF144" s="22" cm="1">
        <f t="array" ref="AF144">IF(INDEX(calc_types,1,AF$7)="INDEX",C144/C143-1,IF(INDEX(calc_types,1,AF$7)="CASH", C143/1200,C143/C144-1))</f>
        <v>3.0086461585510094E-4</v>
      </c>
      <c r="AG144" s="22" cm="1">
        <f t="array" ref="AG144">IF(INDEX(calc_types,1,AG$7)="INDEX",D144/D143-1,IF(INDEX(calc_types,1,AG$7)="CASH", D143/1200,D143/D144-1))</f>
        <v>9.1338535195917281E-4</v>
      </c>
      <c r="AH144" s="22" cm="1">
        <f t="array" ref="AH144">IF(INDEX(calc_types,1,AH$7)="INDEX",E144/E143-1,IF(INDEX(calc_types,1,AH$7)="CASH", E143/1200,E143/E144-1))</f>
        <v>1.3118739031381388E-3</v>
      </c>
      <c r="AI144" s="22" cm="1">
        <f t="array" ref="AI144">IF(INDEX(calc_types,1,AI$7)="INDEX",F144/F143-1,IF(INDEX(calc_types,1,AI$7)="CASH", F143/1200,F143/F144-1))</f>
        <v>7.7101511375572418E-3</v>
      </c>
      <c r="AJ144" s="22" cm="1">
        <f t="array" ref="AJ144">IF(INDEX(calc_types,1,AJ$7)="INDEX",G144/G143-1,IF(INDEX(calc_types,1,AJ$7)="CASH", G143/1200,G143/G144-1))</f>
        <v>1.4281782810504629E-2</v>
      </c>
      <c r="AK144" s="22" cm="1">
        <f t="array" ref="AK144">IF(INDEX(calc_types,1,AK$7)="INDEX",H144/H143-1,IF(INDEX(calc_types,1,AK$7)="CASH", H143/1200,H143/H144-1))</f>
        <v>2.9983334844096987E-4</v>
      </c>
      <c r="AL144" s="22" cm="1">
        <f t="array" ref="AL144">IF(INDEX(calc_types,1,AL$7)="INDEX",I144/I143-1,IF(INDEX(calc_types,1,AL$7)="CASH", I143/1200,I143/I144-1))</f>
        <v>4.859086491739717E-4</v>
      </c>
      <c r="AM144" s="22" cm="1">
        <f t="array" ref="AM144">IF(INDEX(calc_types,1,AM$7)="INDEX",J144/J143-1,IF(INDEX(calc_types,1,AM$7)="CASH", J143/1200,J143/J144-1))</f>
        <v>7.1538821733918567E-4</v>
      </c>
      <c r="AN144" s="22" cm="1">
        <f t="array" ref="AN144">IF(INDEX(calc_types,1,AN$7)="INDEX",K144/K143-1,IF(INDEX(calc_types,1,AN$7)="CASH", K143/1200,K143/K144-1))</f>
        <v>9.7435460831896137E-4</v>
      </c>
      <c r="AO144" s="22" cm="1">
        <f t="array" ref="AO144">IF(INDEX(calc_types,1,AO$7)="INDEX",L144/L143-1,IF(INDEX(calc_types,1,AO$7)="CASH", L143/1200,L143/L144-1))</f>
        <v>2.4167882660763862E-3</v>
      </c>
      <c r="AP144" s="22" cm="1">
        <f t="array" ref="AP144">IF(INDEX(calc_types,1,AP$7)="INDEX",M144/M143-1,IF(INDEX(calc_types,1,AP$7)="CASH", M143/1200,M143/M144-1))</f>
        <v>4.4426563829604859E-3</v>
      </c>
      <c r="AQ144" s="22" cm="1">
        <f t="array" ref="AQ144">IF(INDEX(calc_types,1,AQ$7)="INDEX",N144/N143-1,IF(INDEX(calc_types,1,AQ$7)="CASH", N143/1200,N143/N144-1))</f>
        <v>7.9362994869640602E-3</v>
      </c>
      <c r="AR144" s="22" cm="1">
        <f t="array" ref="AR144">IF(INDEX(calc_types,1,AR$7)="INDEX",O144/O143-1,IF(INDEX(calc_types,1,AR$7)="CASH", O143/1200,O143/O144-1))</f>
        <v>2.4093762789199058E-2</v>
      </c>
      <c r="AS144" s="22" cm="1">
        <f t="array" ref="AS144">IF(INDEX(calc_types,1,AS$7)="INDEX",P144/P143-1,IF(INDEX(calc_types,1,AS$7)="CASH", P143/1200,P143/P144-1))</f>
        <v>1.1604181373359168E-4</v>
      </c>
      <c r="AT144" s="22" cm="1">
        <f t="array" ref="AT144">IF(INDEX(calc_types,1,AT$7)="INDEX",Q144/Q143-1,IF(INDEX(calc_types,1,AT$7)="CASH", Q143/1200,Q143/Q144-1))</f>
        <v>6.724914774647317E-5</v>
      </c>
      <c r="AU144" s="22" cm="1">
        <f t="array" ref="AU144">IF(INDEX(calc_types,1,AU$7)="INDEX",R144/R143-1,IF(INDEX(calc_types,1,AU$7)="CASH", R143/1200,R143/R144-1))</f>
        <v>8.3383959308624966E-5</v>
      </c>
      <c r="AV144" s="22" cm="1">
        <f t="array" ref="AV144">IF(INDEX(calc_types,1,AV$7)="INDEX",S144/S143-1,IF(INDEX(calc_types,1,AV$7)="CASH", S143/1200,S143/S144-1))</f>
        <v>0.1088214067617832</v>
      </c>
      <c r="AW144" s="22" cm="1">
        <f t="array" ref="AW144">IF(INDEX(calc_types,1,AW$7)="INDEX",T144/T143-1,IF(INDEX(calc_types,1,AW$7)="CASH", T143/1200,T143/T144-1))</f>
        <v>9.4308286613508541E-2</v>
      </c>
      <c r="AX144" s="22" cm="1">
        <f t="array" ref="AX144">IF(INDEX(calc_types,1,AX$7)="INDEX",U144/U143-1,IF(INDEX(calc_types,1,AX$7)="CASH", U143/1200,U143/U144-1))</f>
        <v>8.1064954918416587E-2</v>
      </c>
      <c r="AY144" s="22" cm="1">
        <f t="array" ref="AY144">IF(INDEX(calc_types,1,AY$7)="INDEX",V144/V143-1,IF(INDEX(calc_types,1,AY$7)="CASH", V143/1200,V143/V144-1))</f>
        <v>3.3113838734111001E-2</v>
      </c>
      <c r="AZ144" s="22" cm="1">
        <f t="array" ref="AZ144">IF(INDEX(calc_types,1,AZ$7)="INDEX",W144/W143-1,IF(INDEX(calc_types,1,AZ$7)="CASH", W143/1200,W143/W144-1))</f>
        <v>1.9953333333333332E-4</v>
      </c>
      <c r="BA144" s="22" cm="1">
        <f t="array" ref="BA144">IF(INDEX(calc_types,1,BA$7)="INDEX",X144/X143-1,IF(INDEX(calc_types,1,BA$7)="CASH", X143/1200,X143/X144-1))</f>
        <v>4.2516666666666663E-4</v>
      </c>
      <c r="BB144" s="22" cm="1">
        <f t="array" ref="BB144">IF(INDEX(calc_types,1,BB$7)="INDEX",Y144/Y143-1,IF(INDEX(calc_types,1,BB$7)="CASH", Y143/1200,Y143/Y144-1))</f>
        <v>4.960833333333334E-4</v>
      </c>
      <c r="BC144" s="22" cm="1">
        <f t="array" ref="BC144">IF(INDEX(calc_types,1,BC$7)="INDEX",Z144/Z143-1,IF(INDEX(calc_types,1,BC$7)="CASH", Z143/1200,Z143/Z144-1))</f>
        <v>-1.9683333333333334E-4</v>
      </c>
      <c r="BD144" s="22" cm="1">
        <f t="array" ref="BD144">IF(INDEX(calc_types,1,BD$7)="INDEX",AA144/AA143-1,IF(INDEX(calc_types,1,BD$7)="CASH", AA143/1200,AA143/AA144-1))</f>
        <v>0</v>
      </c>
      <c r="BE144" s="22" cm="1">
        <f t="array" ref="BE144">IF(INDEX(calc_types,1,BE$7)="INDEX",AB144/AB143-1,IF(INDEX(calc_types,1,BE$7)="CASH", AB143/1200,AB143/AB144-1))</f>
        <v>3.492239467849223E-2</v>
      </c>
      <c r="BF144" s="22" cm="1">
        <f t="array" ref="BF144">IF(INDEX(calc_types,1,BF$7)="INDEX",AC144/AC143-1,IF(INDEX(calc_types,1,BF$7)="CASH", AC143/1200,AC143/AC144-1))</f>
        <v>3.2335907335907299E-2</v>
      </c>
      <c r="BG144" s="22" cm="1">
        <f t="array" ref="BG144">IF(INDEX(calc_types,1,BG$7)="INDEX",AD144/AD143-1,IF(INDEX(calc_types,1,BG$7)="CASH", AD143/1200,AD143/AD144-1))</f>
        <v>-1.4199820903159743E-2</v>
      </c>
      <c r="BH144" s="23">
        <f t="shared" si="68"/>
        <v>-1.3258336407646705E-3</v>
      </c>
      <c r="BI144" s="23">
        <f t="shared" si="69"/>
        <v>-1.1480268794143962E-3</v>
      </c>
      <c r="BJ144" s="23">
        <f t="shared" si="70"/>
        <v>-1.6066510637744503E-3</v>
      </c>
      <c r="BK144" s="23">
        <f t="shared" si="71"/>
        <v>4.7291415770696491E-3</v>
      </c>
      <c r="BL144" s="23">
        <f t="shared" si="72"/>
        <v>1.0442917149381446E-2</v>
      </c>
      <c r="BM144" s="23">
        <f t="shared" si="73"/>
        <v>-8.0130198947559405E-4</v>
      </c>
      <c r="BN144" s="23">
        <f t="shared" si="74"/>
        <v>-9.4523380066994698E-4</v>
      </c>
      <c r="BO144" s="23">
        <f t="shared" si="75"/>
        <v>-1.3864472242711358E-3</v>
      </c>
      <c r="BP144" s="23">
        <f t="shared" si="76"/>
        <v>4.5321933222485118E-4</v>
      </c>
      <c r="BQ144" s="23">
        <f t="shared" si="77"/>
        <v>1.9960015249606729E-4</v>
      </c>
      <c r="BR144" s="23">
        <f t="shared" si="78"/>
        <v>1.7267286775835273E-3</v>
      </c>
      <c r="BS144" s="23">
        <f t="shared" si="79"/>
        <v>4.7116192524892823E-3</v>
      </c>
      <c r="BT144" s="23">
        <f t="shared" si="80"/>
        <v>2.0377964398810709E-2</v>
      </c>
      <c r="BU144" s="23">
        <f t="shared" si="81"/>
        <v>6.4837631341693066E-5</v>
      </c>
      <c r="BV144" s="23">
        <f t="shared" si="82"/>
        <v>-1.3002771453822284E-4</v>
      </c>
      <c r="BW144" s="23">
        <f t="shared" si="83"/>
        <v>-4.6059573507889896E-4</v>
      </c>
      <c r="BX144" s="23">
        <f t="shared" si="84"/>
        <v>0.10191310704070972</v>
      </c>
      <c r="BY144" s="23">
        <f t="shared" si="85"/>
        <v>9.3009261250151271E-2</v>
      </c>
      <c r="BZ144" s="23">
        <f t="shared" si="86"/>
        <v>7.941971531759133E-2</v>
      </c>
      <c r="CA144" s="23">
        <f t="shared" si="87"/>
        <v>2.8642549095524109E-2</v>
      </c>
      <c r="CB144" s="23">
        <f t="shared" si="88"/>
        <v>-1.4173022988505759E-3</v>
      </c>
      <c r="CC144" s="23">
        <f t="shared" si="89"/>
        <v>-6.7449080459770099E-4</v>
      </c>
      <c r="CD144" s="23">
        <f t="shared" si="90"/>
        <v>-1.4429255747126428E-3</v>
      </c>
      <c r="CE144" s="23">
        <f t="shared" si="91"/>
        <v>-1.7088247126436788E-4</v>
      </c>
      <c r="CF144" s="23">
        <f t="shared" si="92"/>
        <v>0</v>
      </c>
      <c r="CG144" s="23">
        <f t="shared" si="93"/>
        <v>3.3922102501535274E-2</v>
      </c>
      <c r="CH144" s="23">
        <f t="shared" si="94"/>
        <v>3.2422562042228112E-2</v>
      </c>
      <c r="CI144" s="23">
        <f t="shared" si="95"/>
        <v>-1.3634996584278802E-2</v>
      </c>
    </row>
    <row r="145" spans="1:87" x14ac:dyDescent="0.2">
      <c r="A145" s="20">
        <v>137</v>
      </c>
      <c r="B145" s="21">
        <v>40877</v>
      </c>
      <c r="C145" s="20">
        <v>202.851</v>
      </c>
      <c r="D145" s="20">
        <v>1129.2639999999999</v>
      </c>
      <c r="E145" s="20">
        <v>1842.3579999999999</v>
      </c>
      <c r="F145" s="20">
        <v>1489.075</v>
      </c>
      <c r="G145" s="20">
        <v>1738.194</v>
      </c>
      <c r="H145" s="20">
        <v>143.66900000000001</v>
      </c>
      <c r="I145" s="20">
        <v>362.26</v>
      </c>
      <c r="J145" s="20">
        <v>463.73</v>
      </c>
      <c r="K145" s="20">
        <v>105.873</v>
      </c>
      <c r="L145" s="20">
        <v>639.00400000000002</v>
      </c>
      <c r="M145" s="20">
        <v>763.73699999999997</v>
      </c>
      <c r="N145" s="20">
        <v>227.505</v>
      </c>
      <c r="O145" s="20">
        <v>230.137</v>
      </c>
      <c r="P145" s="20">
        <v>103.43</v>
      </c>
      <c r="Q145" s="20">
        <v>193.37</v>
      </c>
      <c r="R145" s="20">
        <v>251.91900000000001</v>
      </c>
      <c r="S145" s="20">
        <v>1991.2</v>
      </c>
      <c r="T145" s="20">
        <v>2330.4299999999998</v>
      </c>
      <c r="U145" s="20">
        <v>5505.42</v>
      </c>
      <c r="V145" s="20">
        <v>8434.61</v>
      </c>
      <c r="W145" s="20">
        <v>0.27144000000000001</v>
      </c>
      <c r="X145" s="20">
        <v>-8.8499999999999995E-2</v>
      </c>
      <c r="Y145" s="20">
        <v>0.59699999999999998</v>
      </c>
      <c r="Z145" s="20">
        <v>-0.70530000000000004</v>
      </c>
      <c r="AA145" s="20">
        <v>1</v>
      </c>
      <c r="AB145" s="20">
        <v>0.74380000000000002</v>
      </c>
      <c r="AC145" s="20">
        <v>0.63680000000000003</v>
      </c>
      <c r="AD145" s="20">
        <v>77.62</v>
      </c>
      <c r="AE145" s="21">
        <f t="shared" si="67"/>
        <v>40877</v>
      </c>
      <c r="AF145" s="22" cm="1">
        <f t="array" ref="AF145">IF(INDEX(calc_types,1,AF$7)="INDEX",C145/C144-1,IF(INDEX(calc_types,1,AF$7)="CASH", C144/1200,C144/C145-1))</f>
        <v>2.0215965682157666E-4</v>
      </c>
      <c r="AG145" s="22" cm="1">
        <f t="array" ref="AG145">IF(INDEX(calc_types,1,AG$7)="INDEX",D145/D144-1,IF(INDEX(calc_types,1,AG$7)="CASH", D144/1200,D144/D145-1))</f>
        <v>4.9703066262773987E-4</v>
      </c>
      <c r="AH145" s="22" cm="1">
        <f t="array" ref="AH145">IF(INDEX(calc_types,1,AH$7)="INDEX",E145/E144-1,IF(INDEX(calc_types,1,AH$7)="CASH", E144/1200,E144/E145-1))</f>
        <v>2.8146291041684091E-3</v>
      </c>
      <c r="AI145" s="22" cm="1">
        <f t="array" ref="AI145">IF(INDEX(calc_types,1,AI$7)="INDEX",F145/F144-1,IF(INDEX(calc_types,1,AI$7)="CASH", F144/1200,F144/F145-1))</f>
        <v>-4.4433420403938717E-3</v>
      </c>
      <c r="AJ145" s="22" cm="1">
        <f t="array" ref="AJ145">IF(INDEX(calc_types,1,AJ$7)="INDEX",G145/G144-1,IF(INDEX(calc_types,1,AJ$7)="CASH", G144/1200,G144/G145-1))</f>
        <v>-1.3345034126050703E-2</v>
      </c>
      <c r="AK145" s="22" cm="1">
        <f t="array" ref="AK145">IF(INDEX(calc_types,1,AK$7)="INDEX",H145/H144-1,IF(INDEX(calc_types,1,AK$7)="CASH", H144/1200,H144/H145-1))</f>
        <v>1.4847758197638061E-3</v>
      </c>
      <c r="AL145" s="22" cm="1">
        <f t="array" ref="AL145">IF(INDEX(calc_types,1,AL$7)="INDEX",I145/I144-1,IF(INDEX(calc_types,1,AL$7)="CASH", I144/1200,I144/I145-1))</f>
        <v>5.3701519461597513E-3</v>
      </c>
      <c r="AM145" s="22" cm="1">
        <f t="array" ref="AM145">IF(INDEX(calc_types,1,AM$7)="INDEX",J145/J144-1,IF(INDEX(calc_types,1,AM$7)="CASH", J144/1200,J144/J145-1))</f>
        <v>4.5752115385448988E-3</v>
      </c>
      <c r="AN145" s="22" cm="1">
        <f t="array" ref="AN145">IF(INDEX(calc_types,1,AN$7)="INDEX",K145/K144-1,IF(INDEX(calc_types,1,AN$7)="CASH", K144/1200,K144/K145-1))</f>
        <v>5.5758217249146647E-4</v>
      </c>
      <c r="AO145" s="22" cm="1">
        <f t="array" ref="AO145">IF(INDEX(calc_types,1,AO$7)="INDEX",L145/L144-1,IF(INDEX(calc_types,1,AO$7)="CASH", L144/1200,L144/L145-1))</f>
        <v>2.351354107026582E-3</v>
      </c>
      <c r="AP145" s="22" cm="1">
        <f t="array" ref="AP145">IF(INDEX(calc_types,1,AP$7)="INDEX",M145/M144-1,IF(INDEX(calc_types,1,AP$7)="CASH", M144/1200,M144/M145-1))</f>
        <v>6.2596675037482896E-3</v>
      </c>
      <c r="AQ145" s="22" cm="1">
        <f t="array" ref="AQ145">IF(INDEX(calc_types,1,AQ$7)="INDEX",N145/N144-1,IF(INDEX(calc_types,1,AQ$7)="CASH", N144/1200,N144/N145-1))</f>
        <v>-1.1951862484093856E-2</v>
      </c>
      <c r="AR145" s="22" cm="1">
        <f t="array" ref="AR145">IF(INDEX(calc_types,1,AR$7)="INDEX",O145/O144-1,IF(INDEX(calc_types,1,AR$7)="CASH", O144/1200,O144/O145-1))</f>
        <v>-2.1609557010458302E-2</v>
      </c>
      <c r="AS145" s="22" cm="1">
        <f t="array" ref="AS145">IF(INDEX(calc_types,1,AS$7)="INDEX",P145/P144-1,IF(INDEX(calc_types,1,AS$7)="CASH", P144/1200,P144/P145-1))</f>
        <v>6.7683203929469471E-5</v>
      </c>
      <c r="AT145" s="22" cm="1">
        <f t="array" ref="AT145">IF(INDEX(calc_types,1,AT$7)="INDEX",Q145/Q144-1,IF(INDEX(calc_types,1,AT$7)="CASH", Q144/1200,Q144/Q145-1))</f>
        <v>2.3794252136299932E-4</v>
      </c>
      <c r="AU145" s="22" cm="1">
        <f t="array" ref="AU145">IF(INDEX(calc_types,1,AU$7)="INDEX",R145/R144-1,IF(INDEX(calc_types,1,AU$7)="CASH", R144/1200,R144/R145-1))</f>
        <v>2.0248701700897875E-4</v>
      </c>
      <c r="AV145" s="22" cm="1">
        <f t="array" ref="AV145">IF(INDEX(calc_types,1,AV$7)="INDEX",S145/S144-1,IF(INDEX(calc_types,1,AV$7)="CASH", S144/1200,S144/S145-1))</f>
        <v>-3.0641059019085315E-3</v>
      </c>
      <c r="AW145" s="22" cm="1">
        <f t="array" ref="AW145">IF(INDEX(calc_types,1,AW$7)="INDEX",T145/T144-1,IF(INDEX(calc_types,1,AW$7)="CASH", T144/1200,T144/T145-1))</f>
        <v>-2.2970627447363334E-2</v>
      </c>
      <c r="AX145" s="22" cm="1">
        <f t="array" ref="AX145">IF(INDEX(calc_types,1,AX$7)="INDEX",U145/U144-1,IF(INDEX(calc_types,1,AX$7)="CASH", U144/1200,U144/U145-1))</f>
        <v>-6.9982792890613821E-3</v>
      </c>
      <c r="AY145" s="22" cm="1">
        <f t="array" ref="AY145">IF(INDEX(calc_types,1,AY$7)="INDEX",V145/V144-1,IF(INDEX(calc_types,1,AY$7)="CASH", V144/1200,V144/V145-1))</f>
        <v>-6.1610588770625085E-2</v>
      </c>
      <c r="AZ145" s="22" cm="1">
        <f t="array" ref="AZ145">IF(INDEX(calc_types,1,AZ$7)="INDEX",W145/W144-1,IF(INDEX(calc_types,1,AZ$7)="CASH", W144/1200,W144/W145-1))</f>
        <v>2.0440000000000001E-4</v>
      </c>
      <c r="BA145" s="22" cm="1">
        <f t="array" ref="BA145">IF(INDEX(calc_types,1,BA$7)="INDEX",X145/X144-1,IF(INDEX(calc_types,1,BA$7)="CASH", X144/1200,X144/X145-1))</f>
        <v>5.0591666666666667E-4</v>
      </c>
      <c r="BB145" s="22" cm="1">
        <f t="array" ref="BB145">IF(INDEX(calc_types,1,BB$7)="INDEX",Y145/Y144-1,IF(INDEX(calc_types,1,BB$7)="CASH", Y144/1200,Y144/Y145-1))</f>
        <v>5.0599999999999994E-4</v>
      </c>
      <c r="BC145" s="22" cm="1">
        <f t="array" ref="BC145">IF(INDEX(calc_types,1,BC$7)="INDEX",Z145/Z144-1,IF(INDEX(calc_types,1,BC$7)="CASH", Z144/1200,Z144/Z145-1))</f>
        <v>-3.2149999999999995E-4</v>
      </c>
      <c r="BD145" s="22" cm="1">
        <f t="array" ref="BD145">IF(INDEX(calc_types,1,BD$7)="INDEX",AA145/AA144-1,IF(INDEX(calc_types,1,BD$7)="CASH", AA144/1200,AA144/AA145-1))</f>
        <v>0</v>
      </c>
      <c r="BE145" s="22" cm="1">
        <f t="array" ref="BE145">IF(INDEX(calc_types,1,BE$7)="INDEX",AB145/AB144-1,IF(INDEX(calc_types,1,BE$7)="CASH", AB144/1200,AB144/AB145-1))</f>
        <v>-2.9846732992739988E-2</v>
      </c>
      <c r="BF145" s="22" cm="1">
        <f t="array" ref="BF145">IF(INDEX(calc_types,1,BF$7)="INDEX",AC145/AC144-1,IF(INDEX(calc_types,1,BF$7)="CASH", AC144/1200,AC144/AC145-1))</f>
        <v>-2.3869346733668362E-2</v>
      </c>
      <c r="BG145" s="22" cm="1">
        <f t="array" ref="BG145">IF(INDEX(calc_types,1,BG$7)="INDEX",AD145/AD144-1,IF(INDEX(calc_types,1,BG$7)="CASH", AD144/1200,AD144/AD145-1))</f>
        <v>7.0858026281885866E-3</v>
      </c>
      <c r="BH145" s="23">
        <f t="shared" si="68"/>
        <v>-1.4245385997981948E-3</v>
      </c>
      <c r="BI145" s="23">
        <f t="shared" si="69"/>
        <v>-1.5643815687458292E-3</v>
      </c>
      <c r="BJ145" s="23">
        <f t="shared" si="70"/>
        <v>-1.0389586274418003E-4</v>
      </c>
      <c r="BK145" s="23">
        <f t="shared" si="71"/>
        <v>-7.4243516008814644E-3</v>
      </c>
      <c r="BL145" s="23">
        <f t="shared" si="72"/>
        <v>-1.7183899787173884E-2</v>
      </c>
      <c r="BM145" s="23">
        <f t="shared" si="73"/>
        <v>3.8364048184724221E-4</v>
      </c>
      <c r="BN145" s="23">
        <f t="shared" si="74"/>
        <v>3.9390094963158324E-3</v>
      </c>
      <c r="BO145" s="23">
        <f t="shared" si="75"/>
        <v>2.4733760969345773E-3</v>
      </c>
      <c r="BP145" s="23">
        <f t="shared" si="76"/>
        <v>3.6446896397356282E-5</v>
      </c>
      <c r="BQ145" s="23">
        <f t="shared" si="77"/>
        <v>1.3416599344626308E-4</v>
      </c>
      <c r="BR145" s="23">
        <f t="shared" si="78"/>
        <v>3.543739798371331E-3</v>
      </c>
      <c r="BS145" s="23">
        <f t="shared" si="79"/>
        <v>-1.5176542718568633E-2</v>
      </c>
      <c r="BT145" s="23">
        <f t="shared" si="80"/>
        <v>-2.5325355400846652E-2</v>
      </c>
      <c r="BU145" s="23">
        <f t="shared" si="81"/>
        <v>1.6479021537570856E-5</v>
      </c>
      <c r="BV145" s="23">
        <f t="shared" si="82"/>
        <v>4.0665659078303304E-5</v>
      </c>
      <c r="BW145" s="23">
        <f t="shared" si="83"/>
        <v>-3.4149267737854517E-4</v>
      </c>
      <c r="BX145" s="23">
        <f t="shared" si="84"/>
        <v>-9.9724056229820168E-3</v>
      </c>
      <c r="BY145" s="23">
        <f t="shared" si="85"/>
        <v>-2.4269652810720604E-2</v>
      </c>
      <c r="BZ145" s="23">
        <f t="shared" si="86"/>
        <v>-8.6435188898866446E-3</v>
      </c>
      <c r="CA145" s="23">
        <f t="shared" si="87"/>
        <v>-6.608187840921198E-2</v>
      </c>
      <c r="CB145" s="23">
        <f t="shared" si="88"/>
        <v>-1.4124356321839093E-3</v>
      </c>
      <c r="CC145" s="23">
        <f t="shared" si="89"/>
        <v>-5.937408045977009E-4</v>
      </c>
      <c r="CD145" s="23">
        <f t="shared" si="90"/>
        <v>-1.4330089080459762E-3</v>
      </c>
      <c r="CE145" s="23">
        <f t="shared" si="91"/>
        <v>-2.9554913793103447E-4</v>
      </c>
      <c r="CF145" s="23">
        <f t="shared" si="92"/>
        <v>0</v>
      </c>
      <c r="CG145" s="23">
        <f t="shared" si="93"/>
        <v>-3.0847025169696948E-2</v>
      </c>
      <c r="CH145" s="23">
        <f t="shared" si="94"/>
        <v>-2.3782692027347545E-2</v>
      </c>
      <c r="CI145" s="23">
        <f t="shared" si="95"/>
        <v>7.6506269470695267E-3</v>
      </c>
    </row>
    <row r="146" spans="1:87" x14ac:dyDescent="0.2">
      <c r="A146" s="20">
        <v>138</v>
      </c>
      <c r="B146" s="21">
        <v>40908</v>
      </c>
      <c r="C146" s="20">
        <v>202.863</v>
      </c>
      <c r="D146" s="20">
        <v>1129.876</v>
      </c>
      <c r="E146" s="20">
        <v>1848.521</v>
      </c>
      <c r="F146" s="20">
        <v>1493.2159999999999</v>
      </c>
      <c r="G146" s="20">
        <v>1754.1379999999999</v>
      </c>
      <c r="H146" s="20">
        <v>143.71899999999999</v>
      </c>
      <c r="I146" s="20">
        <v>363.25900000000001</v>
      </c>
      <c r="J146" s="20">
        <v>469.154</v>
      </c>
      <c r="K146" s="20">
        <v>105.928</v>
      </c>
      <c r="L146" s="20">
        <v>641.73599999999999</v>
      </c>
      <c r="M146" s="20">
        <v>771.47799999999995</v>
      </c>
      <c r="N146" s="20">
        <v>229.339</v>
      </c>
      <c r="O146" s="20">
        <v>234.126</v>
      </c>
      <c r="P146" s="20">
        <v>103.437</v>
      </c>
      <c r="Q146" s="20">
        <v>193.42</v>
      </c>
      <c r="R146" s="20">
        <v>252.399</v>
      </c>
      <c r="S146" s="20">
        <v>2010.56</v>
      </c>
      <c r="T146" s="20">
        <v>2316.5500000000002</v>
      </c>
      <c r="U146" s="20">
        <v>5572.28</v>
      </c>
      <c r="V146" s="20">
        <v>8455.35</v>
      </c>
      <c r="W146" s="20">
        <v>0.29530000000000001</v>
      </c>
      <c r="X146" s="20">
        <v>4.7E-2</v>
      </c>
      <c r="Y146" s="20">
        <v>0.59989999999999999</v>
      </c>
      <c r="Z146" s="20">
        <v>-0.21859999999999999</v>
      </c>
      <c r="AA146" s="20">
        <v>1</v>
      </c>
      <c r="AB146" s="20">
        <v>0.77139999999999997</v>
      </c>
      <c r="AC146" s="20">
        <v>0.64349999999999996</v>
      </c>
      <c r="AD146" s="20">
        <v>76.91</v>
      </c>
      <c r="AE146" s="21">
        <f t="shared" si="67"/>
        <v>40908</v>
      </c>
      <c r="AF146" s="22" cm="1">
        <f t="array" ref="AF146">IF(INDEX(calc_types,1,AF$7)="INDEX",C146/C145-1,IF(INDEX(calc_types,1,AF$7)="CASH", C145/1200,C145/C146-1))</f>
        <v>5.9156720942921126E-5</v>
      </c>
      <c r="AG146" s="22" cm="1">
        <f t="array" ref="AG146">IF(INDEX(calc_types,1,AG$7)="INDEX",D146/D145-1,IF(INDEX(calc_types,1,AG$7)="CASH", D145/1200,D145/D146-1))</f>
        <v>5.4194590458922498E-4</v>
      </c>
      <c r="AH146" s="22" cm="1">
        <f t="array" ref="AH146">IF(INDEX(calc_types,1,AH$7)="INDEX",E146/E145-1,IF(INDEX(calc_types,1,AH$7)="CASH", E145/1200,E145/E146-1))</f>
        <v>3.3451696141575393E-3</v>
      </c>
      <c r="AI146" s="22" cm="1">
        <f t="array" ref="AI146">IF(INDEX(calc_types,1,AI$7)="INDEX",F146/F145-1,IF(INDEX(calc_types,1,AI$7)="CASH", F145/1200,F145/F146-1))</f>
        <v>2.7809210415861152E-3</v>
      </c>
      <c r="AJ146" s="22" cm="1">
        <f t="array" ref="AJ146">IF(INDEX(calc_types,1,AJ$7)="INDEX",G146/G145-1,IF(INDEX(calc_types,1,AJ$7)="CASH", G145/1200,G145/G146-1))</f>
        <v>9.1727390613476345E-3</v>
      </c>
      <c r="AK146" s="22" cm="1">
        <f t="array" ref="AK146">IF(INDEX(calc_types,1,AK$7)="INDEX",H146/H145-1,IF(INDEX(calc_types,1,AK$7)="CASH", H145/1200,H145/H146-1))</f>
        <v>3.4802218989460343E-4</v>
      </c>
      <c r="AL146" s="22" cm="1">
        <f t="array" ref="AL146">IF(INDEX(calc_types,1,AL$7)="INDEX",I146/I145-1,IF(INDEX(calc_types,1,AL$7)="CASH", I145/1200,I145/I146-1))</f>
        <v>2.757687848506718E-3</v>
      </c>
      <c r="AM146" s="22" cm="1">
        <f t="array" ref="AM146">IF(INDEX(calc_types,1,AM$7)="INDEX",J146/J145-1,IF(INDEX(calc_types,1,AM$7)="CASH", J145/1200,J145/J146-1))</f>
        <v>1.1696461302913352E-2</v>
      </c>
      <c r="AN146" s="22" cm="1">
        <f t="array" ref="AN146">IF(INDEX(calc_types,1,AN$7)="INDEX",K146/K145-1,IF(INDEX(calc_types,1,AN$7)="CASH", K145/1200,K145/K146-1))</f>
        <v>5.1949033275699996E-4</v>
      </c>
      <c r="AO146" s="22" cm="1">
        <f t="array" ref="AO146">IF(INDEX(calc_types,1,AO$7)="INDEX",L146/L145-1,IF(INDEX(calc_types,1,AO$7)="CASH", L145/1200,L145/L146-1))</f>
        <v>4.2754035968475268E-3</v>
      </c>
      <c r="AP146" s="22" cm="1">
        <f t="array" ref="AP146">IF(INDEX(calc_types,1,AP$7)="INDEX",M146/M145-1,IF(INDEX(calc_types,1,AP$7)="CASH", M145/1200,M145/M146-1))</f>
        <v>1.0135688070631588E-2</v>
      </c>
      <c r="AQ146" s="22" cm="1">
        <f t="array" ref="AQ146">IF(INDEX(calc_types,1,AQ$7)="INDEX",N146/N145-1,IF(INDEX(calc_types,1,AQ$7)="CASH", N145/1200,N145/N146-1))</f>
        <v>8.0613612887630026E-3</v>
      </c>
      <c r="AR146" s="22" cm="1">
        <f t="array" ref="AR146">IF(INDEX(calc_types,1,AR$7)="INDEX",O146/O145-1,IF(INDEX(calc_types,1,AR$7)="CASH", O145/1200,O145/O146-1))</f>
        <v>1.7333153730169526E-2</v>
      </c>
      <c r="AS146" s="22" cm="1">
        <f t="array" ref="AS146">IF(INDEX(calc_types,1,AS$7)="INDEX",P146/P145-1,IF(INDEX(calc_types,1,AS$7)="CASH", P145/1200,P145/P146-1))</f>
        <v>6.7678623223432766E-5</v>
      </c>
      <c r="AT146" s="22" cm="1">
        <f t="array" ref="AT146">IF(INDEX(calc_types,1,AT$7)="INDEX",Q146/Q145-1,IF(INDEX(calc_types,1,AT$7)="CASH", Q145/1200,Q145/Q146-1))</f>
        <v>2.5857165020415351E-4</v>
      </c>
      <c r="AU146" s="22" cm="1">
        <f t="array" ref="AU146">IF(INDEX(calc_types,1,AU$7)="INDEX",R146/R145-1,IF(INDEX(calc_types,1,AU$7)="CASH", R145/1200,R145/R146-1))</f>
        <v>1.9053743465160533E-3</v>
      </c>
      <c r="AV146" s="22" cm="1">
        <f t="array" ref="AV146">IF(INDEX(calc_types,1,AV$7)="INDEX",S146/S145-1,IF(INDEX(calc_types,1,AV$7)="CASH", S145/1200,S145/S146-1))</f>
        <v>9.7227802330253077E-3</v>
      </c>
      <c r="AW146" s="22" cm="1">
        <f t="array" ref="AW146">IF(INDEX(calc_types,1,AW$7)="INDEX",T146/T145-1,IF(INDEX(calc_types,1,AW$7)="CASH", T145/1200,T145/T146-1))</f>
        <v>-5.9559823723517313E-3</v>
      </c>
      <c r="AX146" s="22" cm="1">
        <f t="array" ref="AX146">IF(INDEX(calc_types,1,AX$7)="INDEX",U146/U145-1,IF(INDEX(calc_types,1,AX$7)="CASH", U145/1200,U145/U146-1))</f>
        <v>1.2144395886235726E-2</v>
      </c>
      <c r="AY146" s="22" cm="1">
        <f t="array" ref="AY146">IF(INDEX(calc_types,1,AY$7)="INDEX",V146/V145-1,IF(INDEX(calc_types,1,AY$7)="CASH", V145/1200,V145/V146-1))</f>
        <v>2.45891629844186E-3</v>
      </c>
      <c r="AZ146" s="22" cm="1">
        <f t="array" ref="AZ146">IF(INDEX(calc_types,1,AZ$7)="INDEX",W146/W145-1,IF(INDEX(calc_types,1,AZ$7)="CASH", W145/1200,W145/W146-1))</f>
        <v>2.2620000000000002E-4</v>
      </c>
      <c r="BA146" s="22" cm="1">
        <f t="array" ref="BA146">IF(INDEX(calc_types,1,BA$7)="INDEX",X146/X145-1,IF(INDEX(calc_types,1,BA$7)="CASH", X145/1200,X145/X146-1))</f>
        <v>-7.374999999999999E-5</v>
      </c>
      <c r="BB146" s="22" cm="1">
        <f t="array" ref="BB146">IF(INDEX(calc_types,1,BB$7)="INDEX",Y146/Y145-1,IF(INDEX(calc_types,1,BB$7)="CASH", Y145/1200,Y145/Y146-1))</f>
        <v>4.975E-4</v>
      </c>
      <c r="BC146" s="22" cm="1">
        <f t="array" ref="BC146">IF(INDEX(calc_types,1,BC$7)="INDEX",Z146/Z145-1,IF(INDEX(calc_types,1,BC$7)="CASH", Z145/1200,Z145/Z146-1))</f>
        <v>-5.8775000000000006E-4</v>
      </c>
      <c r="BD146" s="22" cm="1">
        <f t="array" ref="BD146">IF(INDEX(calc_types,1,BD$7)="INDEX",AA146/AA145-1,IF(INDEX(calc_types,1,BD$7)="CASH", AA145/1200,AA145/AA146-1))</f>
        <v>0</v>
      </c>
      <c r="BE146" s="22" cm="1">
        <f t="array" ref="BE146">IF(INDEX(calc_types,1,BE$7)="INDEX",AB146/AB145-1,IF(INDEX(calc_types,1,BE$7)="CASH", AB145/1200,AB145/AB146-1))</f>
        <v>-3.5779102929738071E-2</v>
      </c>
      <c r="BF146" s="22" cm="1">
        <f t="array" ref="BF146">IF(INDEX(calc_types,1,BF$7)="INDEX",AC146/AC145-1,IF(INDEX(calc_types,1,BF$7)="CASH", AC145/1200,AC145/AC146-1))</f>
        <v>-1.0411810411810274E-2</v>
      </c>
      <c r="BG146" s="22" cm="1">
        <f t="array" ref="BG146">IF(INDEX(calc_types,1,BG$7)="INDEX",AD146/AD145-1,IF(INDEX(calc_types,1,BG$7)="CASH", AD145/1200,AD145/AD146-1))</f>
        <v>9.2315693667923693E-3</v>
      </c>
      <c r="BH146" s="23">
        <f t="shared" si="68"/>
        <v>-1.5675415356768503E-3</v>
      </c>
      <c r="BI146" s="23">
        <f t="shared" si="69"/>
        <v>-1.5194663267843441E-3</v>
      </c>
      <c r="BJ146" s="23">
        <f t="shared" si="70"/>
        <v>4.2664464724495024E-4</v>
      </c>
      <c r="BK146" s="23">
        <f t="shared" si="71"/>
        <v>-2.0008851890147752E-4</v>
      </c>
      <c r="BL146" s="23">
        <f t="shared" si="72"/>
        <v>5.3338734002244519E-3</v>
      </c>
      <c r="BM146" s="23">
        <f t="shared" si="73"/>
        <v>-7.5311314802196049E-4</v>
      </c>
      <c r="BN146" s="23">
        <f t="shared" si="74"/>
        <v>1.3265453986627993E-3</v>
      </c>
      <c r="BO146" s="23">
        <f t="shared" si="75"/>
        <v>9.5946258613030314E-3</v>
      </c>
      <c r="BP146" s="23">
        <f t="shared" si="76"/>
        <v>-1.644943337110222E-6</v>
      </c>
      <c r="BQ146" s="23">
        <f t="shared" si="77"/>
        <v>2.0582154832672079E-3</v>
      </c>
      <c r="BR146" s="23">
        <f t="shared" si="78"/>
        <v>7.4197603652546296E-3</v>
      </c>
      <c r="BS146" s="23">
        <f t="shared" si="79"/>
        <v>4.8366810542882248E-3</v>
      </c>
      <c r="BT146" s="23">
        <f t="shared" si="80"/>
        <v>1.3617355339781177E-2</v>
      </c>
      <c r="BU146" s="23">
        <f t="shared" si="81"/>
        <v>1.6474440831534151E-5</v>
      </c>
      <c r="BV146" s="23">
        <f t="shared" si="82"/>
        <v>6.1294787919457502E-5</v>
      </c>
      <c r="BW146" s="23">
        <f t="shared" si="83"/>
        <v>1.3613946521285293E-3</v>
      </c>
      <c r="BX146" s="23">
        <f t="shared" si="84"/>
        <v>2.8144805119518224E-3</v>
      </c>
      <c r="BY146" s="23">
        <f t="shared" si="85"/>
        <v>-7.2550077357090015E-3</v>
      </c>
      <c r="BZ146" s="23">
        <f t="shared" si="86"/>
        <v>1.0499156285410463E-2</v>
      </c>
      <c r="CA146" s="23">
        <f t="shared" si="87"/>
        <v>-2.0123733401450315E-3</v>
      </c>
      <c r="CB146" s="23">
        <f t="shared" si="88"/>
        <v>-1.3906356321839093E-3</v>
      </c>
      <c r="CC146" s="23">
        <f t="shared" si="89"/>
        <v>-1.1734074712643676E-3</v>
      </c>
      <c r="CD146" s="23">
        <f t="shared" si="90"/>
        <v>-1.4415089080459763E-3</v>
      </c>
      <c r="CE146" s="23">
        <f t="shared" si="91"/>
        <v>-5.6179913793103463E-4</v>
      </c>
      <c r="CF146" s="23">
        <f t="shared" si="92"/>
        <v>0</v>
      </c>
      <c r="CG146" s="23">
        <f t="shared" si="93"/>
        <v>-3.6779395106695027E-2</v>
      </c>
      <c r="CH146" s="23">
        <f t="shared" si="94"/>
        <v>-1.0325155705489458E-2</v>
      </c>
      <c r="CI146" s="23">
        <f t="shared" si="95"/>
        <v>9.7963936856733103E-3</v>
      </c>
    </row>
    <row r="147" spans="1:87" x14ac:dyDescent="0.2">
      <c r="A147" s="20">
        <v>139</v>
      </c>
      <c r="B147" s="21">
        <v>40939</v>
      </c>
      <c r="C147" s="20">
        <v>202.892</v>
      </c>
      <c r="D147" s="20">
        <v>1131.1569999999999</v>
      </c>
      <c r="E147" s="20">
        <v>1859.761</v>
      </c>
      <c r="F147" s="20">
        <v>1509.2629999999999</v>
      </c>
      <c r="G147" s="20">
        <v>1792.1379999999999</v>
      </c>
      <c r="H147" s="20">
        <v>143.65899999999999</v>
      </c>
      <c r="I147" s="20">
        <v>363.11</v>
      </c>
      <c r="J147" s="20">
        <v>470.4</v>
      </c>
      <c r="K147" s="20">
        <v>105.968</v>
      </c>
      <c r="L147" s="20">
        <v>641.54100000000005</v>
      </c>
      <c r="M147" s="20">
        <v>772.53099999999995</v>
      </c>
      <c r="N147" s="20">
        <v>232.03700000000001</v>
      </c>
      <c r="O147" s="20">
        <v>240.34700000000001</v>
      </c>
      <c r="P147" s="20">
        <v>103.453</v>
      </c>
      <c r="Q147" s="20">
        <v>193.46600000000001</v>
      </c>
      <c r="R147" s="20">
        <v>252.53899999999999</v>
      </c>
      <c r="S147" s="20">
        <v>2099.92</v>
      </c>
      <c r="T147" s="20">
        <v>2416.66</v>
      </c>
      <c r="U147" s="20">
        <v>5681.61</v>
      </c>
      <c r="V147" s="20">
        <v>8802.51</v>
      </c>
      <c r="W147" s="20">
        <v>0.26474999999999999</v>
      </c>
      <c r="X147" s="20">
        <v>0.19839999999999999</v>
      </c>
      <c r="Y147" s="20">
        <v>0.55020000000000002</v>
      </c>
      <c r="Z147" s="20">
        <v>-0.1024</v>
      </c>
      <c r="AA147" s="20">
        <v>1</v>
      </c>
      <c r="AB147" s="20">
        <v>0.76429999999999998</v>
      </c>
      <c r="AC147" s="20">
        <v>0.63449999999999995</v>
      </c>
      <c r="AD147" s="20">
        <v>76.27</v>
      </c>
      <c r="AE147" s="21">
        <f t="shared" si="67"/>
        <v>40939</v>
      </c>
      <c r="AF147" s="22" cm="1">
        <f t="array" ref="AF147">IF(INDEX(calc_types,1,AF$7)="INDEX",C147/C146-1,IF(INDEX(calc_types,1,AF$7)="CASH", C146/1200,C146/C147-1))</f>
        <v>1.4295361894478553E-4</v>
      </c>
      <c r="AG147" s="22" cm="1">
        <f t="array" ref="AG147">IF(INDEX(calc_types,1,AG$7)="INDEX",D147/D146-1,IF(INDEX(calc_types,1,AG$7)="CASH", D146/1200,D146/D147-1))</f>
        <v>1.1337527303880712E-3</v>
      </c>
      <c r="AH147" s="22" cm="1">
        <f t="array" ref="AH147">IF(INDEX(calc_types,1,AH$7)="INDEX",E147/E146-1,IF(INDEX(calc_types,1,AH$7)="CASH", E146/1200,E146/E147-1))</f>
        <v>6.0805368183536324E-3</v>
      </c>
      <c r="AI147" s="22" cm="1">
        <f t="array" ref="AI147">IF(INDEX(calc_types,1,AI$7)="INDEX",F147/F146-1,IF(INDEX(calc_types,1,AI$7)="CASH", F146/1200,F146/F147-1))</f>
        <v>1.0746603304545355E-2</v>
      </c>
      <c r="AJ147" s="22" cm="1">
        <f t="array" ref="AJ147">IF(INDEX(calc_types,1,AJ$7)="INDEX",G147/G146-1,IF(INDEX(calc_types,1,AJ$7)="CASH", G146/1200,G146/G147-1))</f>
        <v>2.1663061857162935E-2</v>
      </c>
      <c r="AK147" s="22" cm="1">
        <f t="array" ref="AK147">IF(INDEX(calc_types,1,AK$7)="INDEX",H147/H146-1,IF(INDEX(calc_types,1,AK$7)="CASH", H146/1200,H146/H147-1))</f>
        <v>-4.174813351053297E-4</v>
      </c>
      <c r="AL147" s="22" cm="1">
        <f t="array" ref="AL147">IF(INDEX(calc_types,1,AL$7)="INDEX",I147/I146-1,IF(INDEX(calc_types,1,AL$7)="CASH", I146/1200,I146/I147-1))</f>
        <v>-4.1017565979095671E-4</v>
      </c>
      <c r="AM147" s="22" cm="1">
        <f t="array" ref="AM147">IF(INDEX(calc_types,1,AM$7)="INDEX",J147/J146-1,IF(INDEX(calc_types,1,AM$7)="CASH", J146/1200,J146/J147-1))</f>
        <v>2.6558443496165207E-3</v>
      </c>
      <c r="AN147" s="22" cm="1">
        <f t="array" ref="AN147">IF(INDEX(calc_types,1,AN$7)="INDEX",K147/K146-1,IF(INDEX(calc_types,1,AN$7)="CASH", K146/1200,K146/K147-1))</f>
        <v>3.7761498376265301E-4</v>
      </c>
      <c r="AO147" s="22" cm="1">
        <f t="array" ref="AO147">IF(INDEX(calc_types,1,AO$7)="INDEX",L147/L146-1,IF(INDEX(calc_types,1,AO$7)="CASH", L146/1200,L146/L147-1))</f>
        <v>-3.0386327087761345E-4</v>
      </c>
      <c r="AP147" s="22" cm="1">
        <f t="array" ref="AP147">IF(INDEX(calc_types,1,AP$7)="INDEX",M147/M146-1,IF(INDEX(calc_types,1,AP$7)="CASH", M146/1200,M146/M147-1))</f>
        <v>1.3649125444925581E-3</v>
      </c>
      <c r="AQ147" s="22" cm="1">
        <f t="array" ref="AQ147">IF(INDEX(calc_types,1,AQ$7)="INDEX",N147/N146-1,IF(INDEX(calc_types,1,AQ$7)="CASH", N146/1200,N146/N147-1))</f>
        <v>1.1764244197454365E-2</v>
      </c>
      <c r="AR147" s="22" cm="1">
        <f t="array" ref="AR147">IF(INDEX(calc_types,1,AR$7)="INDEX",O147/O146-1,IF(INDEX(calc_types,1,AR$7)="CASH", O146/1200,O146/O147-1))</f>
        <v>2.6571162536412007E-2</v>
      </c>
      <c r="AS147" s="22" cm="1">
        <f t="array" ref="AS147">IF(INDEX(calc_types,1,AS$7)="INDEX",P147/P146-1,IF(INDEX(calc_types,1,AS$7)="CASH", P146/1200,P146/P147-1))</f>
        <v>1.5468352717107337E-4</v>
      </c>
      <c r="AT147" s="22" cm="1">
        <f t="array" ref="AT147">IF(INDEX(calc_types,1,AT$7)="INDEX",Q147/Q146-1,IF(INDEX(calc_types,1,AT$7)="CASH", Q146/1200,Q146/Q147-1))</f>
        <v>2.3782442353437183E-4</v>
      </c>
      <c r="AU147" s="22" cm="1">
        <f t="array" ref="AU147">IF(INDEX(calc_types,1,AU$7)="INDEX",R147/R146-1,IF(INDEX(calc_types,1,AU$7)="CASH", R146/1200,R146/R147-1))</f>
        <v>5.5467731647107499E-4</v>
      </c>
      <c r="AV147" s="22" cm="1">
        <f t="array" ref="AV147">IF(INDEX(calc_types,1,AV$7)="INDEX",S147/S146-1,IF(INDEX(calc_types,1,AV$7)="CASH", S146/1200,S146/S147-1))</f>
        <v>4.4445328664650674E-2</v>
      </c>
      <c r="AW147" s="22" cm="1">
        <f t="array" ref="AW147">IF(INDEX(calc_types,1,AW$7)="INDEX",T147/T146-1,IF(INDEX(calc_types,1,AW$7)="CASH", T146/1200,T146/T147-1))</f>
        <v>4.3215125941594046E-2</v>
      </c>
      <c r="AX147" s="22" cm="1">
        <f t="array" ref="AX147">IF(INDEX(calc_types,1,AX$7)="INDEX",U147/U146-1,IF(INDEX(calc_types,1,AX$7)="CASH", U146/1200,U146/U147-1))</f>
        <v>1.9620334943685425E-2</v>
      </c>
      <c r="AY147" s="22" cm="1">
        <f t="array" ref="AY147">IF(INDEX(calc_types,1,AY$7)="INDEX",V147/V146-1,IF(INDEX(calc_types,1,AY$7)="CASH", V146/1200,V146/V147-1))</f>
        <v>4.1058028348915254E-2</v>
      </c>
      <c r="AZ147" s="22" cm="1">
        <f t="array" ref="AZ147">IF(INDEX(calc_types,1,AZ$7)="INDEX",W147/W146-1,IF(INDEX(calc_types,1,AZ$7)="CASH", W146/1200,W146/W147-1))</f>
        <v>2.4608333333333334E-4</v>
      </c>
      <c r="BA147" s="22" cm="1">
        <f t="array" ref="BA147">IF(INDEX(calc_types,1,BA$7)="INDEX",X147/X146-1,IF(INDEX(calc_types,1,BA$7)="CASH", X146/1200,X146/X147-1))</f>
        <v>3.9166666666666665E-5</v>
      </c>
      <c r="BB147" s="22" cm="1">
        <f t="array" ref="BB147">IF(INDEX(calc_types,1,BB$7)="INDEX",Y147/Y146-1,IF(INDEX(calc_types,1,BB$7)="CASH", Y146/1200,Y146/Y147-1))</f>
        <v>4.9991666666666663E-4</v>
      </c>
      <c r="BC147" s="22" cm="1">
        <f t="array" ref="BC147">IF(INDEX(calc_types,1,BC$7)="INDEX",Z147/Z146-1,IF(INDEX(calc_types,1,BC$7)="CASH", Z146/1200,Z146/Z147-1))</f>
        <v>-1.8216666666666666E-4</v>
      </c>
      <c r="BD147" s="22" cm="1">
        <f t="array" ref="BD147">IF(INDEX(calc_types,1,BD$7)="INDEX",AA147/AA146-1,IF(INDEX(calc_types,1,BD$7)="CASH", AA146/1200,AA146/AA147-1))</f>
        <v>0</v>
      </c>
      <c r="BE147" s="22" cm="1">
        <f t="array" ref="BE147">IF(INDEX(calc_types,1,BE$7)="INDEX",AB147/AB146-1,IF(INDEX(calc_types,1,BE$7)="CASH", AB146/1200,AB146/AB147-1))</f>
        <v>9.2895459897945898E-3</v>
      </c>
      <c r="BF147" s="22" cm="1">
        <f t="array" ref="BF147">IF(INDEX(calc_types,1,BF$7)="INDEX",AC147/AC146-1,IF(INDEX(calc_types,1,BF$7)="CASH", AC146/1200,AC146/AC147-1))</f>
        <v>1.4184397163120588E-2</v>
      </c>
      <c r="BG147" s="22" cm="1">
        <f t="array" ref="BG147">IF(INDEX(calc_types,1,BG$7)="INDEX",AD147/AD146-1,IF(INDEX(calc_types,1,BG$7)="CASH", AD146/1200,AD146/AD147-1))</f>
        <v>8.3912416415365954E-3</v>
      </c>
      <c r="BH147" s="23">
        <f t="shared" si="68"/>
        <v>-1.4837446376749859E-3</v>
      </c>
      <c r="BI147" s="23">
        <f t="shared" si="69"/>
        <v>-9.2765950098549783E-4</v>
      </c>
      <c r="BJ147" s="23">
        <f t="shared" si="70"/>
        <v>3.1620118514410433E-3</v>
      </c>
      <c r="BK147" s="23">
        <f t="shared" si="71"/>
        <v>7.7655937440577619E-3</v>
      </c>
      <c r="BL147" s="23">
        <f t="shared" si="72"/>
        <v>1.7824196196039754E-2</v>
      </c>
      <c r="BM147" s="23">
        <f t="shared" si="73"/>
        <v>-1.5186166730218936E-3</v>
      </c>
      <c r="BN147" s="23">
        <f t="shared" si="74"/>
        <v>-1.8413181096348754E-3</v>
      </c>
      <c r="BO147" s="23">
        <f t="shared" si="75"/>
        <v>5.5400890800619924E-4</v>
      </c>
      <c r="BP147" s="23">
        <f t="shared" si="76"/>
        <v>-1.4352029233145717E-4</v>
      </c>
      <c r="BQ147" s="23">
        <f t="shared" si="77"/>
        <v>-2.5210513844579324E-3</v>
      </c>
      <c r="BR147" s="23">
        <f t="shared" si="78"/>
        <v>-1.3510151608844005E-3</v>
      </c>
      <c r="BS147" s="23">
        <f t="shared" si="79"/>
        <v>8.5395639629795884E-3</v>
      </c>
      <c r="BT147" s="23">
        <f t="shared" si="80"/>
        <v>2.2855364146023658E-2</v>
      </c>
      <c r="BU147" s="23">
        <f t="shared" si="81"/>
        <v>1.0347934477917475E-4</v>
      </c>
      <c r="BV147" s="23">
        <f t="shared" si="82"/>
        <v>4.054756124967582E-5</v>
      </c>
      <c r="BW147" s="23">
        <f t="shared" si="83"/>
        <v>1.0697622083551063E-5</v>
      </c>
      <c r="BX147" s="23">
        <f t="shared" si="84"/>
        <v>3.7537028943577189E-2</v>
      </c>
      <c r="BY147" s="23">
        <f t="shared" si="85"/>
        <v>4.1916100578236776E-2</v>
      </c>
      <c r="BZ147" s="23">
        <f t="shared" si="86"/>
        <v>1.7975095342860164E-2</v>
      </c>
      <c r="CA147" s="23">
        <f t="shared" si="87"/>
        <v>3.6586738710328359E-2</v>
      </c>
      <c r="CB147" s="23">
        <f t="shared" si="88"/>
        <v>-1.3707522988505758E-3</v>
      </c>
      <c r="CC147" s="23">
        <f t="shared" si="89"/>
        <v>-1.0604908045977008E-3</v>
      </c>
      <c r="CD147" s="23">
        <f t="shared" si="90"/>
        <v>-1.4390922413793097E-3</v>
      </c>
      <c r="CE147" s="23">
        <f t="shared" si="91"/>
        <v>-1.562158045977012E-4</v>
      </c>
      <c r="CF147" s="23">
        <f t="shared" si="92"/>
        <v>0</v>
      </c>
      <c r="CG147" s="23">
        <f t="shared" si="93"/>
        <v>8.2892538128376322E-3</v>
      </c>
      <c r="CH147" s="23">
        <f t="shared" si="94"/>
        <v>1.4271051869441404E-2</v>
      </c>
      <c r="CI147" s="23">
        <f t="shared" si="95"/>
        <v>8.9560659604175363E-3</v>
      </c>
    </row>
    <row r="148" spans="1:87" x14ac:dyDescent="0.2">
      <c r="A148" s="20">
        <v>140</v>
      </c>
      <c r="B148" s="21">
        <v>40968</v>
      </c>
      <c r="C148" s="20">
        <v>202.869</v>
      </c>
      <c r="D148" s="20">
        <v>1129.5640000000001</v>
      </c>
      <c r="E148" s="20">
        <v>1850.0160000000001</v>
      </c>
      <c r="F148" s="20">
        <v>1516.3779999999999</v>
      </c>
      <c r="G148" s="20">
        <v>1808.0530000000001</v>
      </c>
      <c r="H148" s="20">
        <v>143.613</v>
      </c>
      <c r="I148" s="20">
        <v>363.00400000000002</v>
      </c>
      <c r="J148" s="20">
        <v>470.53800000000001</v>
      </c>
      <c r="K148" s="20">
        <v>105.986</v>
      </c>
      <c r="L148" s="20">
        <v>640.976</v>
      </c>
      <c r="M148" s="20">
        <v>772.47799999999995</v>
      </c>
      <c r="N148" s="20">
        <v>234.68299999999999</v>
      </c>
      <c r="O148" s="20">
        <v>244.48599999999999</v>
      </c>
      <c r="P148" s="20">
        <v>103.462</v>
      </c>
      <c r="Q148" s="20">
        <v>193.59700000000001</v>
      </c>
      <c r="R148" s="20">
        <v>253.084</v>
      </c>
      <c r="S148" s="20">
        <v>2189.0500000000002</v>
      </c>
      <c r="T148" s="20">
        <v>2512.11</v>
      </c>
      <c r="U148" s="20">
        <v>5871.51</v>
      </c>
      <c r="V148" s="20">
        <v>9723.24</v>
      </c>
      <c r="W148" s="20">
        <v>0.24349999999999999</v>
      </c>
      <c r="X148" s="20">
        <v>0.1084</v>
      </c>
      <c r="Y148" s="20">
        <v>0.49680000000000002</v>
      </c>
      <c r="Z148" s="20">
        <v>-4.9299999999999997E-2</v>
      </c>
      <c r="AA148" s="20">
        <v>1</v>
      </c>
      <c r="AB148" s="20">
        <v>0.75049999999999994</v>
      </c>
      <c r="AC148" s="20">
        <v>0.62829999999999997</v>
      </c>
      <c r="AD148" s="20">
        <v>81.150000000000006</v>
      </c>
      <c r="AE148" s="21">
        <f t="shared" si="67"/>
        <v>40968</v>
      </c>
      <c r="AF148" s="22" cm="1">
        <f t="array" ref="AF148">IF(INDEX(calc_types,1,AF$7)="INDEX",C148/C147-1,IF(INDEX(calc_types,1,AF$7)="CASH", C147/1200,C147/C148-1))</f>
        <v>-1.1336080279156224E-4</v>
      </c>
      <c r="AG148" s="22" cm="1">
        <f t="array" ref="AG148">IF(INDEX(calc_types,1,AG$7)="INDEX",D148/D147-1,IF(INDEX(calc_types,1,AG$7)="CASH", D147/1200,D147/D148-1))</f>
        <v>-1.4082925712344263E-3</v>
      </c>
      <c r="AH148" s="22" cm="1">
        <f t="array" ref="AH148">IF(INDEX(calc_types,1,AH$7)="INDEX",E148/E147-1,IF(INDEX(calc_types,1,AH$7)="CASH", E147/1200,E147/E148-1))</f>
        <v>-5.2399206134551291E-3</v>
      </c>
      <c r="AI148" s="22" cm="1">
        <f t="array" ref="AI148">IF(INDEX(calc_types,1,AI$7)="INDEX",F148/F147-1,IF(INDEX(calc_types,1,AI$7)="CASH", F147/1200,F147/F148-1))</f>
        <v>4.7142214445063946E-3</v>
      </c>
      <c r="AJ148" s="22" cm="1">
        <f t="array" ref="AJ148">IF(INDEX(calc_types,1,AJ$7)="INDEX",G148/G147-1,IF(INDEX(calc_types,1,AJ$7)="CASH", G147/1200,G147/G148-1))</f>
        <v>8.8804545185694472E-3</v>
      </c>
      <c r="AK148" s="22" cm="1">
        <f t="array" ref="AK148">IF(INDEX(calc_types,1,AK$7)="INDEX",H148/H147-1,IF(INDEX(calc_types,1,AK$7)="CASH", H147/1200,H147/H148-1))</f>
        <v>-3.202027022323195E-4</v>
      </c>
      <c r="AL148" s="22" cm="1">
        <f t="array" ref="AL148">IF(INDEX(calc_types,1,AL$7)="INDEX",I148/I147-1,IF(INDEX(calc_types,1,AL$7)="CASH", I147/1200,I147/I148-1))</f>
        <v>-2.919225579025575E-4</v>
      </c>
      <c r="AM148" s="22" cm="1">
        <f t="array" ref="AM148">IF(INDEX(calc_types,1,AM$7)="INDEX",J148/J147-1,IF(INDEX(calc_types,1,AM$7)="CASH", J147/1200,J147/J148-1))</f>
        <v>2.9336734693874433E-4</v>
      </c>
      <c r="AN148" s="22" cm="1">
        <f t="array" ref="AN148">IF(INDEX(calc_types,1,AN$7)="INDEX",K148/K147-1,IF(INDEX(calc_types,1,AN$7)="CASH", K147/1200,K147/K148-1))</f>
        <v>1.698626000301573E-4</v>
      </c>
      <c r="AO148" s="22" cm="1">
        <f t="array" ref="AO148">IF(INDEX(calc_types,1,AO$7)="INDEX",L148/L147-1,IF(INDEX(calc_types,1,AO$7)="CASH", L147/1200,L147/L148-1))</f>
        <v>-8.8069195889284302E-4</v>
      </c>
      <c r="AP148" s="22" cm="1">
        <f t="array" ref="AP148">IF(INDEX(calc_types,1,AP$7)="INDEX",M148/M147-1,IF(INDEX(calc_types,1,AP$7)="CASH", M147/1200,M147/M148-1))</f>
        <v>-6.8605661132092877E-5</v>
      </c>
      <c r="AQ148" s="22" cm="1">
        <f t="array" ref="AQ148">IF(INDEX(calc_types,1,AQ$7)="INDEX",N148/N147-1,IF(INDEX(calc_types,1,AQ$7)="CASH", N147/1200,N147/N148-1))</f>
        <v>1.1403353775475411E-2</v>
      </c>
      <c r="AR148" s="22" cm="1">
        <f t="array" ref="AR148">IF(INDEX(calc_types,1,AR$7)="INDEX",O148/O147-1,IF(INDEX(calc_types,1,AR$7)="CASH", O147/1200,O147/O148-1))</f>
        <v>1.722093473186681E-2</v>
      </c>
      <c r="AS148" s="22" cm="1">
        <f t="array" ref="AS148">IF(INDEX(calc_types,1,AS$7)="INDEX",P148/P147-1,IF(INDEX(calc_types,1,AS$7)="CASH", P147/1200,P147/P148-1))</f>
        <v>8.6996027181429625E-5</v>
      </c>
      <c r="AT148" s="22" cm="1">
        <f t="array" ref="AT148">IF(INDEX(calc_types,1,AT$7)="INDEX",Q148/Q147-1,IF(INDEX(calc_types,1,AT$7)="CASH", Q147/1200,Q147/Q148-1))</f>
        <v>6.7712156141119806E-4</v>
      </c>
      <c r="AU148" s="22" cm="1">
        <f t="array" ref="AU148">IF(INDEX(calc_types,1,AU$7)="INDEX",R148/R147-1,IF(INDEX(calc_types,1,AU$7)="CASH", R147/1200,R147/R148-1))</f>
        <v>2.1580825139879689E-3</v>
      </c>
      <c r="AV148" s="22" cm="1">
        <f t="array" ref="AV148">IF(INDEX(calc_types,1,AV$7)="INDEX",S148/S147-1,IF(INDEX(calc_types,1,AV$7)="CASH", S147/1200,S147/S148-1))</f>
        <v>4.244447407520302E-2</v>
      </c>
      <c r="AW148" s="22" cm="1">
        <f t="array" ref="AW148">IF(INDEX(calc_types,1,AW$7)="INDEX",T148/T147-1,IF(INDEX(calc_types,1,AW$7)="CASH", T147/1200,T147/T148-1))</f>
        <v>3.9496660680443441E-2</v>
      </c>
      <c r="AX148" s="22" cm="1">
        <f t="array" ref="AX148">IF(INDEX(calc_types,1,AX$7)="INDEX",U148/U147-1,IF(INDEX(calc_types,1,AX$7)="CASH", U147/1200,U147/U148-1))</f>
        <v>3.3423624641606864E-2</v>
      </c>
      <c r="AY148" s="22" cm="1">
        <f t="array" ref="AY148">IF(INDEX(calc_types,1,AY$7)="INDEX",V148/V147-1,IF(INDEX(calc_types,1,AY$7)="CASH", V147/1200,V147/V148-1))</f>
        <v>0.10459857472470913</v>
      </c>
      <c r="AZ148" s="22" cm="1">
        <f t="array" ref="AZ148">IF(INDEX(calc_types,1,AZ$7)="INDEX",W148/W147-1,IF(INDEX(calc_types,1,AZ$7)="CASH", W147/1200,W147/W148-1))</f>
        <v>2.2062499999999998E-4</v>
      </c>
      <c r="BA148" s="22" cm="1">
        <f t="array" ref="BA148">IF(INDEX(calc_types,1,BA$7)="INDEX",X148/X147-1,IF(INDEX(calc_types,1,BA$7)="CASH", X147/1200,X147/X148-1))</f>
        <v>1.6533333333333333E-4</v>
      </c>
      <c r="BB148" s="22" cm="1">
        <f t="array" ref="BB148">IF(INDEX(calc_types,1,BB$7)="INDEX",Y148/Y147-1,IF(INDEX(calc_types,1,BB$7)="CASH", Y147/1200,Y147/Y148-1))</f>
        <v>4.5850000000000003E-4</v>
      </c>
      <c r="BC148" s="22" cm="1">
        <f t="array" ref="BC148">IF(INDEX(calc_types,1,BC$7)="INDEX",Z148/Z147-1,IF(INDEX(calc_types,1,BC$7)="CASH", Z147/1200,Z147/Z148-1))</f>
        <v>-8.5333333333333339E-5</v>
      </c>
      <c r="BD148" s="22" cm="1">
        <f t="array" ref="BD148">IF(INDEX(calc_types,1,BD$7)="INDEX",AA148/AA147-1,IF(INDEX(calc_types,1,BD$7)="CASH", AA147/1200,AA147/AA148-1))</f>
        <v>0</v>
      </c>
      <c r="BE148" s="22" cm="1">
        <f t="array" ref="BE148">IF(INDEX(calc_types,1,BE$7)="INDEX",AB148/AB147-1,IF(INDEX(calc_types,1,BE$7)="CASH", AB147/1200,AB147/AB148-1))</f>
        <v>1.8387741505663024E-2</v>
      </c>
      <c r="BF148" s="22" cm="1">
        <f t="array" ref="BF148">IF(INDEX(calc_types,1,BF$7)="INDEX",AC148/AC147-1,IF(INDEX(calc_types,1,BF$7)="CASH", AC147/1200,AC147/AC148-1))</f>
        <v>9.8678975011936565E-3</v>
      </c>
      <c r="BG148" s="22" cm="1">
        <f t="array" ref="BG148">IF(INDEX(calc_types,1,BG$7)="INDEX",AD148/AD147-1,IF(INDEX(calc_types,1,BG$7)="CASH", AD147/1200,AD147/AD148-1))</f>
        <v>-6.0135551447936031E-2</v>
      </c>
      <c r="BH148" s="23">
        <f t="shared" si="68"/>
        <v>-1.7400590594113337E-3</v>
      </c>
      <c r="BI148" s="23">
        <f t="shared" si="69"/>
        <v>-3.4697048026079954E-3</v>
      </c>
      <c r="BJ148" s="23">
        <f t="shared" si="70"/>
        <v>-8.1584455803677177E-3</v>
      </c>
      <c r="BK148" s="23">
        <f t="shared" si="71"/>
        <v>1.7332118840188019E-3</v>
      </c>
      <c r="BL148" s="23">
        <f t="shared" si="72"/>
        <v>5.0415888574462647E-3</v>
      </c>
      <c r="BM148" s="23">
        <f t="shared" si="73"/>
        <v>-1.4213380401488834E-3</v>
      </c>
      <c r="BN148" s="23">
        <f t="shared" si="74"/>
        <v>-1.7230650077464762E-3</v>
      </c>
      <c r="BO148" s="23">
        <f t="shared" si="75"/>
        <v>-1.8084680946715771E-3</v>
      </c>
      <c r="BP148" s="23">
        <f t="shared" si="76"/>
        <v>-3.5127267606395289E-4</v>
      </c>
      <c r="BQ148" s="23">
        <f t="shared" si="77"/>
        <v>-3.0978800724731619E-3</v>
      </c>
      <c r="BR148" s="23">
        <f t="shared" si="78"/>
        <v>-2.7845333665090515E-3</v>
      </c>
      <c r="BS148" s="23">
        <f t="shared" si="79"/>
        <v>8.1786735410006341E-3</v>
      </c>
      <c r="BT148" s="23">
        <f t="shared" si="80"/>
        <v>1.3505136341478461E-2</v>
      </c>
      <c r="BU148" s="23">
        <f t="shared" si="81"/>
        <v>3.579184478953101E-5</v>
      </c>
      <c r="BV148" s="23">
        <f t="shared" si="82"/>
        <v>4.7984469912650202E-4</v>
      </c>
      <c r="BW148" s="23">
        <f t="shared" si="83"/>
        <v>1.6141028196004449E-3</v>
      </c>
      <c r="BX148" s="23">
        <f t="shared" si="84"/>
        <v>3.5536174354129535E-2</v>
      </c>
      <c r="BY148" s="23">
        <f t="shared" si="85"/>
        <v>3.819763531708617E-2</v>
      </c>
      <c r="BZ148" s="23">
        <f t="shared" si="86"/>
        <v>3.17783850407816E-2</v>
      </c>
      <c r="CA148" s="23">
        <f t="shared" si="87"/>
        <v>0.10012728508612223</v>
      </c>
      <c r="CB148" s="23">
        <f t="shared" si="88"/>
        <v>-1.3962106321839093E-3</v>
      </c>
      <c r="CC148" s="23">
        <f t="shared" si="89"/>
        <v>-9.3432413793103426E-4</v>
      </c>
      <c r="CD148" s="23">
        <f t="shared" si="90"/>
        <v>-1.4805089080459763E-3</v>
      </c>
      <c r="CE148" s="23">
        <f t="shared" si="91"/>
        <v>-5.938247126436787E-5</v>
      </c>
      <c r="CF148" s="23">
        <f t="shared" si="92"/>
        <v>0</v>
      </c>
      <c r="CG148" s="23">
        <f t="shared" si="93"/>
        <v>1.7387449328706065E-2</v>
      </c>
      <c r="CH148" s="23">
        <f t="shared" si="94"/>
        <v>9.9545522075144728E-3</v>
      </c>
      <c r="CI148" s="23">
        <f t="shared" si="95"/>
        <v>-5.957072712905509E-2</v>
      </c>
    </row>
    <row r="149" spans="1:87" x14ac:dyDescent="0.2">
      <c r="A149" s="20">
        <v>141</v>
      </c>
      <c r="B149" s="21">
        <v>40999</v>
      </c>
      <c r="C149" s="20">
        <v>202.886</v>
      </c>
      <c r="D149" s="20">
        <v>1128.9280000000001</v>
      </c>
      <c r="E149" s="20">
        <v>1842.027</v>
      </c>
      <c r="F149" s="20">
        <v>1520.838</v>
      </c>
      <c r="G149" s="20">
        <v>1812.873</v>
      </c>
      <c r="H149" s="20">
        <v>143.642</v>
      </c>
      <c r="I149" s="20">
        <v>363.06200000000001</v>
      </c>
      <c r="J149" s="20">
        <v>470.81099999999998</v>
      </c>
      <c r="K149" s="20">
        <v>106.006</v>
      </c>
      <c r="L149" s="20">
        <v>641.16700000000003</v>
      </c>
      <c r="M149" s="20">
        <v>772.03200000000004</v>
      </c>
      <c r="N149" s="20">
        <v>235.86099999999999</v>
      </c>
      <c r="O149" s="20">
        <v>245.96700000000001</v>
      </c>
      <c r="P149" s="20">
        <v>103.473</v>
      </c>
      <c r="Q149" s="20">
        <v>193.58799999999999</v>
      </c>
      <c r="R149" s="20">
        <v>253.09700000000001</v>
      </c>
      <c r="S149" s="20">
        <v>2260.0500000000002</v>
      </c>
      <c r="T149" s="20">
        <v>2477.2800000000002</v>
      </c>
      <c r="U149" s="20">
        <v>5768.45</v>
      </c>
      <c r="V149" s="20">
        <v>10083.56</v>
      </c>
      <c r="W149" s="20">
        <v>0.24124999999999999</v>
      </c>
      <c r="X149" s="20">
        <v>8.4000000000000005E-2</v>
      </c>
      <c r="Y149" s="20">
        <v>0.47749999999999998</v>
      </c>
      <c r="Z149" s="20">
        <v>-4.2099999999999999E-2</v>
      </c>
      <c r="AA149" s="20">
        <v>1</v>
      </c>
      <c r="AB149" s="20">
        <v>0.74950000000000006</v>
      </c>
      <c r="AC149" s="20">
        <v>0.62460000000000004</v>
      </c>
      <c r="AD149" s="20">
        <v>82.87</v>
      </c>
      <c r="AE149" s="21">
        <f t="shared" si="67"/>
        <v>40999</v>
      </c>
      <c r="AF149" s="22" cm="1">
        <f t="array" ref="AF149">IF(INDEX(calc_types,1,AF$7)="INDEX",C149/C148-1,IF(INDEX(calc_types,1,AF$7)="CASH", C148/1200,C148/C149-1))</f>
        <v>8.379791885393395E-5</v>
      </c>
      <c r="AG149" s="22" cm="1">
        <f t="array" ref="AG149">IF(INDEX(calc_types,1,AG$7)="INDEX",D149/D148-1,IF(INDEX(calc_types,1,AG$7)="CASH", D148/1200,D148/D149-1))</f>
        <v>-5.6304910567261945E-4</v>
      </c>
      <c r="AH149" s="22" cm="1">
        <f t="array" ref="AH149">IF(INDEX(calc_types,1,AH$7)="INDEX",E149/E148-1,IF(INDEX(calc_types,1,AH$7)="CASH", E148/1200,E148/E149-1))</f>
        <v>-4.3183410305640546E-3</v>
      </c>
      <c r="AI149" s="22" cm="1">
        <f t="array" ref="AI149">IF(INDEX(calc_types,1,AI$7)="INDEX",F149/F148-1,IF(INDEX(calc_types,1,AI$7)="CASH", F148/1200,F148/F149-1))</f>
        <v>2.941219141928908E-3</v>
      </c>
      <c r="AJ149" s="22" cm="1">
        <f t="array" ref="AJ149">IF(INDEX(calc_types,1,AJ$7)="INDEX",G149/G148-1,IF(INDEX(calc_types,1,AJ$7)="CASH", G148/1200,G148/G149-1))</f>
        <v>2.6658510563573046E-3</v>
      </c>
      <c r="AK149" s="22" cm="1">
        <f t="array" ref="AK149">IF(INDEX(calc_types,1,AK$7)="INDEX",H149/H148-1,IF(INDEX(calc_types,1,AK$7)="CASH", H148/1200,H148/H149-1))</f>
        <v>2.0193158001013956E-4</v>
      </c>
      <c r="AL149" s="22" cm="1">
        <f t="array" ref="AL149">IF(INDEX(calc_types,1,AL$7)="INDEX",I149/I148-1,IF(INDEX(calc_types,1,AL$7)="CASH", I148/1200,I148/I149-1))</f>
        <v>1.5977785368748165E-4</v>
      </c>
      <c r="AM149" s="22" cm="1">
        <f t="array" ref="AM149">IF(INDEX(calc_types,1,AM$7)="INDEX",J149/J148-1,IF(INDEX(calc_types,1,AM$7)="CASH", J148/1200,J148/J149-1))</f>
        <v>5.8018693495531792E-4</v>
      </c>
      <c r="AN149" s="22" cm="1">
        <f t="array" ref="AN149">IF(INDEX(calc_types,1,AN$7)="INDEX",K149/K148-1,IF(INDEX(calc_types,1,AN$7)="CASH", K148/1200,K148/K149-1))</f>
        <v>1.887041684749402E-4</v>
      </c>
      <c r="AO149" s="22" cm="1">
        <f t="array" ref="AO149">IF(INDEX(calc_types,1,AO$7)="INDEX",L149/L148-1,IF(INDEX(calc_types,1,AO$7)="CASH", L148/1200,L148/L149-1))</f>
        <v>2.9798307580941596E-4</v>
      </c>
      <c r="AP149" s="22" cm="1">
        <f t="array" ref="AP149">IF(INDEX(calc_types,1,AP$7)="INDEX",M149/M148-1,IF(INDEX(calc_types,1,AP$7)="CASH", M148/1200,M148/M149-1))</f>
        <v>-5.7736272100938901E-4</v>
      </c>
      <c r="AQ149" s="22" cm="1">
        <f t="array" ref="AQ149">IF(INDEX(calc_types,1,AQ$7)="INDEX",N149/N148-1,IF(INDEX(calc_types,1,AQ$7)="CASH", N148/1200,N148/N149-1))</f>
        <v>5.0195369924537214E-3</v>
      </c>
      <c r="AR149" s="22" cm="1">
        <f t="array" ref="AR149">IF(INDEX(calc_types,1,AR$7)="INDEX",O149/O148-1,IF(INDEX(calc_types,1,AR$7)="CASH", O148/1200,O148/O149-1))</f>
        <v>6.0576065705195692E-3</v>
      </c>
      <c r="AS149" s="22" cm="1">
        <f t="array" ref="AS149">IF(INDEX(calc_types,1,AS$7)="INDEX",P149/P148-1,IF(INDEX(calc_types,1,AS$7)="CASH", P148/1200,P148/P149-1))</f>
        <v>1.0631922831572105E-4</v>
      </c>
      <c r="AT149" s="22" cm="1">
        <f t="array" ref="AT149">IF(INDEX(calc_types,1,AT$7)="INDEX",Q149/Q148-1,IF(INDEX(calc_types,1,AT$7)="CASH", Q148/1200,Q148/Q149-1))</f>
        <v>-4.648832368281397E-5</v>
      </c>
      <c r="AU149" s="22" cm="1">
        <f t="array" ref="AU149">IF(INDEX(calc_types,1,AU$7)="INDEX",R149/R148-1,IF(INDEX(calc_types,1,AU$7)="CASH", R148/1200,R148/R149-1))</f>
        <v>5.1366344770986672E-5</v>
      </c>
      <c r="AV149" s="22" cm="1">
        <f t="array" ref="AV149">IF(INDEX(calc_types,1,AV$7)="INDEX",S149/S148-1,IF(INDEX(calc_types,1,AV$7)="CASH", S148/1200,S148/S149-1))</f>
        <v>3.243416093739282E-2</v>
      </c>
      <c r="AW149" s="22" cm="1">
        <f t="array" ref="AW149">IF(INDEX(calc_types,1,AW$7)="INDEX",T149/T148-1,IF(INDEX(calc_types,1,AW$7)="CASH", T148/1200,T148/T149-1))</f>
        <v>-1.386483872123434E-2</v>
      </c>
      <c r="AX149" s="22" cm="1">
        <f t="array" ref="AX149">IF(INDEX(calc_types,1,AX$7)="INDEX",U149/U148-1,IF(INDEX(calc_types,1,AX$7)="CASH", U148/1200,U148/U149-1))</f>
        <v>-1.7552554623938343E-2</v>
      </c>
      <c r="AY149" s="22" cm="1">
        <f t="array" ref="AY149">IF(INDEX(calc_types,1,AY$7)="INDEX",V149/V148-1,IF(INDEX(calc_types,1,AY$7)="CASH", V148/1200,V148/V149-1))</f>
        <v>3.7057606312299152E-2</v>
      </c>
      <c r="AZ149" s="22" cm="1">
        <f t="array" ref="AZ149">IF(INDEX(calc_types,1,AZ$7)="INDEX",W149/W148-1,IF(INDEX(calc_types,1,AZ$7)="CASH", W148/1200,W148/W149-1))</f>
        <v>2.0291666666666667E-4</v>
      </c>
      <c r="BA149" s="22" cm="1">
        <f t="array" ref="BA149">IF(INDEX(calc_types,1,BA$7)="INDEX",X149/X148-1,IF(INDEX(calc_types,1,BA$7)="CASH", X148/1200,X148/X149-1))</f>
        <v>9.0333333333333325E-5</v>
      </c>
      <c r="BB149" s="22" cm="1">
        <f t="array" ref="BB149">IF(INDEX(calc_types,1,BB$7)="INDEX",Y149/Y148-1,IF(INDEX(calc_types,1,BB$7)="CASH", Y148/1200,Y148/Y149-1))</f>
        <v>4.1400000000000003E-4</v>
      </c>
      <c r="BC149" s="22" cm="1">
        <f t="array" ref="BC149">IF(INDEX(calc_types,1,BC$7)="INDEX",Z149/Z148-1,IF(INDEX(calc_types,1,BC$7)="CASH", Z148/1200,Z148/Z149-1))</f>
        <v>-4.1083333333333334E-5</v>
      </c>
      <c r="BD149" s="22" cm="1">
        <f t="array" ref="BD149">IF(INDEX(calc_types,1,BD$7)="INDEX",AA149/AA148-1,IF(INDEX(calc_types,1,BD$7)="CASH", AA148/1200,AA148/AA149-1))</f>
        <v>0</v>
      </c>
      <c r="BE149" s="22" cm="1">
        <f t="array" ref="BE149">IF(INDEX(calc_types,1,BE$7)="INDEX",AB149/AB148-1,IF(INDEX(calc_types,1,BE$7)="CASH", AB148/1200,AB148/AB149-1))</f>
        <v>1.3342228152100066E-3</v>
      </c>
      <c r="BF149" s="22" cm="1">
        <f t="array" ref="BF149">IF(INDEX(calc_types,1,BF$7)="INDEX",AC149/AC148-1,IF(INDEX(calc_types,1,BF$7)="CASH", AC148/1200,AC148/AC149-1))</f>
        <v>5.9237912263847559E-3</v>
      </c>
      <c r="BG149" s="22" cm="1">
        <f t="array" ref="BG149">IF(INDEX(calc_types,1,BG$7)="INDEX",AD149/AD148-1,IF(INDEX(calc_types,1,BG$7)="CASH", AD148/1200,AD148/AD149-1))</f>
        <v>-2.0755400024134119E-2</v>
      </c>
      <c r="BH149" s="23">
        <f t="shared" si="68"/>
        <v>-1.5429003377658375E-3</v>
      </c>
      <c r="BI149" s="23">
        <f t="shared" si="69"/>
        <v>-2.6244613370461885E-3</v>
      </c>
      <c r="BJ149" s="23">
        <f t="shared" si="70"/>
        <v>-7.2368659974766433E-3</v>
      </c>
      <c r="BK149" s="23">
        <f t="shared" si="71"/>
        <v>-3.9790418558684724E-5</v>
      </c>
      <c r="BL149" s="23">
        <f t="shared" si="72"/>
        <v>-1.173014604765878E-3</v>
      </c>
      <c r="BM149" s="23">
        <f t="shared" si="73"/>
        <v>-8.9920375790642436E-4</v>
      </c>
      <c r="BN149" s="23">
        <f t="shared" si="74"/>
        <v>-1.271364596156437E-3</v>
      </c>
      <c r="BO149" s="23">
        <f t="shared" si="75"/>
        <v>-1.5216485066550036E-3</v>
      </c>
      <c r="BP149" s="23">
        <f t="shared" si="76"/>
        <v>-3.3243110761916998E-4</v>
      </c>
      <c r="BQ149" s="23">
        <f t="shared" si="77"/>
        <v>-1.9192050377709029E-3</v>
      </c>
      <c r="BR149" s="23">
        <f t="shared" si="78"/>
        <v>-3.2932904263863476E-3</v>
      </c>
      <c r="BS149" s="23">
        <f t="shared" si="79"/>
        <v>1.7948567579789436E-3</v>
      </c>
      <c r="BT149" s="23">
        <f t="shared" si="80"/>
        <v>2.3418081801312206E-3</v>
      </c>
      <c r="BU149" s="23">
        <f t="shared" si="81"/>
        <v>5.5115045923822433E-5</v>
      </c>
      <c r="BV149" s="23">
        <f t="shared" si="82"/>
        <v>-2.4376518596750998E-4</v>
      </c>
      <c r="BW149" s="23">
        <f t="shared" si="83"/>
        <v>-4.9261334961653725E-4</v>
      </c>
      <c r="BX149" s="23">
        <f t="shared" si="84"/>
        <v>2.5525861216319334E-2</v>
      </c>
      <c r="BY149" s="23">
        <f t="shared" si="85"/>
        <v>-1.5163864084591611E-2</v>
      </c>
      <c r="BZ149" s="23">
        <f t="shared" si="86"/>
        <v>-1.9197794224763604E-2</v>
      </c>
      <c r="CA149" s="23">
        <f t="shared" si="87"/>
        <v>3.2586316673712257E-2</v>
      </c>
      <c r="CB149" s="23">
        <f t="shared" si="88"/>
        <v>-1.4139189655172427E-3</v>
      </c>
      <c r="CC149" s="23">
        <f t="shared" si="89"/>
        <v>-1.0093241379310342E-3</v>
      </c>
      <c r="CD149" s="23">
        <f t="shared" si="90"/>
        <v>-1.5250089080459761E-3</v>
      </c>
      <c r="CE149" s="23">
        <f t="shared" si="91"/>
        <v>-1.5132471264367865E-5</v>
      </c>
      <c r="CF149" s="23">
        <f t="shared" si="92"/>
        <v>0</v>
      </c>
      <c r="CG149" s="23">
        <f t="shared" si="93"/>
        <v>3.3393063825304836E-4</v>
      </c>
      <c r="CH149" s="23">
        <f t="shared" si="94"/>
        <v>6.0104459327055713E-3</v>
      </c>
      <c r="CI149" s="23">
        <f t="shared" si="95"/>
        <v>-2.0190575705253178E-2</v>
      </c>
    </row>
    <row r="150" spans="1:87" x14ac:dyDescent="0.2">
      <c r="A150" s="20">
        <v>142</v>
      </c>
      <c r="B150" s="21">
        <v>41029</v>
      </c>
      <c r="C150" s="20">
        <v>202.93199999999999</v>
      </c>
      <c r="D150" s="20">
        <v>1131.3050000000001</v>
      </c>
      <c r="E150" s="20">
        <v>1858.345</v>
      </c>
      <c r="F150" s="20">
        <v>1523.9649999999999</v>
      </c>
      <c r="G150" s="20">
        <v>1824.502</v>
      </c>
      <c r="H150" s="20">
        <v>143.68299999999999</v>
      </c>
      <c r="I150" s="20">
        <v>363.95100000000002</v>
      </c>
      <c r="J150" s="20">
        <v>474.34100000000001</v>
      </c>
      <c r="K150" s="20">
        <v>106.057</v>
      </c>
      <c r="L150" s="20">
        <v>641.20000000000005</v>
      </c>
      <c r="M150" s="20">
        <v>771.37199999999996</v>
      </c>
      <c r="N150" s="20">
        <v>235.554</v>
      </c>
      <c r="O150" s="20">
        <v>244.50800000000001</v>
      </c>
      <c r="P150" s="20">
        <v>103.486</v>
      </c>
      <c r="Q150" s="20">
        <v>193.67400000000001</v>
      </c>
      <c r="R150" s="20">
        <v>253.721</v>
      </c>
      <c r="S150" s="20">
        <v>2245.04</v>
      </c>
      <c r="T150" s="20">
        <v>2306.4299999999998</v>
      </c>
      <c r="U150" s="20">
        <v>5737.78</v>
      </c>
      <c r="V150" s="20">
        <v>9520.89</v>
      </c>
      <c r="W150" s="20">
        <v>0.23874999999999999</v>
      </c>
      <c r="X150" s="20">
        <v>0.1051</v>
      </c>
      <c r="Y150" s="20">
        <v>0.45839999999999997</v>
      </c>
      <c r="Z150" s="20">
        <v>-6.2300000000000001E-2</v>
      </c>
      <c r="AA150" s="20">
        <v>1</v>
      </c>
      <c r="AB150" s="20">
        <v>0.75539999999999996</v>
      </c>
      <c r="AC150" s="20">
        <v>0.61599999999999999</v>
      </c>
      <c r="AD150" s="20">
        <v>79.819999999999993</v>
      </c>
      <c r="AE150" s="21">
        <f t="shared" si="67"/>
        <v>41029</v>
      </c>
      <c r="AF150" s="22" cm="1">
        <f t="array" ref="AF150">IF(INDEX(calc_types,1,AF$7)="INDEX",C150/C149-1,IF(INDEX(calc_types,1,AF$7)="CASH", C149/1200,C149/C150-1))</f>
        <v>2.2672831047976238E-4</v>
      </c>
      <c r="AG150" s="22" cm="1">
        <f t="array" ref="AG150">IF(INDEX(calc_types,1,AG$7)="INDEX",D150/D149-1,IF(INDEX(calc_types,1,AG$7)="CASH", D149/1200,D149/D150-1))</f>
        <v>2.1055372884719592E-3</v>
      </c>
      <c r="AH150" s="22" cm="1">
        <f t="array" ref="AH150">IF(INDEX(calc_types,1,AH$7)="INDEX",E150/E149-1,IF(INDEX(calc_types,1,AH$7)="CASH", E149/1200,E149/E150-1))</f>
        <v>8.8587192261568859E-3</v>
      </c>
      <c r="AI150" s="22" cm="1">
        <f t="array" ref="AI150">IF(INDEX(calc_types,1,AI$7)="INDEX",F150/F149-1,IF(INDEX(calc_types,1,AI$7)="CASH", F149/1200,F149/F150-1))</f>
        <v>2.0561032799022438E-3</v>
      </c>
      <c r="AJ150" s="22" cm="1">
        <f t="array" ref="AJ150">IF(INDEX(calc_types,1,AJ$7)="INDEX",G150/G149-1,IF(INDEX(calc_types,1,AJ$7)="CASH", G149/1200,G149/G150-1))</f>
        <v>6.4146799031150614E-3</v>
      </c>
      <c r="AK150" s="22" cm="1">
        <f t="array" ref="AK150">IF(INDEX(calc_types,1,AK$7)="INDEX",H150/H149-1,IF(INDEX(calc_types,1,AK$7)="CASH", H149/1200,H149/H150-1))</f>
        <v>2.8543183748475087E-4</v>
      </c>
      <c r="AL150" s="22" cm="1">
        <f t="array" ref="AL150">IF(INDEX(calc_types,1,AL$7)="INDEX",I150/I149-1,IF(INDEX(calc_types,1,AL$7)="CASH", I149/1200,I149/I150-1))</f>
        <v>2.4486175914857355E-3</v>
      </c>
      <c r="AM150" s="22" cm="1">
        <f t="array" ref="AM150">IF(INDEX(calc_types,1,AM$7)="INDEX",J150/J149-1,IF(INDEX(calc_types,1,AM$7)="CASH", J149/1200,J149/J150-1))</f>
        <v>7.4977007758951775E-3</v>
      </c>
      <c r="AN150" s="22" cm="1">
        <f t="array" ref="AN150">IF(INDEX(calc_types,1,AN$7)="INDEX",K150/K149-1,IF(INDEX(calc_types,1,AN$7)="CASH", K149/1200,K149/K150-1))</f>
        <v>4.8110484312213764E-4</v>
      </c>
      <c r="AO150" s="22" cm="1">
        <f t="array" ref="AO150">IF(INDEX(calc_types,1,AO$7)="INDEX",L150/L149-1,IF(INDEX(calc_types,1,AO$7)="CASH", L149/1200,L149/L150-1))</f>
        <v>5.1468650133390526E-5</v>
      </c>
      <c r="AP150" s="22" cm="1">
        <f t="array" ref="AP150">IF(INDEX(calc_types,1,AP$7)="INDEX",M150/M149-1,IF(INDEX(calc_types,1,AP$7)="CASH", M149/1200,M149/M150-1))</f>
        <v>-8.5488684406875848E-4</v>
      </c>
      <c r="AQ150" s="22" cm="1">
        <f t="array" ref="AQ150">IF(INDEX(calc_types,1,AQ$7)="INDEX",N150/N149-1,IF(INDEX(calc_types,1,AQ$7)="CASH", N149/1200,N149/N150-1))</f>
        <v>-1.3016140862626147E-3</v>
      </c>
      <c r="AR150" s="22" cm="1">
        <f t="array" ref="AR150">IF(INDEX(calc_types,1,AR$7)="INDEX",O150/O149-1,IF(INDEX(calc_types,1,AR$7)="CASH", O149/1200,O149/O150-1))</f>
        <v>-5.9316900234583914E-3</v>
      </c>
      <c r="AS150" s="22" cm="1">
        <f t="array" ref="AS150">IF(INDEX(calc_types,1,AS$7)="INDEX",P150/P149-1,IF(INDEX(calc_types,1,AS$7)="CASH", P149/1200,P149/P150-1))</f>
        <v>1.2563663950992954E-4</v>
      </c>
      <c r="AT150" s="22" cm="1">
        <f t="array" ref="AT150">IF(INDEX(calc_types,1,AT$7)="INDEX",Q150/Q149-1,IF(INDEX(calc_types,1,AT$7)="CASH", Q149/1200,Q149/Q150-1))</f>
        <v>4.4424241171969747E-4</v>
      </c>
      <c r="AU150" s="22" cm="1">
        <f t="array" ref="AU150">IF(INDEX(calc_types,1,AU$7)="INDEX",R150/R149-1,IF(INDEX(calc_types,1,AU$7)="CASH", R149/1200,R149/R150-1))</f>
        <v>2.4654579074425698E-3</v>
      </c>
      <c r="AV150" s="22" cm="1">
        <f t="array" ref="AV150">IF(INDEX(calc_types,1,AV$7)="INDEX",S150/S149-1,IF(INDEX(calc_types,1,AV$7)="CASH", S149/1200,S149/S150-1))</f>
        <v>-6.6414459857083719E-3</v>
      </c>
      <c r="AW150" s="22" cm="1">
        <f t="array" ref="AW150">IF(INDEX(calc_types,1,AW$7)="INDEX",T150/T149-1,IF(INDEX(calc_types,1,AW$7)="CASH", T149/1200,T149/T150-1))</f>
        <v>-6.8966770005812972E-2</v>
      </c>
      <c r="AX150" s="22" cm="1">
        <f t="array" ref="AX150">IF(INDEX(calc_types,1,AX$7)="INDEX",U150/U149-1,IF(INDEX(calc_types,1,AX$7)="CASH", U149/1200,U149/U150-1))</f>
        <v>-5.3168528807565618E-3</v>
      </c>
      <c r="AY150" s="22" cm="1">
        <f t="array" ref="AY150">IF(INDEX(calc_types,1,AY$7)="INDEX",V150/V149-1,IF(INDEX(calc_types,1,AY$7)="CASH", V149/1200,V149/V150-1))</f>
        <v>-5.5800729107577052E-2</v>
      </c>
      <c r="AZ150" s="22" cm="1">
        <f t="array" ref="AZ150">IF(INDEX(calc_types,1,AZ$7)="INDEX",W150/W149-1,IF(INDEX(calc_types,1,AZ$7)="CASH", W149/1200,W149/W150-1))</f>
        <v>2.0104166666666667E-4</v>
      </c>
      <c r="BA150" s="22" cm="1">
        <f t="array" ref="BA150">IF(INDEX(calc_types,1,BA$7)="INDEX",X150/X149-1,IF(INDEX(calc_types,1,BA$7)="CASH", X149/1200,X149/X150-1))</f>
        <v>7.0000000000000007E-5</v>
      </c>
      <c r="BB150" s="22" cm="1">
        <f t="array" ref="BB150">IF(INDEX(calc_types,1,BB$7)="INDEX",Y150/Y149-1,IF(INDEX(calc_types,1,BB$7)="CASH", Y149/1200,Y149/Y150-1))</f>
        <v>3.9791666666666664E-4</v>
      </c>
      <c r="BC150" s="22" cm="1">
        <f t="array" ref="BC150">IF(INDEX(calc_types,1,BC$7)="INDEX",Z150/Z149-1,IF(INDEX(calc_types,1,BC$7)="CASH", Z149/1200,Z149/Z150-1))</f>
        <v>-3.508333333333333E-5</v>
      </c>
      <c r="BD150" s="22" cm="1">
        <f t="array" ref="BD150">IF(INDEX(calc_types,1,BD$7)="INDEX",AA150/AA149-1,IF(INDEX(calc_types,1,BD$7)="CASH", AA149/1200,AA149/AA150-1))</f>
        <v>0</v>
      </c>
      <c r="BE150" s="22" cm="1">
        <f t="array" ref="BE150">IF(INDEX(calc_types,1,BE$7)="INDEX",AB150/AB149-1,IF(INDEX(calc_types,1,BE$7)="CASH", AB149/1200,AB149/AB150-1))</f>
        <v>-7.8104315594386131E-3</v>
      </c>
      <c r="BF150" s="22" cm="1">
        <f t="array" ref="BF150">IF(INDEX(calc_types,1,BF$7)="INDEX",AC150/AC149-1,IF(INDEX(calc_types,1,BF$7)="CASH", AC149/1200,AC149/AC150-1))</f>
        <v>1.3961038961038952E-2</v>
      </c>
      <c r="BG150" s="22" cm="1">
        <f t="array" ref="BG150">IF(INDEX(calc_types,1,BG$7)="INDEX",AD150/AD149-1,IF(INDEX(calc_types,1,BG$7)="CASH", AD149/1200,AD149/AD150-1))</f>
        <v>3.8210974693059452E-2</v>
      </c>
      <c r="BH150" s="23">
        <f t="shared" si="68"/>
        <v>-1.399969946140009E-3</v>
      </c>
      <c r="BI150" s="23">
        <f t="shared" si="69"/>
        <v>4.4125057098390146E-5</v>
      </c>
      <c r="BJ150" s="23">
        <f t="shared" si="70"/>
        <v>5.9401942592442972E-3</v>
      </c>
      <c r="BK150" s="23">
        <f t="shared" si="71"/>
        <v>-9.2490628058534887E-4</v>
      </c>
      <c r="BL150" s="23">
        <f t="shared" si="72"/>
        <v>2.5758142419918788E-3</v>
      </c>
      <c r="BM150" s="23">
        <f t="shared" si="73"/>
        <v>-8.1570350043181305E-4</v>
      </c>
      <c r="BN150" s="23">
        <f t="shared" si="74"/>
        <v>1.0174751416418169E-3</v>
      </c>
      <c r="BO150" s="23">
        <f t="shared" si="75"/>
        <v>5.3958653342848564E-3</v>
      </c>
      <c r="BP150" s="23">
        <f t="shared" si="76"/>
        <v>-4.0030432971972546E-5</v>
      </c>
      <c r="BQ150" s="23">
        <f t="shared" si="77"/>
        <v>-2.1657194634469284E-3</v>
      </c>
      <c r="BR150" s="23">
        <f t="shared" si="78"/>
        <v>-3.5708145494457171E-3</v>
      </c>
      <c r="BS150" s="23">
        <f t="shared" si="79"/>
        <v>-4.5262943207373925E-3</v>
      </c>
      <c r="BT150" s="23">
        <f t="shared" si="80"/>
        <v>-9.6474884138467408E-3</v>
      </c>
      <c r="BU150" s="23">
        <f t="shared" si="81"/>
        <v>7.4432457118030922E-5</v>
      </c>
      <c r="BV150" s="23">
        <f t="shared" si="82"/>
        <v>2.4696554943500143E-4</v>
      </c>
      <c r="BW150" s="23">
        <f t="shared" si="83"/>
        <v>1.9214782130550457E-3</v>
      </c>
      <c r="BX150" s="23">
        <f t="shared" si="84"/>
        <v>-1.3549745706781857E-2</v>
      </c>
      <c r="BY150" s="23">
        <f t="shared" si="85"/>
        <v>-7.0265795369170242E-2</v>
      </c>
      <c r="BZ150" s="23">
        <f t="shared" si="86"/>
        <v>-6.9620924815818235E-3</v>
      </c>
      <c r="CA150" s="23">
        <f t="shared" si="87"/>
        <v>-6.0272018746163947E-2</v>
      </c>
      <c r="CB150" s="23">
        <f t="shared" si="88"/>
        <v>-1.4157939655172426E-3</v>
      </c>
      <c r="CC150" s="23">
        <f t="shared" si="89"/>
        <v>-1.0296574712643676E-3</v>
      </c>
      <c r="CD150" s="23">
        <f t="shared" si="90"/>
        <v>-1.5410922413793095E-3</v>
      </c>
      <c r="CE150" s="23">
        <f t="shared" si="91"/>
        <v>-9.1324712643678615E-6</v>
      </c>
      <c r="CF150" s="23">
        <f t="shared" si="92"/>
        <v>0</v>
      </c>
      <c r="CG150" s="23">
        <f t="shared" si="93"/>
        <v>-8.8107237363955707E-3</v>
      </c>
      <c r="CH150" s="23">
        <f t="shared" si="94"/>
        <v>1.4047693667359768E-2</v>
      </c>
      <c r="CI150" s="23">
        <f t="shared" si="95"/>
        <v>3.8775799011940393E-2</v>
      </c>
    </row>
    <row r="151" spans="1:87" x14ac:dyDescent="0.2">
      <c r="A151" s="20">
        <v>143</v>
      </c>
      <c r="B151" s="21">
        <v>41060</v>
      </c>
      <c r="C151" s="20">
        <v>202.97499999999999</v>
      </c>
      <c r="D151" s="20">
        <v>1131.77</v>
      </c>
      <c r="E151" s="20">
        <v>1865.9090000000001</v>
      </c>
      <c r="F151" s="20">
        <v>1521.2850000000001</v>
      </c>
      <c r="G151" s="20">
        <v>1821.07</v>
      </c>
      <c r="H151" s="20">
        <v>143.75200000000001</v>
      </c>
      <c r="I151" s="20">
        <v>364.59100000000001</v>
      </c>
      <c r="J151" s="20">
        <v>478.64100000000002</v>
      </c>
      <c r="K151" s="20">
        <v>106.167</v>
      </c>
      <c r="L151" s="20">
        <v>644.46900000000005</v>
      </c>
      <c r="M151" s="20">
        <v>782.87699999999995</v>
      </c>
      <c r="N151" s="20">
        <v>235.00700000000001</v>
      </c>
      <c r="O151" s="20">
        <v>244.405</v>
      </c>
      <c r="P151" s="20">
        <v>103.494</v>
      </c>
      <c r="Q151" s="20">
        <v>193.72300000000001</v>
      </c>
      <c r="R151" s="20">
        <v>254.203</v>
      </c>
      <c r="S151" s="20">
        <v>2108.39</v>
      </c>
      <c r="T151" s="20">
        <v>2118.94</v>
      </c>
      <c r="U151" s="20">
        <v>5320.86</v>
      </c>
      <c r="V151" s="20">
        <v>8542.73</v>
      </c>
      <c r="W151" s="20">
        <v>0.23874999999999999</v>
      </c>
      <c r="X151" s="20">
        <v>8.2500000000000004E-2</v>
      </c>
      <c r="Y151" s="20">
        <v>0.4108</v>
      </c>
      <c r="Z151" s="20">
        <v>-0.12130000000000001</v>
      </c>
      <c r="AA151" s="20">
        <v>1</v>
      </c>
      <c r="AB151" s="20">
        <v>0.80869999999999997</v>
      </c>
      <c r="AC151" s="20">
        <v>0.64910000000000001</v>
      </c>
      <c r="AD151" s="20">
        <v>78.319999999999993</v>
      </c>
      <c r="AE151" s="21">
        <f t="shared" si="67"/>
        <v>41060</v>
      </c>
      <c r="AF151" s="22" cm="1">
        <f t="array" ref="AF151">IF(INDEX(calc_types,1,AF$7)="INDEX",C151/C150-1,IF(INDEX(calc_types,1,AF$7)="CASH", C150/1200,C150/C151-1))</f>
        <v>2.1189363924856153E-4</v>
      </c>
      <c r="AG151" s="22" cm="1">
        <f t="array" ref="AG151">IF(INDEX(calc_types,1,AG$7)="INDEX",D151/D150-1,IF(INDEX(calc_types,1,AG$7)="CASH", D150/1200,D150/D151-1))</f>
        <v>4.1102973999040948E-4</v>
      </c>
      <c r="AH151" s="22" cm="1">
        <f t="array" ref="AH151">IF(INDEX(calc_types,1,AH$7)="INDEX",E151/E150-1,IF(INDEX(calc_types,1,AH$7)="CASH", E150/1200,E150/E151-1))</f>
        <v>4.0702883479655227E-3</v>
      </c>
      <c r="AI151" s="22" cm="1">
        <f t="array" ref="AI151">IF(INDEX(calc_types,1,AI$7)="INDEX",F151/F150-1,IF(INDEX(calc_types,1,AI$7)="CASH", F150/1200,F150/F151-1))</f>
        <v>-1.758570570846385E-3</v>
      </c>
      <c r="AJ151" s="22" cm="1">
        <f t="array" ref="AJ151">IF(INDEX(calc_types,1,AJ$7)="INDEX",G151/G150-1,IF(INDEX(calc_types,1,AJ$7)="CASH", G150/1200,G150/G151-1))</f>
        <v>-1.8810612430131268E-3</v>
      </c>
      <c r="AK151" s="22" cm="1">
        <f t="array" ref="AK151">IF(INDEX(calc_types,1,AK$7)="INDEX",H151/H150-1,IF(INDEX(calc_types,1,AK$7)="CASH", H150/1200,H150/H151-1))</f>
        <v>4.8022382606172087E-4</v>
      </c>
      <c r="AL151" s="22" cm="1">
        <f t="array" ref="AL151">IF(INDEX(calc_types,1,AL$7)="INDEX",I151/I150-1,IF(INDEX(calc_types,1,AL$7)="CASH", I150/1200,I150/I151-1))</f>
        <v>1.7584784764981265E-3</v>
      </c>
      <c r="AM151" s="22" cm="1">
        <f t="array" ref="AM151">IF(INDEX(calc_types,1,AM$7)="INDEX",J151/J150-1,IF(INDEX(calc_types,1,AM$7)="CASH", J150/1200,J150/J151-1))</f>
        <v>9.0652083627602575E-3</v>
      </c>
      <c r="AN151" s="22" cm="1">
        <f t="array" ref="AN151">IF(INDEX(calc_types,1,AN$7)="INDEX",K151/K150-1,IF(INDEX(calc_types,1,AN$7)="CASH", K150/1200,K150/K151-1))</f>
        <v>1.0371781211990783E-3</v>
      </c>
      <c r="AO151" s="22" cm="1">
        <f t="array" ref="AO151">IF(INDEX(calc_types,1,AO$7)="INDEX",L151/L150-1,IF(INDEX(calc_types,1,AO$7)="CASH", L150/1200,L150/L151-1))</f>
        <v>5.0982532751091547E-3</v>
      </c>
      <c r="AP151" s="22" cm="1">
        <f t="array" ref="AP151">IF(INDEX(calc_types,1,AP$7)="INDEX",M151/M150-1,IF(INDEX(calc_types,1,AP$7)="CASH", M150/1200,M150/M151-1))</f>
        <v>1.4914982654283593E-2</v>
      </c>
      <c r="AQ151" s="22" cm="1">
        <f t="array" ref="AQ151">IF(INDEX(calc_types,1,AQ$7)="INDEX",N151/N150-1,IF(INDEX(calc_types,1,AQ$7)="CASH", N150/1200,N150/N151-1))</f>
        <v>-2.3221851465056176E-3</v>
      </c>
      <c r="AR151" s="22" cm="1">
        <f t="array" ref="AR151">IF(INDEX(calc_types,1,AR$7)="INDEX",O151/O150-1,IF(INDEX(calc_types,1,AR$7)="CASH", O150/1200,O150/O151-1))</f>
        <v>-4.212541102950329E-4</v>
      </c>
      <c r="AS151" s="22" cm="1">
        <f t="array" ref="AS151">IF(INDEX(calc_types,1,AS$7)="INDEX",P151/P150-1,IF(INDEX(calc_types,1,AS$7)="CASH", P150/1200,P150/P151-1))</f>
        <v>7.7305142724526377E-5</v>
      </c>
      <c r="AT151" s="22" cm="1">
        <f t="array" ref="AT151">IF(INDEX(calc_types,1,AT$7)="INDEX",Q151/Q150-1,IF(INDEX(calc_types,1,AT$7)="CASH", Q150/1200,Q150/Q151-1))</f>
        <v>2.5300246806492233E-4</v>
      </c>
      <c r="AU151" s="22" cm="1">
        <f t="array" ref="AU151">IF(INDEX(calc_types,1,AU$7)="INDEX",R151/R150-1,IF(INDEX(calc_types,1,AU$7)="CASH", R150/1200,R150/R151-1))</f>
        <v>1.8997245005341057E-3</v>
      </c>
      <c r="AV151" s="22" cm="1">
        <f t="array" ref="AV151">IF(INDEX(calc_types,1,AV$7)="INDEX",S151/S150-1,IF(INDEX(calc_types,1,AV$7)="CASH", S150/1200,S150/S151-1))</f>
        <v>-6.0867512382852929E-2</v>
      </c>
      <c r="AW151" s="22" cm="1">
        <f t="array" ref="AW151">IF(INDEX(calc_types,1,AW$7)="INDEX",T151/T150-1,IF(INDEX(calc_types,1,AW$7)="CASH", T150/1200,T150/T151-1))</f>
        <v>-8.1290132369072454E-2</v>
      </c>
      <c r="AX151" s="22" cm="1">
        <f t="array" ref="AX151">IF(INDEX(calc_types,1,AX$7)="INDEX",U151/U150-1,IF(INDEX(calc_types,1,AX$7)="CASH", U150/1200,U150/U151-1))</f>
        <v>-7.2662249162568138E-2</v>
      </c>
      <c r="AY151" s="22" cm="1">
        <f t="array" ref="AY151">IF(INDEX(calc_types,1,AY$7)="INDEX",V151/V150-1,IF(INDEX(calc_types,1,AY$7)="CASH", V150/1200,V150/V151-1))</f>
        <v>-0.10273829442415572</v>
      </c>
      <c r="AZ151" s="22" cm="1">
        <f t="array" ref="AZ151">IF(INDEX(calc_types,1,AZ$7)="INDEX",W151/W150-1,IF(INDEX(calc_types,1,AZ$7)="CASH", W150/1200,W150/W151-1))</f>
        <v>1.9895833333333332E-4</v>
      </c>
      <c r="BA151" s="22" cm="1">
        <f t="array" ref="BA151">IF(INDEX(calc_types,1,BA$7)="INDEX",X151/X150-1,IF(INDEX(calc_types,1,BA$7)="CASH", X150/1200,X150/X151-1))</f>
        <v>8.7583333333333339E-5</v>
      </c>
      <c r="BB151" s="22" cm="1">
        <f t="array" ref="BB151">IF(INDEX(calc_types,1,BB$7)="INDEX",Y151/Y150-1,IF(INDEX(calc_types,1,BB$7)="CASH", Y150/1200,Y150/Y151-1))</f>
        <v>3.8199999999999996E-4</v>
      </c>
      <c r="BC151" s="22" cm="1">
        <f t="array" ref="BC151">IF(INDEX(calc_types,1,BC$7)="INDEX",Z151/Z150-1,IF(INDEX(calc_types,1,BC$7)="CASH", Z150/1200,Z150/Z151-1))</f>
        <v>-5.191666666666667E-5</v>
      </c>
      <c r="BD151" s="22" cm="1">
        <f t="array" ref="BD151">IF(INDEX(calc_types,1,BD$7)="INDEX",AA151/AA150-1,IF(INDEX(calc_types,1,BD$7)="CASH", AA150/1200,AA150/AA151-1))</f>
        <v>0</v>
      </c>
      <c r="BE151" s="22" cm="1">
        <f t="array" ref="BE151">IF(INDEX(calc_types,1,BE$7)="INDEX",AB151/AB150-1,IF(INDEX(calc_types,1,BE$7)="CASH", AB150/1200,AB150/AB151-1))</f>
        <v>-6.5908247805119391E-2</v>
      </c>
      <c r="BF151" s="22" cm="1">
        <f t="array" ref="BF151">IF(INDEX(calc_types,1,BF$7)="INDEX",AC151/AC150-1,IF(INDEX(calc_types,1,BF$7)="CASH", AC150/1200,AC150/AC151-1))</f>
        <v>-5.0993683561854852E-2</v>
      </c>
      <c r="BG151" s="22" cm="1">
        <f t="array" ref="BG151">IF(INDEX(calc_types,1,BG$7)="INDEX",AD151/AD150-1,IF(INDEX(calc_types,1,BG$7)="CASH", AD150/1200,AD150/AD151-1))</f>
        <v>1.9152196118488174E-2</v>
      </c>
      <c r="BH151" s="23">
        <f t="shared" si="68"/>
        <v>-1.4148046173712099E-3</v>
      </c>
      <c r="BI151" s="23">
        <f t="shared" si="69"/>
        <v>-1.6503824913831596E-3</v>
      </c>
      <c r="BJ151" s="23">
        <f t="shared" si="70"/>
        <v>1.1517633810529337E-3</v>
      </c>
      <c r="BK151" s="23">
        <f t="shared" si="71"/>
        <v>-4.7395801313339777E-3</v>
      </c>
      <c r="BL151" s="23">
        <f t="shared" si="72"/>
        <v>-5.7199269041363094E-3</v>
      </c>
      <c r="BM151" s="23">
        <f t="shared" si="73"/>
        <v>-6.2091151185484305E-4</v>
      </c>
      <c r="BN151" s="23">
        <f t="shared" si="74"/>
        <v>3.2733602665420782E-4</v>
      </c>
      <c r="BO151" s="23">
        <f t="shared" si="75"/>
        <v>6.9633729211499365E-3</v>
      </c>
      <c r="BP151" s="23">
        <f t="shared" si="76"/>
        <v>5.1604284510496808E-4</v>
      </c>
      <c r="BQ151" s="23">
        <f t="shared" si="77"/>
        <v>2.8810651615288358E-3</v>
      </c>
      <c r="BR151" s="23">
        <f t="shared" si="78"/>
        <v>1.2199054948906635E-2</v>
      </c>
      <c r="BS151" s="23">
        <f t="shared" si="79"/>
        <v>-5.5468653809803955E-3</v>
      </c>
      <c r="BT151" s="23">
        <f t="shared" si="80"/>
        <v>-4.1370525006833815E-3</v>
      </c>
      <c r="BU151" s="23">
        <f t="shared" si="81"/>
        <v>2.6100960332627762E-5</v>
      </c>
      <c r="BV151" s="23">
        <f t="shared" si="82"/>
        <v>5.5725605780226314E-5</v>
      </c>
      <c r="BW151" s="23">
        <f t="shared" si="83"/>
        <v>1.3557448061465817E-3</v>
      </c>
      <c r="BX151" s="23">
        <f t="shared" si="84"/>
        <v>-6.7775812103926414E-2</v>
      </c>
      <c r="BY151" s="23">
        <f t="shared" si="85"/>
        <v>-8.2589157732429724E-2</v>
      </c>
      <c r="BZ151" s="23">
        <f t="shared" si="86"/>
        <v>-7.4307488763393395E-2</v>
      </c>
      <c r="CA151" s="23">
        <f t="shared" si="87"/>
        <v>-0.10720958406274261</v>
      </c>
      <c r="CB151" s="23">
        <f t="shared" si="88"/>
        <v>-1.4178772988505759E-3</v>
      </c>
      <c r="CC151" s="23">
        <f t="shared" si="89"/>
        <v>-1.0120741379310342E-3</v>
      </c>
      <c r="CD151" s="23">
        <f t="shared" si="90"/>
        <v>-1.5570089080459762E-3</v>
      </c>
      <c r="CE151" s="23">
        <f t="shared" si="91"/>
        <v>-2.5965804597701202E-5</v>
      </c>
      <c r="CF151" s="23">
        <f t="shared" si="92"/>
        <v>0</v>
      </c>
      <c r="CG151" s="23">
        <f t="shared" si="93"/>
        <v>-6.6908539982076354E-2</v>
      </c>
      <c r="CH151" s="23">
        <f t="shared" si="94"/>
        <v>-5.0907028855534039E-2</v>
      </c>
      <c r="CI151" s="23">
        <f t="shared" si="95"/>
        <v>1.9717020437369115E-2</v>
      </c>
    </row>
    <row r="152" spans="1:87" x14ac:dyDescent="0.2">
      <c r="A152" s="20">
        <v>144</v>
      </c>
      <c r="B152" s="21">
        <v>41090</v>
      </c>
      <c r="C152" s="20">
        <v>202.976</v>
      </c>
      <c r="D152" s="20">
        <v>1131.116</v>
      </c>
      <c r="E152" s="20">
        <v>1863.3150000000001</v>
      </c>
      <c r="F152" s="20">
        <v>1526.316</v>
      </c>
      <c r="G152" s="20">
        <v>1832.356</v>
      </c>
      <c r="H152" s="20">
        <v>143.76</v>
      </c>
      <c r="I152" s="20">
        <v>363.89800000000002</v>
      </c>
      <c r="J152" s="20">
        <v>474.67500000000001</v>
      </c>
      <c r="K152" s="20">
        <v>106.163</v>
      </c>
      <c r="L152" s="20">
        <v>643.64700000000005</v>
      </c>
      <c r="M152" s="20">
        <v>780.01199999999994</v>
      </c>
      <c r="N152" s="20">
        <v>236.25200000000001</v>
      </c>
      <c r="O152" s="20">
        <v>246.86699999999999</v>
      </c>
      <c r="P152" s="20">
        <v>103.504</v>
      </c>
      <c r="Q152" s="20">
        <v>193.74199999999999</v>
      </c>
      <c r="R152" s="20">
        <v>254.33199999999999</v>
      </c>
      <c r="S152" s="20">
        <v>2194.2199999999998</v>
      </c>
      <c r="T152" s="20">
        <v>2264.7199999999998</v>
      </c>
      <c r="U152" s="20">
        <v>5571.15</v>
      </c>
      <c r="V152" s="20">
        <v>9006.7800000000007</v>
      </c>
      <c r="W152" s="20">
        <v>0.24575</v>
      </c>
      <c r="X152" s="20">
        <v>-3.9399999999999998E-2</v>
      </c>
      <c r="Y152" s="20">
        <v>0.32729999999999998</v>
      </c>
      <c r="Z152" s="20">
        <v>-0.26519999999999999</v>
      </c>
      <c r="AA152" s="20">
        <v>1</v>
      </c>
      <c r="AB152" s="20">
        <v>0.78990000000000005</v>
      </c>
      <c r="AC152" s="20">
        <v>0.63670000000000004</v>
      </c>
      <c r="AD152" s="20">
        <v>79.790000000000006</v>
      </c>
      <c r="AE152" s="21">
        <f t="shared" si="67"/>
        <v>41090</v>
      </c>
      <c r="AF152" s="22" cm="1">
        <f t="array" ref="AF152">IF(INDEX(calc_types,1,AF$7)="INDEX",C152/C151-1,IF(INDEX(calc_types,1,AF$7)="CASH", C151/1200,C151/C152-1))</f>
        <v>4.9267151127629916E-6</v>
      </c>
      <c r="AG152" s="22" cm="1">
        <f t="array" ref="AG152">IF(INDEX(calc_types,1,AG$7)="INDEX",D152/D151-1,IF(INDEX(calc_types,1,AG$7)="CASH", D151/1200,D151/D152-1))</f>
        <v>-5.7785592479031589E-4</v>
      </c>
      <c r="AH152" s="22" cm="1">
        <f t="array" ref="AH152">IF(INDEX(calc_types,1,AH$7)="INDEX",E152/E151-1,IF(INDEX(calc_types,1,AH$7)="CASH", E151/1200,E151/E152-1))</f>
        <v>-1.3902071322878795E-3</v>
      </c>
      <c r="AI152" s="22" cm="1">
        <f t="array" ref="AI152">IF(INDEX(calc_types,1,AI$7)="INDEX",F152/F151-1,IF(INDEX(calc_types,1,AI$7)="CASH", F151/1200,F151/F152-1))</f>
        <v>3.3070726392490091E-3</v>
      </c>
      <c r="AJ152" s="22" cm="1">
        <f t="array" ref="AJ152">IF(INDEX(calc_types,1,AJ$7)="INDEX",G152/G151-1,IF(INDEX(calc_types,1,AJ$7)="CASH", G151/1200,G151/G152-1))</f>
        <v>6.1974553421890732E-3</v>
      </c>
      <c r="AK152" s="22" cm="1">
        <f t="array" ref="AK152">IF(INDEX(calc_types,1,AK$7)="INDEX",H152/H151-1,IF(INDEX(calc_types,1,AK$7)="CASH", H151/1200,H151/H152-1))</f>
        <v>5.5651399632594689E-5</v>
      </c>
      <c r="AL152" s="22" cm="1">
        <f t="array" ref="AL152">IF(INDEX(calc_types,1,AL$7)="INDEX",I152/I151-1,IF(INDEX(calc_types,1,AL$7)="CASH", I151/1200,I151/I152-1))</f>
        <v>-1.9007600297319405E-3</v>
      </c>
      <c r="AM152" s="22" cm="1">
        <f t="array" ref="AM152">IF(INDEX(calc_types,1,AM$7)="INDEX",J152/J151-1,IF(INDEX(calc_types,1,AM$7)="CASH", J151/1200,J151/J152-1))</f>
        <v>-8.2859596231831256E-3</v>
      </c>
      <c r="AN152" s="22" cm="1">
        <f t="array" ref="AN152">IF(INDEX(calc_types,1,AN$7)="INDEX",K152/K151-1,IF(INDEX(calc_types,1,AN$7)="CASH", K151/1200,K151/K152-1))</f>
        <v>-3.7676490811655583E-5</v>
      </c>
      <c r="AO152" s="22" cm="1">
        <f t="array" ref="AO152">IF(INDEX(calc_types,1,AO$7)="INDEX",L152/L151-1,IF(INDEX(calc_types,1,AO$7)="CASH", L151/1200,L151/L152-1))</f>
        <v>-1.2754686416258654E-3</v>
      </c>
      <c r="AP152" s="22" cm="1">
        <f t="array" ref="AP152">IF(INDEX(calc_types,1,AP$7)="INDEX",M152/M151-1,IF(INDEX(calc_types,1,AP$7)="CASH", M151/1200,M151/M152-1))</f>
        <v>-3.6595787077663422E-3</v>
      </c>
      <c r="AQ152" s="22" cm="1">
        <f t="array" ref="AQ152">IF(INDEX(calc_types,1,AQ$7)="INDEX",N152/N151-1,IF(INDEX(calc_types,1,AQ$7)="CASH", N151/1200,N151/N152-1))</f>
        <v>5.2977145361627898E-3</v>
      </c>
      <c r="AR152" s="22" cm="1">
        <f t="array" ref="AR152">IF(INDEX(calc_types,1,AR$7)="INDEX",O152/O151-1,IF(INDEX(calc_types,1,AR$7)="CASH", O151/1200,O151/O152-1))</f>
        <v>1.0073443669319282E-2</v>
      </c>
      <c r="AS152" s="22" cm="1">
        <f t="array" ref="AS152">IF(INDEX(calc_types,1,AS$7)="INDEX",P152/P151-1,IF(INDEX(calc_types,1,AS$7)="CASH", P151/1200,P151/P152-1))</f>
        <v>9.6623958876884686E-5</v>
      </c>
      <c r="AT152" s="22" cm="1">
        <f t="array" ref="AT152">IF(INDEX(calc_types,1,AT$7)="INDEX",Q152/Q151-1,IF(INDEX(calc_types,1,AT$7)="CASH", Q151/1200,Q151/Q152-1))</f>
        <v>9.807818379847788E-5</v>
      </c>
      <c r="AU152" s="22" cm="1">
        <f t="array" ref="AU152">IF(INDEX(calc_types,1,AU$7)="INDEX",R152/R151-1,IF(INDEX(calc_types,1,AU$7)="CASH", R151/1200,R151/R152-1))</f>
        <v>5.0746844057703022E-4</v>
      </c>
      <c r="AV152" s="22" cm="1">
        <f t="array" ref="AV152">IF(INDEX(calc_types,1,AV$7)="INDEX",S152/S151-1,IF(INDEX(calc_types,1,AV$7)="CASH", S151/1200,S151/S152-1))</f>
        <v>4.0708787273701752E-2</v>
      </c>
      <c r="AW152" s="22" cm="1">
        <f t="array" ref="AW152">IF(INDEX(calc_types,1,AW$7)="INDEX",T152/T151-1,IF(INDEX(calc_types,1,AW$7)="CASH", T151/1200,T151/T152-1))</f>
        <v>6.8798550218505339E-2</v>
      </c>
      <c r="AX152" s="22" cm="1">
        <f t="array" ref="AX152">IF(INDEX(calc_types,1,AX$7)="INDEX",U152/U151-1,IF(INDEX(calc_types,1,AX$7)="CASH", U151/1200,U151/U152-1))</f>
        <v>4.703938836954924E-2</v>
      </c>
      <c r="AY152" s="22" cm="1">
        <f t="array" ref="AY152">IF(INDEX(calc_types,1,AY$7)="INDEX",V152/V151-1,IF(INDEX(calc_types,1,AY$7)="CASH", V151/1200,V151/V152-1))</f>
        <v>5.4321042570700584E-2</v>
      </c>
      <c r="AZ152" s="22" cm="1">
        <f t="array" ref="AZ152">IF(INDEX(calc_types,1,AZ$7)="INDEX",W152/W151-1,IF(INDEX(calc_types,1,AZ$7)="CASH", W151/1200,W151/W152-1))</f>
        <v>1.9895833333333332E-4</v>
      </c>
      <c r="BA152" s="22" cm="1">
        <f t="array" ref="BA152">IF(INDEX(calc_types,1,BA$7)="INDEX",X152/X151-1,IF(INDEX(calc_types,1,BA$7)="CASH", X151/1200,X151/X152-1))</f>
        <v>6.8750000000000004E-5</v>
      </c>
      <c r="BB152" s="22" cm="1">
        <f t="array" ref="BB152">IF(INDEX(calc_types,1,BB$7)="INDEX",Y152/Y151-1,IF(INDEX(calc_types,1,BB$7)="CASH", Y151/1200,Y151/Y152-1))</f>
        <v>3.4233333333333332E-4</v>
      </c>
      <c r="BC152" s="22" cm="1">
        <f t="array" ref="BC152">IF(INDEX(calc_types,1,BC$7)="INDEX",Z152/Z151-1,IF(INDEX(calc_types,1,BC$7)="CASH", Z151/1200,Z151/Z152-1))</f>
        <v>-1.0108333333333334E-4</v>
      </c>
      <c r="BD152" s="22" cm="1">
        <f t="array" ref="BD152">IF(INDEX(calc_types,1,BD$7)="INDEX",AA152/AA151-1,IF(INDEX(calc_types,1,BD$7)="CASH", AA151/1200,AA151/AA152-1))</f>
        <v>0</v>
      </c>
      <c r="BE152" s="22" cm="1">
        <f t="array" ref="BE152">IF(INDEX(calc_types,1,BE$7)="INDEX",AB152/AB151-1,IF(INDEX(calc_types,1,BE$7)="CASH", AB151/1200,AB151/AB152-1))</f>
        <v>2.3800481073553481E-2</v>
      </c>
      <c r="BF152" s="22" cm="1">
        <f t="array" ref="BF152">IF(INDEX(calc_types,1,BF$7)="INDEX",AC152/AC151-1,IF(INDEX(calc_types,1,BF$7)="CASH", AC151/1200,AC151/AC152-1))</f>
        <v>1.9475420135071309E-2</v>
      </c>
      <c r="BG152" s="22" cm="1">
        <f t="array" ref="BG152">IF(INDEX(calc_types,1,BG$7)="INDEX",AD152/AD151-1,IF(INDEX(calc_types,1,BG$7)="CASH", AD151/1200,AD151/AD152-1))</f>
        <v>-1.842336132347433E-2</v>
      </c>
      <c r="BH152" s="23">
        <f t="shared" si="68"/>
        <v>-1.6217715415070084E-3</v>
      </c>
      <c r="BI152" s="23">
        <f t="shared" si="69"/>
        <v>-2.6392681561638849E-3</v>
      </c>
      <c r="BJ152" s="23">
        <f t="shared" si="70"/>
        <v>-4.3087320992004682E-3</v>
      </c>
      <c r="BK152" s="23">
        <f t="shared" si="71"/>
        <v>3.2606307876141636E-4</v>
      </c>
      <c r="BL152" s="23">
        <f t="shared" si="72"/>
        <v>2.3585896810658907E-3</v>
      </c>
      <c r="BM152" s="23">
        <f t="shared" si="73"/>
        <v>-1.0454839382839692E-3</v>
      </c>
      <c r="BN152" s="23">
        <f t="shared" si="74"/>
        <v>-3.3319024795758594E-3</v>
      </c>
      <c r="BO152" s="23">
        <f t="shared" si="75"/>
        <v>-1.0387795064793447E-2</v>
      </c>
      <c r="BP152" s="23">
        <f t="shared" si="76"/>
        <v>-5.5881176690576577E-4</v>
      </c>
      <c r="BQ152" s="23">
        <f t="shared" si="77"/>
        <v>-3.4926567552061843E-3</v>
      </c>
      <c r="BR152" s="23">
        <f t="shared" si="78"/>
        <v>-6.3755064131433004E-3</v>
      </c>
      <c r="BS152" s="23">
        <f t="shared" si="79"/>
        <v>2.0730343016880119E-3</v>
      </c>
      <c r="BT152" s="23">
        <f t="shared" si="80"/>
        <v>6.3576452789309333E-3</v>
      </c>
      <c r="BU152" s="23">
        <f t="shared" si="81"/>
        <v>4.5419776484986071E-5</v>
      </c>
      <c r="BV152" s="23">
        <f t="shared" si="82"/>
        <v>-9.9198678486218131E-5</v>
      </c>
      <c r="BW152" s="23">
        <f t="shared" si="83"/>
        <v>-3.6511253810493703E-5</v>
      </c>
      <c r="BX152" s="23">
        <f t="shared" si="84"/>
        <v>3.3800487552628267E-2</v>
      </c>
      <c r="BY152" s="23">
        <f t="shared" si="85"/>
        <v>6.7499524855148069E-2</v>
      </c>
      <c r="BZ152" s="23">
        <f t="shared" si="86"/>
        <v>4.5394148768723976E-2</v>
      </c>
      <c r="CA152" s="23">
        <f t="shared" si="87"/>
        <v>4.9849752932113689E-2</v>
      </c>
      <c r="CB152" s="23">
        <f t="shared" si="88"/>
        <v>-1.4178772988505759E-3</v>
      </c>
      <c r="CC152" s="23">
        <f t="shared" si="89"/>
        <v>-1.0309074712643676E-3</v>
      </c>
      <c r="CD152" s="23">
        <f t="shared" si="90"/>
        <v>-1.5966755747126428E-3</v>
      </c>
      <c r="CE152" s="23">
        <f t="shared" si="91"/>
        <v>-7.5132471264367873E-5</v>
      </c>
      <c r="CF152" s="23">
        <f t="shared" si="92"/>
        <v>0</v>
      </c>
      <c r="CG152" s="23">
        <f t="shared" si="93"/>
        <v>2.2800188896596522E-2</v>
      </c>
      <c r="CH152" s="23">
        <f t="shared" si="94"/>
        <v>1.9562074841392125E-2</v>
      </c>
      <c r="CI152" s="23">
        <f t="shared" si="95"/>
        <v>-1.7858537004593389E-2</v>
      </c>
    </row>
    <row r="153" spans="1:87" x14ac:dyDescent="0.2">
      <c r="A153" s="20">
        <v>145</v>
      </c>
      <c r="B153" s="21">
        <v>41121</v>
      </c>
      <c r="C153" s="20">
        <v>203.04900000000001</v>
      </c>
      <c r="D153" s="20">
        <v>1133.817</v>
      </c>
      <c r="E153" s="20">
        <v>1875.4010000000001</v>
      </c>
      <c r="F153" s="20">
        <v>1538.0150000000001</v>
      </c>
      <c r="G153" s="20">
        <v>1860.2809999999999</v>
      </c>
      <c r="H153" s="20">
        <v>143.85</v>
      </c>
      <c r="I153" s="20">
        <v>365.24299999999999</v>
      </c>
      <c r="J153" s="20">
        <v>479.94600000000003</v>
      </c>
      <c r="K153" s="20">
        <v>106.295</v>
      </c>
      <c r="L153" s="20">
        <v>646.65899999999999</v>
      </c>
      <c r="M153" s="20">
        <v>787.99300000000005</v>
      </c>
      <c r="N153" s="20">
        <v>239.411</v>
      </c>
      <c r="O153" s="20">
        <v>252.86799999999999</v>
      </c>
      <c r="P153" s="20">
        <v>103.514</v>
      </c>
      <c r="Q153" s="20">
        <v>193.76300000000001</v>
      </c>
      <c r="R153" s="20">
        <v>254.548</v>
      </c>
      <c r="S153" s="20">
        <v>2223.85</v>
      </c>
      <c r="T153" s="20">
        <v>2325.7199999999998</v>
      </c>
      <c r="U153" s="20">
        <v>5635.28</v>
      </c>
      <c r="V153" s="20">
        <v>8695.06</v>
      </c>
      <c r="W153" s="20">
        <v>0.2457</v>
      </c>
      <c r="X153" s="20">
        <v>-0.15409999999999999</v>
      </c>
      <c r="Y153" s="20">
        <v>0.26490000000000002</v>
      </c>
      <c r="Z153" s="20">
        <v>-0.1113</v>
      </c>
      <c r="AA153" s="20">
        <v>1</v>
      </c>
      <c r="AB153" s="20">
        <v>0.81279999999999997</v>
      </c>
      <c r="AC153" s="20">
        <v>0.63780000000000003</v>
      </c>
      <c r="AD153" s="20">
        <v>78.12</v>
      </c>
      <c r="AE153" s="21">
        <f t="shared" si="67"/>
        <v>41121</v>
      </c>
      <c r="AF153" s="22" cm="1">
        <f t="array" ref="AF153">IF(INDEX(calc_types,1,AF$7)="INDEX",C153/C152-1,IF(INDEX(calc_types,1,AF$7)="CASH", C152/1200,C152/C153-1))</f>
        <v>3.596484313417303E-4</v>
      </c>
      <c r="AG153" s="22" cm="1">
        <f t="array" ref="AG153">IF(INDEX(calc_types,1,AG$7)="INDEX",D153/D152-1,IF(INDEX(calc_types,1,AG$7)="CASH", D152/1200,D152/D153-1))</f>
        <v>2.3879071642518568E-3</v>
      </c>
      <c r="AH153" s="22" cm="1">
        <f t="array" ref="AH153">IF(INDEX(calc_types,1,AH$7)="INDEX",E153/E152-1,IF(INDEX(calc_types,1,AH$7)="CASH", E152/1200,E152/E153-1))</f>
        <v>6.4862892210926226E-3</v>
      </c>
      <c r="AI153" s="22" cm="1">
        <f t="array" ref="AI153">IF(INDEX(calc_types,1,AI$7)="INDEX",F153/F152-1,IF(INDEX(calc_types,1,AI$7)="CASH", F152/1200,F152/F153-1))</f>
        <v>7.6648610117433513E-3</v>
      </c>
      <c r="AJ153" s="22" cm="1">
        <f t="array" ref="AJ153">IF(INDEX(calc_types,1,AJ$7)="INDEX",G153/G152-1,IF(INDEX(calc_types,1,AJ$7)="CASH", G152/1200,G152/G153-1))</f>
        <v>1.5239942456596767E-2</v>
      </c>
      <c r="AK153" s="22" cm="1">
        <f t="array" ref="AK153">IF(INDEX(calc_types,1,AK$7)="INDEX",H153/H152-1,IF(INDEX(calc_types,1,AK$7)="CASH", H152/1200,H152/H153-1))</f>
        <v>6.2604340567617989E-4</v>
      </c>
      <c r="AL153" s="22" cm="1">
        <f t="array" ref="AL153">IF(INDEX(calc_types,1,AL$7)="INDEX",I153/I152-1,IF(INDEX(calc_types,1,AL$7)="CASH", I152/1200,I152/I153-1))</f>
        <v>3.6960906627681034E-3</v>
      </c>
      <c r="AM153" s="22" cm="1">
        <f t="array" ref="AM153">IF(INDEX(calc_types,1,AM$7)="INDEX",J153/J152-1,IF(INDEX(calc_types,1,AM$7)="CASH", J152/1200,J152/J153-1))</f>
        <v>1.1104439879917827E-2</v>
      </c>
      <c r="AN153" s="22" cm="1">
        <f t="array" ref="AN153">IF(INDEX(calc_types,1,AN$7)="INDEX",K153/K152-1,IF(INDEX(calc_types,1,AN$7)="CASH", K152/1200,K152/K153-1))</f>
        <v>1.2433710426420497E-3</v>
      </c>
      <c r="AO153" s="22" cm="1">
        <f t="array" ref="AO153">IF(INDEX(calc_types,1,AO$7)="INDEX",L153/L152-1,IF(INDEX(calc_types,1,AO$7)="CASH", L152/1200,L152/L153-1))</f>
        <v>4.6795836848458894E-3</v>
      </c>
      <c r="AP153" s="22" cm="1">
        <f t="array" ref="AP153">IF(INDEX(calc_types,1,AP$7)="INDEX",M153/M152-1,IF(INDEX(calc_types,1,AP$7)="CASH", M152/1200,M152/M153-1))</f>
        <v>1.0231893868299702E-2</v>
      </c>
      <c r="AQ153" s="22" cm="1">
        <f t="array" ref="AQ153">IF(INDEX(calc_types,1,AQ$7)="INDEX",N153/N152-1,IF(INDEX(calc_types,1,AQ$7)="CASH", N152/1200,N152/N153-1))</f>
        <v>1.3371315375107828E-2</v>
      </c>
      <c r="AR153" s="22" cm="1">
        <f t="array" ref="AR153">IF(INDEX(calc_types,1,AR$7)="INDEX",O153/O152-1,IF(INDEX(calc_types,1,AR$7)="CASH", O152/1200,O152/O153-1))</f>
        <v>2.4308635824148217E-2</v>
      </c>
      <c r="AS153" s="22" cm="1">
        <f t="array" ref="AS153">IF(INDEX(calc_types,1,AS$7)="INDEX",P153/P152-1,IF(INDEX(calc_types,1,AS$7)="CASH", P152/1200,P152/P153-1))</f>
        <v>9.6614623589230675E-5</v>
      </c>
      <c r="AT153" s="22" cm="1">
        <f t="array" ref="AT153">IF(INDEX(calc_types,1,AT$7)="INDEX",Q153/Q152-1,IF(INDEX(calc_types,1,AT$7)="CASH", Q152/1200,Q152/Q153-1))</f>
        <v>1.083915722972506E-4</v>
      </c>
      <c r="AU153" s="22" cm="1">
        <f t="array" ref="AU153">IF(INDEX(calc_types,1,AU$7)="INDEX",R153/R152-1,IF(INDEX(calc_types,1,AU$7)="CASH", R152/1200,R152/R153-1))</f>
        <v>8.4928361354452697E-4</v>
      </c>
      <c r="AV153" s="22" cm="1">
        <f t="array" ref="AV153">IF(INDEX(calc_types,1,AV$7)="INDEX",S153/S152-1,IF(INDEX(calc_types,1,AV$7)="CASH", S152/1200,S152/S153-1))</f>
        <v>1.3503659614806152E-2</v>
      </c>
      <c r="AW153" s="22" cm="1">
        <f t="array" ref="AW153">IF(INDEX(calc_types,1,AW$7)="INDEX",T153/T152-1,IF(INDEX(calc_types,1,AW$7)="CASH", T152/1200,T152/T153-1))</f>
        <v>2.6934897029213367E-2</v>
      </c>
      <c r="AX153" s="22" cm="1">
        <f t="array" ref="AX153">IF(INDEX(calc_types,1,AX$7)="INDEX",U153/U152-1,IF(INDEX(calc_types,1,AX$7)="CASH", U152/1200,U152/U153-1))</f>
        <v>1.1511088374931644E-2</v>
      </c>
      <c r="AY153" s="22" cm="1">
        <f t="array" ref="AY153">IF(INDEX(calc_types,1,AY$7)="INDEX",V153/V152-1,IF(INDEX(calc_types,1,AY$7)="CASH", V152/1200,V152/V153-1))</f>
        <v>-3.460948307830336E-2</v>
      </c>
      <c r="AZ153" s="22" cm="1">
        <f t="array" ref="AZ153">IF(INDEX(calc_types,1,AZ$7)="INDEX",W153/W152-1,IF(INDEX(calc_types,1,AZ$7)="CASH", W152/1200,W152/W153-1))</f>
        <v>2.0479166666666665E-4</v>
      </c>
      <c r="BA153" s="22" cm="1">
        <f t="array" ref="BA153">IF(INDEX(calc_types,1,BA$7)="INDEX",X153/X152-1,IF(INDEX(calc_types,1,BA$7)="CASH", X152/1200,X152/X153-1))</f>
        <v>-3.283333333333333E-5</v>
      </c>
      <c r="BB153" s="22" cm="1">
        <f t="array" ref="BB153">IF(INDEX(calc_types,1,BB$7)="INDEX",Y153/Y152-1,IF(INDEX(calc_types,1,BB$7)="CASH", Y152/1200,Y152/Y153-1))</f>
        <v>2.7274999999999999E-4</v>
      </c>
      <c r="BC153" s="22" cm="1">
        <f t="array" ref="BC153">IF(INDEX(calc_types,1,BC$7)="INDEX",Z153/Z152-1,IF(INDEX(calc_types,1,BC$7)="CASH", Z152/1200,Z152/Z153-1))</f>
        <v>-2.2100000000000001E-4</v>
      </c>
      <c r="BD153" s="22" cm="1">
        <f t="array" ref="BD153">IF(INDEX(calc_types,1,BD$7)="INDEX",AA153/AA152-1,IF(INDEX(calc_types,1,BD$7)="CASH", AA152/1200,AA152/AA153-1))</f>
        <v>0</v>
      </c>
      <c r="BE153" s="22" cm="1">
        <f t="array" ref="BE153">IF(INDEX(calc_types,1,BE$7)="INDEX",AB153/AB152-1,IF(INDEX(calc_types,1,BE$7)="CASH", AB152/1200,AB152/AB153-1))</f>
        <v>-2.8174212598425119E-2</v>
      </c>
      <c r="BF153" s="22" cm="1">
        <f t="array" ref="BF153">IF(INDEX(calc_types,1,BF$7)="INDEX",AC153/AC152-1,IF(INDEX(calc_types,1,BF$7)="CASH", AC152/1200,AC152/AC153-1))</f>
        <v>-1.7246785826278144E-3</v>
      </c>
      <c r="BG153" s="22" cm="1">
        <f t="array" ref="BG153">IF(INDEX(calc_types,1,BG$7)="INDEX",AD153/AD152-1,IF(INDEX(calc_types,1,BG$7)="CASH", AD152/1200,AD152/AD153-1))</f>
        <v>2.137736815156166E-2</v>
      </c>
      <c r="BH153" s="23">
        <f t="shared" si="68"/>
        <v>-1.2670498252780411E-3</v>
      </c>
      <c r="BI153" s="23">
        <f t="shared" si="69"/>
        <v>3.2649493287828773E-4</v>
      </c>
      <c r="BJ153" s="23">
        <f t="shared" si="70"/>
        <v>3.5677642541800335E-3</v>
      </c>
      <c r="BK153" s="23">
        <f t="shared" si="71"/>
        <v>4.6838514512557586E-3</v>
      </c>
      <c r="BL153" s="23">
        <f t="shared" si="72"/>
        <v>1.1401076795473584E-2</v>
      </c>
      <c r="BM153" s="23">
        <f t="shared" si="73"/>
        <v>-4.7509193224038403E-4</v>
      </c>
      <c r="BN153" s="23">
        <f t="shared" si="74"/>
        <v>2.2649482129241845E-3</v>
      </c>
      <c r="BO153" s="23">
        <f t="shared" si="75"/>
        <v>9.0026044383075057E-3</v>
      </c>
      <c r="BP153" s="23">
        <f t="shared" si="76"/>
        <v>7.2223576654793949E-4</v>
      </c>
      <c r="BQ153" s="23">
        <f t="shared" si="77"/>
        <v>2.4623955712655705E-3</v>
      </c>
      <c r="BR153" s="23">
        <f t="shared" si="78"/>
        <v>7.5159661629227437E-3</v>
      </c>
      <c r="BS153" s="23">
        <f t="shared" si="79"/>
        <v>1.0146635140633051E-2</v>
      </c>
      <c r="BT153" s="23">
        <f t="shared" si="80"/>
        <v>2.0592837433759868E-2</v>
      </c>
      <c r="BU153" s="23">
        <f t="shared" si="81"/>
        <v>4.541044119733206E-5</v>
      </c>
      <c r="BV153" s="23">
        <f t="shared" si="82"/>
        <v>-8.8885289987445407E-5</v>
      </c>
      <c r="BW153" s="23">
        <f t="shared" si="83"/>
        <v>3.0530391915700305E-4</v>
      </c>
      <c r="BX153" s="23">
        <f t="shared" si="84"/>
        <v>6.5953598937326663E-3</v>
      </c>
      <c r="BY153" s="23">
        <f t="shared" si="85"/>
        <v>2.5635871665856097E-2</v>
      </c>
      <c r="BZ153" s="23">
        <f t="shared" si="86"/>
        <v>9.8658487741063814E-3</v>
      </c>
      <c r="CA153" s="23">
        <f t="shared" si="87"/>
        <v>-3.9080772716890255E-2</v>
      </c>
      <c r="CB153" s="23">
        <f t="shared" si="88"/>
        <v>-1.4120439655172425E-3</v>
      </c>
      <c r="CC153" s="23">
        <f t="shared" si="89"/>
        <v>-1.1324908045977009E-3</v>
      </c>
      <c r="CD153" s="23">
        <f t="shared" si="90"/>
        <v>-1.6662589080459762E-3</v>
      </c>
      <c r="CE153" s="23">
        <f t="shared" si="91"/>
        <v>-1.9504913793103452E-4</v>
      </c>
      <c r="CF153" s="23">
        <f t="shared" si="92"/>
        <v>0</v>
      </c>
      <c r="CG153" s="23">
        <f t="shared" si="93"/>
        <v>-2.9174504775382078E-2</v>
      </c>
      <c r="CH153" s="23">
        <f t="shared" si="94"/>
        <v>-1.6380238763069985E-3</v>
      </c>
      <c r="CI153" s="23">
        <f t="shared" si="95"/>
        <v>2.1942192470442601E-2</v>
      </c>
    </row>
    <row r="154" spans="1:87" x14ac:dyDescent="0.2">
      <c r="A154" s="20">
        <v>146</v>
      </c>
      <c r="B154" s="21">
        <v>41152</v>
      </c>
      <c r="C154" s="20">
        <v>203.06700000000001</v>
      </c>
      <c r="D154" s="20">
        <v>1133.9159999999999</v>
      </c>
      <c r="E154" s="20">
        <v>1877.3969999999999</v>
      </c>
      <c r="F154" s="20">
        <v>1544.057</v>
      </c>
      <c r="G154" s="20">
        <v>1874.6389999999999</v>
      </c>
      <c r="H154" s="20">
        <v>143.797</v>
      </c>
      <c r="I154" s="20">
        <v>364.98500000000001</v>
      </c>
      <c r="J154" s="20">
        <v>479.45600000000002</v>
      </c>
      <c r="K154" s="20">
        <v>106.262</v>
      </c>
      <c r="L154" s="20">
        <v>646.22400000000005</v>
      </c>
      <c r="M154" s="20">
        <v>787.91099999999994</v>
      </c>
      <c r="N154" s="20">
        <v>240.99799999999999</v>
      </c>
      <c r="O154" s="20">
        <v>255.85499999999999</v>
      </c>
      <c r="P154" s="20">
        <v>103.51900000000001</v>
      </c>
      <c r="Q154" s="20">
        <v>193.78899999999999</v>
      </c>
      <c r="R154" s="20">
        <v>254.458</v>
      </c>
      <c r="S154" s="20">
        <v>2272.09</v>
      </c>
      <c r="T154" s="20">
        <v>2440.71</v>
      </c>
      <c r="U154" s="20">
        <v>5711.48</v>
      </c>
      <c r="V154" s="20">
        <v>8839.91</v>
      </c>
      <c r="W154" s="20">
        <v>0.23050000000000001</v>
      </c>
      <c r="X154" s="20">
        <v>-0.12720000000000001</v>
      </c>
      <c r="Y154" s="20">
        <v>0.36420000000000002</v>
      </c>
      <c r="Z154" s="20">
        <v>-3.9E-2</v>
      </c>
      <c r="AA154" s="20">
        <v>1</v>
      </c>
      <c r="AB154" s="20">
        <v>0.79520000000000002</v>
      </c>
      <c r="AC154" s="20">
        <v>0.63029999999999997</v>
      </c>
      <c r="AD154" s="20">
        <v>78.39</v>
      </c>
      <c r="AE154" s="21">
        <f t="shared" si="67"/>
        <v>41152</v>
      </c>
      <c r="AF154" s="22" cm="1">
        <f t="array" ref="AF154">IF(INDEX(calc_types,1,AF$7)="INDEX",C154/C153-1,IF(INDEX(calc_types,1,AF$7)="CASH", C153/1200,C153/C154-1))</f>
        <v>8.8648552812431447E-5</v>
      </c>
      <c r="AG154" s="22" cm="1">
        <f t="array" ref="AG154">IF(INDEX(calc_types,1,AG$7)="INDEX",D154/D153-1,IF(INDEX(calc_types,1,AG$7)="CASH", D153/1200,D153/D154-1))</f>
        <v>8.7315677926858015E-5</v>
      </c>
      <c r="AH154" s="22" cm="1">
        <f t="array" ref="AH154">IF(INDEX(calc_types,1,AH$7)="INDEX",E154/E153-1,IF(INDEX(calc_types,1,AH$7)="CASH", E153/1200,E153/E154-1))</f>
        <v>1.0643057138179923E-3</v>
      </c>
      <c r="AI154" s="22" cm="1">
        <f t="array" ref="AI154">IF(INDEX(calc_types,1,AI$7)="INDEX",F154/F153-1,IF(INDEX(calc_types,1,AI$7)="CASH", F153/1200,F153/F154-1))</f>
        <v>3.9284402297765642E-3</v>
      </c>
      <c r="AJ154" s="22" cm="1">
        <f t="array" ref="AJ154">IF(INDEX(calc_types,1,AJ$7)="INDEX",G154/G153-1,IF(INDEX(calc_types,1,AJ$7)="CASH", G153/1200,G153/G154-1))</f>
        <v>7.7181888112602959E-3</v>
      </c>
      <c r="AK154" s="22" cm="1">
        <f t="array" ref="AK154">IF(INDEX(calc_types,1,AK$7)="INDEX",H154/H153-1,IF(INDEX(calc_types,1,AK$7)="CASH", H153/1200,H153/H154-1))</f>
        <v>-3.6843934654151589E-4</v>
      </c>
      <c r="AL154" s="22" cm="1">
        <f t="array" ref="AL154">IF(INDEX(calc_types,1,AL$7)="INDEX",I154/I153-1,IF(INDEX(calc_types,1,AL$7)="CASH", I153/1200,I153/I154-1))</f>
        <v>-7.0637904080295133E-4</v>
      </c>
      <c r="AM154" s="22" cm="1">
        <f t="array" ref="AM154">IF(INDEX(calc_types,1,AM$7)="INDEX",J154/J153-1,IF(INDEX(calc_types,1,AM$7)="CASH", J153/1200,J153/J154-1))</f>
        <v>-1.0209481900047557E-3</v>
      </c>
      <c r="AN154" s="22" cm="1">
        <f t="array" ref="AN154">IF(INDEX(calc_types,1,AN$7)="INDEX",K154/K153-1,IF(INDEX(calc_types,1,AN$7)="CASH", K153/1200,K153/K154-1))</f>
        <v>-3.104567477303366E-4</v>
      </c>
      <c r="AO154" s="22" cm="1">
        <f t="array" ref="AO154">IF(INDEX(calc_types,1,AO$7)="INDEX",L154/L153-1,IF(INDEX(calc_types,1,AO$7)="CASH", L153/1200,L153/L154-1))</f>
        <v>-6.7268838754264149E-4</v>
      </c>
      <c r="AP154" s="22" cm="1">
        <f t="array" ref="AP154">IF(INDEX(calc_types,1,AP$7)="INDEX",M154/M153-1,IF(INDEX(calc_types,1,AP$7)="CASH", M153/1200,M153/M154-1))</f>
        <v>-1.0406183811295655E-4</v>
      </c>
      <c r="AQ154" s="22" cm="1">
        <f t="array" ref="AQ154">IF(INDEX(calc_types,1,AQ$7)="INDEX",N154/N153-1,IF(INDEX(calc_types,1,AQ$7)="CASH", N153/1200,N153/N154-1))</f>
        <v>6.6287681017163091E-3</v>
      </c>
      <c r="AR154" s="22" cm="1">
        <f t="array" ref="AR154">IF(INDEX(calc_types,1,AR$7)="INDEX",O154/O153-1,IF(INDEX(calc_types,1,AR$7)="CASH", O153/1200,O153/O154-1))</f>
        <v>1.1812487147444539E-2</v>
      </c>
      <c r="AS154" s="22" cm="1">
        <f t="array" ref="AS154">IF(INDEX(calc_types,1,AS$7)="INDEX",P154/P153-1,IF(INDEX(calc_types,1,AS$7)="CASH", P153/1200,P153/P154-1))</f>
        <v>4.8302645052844539E-5</v>
      </c>
      <c r="AT154" s="22" cm="1">
        <f t="array" ref="AT154">IF(INDEX(calc_types,1,AT$7)="INDEX",Q154/Q153-1,IF(INDEX(calc_types,1,AT$7)="CASH", Q153/1200,Q153/Q154-1))</f>
        <v>1.3418454503688615E-4</v>
      </c>
      <c r="AU154" s="22" cm="1">
        <f t="array" ref="AU154">IF(INDEX(calc_types,1,AU$7)="INDEX",R154/R153-1,IF(INDEX(calc_types,1,AU$7)="CASH", R153/1200,R153/R154-1))</f>
        <v>-3.5356789289253676E-4</v>
      </c>
      <c r="AV154" s="22" cm="1">
        <f t="array" ref="AV154">IF(INDEX(calc_types,1,AV$7)="INDEX",S154/S153-1,IF(INDEX(calc_types,1,AV$7)="CASH", S153/1200,S153/S154-1))</f>
        <v>2.1692110529037523E-2</v>
      </c>
      <c r="AW154" s="22" cm="1">
        <f t="array" ref="AW154">IF(INDEX(calc_types,1,AW$7)="INDEX",T154/T153-1,IF(INDEX(calc_types,1,AW$7)="CASH", T153/1200,T153/T154-1))</f>
        <v>4.9442753211908608E-2</v>
      </c>
      <c r="AX154" s="22" cm="1">
        <f t="array" ref="AX154">IF(INDEX(calc_types,1,AX$7)="INDEX",U154/U153-1,IF(INDEX(calc_types,1,AX$7)="CASH", U153/1200,U153/U154-1))</f>
        <v>1.3521954543518566E-2</v>
      </c>
      <c r="AY154" s="22" cm="1">
        <f t="array" ref="AY154">IF(INDEX(calc_types,1,AY$7)="INDEX",V154/V153-1,IF(INDEX(calc_types,1,AY$7)="CASH", V153/1200,V153/V154-1))</f>
        <v>1.6658884470032387E-2</v>
      </c>
      <c r="AZ154" s="22" cm="1">
        <f t="array" ref="AZ154">IF(INDEX(calc_types,1,AZ$7)="INDEX",W154/W153-1,IF(INDEX(calc_types,1,AZ$7)="CASH", W153/1200,W153/W154-1))</f>
        <v>2.0474999999999999E-4</v>
      </c>
      <c r="BA154" s="22" cm="1">
        <f t="array" ref="BA154">IF(INDEX(calc_types,1,BA$7)="INDEX",X154/X153-1,IF(INDEX(calc_types,1,BA$7)="CASH", X153/1200,X153/X154-1))</f>
        <v>-1.2841666666666665E-4</v>
      </c>
      <c r="BB154" s="22" cm="1">
        <f t="array" ref="BB154">IF(INDEX(calc_types,1,BB$7)="INDEX",Y154/Y153-1,IF(INDEX(calc_types,1,BB$7)="CASH", Y153/1200,Y153/Y154-1))</f>
        <v>2.2075000000000003E-4</v>
      </c>
      <c r="BC154" s="22" cm="1">
        <f t="array" ref="BC154">IF(INDEX(calc_types,1,BC$7)="INDEX",Z154/Z153-1,IF(INDEX(calc_types,1,BC$7)="CASH", Z153/1200,Z153/Z154-1))</f>
        <v>-9.2749999999999991E-5</v>
      </c>
      <c r="BD154" s="22" cm="1">
        <f t="array" ref="BD154">IF(INDEX(calc_types,1,BD$7)="INDEX",AA154/AA153-1,IF(INDEX(calc_types,1,BD$7)="CASH", AA153/1200,AA153/AA154-1))</f>
        <v>0</v>
      </c>
      <c r="BE154" s="22" cm="1">
        <f t="array" ref="BE154">IF(INDEX(calc_types,1,BE$7)="INDEX",AB154/AB153-1,IF(INDEX(calc_types,1,BE$7)="CASH", AB153/1200,AB153/AB154-1))</f>
        <v>2.2132796780684139E-2</v>
      </c>
      <c r="BF154" s="22" cm="1">
        <f t="array" ref="BF154">IF(INDEX(calc_types,1,BF$7)="INDEX",AC154/AC153-1,IF(INDEX(calc_types,1,BF$7)="CASH", AC153/1200,AC153/AC154-1))</f>
        <v>1.1899095668729265E-2</v>
      </c>
      <c r="BG154" s="22" cm="1">
        <f t="array" ref="BG154">IF(INDEX(calc_types,1,BG$7)="INDEX",AD154/AD153-1,IF(INDEX(calc_types,1,BG$7)="CASH", AD153/1200,AD153/AD154-1))</f>
        <v>-3.4443168771526311E-3</v>
      </c>
      <c r="BH154" s="23">
        <f t="shared" si="68"/>
        <v>-1.53804970380734E-3</v>
      </c>
      <c r="BI154" s="23">
        <f t="shared" si="69"/>
        <v>-1.974096553446711E-3</v>
      </c>
      <c r="BJ154" s="23">
        <f t="shared" si="70"/>
        <v>-1.8542192530945968E-3</v>
      </c>
      <c r="BK154" s="23">
        <f t="shared" si="71"/>
        <v>9.4743066928897144E-4</v>
      </c>
      <c r="BL154" s="23">
        <f t="shared" si="72"/>
        <v>3.8793231501371133E-3</v>
      </c>
      <c r="BM154" s="23">
        <f t="shared" si="73"/>
        <v>-1.4695746844580798E-3</v>
      </c>
      <c r="BN154" s="23">
        <f t="shared" si="74"/>
        <v>-2.1375214906468702E-3</v>
      </c>
      <c r="BO154" s="23">
        <f t="shared" si="75"/>
        <v>-3.1227836316150771E-3</v>
      </c>
      <c r="BP154" s="23">
        <f t="shared" si="76"/>
        <v>-8.3159202382444679E-4</v>
      </c>
      <c r="BQ154" s="23">
        <f t="shared" si="77"/>
        <v>-2.8898765011229604E-3</v>
      </c>
      <c r="BR154" s="23">
        <f t="shared" si="78"/>
        <v>-2.8199895434899151E-3</v>
      </c>
      <c r="BS154" s="23">
        <f t="shared" si="79"/>
        <v>3.4040878672415313E-3</v>
      </c>
      <c r="BT154" s="23">
        <f t="shared" si="80"/>
        <v>8.0966887570561898E-3</v>
      </c>
      <c r="BU154" s="23">
        <f t="shared" si="81"/>
        <v>-2.9015373390540755E-6</v>
      </c>
      <c r="BV154" s="23">
        <f t="shared" si="82"/>
        <v>-6.3092317247809862E-5</v>
      </c>
      <c r="BW154" s="23">
        <f t="shared" si="83"/>
        <v>-8.9754758728006069E-4</v>
      </c>
      <c r="BX154" s="23">
        <f t="shared" si="84"/>
        <v>1.4783810807964037E-2</v>
      </c>
      <c r="BY154" s="23">
        <f t="shared" si="85"/>
        <v>4.8143727848551338E-2</v>
      </c>
      <c r="BZ154" s="23">
        <f t="shared" si="86"/>
        <v>1.1876714942693304E-2</v>
      </c>
      <c r="CA154" s="23">
        <f t="shared" si="87"/>
        <v>1.2187594831445495E-2</v>
      </c>
      <c r="CB154" s="23">
        <f t="shared" si="88"/>
        <v>-1.4120856321839092E-3</v>
      </c>
      <c r="CC154" s="23">
        <f t="shared" si="89"/>
        <v>-1.2280741379310342E-3</v>
      </c>
      <c r="CD154" s="23">
        <f t="shared" si="90"/>
        <v>-1.7182589080459762E-3</v>
      </c>
      <c r="CE154" s="23">
        <f t="shared" si="91"/>
        <v>-6.6799137931034523E-5</v>
      </c>
      <c r="CF154" s="23">
        <f t="shared" si="92"/>
        <v>0</v>
      </c>
      <c r="CG154" s="23">
        <f t="shared" si="93"/>
        <v>2.1132504603727179E-2</v>
      </c>
      <c r="CH154" s="23">
        <f t="shared" si="94"/>
        <v>1.1985750375050081E-2</v>
      </c>
      <c r="CI154" s="23">
        <f t="shared" si="95"/>
        <v>-2.879492558271691E-3</v>
      </c>
    </row>
    <row r="155" spans="1:87" x14ac:dyDescent="0.2">
      <c r="A155" s="20">
        <v>147</v>
      </c>
      <c r="B155" s="21">
        <v>41182</v>
      </c>
      <c r="C155" s="20">
        <v>203.11500000000001</v>
      </c>
      <c r="D155" s="20">
        <v>1134.0129999999999</v>
      </c>
      <c r="E155" s="20">
        <v>1877.431</v>
      </c>
      <c r="F155" s="20">
        <v>1551.172</v>
      </c>
      <c r="G155" s="20">
        <v>1890.171</v>
      </c>
      <c r="H155" s="20">
        <v>143.81700000000001</v>
      </c>
      <c r="I155" s="20">
        <v>364.654</v>
      </c>
      <c r="J155" s="20">
        <v>478.53500000000003</v>
      </c>
      <c r="K155" s="20">
        <v>106.267</v>
      </c>
      <c r="L155" s="20">
        <v>645.423</v>
      </c>
      <c r="M155" s="20">
        <v>786.05600000000004</v>
      </c>
      <c r="N155" s="20">
        <v>243.02600000000001</v>
      </c>
      <c r="O155" s="20">
        <v>259.10500000000002</v>
      </c>
      <c r="P155" s="20">
        <v>103.53</v>
      </c>
      <c r="Q155" s="20">
        <v>193.80799999999999</v>
      </c>
      <c r="R155" s="20">
        <v>254.60900000000001</v>
      </c>
      <c r="S155" s="20">
        <v>2329.71</v>
      </c>
      <c r="T155" s="20">
        <v>2454.2600000000002</v>
      </c>
      <c r="U155" s="20">
        <v>5742.07</v>
      </c>
      <c r="V155" s="20">
        <v>8870.16</v>
      </c>
      <c r="W155" s="20">
        <v>0.21425</v>
      </c>
      <c r="X155" s="20">
        <v>-0.1384</v>
      </c>
      <c r="Y155" s="20">
        <v>0.32800000000000001</v>
      </c>
      <c r="Z155" s="20">
        <v>-8.0799999999999997E-2</v>
      </c>
      <c r="AA155" s="20">
        <v>1</v>
      </c>
      <c r="AB155" s="20">
        <v>0.77769999999999995</v>
      </c>
      <c r="AC155" s="20">
        <v>0.61850000000000005</v>
      </c>
      <c r="AD155" s="20">
        <v>77.959999999999994</v>
      </c>
      <c r="AE155" s="21">
        <f t="shared" si="67"/>
        <v>41182</v>
      </c>
      <c r="AF155" s="22" cm="1">
        <f t="array" ref="AF155">IF(INDEX(calc_types,1,AF$7)="INDEX",C155/C154-1,IF(INDEX(calc_types,1,AF$7)="CASH", C154/1200,C154/C155-1))</f>
        <v>2.3637518651486999E-4</v>
      </c>
      <c r="AG155" s="22" cm="1">
        <f t="array" ref="AG155">IF(INDEX(calc_types,1,AG$7)="INDEX",D155/D154-1,IF(INDEX(calc_types,1,AG$7)="CASH", D154/1200,D154/D155-1))</f>
        <v>8.554425548279454E-5</v>
      </c>
      <c r="AH155" s="22" cm="1">
        <f t="array" ref="AH155">IF(INDEX(calc_types,1,AH$7)="INDEX",E155/E154-1,IF(INDEX(calc_types,1,AH$7)="CASH", E154/1200,E154/E155-1))</f>
        <v>1.8110181277730675E-5</v>
      </c>
      <c r="AI155" s="22" cm="1">
        <f t="array" ref="AI155">IF(INDEX(calc_types,1,AI$7)="INDEX",F155/F154-1,IF(INDEX(calc_types,1,AI$7)="CASH", F154/1200,F154/F155-1))</f>
        <v>4.6079905081224393E-3</v>
      </c>
      <c r="AJ155" s="22" cm="1">
        <f t="array" ref="AJ155">IF(INDEX(calc_types,1,AJ$7)="INDEX",G155/G154-1,IF(INDEX(calc_types,1,AJ$7)="CASH", G154/1200,G154/G155-1))</f>
        <v>8.2853285352539885E-3</v>
      </c>
      <c r="AK155" s="22" cm="1">
        <f t="array" ref="AK155">IF(INDEX(calc_types,1,AK$7)="INDEX",H155/H154-1,IF(INDEX(calc_types,1,AK$7)="CASH", H154/1200,H154/H155-1))</f>
        <v>1.3908496004799709E-4</v>
      </c>
      <c r="AL155" s="22" cm="1">
        <f t="array" ref="AL155">IF(INDEX(calc_types,1,AL$7)="INDEX",I155/I154-1,IF(INDEX(calc_types,1,AL$7)="CASH", I154/1200,I154/I155-1))</f>
        <v>-9.0688658438020653E-4</v>
      </c>
      <c r="AM155" s="22" cm="1">
        <f t="array" ref="AM155">IF(INDEX(calc_types,1,AM$7)="INDEX",J155/J154-1,IF(INDEX(calc_types,1,AM$7)="CASH", J154/1200,J154/J155-1))</f>
        <v>-1.9209270506573839E-3</v>
      </c>
      <c r="AN155" s="22" cm="1">
        <f t="array" ref="AN155">IF(INDEX(calc_types,1,AN$7)="INDEX",K155/K154-1,IF(INDEX(calc_types,1,AN$7)="CASH", K154/1200,K154/K155-1))</f>
        <v>4.7053509250716274E-5</v>
      </c>
      <c r="AO155" s="22" cm="1">
        <f t="array" ref="AO155">IF(INDEX(calc_types,1,AO$7)="INDEX",L155/L154-1,IF(INDEX(calc_types,1,AO$7)="CASH", L154/1200,L154/L155-1))</f>
        <v>-1.2395082819580683E-3</v>
      </c>
      <c r="AP155" s="22" cm="1">
        <f t="array" ref="AP155">IF(INDEX(calc_types,1,AP$7)="INDEX",M155/M154-1,IF(INDEX(calc_types,1,AP$7)="CASH", M154/1200,M154/M155-1))</f>
        <v>-2.3543268211764223E-3</v>
      </c>
      <c r="AQ155" s="22" cm="1">
        <f t="array" ref="AQ155">IF(INDEX(calc_types,1,AQ$7)="INDEX",N155/N154-1,IF(INDEX(calc_types,1,AQ$7)="CASH", N154/1200,N154/N155-1))</f>
        <v>8.415007593424173E-3</v>
      </c>
      <c r="AR155" s="22" cm="1">
        <f t="array" ref="AR155">IF(INDEX(calc_types,1,AR$7)="INDEX",O155/O154-1,IF(INDEX(calc_types,1,AR$7)="CASH", O154/1200,O154/O155-1))</f>
        <v>1.2702507279513942E-2</v>
      </c>
      <c r="AS155" s="22" cm="1">
        <f t="array" ref="AS155">IF(INDEX(calc_types,1,AS$7)="INDEX",P155/P154-1,IF(INDEX(calc_types,1,AS$7)="CASH", P154/1200,P154/P155-1))</f>
        <v>1.0626068644392639E-4</v>
      </c>
      <c r="AT155" s="22" cm="1">
        <f t="array" ref="AT155">IF(INDEX(calc_types,1,AT$7)="INDEX",Q155/Q154-1,IF(INDEX(calc_types,1,AT$7)="CASH", Q154/1200,Q154/Q155-1))</f>
        <v>9.8044780663553155E-5</v>
      </c>
      <c r="AU155" s="22" cm="1">
        <f t="array" ref="AU155">IF(INDEX(calc_types,1,AU$7)="INDEX",R155/R154-1,IF(INDEX(calc_types,1,AU$7)="CASH", R154/1200,R154/R155-1))</f>
        <v>5.934181672417882E-4</v>
      </c>
      <c r="AV155" s="22" cm="1">
        <f t="array" ref="AV155">IF(INDEX(calc_types,1,AV$7)="INDEX",S155/S154-1,IF(INDEX(calc_types,1,AV$7)="CASH", S154/1200,S154/S155-1))</f>
        <v>2.5359910919021678E-2</v>
      </c>
      <c r="AW155" s="22" cm="1">
        <f t="array" ref="AW155">IF(INDEX(calc_types,1,AW$7)="INDEX",T155/T154-1,IF(INDEX(calc_types,1,AW$7)="CASH", T154/1200,T154/T155-1))</f>
        <v>5.5516632455310244E-3</v>
      </c>
      <c r="AX155" s="22" cm="1">
        <f t="array" ref="AX155">IF(INDEX(calc_types,1,AX$7)="INDEX",U155/U154-1,IF(INDEX(calc_types,1,AX$7)="CASH", U154/1200,U154/U155-1))</f>
        <v>5.3558797369508415E-3</v>
      </c>
      <c r="AY155" s="22" cm="1">
        <f t="array" ref="AY155">IF(INDEX(calc_types,1,AY$7)="INDEX",V155/V154-1,IF(INDEX(calc_types,1,AY$7)="CASH", V154/1200,V154/V155-1))</f>
        <v>3.4219805405257819E-3</v>
      </c>
      <c r="AZ155" s="22" cm="1">
        <f t="array" ref="AZ155">IF(INDEX(calc_types,1,AZ$7)="INDEX",W155/W154-1,IF(INDEX(calc_types,1,AZ$7)="CASH", W154/1200,W154/W155-1))</f>
        <v>1.9208333333333333E-4</v>
      </c>
      <c r="BA155" s="22" cm="1">
        <f t="array" ref="BA155">IF(INDEX(calc_types,1,BA$7)="INDEX",X155/X154-1,IF(INDEX(calc_types,1,BA$7)="CASH", X154/1200,X154/X155-1))</f>
        <v>-1.06E-4</v>
      </c>
      <c r="BB155" s="22" cm="1">
        <f t="array" ref="BB155">IF(INDEX(calc_types,1,BB$7)="INDEX",Y155/Y154-1,IF(INDEX(calc_types,1,BB$7)="CASH", Y154/1200,Y154/Y155-1))</f>
        <v>3.035E-4</v>
      </c>
      <c r="BC155" s="22" cm="1">
        <f t="array" ref="BC155">IF(INDEX(calc_types,1,BC$7)="INDEX",Z155/Z154-1,IF(INDEX(calc_types,1,BC$7)="CASH", Z154/1200,Z154/Z155-1))</f>
        <v>-3.2499999999999997E-5</v>
      </c>
      <c r="BD155" s="22" cm="1">
        <f t="array" ref="BD155">IF(INDEX(calc_types,1,BD$7)="INDEX",AA155/AA154-1,IF(INDEX(calc_types,1,BD$7)="CASH", AA154/1200,AA154/AA155-1))</f>
        <v>0</v>
      </c>
      <c r="BE155" s="22" cm="1">
        <f t="array" ref="BE155">IF(INDEX(calc_types,1,BE$7)="INDEX",AB155/AB154-1,IF(INDEX(calc_types,1,BE$7)="CASH", AB154/1200,AB154/AB155-1))</f>
        <v>2.2502250225022502E-2</v>
      </c>
      <c r="BF155" s="22" cm="1">
        <f t="array" ref="BF155">IF(INDEX(calc_types,1,BF$7)="INDEX",AC155/AC154-1,IF(INDEX(calc_types,1,BF$7)="CASH", AC154/1200,AC154/AC155-1))</f>
        <v>1.9078415521422754E-2</v>
      </c>
      <c r="BG155" s="22" cm="1">
        <f t="array" ref="BG155">IF(INDEX(calc_types,1,BG$7)="INDEX",AD155/AD154-1,IF(INDEX(calc_types,1,BG$7)="CASH", AD154/1200,AD154/AD155-1))</f>
        <v>5.5156490507952682E-3</v>
      </c>
      <c r="BH155" s="23">
        <f t="shared" si="68"/>
        <v>-1.3903230701049014E-3</v>
      </c>
      <c r="BI155" s="23">
        <f t="shared" si="69"/>
        <v>-1.9758679758907745E-3</v>
      </c>
      <c r="BJ155" s="23">
        <f t="shared" si="70"/>
        <v>-2.9004147856348584E-3</v>
      </c>
      <c r="BK155" s="23">
        <f t="shared" si="71"/>
        <v>1.6269809476348466E-3</v>
      </c>
      <c r="BL155" s="23">
        <f t="shared" si="72"/>
        <v>4.4464628741308059E-3</v>
      </c>
      <c r="BM155" s="23">
        <f t="shared" si="73"/>
        <v>-9.6205037786856683E-4</v>
      </c>
      <c r="BN155" s="23">
        <f t="shared" si="74"/>
        <v>-2.3380290342241254E-3</v>
      </c>
      <c r="BO155" s="23">
        <f t="shared" si="75"/>
        <v>-4.0227624922677049E-3</v>
      </c>
      <c r="BP155" s="23">
        <f t="shared" si="76"/>
        <v>-4.7408176684339391E-4</v>
      </c>
      <c r="BQ155" s="23">
        <f t="shared" si="77"/>
        <v>-3.4566963955383872E-3</v>
      </c>
      <c r="BR155" s="23">
        <f t="shared" si="78"/>
        <v>-5.0702545265533805E-3</v>
      </c>
      <c r="BS155" s="23">
        <f t="shared" si="79"/>
        <v>5.1903273589493952E-3</v>
      </c>
      <c r="BT155" s="23">
        <f t="shared" si="80"/>
        <v>8.9867088891255921E-3</v>
      </c>
      <c r="BU155" s="23">
        <f t="shared" si="81"/>
        <v>5.5056504052027774E-5</v>
      </c>
      <c r="BV155" s="23">
        <f t="shared" si="82"/>
        <v>-9.9232081621142856E-5</v>
      </c>
      <c r="BW155" s="23">
        <f t="shared" si="83"/>
        <v>4.9438472854264272E-5</v>
      </c>
      <c r="BX155" s="23">
        <f t="shared" si="84"/>
        <v>1.8451611197948192E-2</v>
      </c>
      <c r="BY155" s="23">
        <f t="shared" si="85"/>
        <v>4.2526378821737543E-3</v>
      </c>
      <c r="BZ155" s="23">
        <f t="shared" si="86"/>
        <v>3.7106401361255799E-3</v>
      </c>
      <c r="CA155" s="23">
        <f t="shared" si="87"/>
        <v>-1.0493090980611096E-3</v>
      </c>
      <c r="CB155" s="23">
        <f t="shared" si="88"/>
        <v>-1.4247522988505758E-3</v>
      </c>
      <c r="CC155" s="23">
        <f t="shared" si="89"/>
        <v>-1.2056574712643675E-3</v>
      </c>
      <c r="CD155" s="23">
        <f t="shared" si="90"/>
        <v>-1.6355089080459762E-3</v>
      </c>
      <c r="CE155" s="23">
        <f t="shared" si="91"/>
        <v>-6.5491379310345286E-6</v>
      </c>
      <c r="CF155" s="23">
        <f t="shared" si="92"/>
        <v>0</v>
      </c>
      <c r="CG155" s="23">
        <f t="shared" si="93"/>
        <v>2.1501958048065543E-2</v>
      </c>
      <c r="CH155" s="23">
        <f t="shared" si="94"/>
        <v>1.916507022774357E-2</v>
      </c>
      <c r="CI155" s="23">
        <f t="shared" si="95"/>
        <v>6.0804733696762083E-3</v>
      </c>
    </row>
    <row r="156" spans="1:87" x14ac:dyDescent="0.2">
      <c r="A156" s="20">
        <v>148</v>
      </c>
      <c r="B156" s="21">
        <v>41213</v>
      </c>
      <c r="C156" s="20">
        <v>203.12799999999999</v>
      </c>
      <c r="D156" s="20">
        <v>1133.383</v>
      </c>
      <c r="E156" s="20">
        <v>1873.229</v>
      </c>
      <c r="F156" s="20">
        <v>1555.8219999999999</v>
      </c>
      <c r="G156" s="20">
        <v>1901.43</v>
      </c>
      <c r="H156" s="20">
        <v>143.79</v>
      </c>
      <c r="I156" s="20">
        <v>364.56200000000001</v>
      </c>
      <c r="J156" s="20">
        <v>478.58699999999999</v>
      </c>
      <c r="K156" s="20">
        <v>106.28700000000001</v>
      </c>
      <c r="L156" s="20">
        <v>644.47400000000005</v>
      </c>
      <c r="M156" s="20">
        <v>783.51800000000003</v>
      </c>
      <c r="N156" s="20">
        <v>244.624</v>
      </c>
      <c r="O156" s="20">
        <v>262.13099999999997</v>
      </c>
      <c r="P156" s="20">
        <v>103.539</v>
      </c>
      <c r="Q156" s="20">
        <v>193.82599999999999</v>
      </c>
      <c r="R156" s="20">
        <v>254.63800000000001</v>
      </c>
      <c r="S156" s="20">
        <v>2285.7600000000002</v>
      </c>
      <c r="T156" s="20">
        <v>2503.64</v>
      </c>
      <c r="U156" s="20">
        <v>5782.7</v>
      </c>
      <c r="V156" s="20">
        <v>8928.2900000000009</v>
      </c>
      <c r="W156" s="20">
        <v>0.21199999999999999</v>
      </c>
      <c r="X156" s="20">
        <v>-0.10249999999999999</v>
      </c>
      <c r="Y156" s="20">
        <v>0.33600000000000002</v>
      </c>
      <c r="Z156" s="20">
        <v>-7.4899999999999994E-2</v>
      </c>
      <c r="AA156" s="20">
        <v>1</v>
      </c>
      <c r="AB156" s="20">
        <v>0.77190000000000003</v>
      </c>
      <c r="AC156" s="20">
        <v>0.62</v>
      </c>
      <c r="AD156" s="20">
        <v>79.77</v>
      </c>
      <c r="AE156" s="21">
        <f t="shared" si="67"/>
        <v>41213</v>
      </c>
      <c r="AF156" s="22" cm="1">
        <f t="array" ref="AF156">IF(INDEX(calc_types,1,AF$7)="INDEX",C156/C155-1,IF(INDEX(calc_types,1,AF$7)="CASH", C155/1200,C155/C156-1))</f>
        <v>6.4003150924252239E-5</v>
      </c>
      <c r="AG156" s="22" cm="1">
        <f t="array" ref="AG156">IF(INDEX(calc_types,1,AG$7)="INDEX",D156/D155-1,IF(INDEX(calc_types,1,AG$7)="CASH", D155/1200,D155/D156-1))</f>
        <v>-5.555491868257656E-4</v>
      </c>
      <c r="AH156" s="22" cm="1">
        <f t="array" ref="AH156">IF(INDEX(calc_types,1,AH$7)="INDEX",E156/E155-1,IF(INDEX(calc_types,1,AH$7)="CASH", E155/1200,E155/E156-1))</f>
        <v>-2.2381648113831698E-3</v>
      </c>
      <c r="AI156" s="22" cm="1">
        <f t="array" ref="AI156">IF(INDEX(calc_types,1,AI$7)="INDEX",F156/F155-1,IF(INDEX(calc_types,1,AI$7)="CASH", F155/1200,F155/F156-1))</f>
        <v>2.9977333268005335E-3</v>
      </c>
      <c r="AJ156" s="22" cm="1">
        <f t="array" ref="AJ156">IF(INDEX(calc_types,1,AJ$7)="INDEX",G156/G155-1,IF(INDEX(calc_types,1,AJ$7)="CASH", G155/1200,G155/G156-1))</f>
        <v>5.9566039263114767E-3</v>
      </c>
      <c r="AK156" s="22" cm="1">
        <f t="array" ref="AK156">IF(INDEX(calc_types,1,AK$7)="INDEX",H156/H155-1,IF(INDEX(calc_types,1,AK$7)="CASH", H155/1200,H155/H156-1))</f>
        <v>-1.8773858445120251E-4</v>
      </c>
      <c r="AL156" s="22" cm="1">
        <f t="array" ref="AL156">IF(INDEX(calc_types,1,AL$7)="INDEX",I156/I155-1,IF(INDEX(calc_types,1,AL$7)="CASH", I155/1200,I155/I156-1))</f>
        <v>-2.5229395536585653E-4</v>
      </c>
      <c r="AM156" s="22" cm="1">
        <f t="array" ref="AM156">IF(INDEX(calc_types,1,AM$7)="INDEX",J156/J155-1,IF(INDEX(calc_types,1,AM$7)="CASH", J155/1200,J155/J156-1))</f>
        <v>1.0866498793182799E-4</v>
      </c>
      <c r="AN156" s="22" cm="1">
        <f t="array" ref="AN156">IF(INDEX(calc_types,1,AN$7)="INDEX",K156/K155-1,IF(INDEX(calc_types,1,AN$7)="CASH", K155/1200,K155/K156-1))</f>
        <v>1.8820518128870312E-4</v>
      </c>
      <c r="AO156" s="22" cm="1">
        <f t="array" ref="AO156">IF(INDEX(calc_types,1,AO$7)="INDEX",L156/L155-1,IF(INDEX(calc_types,1,AO$7)="CASH", L155/1200,L155/L156-1))</f>
        <v>-1.4703535510819377E-3</v>
      </c>
      <c r="AP156" s="22" cm="1">
        <f t="array" ref="AP156">IF(INDEX(calc_types,1,AP$7)="INDEX",M156/M155-1,IF(INDEX(calc_types,1,AP$7)="CASH", M155/1200,M155/M156-1))</f>
        <v>-3.2287775934539686E-3</v>
      </c>
      <c r="AQ156" s="22" cm="1">
        <f t="array" ref="AQ156">IF(INDEX(calc_types,1,AQ$7)="INDEX",N156/N155-1,IF(INDEX(calc_types,1,AQ$7)="CASH", N155/1200,N155/N156-1))</f>
        <v>6.5754281434906581E-3</v>
      </c>
      <c r="AR156" s="22" cm="1">
        <f t="array" ref="AR156">IF(INDEX(calc_types,1,AR$7)="INDEX",O156/O155-1,IF(INDEX(calc_types,1,AR$7)="CASH", O155/1200,O155/O156-1))</f>
        <v>1.1678663090252783E-2</v>
      </c>
      <c r="AS156" s="22" cm="1">
        <f t="array" ref="AS156">IF(INDEX(calc_types,1,AS$7)="INDEX",P156/P155-1,IF(INDEX(calc_types,1,AS$7)="CASH", P155/1200,P155/P156-1))</f>
        <v>8.6931324253747277E-5</v>
      </c>
      <c r="AT156" s="22" cm="1">
        <f t="array" ref="AT156">IF(INDEX(calc_types,1,AT$7)="INDEX",Q156/Q155-1,IF(INDEX(calc_types,1,AT$7)="CASH", Q155/1200,Q155/Q156-1))</f>
        <v>9.2875423099103571E-5</v>
      </c>
      <c r="AU156" s="22" cm="1">
        <f t="array" ref="AU156">IF(INDEX(calc_types,1,AU$7)="INDEX",R156/R155-1,IF(INDEX(calc_types,1,AU$7)="CASH", R155/1200,R155/R156-1))</f>
        <v>1.1390013707290869E-4</v>
      </c>
      <c r="AV156" s="22" cm="1">
        <f t="array" ref="AV156">IF(INDEX(calc_types,1,AV$7)="INDEX",S156/S155-1,IF(INDEX(calc_types,1,AV$7)="CASH", S155/1200,S155/S156-1))</f>
        <v>-1.8865008949611628E-2</v>
      </c>
      <c r="AW156" s="22" cm="1">
        <f t="array" ref="AW156">IF(INDEX(calc_types,1,AW$7)="INDEX",T156/T155-1,IF(INDEX(calc_types,1,AW$7)="CASH", T155/1200,T155/T156-1))</f>
        <v>2.0120117672943971E-2</v>
      </c>
      <c r="AX156" s="22" cm="1">
        <f t="array" ref="AX156">IF(INDEX(calc_types,1,AX$7)="INDEX",U156/U155-1,IF(INDEX(calc_types,1,AX$7)="CASH", U155/1200,U155/U156-1))</f>
        <v>7.0758454703616636E-3</v>
      </c>
      <c r="AY156" s="22" cm="1">
        <f t="array" ref="AY156">IF(INDEX(calc_types,1,AY$7)="INDEX",V156/V155-1,IF(INDEX(calc_types,1,AY$7)="CASH", V155/1200,V155/V156-1))</f>
        <v>6.5534330835070875E-3</v>
      </c>
      <c r="AZ156" s="22" cm="1">
        <f t="array" ref="AZ156">IF(INDEX(calc_types,1,AZ$7)="INDEX",W156/W155-1,IF(INDEX(calc_types,1,AZ$7)="CASH", W155/1200,W155/W156-1))</f>
        <v>1.7854166666666667E-4</v>
      </c>
      <c r="BA156" s="22" cm="1">
        <f t="array" ref="BA156">IF(INDEX(calc_types,1,BA$7)="INDEX",X156/X155-1,IF(INDEX(calc_types,1,BA$7)="CASH", X155/1200,X155/X156-1))</f>
        <v>-1.1533333333333334E-4</v>
      </c>
      <c r="BB156" s="22" cm="1">
        <f t="array" ref="BB156">IF(INDEX(calc_types,1,BB$7)="INDEX",Y156/Y155-1,IF(INDEX(calc_types,1,BB$7)="CASH", Y155/1200,Y155/Y156-1))</f>
        <v>2.7333333333333333E-4</v>
      </c>
      <c r="BC156" s="22" cm="1">
        <f t="array" ref="BC156">IF(INDEX(calc_types,1,BC$7)="INDEX",Z156/Z155-1,IF(INDEX(calc_types,1,BC$7)="CASH", Z155/1200,Z155/Z156-1))</f>
        <v>-6.7333333333333335E-5</v>
      </c>
      <c r="BD156" s="22" cm="1">
        <f t="array" ref="BD156">IF(INDEX(calc_types,1,BD$7)="INDEX",AA156/AA155-1,IF(INDEX(calc_types,1,BD$7)="CASH", AA155/1200,AA155/AA156-1))</f>
        <v>0</v>
      </c>
      <c r="BE156" s="22" cm="1">
        <f t="array" ref="BE156">IF(INDEX(calc_types,1,BE$7)="INDEX",AB156/AB155-1,IF(INDEX(calc_types,1,BE$7)="CASH", AB155/1200,AB155/AB156-1))</f>
        <v>7.5139266744395083E-3</v>
      </c>
      <c r="BF156" s="22" cm="1">
        <f t="array" ref="BF156">IF(INDEX(calc_types,1,BF$7)="INDEX",AC156/AC155-1,IF(INDEX(calc_types,1,BF$7)="CASH", AC155/1200,AC155/AC156-1))</f>
        <v>-2.4193548387095865E-3</v>
      </c>
      <c r="BG156" s="22" cm="1">
        <f t="array" ref="BG156">IF(INDEX(calc_types,1,BG$7)="INDEX",AD156/AD155-1,IF(INDEX(calc_types,1,BG$7)="CASH", AD155/1200,AD155/AD156-1))</f>
        <v>-2.2690234423968891E-2</v>
      </c>
      <c r="BH156" s="23">
        <f t="shared" si="68"/>
        <v>-1.5626951056955192E-3</v>
      </c>
      <c r="BI156" s="23">
        <f t="shared" si="69"/>
        <v>-2.6169614181993347E-3</v>
      </c>
      <c r="BJ156" s="23">
        <f t="shared" si="70"/>
        <v>-5.1566897782957585E-3</v>
      </c>
      <c r="BK156" s="23">
        <f t="shared" si="71"/>
        <v>1.6723766312940792E-5</v>
      </c>
      <c r="BL156" s="23">
        <f t="shared" si="72"/>
        <v>2.1177382651882942E-3</v>
      </c>
      <c r="BM156" s="23">
        <f t="shared" si="73"/>
        <v>-1.2888739223677664E-3</v>
      </c>
      <c r="BN156" s="23">
        <f t="shared" si="74"/>
        <v>-1.6834364052097752E-3</v>
      </c>
      <c r="BO156" s="23">
        <f t="shared" si="75"/>
        <v>-1.9931704536784935E-3</v>
      </c>
      <c r="BP156" s="23">
        <f t="shared" si="76"/>
        <v>-3.3293009480540707E-4</v>
      </c>
      <c r="BQ156" s="23">
        <f t="shared" si="77"/>
        <v>-3.6875416646622566E-3</v>
      </c>
      <c r="BR156" s="23">
        <f t="shared" si="78"/>
        <v>-5.9447052988309268E-3</v>
      </c>
      <c r="BS156" s="23">
        <f t="shared" si="79"/>
        <v>3.3507479090158802E-3</v>
      </c>
      <c r="BT156" s="23">
        <f t="shared" si="80"/>
        <v>7.9628646998644338E-3</v>
      </c>
      <c r="BU156" s="23">
        <f t="shared" si="81"/>
        <v>3.5727141861848662E-5</v>
      </c>
      <c r="BV156" s="23">
        <f t="shared" si="82"/>
        <v>-1.0440143918559244E-4</v>
      </c>
      <c r="BW156" s="23">
        <f t="shared" si="83"/>
        <v>-4.3007955731461523E-4</v>
      </c>
      <c r="BX156" s="23">
        <f t="shared" si="84"/>
        <v>-2.5773308670685113E-2</v>
      </c>
      <c r="BY156" s="23">
        <f t="shared" si="85"/>
        <v>1.8821092309586701E-2</v>
      </c>
      <c r="BZ156" s="23">
        <f t="shared" si="86"/>
        <v>5.4306058695364019E-3</v>
      </c>
      <c r="CA156" s="23">
        <f t="shared" si="87"/>
        <v>2.082143444920196E-3</v>
      </c>
      <c r="CB156" s="23">
        <f t="shared" si="88"/>
        <v>-1.4382939655172425E-3</v>
      </c>
      <c r="CC156" s="23">
        <f t="shared" si="89"/>
        <v>-1.214990804597701E-3</v>
      </c>
      <c r="CD156" s="23">
        <f t="shared" si="90"/>
        <v>-1.6656755747126429E-3</v>
      </c>
      <c r="CE156" s="23">
        <f t="shared" si="91"/>
        <v>-4.1382471264367866E-5</v>
      </c>
      <c r="CF156" s="23">
        <f t="shared" si="92"/>
        <v>0</v>
      </c>
      <c r="CG156" s="23">
        <f t="shared" si="93"/>
        <v>6.5136344974825499E-3</v>
      </c>
      <c r="CH156" s="23">
        <f t="shared" si="94"/>
        <v>-2.3327001323887706E-3</v>
      </c>
      <c r="CI156" s="23">
        <f t="shared" si="95"/>
        <v>-2.212541010508795E-2</v>
      </c>
    </row>
    <row r="157" spans="1:87" x14ac:dyDescent="0.2">
      <c r="A157" s="20">
        <v>149</v>
      </c>
      <c r="B157" s="21">
        <v>41243</v>
      </c>
      <c r="C157" s="20">
        <v>203.173</v>
      </c>
      <c r="D157" s="20">
        <v>1134.3920000000001</v>
      </c>
      <c r="E157" s="20">
        <v>1880.539</v>
      </c>
      <c r="F157" s="20">
        <v>1557.163</v>
      </c>
      <c r="G157" s="20">
        <v>1906.41</v>
      </c>
      <c r="H157" s="20">
        <v>143.78800000000001</v>
      </c>
      <c r="I157" s="20">
        <v>364.745</v>
      </c>
      <c r="J157" s="20">
        <v>480.10500000000002</v>
      </c>
      <c r="K157" s="20">
        <v>106.279</v>
      </c>
      <c r="L157" s="20">
        <v>644.14700000000005</v>
      </c>
      <c r="M157" s="20">
        <v>783.77300000000002</v>
      </c>
      <c r="N157" s="20">
        <v>245.72399999999999</v>
      </c>
      <c r="O157" s="20">
        <v>264.74299999999999</v>
      </c>
      <c r="P157" s="20">
        <v>103.54300000000001</v>
      </c>
      <c r="Q157" s="20">
        <v>193.834</v>
      </c>
      <c r="R157" s="20">
        <v>254.773</v>
      </c>
      <c r="S157" s="20">
        <v>2297</v>
      </c>
      <c r="T157" s="20">
        <v>2575.25</v>
      </c>
      <c r="U157" s="20">
        <v>5866.82</v>
      </c>
      <c r="V157" s="20">
        <v>9446.01</v>
      </c>
      <c r="W157" s="20">
        <v>0.2145</v>
      </c>
      <c r="X157" s="20">
        <v>-0.17849999999999999</v>
      </c>
      <c r="Y157" s="20">
        <v>0.31</v>
      </c>
      <c r="Z157" s="20">
        <v>-0.2298</v>
      </c>
      <c r="AA157" s="20">
        <v>1</v>
      </c>
      <c r="AB157" s="20">
        <v>0.76990000000000003</v>
      </c>
      <c r="AC157" s="20">
        <v>0.62450000000000006</v>
      </c>
      <c r="AD157" s="20">
        <v>82.48</v>
      </c>
      <c r="AE157" s="21">
        <f t="shared" si="67"/>
        <v>41243</v>
      </c>
      <c r="AF157" s="22" cm="1">
        <f t="array" ref="AF157">IF(INDEX(calc_types,1,AF$7)="INDEX",C157/C156-1,IF(INDEX(calc_types,1,AF$7)="CASH", C156/1200,C156/C157-1))</f>
        <v>2.2153518963419216E-4</v>
      </c>
      <c r="AG157" s="22" cm="1">
        <f t="array" ref="AG157">IF(INDEX(calc_types,1,AG$7)="INDEX",D157/D156-1,IF(INDEX(calc_types,1,AG$7)="CASH", D156/1200,D156/D157-1))</f>
        <v>8.9025510352636061E-4</v>
      </c>
      <c r="AH157" s="22" cm="1">
        <f t="array" ref="AH157">IF(INDEX(calc_types,1,AH$7)="INDEX",E157/E156-1,IF(INDEX(calc_types,1,AH$7)="CASH", E156/1200,E156/E157-1))</f>
        <v>3.9023525687462701E-3</v>
      </c>
      <c r="AI157" s="22" cm="1">
        <f t="array" ref="AI157">IF(INDEX(calc_types,1,AI$7)="INDEX",F157/F156-1,IF(INDEX(calc_types,1,AI$7)="CASH", F156/1200,F156/F157-1))</f>
        <v>8.6192379333893676E-4</v>
      </c>
      <c r="AJ157" s="22" cm="1">
        <f t="array" ref="AJ157">IF(INDEX(calc_types,1,AJ$7)="INDEX",G157/G156-1,IF(INDEX(calc_types,1,AJ$7)="CASH", G156/1200,G156/G157-1))</f>
        <v>2.6190814281883412E-3</v>
      </c>
      <c r="AK157" s="22" cm="1">
        <f t="array" ref="AK157">IF(INDEX(calc_types,1,AK$7)="INDEX",H157/H156-1,IF(INDEX(calc_types,1,AK$7)="CASH", H156/1200,H156/H157-1))</f>
        <v>-1.3909173099513339E-5</v>
      </c>
      <c r="AL157" s="22" cm="1">
        <f t="array" ref="AL157">IF(INDEX(calc_types,1,AL$7)="INDEX",I157/I156-1,IF(INDEX(calc_types,1,AL$7)="CASH", I156/1200,I156/I157-1))</f>
        <v>5.0197222968928479E-4</v>
      </c>
      <c r="AM157" s="22" cm="1">
        <f t="array" ref="AM157">IF(INDEX(calc_types,1,AM$7)="INDEX",J157/J156-1,IF(INDEX(calc_types,1,AM$7)="CASH", J156/1200,J156/J157-1))</f>
        <v>3.1718370954498809E-3</v>
      </c>
      <c r="AN157" s="22" cm="1">
        <f t="array" ref="AN157">IF(INDEX(calc_types,1,AN$7)="INDEX",K157/K156-1,IF(INDEX(calc_types,1,AN$7)="CASH", K156/1200,K156/K157-1))</f>
        <v>-7.526790670553396E-5</v>
      </c>
      <c r="AO157" s="22" cm="1">
        <f t="array" ref="AO157">IF(INDEX(calc_types,1,AO$7)="INDEX",L157/L156-1,IF(INDEX(calc_types,1,AO$7)="CASH", L156/1200,L156/L157-1))</f>
        <v>-5.0739052312431809E-4</v>
      </c>
      <c r="AP157" s="22" cm="1">
        <f t="array" ref="AP157">IF(INDEX(calc_types,1,AP$7)="INDEX",M157/M156-1,IF(INDEX(calc_types,1,AP$7)="CASH", M156/1200,M156/M157-1))</f>
        <v>3.2545519056359495E-4</v>
      </c>
      <c r="AQ157" s="22" cm="1">
        <f t="array" ref="AQ157">IF(INDEX(calc_types,1,AQ$7)="INDEX",N157/N156-1,IF(INDEX(calc_types,1,AQ$7)="CASH", N156/1200,N156/N157-1))</f>
        <v>4.4966969716788707E-3</v>
      </c>
      <c r="AR157" s="22" cm="1">
        <f t="array" ref="AR157">IF(INDEX(calc_types,1,AR$7)="INDEX",O157/O156-1,IF(INDEX(calc_types,1,AR$7)="CASH", O156/1200,O156/O157-1))</f>
        <v>9.9644834071515032E-3</v>
      </c>
      <c r="AS157" s="22" cm="1">
        <f t="array" ref="AS157">IF(INDEX(calc_types,1,AS$7)="INDEX",P157/P156-1,IF(INDEX(calc_types,1,AS$7)="CASH", P156/1200,P156/P157-1))</f>
        <v>3.8632785713588191E-5</v>
      </c>
      <c r="AT157" s="22" cm="1">
        <f t="array" ref="AT157">IF(INDEX(calc_types,1,AT$7)="INDEX",Q157/Q156-1,IF(INDEX(calc_types,1,AT$7)="CASH", Q156/1200,Q156/Q157-1))</f>
        <v>4.1274132469348856E-5</v>
      </c>
      <c r="AU157" s="22" cm="1">
        <f t="array" ref="AU157">IF(INDEX(calc_types,1,AU$7)="INDEX",R157/R156-1,IF(INDEX(calc_types,1,AU$7)="CASH", R156/1200,R156/R157-1))</f>
        <v>5.3016439023245709E-4</v>
      </c>
      <c r="AV157" s="22" cm="1">
        <f t="array" ref="AV157">IF(INDEX(calc_types,1,AV$7)="INDEX",S157/S156-1,IF(INDEX(calc_types,1,AV$7)="CASH", S156/1200,S156/S157-1))</f>
        <v>4.9174016519668573E-3</v>
      </c>
      <c r="AW157" s="22" cm="1">
        <f t="array" ref="AW157">IF(INDEX(calc_types,1,AW$7)="INDEX",T157/T156-1,IF(INDEX(calc_types,1,AW$7)="CASH", T156/1200,T156/T157-1))</f>
        <v>2.8602354971162036E-2</v>
      </c>
      <c r="AX157" s="22" cm="1">
        <f t="array" ref="AX157">IF(INDEX(calc_types,1,AX$7)="INDEX",U157/U156-1,IF(INDEX(calc_types,1,AX$7)="CASH", U156/1200,U156/U157-1))</f>
        <v>1.454683798225731E-2</v>
      </c>
      <c r="AY157" s="22" cm="1">
        <f t="array" ref="AY157">IF(INDEX(calc_types,1,AY$7)="INDEX",V157/V156-1,IF(INDEX(calc_types,1,AY$7)="CASH", V156/1200,V156/V157-1))</f>
        <v>5.7986467733462943E-2</v>
      </c>
      <c r="AZ157" s="22" cm="1">
        <f t="array" ref="AZ157">IF(INDEX(calc_types,1,AZ$7)="INDEX",W157/W156-1,IF(INDEX(calc_types,1,AZ$7)="CASH", W156/1200,W156/W157-1))</f>
        <v>1.7666666666666666E-4</v>
      </c>
      <c r="BA157" s="22" cm="1">
        <f t="array" ref="BA157">IF(INDEX(calc_types,1,BA$7)="INDEX",X157/X156-1,IF(INDEX(calc_types,1,BA$7)="CASH", X156/1200,X156/X157-1))</f>
        <v>-8.5416666666666665E-5</v>
      </c>
      <c r="BB157" s="22" cm="1">
        <f t="array" ref="BB157">IF(INDEX(calc_types,1,BB$7)="INDEX",Y157/Y156-1,IF(INDEX(calc_types,1,BB$7)="CASH", Y156/1200,Y156/Y157-1))</f>
        <v>2.8000000000000003E-4</v>
      </c>
      <c r="BC157" s="22" cm="1">
        <f t="array" ref="BC157">IF(INDEX(calc_types,1,BC$7)="INDEX",Z157/Z156-1,IF(INDEX(calc_types,1,BC$7)="CASH", Z156/1200,Z156/Z157-1))</f>
        <v>-6.2416666666666661E-5</v>
      </c>
      <c r="BD157" s="22" cm="1">
        <f t="array" ref="BD157">IF(INDEX(calc_types,1,BD$7)="INDEX",AA157/AA156-1,IF(INDEX(calc_types,1,BD$7)="CASH", AA156/1200,AA156/AA157-1))</f>
        <v>0</v>
      </c>
      <c r="BE157" s="22" cm="1">
        <f t="array" ref="BE157">IF(INDEX(calc_types,1,BE$7)="INDEX",AB157/AB156-1,IF(INDEX(calc_types,1,BE$7)="CASH", AB156/1200,AB156/AB157-1))</f>
        <v>2.5977399662293621E-3</v>
      </c>
      <c r="BF157" s="22" cm="1">
        <f t="array" ref="BF157">IF(INDEX(calc_types,1,BF$7)="INDEX",AC157/AC156-1,IF(INDEX(calc_types,1,BF$7)="CASH", AC156/1200,AC156/AC157-1))</f>
        <v>-7.2057646116894247E-3</v>
      </c>
      <c r="BG157" s="22" cm="1">
        <f t="array" ref="BG157">IF(INDEX(calc_types,1,BG$7)="INDEX",AD157/AD156-1,IF(INDEX(calc_types,1,BG$7)="CASH", AD156/1200,AD156/AD157-1))</f>
        <v>-3.2856450048496688E-2</v>
      </c>
      <c r="BH157" s="23">
        <f t="shared" si="68"/>
        <v>-1.4051630669855793E-3</v>
      </c>
      <c r="BI157" s="23">
        <f t="shared" si="69"/>
        <v>-1.1711571278472084E-3</v>
      </c>
      <c r="BJ157" s="23">
        <f t="shared" si="70"/>
        <v>9.8382760183368103E-4</v>
      </c>
      <c r="BK157" s="23">
        <f t="shared" si="71"/>
        <v>-2.119085767148656E-3</v>
      </c>
      <c r="BL157" s="23">
        <f t="shared" si="72"/>
        <v>-1.2197842329348414E-3</v>
      </c>
      <c r="BM157" s="23">
        <f t="shared" si="73"/>
        <v>-1.1150445110160773E-3</v>
      </c>
      <c r="BN157" s="23">
        <f t="shared" si="74"/>
        <v>-9.2917022015463389E-4</v>
      </c>
      <c r="BO157" s="23">
        <f t="shared" si="75"/>
        <v>1.0700016538395594E-3</v>
      </c>
      <c r="BP157" s="23">
        <f t="shared" si="76"/>
        <v>-5.9640318279964414E-4</v>
      </c>
      <c r="BQ157" s="23">
        <f t="shared" si="77"/>
        <v>-2.724578636704637E-3</v>
      </c>
      <c r="BR157" s="23">
        <f t="shared" si="78"/>
        <v>-2.3904725148133636E-3</v>
      </c>
      <c r="BS157" s="23">
        <f t="shared" si="79"/>
        <v>1.2720167372040929E-3</v>
      </c>
      <c r="BT157" s="23">
        <f t="shared" si="80"/>
        <v>6.2486850167631546E-3</v>
      </c>
      <c r="BU157" s="23">
        <f t="shared" si="81"/>
        <v>-1.2571396678310424E-5</v>
      </c>
      <c r="BV157" s="23">
        <f t="shared" si="82"/>
        <v>-1.5600272981534715E-4</v>
      </c>
      <c r="BW157" s="23">
        <f t="shared" si="83"/>
        <v>-1.3815304155066831E-5</v>
      </c>
      <c r="BX157" s="23">
        <f t="shared" si="84"/>
        <v>-1.990898069106628E-3</v>
      </c>
      <c r="BY157" s="23">
        <f t="shared" si="85"/>
        <v>2.7303329607804766E-2</v>
      </c>
      <c r="BZ157" s="23">
        <f t="shared" si="86"/>
        <v>1.2901598381432048E-2</v>
      </c>
      <c r="CA157" s="23">
        <f t="shared" si="87"/>
        <v>5.3515178094876048E-2</v>
      </c>
      <c r="CB157" s="23">
        <f t="shared" si="88"/>
        <v>-1.4401689655172425E-3</v>
      </c>
      <c r="CC157" s="23">
        <f t="shared" si="89"/>
        <v>-1.1850741379310342E-3</v>
      </c>
      <c r="CD157" s="23">
        <f t="shared" si="90"/>
        <v>-1.6590089080459761E-3</v>
      </c>
      <c r="CE157" s="23">
        <f t="shared" si="91"/>
        <v>-3.6465804597701193E-5</v>
      </c>
      <c r="CF157" s="23">
        <f t="shared" si="92"/>
        <v>0</v>
      </c>
      <c r="CG157" s="23">
        <f t="shared" si="93"/>
        <v>1.5974477892724038E-3</v>
      </c>
      <c r="CH157" s="23">
        <f t="shared" si="94"/>
        <v>-7.1191099053686093E-3</v>
      </c>
      <c r="CI157" s="23">
        <f t="shared" si="95"/>
        <v>-3.2291625729615747E-2</v>
      </c>
    </row>
    <row r="158" spans="1:87" x14ac:dyDescent="0.2">
      <c r="A158" s="20">
        <v>150</v>
      </c>
      <c r="B158" s="21">
        <v>41274</v>
      </c>
      <c r="C158" s="20">
        <v>203.227</v>
      </c>
      <c r="D158" s="20">
        <v>1134.7750000000001</v>
      </c>
      <c r="E158" s="20">
        <v>1877.664</v>
      </c>
      <c r="F158" s="20">
        <v>1560.204</v>
      </c>
      <c r="G158" s="20">
        <v>1908.154</v>
      </c>
      <c r="H158" s="20">
        <v>143.786</v>
      </c>
      <c r="I158" s="20">
        <v>364.89600000000002</v>
      </c>
      <c r="J158" s="20">
        <v>481.54599999999999</v>
      </c>
      <c r="K158" s="20">
        <v>106.319</v>
      </c>
      <c r="L158" s="20">
        <v>644.40300000000002</v>
      </c>
      <c r="M158" s="20">
        <v>783.48699999999997</v>
      </c>
      <c r="N158" s="20">
        <v>246.72200000000001</v>
      </c>
      <c r="O158" s="20">
        <v>266.83800000000002</v>
      </c>
      <c r="P158" s="20">
        <v>103.54600000000001</v>
      </c>
      <c r="Q158" s="20">
        <v>193.83799999999999</v>
      </c>
      <c r="R158" s="20">
        <v>254.79900000000001</v>
      </c>
      <c r="S158" s="20">
        <v>2316.52</v>
      </c>
      <c r="T158" s="20">
        <v>2635.93</v>
      </c>
      <c r="U158" s="20">
        <v>5897.81</v>
      </c>
      <c r="V158" s="20">
        <v>10395.18</v>
      </c>
      <c r="W158" s="20">
        <v>0.2087</v>
      </c>
      <c r="X158" s="20">
        <v>-9.8299999999999998E-2</v>
      </c>
      <c r="Y158" s="20">
        <v>0.30890000000000001</v>
      </c>
      <c r="Z158" s="20">
        <v>-7.6600000000000001E-2</v>
      </c>
      <c r="AA158" s="20">
        <v>1</v>
      </c>
      <c r="AB158" s="20">
        <v>0.75800000000000001</v>
      </c>
      <c r="AC158" s="20">
        <v>0.61539999999999995</v>
      </c>
      <c r="AD158" s="20">
        <v>86.75</v>
      </c>
      <c r="AE158" s="21">
        <f t="shared" si="67"/>
        <v>41274</v>
      </c>
      <c r="AF158" s="22" cm="1">
        <f t="array" ref="AF158">IF(INDEX(calc_types,1,AF$7)="INDEX",C158/C157-1,IF(INDEX(calc_types,1,AF$7)="CASH", C157/1200,C157/C158-1))</f>
        <v>2.6578334719662422E-4</v>
      </c>
      <c r="AG158" s="22" cm="1">
        <f t="array" ref="AG158">IF(INDEX(calc_types,1,AG$7)="INDEX",D158/D157-1,IF(INDEX(calc_types,1,AG$7)="CASH", D157/1200,D157/D158-1))</f>
        <v>3.3762579425800077E-4</v>
      </c>
      <c r="AH158" s="22" cm="1">
        <f t="array" ref="AH158">IF(INDEX(calc_types,1,AH$7)="INDEX",E158/E157-1,IF(INDEX(calc_types,1,AH$7)="CASH", E157/1200,E157/E158-1))</f>
        <v>-1.5288170040610449E-3</v>
      </c>
      <c r="AI158" s="22" cm="1">
        <f t="array" ref="AI158">IF(INDEX(calc_types,1,AI$7)="INDEX",F158/F157-1,IF(INDEX(calc_types,1,AI$7)="CASH", F157/1200,F157/F158-1))</f>
        <v>1.9529105173961003E-3</v>
      </c>
      <c r="AJ158" s="22" cm="1">
        <f t="array" ref="AJ158">IF(INDEX(calc_types,1,AJ$7)="INDEX",G158/G157-1,IF(INDEX(calc_types,1,AJ$7)="CASH", G157/1200,G157/G158-1))</f>
        <v>9.1480846197833365E-4</v>
      </c>
      <c r="AK158" s="22" cm="1">
        <f t="array" ref="AK158">IF(INDEX(calc_types,1,AK$7)="INDEX",H158/H157-1,IF(INDEX(calc_types,1,AK$7)="CASH", H157/1200,H157/H158-1))</f>
        <v>-1.3909366567532722E-5</v>
      </c>
      <c r="AL158" s="22" cm="1">
        <f t="array" ref="AL158">IF(INDEX(calc_types,1,AL$7)="INDEX",I158/I157-1,IF(INDEX(calc_types,1,AL$7)="CASH", I157/1200,I157/I158-1))</f>
        <v>4.1398785452861908E-4</v>
      </c>
      <c r="AM158" s="22" cm="1">
        <f t="array" ref="AM158">IF(INDEX(calc_types,1,AM$7)="INDEX",J158/J157-1,IF(INDEX(calc_types,1,AM$7)="CASH", J157/1200,J157/J158-1))</f>
        <v>3.0014267712270559E-3</v>
      </c>
      <c r="AN158" s="22" cm="1">
        <f t="array" ref="AN158">IF(INDEX(calc_types,1,AN$7)="INDEX",K158/K157-1,IF(INDEX(calc_types,1,AN$7)="CASH", K157/1200,K157/K158-1))</f>
        <v>3.7636786194839011E-4</v>
      </c>
      <c r="AO158" s="22" cm="1">
        <f t="array" ref="AO158">IF(INDEX(calc_types,1,AO$7)="INDEX",L158/L157-1,IF(INDEX(calc_types,1,AO$7)="CASH", L157/1200,L157/L158-1))</f>
        <v>3.9742481141713526E-4</v>
      </c>
      <c r="AP158" s="22" cm="1">
        <f t="array" ref="AP158">IF(INDEX(calc_types,1,AP$7)="INDEX",M158/M157-1,IF(INDEX(calc_types,1,AP$7)="CASH", M157/1200,M157/M158-1))</f>
        <v>-3.6490157226654052E-4</v>
      </c>
      <c r="AQ158" s="22" cm="1">
        <f t="array" ref="AQ158">IF(INDEX(calc_types,1,AQ$7)="INDEX",N158/N157-1,IF(INDEX(calc_types,1,AQ$7)="CASH", N157/1200,N157/N158-1))</f>
        <v>4.0614673373378096E-3</v>
      </c>
      <c r="AR158" s="22" cm="1">
        <f t="array" ref="AR158">IF(INDEX(calc_types,1,AR$7)="INDEX",O158/O157-1,IF(INDEX(calc_types,1,AR$7)="CASH", O157/1200,O157/O158-1))</f>
        <v>7.9133348190509878E-3</v>
      </c>
      <c r="AS158" s="22" cm="1">
        <f t="array" ref="AS158">IF(INDEX(calc_types,1,AS$7)="INDEX",P158/P157-1,IF(INDEX(calc_types,1,AS$7)="CASH", P157/1200,P157/P158-1))</f>
        <v>2.8973469959447939E-5</v>
      </c>
      <c r="AT158" s="22" cm="1">
        <f t="array" ref="AT158">IF(INDEX(calc_types,1,AT$7)="INDEX",Q158/Q157-1,IF(INDEX(calc_types,1,AT$7)="CASH", Q157/1200,Q157/Q158-1))</f>
        <v>2.0636214492775196E-5</v>
      </c>
      <c r="AU158" s="22" cm="1">
        <f t="array" ref="AU158">IF(INDEX(calc_types,1,AU$7)="INDEX",R158/R157-1,IF(INDEX(calc_types,1,AU$7)="CASH", R157/1200,R157/R158-1))</f>
        <v>1.0205163027476871E-4</v>
      </c>
      <c r="AV158" s="22" cm="1">
        <f t="array" ref="AV158">IF(INDEX(calc_types,1,AV$7)="INDEX",S158/S157-1,IF(INDEX(calc_types,1,AV$7)="CASH", S157/1200,S157/S158-1))</f>
        <v>8.4980409229429288E-3</v>
      </c>
      <c r="AW158" s="22" cm="1">
        <f t="array" ref="AW158">IF(INDEX(calc_types,1,AW$7)="INDEX",T158/T157-1,IF(INDEX(calc_types,1,AW$7)="CASH", T157/1200,T157/T158-1))</f>
        <v>2.3562760897000157E-2</v>
      </c>
      <c r="AX158" s="22" cm="1">
        <f t="array" ref="AX158">IF(INDEX(calc_types,1,AX$7)="INDEX",U158/U157-1,IF(INDEX(calc_types,1,AX$7)="CASH", U157/1200,U157/U158-1))</f>
        <v>5.2822483048740043E-3</v>
      </c>
      <c r="AY158" s="22" cm="1">
        <f t="array" ref="AY158">IF(INDEX(calc_types,1,AY$7)="INDEX",V158/V157-1,IF(INDEX(calc_types,1,AY$7)="CASH", V157/1200,V157/V158-1))</f>
        <v>0.10048369629081488</v>
      </c>
      <c r="AZ158" s="22" cm="1">
        <f t="array" ref="AZ158">IF(INDEX(calc_types,1,AZ$7)="INDEX",W158/W157-1,IF(INDEX(calc_types,1,AZ$7)="CASH", W157/1200,W157/W158-1))</f>
        <v>1.7875000000000001E-4</v>
      </c>
      <c r="BA158" s="22" cm="1">
        <f t="array" ref="BA158">IF(INDEX(calc_types,1,BA$7)="INDEX",X158/X157-1,IF(INDEX(calc_types,1,BA$7)="CASH", X157/1200,X157/X158-1))</f>
        <v>-1.4874999999999998E-4</v>
      </c>
      <c r="BB158" s="22" cm="1">
        <f t="array" ref="BB158">IF(INDEX(calc_types,1,BB$7)="INDEX",Y158/Y157-1,IF(INDEX(calc_types,1,BB$7)="CASH", Y157/1200,Y157/Y158-1))</f>
        <v>2.5833333333333334E-4</v>
      </c>
      <c r="BC158" s="22" cm="1">
        <f t="array" ref="BC158">IF(INDEX(calc_types,1,BC$7)="INDEX",Z158/Z157-1,IF(INDEX(calc_types,1,BC$7)="CASH", Z157/1200,Z157/Z158-1))</f>
        <v>-1.9149999999999999E-4</v>
      </c>
      <c r="BD158" s="22" cm="1">
        <f t="array" ref="BD158">IF(INDEX(calc_types,1,BD$7)="INDEX",AA158/AA157-1,IF(INDEX(calc_types,1,BD$7)="CASH", AA157/1200,AA157/AA158-1))</f>
        <v>0</v>
      </c>
      <c r="BE158" s="22" cm="1">
        <f t="array" ref="BE158">IF(INDEX(calc_types,1,BE$7)="INDEX",AB158/AB157-1,IF(INDEX(calc_types,1,BE$7)="CASH", AB157/1200,AB157/AB158-1))</f>
        <v>1.5699208443271884E-2</v>
      </c>
      <c r="BF158" s="22" cm="1">
        <f t="array" ref="BF158">IF(INDEX(calc_types,1,BF$7)="INDEX",AC158/AC157-1,IF(INDEX(calc_types,1,BF$7)="CASH", AC157/1200,AC157/AC158-1))</f>
        <v>1.478713032174217E-2</v>
      </c>
      <c r="BG158" s="22" cm="1">
        <f t="array" ref="BG158">IF(INDEX(calc_types,1,BG$7)="INDEX",AD158/AD157-1,IF(INDEX(calc_types,1,BG$7)="CASH", AD157/1200,AD157/AD158-1))</f>
        <v>-4.9221902017291042E-2</v>
      </c>
      <c r="BH158" s="23">
        <f t="shared" si="68"/>
        <v>-1.3609149094231472E-3</v>
      </c>
      <c r="BI158" s="23">
        <f t="shared" si="69"/>
        <v>-1.7237864371155683E-3</v>
      </c>
      <c r="BJ158" s="23">
        <f t="shared" si="70"/>
        <v>-4.4473419709736336E-3</v>
      </c>
      <c r="BK158" s="23">
        <f t="shared" si="71"/>
        <v>-1.0280990430914924E-3</v>
      </c>
      <c r="BL158" s="23">
        <f t="shared" si="72"/>
        <v>-2.9240571991448489E-3</v>
      </c>
      <c r="BM158" s="23">
        <f t="shared" si="73"/>
        <v>-1.1150447044840966E-3</v>
      </c>
      <c r="BN158" s="23">
        <f t="shared" si="74"/>
        <v>-1.0171545953152996E-3</v>
      </c>
      <c r="BO158" s="23">
        <f t="shared" si="75"/>
        <v>8.9959132961673445E-4</v>
      </c>
      <c r="BP158" s="23">
        <f t="shared" si="76"/>
        <v>-1.4476741414572007E-4</v>
      </c>
      <c r="BQ158" s="23">
        <f t="shared" si="77"/>
        <v>-1.8197633021631836E-3</v>
      </c>
      <c r="BR158" s="23">
        <f t="shared" si="78"/>
        <v>-3.0808292776434991E-3</v>
      </c>
      <c r="BS158" s="23">
        <f t="shared" si="79"/>
        <v>8.3678710286303176E-4</v>
      </c>
      <c r="BT158" s="23">
        <f t="shared" si="80"/>
        <v>4.1975364286626392E-3</v>
      </c>
      <c r="BU158" s="23">
        <f t="shared" si="81"/>
        <v>-2.2230712432450676E-5</v>
      </c>
      <c r="BV158" s="23">
        <f t="shared" si="82"/>
        <v>-1.7664064779192082E-4</v>
      </c>
      <c r="BW158" s="23">
        <f t="shared" si="83"/>
        <v>-4.4192806411275521E-4</v>
      </c>
      <c r="BX158" s="23">
        <f t="shared" si="84"/>
        <v>1.5897412018694435E-3</v>
      </c>
      <c r="BY158" s="23">
        <f t="shared" si="85"/>
        <v>2.2263735533642887E-2</v>
      </c>
      <c r="BZ158" s="23">
        <f t="shared" si="86"/>
        <v>3.6370087040487427E-3</v>
      </c>
      <c r="CA158" s="23">
        <f t="shared" si="87"/>
        <v>9.6012406652227988E-2</v>
      </c>
      <c r="CB158" s="23">
        <f t="shared" si="88"/>
        <v>-1.4380856321839091E-3</v>
      </c>
      <c r="CC158" s="23">
        <f t="shared" si="89"/>
        <v>-1.2484074712643676E-3</v>
      </c>
      <c r="CD158" s="23">
        <f t="shared" si="90"/>
        <v>-1.6806755747126429E-3</v>
      </c>
      <c r="CE158" s="23">
        <f t="shared" si="91"/>
        <v>-1.6554913793103451E-4</v>
      </c>
      <c r="CF158" s="23">
        <f t="shared" si="92"/>
        <v>0</v>
      </c>
      <c r="CG158" s="23">
        <f t="shared" si="93"/>
        <v>1.4698916266314926E-2</v>
      </c>
      <c r="CH158" s="23">
        <f t="shared" si="94"/>
        <v>1.4873785028062986E-2</v>
      </c>
      <c r="CI158" s="23">
        <f t="shared" si="95"/>
        <v>-4.8657077698410101E-2</v>
      </c>
    </row>
    <row r="159" spans="1:87" x14ac:dyDescent="0.2">
      <c r="A159" s="20">
        <v>151</v>
      </c>
      <c r="B159" s="21">
        <v>41305</v>
      </c>
      <c r="C159" s="20">
        <v>203.27500000000001</v>
      </c>
      <c r="D159" s="20">
        <v>1134.9000000000001</v>
      </c>
      <c r="E159" s="20">
        <v>1871.877</v>
      </c>
      <c r="F159" s="20">
        <v>1563.367</v>
      </c>
      <c r="G159" s="20">
        <v>1909.771</v>
      </c>
      <c r="H159" s="20">
        <v>143.73099999999999</v>
      </c>
      <c r="I159" s="20">
        <v>363.26299999999998</v>
      </c>
      <c r="J159" s="20">
        <v>475.36200000000002</v>
      </c>
      <c r="K159" s="20">
        <v>106.34399999999999</v>
      </c>
      <c r="L159" s="20">
        <v>643.68899999999996</v>
      </c>
      <c r="M159" s="20">
        <v>780.52</v>
      </c>
      <c r="N159" s="20">
        <v>247.333</v>
      </c>
      <c r="O159" s="20">
        <v>267.78899999999999</v>
      </c>
      <c r="P159" s="20">
        <v>103.571</v>
      </c>
      <c r="Q159" s="20">
        <v>193.97300000000001</v>
      </c>
      <c r="R159" s="20">
        <v>255.197</v>
      </c>
      <c r="S159" s="20">
        <v>2435.56</v>
      </c>
      <c r="T159" s="20">
        <v>2702.98</v>
      </c>
      <c r="U159" s="20">
        <v>6276.88</v>
      </c>
      <c r="V159" s="20">
        <v>11138.66</v>
      </c>
      <c r="W159" s="20">
        <v>0.19969999999999999</v>
      </c>
      <c r="X159" s="20">
        <v>-7.7000000000000002E-3</v>
      </c>
      <c r="Y159" s="20">
        <v>0.40820000000000001</v>
      </c>
      <c r="Z159" s="20">
        <v>-3.2399999999999998E-2</v>
      </c>
      <c r="AA159" s="20">
        <v>1</v>
      </c>
      <c r="AB159" s="20">
        <v>0.73650000000000004</v>
      </c>
      <c r="AC159" s="20">
        <v>0.63060000000000005</v>
      </c>
      <c r="AD159" s="20">
        <v>91.71</v>
      </c>
      <c r="AE159" s="21">
        <f t="shared" si="67"/>
        <v>41305</v>
      </c>
      <c r="AF159" s="22" cm="1">
        <f t="array" ref="AF159">IF(INDEX(calc_types,1,AF$7)="INDEX",C159/C158-1,IF(INDEX(calc_types,1,AF$7)="CASH", C158/1200,C158/C159-1))</f>
        <v>2.3618908904832203E-4</v>
      </c>
      <c r="AG159" s="22" cm="1">
        <f t="array" ref="AG159">IF(INDEX(calc_types,1,AG$7)="INDEX",D159/D158-1,IF(INDEX(calc_types,1,AG$7)="CASH", D158/1200,D158/D159-1))</f>
        <v>1.1015399528546688E-4</v>
      </c>
      <c r="AH159" s="22" cm="1">
        <f t="array" ref="AH159">IF(INDEX(calc_types,1,AH$7)="INDEX",E159/E158-1,IF(INDEX(calc_types,1,AH$7)="CASH", E158/1200,E158/E159-1))</f>
        <v>-3.0820210644716406E-3</v>
      </c>
      <c r="AI159" s="22" cm="1">
        <f t="array" ref="AI159">IF(INDEX(calc_types,1,AI$7)="INDEX",F159/F158-1,IF(INDEX(calc_types,1,AI$7)="CASH", F158/1200,F158/F159-1))</f>
        <v>2.0272989942340391E-3</v>
      </c>
      <c r="AJ159" s="22" cm="1">
        <f t="array" ref="AJ159">IF(INDEX(calc_types,1,AJ$7)="INDEX",G159/G158-1,IF(INDEX(calc_types,1,AJ$7)="CASH", G158/1200,G158/G159-1))</f>
        <v>8.4741587943115704E-4</v>
      </c>
      <c r="AK159" s="22" cm="1">
        <f t="array" ref="AK159">IF(INDEX(calc_types,1,AK$7)="INDEX",H159/H158-1,IF(INDEX(calc_types,1,AK$7)="CASH", H158/1200,H158/H159-1))</f>
        <v>-3.8251290111701586E-4</v>
      </c>
      <c r="AL159" s="22" cm="1">
        <f t="array" ref="AL159">IF(INDEX(calc_types,1,AL$7)="INDEX",I159/I158-1,IF(INDEX(calc_types,1,AL$7)="CASH", I158/1200,I158/I159-1))</f>
        <v>-4.4752477418223968E-3</v>
      </c>
      <c r="AM159" s="22" cm="1">
        <f t="array" ref="AM159">IF(INDEX(calc_types,1,AM$7)="INDEX",J159/J158-1,IF(INDEX(calc_types,1,AM$7)="CASH", J158/1200,J158/J159-1))</f>
        <v>-1.2841971483513404E-2</v>
      </c>
      <c r="AN159" s="22" cm="1">
        <f t="array" ref="AN159">IF(INDEX(calc_types,1,AN$7)="INDEX",K159/K158-1,IF(INDEX(calc_types,1,AN$7)="CASH", K158/1200,K158/K159-1))</f>
        <v>2.3514141404623601E-4</v>
      </c>
      <c r="AO159" s="22" cm="1">
        <f t="array" ref="AO159">IF(INDEX(calc_types,1,AO$7)="INDEX",L159/L158-1,IF(INDEX(calc_types,1,AO$7)="CASH", L158/1200,L158/L159-1))</f>
        <v>-1.1080022904922382E-3</v>
      </c>
      <c r="AP159" s="22" cm="1">
        <f t="array" ref="AP159">IF(INDEX(calc_types,1,AP$7)="INDEX",M159/M158-1,IF(INDEX(calc_types,1,AP$7)="CASH", M158/1200,M158/M159-1))</f>
        <v>-3.7869166942143817E-3</v>
      </c>
      <c r="AQ159" s="22" cm="1">
        <f t="array" ref="AQ159">IF(INDEX(calc_types,1,AQ$7)="INDEX",N159/N158-1,IF(INDEX(calc_types,1,AQ$7)="CASH", N158/1200,N158/N159-1))</f>
        <v>2.4764714942322463E-3</v>
      </c>
      <c r="AR159" s="22" cm="1">
        <f t="array" ref="AR159">IF(INDEX(calc_types,1,AR$7)="INDEX",O159/O158-1,IF(INDEX(calc_types,1,AR$7)="CASH", O158/1200,O158/O159-1))</f>
        <v>3.563960155599899E-3</v>
      </c>
      <c r="AS159" s="22" cm="1">
        <f t="array" ref="AS159">IF(INDEX(calc_types,1,AS$7)="INDEX",P159/P158-1,IF(INDEX(calc_types,1,AS$7)="CASH", P158/1200,P158/P159-1))</f>
        <v>2.4143858768077564E-4</v>
      </c>
      <c r="AT159" s="22" cm="1">
        <f t="array" ref="AT159">IF(INDEX(calc_types,1,AT$7)="INDEX",Q159/Q158-1,IF(INDEX(calc_types,1,AT$7)="CASH", Q158/1200,Q158/Q159-1))</f>
        <v>6.9645786687866362E-4</v>
      </c>
      <c r="AU159" s="22" cm="1">
        <f t="array" ref="AU159">IF(INDEX(calc_types,1,AU$7)="INDEX",R159/R158-1,IF(INDEX(calc_types,1,AU$7)="CASH", R158/1200,R158/R159-1))</f>
        <v>1.5620155495115196E-3</v>
      </c>
      <c r="AV159" s="22" cm="1">
        <f t="array" ref="AV159">IF(INDEX(calc_types,1,AV$7)="INDEX",S159/S158-1,IF(INDEX(calc_types,1,AV$7)="CASH", S158/1200,S158/S159-1))</f>
        <v>5.1387425966535893E-2</v>
      </c>
      <c r="AW159" s="22" cm="1">
        <f t="array" ref="AW159">IF(INDEX(calc_types,1,AW$7)="INDEX",T159/T158-1,IF(INDEX(calc_types,1,AW$7)="CASH", T158/1200,T158/T159-1))</f>
        <v>2.5436942559172726E-2</v>
      </c>
      <c r="AX159" s="22" cm="1">
        <f t="array" ref="AX159">IF(INDEX(calc_types,1,AX$7)="INDEX",U159/U158-1,IF(INDEX(calc_types,1,AX$7)="CASH", U158/1200,U158/U159-1))</f>
        <v>6.4273009812116699E-2</v>
      </c>
      <c r="AY159" s="22" cm="1">
        <f t="array" ref="AY159">IF(INDEX(calc_types,1,AY$7)="INDEX",V159/V158-1,IF(INDEX(calc_types,1,AY$7)="CASH", V158/1200,V158/V159-1))</f>
        <v>7.1521609053426749E-2</v>
      </c>
      <c r="AZ159" s="22" cm="1">
        <f t="array" ref="AZ159">IF(INDEX(calc_types,1,AZ$7)="INDEX",W159/W158-1,IF(INDEX(calc_types,1,AZ$7)="CASH", W158/1200,W158/W159-1))</f>
        <v>1.7391666666666667E-4</v>
      </c>
      <c r="BA159" s="22" cm="1">
        <f t="array" ref="BA159">IF(INDEX(calc_types,1,BA$7)="INDEX",X159/X158-1,IF(INDEX(calc_types,1,BA$7)="CASH", X158/1200,X158/X159-1))</f>
        <v>-8.1916666666666661E-5</v>
      </c>
      <c r="BB159" s="22" cm="1">
        <f t="array" ref="BB159">IF(INDEX(calc_types,1,BB$7)="INDEX",Y159/Y158-1,IF(INDEX(calc_types,1,BB$7)="CASH", Y158/1200,Y158/Y159-1))</f>
        <v>2.574166666666667E-4</v>
      </c>
      <c r="BC159" s="22" cm="1">
        <f t="array" ref="BC159">IF(INDEX(calc_types,1,BC$7)="INDEX",Z159/Z158-1,IF(INDEX(calc_types,1,BC$7)="CASH", Z158/1200,Z158/Z159-1))</f>
        <v>-6.3833333333333331E-5</v>
      </c>
      <c r="BD159" s="22" cm="1">
        <f t="array" ref="BD159">IF(INDEX(calc_types,1,BD$7)="INDEX",AA159/AA158-1,IF(INDEX(calc_types,1,BD$7)="CASH", AA158/1200,AA158/AA159-1))</f>
        <v>0</v>
      </c>
      <c r="BE159" s="22" cm="1">
        <f t="array" ref="BE159">IF(INDEX(calc_types,1,BE$7)="INDEX",AB159/AB158-1,IF(INDEX(calc_types,1,BE$7)="CASH", AB158/1200,AB158/AB159-1))</f>
        <v>2.9192124915139228E-2</v>
      </c>
      <c r="BF159" s="22" cm="1">
        <f t="array" ref="BF159">IF(INDEX(calc_types,1,BF$7)="INDEX",AC159/AC158-1,IF(INDEX(calc_types,1,BF$7)="CASH", AC158/1200,AC158/AC159-1))</f>
        <v>-2.4104027909927161E-2</v>
      </c>
      <c r="BG159" s="22" cm="1">
        <f t="array" ref="BG159">IF(INDEX(calc_types,1,BG$7)="INDEX",AD159/AD158-1,IF(INDEX(calc_types,1,BG$7)="CASH", AD158/1200,AD158/AD159-1))</f>
        <v>-5.4083524152218843E-2</v>
      </c>
      <c r="BH159" s="23">
        <f t="shared" si="68"/>
        <v>-1.3905091675714494E-3</v>
      </c>
      <c r="BI159" s="23">
        <f t="shared" si="69"/>
        <v>-1.9512582360881022E-3</v>
      </c>
      <c r="BJ159" s="23">
        <f t="shared" si="70"/>
        <v>-6.0005460313842292E-3</v>
      </c>
      <c r="BK159" s="23">
        <f t="shared" si="71"/>
        <v>-9.5371056625355357E-4</v>
      </c>
      <c r="BL159" s="23">
        <f t="shared" si="72"/>
        <v>-2.9914497816920255E-3</v>
      </c>
      <c r="BM159" s="23">
        <f t="shared" si="73"/>
        <v>-1.4836482390335798E-3</v>
      </c>
      <c r="BN159" s="23">
        <f t="shared" si="74"/>
        <v>-5.9063901916663157E-3</v>
      </c>
      <c r="BO159" s="23">
        <f t="shared" si="75"/>
        <v>-1.4943806925123725E-2</v>
      </c>
      <c r="BP159" s="23">
        <f t="shared" si="76"/>
        <v>-2.8599386204787418E-4</v>
      </c>
      <c r="BQ159" s="23">
        <f t="shared" si="77"/>
        <v>-3.3251904040725571E-3</v>
      </c>
      <c r="BR159" s="23">
        <f t="shared" si="78"/>
        <v>-6.5028443995913399E-3</v>
      </c>
      <c r="BS159" s="23">
        <f t="shared" si="79"/>
        <v>-7.4820874024253154E-4</v>
      </c>
      <c r="BT159" s="23">
        <f t="shared" si="80"/>
        <v>-1.5183823478844959E-4</v>
      </c>
      <c r="BU159" s="23">
        <f t="shared" si="81"/>
        <v>1.9023440528887701E-4</v>
      </c>
      <c r="BV159" s="23">
        <f t="shared" si="82"/>
        <v>4.9918100459396758E-4</v>
      </c>
      <c r="BW159" s="23">
        <f t="shared" si="83"/>
        <v>1.0180358551239955E-3</v>
      </c>
      <c r="BX159" s="23">
        <f t="shared" si="84"/>
        <v>4.4479126245462408E-2</v>
      </c>
      <c r="BY159" s="23">
        <f t="shared" si="85"/>
        <v>2.4137917195815456E-2</v>
      </c>
      <c r="BZ159" s="23">
        <f t="shared" si="86"/>
        <v>6.2627770211291442E-2</v>
      </c>
      <c r="CA159" s="23">
        <f t="shared" si="87"/>
        <v>6.7050319414839854E-2</v>
      </c>
      <c r="CB159" s="23">
        <f t="shared" si="88"/>
        <v>-1.4429189655172426E-3</v>
      </c>
      <c r="CC159" s="23">
        <f t="shared" si="89"/>
        <v>-1.1815741379310341E-3</v>
      </c>
      <c r="CD159" s="23">
        <f t="shared" si="90"/>
        <v>-1.6815922413793095E-3</v>
      </c>
      <c r="CE159" s="23">
        <f t="shared" si="91"/>
        <v>-3.7882471264367862E-5</v>
      </c>
      <c r="CF159" s="23">
        <f t="shared" si="92"/>
        <v>0</v>
      </c>
      <c r="CG159" s="23">
        <f t="shared" si="93"/>
        <v>2.8191832738182269E-2</v>
      </c>
      <c r="CH159" s="23">
        <f t="shared" si="94"/>
        <v>-2.4017373203606345E-2</v>
      </c>
      <c r="CI159" s="23">
        <f t="shared" si="95"/>
        <v>-5.3518699833337902E-2</v>
      </c>
    </row>
    <row r="160" spans="1:87" x14ac:dyDescent="0.2">
      <c r="A160" s="20">
        <v>152</v>
      </c>
      <c r="B160" s="21">
        <v>41333</v>
      </c>
      <c r="C160" s="20">
        <v>203.291</v>
      </c>
      <c r="D160" s="20">
        <v>1135.8430000000001</v>
      </c>
      <c r="E160" s="20">
        <v>1880.1489999999999</v>
      </c>
      <c r="F160" s="20">
        <v>1566.848</v>
      </c>
      <c r="G160" s="20">
        <v>1921.9349999999999</v>
      </c>
      <c r="H160" s="20">
        <v>143.809</v>
      </c>
      <c r="I160" s="20">
        <v>364.93599999999998</v>
      </c>
      <c r="J160" s="20">
        <v>480.94</v>
      </c>
      <c r="K160" s="20">
        <v>106.377</v>
      </c>
      <c r="L160" s="20">
        <v>645.93799999999999</v>
      </c>
      <c r="M160" s="20">
        <v>786.94299999999998</v>
      </c>
      <c r="N160" s="20">
        <v>248.77699999999999</v>
      </c>
      <c r="O160" s="20">
        <v>270.14600000000002</v>
      </c>
      <c r="P160" s="20">
        <v>103.581</v>
      </c>
      <c r="Q160" s="20">
        <v>194.05199999999999</v>
      </c>
      <c r="R160" s="20">
        <v>255.42599999999999</v>
      </c>
      <c r="S160" s="20">
        <v>2466.7800000000002</v>
      </c>
      <c r="T160" s="20">
        <v>2633.55</v>
      </c>
      <c r="U160" s="20">
        <v>6360.81</v>
      </c>
      <c r="V160" s="20">
        <v>11559.36</v>
      </c>
      <c r="W160" s="20">
        <v>0.20369999999999999</v>
      </c>
      <c r="X160" s="20">
        <v>-4.9799999999999997E-2</v>
      </c>
      <c r="Y160" s="20">
        <v>0.41270000000000001</v>
      </c>
      <c r="Z160" s="20">
        <v>-2.2800000000000001E-2</v>
      </c>
      <c r="AA160" s="20">
        <v>1</v>
      </c>
      <c r="AB160" s="20">
        <v>0.76570000000000005</v>
      </c>
      <c r="AC160" s="20">
        <v>0.65939999999999999</v>
      </c>
      <c r="AD160" s="20">
        <v>92.56</v>
      </c>
      <c r="AE160" s="21">
        <f t="shared" si="67"/>
        <v>41333</v>
      </c>
      <c r="AF160" s="22" cm="1">
        <f t="array" ref="AF160">IF(INDEX(calc_types,1,AF$7)="INDEX",C160/C159-1,IF(INDEX(calc_types,1,AF$7)="CASH", C159/1200,C159/C160-1))</f>
        <v>7.8711105645057344E-5</v>
      </c>
      <c r="AG160" s="22" cm="1">
        <f t="array" ref="AG160">IF(INDEX(calc_types,1,AG$7)="INDEX",D160/D159-1,IF(INDEX(calc_types,1,AG$7)="CASH", D159/1200,D159/D160-1))</f>
        <v>8.3091021235359719E-4</v>
      </c>
      <c r="AH160" s="22" cm="1">
        <f t="array" ref="AH160">IF(INDEX(calc_types,1,AH$7)="INDEX",E160/E159-1,IF(INDEX(calc_types,1,AH$7)="CASH", E159/1200,E159/E160-1))</f>
        <v>4.4190937759265303E-3</v>
      </c>
      <c r="AI160" s="22" cm="1">
        <f t="array" ref="AI160">IF(INDEX(calc_types,1,AI$7)="INDEX",F160/F159-1,IF(INDEX(calc_types,1,AI$7)="CASH", F159/1200,F159/F160-1))</f>
        <v>2.2266045016940961E-3</v>
      </c>
      <c r="AJ160" s="22" cm="1">
        <f t="array" ref="AJ160">IF(INDEX(calc_types,1,AJ$7)="INDEX",G160/G159-1,IF(INDEX(calc_types,1,AJ$7)="CASH", G159/1200,G159/G160-1))</f>
        <v>6.3693500424919502E-3</v>
      </c>
      <c r="AK160" s="22" cm="1">
        <f t="array" ref="AK160">IF(INDEX(calc_types,1,AK$7)="INDEX",H160/H159-1,IF(INDEX(calc_types,1,AK$7)="CASH", H159/1200,H159/H160-1))</f>
        <v>5.4268042384730819E-4</v>
      </c>
      <c r="AL160" s="22" cm="1">
        <f t="array" ref="AL160">IF(INDEX(calc_types,1,AL$7)="INDEX",I160/I159-1,IF(INDEX(calc_types,1,AL$7)="CASH", I159/1200,I159/I160-1))</f>
        <v>4.6054786752298682E-3</v>
      </c>
      <c r="AM160" s="22" cm="1">
        <f t="array" ref="AM160">IF(INDEX(calc_types,1,AM$7)="INDEX",J160/J159-1,IF(INDEX(calc_types,1,AM$7)="CASH", J159/1200,J159/J160-1))</f>
        <v>1.1734215187583219E-2</v>
      </c>
      <c r="AN160" s="22" cm="1">
        <f t="array" ref="AN160">IF(INDEX(calc_types,1,AN$7)="INDEX",K160/K159-1,IF(INDEX(calc_types,1,AN$7)="CASH", K159/1200,K159/K160-1))</f>
        <v>3.1031369893930183E-4</v>
      </c>
      <c r="AO160" s="22" cm="1">
        <f t="array" ref="AO160">IF(INDEX(calc_types,1,AO$7)="INDEX",L160/L159-1,IF(INDEX(calc_types,1,AO$7)="CASH", L159/1200,L159/L160-1))</f>
        <v>3.4939233076842768E-3</v>
      </c>
      <c r="AP160" s="22" cm="1">
        <f t="array" ref="AP160">IF(INDEX(calc_types,1,AP$7)="INDEX",M160/M159-1,IF(INDEX(calc_types,1,AP$7)="CASH", M159/1200,M159/M160-1))</f>
        <v>8.2291292984164599E-3</v>
      </c>
      <c r="AQ160" s="22" cm="1">
        <f t="array" ref="AQ160">IF(INDEX(calc_types,1,AQ$7)="INDEX",N160/N159-1,IF(INDEX(calc_types,1,AQ$7)="CASH", N159/1200,N159/N160-1))</f>
        <v>5.838282800920247E-3</v>
      </c>
      <c r="AR160" s="22" cm="1">
        <f t="array" ref="AR160">IF(INDEX(calc_types,1,AR$7)="INDEX",O160/O159-1,IF(INDEX(calc_types,1,AR$7)="CASH", O159/1200,O159/O160-1))</f>
        <v>8.8017058206275589E-3</v>
      </c>
      <c r="AS160" s="22" cm="1">
        <f t="array" ref="AS160">IF(INDEX(calc_types,1,AS$7)="INDEX",P160/P159-1,IF(INDEX(calc_types,1,AS$7)="CASH", P159/1200,P159/P160-1))</f>
        <v>9.6552123663995459E-5</v>
      </c>
      <c r="AT160" s="22" cm="1">
        <f t="array" ref="AT160">IF(INDEX(calc_types,1,AT$7)="INDEX",Q160/Q159-1,IF(INDEX(calc_types,1,AT$7)="CASH", Q159/1200,Q159/Q160-1))</f>
        <v>4.0727317719468914E-4</v>
      </c>
      <c r="AU160" s="22" cm="1">
        <f t="array" ref="AU160">IF(INDEX(calc_types,1,AU$7)="INDEX",R160/R159-1,IF(INDEX(calc_types,1,AU$7)="CASH", R159/1200,R159/R160-1))</f>
        <v>8.9734597193524834E-4</v>
      </c>
      <c r="AV160" s="22" cm="1">
        <f t="array" ref="AV160">IF(INDEX(calc_types,1,AV$7)="INDEX",S160/S159-1,IF(INDEX(calc_types,1,AV$7)="CASH", S159/1200,S159/S160-1))</f>
        <v>1.2818407265680287E-2</v>
      </c>
      <c r="AW160" s="22" cm="1">
        <f t="array" ref="AW160">IF(INDEX(calc_types,1,AW$7)="INDEX",T160/T159-1,IF(INDEX(calc_types,1,AW$7)="CASH", T159/1200,T159/T160-1))</f>
        <v>-2.5686464568735135E-2</v>
      </c>
      <c r="AX160" s="22" cm="1">
        <f t="array" ref="AX160">IF(INDEX(calc_types,1,AX$7)="INDEX",U160/U159-1,IF(INDEX(calc_types,1,AX$7)="CASH", U159/1200,U159/U160-1))</f>
        <v>1.3371292744166041E-2</v>
      </c>
      <c r="AY160" s="22" cm="1">
        <f t="array" ref="AY160">IF(INDEX(calc_types,1,AY$7)="INDEX",V160/V159-1,IF(INDEX(calc_types,1,AY$7)="CASH", V159/1200,V159/V160-1))</f>
        <v>3.7769354662051002E-2</v>
      </c>
      <c r="AZ160" s="22" cm="1">
        <f t="array" ref="AZ160">IF(INDEX(calc_types,1,AZ$7)="INDEX",W160/W159-1,IF(INDEX(calc_types,1,AZ$7)="CASH", W159/1200,W159/W160-1))</f>
        <v>1.6641666666666666E-4</v>
      </c>
      <c r="BA160" s="22" cm="1">
        <f t="array" ref="BA160">IF(INDEX(calc_types,1,BA$7)="INDEX",X160/X159-1,IF(INDEX(calc_types,1,BA$7)="CASH", X159/1200,X159/X160-1))</f>
        <v>-6.4166666666666665E-6</v>
      </c>
      <c r="BB160" s="22" cm="1">
        <f t="array" ref="BB160">IF(INDEX(calc_types,1,BB$7)="INDEX",Y160/Y159-1,IF(INDEX(calc_types,1,BB$7)="CASH", Y159/1200,Y159/Y160-1))</f>
        <v>3.4016666666666668E-4</v>
      </c>
      <c r="BC160" s="22" cm="1">
        <f t="array" ref="BC160">IF(INDEX(calc_types,1,BC$7)="INDEX",Z160/Z159-1,IF(INDEX(calc_types,1,BC$7)="CASH", Z159/1200,Z159/Z160-1))</f>
        <v>-2.6999999999999999E-5</v>
      </c>
      <c r="BD160" s="22" cm="1">
        <f t="array" ref="BD160">IF(INDEX(calc_types,1,BD$7)="INDEX",AA160/AA159-1,IF(INDEX(calc_types,1,BD$7)="CASH", AA159/1200,AA159/AA160-1))</f>
        <v>0</v>
      </c>
      <c r="BE160" s="22" cm="1">
        <f t="array" ref="BE160">IF(INDEX(calc_types,1,BE$7)="INDEX",AB160/AB159-1,IF(INDEX(calc_types,1,BE$7)="CASH", AB159/1200,AB159/AB160-1))</f>
        <v>-3.8135039832832729E-2</v>
      </c>
      <c r="BF160" s="22" cm="1">
        <f t="array" ref="BF160">IF(INDEX(calc_types,1,BF$7)="INDEX",AC160/AC159-1,IF(INDEX(calc_types,1,BF$7)="CASH", AC159/1200,AC159/AC160-1))</f>
        <v>-4.3676069153776087E-2</v>
      </c>
      <c r="BG160" s="22" cm="1">
        <f t="array" ref="BG160">IF(INDEX(calc_types,1,BG$7)="INDEX",AD160/AD159-1,IF(INDEX(calc_types,1,BG$7)="CASH", AD159/1200,AD159/AD160-1))</f>
        <v>-9.1832324978393665E-3</v>
      </c>
      <c r="BH160" s="23">
        <f t="shared" si="68"/>
        <v>-1.5479871509747141E-3</v>
      </c>
      <c r="BI160" s="23">
        <f t="shared" si="69"/>
        <v>-1.2305020190199719E-3</v>
      </c>
      <c r="BJ160" s="23">
        <f t="shared" si="70"/>
        <v>1.5005688090139412E-3</v>
      </c>
      <c r="BK160" s="23">
        <f t="shared" si="71"/>
        <v>-7.5440505879349664E-4</v>
      </c>
      <c r="BL160" s="23">
        <f t="shared" si="72"/>
        <v>2.5304843813687677E-3</v>
      </c>
      <c r="BM160" s="23">
        <f t="shared" si="73"/>
        <v>-5.5845491406925573E-4</v>
      </c>
      <c r="BN160" s="23">
        <f t="shared" si="74"/>
        <v>3.1743362253859493E-3</v>
      </c>
      <c r="BO160" s="23">
        <f t="shared" si="75"/>
        <v>9.632379745972898E-3</v>
      </c>
      <c r="BP160" s="23">
        <f t="shared" si="76"/>
        <v>-2.1082157715480835E-4</v>
      </c>
      <c r="BQ160" s="23">
        <f t="shared" si="77"/>
        <v>1.2767351941039579E-3</v>
      </c>
      <c r="BR160" s="23">
        <f t="shared" si="78"/>
        <v>5.5132015930395017E-3</v>
      </c>
      <c r="BS160" s="23">
        <f t="shared" si="79"/>
        <v>2.6136025664454691E-3</v>
      </c>
      <c r="BT160" s="23">
        <f t="shared" si="80"/>
        <v>5.0859074302392103E-3</v>
      </c>
      <c r="BU160" s="23">
        <f t="shared" si="81"/>
        <v>4.5347941272096844E-5</v>
      </c>
      <c r="BV160" s="23">
        <f t="shared" si="82"/>
        <v>2.0999631490999313E-4</v>
      </c>
      <c r="BW160" s="23">
        <f t="shared" si="83"/>
        <v>3.5336627754772442E-4</v>
      </c>
      <c r="BX160" s="23">
        <f t="shared" si="84"/>
        <v>5.9101075446068019E-3</v>
      </c>
      <c r="BY160" s="23">
        <f t="shared" si="85"/>
        <v>-2.6985489932092405E-2</v>
      </c>
      <c r="BZ160" s="23">
        <f t="shared" si="86"/>
        <v>1.1726053143340779E-2</v>
      </c>
      <c r="CA160" s="23">
        <f t="shared" si="87"/>
        <v>3.3298065023464107E-2</v>
      </c>
      <c r="CB160" s="23">
        <f t="shared" si="88"/>
        <v>-1.4504189655172425E-3</v>
      </c>
      <c r="CC160" s="23">
        <f t="shared" si="89"/>
        <v>-1.1060741379310343E-3</v>
      </c>
      <c r="CD160" s="23">
        <f t="shared" si="90"/>
        <v>-1.5988422413793094E-3</v>
      </c>
      <c r="CE160" s="23">
        <f t="shared" si="91"/>
        <v>-1.0491379310345305E-6</v>
      </c>
      <c r="CF160" s="23">
        <f t="shared" si="92"/>
        <v>0</v>
      </c>
      <c r="CG160" s="23">
        <f t="shared" si="93"/>
        <v>-3.9135332009789685E-2</v>
      </c>
      <c r="CH160" s="23">
        <f t="shared" si="94"/>
        <v>-4.3589414447455274E-2</v>
      </c>
      <c r="CI160" s="23">
        <f t="shared" si="95"/>
        <v>-8.6184081789584255E-3</v>
      </c>
    </row>
    <row r="161" spans="1:87" x14ac:dyDescent="0.2">
      <c r="A161" s="20">
        <v>153</v>
      </c>
      <c r="B161" s="21">
        <v>41364</v>
      </c>
      <c r="C161" s="20">
        <v>203.33699999999999</v>
      </c>
      <c r="D161" s="20">
        <v>1136.1089999999999</v>
      </c>
      <c r="E161" s="20">
        <v>1881.3879999999999</v>
      </c>
      <c r="F161" s="20">
        <v>1568.8430000000001</v>
      </c>
      <c r="G161" s="20">
        <v>1925.4269999999999</v>
      </c>
      <c r="H161" s="20">
        <v>143.816</v>
      </c>
      <c r="I161" s="20">
        <v>365.26900000000001</v>
      </c>
      <c r="J161" s="20">
        <v>483.214</v>
      </c>
      <c r="K161" s="20">
        <v>106.435</v>
      </c>
      <c r="L161" s="20">
        <v>646.78700000000003</v>
      </c>
      <c r="M161" s="20">
        <v>791.49900000000002</v>
      </c>
      <c r="N161" s="20">
        <v>250.10400000000001</v>
      </c>
      <c r="O161" s="20">
        <v>272.28300000000002</v>
      </c>
      <c r="P161" s="20">
        <v>103.59399999999999</v>
      </c>
      <c r="Q161" s="20">
        <v>194.048</v>
      </c>
      <c r="R161" s="20">
        <v>255.34899999999999</v>
      </c>
      <c r="S161" s="20">
        <v>2558.17</v>
      </c>
      <c r="T161" s="20">
        <v>2624.02</v>
      </c>
      <c r="U161" s="20">
        <v>6411.74</v>
      </c>
      <c r="V161" s="20">
        <v>12397.91</v>
      </c>
      <c r="W161" s="20">
        <v>0.20369999999999999</v>
      </c>
      <c r="X161" s="20">
        <v>4.7500000000000001E-2</v>
      </c>
      <c r="Y161" s="20">
        <v>0.52790000000000004</v>
      </c>
      <c r="Z161" s="20">
        <v>4.7100000000000003E-2</v>
      </c>
      <c r="AA161" s="20">
        <v>1</v>
      </c>
      <c r="AB161" s="20">
        <v>0.7802</v>
      </c>
      <c r="AC161" s="20">
        <v>0.65800000000000003</v>
      </c>
      <c r="AD161" s="20">
        <v>94.22</v>
      </c>
      <c r="AE161" s="21">
        <f t="shared" si="67"/>
        <v>41364</v>
      </c>
      <c r="AF161" s="22" cm="1">
        <f t="array" ref="AF161">IF(INDEX(calc_types,1,AF$7)="INDEX",C161/C160-1,IF(INDEX(calc_types,1,AF$7)="CASH", C160/1200,C160/C161-1))</f>
        <v>2.2627661824681233E-4</v>
      </c>
      <c r="AG161" s="22" cm="1">
        <f t="array" ref="AG161">IF(INDEX(calc_types,1,AG$7)="INDEX",D161/D160-1,IF(INDEX(calc_types,1,AG$7)="CASH", D160/1200,D160/D161-1))</f>
        <v>2.3418729525115367E-4</v>
      </c>
      <c r="AH161" s="22" cm="1">
        <f t="array" ref="AH161">IF(INDEX(calc_types,1,AH$7)="INDEX",E161/E160-1,IF(INDEX(calc_types,1,AH$7)="CASH", E160/1200,E160/E161-1))</f>
        <v>6.5899032470295715E-4</v>
      </c>
      <c r="AI161" s="22" cm="1">
        <f t="array" ref="AI161">IF(INDEX(calc_types,1,AI$7)="INDEX",F161/F160-1,IF(INDEX(calc_types,1,AI$7)="CASH", F160/1200,F160/F161-1))</f>
        <v>1.2732568826077095E-3</v>
      </c>
      <c r="AJ161" s="22" cm="1">
        <f t="array" ref="AJ161">IF(INDEX(calc_types,1,AJ$7)="INDEX",G161/G160-1,IF(INDEX(calc_types,1,AJ$7)="CASH", G160/1200,G160/G161-1))</f>
        <v>1.8169188864347596E-3</v>
      </c>
      <c r="AK161" s="22" cm="1">
        <f t="array" ref="AK161">IF(INDEX(calc_types,1,AK$7)="INDEX",H161/H160-1,IF(INDEX(calc_types,1,AK$7)="CASH", H160/1200,H160/H161-1))</f>
        <v>4.8675673984366341E-5</v>
      </c>
      <c r="AL161" s="22" cm="1">
        <f t="array" ref="AL161">IF(INDEX(calc_types,1,AL$7)="INDEX",I161/I160-1,IF(INDEX(calc_types,1,AL$7)="CASH", I160/1200,I160/I161-1))</f>
        <v>9.124887651534852E-4</v>
      </c>
      <c r="AM161" s="22" cm="1">
        <f t="array" ref="AM161">IF(INDEX(calc_types,1,AM$7)="INDEX",J161/J160-1,IF(INDEX(calc_types,1,AM$7)="CASH", J160/1200,J160/J161-1))</f>
        <v>4.7282405289641449E-3</v>
      </c>
      <c r="AN161" s="22" cm="1">
        <f t="array" ref="AN161">IF(INDEX(calc_types,1,AN$7)="INDEX",K161/K160-1,IF(INDEX(calc_types,1,AN$7)="CASH", K160/1200,K160/K161-1))</f>
        <v>5.4523064196221327E-4</v>
      </c>
      <c r="AO161" s="22" cm="1">
        <f t="array" ref="AO161">IF(INDEX(calc_types,1,AO$7)="INDEX",L161/L160-1,IF(INDEX(calc_types,1,AO$7)="CASH", L160/1200,L160/L161-1))</f>
        <v>1.3143676328069009E-3</v>
      </c>
      <c r="AP161" s="22" cm="1">
        <f t="array" ref="AP161">IF(INDEX(calc_types,1,AP$7)="INDEX",M161/M160-1,IF(INDEX(calc_types,1,AP$7)="CASH", M160/1200,M160/M161-1))</f>
        <v>5.7894917420957537E-3</v>
      </c>
      <c r="AQ161" s="22" cm="1">
        <f t="array" ref="AQ161">IF(INDEX(calc_types,1,AQ$7)="INDEX",N161/N160-1,IF(INDEX(calc_types,1,AQ$7)="CASH", N160/1200,N160/N161-1))</f>
        <v>5.334094389754851E-3</v>
      </c>
      <c r="AR161" s="22" cm="1">
        <f t="array" ref="AR161">IF(INDEX(calc_types,1,AR$7)="INDEX",O161/O160-1,IF(INDEX(calc_types,1,AR$7)="CASH", O160/1200,O160/O161-1))</f>
        <v>7.9105372650345451E-3</v>
      </c>
      <c r="AS161" s="22" cm="1">
        <f t="array" ref="AS161">IF(INDEX(calc_types,1,AS$7)="INDEX",P161/P160-1,IF(INDEX(calc_types,1,AS$7)="CASH", P160/1200,P160/P161-1))</f>
        <v>1.2550564292679312E-4</v>
      </c>
      <c r="AT161" s="22" cm="1">
        <f t="array" ref="AT161">IF(INDEX(calc_types,1,AT$7)="INDEX",Q161/Q160-1,IF(INDEX(calc_types,1,AT$7)="CASH", Q160/1200,Q160/Q161-1))</f>
        <v>-2.0613031558536221E-5</v>
      </c>
      <c r="AU161" s="22" cm="1">
        <f t="array" ref="AU161">IF(INDEX(calc_types,1,AU$7)="INDEX",R161/R160-1,IF(INDEX(calc_types,1,AU$7)="CASH", R160/1200,R160/R161-1))</f>
        <v>-3.0145717350615886E-4</v>
      </c>
      <c r="AV161" s="22" cm="1">
        <f t="array" ref="AV161">IF(INDEX(calc_types,1,AV$7)="INDEX",S161/S160-1,IF(INDEX(calc_types,1,AV$7)="CASH", S160/1200,S160/S161-1))</f>
        <v>3.7048297780912787E-2</v>
      </c>
      <c r="AW161" s="22" cm="1">
        <f t="array" ref="AW161">IF(INDEX(calc_types,1,AW$7)="INDEX",T161/T160-1,IF(INDEX(calc_types,1,AW$7)="CASH", T160/1200,T160/T161-1))</f>
        <v>-3.6186896014885894E-3</v>
      </c>
      <c r="AX161" s="22" cm="1">
        <f t="array" ref="AX161">IF(INDEX(calc_types,1,AX$7)="INDEX",U161/U160-1,IF(INDEX(calc_types,1,AX$7)="CASH", U160/1200,U160/U161-1))</f>
        <v>8.0068418959220455E-3</v>
      </c>
      <c r="AY161" s="22" cm="1">
        <f t="array" ref="AY161">IF(INDEX(calc_types,1,AY$7)="INDEX",V161/V160-1,IF(INDEX(calc_types,1,AY$7)="CASH", V160/1200,V160/V161-1))</f>
        <v>7.2542943553968398E-2</v>
      </c>
      <c r="AZ161" s="22" cm="1">
        <f t="array" ref="AZ161">IF(INDEX(calc_types,1,AZ$7)="INDEX",W161/W160-1,IF(INDEX(calc_types,1,AZ$7)="CASH", W160/1200,W160/W161-1))</f>
        <v>1.6975000000000001E-4</v>
      </c>
      <c r="BA161" s="22" cm="1">
        <f t="array" ref="BA161">IF(INDEX(calc_types,1,BA$7)="INDEX",X161/X160-1,IF(INDEX(calc_types,1,BA$7)="CASH", X160/1200,X160/X161-1))</f>
        <v>-4.1499999999999999E-5</v>
      </c>
      <c r="BB161" s="22" cm="1">
        <f t="array" ref="BB161">IF(INDEX(calc_types,1,BB$7)="INDEX",Y161/Y160-1,IF(INDEX(calc_types,1,BB$7)="CASH", Y160/1200,Y160/Y161-1))</f>
        <v>3.4391666666666669E-4</v>
      </c>
      <c r="BC161" s="22" cm="1">
        <f t="array" ref="BC161">IF(INDEX(calc_types,1,BC$7)="INDEX",Z161/Z160-1,IF(INDEX(calc_types,1,BC$7)="CASH", Z160/1200,Z160/Z161-1))</f>
        <v>-1.9000000000000001E-5</v>
      </c>
      <c r="BD161" s="22" cm="1">
        <f t="array" ref="BD161">IF(INDEX(calc_types,1,BD$7)="INDEX",AA161/AA160-1,IF(INDEX(calc_types,1,BD$7)="CASH", AA160/1200,AA160/AA161-1))</f>
        <v>0</v>
      </c>
      <c r="BE161" s="22" cm="1">
        <f t="array" ref="BE161">IF(INDEX(calc_types,1,BE$7)="INDEX",AB161/AB160-1,IF(INDEX(calc_types,1,BE$7)="CASH", AB160/1200,AB160/AB161-1))</f>
        <v>-1.8584978210715142E-2</v>
      </c>
      <c r="BF161" s="22" cm="1">
        <f t="array" ref="BF161">IF(INDEX(calc_types,1,BF$7)="INDEX",AC161/AC160-1,IF(INDEX(calc_types,1,BF$7)="CASH", AC160/1200,AC160/AC161-1))</f>
        <v>2.1276595744679216E-3</v>
      </c>
      <c r="BG161" s="22" cm="1">
        <f t="array" ref="BG161">IF(INDEX(calc_types,1,BG$7)="INDEX",AD161/AD160-1,IF(INDEX(calc_types,1,BG$7)="CASH", AD160/1200,AD160/AD161-1))</f>
        <v>-1.7618340055189918E-2</v>
      </c>
      <c r="BH161" s="23">
        <f t="shared" si="68"/>
        <v>-1.4004216383729591E-3</v>
      </c>
      <c r="BI161" s="23">
        <f t="shared" si="69"/>
        <v>-1.8272249361224154E-3</v>
      </c>
      <c r="BJ161" s="23">
        <f t="shared" si="70"/>
        <v>-2.2595346422096319E-3</v>
      </c>
      <c r="BK161" s="23">
        <f t="shared" si="71"/>
        <v>-1.7077526778798832E-3</v>
      </c>
      <c r="BL161" s="23">
        <f t="shared" si="72"/>
        <v>-2.0219467746884229E-3</v>
      </c>
      <c r="BM161" s="23">
        <f t="shared" si="73"/>
        <v>-1.0524596639321976E-3</v>
      </c>
      <c r="BN161" s="23">
        <f t="shared" si="74"/>
        <v>-5.1865368469043347E-4</v>
      </c>
      <c r="BO161" s="23">
        <f t="shared" si="75"/>
        <v>2.6264050873538235E-3</v>
      </c>
      <c r="BP161" s="23">
        <f t="shared" si="76"/>
        <v>2.4095365868103086E-5</v>
      </c>
      <c r="BQ161" s="23">
        <f t="shared" si="77"/>
        <v>-9.0282048077341796E-4</v>
      </c>
      <c r="BR161" s="23">
        <f t="shared" si="78"/>
        <v>3.0735640367187951E-3</v>
      </c>
      <c r="BS161" s="23">
        <f t="shared" si="79"/>
        <v>2.1094141552800731E-3</v>
      </c>
      <c r="BT161" s="23">
        <f t="shared" si="80"/>
        <v>4.1947388746461966E-3</v>
      </c>
      <c r="BU161" s="23">
        <f t="shared" si="81"/>
        <v>7.43014605348945E-5</v>
      </c>
      <c r="BV161" s="23">
        <f t="shared" si="82"/>
        <v>-2.1788989384323223E-4</v>
      </c>
      <c r="BW161" s="23">
        <f t="shared" si="83"/>
        <v>-8.4543686789368278E-4</v>
      </c>
      <c r="BX161" s="23">
        <f t="shared" si="84"/>
        <v>3.0139998059839301E-2</v>
      </c>
      <c r="BY161" s="23">
        <f t="shared" si="85"/>
        <v>-4.9177149648458596E-3</v>
      </c>
      <c r="BZ161" s="23">
        <f t="shared" si="86"/>
        <v>6.3616022950967839E-3</v>
      </c>
      <c r="CA161" s="23">
        <f t="shared" si="87"/>
        <v>6.8071653915381503E-2</v>
      </c>
      <c r="CB161" s="23">
        <f t="shared" si="88"/>
        <v>-1.4470856321839093E-3</v>
      </c>
      <c r="CC161" s="23">
        <f t="shared" si="89"/>
        <v>-1.1411574712643677E-3</v>
      </c>
      <c r="CD161" s="23">
        <f t="shared" si="90"/>
        <v>-1.5950922413793095E-3</v>
      </c>
      <c r="CE161" s="23">
        <f t="shared" si="91"/>
        <v>6.9508620689654675E-6</v>
      </c>
      <c r="CF161" s="23">
        <f t="shared" si="92"/>
        <v>0</v>
      </c>
      <c r="CG161" s="23">
        <f t="shared" si="93"/>
        <v>-1.9585270387672101E-2</v>
      </c>
      <c r="CH161" s="23">
        <f t="shared" si="94"/>
        <v>2.2143142807887375E-3</v>
      </c>
      <c r="CI161" s="23">
        <f t="shared" si="95"/>
        <v>-1.7053515736308977E-2</v>
      </c>
    </row>
    <row r="162" spans="1:87" x14ac:dyDescent="0.2">
      <c r="A162" s="20">
        <v>154</v>
      </c>
      <c r="B162" s="21">
        <v>41394</v>
      </c>
      <c r="C162" s="20">
        <v>203.38900000000001</v>
      </c>
      <c r="D162" s="20">
        <v>1137.26</v>
      </c>
      <c r="E162" s="20">
        <v>1888.8530000000001</v>
      </c>
      <c r="F162" s="20">
        <v>1573.645</v>
      </c>
      <c r="G162" s="20">
        <v>1938.25</v>
      </c>
      <c r="H162" s="20">
        <v>143.83199999999999</v>
      </c>
      <c r="I162" s="20">
        <v>365.108</v>
      </c>
      <c r="J162" s="20">
        <v>482.83100000000002</v>
      </c>
      <c r="K162" s="20">
        <v>106.44499999999999</v>
      </c>
      <c r="L162" s="20">
        <v>646.70500000000004</v>
      </c>
      <c r="M162" s="20">
        <v>792.27099999999996</v>
      </c>
      <c r="N162" s="20">
        <v>252.255</v>
      </c>
      <c r="O162" s="20">
        <v>276.29000000000002</v>
      </c>
      <c r="P162" s="20">
        <v>103.578</v>
      </c>
      <c r="Q162" s="20">
        <v>193.79</v>
      </c>
      <c r="R162" s="20">
        <v>254.34</v>
      </c>
      <c r="S162" s="20">
        <v>2606.5500000000002</v>
      </c>
      <c r="T162" s="20">
        <v>2712</v>
      </c>
      <c r="U162" s="20">
        <v>6430.12</v>
      </c>
      <c r="V162" s="20">
        <v>13860.86</v>
      </c>
      <c r="W162" s="20">
        <v>0.19819999999999999</v>
      </c>
      <c r="X162" s="20">
        <v>4.5900000000000003E-2</v>
      </c>
      <c r="Y162" s="20">
        <v>0.51629999999999998</v>
      </c>
      <c r="Z162" s="20">
        <v>0.1056</v>
      </c>
      <c r="AA162" s="20">
        <v>1</v>
      </c>
      <c r="AB162" s="20">
        <v>0.75939999999999996</v>
      </c>
      <c r="AC162" s="20">
        <v>0.64390000000000003</v>
      </c>
      <c r="AD162" s="20">
        <v>97.45</v>
      </c>
      <c r="AE162" s="21">
        <f t="shared" si="67"/>
        <v>41394</v>
      </c>
      <c r="AF162" s="22" cm="1">
        <f t="array" ref="AF162">IF(INDEX(calc_types,1,AF$7)="INDEX",C162/C161-1,IF(INDEX(calc_types,1,AF$7)="CASH", C161/1200,C161/C162-1))</f>
        <v>2.5573309333770666E-4</v>
      </c>
      <c r="AG162" s="22" cm="1">
        <f t="array" ref="AG162">IF(INDEX(calc_types,1,AG$7)="INDEX",D162/D161-1,IF(INDEX(calc_types,1,AG$7)="CASH", D161/1200,D161/D162-1))</f>
        <v>1.0131070170205092E-3</v>
      </c>
      <c r="AH162" s="22" cm="1">
        <f t="array" ref="AH162">IF(INDEX(calc_types,1,AH$7)="INDEX",E162/E161-1,IF(INDEX(calc_types,1,AH$7)="CASH", E161/1200,E161/E162-1))</f>
        <v>3.9678152512931941E-3</v>
      </c>
      <c r="AI162" s="22" cm="1">
        <f t="array" ref="AI162">IF(INDEX(calc_types,1,AI$7)="INDEX",F162/F161-1,IF(INDEX(calc_types,1,AI$7)="CASH", F161/1200,F161/F162-1))</f>
        <v>3.0608544003447591E-3</v>
      </c>
      <c r="AJ162" s="22" cm="1">
        <f t="array" ref="AJ162">IF(INDEX(calc_types,1,AJ$7)="INDEX",G162/G161-1,IF(INDEX(calc_types,1,AJ$7)="CASH", G161/1200,G161/G162-1))</f>
        <v>6.6598214318174254E-3</v>
      </c>
      <c r="AK162" s="22" cm="1">
        <f t="array" ref="AK162">IF(INDEX(calc_types,1,AK$7)="INDEX",H162/H161-1,IF(INDEX(calc_types,1,AK$7)="CASH", H161/1200,H161/H162-1))</f>
        <v>1.1125326806471492E-4</v>
      </c>
      <c r="AL162" s="22" cm="1">
        <f t="array" ref="AL162">IF(INDEX(calc_types,1,AL$7)="INDEX",I162/I161-1,IF(INDEX(calc_types,1,AL$7)="CASH", I161/1200,I161/I162-1))</f>
        <v>-4.4077104818640578E-4</v>
      </c>
      <c r="AM162" s="22" cm="1">
        <f t="array" ref="AM162">IF(INDEX(calc_types,1,AM$7)="INDEX",J162/J161-1,IF(INDEX(calc_types,1,AM$7)="CASH", J161/1200,J161/J162-1))</f>
        <v>-7.9260948565229583E-4</v>
      </c>
      <c r="AN162" s="22" cm="1">
        <f t="array" ref="AN162">IF(INDEX(calc_types,1,AN$7)="INDEX",K162/K161-1,IF(INDEX(calc_types,1,AN$7)="CASH", K161/1200,K161/K162-1))</f>
        <v>9.395405646639432E-5</v>
      </c>
      <c r="AO162" s="22" cm="1">
        <f t="array" ref="AO162">IF(INDEX(calc_types,1,AO$7)="INDEX",L162/L161-1,IF(INDEX(calc_types,1,AO$7)="CASH", L161/1200,L161/L162-1))</f>
        <v>-1.2678053207626494E-4</v>
      </c>
      <c r="AP162" s="22" cm="1">
        <f t="array" ref="AP162">IF(INDEX(calc_types,1,AP$7)="INDEX",M162/M161-1,IF(INDEX(calc_types,1,AP$7)="CASH", M161/1200,M161/M162-1))</f>
        <v>9.753644666639083E-4</v>
      </c>
      <c r="AQ162" s="22" cm="1">
        <f t="array" ref="AQ162">IF(INDEX(calc_types,1,AQ$7)="INDEX",N162/N161-1,IF(INDEX(calc_types,1,AQ$7)="CASH", N161/1200,N161/N162-1))</f>
        <v>8.6004222243545314E-3</v>
      </c>
      <c r="AR162" s="22" cm="1">
        <f t="array" ref="AR162">IF(INDEX(calc_types,1,AR$7)="INDEX",O162/O161-1,IF(INDEX(calc_types,1,AR$7)="CASH", O161/1200,O161/O162-1))</f>
        <v>1.4716306196126849E-2</v>
      </c>
      <c r="AS162" s="22" cm="1">
        <f t="array" ref="AS162">IF(INDEX(calc_types,1,AS$7)="INDEX",P162/P161-1,IF(INDEX(calc_types,1,AS$7)="CASH", P161/1200,P161/P162-1))</f>
        <v>-1.5444909936856988E-4</v>
      </c>
      <c r="AT162" s="22" cm="1">
        <f t="array" ref="AT162">IF(INDEX(calc_types,1,AT$7)="INDEX",Q162/Q161-1,IF(INDEX(calc_types,1,AT$7)="CASH", Q161/1200,Q161/Q162-1))</f>
        <v>-1.329567941952603E-3</v>
      </c>
      <c r="AU162" s="22" cm="1">
        <f t="array" ref="AU162">IF(INDEX(calc_types,1,AU$7)="INDEX",R162/R161-1,IF(INDEX(calc_types,1,AU$7)="CASH", R161/1200,R161/R162-1))</f>
        <v>-3.9514546757574154E-3</v>
      </c>
      <c r="AV162" s="22" cm="1">
        <f t="array" ref="AV162">IF(INDEX(calc_types,1,AV$7)="INDEX",S162/S161-1,IF(INDEX(calc_types,1,AV$7)="CASH", S161/1200,S161/S162-1))</f>
        <v>1.8911956593971491E-2</v>
      </c>
      <c r="AW162" s="22" cm="1">
        <f t="array" ref="AW162">IF(INDEX(calc_types,1,AW$7)="INDEX",T162/T161-1,IF(INDEX(calc_types,1,AW$7)="CASH", T161/1200,T161/T162-1))</f>
        <v>3.3528707860458473E-2</v>
      </c>
      <c r="AX162" s="22" cm="1">
        <f t="array" ref="AX162">IF(INDEX(calc_types,1,AX$7)="INDEX",U162/U161-1,IF(INDEX(calc_types,1,AX$7)="CASH", U161/1200,U161/U162-1))</f>
        <v>2.8666165502655439E-3</v>
      </c>
      <c r="AY162" s="22" cm="1">
        <f t="array" ref="AY162">IF(INDEX(calc_types,1,AY$7)="INDEX",V162/V161-1,IF(INDEX(calc_types,1,AY$7)="CASH", V161/1200,V161/V162-1))</f>
        <v>0.11799972737340414</v>
      </c>
      <c r="AZ162" s="22" cm="1">
        <f t="array" ref="AZ162">IF(INDEX(calc_types,1,AZ$7)="INDEX",W162/W161-1,IF(INDEX(calc_types,1,AZ$7)="CASH", W161/1200,W161/W162-1))</f>
        <v>1.6975000000000001E-4</v>
      </c>
      <c r="BA162" s="22" cm="1">
        <f t="array" ref="BA162">IF(INDEX(calc_types,1,BA$7)="INDEX",X162/X161-1,IF(INDEX(calc_types,1,BA$7)="CASH", X161/1200,X161/X162-1))</f>
        <v>3.9583333333333331E-5</v>
      </c>
      <c r="BB162" s="22" cm="1">
        <f t="array" ref="BB162">IF(INDEX(calc_types,1,BB$7)="INDEX",Y162/Y161-1,IF(INDEX(calc_types,1,BB$7)="CASH", Y161/1200,Y161/Y162-1))</f>
        <v>4.3991666666666669E-4</v>
      </c>
      <c r="BC162" s="22" cm="1">
        <f t="array" ref="BC162">IF(INDEX(calc_types,1,BC$7)="INDEX",Z162/Z161-1,IF(INDEX(calc_types,1,BC$7)="CASH", Z161/1200,Z161/Z162-1))</f>
        <v>3.9250000000000005E-5</v>
      </c>
      <c r="BD162" s="22" cm="1">
        <f t="array" ref="BD162">IF(INDEX(calc_types,1,BD$7)="INDEX",AA162/AA161-1,IF(INDEX(calc_types,1,BD$7)="CASH", AA161/1200,AA161/AA162-1))</f>
        <v>0</v>
      </c>
      <c r="BE162" s="22" cm="1">
        <f t="array" ref="BE162">IF(INDEX(calc_types,1,BE$7)="INDEX",AB162/AB161-1,IF(INDEX(calc_types,1,BE$7)="CASH", AB161/1200,AB161/AB162-1))</f>
        <v>2.7390044772188649E-2</v>
      </c>
      <c r="BF162" s="22" cm="1">
        <f t="array" ref="BF162">IF(INDEX(calc_types,1,BF$7)="INDEX",AC162/AC161-1,IF(INDEX(calc_types,1,BF$7)="CASH", AC161/1200,AC161/AC162-1))</f>
        <v>2.1897810218978186E-2</v>
      </c>
      <c r="BG162" s="22" cm="1">
        <f t="array" ref="BG162">IF(INDEX(calc_types,1,BG$7)="INDEX",AD162/AD161-1,IF(INDEX(calc_types,1,BG$7)="CASH", AD161/1200,AD161/AD162-1))</f>
        <v>-3.314520266803489E-2</v>
      </c>
      <c r="BH162" s="23">
        <f t="shared" si="68"/>
        <v>-1.3709651632820648E-3</v>
      </c>
      <c r="BI162" s="23">
        <f t="shared" si="69"/>
        <v>-1.0483052143530599E-3</v>
      </c>
      <c r="BJ162" s="23">
        <f t="shared" si="70"/>
        <v>1.049290284380605E-3</v>
      </c>
      <c r="BK162" s="23">
        <f t="shared" si="71"/>
        <v>7.9844839857166373E-5</v>
      </c>
      <c r="BL162" s="23">
        <f t="shared" si="72"/>
        <v>2.8209557706942428E-3</v>
      </c>
      <c r="BM162" s="23">
        <f t="shared" si="73"/>
        <v>-9.89882069851849E-4</v>
      </c>
      <c r="BN162" s="23">
        <f t="shared" si="74"/>
        <v>-1.8719134980303245E-3</v>
      </c>
      <c r="BO162" s="23">
        <f t="shared" si="75"/>
        <v>-2.8944449272626173E-3</v>
      </c>
      <c r="BP162" s="23">
        <f t="shared" si="76"/>
        <v>-4.2718121962771586E-4</v>
      </c>
      <c r="BQ162" s="23">
        <f t="shared" si="77"/>
        <v>-2.3439686456565838E-3</v>
      </c>
      <c r="BR162" s="23">
        <f t="shared" si="78"/>
        <v>-1.7405632387130503E-3</v>
      </c>
      <c r="BS162" s="23">
        <f t="shared" si="79"/>
        <v>5.3757419898797535E-3</v>
      </c>
      <c r="BT162" s="23">
        <f t="shared" si="80"/>
        <v>1.10005078057385E-2</v>
      </c>
      <c r="BU162" s="23">
        <f t="shared" si="81"/>
        <v>-2.056532817604685E-4</v>
      </c>
      <c r="BV162" s="23">
        <f t="shared" si="82"/>
        <v>-1.526844804237299E-3</v>
      </c>
      <c r="BW162" s="23">
        <f t="shared" si="83"/>
        <v>-4.4954343701449394E-3</v>
      </c>
      <c r="BX162" s="23">
        <f t="shared" si="84"/>
        <v>1.2003656872898005E-2</v>
      </c>
      <c r="BY162" s="23">
        <f t="shared" si="85"/>
        <v>3.2229682497101203E-2</v>
      </c>
      <c r="BZ162" s="23">
        <f t="shared" si="86"/>
        <v>1.221376949440282E-3</v>
      </c>
      <c r="CA162" s="23">
        <f t="shared" si="87"/>
        <v>0.11352843773481724</v>
      </c>
      <c r="CB162" s="23">
        <f t="shared" si="88"/>
        <v>-1.4470856321839093E-3</v>
      </c>
      <c r="CC162" s="23">
        <f t="shared" si="89"/>
        <v>-1.0600741379310343E-3</v>
      </c>
      <c r="CD162" s="23">
        <f t="shared" si="90"/>
        <v>-1.4990922413793094E-3</v>
      </c>
      <c r="CE162" s="23">
        <f t="shared" si="91"/>
        <v>6.5200862068965474E-5</v>
      </c>
      <c r="CF162" s="23">
        <f t="shared" si="92"/>
        <v>0</v>
      </c>
      <c r="CG162" s="23">
        <f t="shared" si="93"/>
        <v>2.6389752595231689E-2</v>
      </c>
      <c r="CH162" s="23">
        <f t="shared" si="94"/>
        <v>2.1984464925299003E-2</v>
      </c>
      <c r="CI162" s="23">
        <f t="shared" si="95"/>
        <v>-3.2580378349153949E-2</v>
      </c>
    </row>
    <row r="163" spans="1:87" x14ac:dyDescent="0.2">
      <c r="A163" s="20">
        <v>155</v>
      </c>
      <c r="B163" s="21">
        <v>41425</v>
      </c>
      <c r="C163" s="20">
        <v>203.39699999999999</v>
      </c>
      <c r="D163" s="20">
        <v>1135.6300000000001</v>
      </c>
      <c r="E163" s="20">
        <v>1869.9690000000001</v>
      </c>
      <c r="F163" s="20">
        <v>1571.7539999999999</v>
      </c>
      <c r="G163" s="20">
        <v>1921.201</v>
      </c>
      <c r="H163" s="20">
        <v>143.83199999999999</v>
      </c>
      <c r="I163" s="20">
        <v>364.697</v>
      </c>
      <c r="J163" s="20">
        <v>480.50799999999998</v>
      </c>
      <c r="K163" s="20">
        <v>106.36799999999999</v>
      </c>
      <c r="L163" s="20">
        <v>644.91200000000003</v>
      </c>
      <c r="M163" s="20">
        <v>785.58699999999999</v>
      </c>
      <c r="N163" s="20">
        <v>252.374</v>
      </c>
      <c r="O163" s="20">
        <v>275.51600000000002</v>
      </c>
      <c r="P163" s="20">
        <v>103.583</v>
      </c>
      <c r="Q163" s="20">
        <v>193.756</v>
      </c>
      <c r="R163" s="20">
        <v>253.761</v>
      </c>
      <c r="S163" s="20">
        <v>2665.47</v>
      </c>
      <c r="T163" s="20">
        <v>2769.64</v>
      </c>
      <c r="U163" s="20">
        <v>6583.09</v>
      </c>
      <c r="V163" s="20">
        <v>13774.54</v>
      </c>
      <c r="W163" s="20">
        <v>0.19428000000000001</v>
      </c>
      <c r="X163" s="20">
        <v>9.1499999999999998E-2</v>
      </c>
      <c r="Y163" s="20">
        <v>0.53080000000000005</v>
      </c>
      <c r="Z163" s="20">
        <v>0.13600000000000001</v>
      </c>
      <c r="AA163" s="20">
        <v>1</v>
      </c>
      <c r="AB163" s="20">
        <v>0.76939999999999997</v>
      </c>
      <c r="AC163" s="20">
        <v>0.65790000000000004</v>
      </c>
      <c r="AD163" s="20">
        <v>100.45</v>
      </c>
      <c r="AE163" s="21">
        <f t="shared" si="67"/>
        <v>41425</v>
      </c>
      <c r="AF163" s="22" cm="1">
        <f t="array" ref="AF163">IF(INDEX(calc_types,1,AF$7)="INDEX",C163/C162-1,IF(INDEX(calc_types,1,AF$7)="CASH", C162/1200,C162/C163-1))</f>
        <v>3.9333493945026277E-5</v>
      </c>
      <c r="AG163" s="22" cm="1">
        <f t="array" ref="AG163">IF(INDEX(calc_types,1,AG$7)="INDEX",D163/D162-1,IF(INDEX(calc_types,1,AG$7)="CASH", D162/1200,D162/D163-1))</f>
        <v>-1.4332694370678967E-3</v>
      </c>
      <c r="AH163" s="22" cm="1">
        <f t="array" ref="AH163">IF(INDEX(calc_types,1,AH$7)="INDEX",E163/E162-1,IF(INDEX(calc_types,1,AH$7)="CASH", E162/1200,E162/E163-1))</f>
        <v>-9.9976017191385491E-3</v>
      </c>
      <c r="AI163" s="22" cm="1">
        <f t="array" ref="AI163">IF(INDEX(calc_types,1,AI$7)="INDEX",F163/F162-1,IF(INDEX(calc_types,1,AI$7)="CASH", F162/1200,F162/F163-1))</f>
        <v>-1.2016687372311541E-3</v>
      </c>
      <c r="AJ163" s="22" cm="1">
        <f t="array" ref="AJ163">IF(INDEX(calc_types,1,AJ$7)="INDEX",G163/G162-1,IF(INDEX(calc_types,1,AJ$7)="CASH", G162/1200,G162/G163-1))</f>
        <v>-8.7960789371855919E-3</v>
      </c>
      <c r="AK163" s="22" cm="1">
        <f t="array" ref="AK163">IF(INDEX(calc_types,1,AK$7)="INDEX",H163/H162-1,IF(INDEX(calc_types,1,AK$7)="CASH", H162/1200,H162/H163-1))</f>
        <v>0</v>
      </c>
      <c r="AL163" s="22" cm="1">
        <f t="array" ref="AL163">IF(INDEX(calc_types,1,AL$7)="INDEX",I163/I162-1,IF(INDEX(calc_types,1,AL$7)="CASH", I162/1200,I162/I163-1))</f>
        <v>-1.1256943151067844E-3</v>
      </c>
      <c r="AM163" s="22" cm="1">
        <f t="array" ref="AM163">IF(INDEX(calc_types,1,AM$7)="INDEX",J163/J162-1,IF(INDEX(calc_types,1,AM$7)="CASH", J162/1200,J162/J163-1))</f>
        <v>-4.8112072340011913E-3</v>
      </c>
      <c r="AN163" s="22" cm="1">
        <f t="array" ref="AN163">IF(INDEX(calc_types,1,AN$7)="INDEX",K163/K162-1,IF(INDEX(calc_types,1,AN$7)="CASH", K162/1200,K162/K163-1))</f>
        <v>-7.2337827046831116E-4</v>
      </c>
      <c r="AO163" s="22" cm="1">
        <f t="array" ref="AO163">IF(INDEX(calc_types,1,AO$7)="INDEX",L163/L162-1,IF(INDEX(calc_types,1,AO$7)="CASH", L162/1200,L162/L163-1))</f>
        <v>-2.7725160621921985E-3</v>
      </c>
      <c r="AP163" s="22" cm="1">
        <f t="array" ref="AP163">IF(INDEX(calc_types,1,AP$7)="INDEX",M163/M162-1,IF(INDEX(calc_types,1,AP$7)="CASH", M162/1200,M162/M163-1))</f>
        <v>-8.4365072052365875E-3</v>
      </c>
      <c r="AQ163" s="22" cm="1">
        <f t="array" ref="AQ163">IF(INDEX(calc_types,1,AQ$7)="INDEX",N163/N162-1,IF(INDEX(calc_types,1,AQ$7)="CASH", N162/1200,N162/N163-1))</f>
        <v>4.7174486135070914E-4</v>
      </c>
      <c r="AR163" s="22" cm="1">
        <f t="array" ref="AR163">IF(INDEX(calc_types,1,AR$7)="INDEX",O163/O162-1,IF(INDEX(calc_types,1,AR$7)="CASH", O162/1200,O162/O163-1))</f>
        <v>-2.8014043215461859E-3</v>
      </c>
      <c r="AS163" s="22" cm="1">
        <f t="array" ref="AS163">IF(INDEX(calc_types,1,AS$7)="INDEX",P163/P162-1,IF(INDEX(calc_types,1,AS$7)="CASH", P162/1200,P162/P163-1))</f>
        <v>4.827279924302097E-5</v>
      </c>
      <c r="AT163" s="22" cm="1">
        <f t="array" ref="AT163">IF(INDEX(calc_types,1,AT$7)="INDEX",Q163/Q162-1,IF(INDEX(calc_types,1,AT$7)="CASH", Q162/1200,Q162/Q163-1))</f>
        <v>-1.7544764951749059E-4</v>
      </c>
      <c r="AU163" s="22" cm="1">
        <f t="array" ref="AU163">IF(INDEX(calc_types,1,AU$7)="INDEX",R163/R162-1,IF(INDEX(calc_types,1,AU$7)="CASH", R162/1200,R162/R163-1))</f>
        <v>-2.2764803019580393E-3</v>
      </c>
      <c r="AV163" s="22" cm="1">
        <f t="array" ref="AV163">IF(INDEX(calc_types,1,AV$7)="INDEX",S163/S162-1,IF(INDEX(calc_types,1,AV$7)="CASH", S162/1200,S162/S163-1))</f>
        <v>2.2604592277147839E-2</v>
      </c>
      <c r="AW163" s="22" cm="1">
        <f t="array" ref="AW163">IF(INDEX(calc_types,1,AW$7)="INDEX",T163/T162-1,IF(INDEX(calc_types,1,AW$7)="CASH", T162/1200,T162/T163-1))</f>
        <v>2.1253687315634151E-2</v>
      </c>
      <c r="AX163" s="22" cm="1">
        <f t="array" ref="AX163">IF(INDEX(calc_types,1,AX$7)="INDEX",U163/U162-1,IF(INDEX(calc_types,1,AX$7)="CASH", U162/1200,U162/U163-1))</f>
        <v>2.3789602682376065E-2</v>
      </c>
      <c r="AY163" s="22" cm="1">
        <f t="array" ref="AY163">IF(INDEX(calc_types,1,AY$7)="INDEX",V163/V162-1,IF(INDEX(calc_types,1,AY$7)="CASH", V162/1200,V162/V163-1))</f>
        <v>-6.2276078107706967E-3</v>
      </c>
      <c r="AZ163" s="22" cm="1">
        <f t="array" ref="AZ163">IF(INDEX(calc_types,1,AZ$7)="INDEX",W163/W162-1,IF(INDEX(calc_types,1,AZ$7)="CASH", W162/1200,W162/W163-1))</f>
        <v>1.6516666666666665E-4</v>
      </c>
      <c r="BA163" s="22" cm="1">
        <f t="array" ref="BA163">IF(INDEX(calc_types,1,BA$7)="INDEX",X163/X162-1,IF(INDEX(calc_types,1,BA$7)="CASH", X162/1200,X162/X163-1))</f>
        <v>3.8250000000000001E-5</v>
      </c>
      <c r="BB163" s="22" cm="1">
        <f t="array" ref="BB163">IF(INDEX(calc_types,1,BB$7)="INDEX",Y163/Y162-1,IF(INDEX(calc_types,1,BB$7)="CASH", Y162/1200,Y162/Y163-1))</f>
        <v>4.3024999999999997E-4</v>
      </c>
      <c r="BC163" s="22" cm="1">
        <f t="array" ref="BC163">IF(INDEX(calc_types,1,BC$7)="INDEX",Z163/Z162-1,IF(INDEX(calc_types,1,BC$7)="CASH", Z162/1200,Z162/Z163-1))</f>
        <v>8.7999999999999998E-5</v>
      </c>
      <c r="BD163" s="22" cm="1">
        <f t="array" ref="BD163">IF(INDEX(calc_types,1,BD$7)="INDEX",AA163/AA162-1,IF(INDEX(calc_types,1,BD$7)="CASH", AA162/1200,AA162/AA163-1))</f>
        <v>0</v>
      </c>
      <c r="BE163" s="22" cm="1">
        <f t="array" ref="BE163">IF(INDEX(calc_types,1,BE$7)="INDEX",AB163/AB162-1,IF(INDEX(calc_types,1,BE$7)="CASH", AB162/1200,AB162/AB163-1))</f>
        <v>-1.2997140629061654E-2</v>
      </c>
      <c r="BF163" s="22" cm="1">
        <f t="array" ref="BF163">IF(INDEX(calc_types,1,BF$7)="INDEX",AC163/AC162-1,IF(INDEX(calc_types,1,BF$7)="CASH", AC162/1200,AC162/AC163-1))</f>
        <v>-2.127982976136189E-2</v>
      </c>
      <c r="BG163" s="22" cm="1">
        <f t="array" ref="BG163">IF(INDEX(calc_types,1,BG$7)="INDEX",AD163/AD162-1,IF(INDEX(calc_types,1,BG$7)="CASH", AD162/1200,AD162/AD163-1))</f>
        <v>-2.9865604778496757E-2</v>
      </c>
      <c r="BH163" s="23">
        <f t="shared" si="68"/>
        <v>-1.5873647626747452E-3</v>
      </c>
      <c r="BI163" s="23">
        <f t="shared" si="69"/>
        <v>-3.4946816684414657E-3</v>
      </c>
      <c r="BJ163" s="23">
        <f t="shared" si="70"/>
        <v>-1.2916126686051138E-2</v>
      </c>
      <c r="BK163" s="23">
        <f t="shared" si="71"/>
        <v>-4.1826782977187468E-3</v>
      </c>
      <c r="BL163" s="23">
        <f t="shared" si="72"/>
        <v>-1.2634944598308774E-2</v>
      </c>
      <c r="BM163" s="23">
        <f t="shared" si="73"/>
        <v>-1.1011353379165639E-3</v>
      </c>
      <c r="BN163" s="23">
        <f t="shared" si="74"/>
        <v>-2.5568367649507033E-3</v>
      </c>
      <c r="BO163" s="23">
        <f t="shared" si="75"/>
        <v>-6.9130426756115124E-3</v>
      </c>
      <c r="BP163" s="23">
        <f t="shared" si="76"/>
        <v>-1.2445135465624212E-3</v>
      </c>
      <c r="BQ163" s="23">
        <f t="shared" si="77"/>
        <v>-4.9897041757725174E-3</v>
      </c>
      <c r="BR163" s="23">
        <f t="shared" si="78"/>
        <v>-1.1152434910613546E-2</v>
      </c>
      <c r="BS163" s="23">
        <f t="shared" si="79"/>
        <v>-2.7529353731240687E-3</v>
      </c>
      <c r="BT163" s="23">
        <f t="shared" si="80"/>
        <v>-6.5172027119345345E-3</v>
      </c>
      <c r="BU163" s="23">
        <f t="shared" si="81"/>
        <v>-2.9313831488776454E-6</v>
      </c>
      <c r="BV163" s="23">
        <f t="shared" si="82"/>
        <v>-3.7272451180218663E-4</v>
      </c>
      <c r="BW163" s="23">
        <f t="shared" si="83"/>
        <v>-2.8204599963455633E-3</v>
      </c>
      <c r="BX163" s="23">
        <f t="shared" si="84"/>
        <v>1.5696292556074354E-2</v>
      </c>
      <c r="BY163" s="23">
        <f t="shared" si="85"/>
        <v>1.9954661952276881E-2</v>
      </c>
      <c r="BZ163" s="23">
        <f t="shared" si="86"/>
        <v>2.2144363081550805E-2</v>
      </c>
      <c r="CA163" s="23">
        <f t="shared" si="87"/>
        <v>-1.0698897449357588E-2</v>
      </c>
      <c r="CB163" s="23">
        <f t="shared" si="88"/>
        <v>-1.4516689655172427E-3</v>
      </c>
      <c r="CC163" s="23">
        <f t="shared" si="89"/>
        <v>-1.0614074712643675E-3</v>
      </c>
      <c r="CD163" s="23">
        <f t="shared" si="90"/>
        <v>-1.5087589080459763E-3</v>
      </c>
      <c r="CE163" s="23">
        <f t="shared" si="91"/>
        <v>1.1395086206896547E-4</v>
      </c>
      <c r="CF163" s="23">
        <f t="shared" si="92"/>
        <v>0</v>
      </c>
      <c r="CG163" s="23">
        <f t="shared" si="93"/>
        <v>-1.3997432806018612E-2</v>
      </c>
      <c r="CH163" s="23">
        <f t="shared" si="94"/>
        <v>-2.1193175055041074E-2</v>
      </c>
      <c r="CI163" s="23">
        <f t="shared" si="95"/>
        <v>-2.9300780459615816E-2</v>
      </c>
    </row>
    <row r="164" spans="1:87" x14ac:dyDescent="0.2">
      <c r="A164" s="20">
        <v>156</v>
      </c>
      <c r="B164" s="21">
        <v>41455</v>
      </c>
      <c r="C164" s="20">
        <v>203.41399999999999</v>
      </c>
      <c r="D164" s="20">
        <v>1134.825</v>
      </c>
      <c r="E164" s="20">
        <v>1854.346</v>
      </c>
      <c r="F164" s="20">
        <v>1565.289</v>
      </c>
      <c r="G164" s="20">
        <v>1889.4680000000001</v>
      </c>
      <c r="H164" s="20">
        <v>143.84299999999999</v>
      </c>
      <c r="I164" s="20">
        <v>364.089</v>
      </c>
      <c r="J164" s="20">
        <v>477.49700000000001</v>
      </c>
      <c r="K164" s="20">
        <v>106.434</v>
      </c>
      <c r="L164" s="20">
        <v>644.40800000000002</v>
      </c>
      <c r="M164" s="20">
        <v>777.98800000000006</v>
      </c>
      <c r="N164" s="20">
        <v>250.255</v>
      </c>
      <c r="O164" s="20">
        <v>270.12</v>
      </c>
      <c r="P164" s="20">
        <v>103.596</v>
      </c>
      <c r="Q164" s="20">
        <v>193.84</v>
      </c>
      <c r="R164" s="20">
        <v>254.40199999999999</v>
      </c>
      <c r="S164" s="20">
        <v>2628.41</v>
      </c>
      <c r="T164" s="20">
        <v>2602.59</v>
      </c>
      <c r="U164" s="20">
        <v>6215.47</v>
      </c>
      <c r="V164" s="20">
        <v>13677.32</v>
      </c>
      <c r="W164" s="20">
        <v>0.19464999999999999</v>
      </c>
      <c r="X164" s="20">
        <v>0.12970000000000001</v>
      </c>
      <c r="Y164" s="20">
        <v>0.52529999999999999</v>
      </c>
      <c r="Z164" s="20">
        <v>0.1394</v>
      </c>
      <c r="AA164" s="20">
        <v>1</v>
      </c>
      <c r="AB164" s="20">
        <v>0.76870000000000005</v>
      </c>
      <c r="AC164" s="20">
        <v>0.65739999999999998</v>
      </c>
      <c r="AD164" s="20">
        <v>99.14</v>
      </c>
      <c r="AE164" s="21">
        <f t="shared" si="67"/>
        <v>41455</v>
      </c>
      <c r="AF164" s="22" cm="1">
        <f t="array" ref="AF164">IF(INDEX(calc_types,1,AF$7)="INDEX",C164/C163-1,IF(INDEX(calc_types,1,AF$7)="CASH", C163/1200,C163/C164-1))</f>
        <v>8.3580387124637667E-5</v>
      </c>
      <c r="AG164" s="22" cm="1">
        <f t="array" ref="AG164">IF(INDEX(calc_types,1,AG$7)="INDEX",D164/D163-1,IF(INDEX(calc_types,1,AG$7)="CASH", D163/1200,D163/D164-1))</f>
        <v>-7.0885763849148908E-4</v>
      </c>
      <c r="AH164" s="22" cm="1">
        <f t="array" ref="AH164">IF(INDEX(calc_types,1,AH$7)="INDEX",E164/E163-1,IF(INDEX(calc_types,1,AH$7)="CASH", E163/1200,E163/E164-1))</f>
        <v>-8.3546839546537743E-3</v>
      </c>
      <c r="AI164" s="22" cm="1">
        <f t="array" ref="AI164">IF(INDEX(calc_types,1,AI$7)="INDEX",F164/F163-1,IF(INDEX(calc_types,1,AI$7)="CASH", F163/1200,F163/F164-1))</f>
        <v>-4.1132390946674313E-3</v>
      </c>
      <c r="AJ164" s="22" cm="1">
        <f t="array" ref="AJ164">IF(INDEX(calc_types,1,AJ$7)="INDEX",G164/G163-1,IF(INDEX(calc_types,1,AJ$7)="CASH", G163/1200,G163/G164-1))</f>
        <v>-1.6517272268752659E-2</v>
      </c>
      <c r="AK164" s="22" cm="1">
        <f t="array" ref="AK164">IF(INDEX(calc_types,1,AK$7)="INDEX",H164/H163-1,IF(INDEX(calc_types,1,AK$7)="CASH", H163/1200,H163/H164-1))</f>
        <v>7.647811335442789E-5</v>
      </c>
      <c r="AL164" s="22" cm="1">
        <f t="array" ref="AL164">IF(INDEX(calc_types,1,AL$7)="INDEX",I164/I163-1,IF(INDEX(calc_types,1,AL$7)="CASH", I163/1200,I163/I164-1))</f>
        <v>-1.6671373770554831E-3</v>
      </c>
      <c r="AM164" s="22" cm="1">
        <f t="array" ref="AM164">IF(INDEX(calc_types,1,AM$7)="INDEX",J164/J163-1,IF(INDEX(calc_types,1,AM$7)="CASH", J163/1200,J163/J164-1))</f>
        <v>-6.2662848485351974E-3</v>
      </c>
      <c r="AN164" s="22" cm="1">
        <f t="array" ref="AN164">IF(INDEX(calc_types,1,AN$7)="INDEX",K164/K163-1,IF(INDEX(calc_types,1,AN$7)="CASH", K163/1200,K163/K164-1))</f>
        <v>6.2048736462094745E-4</v>
      </c>
      <c r="AO164" s="22" cm="1">
        <f t="array" ref="AO164">IF(INDEX(calc_types,1,AO$7)="INDEX",L164/L163-1,IF(INDEX(calc_types,1,AO$7)="CASH", L163/1200,L163/L164-1))</f>
        <v>-7.8150197236215302E-4</v>
      </c>
      <c r="AP164" s="22" cm="1">
        <f t="array" ref="AP164">IF(INDEX(calc_types,1,AP$7)="INDEX",M164/M163-1,IF(INDEX(calc_types,1,AP$7)="CASH", M163/1200,M163/M164-1))</f>
        <v>-9.6730215749496473E-3</v>
      </c>
      <c r="AQ164" s="22" cm="1">
        <f t="array" ref="AQ164">IF(INDEX(calc_types,1,AQ$7)="INDEX",N164/N163-1,IF(INDEX(calc_types,1,AQ$7)="CASH", N163/1200,N163/N164-1))</f>
        <v>-8.3962690292977982E-3</v>
      </c>
      <c r="AR164" s="22" cm="1">
        <f t="array" ref="AR164">IF(INDEX(calc_types,1,AR$7)="INDEX",O164/O163-1,IF(INDEX(calc_types,1,AR$7)="CASH", O163/1200,O163/O164-1))</f>
        <v>-1.9585069469649774E-2</v>
      </c>
      <c r="AS164" s="22" cm="1">
        <f t="array" ref="AS164">IF(INDEX(calc_types,1,AS$7)="INDEX",P164/P163-1,IF(INDEX(calc_types,1,AS$7)="CASH", P163/1200,P163/P164-1))</f>
        <v>1.2550321964033273E-4</v>
      </c>
      <c r="AT164" s="22" cm="1">
        <f t="array" ref="AT164">IF(INDEX(calc_types,1,AT$7)="INDEX",Q164/Q163-1,IF(INDEX(calc_types,1,AT$7)="CASH", Q163/1200,Q163/Q164-1))</f>
        <v>4.335349614978945E-4</v>
      </c>
      <c r="AU164" s="22" cm="1">
        <f t="array" ref="AU164">IF(INDEX(calc_types,1,AU$7)="INDEX",R164/R163-1,IF(INDEX(calc_types,1,AU$7)="CASH", R163/1200,R163/R164-1))</f>
        <v>2.5259988729551264E-3</v>
      </c>
      <c r="AV164" s="22" cm="1">
        <f t="array" ref="AV164">IF(INDEX(calc_types,1,AV$7)="INDEX",S164/S163-1,IF(INDEX(calc_types,1,AV$7)="CASH", S163/1200,S163/S164-1))</f>
        <v>-1.3903739303012252E-2</v>
      </c>
      <c r="AW164" s="22" cm="1">
        <f t="array" ref="AW164">IF(INDEX(calc_types,1,AW$7)="INDEX",T164/T163-1,IF(INDEX(calc_types,1,AW$7)="CASH", T163/1200,T163/T164-1))</f>
        <v>-6.0314697939082285E-2</v>
      </c>
      <c r="AX164" s="22" cm="1">
        <f t="array" ref="AX164">IF(INDEX(calc_types,1,AX$7)="INDEX",U164/U163-1,IF(INDEX(calc_types,1,AX$7)="CASH", U163/1200,U163/U164-1))</f>
        <v>-5.584307673144373E-2</v>
      </c>
      <c r="AY164" s="22" cm="1">
        <f t="array" ref="AY164">IF(INDEX(calc_types,1,AY$7)="INDEX",V164/V163-1,IF(INDEX(calc_types,1,AY$7)="CASH", V163/1200,V163/V164-1))</f>
        <v>-7.0579489405817597E-3</v>
      </c>
      <c r="AZ164" s="22" cm="1">
        <f t="array" ref="AZ164">IF(INDEX(calc_types,1,AZ$7)="INDEX",W164/W163-1,IF(INDEX(calc_types,1,AZ$7)="CASH", W163/1200,W163/W164-1))</f>
        <v>1.6190000000000001E-4</v>
      </c>
      <c r="BA164" s="22" cm="1">
        <f t="array" ref="BA164">IF(INDEX(calc_types,1,BA$7)="INDEX",X164/X163-1,IF(INDEX(calc_types,1,BA$7)="CASH", X163/1200,X163/X164-1))</f>
        <v>7.6249999999999997E-5</v>
      </c>
      <c r="BB164" s="22" cm="1">
        <f t="array" ref="BB164">IF(INDEX(calc_types,1,BB$7)="INDEX",Y164/Y163-1,IF(INDEX(calc_types,1,BB$7)="CASH", Y163/1200,Y163/Y164-1))</f>
        <v>4.4233333333333337E-4</v>
      </c>
      <c r="BC164" s="22" cm="1">
        <f t="array" ref="BC164">IF(INDEX(calc_types,1,BC$7)="INDEX",Z164/Z163-1,IF(INDEX(calc_types,1,BC$7)="CASH", Z163/1200,Z163/Z164-1))</f>
        <v>1.1333333333333334E-4</v>
      </c>
      <c r="BD164" s="22" cm="1">
        <f t="array" ref="BD164">IF(INDEX(calc_types,1,BD$7)="INDEX",AA164/AA163-1,IF(INDEX(calc_types,1,BD$7)="CASH", AA163/1200,AA163/AA164-1))</f>
        <v>0</v>
      </c>
      <c r="BE164" s="22" cm="1">
        <f t="array" ref="BE164">IF(INDEX(calc_types,1,BE$7)="INDEX",AB164/AB163-1,IF(INDEX(calc_types,1,BE$7)="CASH", AB163/1200,AB163/AB164-1))</f>
        <v>9.1062833355004535E-4</v>
      </c>
      <c r="BF164" s="22" cm="1">
        <f t="array" ref="BF164">IF(INDEX(calc_types,1,BF$7)="INDEX",AC164/AC163-1,IF(INDEX(calc_types,1,BF$7)="CASH", AC163/1200,AC163/AC164-1))</f>
        <v>7.6057195010648115E-4</v>
      </c>
      <c r="BG164" s="22" cm="1">
        <f t="array" ref="BG164">IF(INDEX(calc_types,1,BG$7)="INDEX",AD164/AD163-1,IF(INDEX(calc_types,1,BG$7)="CASH", AD163/1200,AD163/AD164-1))</f>
        <v>1.3213637280613311E-2</v>
      </c>
      <c r="BH164" s="23">
        <f t="shared" si="68"/>
        <v>-1.5431178694951338E-3</v>
      </c>
      <c r="BI164" s="23">
        <f t="shared" si="69"/>
        <v>-2.7702698698650581E-3</v>
      </c>
      <c r="BJ164" s="23">
        <f t="shared" si="70"/>
        <v>-1.1273208921566363E-2</v>
      </c>
      <c r="BK164" s="23">
        <f t="shared" si="71"/>
        <v>-7.094248655155024E-3</v>
      </c>
      <c r="BL164" s="23">
        <f t="shared" si="72"/>
        <v>-2.0356137929875839E-2</v>
      </c>
      <c r="BM164" s="23">
        <f t="shared" si="73"/>
        <v>-1.024657224562136E-3</v>
      </c>
      <c r="BN164" s="23">
        <f t="shared" si="74"/>
        <v>-3.098279826899402E-3</v>
      </c>
      <c r="BO164" s="23">
        <f t="shared" si="75"/>
        <v>-8.3681202901455184E-3</v>
      </c>
      <c r="BP164" s="23">
        <f t="shared" si="76"/>
        <v>9.9352088526837262E-5</v>
      </c>
      <c r="BQ164" s="23">
        <f t="shared" si="77"/>
        <v>-2.9986900859424719E-3</v>
      </c>
      <c r="BR164" s="23">
        <f t="shared" si="78"/>
        <v>-1.2388949280326605E-2</v>
      </c>
      <c r="BS164" s="23">
        <f t="shared" si="79"/>
        <v>-1.1620949263772575E-2</v>
      </c>
      <c r="BT164" s="23">
        <f t="shared" si="80"/>
        <v>-2.3300867860038123E-2</v>
      </c>
      <c r="BU164" s="23">
        <f t="shared" si="81"/>
        <v>7.4299037248434115E-5</v>
      </c>
      <c r="BV164" s="23">
        <f t="shared" si="82"/>
        <v>2.3625809921319849E-4</v>
      </c>
      <c r="BW164" s="23">
        <f t="shared" si="83"/>
        <v>1.9820191785676023E-3</v>
      </c>
      <c r="BX164" s="23">
        <f t="shared" si="84"/>
        <v>-2.0812039024085738E-2</v>
      </c>
      <c r="BY164" s="23">
        <f t="shared" si="85"/>
        <v>-6.1613723302439555E-2</v>
      </c>
      <c r="BZ164" s="23">
        <f t="shared" si="86"/>
        <v>-5.7488316332268995E-2</v>
      </c>
      <c r="CA164" s="23">
        <f t="shared" si="87"/>
        <v>-1.1529238579168651E-2</v>
      </c>
      <c r="CB164" s="23">
        <f t="shared" si="88"/>
        <v>-1.4549356321839093E-3</v>
      </c>
      <c r="CC164" s="23">
        <f t="shared" si="89"/>
        <v>-1.0234074712643676E-3</v>
      </c>
      <c r="CD164" s="23">
        <f t="shared" si="90"/>
        <v>-1.4966755747126428E-3</v>
      </c>
      <c r="CE164" s="23">
        <f t="shared" si="91"/>
        <v>1.3928419540229882E-4</v>
      </c>
      <c r="CF164" s="23">
        <f t="shared" si="92"/>
        <v>0</v>
      </c>
      <c r="CG164" s="23">
        <f t="shared" si="93"/>
        <v>-8.9663843406912911E-5</v>
      </c>
      <c r="CH164" s="23">
        <f t="shared" si="94"/>
        <v>8.4722665642729693E-4</v>
      </c>
      <c r="CI164" s="23">
        <f t="shared" si="95"/>
        <v>1.3778461599494252E-2</v>
      </c>
    </row>
    <row r="165" spans="1:87" x14ac:dyDescent="0.2">
      <c r="A165" s="20">
        <v>157</v>
      </c>
      <c r="B165" s="21">
        <v>41486</v>
      </c>
      <c r="C165" s="20">
        <v>203.47800000000001</v>
      </c>
      <c r="D165" s="20">
        <v>1136.6289999999999</v>
      </c>
      <c r="E165" s="20">
        <v>1860.413</v>
      </c>
      <c r="F165" s="20">
        <v>1571.8440000000001</v>
      </c>
      <c r="G165" s="20">
        <v>1905.568</v>
      </c>
      <c r="H165" s="20">
        <v>143.858</v>
      </c>
      <c r="I165" s="20">
        <v>364.416</v>
      </c>
      <c r="J165" s="20">
        <v>479.06200000000001</v>
      </c>
      <c r="K165" s="20">
        <v>106.477</v>
      </c>
      <c r="L165" s="20">
        <v>645.91600000000005</v>
      </c>
      <c r="M165" s="20">
        <v>784.07799999999997</v>
      </c>
      <c r="N165" s="20">
        <v>252.74</v>
      </c>
      <c r="O165" s="20">
        <v>274.35599999999999</v>
      </c>
      <c r="P165" s="20">
        <v>103.605</v>
      </c>
      <c r="Q165" s="20">
        <v>193.91</v>
      </c>
      <c r="R165" s="20">
        <v>254.571</v>
      </c>
      <c r="S165" s="20">
        <v>2761.04</v>
      </c>
      <c r="T165" s="20">
        <v>2768.15</v>
      </c>
      <c r="U165" s="20">
        <v>6621.06</v>
      </c>
      <c r="V165" s="20">
        <v>13668.32</v>
      </c>
      <c r="W165" s="20">
        <v>0.18673000000000001</v>
      </c>
      <c r="X165" s="20">
        <v>0.1507</v>
      </c>
      <c r="Y165" s="20">
        <v>0.52949999999999997</v>
      </c>
      <c r="Z165" s="20">
        <v>8.0399999999999999E-2</v>
      </c>
      <c r="AA165" s="20">
        <v>1</v>
      </c>
      <c r="AB165" s="20">
        <v>0.75170000000000003</v>
      </c>
      <c r="AC165" s="20">
        <v>0.65759999999999996</v>
      </c>
      <c r="AD165" s="20">
        <v>97.88</v>
      </c>
      <c r="AE165" s="21">
        <f t="shared" si="67"/>
        <v>41486</v>
      </c>
      <c r="AF165" s="22" cm="1">
        <f t="array" ref="AF165">IF(INDEX(calc_types,1,AF$7)="INDEX",C165/C164-1,IF(INDEX(calc_types,1,AF$7)="CASH", C164/1200,C164/C165-1))</f>
        <v>3.1462927822079045E-4</v>
      </c>
      <c r="AG165" s="22" cm="1">
        <f t="array" ref="AG165">IF(INDEX(calc_types,1,AG$7)="INDEX",D165/D164-1,IF(INDEX(calc_types,1,AG$7)="CASH", D164/1200,D164/D165-1))</f>
        <v>1.5896724164516929E-3</v>
      </c>
      <c r="AH165" s="22" cm="1">
        <f t="array" ref="AH165">IF(INDEX(calc_types,1,AH$7)="INDEX",E165/E164-1,IF(INDEX(calc_types,1,AH$7)="CASH", E164/1200,E164/E165-1))</f>
        <v>3.2717734446539026E-3</v>
      </c>
      <c r="AI165" s="22" cm="1">
        <f t="array" ref="AI165">IF(INDEX(calc_types,1,AI$7)="INDEX",F165/F164-1,IF(INDEX(calc_types,1,AI$7)="CASH", F164/1200,F164/F165-1))</f>
        <v>4.1877250782442754E-3</v>
      </c>
      <c r="AJ165" s="22" cm="1">
        <f t="array" ref="AJ165">IF(INDEX(calc_types,1,AJ$7)="INDEX",G165/G164-1,IF(INDEX(calc_types,1,AJ$7)="CASH", G164/1200,G164/G165-1))</f>
        <v>8.5209169988589295E-3</v>
      </c>
      <c r="AK165" s="22" cm="1">
        <f t="array" ref="AK165">IF(INDEX(calc_types,1,AK$7)="INDEX",H165/H164-1,IF(INDEX(calc_types,1,AK$7)="CASH", H164/1200,H164/H165-1))</f>
        <v>1.0428036122722695E-4</v>
      </c>
      <c r="AL165" s="22" cm="1">
        <f t="array" ref="AL165">IF(INDEX(calc_types,1,AL$7)="INDEX",I165/I164-1,IF(INDEX(calc_types,1,AL$7)="CASH", I164/1200,I164/I165-1))</f>
        <v>8.9813205013067332E-4</v>
      </c>
      <c r="AM165" s="22" cm="1">
        <f t="array" ref="AM165">IF(INDEX(calc_types,1,AM$7)="INDEX",J165/J164-1,IF(INDEX(calc_types,1,AM$7)="CASH", J164/1200,J164/J165-1))</f>
        <v>3.277507502664978E-3</v>
      </c>
      <c r="AN165" s="22" cm="1">
        <f t="array" ref="AN165">IF(INDEX(calc_types,1,AN$7)="INDEX",K165/K164-1,IF(INDEX(calc_types,1,AN$7)="CASH", K164/1200,K164/K165-1))</f>
        <v>4.0400623860792351E-4</v>
      </c>
      <c r="AO165" s="22" cm="1">
        <f t="array" ref="AO165">IF(INDEX(calc_types,1,AO$7)="INDEX",L165/L164-1,IF(INDEX(calc_types,1,AO$7)="CASH", L164/1200,L164/L165-1))</f>
        <v>2.3401323385185968E-3</v>
      </c>
      <c r="AP165" s="22" cm="1">
        <f t="array" ref="AP165">IF(INDEX(calc_types,1,AP$7)="INDEX",M165/M164-1,IF(INDEX(calc_types,1,AP$7)="CASH", M164/1200,M164/M165-1))</f>
        <v>7.827884234718141E-3</v>
      </c>
      <c r="AQ165" s="22" cm="1">
        <f t="array" ref="AQ165">IF(INDEX(calc_types,1,AQ$7)="INDEX",N165/N164-1,IF(INDEX(calc_types,1,AQ$7)="CASH", N164/1200,N164/N165-1))</f>
        <v>9.9298715310383034E-3</v>
      </c>
      <c r="AR165" s="22" cm="1">
        <f t="array" ref="AR165">IF(INDEX(calc_types,1,AR$7)="INDEX",O165/O164-1,IF(INDEX(calc_types,1,AR$7)="CASH", O164/1200,O164/O165-1))</f>
        <v>1.5681919147045642E-2</v>
      </c>
      <c r="AS165" s="22" cm="1">
        <f t="array" ref="AS165">IF(INDEX(calc_types,1,AS$7)="INDEX",P165/P164-1,IF(INDEX(calc_types,1,AS$7)="CASH", P164/1200,P164/P165-1))</f>
        <v>8.6875941156083769E-5</v>
      </c>
      <c r="AT165" s="22" cm="1">
        <f t="array" ref="AT165">IF(INDEX(calc_types,1,AT$7)="INDEX",Q165/Q164-1,IF(INDEX(calc_types,1,AT$7)="CASH", Q164/1200,Q164/Q165-1))</f>
        <v>3.611225753197278E-4</v>
      </c>
      <c r="AU165" s="22" cm="1">
        <f t="array" ref="AU165">IF(INDEX(calc_types,1,AU$7)="INDEX",R165/R164-1,IF(INDEX(calc_types,1,AU$7)="CASH", R164/1200,R164/R165-1))</f>
        <v>6.6430295359309888E-4</v>
      </c>
      <c r="AV165" s="22" cm="1">
        <f t="array" ref="AV165">IF(INDEX(calc_types,1,AV$7)="INDEX",S165/S164-1,IF(INDEX(calc_types,1,AV$7)="CASH", S164/1200,S164/S165-1))</f>
        <v>5.0460164129644935E-2</v>
      </c>
      <c r="AW165" s="22" cm="1">
        <f t="array" ref="AW165">IF(INDEX(calc_types,1,AW$7)="INDEX",T165/T164-1,IF(INDEX(calc_types,1,AW$7)="CASH", T164/1200,T164/T165-1))</f>
        <v>6.3613554190248944E-2</v>
      </c>
      <c r="AX165" s="22" cm="1">
        <f t="array" ref="AX165">IF(INDEX(calc_types,1,AX$7)="INDEX",U165/U164-1,IF(INDEX(calc_types,1,AX$7)="CASH", U164/1200,U164/U165-1))</f>
        <v>6.5254920384138382E-2</v>
      </c>
      <c r="AY165" s="22" cm="1">
        <f t="array" ref="AY165">IF(INDEX(calc_types,1,AY$7)="INDEX",V165/V164-1,IF(INDEX(calc_types,1,AY$7)="CASH", V164/1200,V164/V165-1))</f>
        <v>-6.5802364790767953E-4</v>
      </c>
      <c r="AZ165" s="22" cm="1">
        <f t="array" ref="AZ165">IF(INDEX(calc_types,1,AZ$7)="INDEX",W165/W164-1,IF(INDEX(calc_types,1,AZ$7)="CASH", W164/1200,W164/W165-1))</f>
        <v>1.6220833333333332E-4</v>
      </c>
      <c r="BA165" s="22" cm="1">
        <f t="array" ref="BA165">IF(INDEX(calc_types,1,BA$7)="INDEX",X165/X164-1,IF(INDEX(calc_types,1,BA$7)="CASH", X164/1200,X164/X165-1))</f>
        <v>1.0808333333333334E-4</v>
      </c>
      <c r="BB165" s="22" cm="1">
        <f t="array" ref="BB165">IF(INDEX(calc_types,1,BB$7)="INDEX",Y165/Y164-1,IF(INDEX(calc_types,1,BB$7)="CASH", Y164/1200,Y164/Y165-1))</f>
        <v>4.3774999999999999E-4</v>
      </c>
      <c r="BC165" s="22" cm="1">
        <f t="array" ref="BC165">IF(INDEX(calc_types,1,BC$7)="INDEX",Z165/Z164-1,IF(INDEX(calc_types,1,BC$7)="CASH", Z164/1200,Z164/Z165-1))</f>
        <v>1.1616666666666667E-4</v>
      </c>
      <c r="BD165" s="22" cm="1">
        <f t="array" ref="BD165">IF(INDEX(calc_types,1,BD$7)="INDEX",AA165/AA164-1,IF(INDEX(calc_types,1,BD$7)="CASH", AA164/1200,AA164/AA165-1))</f>
        <v>0</v>
      </c>
      <c r="BE165" s="22" cm="1">
        <f t="array" ref="BE165">IF(INDEX(calc_types,1,BE$7)="INDEX",AB165/AB164-1,IF(INDEX(calc_types,1,BE$7)="CASH", AB164/1200,AB164/AB165-1))</f>
        <v>2.2615405081814588E-2</v>
      </c>
      <c r="BF165" s="22" cm="1">
        <f t="array" ref="BF165">IF(INDEX(calc_types,1,BF$7)="INDEX",AC165/AC164-1,IF(INDEX(calc_types,1,BF$7)="CASH", AC164/1200,AC164/AC165-1))</f>
        <v>-3.0413625304137604E-4</v>
      </c>
      <c r="BG165" s="22" cm="1">
        <f t="array" ref="BG165">IF(INDEX(calc_types,1,BG$7)="INDEX",AD165/AD164-1,IF(INDEX(calc_types,1,BG$7)="CASH", AD164/1200,AD164/AD165-1))</f>
        <v>1.2872905598692252E-2</v>
      </c>
      <c r="BH165" s="23">
        <f t="shared" si="68"/>
        <v>-1.312068978398981E-3</v>
      </c>
      <c r="BI165" s="23">
        <f t="shared" si="69"/>
        <v>-4.7173981492187617E-4</v>
      </c>
      <c r="BJ165" s="23">
        <f t="shared" si="70"/>
        <v>3.5324847774131354E-4</v>
      </c>
      <c r="BK165" s="23">
        <f t="shared" si="71"/>
        <v>1.2067155177566827E-3</v>
      </c>
      <c r="BL165" s="23">
        <f t="shared" si="72"/>
        <v>4.6820513377357469E-3</v>
      </c>
      <c r="BM165" s="23">
        <f t="shared" si="73"/>
        <v>-9.9685497668933697E-4</v>
      </c>
      <c r="BN165" s="23">
        <f t="shared" si="74"/>
        <v>-5.3301039971324535E-4</v>
      </c>
      <c r="BO165" s="23">
        <f t="shared" si="75"/>
        <v>1.1756720610546566E-3</v>
      </c>
      <c r="BP165" s="23">
        <f t="shared" si="76"/>
        <v>-1.1712903748618668E-4</v>
      </c>
      <c r="BQ165" s="23">
        <f t="shared" si="77"/>
        <v>1.229442249382779E-4</v>
      </c>
      <c r="BR165" s="23">
        <f t="shared" si="78"/>
        <v>5.1119565293411828E-3</v>
      </c>
      <c r="BS165" s="23">
        <f t="shared" si="79"/>
        <v>6.7051912965635256E-3</v>
      </c>
      <c r="BT165" s="23">
        <f t="shared" si="80"/>
        <v>1.1966120756657293E-2</v>
      </c>
      <c r="BU165" s="23">
        <f t="shared" si="81"/>
        <v>3.5671758764185154E-5</v>
      </c>
      <c r="BV165" s="23">
        <f t="shared" si="82"/>
        <v>1.6384571303503179E-4</v>
      </c>
      <c r="BW165" s="23">
        <f t="shared" si="83"/>
        <v>1.2032325920557495E-4</v>
      </c>
      <c r="BX165" s="23">
        <f t="shared" si="84"/>
        <v>4.355186440857145E-2</v>
      </c>
      <c r="BY165" s="23">
        <f t="shared" si="85"/>
        <v>6.2314528826891674E-2</v>
      </c>
      <c r="BZ165" s="23">
        <f t="shared" si="86"/>
        <v>6.3609680783313124E-2</v>
      </c>
      <c r="CA165" s="23">
        <f t="shared" si="87"/>
        <v>-5.1293132864945711E-3</v>
      </c>
      <c r="CB165" s="23">
        <f t="shared" si="88"/>
        <v>-1.4546272988505758E-3</v>
      </c>
      <c r="CC165" s="23">
        <f t="shared" si="89"/>
        <v>-9.9157413793103427E-4</v>
      </c>
      <c r="CD165" s="23">
        <f t="shared" si="90"/>
        <v>-1.5012589080459762E-3</v>
      </c>
      <c r="CE165" s="23">
        <f t="shared" si="91"/>
        <v>1.4211752873563214E-4</v>
      </c>
      <c r="CF165" s="23">
        <f t="shared" si="92"/>
        <v>0</v>
      </c>
      <c r="CG165" s="23">
        <f t="shared" si="93"/>
        <v>2.1615112904857629E-2</v>
      </c>
      <c r="CH165" s="23">
        <f t="shared" si="94"/>
        <v>-2.1748154672056021E-4</v>
      </c>
      <c r="CI165" s="23">
        <f t="shared" si="95"/>
        <v>1.3437729917573193E-2</v>
      </c>
    </row>
    <row r="166" spans="1:87" x14ac:dyDescent="0.2">
      <c r="A166" s="20">
        <v>158</v>
      </c>
      <c r="B166" s="21">
        <v>41517</v>
      </c>
      <c r="C166" s="20">
        <v>203.49299999999999</v>
      </c>
      <c r="D166" s="20">
        <v>1135.5940000000001</v>
      </c>
      <c r="E166" s="20">
        <v>1850.44</v>
      </c>
      <c r="F166" s="20">
        <v>1572.11</v>
      </c>
      <c r="G166" s="20">
        <v>1899.0609999999999</v>
      </c>
      <c r="H166" s="20">
        <v>143.84299999999999</v>
      </c>
      <c r="I166" s="20">
        <v>364.07100000000003</v>
      </c>
      <c r="J166" s="20">
        <v>476.88299999999998</v>
      </c>
      <c r="K166" s="20">
        <v>106.498</v>
      </c>
      <c r="L166" s="20">
        <v>644.91600000000005</v>
      </c>
      <c r="M166" s="20">
        <v>777.31399999999996</v>
      </c>
      <c r="N166" s="20">
        <v>252.71100000000001</v>
      </c>
      <c r="O166" s="20">
        <v>273.642</v>
      </c>
      <c r="P166" s="20">
        <v>103.61199999999999</v>
      </c>
      <c r="Q166" s="20">
        <v>193.94300000000001</v>
      </c>
      <c r="R166" s="20">
        <v>254.84</v>
      </c>
      <c r="S166" s="20">
        <v>2679.14</v>
      </c>
      <c r="T166" s="20">
        <v>2721.37</v>
      </c>
      <c r="U166" s="20">
        <v>6412.93</v>
      </c>
      <c r="V166" s="20">
        <v>13388.86</v>
      </c>
      <c r="W166" s="20">
        <v>0.18206</v>
      </c>
      <c r="X166" s="20">
        <v>0.14460000000000001</v>
      </c>
      <c r="Y166" s="20">
        <v>0.55049999999999999</v>
      </c>
      <c r="Z166" s="20">
        <v>9.8599999999999993E-2</v>
      </c>
      <c r="AA166" s="20">
        <v>1</v>
      </c>
      <c r="AB166" s="20">
        <v>0.75639999999999996</v>
      </c>
      <c r="AC166" s="20">
        <v>0.64510000000000001</v>
      </c>
      <c r="AD166" s="20">
        <v>98.17</v>
      </c>
      <c r="AE166" s="21">
        <f t="shared" si="67"/>
        <v>41517</v>
      </c>
      <c r="AF166" s="22" cm="1">
        <f t="array" ref="AF166">IF(INDEX(calc_types,1,AF$7)="INDEX",C166/C165-1,IF(INDEX(calc_types,1,AF$7)="CASH", C165/1200,C165/C166-1))</f>
        <v>7.3718043228199193E-5</v>
      </c>
      <c r="AG166" s="22" cm="1">
        <f t="array" ref="AG166">IF(INDEX(calc_types,1,AG$7)="INDEX",D166/D165-1,IF(INDEX(calc_types,1,AG$7)="CASH", D165/1200,D165/D166-1))</f>
        <v>-9.1058735963966964E-4</v>
      </c>
      <c r="AH166" s="22" cm="1">
        <f t="array" ref="AH166">IF(INDEX(calc_types,1,AH$7)="INDEX",E166/E165-1,IF(INDEX(calc_types,1,AH$7)="CASH", E165/1200,E165/E166-1))</f>
        <v>-5.3606376648626108E-3</v>
      </c>
      <c r="AI166" s="22" cm="1">
        <f t="array" ref="AI166">IF(INDEX(calc_types,1,AI$7)="INDEX",F166/F165-1,IF(INDEX(calc_types,1,AI$7)="CASH", F165/1200,F165/F166-1))</f>
        <v>1.6922798954599472E-4</v>
      </c>
      <c r="AJ166" s="22" cm="1">
        <f t="array" ref="AJ166">IF(INDEX(calc_types,1,AJ$7)="INDEX",G166/G165-1,IF(INDEX(calc_types,1,AJ$7)="CASH", G165/1200,G165/G166-1))</f>
        <v>-3.4147298863121955E-3</v>
      </c>
      <c r="AK166" s="22" cm="1">
        <f t="array" ref="AK166">IF(INDEX(calc_types,1,AK$7)="INDEX",H166/H165-1,IF(INDEX(calc_types,1,AK$7)="CASH", H165/1200,H165/H166-1))</f>
        <v>-1.0426948796737889E-4</v>
      </c>
      <c r="AL166" s="22" cm="1">
        <f t="array" ref="AL166">IF(INDEX(calc_types,1,AL$7)="INDEX",I166/I165-1,IF(INDEX(calc_types,1,AL$7)="CASH", I165/1200,I165/I166-1))</f>
        <v>-9.467202318228507E-4</v>
      </c>
      <c r="AM166" s="22" cm="1">
        <f t="array" ref="AM166">IF(INDEX(calc_types,1,AM$7)="INDEX",J166/J165-1,IF(INDEX(calc_types,1,AM$7)="CASH", J165/1200,J165/J166-1))</f>
        <v>-4.5484718053195872E-3</v>
      </c>
      <c r="AN166" s="22" cm="1">
        <f t="array" ref="AN166">IF(INDEX(calc_types,1,AN$7)="INDEX",K166/K165-1,IF(INDEX(calc_types,1,AN$7)="CASH", K165/1200,K165/K166-1))</f>
        <v>1.9722569193336703E-4</v>
      </c>
      <c r="AO166" s="22" cm="1">
        <f t="array" ref="AO166">IF(INDEX(calc_types,1,AO$7)="INDEX",L166/L165-1,IF(INDEX(calc_types,1,AO$7)="CASH", L165/1200,L165/L166-1))</f>
        <v>-1.5481889285913208E-3</v>
      </c>
      <c r="AP166" s="22" cm="1">
        <f t="array" ref="AP166">IF(INDEX(calc_types,1,AP$7)="INDEX",M166/M165-1,IF(INDEX(calc_types,1,AP$7)="CASH", M165/1200,M165/M166-1))</f>
        <v>-8.626692752506826E-3</v>
      </c>
      <c r="AQ166" s="22" cm="1">
        <f t="array" ref="AQ166">IF(INDEX(calc_types,1,AQ$7)="INDEX",N166/N165-1,IF(INDEX(calc_types,1,AQ$7)="CASH", N165/1200,N165/N166-1))</f>
        <v>-1.1474242304343463E-4</v>
      </c>
      <c r="AR166" s="22" cm="1">
        <f t="array" ref="AR166">IF(INDEX(calc_types,1,AR$7)="INDEX",O166/O165-1,IF(INDEX(calc_types,1,AR$7)="CASH", O165/1200,O165/O166-1))</f>
        <v>-2.6024581201067321E-3</v>
      </c>
      <c r="AS166" s="22" cm="1">
        <f t="array" ref="AS166">IF(INDEX(calc_types,1,AS$7)="INDEX",P166/P165-1,IF(INDEX(calc_types,1,AS$7)="CASH", P165/1200,P165/P166-1))</f>
        <v>6.7564306741818569E-5</v>
      </c>
      <c r="AT166" s="22" cm="1">
        <f t="array" ref="AT166">IF(INDEX(calc_types,1,AT$7)="INDEX",Q166/Q165-1,IF(INDEX(calc_types,1,AT$7)="CASH", Q165/1200,Q165/Q166-1))</f>
        <v>1.7018204321606056E-4</v>
      </c>
      <c r="AU166" s="22" cm="1">
        <f t="array" ref="AU166">IF(INDEX(calc_types,1,AU$7)="INDEX",R166/R165-1,IF(INDEX(calc_types,1,AU$7)="CASH", R165/1200,R165/R166-1))</f>
        <v>1.0566796689333025E-3</v>
      </c>
      <c r="AV166" s="22" cm="1">
        <f t="array" ref="AV166">IF(INDEX(calc_types,1,AV$7)="INDEX",S166/S165-1,IF(INDEX(calc_types,1,AV$7)="CASH", S165/1200,S165/S166-1))</f>
        <v>-2.9662735780720317E-2</v>
      </c>
      <c r="AW166" s="22" cm="1">
        <f t="array" ref="AW166">IF(INDEX(calc_types,1,AW$7)="INDEX",T166/T165-1,IF(INDEX(calc_types,1,AW$7)="CASH", T165/1200,T165/T166-1))</f>
        <v>-1.6899373227606929E-2</v>
      </c>
      <c r="AX166" s="22" cm="1">
        <f t="array" ref="AX166">IF(INDEX(calc_types,1,AX$7)="INDEX",U166/U165-1,IF(INDEX(calc_types,1,AX$7)="CASH", U165/1200,U165/U166-1))</f>
        <v>-3.1434543713544372E-2</v>
      </c>
      <c r="AY166" s="22" cm="1">
        <f t="array" ref="AY166">IF(INDEX(calc_types,1,AY$7)="INDEX",V166/V165-1,IF(INDEX(calc_types,1,AY$7)="CASH", V165/1200,V165/V166-1))</f>
        <v>-2.0445819237477569E-2</v>
      </c>
      <c r="AZ166" s="22" cm="1">
        <f t="array" ref="AZ166">IF(INDEX(calc_types,1,AZ$7)="INDEX",W166/W165-1,IF(INDEX(calc_types,1,AZ$7)="CASH", W165/1200,W165/W166-1))</f>
        <v>1.5560833333333335E-4</v>
      </c>
      <c r="BA166" s="22" cm="1">
        <f t="array" ref="BA166">IF(INDEX(calc_types,1,BA$7)="INDEX",X166/X165-1,IF(INDEX(calc_types,1,BA$7)="CASH", X165/1200,X165/X166-1))</f>
        <v>1.2558333333333334E-4</v>
      </c>
      <c r="BB166" s="22" cm="1">
        <f t="array" ref="BB166">IF(INDEX(calc_types,1,BB$7)="INDEX",Y166/Y165-1,IF(INDEX(calc_types,1,BB$7)="CASH", Y165/1200,Y165/Y166-1))</f>
        <v>4.4124999999999996E-4</v>
      </c>
      <c r="BC166" s="22" cm="1">
        <f t="array" ref="BC166">IF(INDEX(calc_types,1,BC$7)="INDEX",Z166/Z165-1,IF(INDEX(calc_types,1,BC$7)="CASH", Z165/1200,Z165/Z166-1))</f>
        <v>6.7000000000000002E-5</v>
      </c>
      <c r="BD166" s="22" cm="1">
        <f t="array" ref="BD166">IF(INDEX(calc_types,1,BD$7)="INDEX",AA166/AA165-1,IF(INDEX(calc_types,1,BD$7)="CASH", AA165/1200,AA165/AA166-1))</f>
        <v>0</v>
      </c>
      <c r="BE166" s="22" cm="1">
        <f t="array" ref="BE166">IF(INDEX(calc_types,1,BE$7)="INDEX",AB166/AB165-1,IF(INDEX(calc_types,1,BE$7)="CASH", AB165/1200,AB165/AB166-1))</f>
        <v>-6.2136435748280094E-3</v>
      </c>
      <c r="BF166" s="22" cm="1">
        <f t="array" ref="BF166">IF(INDEX(calc_types,1,BF$7)="INDEX",AC166/AC165-1,IF(INDEX(calc_types,1,BF$7)="CASH", AC165/1200,AC165/AC166-1))</f>
        <v>1.9376840799876005E-2</v>
      </c>
      <c r="BG166" s="22" cm="1">
        <f t="array" ref="BG166">IF(INDEX(calc_types,1,BG$7)="INDEX",AD166/AD165-1,IF(INDEX(calc_types,1,BG$7)="CASH", AD165/1200,AD165/AD166-1))</f>
        <v>-2.9540592849139902E-3</v>
      </c>
      <c r="BH166" s="23">
        <f t="shared" si="68"/>
        <v>-1.5529802133915722E-3</v>
      </c>
      <c r="BI166" s="23">
        <f t="shared" si="69"/>
        <v>-2.9719995910132387E-3</v>
      </c>
      <c r="BJ166" s="23">
        <f t="shared" si="70"/>
        <v>-8.2791626317751995E-3</v>
      </c>
      <c r="BK166" s="23">
        <f t="shared" si="71"/>
        <v>-2.811781570941598E-3</v>
      </c>
      <c r="BL166" s="23">
        <f t="shared" si="72"/>
        <v>-7.2535955474353781E-3</v>
      </c>
      <c r="BM166" s="23">
        <f t="shared" si="73"/>
        <v>-1.2054048258839428E-3</v>
      </c>
      <c r="BN166" s="23">
        <f t="shared" si="74"/>
        <v>-2.3778626816667696E-3</v>
      </c>
      <c r="BO166" s="23">
        <f t="shared" si="75"/>
        <v>-6.6503072469299082E-3</v>
      </c>
      <c r="BP166" s="23">
        <f t="shared" si="76"/>
        <v>-3.2390958416074315E-4</v>
      </c>
      <c r="BQ166" s="23">
        <f t="shared" si="77"/>
        <v>-3.7653770421716398E-3</v>
      </c>
      <c r="BR166" s="23">
        <f t="shared" si="78"/>
        <v>-1.1342620457883784E-2</v>
      </c>
      <c r="BS166" s="23">
        <f t="shared" si="79"/>
        <v>-3.3394226575182125E-3</v>
      </c>
      <c r="BT166" s="23">
        <f t="shared" si="80"/>
        <v>-6.3182565104950806E-3</v>
      </c>
      <c r="BU166" s="23">
        <f t="shared" si="81"/>
        <v>1.6360124349919954E-5</v>
      </c>
      <c r="BV166" s="23">
        <f t="shared" si="82"/>
        <v>-2.7094819068635448E-5</v>
      </c>
      <c r="BW166" s="23">
        <f t="shared" si="83"/>
        <v>5.1269997454577853E-4</v>
      </c>
      <c r="BX166" s="23">
        <f t="shared" si="84"/>
        <v>-3.6571035501793803E-2</v>
      </c>
      <c r="BY166" s="23">
        <f t="shared" si="85"/>
        <v>-1.8198398590964199E-2</v>
      </c>
      <c r="BZ166" s="23">
        <f t="shared" si="86"/>
        <v>-3.3079783314369636E-2</v>
      </c>
      <c r="CA166" s="23">
        <f t="shared" si="87"/>
        <v>-2.4917108876064461E-2</v>
      </c>
      <c r="CB166" s="23">
        <f t="shared" si="88"/>
        <v>-1.4612272988505759E-3</v>
      </c>
      <c r="CC166" s="23">
        <f t="shared" si="89"/>
        <v>-9.7407413793103423E-4</v>
      </c>
      <c r="CD166" s="23">
        <f t="shared" si="90"/>
        <v>-1.4977589080459762E-3</v>
      </c>
      <c r="CE166" s="23">
        <f t="shared" si="91"/>
        <v>9.2950862068965471E-5</v>
      </c>
      <c r="CF166" s="23">
        <f t="shared" si="92"/>
        <v>0</v>
      </c>
      <c r="CG166" s="23">
        <f t="shared" si="93"/>
        <v>-7.2139357517849679E-3</v>
      </c>
      <c r="CH166" s="23">
        <f t="shared" si="94"/>
        <v>1.9463495506196821E-2</v>
      </c>
      <c r="CI166" s="23">
        <f t="shared" si="95"/>
        <v>-2.3892349660330501E-3</v>
      </c>
    </row>
    <row r="167" spans="1:87" x14ac:dyDescent="0.2">
      <c r="A167" s="20">
        <v>159</v>
      </c>
      <c r="B167" s="21">
        <v>41547</v>
      </c>
      <c r="C167" s="20">
        <v>203.54900000000001</v>
      </c>
      <c r="D167" s="20">
        <v>1138.1610000000001</v>
      </c>
      <c r="E167" s="20">
        <v>1867.011</v>
      </c>
      <c r="F167" s="20">
        <v>1578.4739999999999</v>
      </c>
      <c r="G167" s="20">
        <v>1920.0250000000001</v>
      </c>
      <c r="H167" s="20">
        <v>143.864</v>
      </c>
      <c r="I167" s="20">
        <v>364.55399999999997</v>
      </c>
      <c r="J167" s="20">
        <v>479.61099999999999</v>
      </c>
      <c r="K167" s="20">
        <v>106.536</v>
      </c>
      <c r="L167" s="20">
        <v>645.11099999999999</v>
      </c>
      <c r="M167" s="20">
        <v>778.60199999999998</v>
      </c>
      <c r="N167" s="20">
        <v>253.767</v>
      </c>
      <c r="O167" s="20">
        <v>274.85700000000003</v>
      </c>
      <c r="P167" s="20">
        <v>103.625</v>
      </c>
      <c r="Q167" s="20">
        <v>193.99600000000001</v>
      </c>
      <c r="R167" s="20">
        <v>255.125</v>
      </c>
      <c r="S167" s="20">
        <v>2761.86</v>
      </c>
      <c r="T167" s="20">
        <v>2893.15</v>
      </c>
      <c r="U167" s="20">
        <v>6462.22</v>
      </c>
      <c r="V167" s="20">
        <v>14455.8</v>
      </c>
      <c r="W167" s="20">
        <v>0.17885000000000001</v>
      </c>
      <c r="X167" s="20">
        <v>0.1605</v>
      </c>
      <c r="Y167" s="20">
        <v>0.5343</v>
      </c>
      <c r="Z167" s="20">
        <v>4.7899999999999998E-2</v>
      </c>
      <c r="AA167" s="20">
        <v>1</v>
      </c>
      <c r="AB167" s="20">
        <v>0.73929999999999996</v>
      </c>
      <c r="AC167" s="20">
        <v>0.61780000000000002</v>
      </c>
      <c r="AD167" s="20">
        <v>98.27</v>
      </c>
      <c r="AE167" s="21">
        <f t="shared" si="67"/>
        <v>41547</v>
      </c>
      <c r="AF167" s="22" cm="1">
        <f t="array" ref="AF167">IF(INDEX(calc_types,1,AF$7)="INDEX",C167/C166-1,IF(INDEX(calc_types,1,AF$7)="CASH", C166/1200,C166/C167-1))</f>
        <v>2.751937413081329E-4</v>
      </c>
      <c r="AG167" s="22" cm="1">
        <f t="array" ref="AG167">IF(INDEX(calc_types,1,AG$7)="INDEX",D167/D166-1,IF(INDEX(calc_types,1,AG$7)="CASH", D166/1200,D166/D167-1))</f>
        <v>2.2604909853345401E-3</v>
      </c>
      <c r="AH167" s="22" cm="1">
        <f t="array" ref="AH167">IF(INDEX(calc_types,1,AH$7)="INDEX",E167/E166-1,IF(INDEX(calc_types,1,AH$7)="CASH", E166/1200,E166/E167-1))</f>
        <v>8.9551674196406417E-3</v>
      </c>
      <c r="AI167" s="22" cm="1">
        <f t="array" ref="AI167">IF(INDEX(calc_types,1,AI$7)="INDEX",F167/F166-1,IF(INDEX(calc_types,1,AI$7)="CASH", F166/1200,F166/F167-1))</f>
        <v>4.0480627945882475E-3</v>
      </c>
      <c r="AJ167" s="22" cm="1">
        <f t="array" ref="AJ167">IF(INDEX(calc_types,1,AJ$7)="INDEX",G167/G166-1,IF(INDEX(calc_types,1,AJ$7)="CASH", G166/1200,G166/G167-1))</f>
        <v>1.1039139869651438E-2</v>
      </c>
      <c r="AK167" s="22" cm="1">
        <f t="array" ref="AK167">IF(INDEX(calc_types,1,AK$7)="INDEX",H167/H166-1,IF(INDEX(calc_types,1,AK$7)="CASH", H166/1200,H166/H167-1))</f>
        <v>1.4599250571811773E-4</v>
      </c>
      <c r="AL167" s="22" cm="1">
        <f t="array" ref="AL167">IF(INDEX(calc_types,1,AL$7)="INDEX",I167/I166-1,IF(INDEX(calc_types,1,AL$7)="CASH", I166/1200,I166/I167-1))</f>
        <v>1.3266643044900217E-3</v>
      </c>
      <c r="AM167" s="22" cm="1">
        <f t="array" ref="AM167">IF(INDEX(calc_types,1,AM$7)="INDEX",J167/J166-1,IF(INDEX(calc_types,1,AM$7)="CASH", J166/1200,J166/J167-1))</f>
        <v>5.7204807049109352E-3</v>
      </c>
      <c r="AN167" s="22" cm="1">
        <f t="array" ref="AN167">IF(INDEX(calc_types,1,AN$7)="INDEX",K167/K166-1,IF(INDEX(calc_types,1,AN$7)="CASH", K166/1200,K166/K167-1))</f>
        <v>3.5681421247346634E-4</v>
      </c>
      <c r="AO167" s="22" cm="1">
        <f t="array" ref="AO167">IF(INDEX(calc_types,1,AO$7)="INDEX",L167/L166-1,IF(INDEX(calc_types,1,AO$7)="CASH", L166/1200,L166/L167-1))</f>
        <v>3.0236495915736405E-4</v>
      </c>
      <c r="AP167" s="22" cm="1">
        <f t="array" ref="AP167">IF(INDEX(calc_types,1,AP$7)="INDEX",M167/M166-1,IF(INDEX(calc_types,1,AP$7)="CASH", M166/1200,M166/M167-1))</f>
        <v>1.6569880382959479E-3</v>
      </c>
      <c r="AQ167" s="22" cm="1">
        <f t="array" ref="AQ167">IF(INDEX(calc_types,1,AQ$7)="INDEX",N167/N166-1,IF(INDEX(calc_types,1,AQ$7)="CASH", N166/1200,N166/N167-1))</f>
        <v>4.1786863254864581E-3</v>
      </c>
      <c r="AR167" s="22" cm="1">
        <f t="array" ref="AR167">IF(INDEX(calc_types,1,AR$7)="INDEX",O167/O166-1,IF(INDEX(calc_types,1,AR$7)="CASH", O166/1200,O166/O167-1))</f>
        <v>4.4401078781766135E-3</v>
      </c>
      <c r="AS167" s="22" cm="1">
        <f t="array" ref="AS167">IF(INDEX(calc_types,1,AS$7)="INDEX",P167/P166-1,IF(INDEX(calc_types,1,AS$7)="CASH", P166/1200,P166/P167-1))</f>
        <v>1.2546809249891488E-4</v>
      </c>
      <c r="AT167" s="22" cm="1">
        <f t="array" ref="AT167">IF(INDEX(calc_types,1,AT$7)="INDEX",Q167/Q166-1,IF(INDEX(calc_types,1,AT$7)="CASH", Q166/1200,Q166/Q167-1))</f>
        <v>2.7327616877115268E-4</v>
      </c>
      <c r="AU167" s="22" cm="1">
        <f t="array" ref="AU167">IF(INDEX(calc_types,1,AU$7)="INDEX",R167/R166-1,IF(INDEX(calc_types,1,AU$7)="CASH", R166/1200,R166/R167-1))</f>
        <v>1.1183487678543269E-3</v>
      </c>
      <c r="AV167" s="22" cm="1">
        <f t="array" ref="AV167">IF(INDEX(calc_types,1,AV$7)="INDEX",S167/S166-1,IF(INDEX(calc_types,1,AV$7)="CASH", S166/1200,S166/S167-1))</f>
        <v>3.0875579476996373E-2</v>
      </c>
      <c r="AW167" s="22" cm="1">
        <f t="array" ref="AW167">IF(INDEX(calc_types,1,AW$7)="INDEX",T167/T166-1,IF(INDEX(calc_types,1,AW$7)="CASH", T166/1200,T166/T167-1))</f>
        <v>6.3122618387062568E-2</v>
      </c>
      <c r="AX167" s="22" cm="1">
        <f t="array" ref="AX167">IF(INDEX(calc_types,1,AX$7)="INDEX",U167/U166-1,IF(INDEX(calc_types,1,AX$7)="CASH", U166/1200,U166/U167-1))</f>
        <v>7.6860343088105409E-3</v>
      </c>
      <c r="AY167" s="22" cm="1">
        <f t="array" ref="AY167">IF(INDEX(calc_types,1,AY$7)="INDEX",V167/V166-1,IF(INDEX(calc_types,1,AY$7)="CASH", V166/1200,V166/V167-1))</f>
        <v>7.9688636672576862E-2</v>
      </c>
      <c r="AZ167" s="22" cm="1">
        <f t="array" ref="AZ167">IF(INDEX(calc_types,1,AZ$7)="INDEX",W167/W166-1,IF(INDEX(calc_types,1,AZ$7)="CASH", W166/1200,W166/W167-1))</f>
        <v>1.5171666666666668E-4</v>
      </c>
      <c r="BA167" s="22" cm="1">
        <f t="array" ref="BA167">IF(INDEX(calc_types,1,BA$7)="INDEX",X167/X166-1,IF(INDEX(calc_types,1,BA$7)="CASH", X166/1200,X166/X167-1))</f>
        <v>1.205E-4</v>
      </c>
      <c r="BB167" s="22" cm="1">
        <f t="array" ref="BB167">IF(INDEX(calc_types,1,BB$7)="INDEX",Y167/Y166-1,IF(INDEX(calc_types,1,BB$7)="CASH", Y166/1200,Y166/Y167-1))</f>
        <v>4.5875000000000001E-4</v>
      </c>
      <c r="BC167" s="22" cm="1">
        <f t="array" ref="BC167">IF(INDEX(calc_types,1,BC$7)="INDEX",Z167/Z166-1,IF(INDEX(calc_types,1,BC$7)="CASH", Z166/1200,Z166/Z167-1))</f>
        <v>8.2166666666666667E-5</v>
      </c>
      <c r="BD167" s="22" cm="1">
        <f t="array" ref="BD167">IF(INDEX(calc_types,1,BD$7)="INDEX",AA167/AA166-1,IF(INDEX(calc_types,1,BD$7)="CASH", AA166/1200,AA166/AA167-1))</f>
        <v>0</v>
      </c>
      <c r="BE167" s="22" cm="1">
        <f t="array" ref="BE167">IF(INDEX(calc_types,1,BE$7)="INDEX",AB167/AB166-1,IF(INDEX(calc_types,1,BE$7)="CASH", AB166/1200,AB166/AB167-1))</f>
        <v>2.3129987826322251E-2</v>
      </c>
      <c r="BF167" s="22" cm="1">
        <f t="array" ref="BF167">IF(INDEX(calc_types,1,BF$7)="INDEX",AC167/AC166-1,IF(INDEX(calc_types,1,BF$7)="CASH", AC166/1200,AC166/AC167-1))</f>
        <v>4.4189057947555899E-2</v>
      </c>
      <c r="BG167" s="22" cm="1">
        <f t="array" ref="BG167">IF(INDEX(calc_types,1,BG$7)="INDEX",AD167/AD166-1,IF(INDEX(calc_types,1,BG$7)="CASH", AD166/1200,AD166/AD167-1))</f>
        <v>-1.0176045588683458E-3</v>
      </c>
      <c r="BH167" s="23">
        <f t="shared" si="68"/>
        <v>-1.3515045153116385E-3</v>
      </c>
      <c r="BI167" s="23">
        <f t="shared" si="69"/>
        <v>1.9907875396097102E-4</v>
      </c>
      <c r="BJ167" s="23">
        <f t="shared" si="70"/>
        <v>6.036642452728053E-3</v>
      </c>
      <c r="BK167" s="23">
        <f t="shared" si="71"/>
        <v>1.0670532341006548E-3</v>
      </c>
      <c r="BL167" s="23">
        <f t="shared" si="72"/>
        <v>7.200274208528255E-3</v>
      </c>
      <c r="BM167" s="23">
        <f t="shared" si="73"/>
        <v>-9.5514283219844619E-4</v>
      </c>
      <c r="BN167" s="23">
        <f t="shared" si="74"/>
        <v>-1.0447814535389697E-4</v>
      </c>
      <c r="BO167" s="23">
        <f t="shared" si="75"/>
        <v>3.6186452633006137E-3</v>
      </c>
      <c r="BP167" s="23">
        <f t="shared" si="76"/>
        <v>-1.6432106362064384E-4</v>
      </c>
      <c r="BQ167" s="23">
        <f t="shared" si="77"/>
        <v>-1.9148231544229549E-3</v>
      </c>
      <c r="BR167" s="23">
        <f t="shared" si="78"/>
        <v>-1.0589396670810107E-3</v>
      </c>
      <c r="BS167" s="23">
        <f t="shared" si="79"/>
        <v>9.5400609101168026E-4</v>
      </c>
      <c r="BT167" s="23">
        <f t="shared" si="80"/>
        <v>7.2430948778826488E-4</v>
      </c>
      <c r="BU167" s="23">
        <f t="shared" si="81"/>
        <v>7.426391010701627E-5</v>
      </c>
      <c r="BV167" s="23">
        <f t="shared" si="82"/>
        <v>7.5999306486456672E-5</v>
      </c>
      <c r="BW167" s="23">
        <f t="shared" si="83"/>
        <v>5.7436907346680298E-4</v>
      </c>
      <c r="BX167" s="23">
        <f t="shared" si="84"/>
        <v>2.3967279755922888E-2</v>
      </c>
      <c r="BY167" s="23">
        <f t="shared" si="85"/>
        <v>6.1823593023705298E-2</v>
      </c>
      <c r="BZ167" s="23">
        <f t="shared" si="86"/>
        <v>6.0407947079852793E-3</v>
      </c>
      <c r="CA167" s="23">
        <f t="shared" si="87"/>
        <v>7.5217347033989967E-2</v>
      </c>
      <c r="CB167" s="23">
        <f t="shared" si="88"/>
        <v>-1.4651189655172426E-3</v>
      </c>
      <c r="CC167" s="23">
        <f t="shared" si="89"/>
        <v>-9.7915747126436762E-4</v>
      </c>
      <c r="CD167" s="23">
        <f t="shared" si="90"/>
        <v>-1.4802589080459762E-3</v>
      </c>
      <c r="CE167" s="23">
        <f t="shared" si="91"/>
        <v>1.0811752873563214E-4</v>
      </c>
      <c r="CF167" s="23">
        <f t="shared" si="92"/>
        <v>0</v>
      </c>
      <c r="CG167" s="23">
        <f t="shared" si="93"/>
        <v>2.2129695649365292E-2</v>
      </c>
      <c r="CH167" s="23">
        <f t="shared" si="94"/>
        <v>4.4275712653876712E-2</v>
      </c>
      <c r="CI167" s="23">
        <f t="shared" si="95"/>
        <v>-4.5278023998740556E-4</v>
      </c>
    </row>
    <row r="168" spans="1:87" x14ac:dyDescent="0.2">
      <c r="A168" s="20">
        <v>160</v>
      </c>
      <c r="B168" s="21">
        <v>41578</v>
      </c>
      <c r="C168" s="20">
        <v>203.53700000000001</v>
      </c>
      <c r="D168" s="20">
        <v>1139.329</v>
      </c>
      <c r="E168" s="20">
        <v>1875.3589999999999</v>
      </c>
      <c r="F168" s="20">
        <v>1584.624</v>
      </c>
      <c r="G168" s="20">
        <v>1939.7139999999999</v>
      </c>
      <c r="H168" s="20">
        <v>143.87</v>
      </c>
      <c r="I168" s="20">
        <v>364.85</v>
      </c>
      <c r="J168" s="20">
        <v>481.65800000000002</v>
      </c>
      <c r="K168" s="20">
        <v>106.584</v>
      </c>
      <c r="L168" s="20">
        <v>645.95899999999995</v>
      </c>
      <c r="M168" s="20">
        <v>781.41899999999998</v>
      </c>
      <c r="N168" s="20">
        <v>255.917</v>
      </c>
      <c r="O168" s="20">
        <v>277.72199999999998</v>
      </c>
      <c r="P168" s="20">
        <v>103.633</v>
      </c>
      <c r="Q168" s="20">
        <v>194.02799999999999</v>
      </c>
      <c r="R168" s="20">
        <v>255.38399999999999</v>
      </c>
      <c r="S168" s="20">
        <v>2887.68</v>
      </c>
      <c r="T168" s="20">
        <v>3067.95</v>
      </c>
      <c r="U168" s="20">
        <v>6731.43</v>
      </c>
      <c r="V168" s="20">
        <v>14327.94</v>
      </c>
      <c r="W168" s="20">
        <v>0.16800000000000001</v>
      </c>
      <c r="X168" s="20">
        <v>0.16370000000000001</v>
      </c>
      <c r="Y168" s="20">
        <v>0.51390000000000002</v>
      </c>
      <c r="Z168" s="20">
        <v>6.6799999999999998E-2</v>
      </c>
      <c r="AA168" s="20">
        <v>1</v>
      </c>
      <c r="AB168" s="20">
        <v>0.73619999999999997</v>
      </c>
      <c r="AC168" s="20">
        <v>0.62350000000000005</v>
      </c>
      <c r="AD168" s="20">
        <v>98.36</v>
      </c>
      <c r="AE168" s="21">
        <f t="shared" si="67"/>
        <v>41578</v>
      </c>
      <c r="AF168" s="22" cm="1">
        <f t="array" ref="AF168">IF(INDEX(calc_types,1,AF$7)="INDEX",C168/C167-1,IF(INDEX(calc_types,1,AF$7)="CASH", C167/1200,C167/C168-1))</f>
        <v>-5.8953863688815389E-5</v>
      </c>
      <c r="AG168" s="22" cm="1">
        <f t="array" ref="AG168">IF(INDEX(calc_types,1,AG$7)="INDEX",D168/D167-1,IF(INDEX(calc_types,1,AG$7)="CASH", D167/1200,D167/D168-1))</f>
        <v>1.0262168533272664E-3</v>
      </c>
      <c r="AH168" s="22" cm="1">
        <f t="array" ref="AH168">IF(INDEX(calc_types,1,AH$7)="INDEX",E168/E167-1,IF(INDEX(calc_types,1,AH$7)="CASH", E167/1200,E167/E168-1))</f>
        <v>4.4713180586508638E-3</v>
      </c>
      <c r="AI168" s="22" cm="1">
        <f t="array" ref="AI168">IF(INDEX(calc_types,1,AI$7)="INDEX",F168/F167-1,IF(INDEX(calc_types,1,AI$7)="CASH", F167/1200,F167/F168-1))</f>
        <v>3.8961680711877555E-3</v>
      </c>
      <c r="AJ168" s="22" cm="1">
        <f t="array" ref="AJ168">IF(INDEX(calc_types,1,AJ$7)="INDEX",G168/G167-1,IF(INDEX(calc_types,1,AJ$7)="CASH", G167/1200,G167/G168-1))</f>
        <v>1.0254553977161684E-2</v>
      </c>
      <c r="AK168" s="22" cm="1">
        <f t="array" ref="AK168">IF(INDEX(calc_types,1,AK$7)="INDEX",H168/H167-1,IF(INDEX(calc_types,1,AK$7)="CASH", H167/1200,H167/H168-1))</f>
        <v>4.1706055719181734E-5</v>
      </c>
      <c r="AL168" s="22" cm="1">
        <f t="array" ref="AL168">IF(INDEX(calc_types,1,AL$7)="INDEX",I168/I167-1,IF(INDEX(calc_types,1,AL$7)="CASH", I167/1200,I167/I168-1))</f>
        <v>8.1195104154674347E-4</v>
      </c>
      <c r="AM168" s="22" cm="1">
        <f t="array" ref="AM168">IF(INDEX(calc_types,1,AM$7)="INDEX",J168/J167-1,IF(INDEX(calc_types,1,AM$7)="CASH", J167/1200,J167/J168-1))</f>
        <v>4.2680422258873918E-3</v>
      </c>
      <c r="AN168" s="22" cm="1">
        <f t="array" ref="AN168">IF(INDEX(calc_types,1,AN$7)="INDEX",K168/K167-1,IF(INDEX(calc_types,1,AN$7)="CASH", K167/1200,K167/K168-1))</f>
        <v>4.5055192610954364E-4</v>
      </c>
      <c r="AO168" s="22" cm="1">
        <f t="array" ref="AO168">IF(INDEX(calc_types,1,AO$7)="INDEX",L168/L167-1,IF(INDEX(calc_types,1,AO$7)="CASH", L167/1200,L167/L168-1))</f>
        <v>1.314502465467049E-3</v>
      </c>
      <c r="AP168" s="22" cm="1">
        <f t="array" ref="AP168">IF(INDEX(calc_types,1,AP$7)="INDEX",M168/M167-1,IF(INDEX(calc_types,1,AP$7)="CASH", M167/1200,M167/M168-1))</f>
        <v>3.6180230721216677E-3</v>
      </c>
      <c r="AQ168" s="22" cm="1">
        <f t="array" ref="AQ168">IF(INDEX(calc_types,1,AQ$7)="INDEX",N168/N167-1,IF(INDEX(calc_types,1,AQ$7)="CASH", N167/1200,N167/N168-1))</f>
        <v>8.4723387989771304E-3</v>
      </c>
      <c r="AR168" s="22" cm="1">
        <f t="array" ref="AR168">IF(INDEX(calc_types,1,AR$7)="INDEX",O168/O167-1,IF(INDEX(calc_types,1,AR$7)="CASH", O167/1200,O167/O168-1))</f>
        <v>1.0423602091269135E-2</v>
      </c>
      <c r="AS168" s="22" cm="1">
        <f t="array" ref="AS168">IF(INDEX(calc_types,1,AS$7)="INDEX",P168/P167-1,IF(INDEX(calc_types,1,AS$7)="CASH", P167/1200,P167/P168-1))</f>
        <v>7.72014475272087E-5</v>
      </c>
      <c r="AT168" s="22" cm="1">
        <f t="array" ref="AT168">IF(INDEX(calc_types,1,AT$7)="INDEX",Q168/Q167-1,IF(INDEX(calc_types,1,AT$7)="CASH", Q167/1200,Q167/Q168-1))</f>
        <v>1.6495185467735318E-4</v>
      </c>
      <c r="AU168" s="22" cm="1">
        <f t="array" ref="AU168">IF(INDEX(calc_types,1,AU$7)="INDEX",R168/R167-1,IF(INDEX(calc_types,1,AU$7)="CASH", R167/1200,R167/R168-1))</f>
        <v>1.0151886330229676E-3</v>
      </c>
      <c r="AV168" s="22" cm="1">
        <f t="array" ref="AV168">IF(INDEX(calc_types,1,AV$7)="INDEX",S168/S167-1,IF(INDEX(calc_types,1,AV$7)="CASH", S167/1200,S167/S168-1))</f>
        <v>4.5556255566900461E-2</v>
      </c>
      <c r="AW168" s="22" cm="1">
        <f t="array" ref="AW168">IF(INDEX(calc_types,1,AW$7)="INDEX",T168/T167-1,IF(INDEX(calc_types,1,AW$7)="CASH", T167/1200,T167/T168-1))</f>
        <v>6.0418574909700373E-2</v>
      </c>
      <c r="AX168" s="22" cm="1">
        <f t="array" ref="AX168">IF(INDEX(calc_types,1,AX$7)="INDEX",U168/U167-1,IF(INDEX(calc_types,1,AX$7)="CASH", U167/1200,U167/U168-1))</f>
        <v>4.1659058342179645E-2</v>
      </c>
      <c r="AY168" s="22" cm="1">
        <f t="array" ref="AY168">IF(INDEX(calc_types,1,AY$7)="INDEX",V168/V167-1,IF(INDEX(calc_types,1,AY$7)="CASH", V167/1200,V167/V168-1))</f>
        <v>-8.8448927074252781E-3</v>
      </c>
      <c r="AZ168" s="22" cm="1">
        <f t="array" ref="AZ168">IF(INDEX(calc_types,1,AZ$7)="INDEX",W168/W167-1,IF(INDEX(calc_types,1,AZ$7)="CASH", W167/1200,W167/W168-1))</f>
        <v>1.4904166666666668E-4</v>
      </c>
      <c r="BA168" s="22" cm="1">
        <f t="array" ref="BA168">IF(INDEX(calc_types,1,BA$7)="INDEX",X168/X167-1,IF(INDEX(calc_types,1,BA$7)="CASH", X167/1200,X167/X168-1))</f>
        <v>1.3375E-4</v>
      </c>
      <c r="BB168" s="22" cm="1">
        <f t="array" ref="BB168">IF(INDEX(calc_types,1,BB$7)="INDEX",Y168/Y167-1,IF(INDEX(calc_types,1,BB$7)="CASH", Y167/1200,Y167/Y168-1))</f>
        <v>4.4525000000000001E-4</v>
      </c>
      <c r="BC168" s="22" cm="1">
        <f t="array" ref="BC168">IF(INDEX(calc_types,1,BC$7)="INDEX",Z168/Z167-1,IF(INDEX(calc_types,1,BC$7)="CASH", Z167/1200,Z167/Z168-1))</f>
        <v>3.9916666666666663E-5</v>
      </c>
      <c r="BD168" s="22" cm="1">
        <f t="array" ref="BD168">IF(INDEX(calc_types,1,BD$7)="INDEX",AA168/AA167-1,IF(INDEX(calc_types,1,BD$7)="CASH", AA167/1200,AA167/AA168-1))</f>
        <v>0</v>
      </c>
      <c r="BE168" s="22" cm="1">
        <f t="array" ref="BE168">IF(INDEX(calc_types,1,BE$7)="INDEX",AB168/AB167-1,IF(INDEX(calc_types,1,BE$7)="CASH", AB167/1200,AB167/AB168-1))</f>
        <v>4.2108122792718916E-3</v>
      </c>
      <c r="BF168" s="22" cm="1">
        <f t="array" ref="BF168">IF(INDEX(calc_types,1,BF$7)="INDEX",AC168/AC167-1,IF(INDEX(calc_types,1,BF$7)="CASH", AC167/1200,AC167/AC168-1))</f>
        <v>-9.1419406575782292E-3</v>
      </c>
      <c r="BG168" s="22" cm="1">
        <f t="array" ref="BG168">IF(INDEX(calc_types,1,BG$7)="INDEX",AD168/AD167-1,IF(INDEX(calc_types,1,BG$7)="CASH", AD167/1200,AD167/AD168-1))</f>
        <v>-9.1500610004069394E-4</v>
      </c>
      <c r="BH168" s="23">
        <f t="shared" si="68"/>
        <v>-1.6856521203085868E-3</v>
      </c>
      <c r="BI168" s="23">
        <f t="shared" si="69"/>
        <v>-1.0351953780463026E-3</v>
      </c>
      <c r="BJ168" s="23">
        <f t="shared" si="70"/>
        <v>1.5527930917382748E-3</v>
      </c>
      <c r="BK168" s="23">
        <f t="shared" si="71"/>
        <v>9.1515851070016283E-4</v>
      </c>
      <c r="BL168" s="23">
        <f t="shared" si="72"/>
        <v>6.4156883160385019E-3</v>
      </c>
      <c r="BM168" s="23">
        <f t="shared" si="73"/>
        <v>-1.0594292821973822E-3</v>
      </c>
      <c r="BN168" s="23">
        <f t="shared" si="74"/>
        <v>-6.1919140829717521E-4</v>
      </c>
      <c r="BO168" s="23">
        <f t="shared" si="75"/>
        <v>2.1662067842770703E-3</v>
      </c>
      <c r="BP168" s="23">
        <f t="shared" si="76"/>
        <v>-7.058334998456654E-5</v>
      </c>
      <c r="BQ168" s="23">
        <f t="shared" si="77"/>
        <v>-9.0268564811326994E-4</v>
      </c>
      <c r="BR168" s="23">
        <f t="shared" si="78"/>
        <v>9.0209536674470915E-4</v>
      </c>
      <c r="BS168" s="23">
        <f t="shared" si="79"/>
        <v>5.2476585645023525E-3</v>
      </c>
      <c r="BT168" s="23">
        <f t="shared" si="80"/>
        <v>6.7078037008807866E-3</v>
      </c>
      <c r="BU168" s="23">
        <f t="shared" si="81"/>
        <v>2.5997265135310085E-5</v>
      </c>
      <c r="BV168" s="23">
        <f t="shared" si="82"/>
        <v>-3.2325007607342829E-5</v>
      </c>
      <c r="BW168" s="23">
        <f t="shared" si="83"/>
        <v>4.7120893863544365E-4</v>
      </c>
      <c r="BX168" s="23">
        <f t="shared" si="84"/>
        <v>3.8647955845826976E-2</v>
      </c>
      <c r="BY168" s="23">
        <f t="shared" si="85"/>
        <v>5.9119549546343103E-2</v>
      </c>
      <c r="BZ168" s="23">
        <f t="shared" si="86"/>
        <v>4.001381874135438E-2</v>
      </c>
      <c r="CA168" s="23">
        <f t="shared" si="87"/>
        <v>-1.331618234601217E-2</v>
      </c>
      <c r="CB168" s="23">
        <f t="shared" si="88"/>
        <v>-1.4677939655172426E-3</v>
      </c>
      <c r="CC168" s="23">
        <f t="shared" si="89"/>
        <v>-9.659074712643676E-4</v>
      </c>
      <c r="CD168" s="23">
        <f t="shared" si="90"/>
        <v>-1.4937589080459761E-3</v>
      </c>
      <c r="CE168" s="23">
        <f t="shared" si="91"/>
        <v>6.5867528735632125E-5</v>
      </c>
      <c r="CF168" s="23">
        <f t="shared" si="92"/>
        <v>0</v>
      </c>
      <c r="CG168" s="23">
        <f t="shared" si="93"/>
        <v>3.2105201023149331E-3</v>
      </c>
      <c r="CH168" s="23">
        <f t="shared" si="94"/>
        <v>-9.0552859512574128E-3</v>
      </c>
      <c r="CI168" s="23">
        <f t="shared" si="95"/>
        <v>-3.5018178115975372E-4</v>
      </c>
    </row>
    <row r="169" spans="1:87" x14ac:dyDescent="0.2">
      <c r="A169" s="20">
        <v>161</v>
      </c>
      <c r="B169" s="21">
        <v>41608</v>
      </c>
      <c r="C169" s="20">
        <v>203.53</v>
      </c>
      <c r="D169" s="20">
        <v>1140.3910000000001</v>
      </c>
      <c r="E169" s="20">
        <v>1878.259</v>
      </c>
      <c r="F169" s="20">
        <v>1588.3810000000001</v>
      </c>
      <c r="G169" s="20">
        <v>1946.81</v>
      </c>
      <c r="H169" s="20">
        <v>143.874</v>
      </c>
      <c r="I169" s="20">
        <v>365.03300000000002</v>
      </c>
      <c r="J169" s="20">
        <v>481.93900000000002</v>
      </c>
      <c r="K169" s="20">
        <v>106.584</v>
      </c>
      <c r="L169" s="20">
        <v>645.84299999999996</v>
      </c>
      <c r="M169" s="20">
        <v>780.22</v>
      </c>
      <c r="N169" s="20">
        <v>256.39299999999997</v>
      </c>
      <c r="O169" s="20">
        <v>277.96100000000001</v>
      </c>
      <c r="P169" s="20">
        <v>103.643</v>
      </c>
      <c r="Q169" s="20">
        <v>194.09700000000001</v>
      </c>
      <c r="R169" s="20">
        <v>255.624</v>
      </c>
      <c r="S169" s="20">
        <v>2973.58</v>
      </c>
      <c r="T169" s="20">
        <v>3086.64</v>
      </c>
      <c r="U169" s="20">
        <v>6650.57</v>
      </c>
      <c r="V169" s="20">
        <v>15661.87</v>
      </c>
      <c r="W169" s="20">
        <v>0.16825000000000001</v>
      </c>
      <c r="X169" s="20">
        <v>0.25019999999999998</v>
      </c>
      <c r="Y169" s="20">
        <v>0.50260000000000005</v>
      </c>
      <c r="Z169" s="20">
        <v>-7.9899999999999999E-2</v>
      </c>
      <c r="AA169" s="20">
        <v>1</v>
      </c>
      <c r="AB169" s="20">
        <v>0.73580000000000001</v>
      </c>
      <c r="AC169" s="20">
        <v>0.61099999999999999</v>
      </c>
      <c r="AD169" s="20">
        <v>102.44</v>
      </c>
      <c r="AE169" s="21">
        <f t="shared" si="67"/>
        <v>41608</v>
      </c>
      <c r="AF169" s="22" cm="1">
        <f t="array" ref="AF169">IF(INDEX(calc_types,1,AF$7)="INDEX",C169/C168-1,IF(INDEX(calc_types,1,AF$7)="CASH", C168/1200,C168/C169-1))</f>
        <v>-3.4391781346898576E-5</v>
      </c>
      <c r="AG169" s="22" cm="1">
        <f t="array" ref="AG169">IF(INDEX(calc_types,1,AG$7)="INDEX",D169/D168-1,IF(INDEX(calc_types,1,AG$7)="CASH", D168/1200,D168/D169-1))</f>
        <v>9.3212759439986748E-4</v>
      </c>
      <c r="AH169" s="22" cm="1">
        <f t="array" ref="AH169">IF(INDEX(calc_types,1,AH$7)="INDEX",E169/E168-1,IF(INDEX(calc_types,1,AH$7)="CASH", E168/1200,E168/E169-1))</f>
        <v>1.5463705882448053E-3</v>
      </c>
      <c r="AI169" s="22" cm="1">
        <f t="array" ref="AI169">IF(INDEX(calc_types,1,AI$7)="INDEX",F169/F168-1,IF(INDEX(calc_types,1,AI$7)="CASH", F168/1200,F168/F169-1))</f>
        <v>2.3709094397157404E-3</v>
      </c>
      <c r="AJ169" s="22" cm="1">
        <f t="array" ref="AJ169">IF(INDEX(calc_types,1,AJ$7)="INDEX",G169/G168-1,IF(INDEX(calc_types,1,AJ$7)="CASH", G168/1200,G168/G169-1))</f>
        <v>3.6582712709192222E-3</v>
      </c>
      <c r="AK169" s="22" cm="1">
        <f t="array" ref="AK169">IF(INDEX(calc_types,1,AK$7)="INDEX",H169/H168-1,IF(INDEX(calc_types,1,AK$7)="CASH", H168/1200,H168/H169-1))</f>
        <v>2.7802877597737918E-5</v>
      </c>
      <c r="AL169" s="22" cm="1">
        <f t="array" ref="AL169">IF(INDEX(calc_types,1,AL$7)="INDEX",I169/I168-1,IF(INDEX(calc_types,1,AL$7)="CASH", I168/1200,I168/I169-1))</f>
        <v>5.0157599013300747E-4</v>
      </c>
      <c r="AM169" s="22" cm="1">
        <f t="array" ref="AM169">IF(INDEX(calc_types,1,AM$7)="INDEX",J169/J168-1,IF(INDEX(calc_types,1,AM$7)="CASH", J168/1200,J168/J169-1))</f>
        <v>5.8340150064983831E-4</v>
      </c>
      <c r="AN169" s="22" cm="1">
        <f t="array" ref="AN169">IF(INDEX(calc_types,1,AN$7)="INDEX",K169/K168-1,IF(INDEX(calc_types,1,AN$7)="CASH", K168/1200,K168/K169-1))</f>
        <v>0</v>
      </c>
      <c r="AO169" s="22" cm="1">
        <f t="array" ref="AO169">IF(INDEX(calc_types,1,AO$7)="INDEX",L169/L168-1,IF(INDEX(calc_types,1,AO$7)="CASH", L168/1200,L168/L169-1))</f>
        <v>-1.7957796083034605E-4</v>
      </c>
      <c r="AP169" s="22" cm="1">
        <f t="array" ref="AP169">IF(INDEX(calc_types,1,AP$7)="INDEX",M169/M168-1,IF(INDEX(calc_types,1,AP$7)="CASH", M168/1200,M168/M169-1))</f>
        <v>-1.5343880811702348E-3</v>
      </c>
      <c r="AQ169" s="22" cm="1">
        <f t="array" ref="AQ169">IF(INDEX(calc_types,1,AQ$7)="INDEX",N169/N168-1,IF(INDEX(calc_types,1,AQ$7)="CASH", N168/1200,N168/N169-1))</f>
        <v>1.859978039755017E-3</v>
      </c>
      <c r="AR169" s="22" cm="1">
        <f t="array" ref="AR169">IF(INDEX(calc_types,1,AR$7)="INDEX",O169/O168-1,IF(INDEX(calc_types,1,AR$7)="CASH", O168/1200,O168/O169-1))</f>
        <v>8.6057280301887751E-4</v>
      </c>
      <c r="AS169" s="22" cm="1">
        <f t="array" ref="AS169">IF(INDEX(calc_types,1,AS$7)="INDEX",P169/P168-1,IF(INDEX(calc_types,1,AS$7)="CASH", P168/1200,P168/P169-1))</f>
        <v>9.6494359904664151E-5</v>
      </c>
      <c r="AT169" s="22" cm="1">
        <f t="array" ref="AT169">IF(INDEX(calc_types,1,AT$7)="INDEX",Q169/Q168-1,IF(INDEX(calc_types,1,AT$7)="CASH", Q168/1200,Q168/Q169-1))</f>
        <v>3.5561877667156239E-4</v>
      </c>
      <c r="AU169" s="22" cm="1">
        <f t="array" ref="AU169">IF(INDEX(calc_types,1,AU$7)="INDEX",R169/R168-1,IF(INDEX(calc_types,1,AU$7)="CASH", R168/1200,R168/R169-1))</f>
        <v>9.3976130062967123E-4</v>
      </c>
      <c r="AV169" s="22" cm="1">
        <f t="array" ref="AV169">IF(INDEX(calc_types,1,AV$7)="INDEX",S169/S168-1,IF(INDEX(calc_types,1,AV$7)="CASH", S168/1200,S168/S169-1))</f>
        <v>2.9747063386524886E-2</v>
      </c>
      <c r="AW169" s="22" cm="1">
        <f t="array" ref="AW169">IF(INDEX(calc_types,1,AW$7)="INDEX",T169/T168-1,IF(INDEX(calc_types,1,AW$7)="CASH", T168/1200,T168/T169-1))</f>
        <v>6.0920158411970071E-3</v>
      </c>
      <c r="AX169" s="22" cm="1">
        <f t="array" ref="AX169">IF(INDEX(calc_types,1,AX$7)="INDEX",U169/U168-1,IF(INDEX(calc_types,1,AX$7)="CASH", U168/1200,U168/U169-1))</f>
        <v>-1.2012306449001309E-2</v>
      </c>
      <c r="AY169" s="22" cm="1">
        <f t="array" ref="AY169">IF(INDEX(calc_types,1,AY$7)="INDEX",V169/V168-1,IF(INDEX(calc_types,1,AY$7)="CASH", V168/1200,V168/V169-1))</f>
        <v>9.3099915270443701E-2</v>
      </c>
      <c r="AZ169" s="22" cm="1">
        <f t="array" ref="AZ169">IF(INDEX(calc_types,1,AZ$7)="INDEX",W169/W168-1,IF(INDEX(calc_types,1,AZ$7)="CASH", W168/1200,W168/W169-1))</f>
        <v>1.4000000000000001E-4</v>
      </c>
      <c r="BA169" s="22" cm="1">
        <f t="array" ref="BA169">IF(INDEX(calc_types,1,BA$7)="INDEX",X169/X168-1,IF(INDEX(calc_types,1,BA$7)="CASH", X168/1200,X168/X169-1))</f>
        <v>1.3641666666666668E-4</v>
      </c>
      <c r="BB169" s="22" cm="1">
        <f t="array" ref="BB169">IF(INDEX(calc_types,1,BB$7)="INDEX",Y169/Y168-1,IF(INDEX(calc_types,1,BB$7)="CASH", Y168/1200,Y168/Y169-1))</f>
        <v>4.2825000000000003E-4</v>
      </c>
      <c r="BC169" s="22" cm="1">
        <f t="array" ref="BC169">IF(INDEX(calc_types,1,BC$7)="INDEX",Z169/Z168-1,IF(INDEX(calc_types,1,BC$7)="CASH", Z168/1200,Z168/Z169-1))</f>
        <v>5.5666666666666667E-5</v>
      </c>
      <c r="BD169" s="22" cm="1">
        <f t="array" ref="BD169">IF(INDEX(calc_types,1,BD$7)="INDEX",AA169/AA168-1,IF(INDEX(calc_types,1,BD$7)="CASH", AA168/1200,AA168/AA169-1))</f>
        <v>0</v>
      </c>
      <c r="BE169" s="22" cm="1">
        <f t="array" ref="BE169">IF(INDEX(calc_types,1,BE$7)="INDEX",AB169/AB168-1,IF(INDEX(calc_types,1,BE$7)="CASH", AB168/1200,AB168/AB169-1))</f>
        <v>5.436259853219827E-4</v>
      </c>
      <c r="BF169" s="22" cm="1">
        <f t="array" ref="BF169">IF(INDEX(calc_types,1,BF$7)="INDEX",AC169/AC168-1,IF(INDEX(calc_types,1,BF$7)="CASH", AC168/1200,AC168/AC169-1))</f>
        <v>2.0458265139116305E-2</v>
      </c>
      <c r="BG169" s="22" cm="1">
        <f t="array" ref="BG169">IF(INDEX(calc_types,1,BG$7)="INDEX",AD169/AD168-1,IF(INDEX(calc_types,1,BG$7)="CASH", AD168/1200,AD168/AD169-1))</f>
        <v>-3.9828192112456029E-2</v>
      </c>
      <c r="BH169" s="23">
        <f t="shared" si="68"/>
        <v>-1.66109003796667E-3</v>
      </c>
      <c r="BI169" s="23">
        <f t="shared" si="69"/>
        <v>-1.1292846369737016E-3</v>
      </c>
      <c r="BJ169" s="23">
        <f t="shared" si="70"/>
        <v>-1.3721543786677838E-3</v>
      </c>
      <c r="BK169" s="23">
        <f t="shared" si="71"/>
        <v>-6.1010012077185229E-4</v>
      </c>
      <c r="BL169" s="23">
        <f t="shared" si="72"/>
        <v>-1.8059439020396036E-4</v>
      </c>
      <c r="BM169" s="23">
        <f t="shared" si="73"/>
        <v>-1.073332460318826E-3</v>
      </c>
      <c r="BN169" s="23">
        <f t="shared" si="74"/>
        <v>-9.2956645971091121E-4</v>
      </c>
      <c r="BO169" s="23">
        <f t="shared" si="75"/>
        <v>-1.5184339409604832E-3</v>
      </c>
      <c r="BP169" s="23">
        <f t="shared" si="76"/>
        <v>-5.2113527609411018E-4</v>
      </c>
      <c r="BQ169" s="23">
        <f t="shared" si="77"/>
        <v>-2.396766074410665E-3</v>
      </c>
      <c r="BR169" s="23">
        <f t="shared" si="78"/>
        <v>-4.250315786547193E-3</v>
      </c>
      <c r="BS169" s="23">
        <f t="shared" si="79"/>
        <v>-1.3647021947197609E-3</v>
      </c>
      <c r="BT169" s="23">
        <f t="shared" si="80"/>
        <v>-2.8552255873694711E-3</v>
      </c>
      <c r="BU169" s="23">
        <f t="shared" si="81"/>
        <v>4.5290177512765536E-5</v>
      </c>
      <c r="BV169" s="23">
        <f t="shared" si="82"/>
        <v>1.5834191438686638E-4</v>
      </c>
      <c r="BW169" s="23">
        <f t="shared" si="83"/>
        <v>3.957816062421473E-4</v>
      </c>
      <c r="BX169" s="23">
        <f t="shared" si="84"/>
        <v>2.28387636654514E-2</v>
      </c>
      <c r="BY169" s="23">
        <f t="shared" si="85"/>
        <v>4.792990477839737E-3</v>
      </c>
      <c r="BZ169" s="23">
        <f t="shared" si="86"/>
        <v>-1.3657546049826571E-2</v>
      </c>
      <c r="CA169" s="23">
        <f t="shared" si="87"/>
        <v>8.8628625631856806E-2</v>
      </c>
      <c r="CB169" s="23">
        <f t="shared" si="88"/>
        <v>-1.4768356321839093E-3</v>
      </c>
      <c r="CC169" s="23">
        <f t="shared" si="89"/>
        <v>-9.6324080459770094E-4</v>
      </c>
      <c r="CD169" s="23">
        <f t="shared" si="90"/>
        <v>-1.5107589080459762E-3</v>
      </c>
      <c r="CE169" s="23">
        <f t="shared" si="91"/>
        <v>8.1617528735632129E-5</v>
      </c>
      <c r="CF169" s="23">
        <f t="shared" si="92"/>
        <v>0</v>
      </c>
      <c r="CG169" s="23">
        <f t="shared" si="93"/>
        <v>-4.5666619163497557E-4</v>
      </c>
      <c r="CH169" s="23">
        <f t="shared" si="94"/>
        <v>2.0544919845437121E-2</v>
      </c>
      <c r="CI169" s="23">
        <f t="shared" si="95"/>
        <v>-3.9263367793575088E-2</v>
      </c>
    </row>
    <row r="170" spans="1:87" x14ac:dyDescent="0.2">
      <c r="A170" s="20">
        <v>162</v>
      </c>
      <c r="B170" s="21">
        <v>41639</v>
      </c>
      <c r="C170" s="20">
        <v>203.57300000000001</v>
      </c>
      <c r="D170" s="20">
        <v>1138.837</v>
      </c>
      <c r="E170" s="20">
        <v>1860.528</v>
      </c>
      <c r="F170" s="20">
        <v>1587.9179999999999</v>
      </c>
      <c r="G170" s="20">
        <v>1936.355</v>
      </c>
      <c r="H170" s="20">
        <v>143.86199999999999</v>
      </c>
      <c r="I170" s="20">
        <v>364.44400000000002</v>
      </c>
      <c r="J170" s="20">
        <v>478.21199999999999</v>
      </c>
      <c r="K170" s="20">
        <v>106.642</v>
      </c>
      <c r="L170" s="20">
        <v>644.428</v>
      </c>
      <c r="M170" s="20">
        <v>772.49800000000005</v>
      </c>
      <c r="N170" s="20">
        <v>256.50299999999999</v>
      </c>
      <c r="O170" s="20">
        <v>276.51</v>
      </c>
      <c r="P170" s="20">
        <v>103.645</v>
      </c>
      <c r="Q170" s="20">
        <v>194.066</v>
      </c>
      <c r="R170" s="20">
        <v>255.31899999999999</v>
      </c>
      <c r="S170" s="20">
        <v>3047.29</v>
      </c>
      <c r="T170" s="20">
        <v>3109</v>
      </c>
      <c r="U170" s="20">
        <v>6749.09</v>
      </c>
      <c r="V170" s="20">
        <v>16291.31</v>
      </c>
      <c r="W170" s="20">
        <v>0.16769999999999999</v>
      </c>
      <c r="X170" s="20">
        <v>0.2651</v>
      </c>
      <c r="Y170" s="20">
        <v>0.4834</v>
      </c>
      <c r="Z170" s="20">
        <v>6.4199999999999993E-2</v>
      </c>
      <c r="AA170" s="20">
        <v>1</v>
      </c>
      <c r="AB170" s="20">
        <v>0.72770000000000001</v>
      </c>
      <c r="AC170" s="20">
        <v>0.60399999999999998</v>
      </c>
      <c r="AD170" s="20">
        <v>105.31</v>
      </c>
      <c r="AE170" s="21">
        <f t="shared" si="67"/>
        <v>41639</v>
      </c>
      <c r="AF170" s="22" cm="1">
        <f t="array" ref="AF170">IF(INDEX(calc_types,1,AF$7)="INDEX",C170/C169-1,IF(INDEX(calc_types,1,AF$7)="CASH", C169/1200,C169/C170-1))</f>
        <v>2.1127106569052145E-4</v>
      </c>
      <c r="AG170" s="22" cm="1">
        <f t="array" ref="AG170">IF(INDEX(calc_types,1,AG$7)="INDEX",D170/D169-1,IF(INDEX(calc_types,1,AG$7)="CASH", D169/1200,D169/D170-1))</f>
        <v>-1.3626905157968494E-3</v>
      </c>
      <c r="AH170" s="22" cm="1">
        <f t="array" ref="AH170">IF(INDEX(calc_types,1,AH$7)="INDEX",E170/E169-1,IF(INDEX(calc_types,1,AH$7)="CASH", E169/1200,E169/E170-1))</f>
        <v>-9.4401251371616368E-3</v>
      </c>
      <c r="AI170" s="22" cm="1">
        <f t="array" ref="AI170">IF(INDEX(calc_types,1,AI$7)="INDEX",F170/F169-1,IF(INDEX(calc_types,1,AI$7)="CASH", F169/1200,F169/F170-1))</f>
        <v>-2.9149177684706373E-4</v>
      </c>
      <c r="AJ170" s="22" cm="1">
        <f t="array" ref="AJ170">IF(INDEX(calc_types,1,AJ$7)="INDEX",G170/G169-1,IF(INDEX(calc_types,1,AJ$7)="CASH", G169/1200,G169/G170-1))</f>
        <v>-5.3703237604080245E-3</v>
      </c>
      <c r="AK170" s="22" cm="1">
        <f t="array" ref="AK170">IF(INDEX(calc_types,1,AK$7)="INDEX",H170/H169-1,IF(INDEX(calc_types,1,AK$7)="CASH", H169/1200,H169/H170-1))</f>
        <v>-8.3406313857947723E-5</v>
      </c>
      <c r="AL170" s="22" cm="1">
        <f t="array" ref="AL170">IF(INDEX(calc_types,1,AL$7)="INDEX",I170/I169-1,IF(INDEX(calc_types,1,AL$7)="CASH", I169/1200,I169/I170-1))</f>
        <v>-1.6135527472858069E-3</v>
      </c>
      <c r="AM170" s="22" cm="1">
        <f t="array" ref="AM170">IF(INDEX(calc_types,1,AM$7)="INDEX",J170/J169-1,IF(INDEX(calc_types,1,AM$7)="CASH", J169/1200,J169/J170-1))</f>
        <v>-7.7333438464204374E-3</v>
      </c>
      <c r="AN170" s="22" cm="1">
        <f t="array" ref="AN170">IF(INDEX(calc_types,1,AN$7)="INDEX",K170/K169-1,IF(INDEX(calc_types,1,AN$7)="CASH", K169/1200,K169/K170-1))</f>
        <v>5.4417173309317945E-4</v>
      </c>
      <c r="AO170" s="22" cm="1">
        <f t="array" ref="AO170">IF(INDEX(calc_types,1,AO$7)="INDEX",L170/L169-1,IF(INDEX(calc_types,1,AO$7)="CASH", L169/1200,L169/L170-1))</f>
        <v>-2.1909349485864649E-3</v>
      </c>
      <c r="AP170" s="22" cm="1">
        <f t="array" ref="AP170">IF(INDEX(calc_types,1,AP$7)="INDEX",M170/M169-1,IF(INDEX(calc_types,1,AP$7)="CASH", M169/1200,M169/M170-1))</f>
        <v>-9.8972084796595805E-3</v>
      </c>
      <c r="AQ170" s="22" cm="1">
        <f t="array" ref="AQ170">IF(INDEX(calc_types,1,AQ$7)="INDEX",N170/N169-1,IF(INDEX(calc_types,1,AQ$7)="CASH", N169/1200,N169/N170-1))</f>
        <v>4.2902887364326681E-4</v>
      </c>
      <c r="AR170" s="22" cm="1">
        <f t="array" ref="AR170">IF(INDEX(calc_types,1,AR$7)="INDEX",O170/O169-1,IF(INDEX(calc_types,1,AR$7)="CASH", O169/1200,O169/O170-1))</f>
        <v>-5.2201567845849839E-3</v>
      </c>
      <c r="AS170" s="22" cm="1">
        <f t="array" ref="AS170">IF(INDEX(calc_types,1,AS$7)="INDEX",P170/P169-1,IF(INDEX(calc_types,1,AS$7)="CASH", P169/1200,P169/P170-1))</f>
        <v>1.9297009928198605E-5</v>
      </c>
      <c r="AT170" s="22" cm="1">
        <f t="array" ref="AT170">IF(INDEX(calc_types,1,AT$7)="INDEX",Q170/Q169-1,IF(INDEX(calc_types,1,AT$7)="CASH", Q169/1200,Q169/Q170-1))</f>
        <v>-1.5971395745428829E-4</v>
      </c>
      <c r="AU170" s="22" cm="1">
        <f t="array" ref="AU170">IF(INDEX(calc_types,1,AU$7)="INDEX",R170/R169-1,IF(INDEX(calc_types,1,AU$7)="CASH", R169/1200,R169/R170-1))</f>
        <v>-1.1931587018433332E-3</v>
      </c>
      <c r="AV170" s="22" cm="1">
        <f t="array" ref="AV170">IF(INDEX(calc_types,1,AV$7)="INDEX",S170/S169-1,IF(INDEX(calc_types,1,AV$7)="CASH", S169/1200,S169/S170-1))</f>
        <v>2.4788302315727151E-2</v>
      </c>
      <c r="AW170" s="22" cm="1">
        <f t="array" ref="AW170">IF(INDEX(calc_types,1,AW$7)="INDEX",T170/T169-1,IF(INDEX(calc_types,1,AW$7)="CASH", T169/1200,T169/T170-1))</f>
        <v>7.2441230593784933E-3</v>
      </c>
      <c r="AX170" s="22" cm="1">
        <f t="array" ref="AX170">IF(INDEX(calc_types,1,AX$7)="INDEX",U170/U169-1,IF(INDEX(calc_types,1,AX$7)="CASH", U169/1200,U169/U170-1))</f>
        <v>1.4813767842455583E-2</v>
      </c>
      <c r="AY170" s="22" cm="1">
        <f t="array" ref="AY170">IF(INDEX(calc_types,1,AY$7)="INDEX",V170/V169-1,IF(INDEX(calc_types,1,AY$7)="CASH", V169/1200,V169/V170-1))</f>
        <v>4.0189326051103702E-2</v>
      </c>
      <c r="AZ170" s="22" cm="1">
        <f t="array" ref="AZ170">IF(INDEX(calc_types,1,AZ$7)="INDEX",W170/W169-1,IF(INDEX(calc_types,1,AZ$7)="CASH", W169/1200,W169/W170-1))</f>
        <v>1.4020833333333333E-4</v>
      </c>
      <c r="BA170" s="22" cm="1">
        <f t="array" ref="BA170">IF(INDEX(calc_types,1,BA$7)="INDEX",X170/X169-1,IF(INDEX(calc_types,1,BA$7)="CASH", X169/1200,X169/X170-1))</f>
        <v>2.0849999999999997E-4</v>
      </c>
      <c r="BB170" s="22" cm="1">
        <f t="array" ref="BB170">IF(INDEX(calc_types,1,BB$7)="INDEX",Y170/Y169-1,IF(INDEX(calc_types,1,BB$7)="CASH", Y169/1200,Y169/Y170-1))</f>
        <v>4.1883333333333339E-4</v>
      </c>
      <c r="BC170" s="22" cm="1">
        <f t="array" ref="BC170">IF(INDEX(calc_types,1,BC$7)="INDEX",Z170/Z169-1,IF(INDEX(calc_types,1,BC$7)="CASH", Z169/1200,Z169/Z170-1))</f>
        <v>-6.658333333333333E-5</v>
      </c>
      <c r="BD170" s="22" cm="1">
        <f t="array" ref="BD170">IF(INDEX(calc_types,1,BD$7)="INDEX",AA170/AA169-1,IF(INDEX(calc_types,1,BD$7)="CASH", AA169/1200,AA169/AA170-1))</f>
        <v>0</v>
      </c>
      <c r="BE170" s="22" cm="1">
        <f t="array" ref="BE170">IF(INDEX(calc_types,1,BE$7)="INDEX",AB170/AB169-1,IF(INDEX(calc_types,1,BE$7)="CASH", AB169/1200,AB169/AB170-1))</f>
        <v>1.1130960560670644E-2</v>
      </c>
      <c r="BF170" s="22" cm="1">
        <f t="array" ref="BF170">IF(INDEX(calc_types,1,BF$7)="INDEX",AC170/AC169-1,IF(INDEX(calc_types,1,BF$7)="CASH", AC169/1200,AC169/AC170-1))</f>
        <v>1.1589403973510048E-2</v>
      </c>
      <c r="BG170" s="22" cm="1">
        <f t="array" ref="BG170">IF(INDEX(calc_types,1,BG$7)="INDEX",AD170/AD169-1,IF(INDEX(calc_types,1,BG$7)="CASH", AD169/1200,AD169/AD170-1))</f>
        <v>-2.7252872471750123E-2</v>
      </c>
      <c r="BH170" s="23">
        <f t="shared" si="68"/>
        <v>-1.41542719092925E-3</v>
      </c>
      <c r="BI170" s="23">
        <f t="shared" si="69"/>
        <v>-3.4241027471704185E-3</v>
      </c>
      <c r="BJ170" s="23">
        <f t="shared" si="70"/>
        <v>-1.2358650104074225E-2</v>
      </c>
      <c r="BK170" s="23">
        <f t="shared" si="71"/>
        <v>-3.2725013373346564E-3</v>
      </c>
      <c r="BL170" s="23">
        <f t="shared" si="72"/>
        <v>-9.2091894215312071E-3</v>
      </c>
      <c r="BM170" s="23">
        <f t="shared" si="73"/>
        <v>-1.1845416517745116E-3</v>
      </c>
      <c r="BN170" s="23">
        <f t="shared" si="74"/>
        <v>-3.0446951971297258E-3</v>
      </c>
      <c r="BO170" s="23">
        <f t="shared" si="75"/>
        <v>-9.8351792880307584E-3</v>
      </c>
      <c r="BP170" s="23">
        <f t="shared" si="76"/>
        <v>2.3036456999069271E-5</v>
      </c>
      <c r="BQ170" s="23">
        <f t="shared" si="77"/>
        <v>-4.4081230621667838E-3</v>
      </c>
      <c r="BR170" s="23">
        <f t="shared" si="78"/>
        <v>-1.2613136185036539E-2</v>
      </c>
      <c r="BS170" s="23">
        <f t="shared" si="79"/>
        <v>-2.7956513608315111E-3</v>
      </c>
      <c r="BT170" s="23">
        <f t="shared" si="80"/>
        <v>-8.9359551749733333E-3</v>
      </c>
      <c r="BU170" s="23">
        <f t="shared" si="81"/>
        <v>-3.190717246370001E-5</v>
      </c>
      <c r="BV170" s="23">
        <f t="shared" si="82"/>
        <v>-3.5699081973898433E-4</v>
      </c>
      <c r="BW170" s="23">
        <f t="shared" si="83"/>
        <v>-1.7371383962308572E-3</v>
      </c>
      <c r="BX170" s="23">
        <f t="shared" si="84"/>
        <v>1.7880002594653666E-2</v>
      </c>
      <c r="BY170" s="23">
        <f t="shared" si="85"/>
        <v>5.9450976960212232E-3</v>
      </c>
      <c r="BZ170" s="23">
        <f t="shared" si="86"/>
        <v>1.316852824163032E-2</v>
      </c>
      <c r="CA170" s="23">
        <f t="shared" si="87"/>
        <v>3.5718036412516807E-2</v>
      </c>
      <c r="CB170" s="23">
        <f t="shared" si="88"/>
        <v>-1.4766272988505759E-3</v>
      </c>
      <c r="CC170" s="23">
        <f t="shared" si="89"/>
        <v>-8.9115747126436765E-4</v>
      </c>
      <c r="CD170" s="23">
        <f t="shared" si="90"/>
        <v>-1.5201755747126428E-3</v>
      </c>
      <c r="CE170" s="23">
        <f t="shared" si="91"/>
        <v>-4.0632471264367861E-5</v>
      </c>
      <c r="CF170" s="23">
        <f t="shared" si="92"/>
        <v>0</v>
      </c>
      <c r="CG170" s="23">
        <f t="shared" si="93"/>
        <v>1.0130668383713686E-2</v>
      </c>
      <c r="CH170" s="23">
        <f t="shared" si="94"/>
        <v>1.1676058679830865E-2</v>
      </c>
      <c r="CI170" s="23">
        <f t="shared" si="95"/>
        <v>-2.6688048152869182E-2</v>
      </c>
    </row>
    <row r="171" spans="1:87" x14ac:dyDescent="0.2">
      <c r="A171" s="20">
        <v>163</v>
      </c>
      <c r="B171" s="21">
        <v>41670</v>
      </c>
      <c r="C171" s="20">
        <v>203.589</v>
      </c>
      <c r="D171" s="20">
        <v>1140.6379999999999</v>
      </c>
      <c r="E171" s="20">
        <v>1875.7570000000001</v>
      </c>
      <c r="F171" s="20">
        <v>1592.627</v>
      </c>
      <c r="G171" s="20">
        <v>1956.12</v>
      </c>
      <c r="H171" s="20">
        <v>143.90600000000001</v>
      </c>
      <c r="I171" s="20">
        <v>365.35199999999998</v>
      </c>
      <c r="J171" s="20">
        <v>483.86200000000002</v>
      </c>
      <c r="K171" s="20">
        <v>106.658</v>
      </c>
      <c r="L171" s="20">
        <v>645.928</v>
      </c>
      <c r="M171" s="20">
        <v>779.21400000000006</v>
      </c>
      <c r="N171" s="20">
        <v>257.94799999999998</v>
      </c>
      <c r="O171" s="20">
        <v>279.74</v>
      </c>
      <c r="P171" s="20">
        <v>103.657</v>
      </c>
      <c r="Q171" s="20">
        <v>194.13900000000001</v>
      </c>
      <c r="R171" s="20">
        <v>255.69200000000001</v>
      </c>
      <c r="S171" s="20">
        <v>2941.01</v>
      </c>
      <c r="T171" s="20">
        <v>3013.96</v>
      </c>
      <c r="U171" s="20">
        <v>6510.44</v>
      </c>
      <c r="V171" s="20">
        <v>14914.53</v>
      </c>
      <c r="W171" s="20">
        <v>0.1565</v>
      </c>
      <c r="X171" s="20">
        <v>0.2271</v>
      </c>
      <c r="Y171" s="20">
        <v>0.51049999999999995</v>
      </c>
      <c r="Z171" s="20">
        <v>6.1400000000000003E-2</v>
      </c>
      <c r="AA171" s="20">
        <v>1</v>
      </c>
      <c r="AB171" s="20">
        <v>0.74150000000000005</v>
      </c>
      <c r="AC171" s="20">
        <v>0.60829999999999995</v>
      </c>
      <c r="AD171" s="20">
        <v>102.04</v>
      </c>
      <c r="AE171" s="21">
        <f t="shared" si="67"/>
        <v>41670</v>
      </c>
      <c r="AF171" s="22" cm="1">
        <f t="array" ref="AF171">IF(INDEX(calc_types,1,AF$7)="INDEX",C171/C170-1,IF(INDEX(calc_types,1,AF$7)="CASH", C170/1200,C170/C171-1))</f>
        <v>7.8595884522858483E-5</v>
      </c>
      <c r="AG171" s="22" cm="1">
        <f t="array" ref="AG171">IF(INDEX(calc_types,1,AG$7)="INDEX",D171/D170-1,IF(INDEX(calc_types,1,AG$7)="CASH", D170/1200,D170/D171-1))</f>
        <v>1.5814379055123506E-3</v>
      </c>
      <c r="AH171" s="22" cm="1">
        <f t="array" ref="AH171">IF(INDEX(calc_types,1,AH$7)="INDEX",E171/E170-1,IF(INDEX(calc_types,1,AH$7)="CASH", E170/1200,E170/E171-1))</f>
        <v>8.1853108364937643E-3</v>
      </c>
      <c r="AI171" s="22" cm="1">
        <f t="array" ref="AI171">IF(INDEX(calc_types,1,AI$7)="INDEX",F171/F170-1,IF(INDEX(calc_types,1,AI$7)="CASH", F170/1200,F170/F171-1))</f>
        <v>2.9655183705961097E-3</v>
      </c>
      <c r="AJ171" s="22" cm="1">
        <f t="array" ref="AJ171">IF(INDEX(calc_types,1,AJ$7)="INDEX",G171/G170-1,IF(INDEX(calc_types,1,AJ$7)="CASH", G170/1200,G170/G171-1))</f>
        <v>1.0207322520922046E-2</v>
      </c>
      <c r="AK171" s="22" cm="1">
        <f t="array" ref="AK171">IF(INDEX(calc_types,1,AK$7)="INDEX",H171/H170-1,IF(INDEX(calc_types,1,AK$7)="CASH", H170/1200,H170/H171-1))</f>
        <v>3.0584866052185689E-4</v>
      </c>
      <c r="AL171" s="22" cm="1">
        <f t="array" ref="AL171">IF(INDEX(calc_types,1,AL$7)="INDEX",I171/I170-1,IF(INDEX(calc_types,1,AL$7)="CASH", I170/1200,I170/I171-1))</f>
        <v>2.4914664530077957E-3</v>
      </c>
      <c r="AM171" s="22" cm="1">
        <f t="array" ref="AM171">IF(INDEX(calc_types,1,AM$7)="INDEX",J171/J170-1,IF(INDEX(calc_types,1,AM$7)="CASH", J170/1200,J170/J171-1))</f>
        <v>1.1814843625839622E-2</v>
      </c>
      <c r="AN171" s="22" cm="1">
        <f t="array" ref="AN171">IF(INDEX(calc_types,1,AN$7)="INDEX",K171/K170-1,IF(INDEX(calc_types,1,AN$7)="CASH", K170/1200,K170/K171-1))</f>
        <v>1.5003469552343773E-4</v>
      </c>
      <c r="AO171" s="22" cm="1">
        <f t="array" ref="AO171">IF(INDEX(calc_types,1,AO$7)="INDEX",L171/L170-1,IF(INDEX(calc_types,1,AO$7)="CASH", L170/1200,L170/L171-1))</f>
        <v>2.3276456019911684E-3</v>
      </c>
      <c r="AP171" s="22" cm="1">
        <f t="array" ref="AP171">IF(INDEX(calc_types,1,AP$7)="INDEX",M171/M170-1,IF(INDEX(calc_types,1,AP$7)="CASH", M170/1200,M170/M171-1))</f>
        <v>8.6938736410968609E-3</v>
      </c>
      <c r="AQ171" s="22" cm="1">
        <f t="array" ref="AQ171">IF(INDEX(calc_types,1,AQ$7)="INDEX",N171/N170-1,IF(INDEX(calc_types,1,AQ$7)="CASH", N170/1200,N170/N171-1))</f>
        <v>5.6334623766582936E-3</v>
      </c>
      <c r="AR171" s="22" cm="1">
        <f t="array" ref="AR171">IF(INDEX(calc_types,1,AR$7)="INDEX",O171/O170-1,IF(INDEX(calc_types,1,AR$7)="CASH", O170/1200,O170/O171-1))</f>
        <v>1.1681313514881886E-2</v>
      </c>
      <c r="AS171" s="22" cm="1">
        <f t="array" ref="AS171">IF(INDEX(calc_types,1,AS$7)="INDEX",P171/P170-1,IF(INDEX(calc_types,1,AS$7)="CASH", P170/1200,P170/P171-1))</f>
        <v>1.157798253654807E-4</v>
      </c>
      <c r="AT171" s="22" cm="1">
        <f t="array" ref="AT171">IF(INDEX(calc_types,1,AT$7)="INDEX",Q171/Q170-1,IF(INDEX(calc_types,1,AT$7)="CASH", Q170/1200,Q170/Q171-1))</f>
        <v>3.7616068760115695E-4</v>
      </c>
      <c r="AU171" s="22" cm="1">
        <f t="array" ref="AU171">IF(INDEX(calc_types,1,AU$7)="INDEX",R171/R170-1,IF(INDEX(calc_types,1,AU$7)="CASH", R170/1200,R170/R171-1))</f>
        <v>1.4609175188686763E-3</v>
      </c>
      <c r="AV171" s="22" cm="1">
        <f t="array" ref="AV171">IF(INDEX(calc_types,1,AV$7)="INDEX",S171/S170-1,IF(INDEX(calc_types,1,AV$7)="CASH", S170/1200,S170/S171-1))</f>
        <v>-3.4876890614283451E-2</v>
      </c>
      <c r="AW171" s="22" cm="1">
        <f t="array" ref="AW171">IF(INDEX(calc_types,1,AW$7)="INDEX",T171/T170-1,IF(INDEX(calc_types,1,AW$7)="CASH", T170/1200,T170/T171-1))</f>
        <v>-3.0569314892248345E-2</v>
      </c>
      <c r="AX171" s="22" cm="1">
        <f t="array" ref="AX171">IF(INDEX(calc_types,1,AX$7)="INDEX",U171/U170-1,IF(INDEX(calc_types,1,AX$7)="CASH", U170/1200,U170/U171-1))</f>
        <v>-3.5360322650905607E-2</v>
      </c>
      <c r="AY171" s="22" cm="1">
        <f t="array" ref="AY171">IF(INDEX(calc_types,1,AY$7)="INDEX",V171/V170-1,IF(INDEX(calc_types,1,AY$7)="CASH", V170/1200,V170/V171-1))</f>
        <v>-8.4510085438187499E-2</v>
      </c>
      <c r="AZ171" s="22" cm="1">
        <f t="array" ref="AZ171">IF(INDEX(calc_types,1,AZ$7)="INDEX",W171/W170-1,IF(INDEX(calc_types,1,AZ$7)="CASH", W170/1200,W170/W171-1))</f>
        <v>1.3974999999999998E-4</v>
      </c>
      <c r="BA171" s="22" cm="1">
        <f t="array" ref="BA171">IF(INDEX(calc_types,1,BA$7)="INDEX",X171/X170-1,IF(INDEX(calc_types,1,BA$7)="CASH", X170/1200,X170/X171-1))</f>
        <v>2.2091666666666668E-4</v>
      </c>
      <c r="BB171" s="22" cm="1">
        <f t="array" ref="BB171">IF(INDEX(calc_types,1,BB$7)="INDEX",Y171/Y170-1,IF(INDEX(calc_types,1,BB$7)="CASH", Y170/1200,Y170/Y171-1))</f>
        <v>4.0283333333333333E-4</v>
      </c>
      <c r="BC171" s="22" cm="1">
        <f t="array" ref="BC171">IF(INDEX(calc_types,1,BC$7)="INDEX",Z171/Z170-1,IF(INDEX(calc_types,1,BC$7)="CASH", Z170/1200,Z170/Z171-1))</f>
        <v>5.3499999999999993E-5</v>
      </c>
      <c r="BD171" s="22" cm="1">
        <f t="array" ref="BD171">IF(INDEX(calc_types,1,BD$7)="INDEX",AA171/AA170-1,IF(INDEX(calc_types,1,BD$7)="CASH", AA170/1200,AA170/AA171-1))</f>
        <v>0</v>
      </c>
      <c r="BE171" s="22" cm="1">
        <f t="array" ref="BE171">IF(INDEX(calc_types,1,BE$7)="INDEX",AB171/AB170-1,IF(INDEX(calc_types,1,BE$7)="CASH", AB170/1200,AB170/AB171-1))</f>
        <v>-1.861092380310192E-2</v>
      </c>
      <c r="BF171" s="22" cm="1">
        <f t="array" ref="BF171">IF(INDEX(calc_types,1,BF$7)="INDEX",AC171/AC170-1,IF(INDEX(calc_types,1,BF$7)="CASH", AC170/1200,AC170/AC171-1))</f>
        <v>-7.068880486601925E-3</v>
      </c>
      <c r="BG171" s="22" cm="1">
        <f t="array" ref="BG171">IF(INDEX(calc_types,1,BG$7)="INDEX",AD171/AD170-1,IF(INDEX(calc_types,1,BG$7)="CASH", AD170/1200,AD170/AD171-1))</f>
        <v>3.2046256370050985E-2</v>
      </c>
      <c r="BH171" s="23">
        <f t="shared" si="68"/>
        <v>-1.5481023720969129E-3</v>
      </c>
      <c r="BI171" s="23">
        <f t="shared" si="69"/>
        <v>-4.7997432586121842E-4</v>
      </c>
      <c r="BJ171" s="23">
        <f t="shared" si="70"/>
        <v>5.2667858695811757E-3</v>
      </c>
      <c r="BK171" s="23">
        <f t="shared" si="71"/>
        <v>-1.5491189891483036E-5</v>
      </c>
      <c r="BL171" s="23">
        <f t="shared" si="72"/>
        <v>6.3684568597988638E-3</v>
      </c>
      <c r="BM171" s="23">
        <f t="shared" si="73"/>
        <v>-7.9528667739470703E-4</v>
      </c>
      <c r="BN171" s="23">
        <f t="shared" si="74"/>
        <v>1.060324003163877E-3</v>
      </c>
      <c r="BO171" s="23">
        <f t="shared" si="75"/>
        <v>9.7130081842293006E-3</v>
      </c>
      <c r="BP171" s="23">
        <f t="shared" si="76"/>
        <v>-3.7110058057067245E-4</v>
      </c>
      <c r="BQ171" s="23">
        <f t="shared" si="77"/>
        <v>1.1045748841084953E-4</v>
      </c>
      <c r="BR171" s="23">
        <f t="shared" si="78"/>
        <v>5.9779459357199027E-3</v>
      </c>
      <c r="BS171" s="23">
        <f t="shared" si="79"/>
        <v>2.4087821421835158E-3</v>
      </c>
      <c r="BT171" s="23">
        <f t="shared" si="80"/>
        <v>7.9655151244935364E-3</v>
      </c>
      <c r="BU171" s="23">
        <f t="shared" si="81"/>
        <v>6.4575642973582089E-5</v>
      </c>
      <c r="BV171" s="23">
        <f t="shared" si="82"/>
        <v>1.7888382531646094E-4</v>
      </c>
      <c r="BW171" s="23">
        <f t="shared" si="83"/>
        <v>9.1693782448115234E-4</v>
      </c>
      <c r="BX171" s="23">
        <f t="shared" si="84"/>
        <v>-4.1785190335356936E-2</v>
      </c>
      <c r="BY171" s="23">
        <f t="shared" si="85"/>
        <v>-3.1868340255605615E-2</v>
      </c>
      <c r="BZ171" s="23">
        <f t="shared" si="86"/>
        <v>-3.7005562251730871E-2</v>
      </c>
      <c r="CA171" s="23">
        <f t="shared" si="87"/>
        <v>-8.8981375076774394E-2</v>
      </c>
      <c r="CB171" s="23">
        <f t="shared" si="88"/>
        <v>-1.4770856321839093E-3</v>
      </c>
      <c r="CC171" s="23">
        <f t="shared" si="89"/>
        <v>-8.7874080459770089E-4</v>
      </c>
      <c r="CD171" s="23">
        <f t="shared" si="90"/>
        <v>-1.5361755747126428E-3</v>
      </c>
      <c r="CE171" s="23">
        <f t="shared" si="91"/>
        <v>7.9450862068965454E-5</v>
      </c>
      <c r="CF171" s="23">
        <f t="shared" si="92"/>
        <v>0</v>
      </c>
      <c r="CG171" s="23">
        <f t="shared" si="93"/>
        <v>-1.9611215980058879E-2</v>
      </c>
      <c r="CH171" s="23">
        <f t="shared" si="94"/>
        <v>-6.9822257802811096E-3</v>
      </c>
      <c r="CI171" s="23">
        <f t="shared" si="95"/>
        <v>3.2611080688931926E-2</v>
      </c>
    </row>
    <row r="172" spans="1:87" x14ac:dyDescent="0.2">
      <c r="A172" s="20">
        <v>164</v>
      </c>
      <c r="B172" s="21">
        <v>41698</v>
      </c>
      <c r="C172" s="20">
        <v>203.614</v>
      </c>
      <c r="D172" s="20">
        <v>1141.6690000000001</v>
      </c>
      <c r="E172" s="20">
        <v>1879.8119999999999</v>
      </c>
      <c r="F172" s="20">
        <v>1596.8689999999999</v>
      </c>
      <c r="G172" s="20">
        <v>1967.482</v>
      </c>
      <c r="H172" s="20">
        <v>143.88999999999999</v>
      </c>
      <c r="I172" s="20">
        <v>365.09199999999998</v>
      </c>
      <c r="J172" s="20">
        <v>483.65600000000001</v>
      </c>
      <c r="K172" s="20">
        <v>106.71</v>
      </c>
      <c r="L172" s="20">
        <v>646.28599999999994</v>
      </c>
      <c r="M172" s="20">
        <v>780.41800000000001</v>
      </c>
      <c r="N172" s="20">
        <v>258.846</v>
      </c>
      <c r="O172" s="20">
        <v>280.67899999999997</v>
      </c>
      <c r="P172" s="20">
        <v>103.666</v>
      </c>
      <c r="Q172" s="20">
        <v>194.19900000000001</v>
      </c>
      <c r="R172" s="20">
        <v>255.93100000000001</v>
      </c>
      <c r="S172" s="20">
        <v>3073.22</v>
      </c>
      <c r="T172" s="20">
        <v>3149.23</v>
      </c>
      <c r="U172" s="20">
        <v>6809.7</v>
      </c>
      <c r="V172" s="20">
        <v>14841.07</v>
      </c>
      <c r="W172" s="20">
        <v>0.1555</v>
      </c>
      <c r="X172" s="20">
        <v>0.25750000000000001</v>
      </c>
      <c r="Y172" s="20">
        <v>0.51029999999999998</v>
      </c>
      <c r="Z172" s="20">
        <v>5.5399999999999998E-2</v>
      </c>
      <c r="AA172" s="20">
        <v>1</v>
      </c>
      <c r="AB172" s="20">
        <v>0.72460000000000002</v>
      </c>
      <c r="AC172" s="20">
        <v>0.59719999999999995</v>
      </c>
      <c r="AD172" s="20">
        <v>101.8</v>
      </c>
      <c r="AE172" s="21">
        <f t="shared" si="67"/>
        <v>41698</v>
      </c>
      <c r="AF172" s="22" cm="1">
        <f t="array" ref="AF172">IF(INDEX(calc_types,1,AF$7)="INDEX",C172/C171-1,IF(INDEX(calc_types,1,AF$7)="CASH", C171/1200,C171/C172-1))</f>
        <v>1.2279641827417365E-4</v>
      </c>
      <c r="AG172" s="22" cm="1">
        <f t="array" ref="AG172">IF(INDEX(calc_types,1,AG$7)="INDEX",D172/D171-1,IF(INDEX(calc_types,1,AG$7)="CASH", D171/1200,D171/D172-1))</f>
        <v>9.038801092022819E-4</v>
      </c>
      <c r="AH172" s="22" cm="1">
        <f t="array" ref="AH172">IF(INDEX(calc_types,1,AH$7)="INDEX",E172/E171-1,IF(INDEX(calc_types,1,AH$7)="CASH", E171/1200,E171/E172-1))</f>
        <v>2.1617938784179724E-3</v>
      </c>
      <c r="AI172" s="22" cm="1">
        <f t="array" ref="AI172">IF(INDEX(calc_types,1,AI$7)="INDEX",F172/F171-1,IF(INDEX(calc_types,1,AI$7)="CASH", F171/1200,F171/F172-1))</f>
        <v>2.6635238508452286E-3</v>
      </c>
      <c r="AJ172" s="22" cm="1">
        <f t="array" ref="AJ172">IF(INDEX(calc_types,1,AJ$7)="INDEX",G172/G171-1,IF(INDEX(calc_types,1,AJ$7)="CASH", G171/1200,G171/G172-1))</f>
        <v>5.8084371101978505E-3</v>
      </c>
      <c r="AK172" s="22" cm="1">
        <f t="array" ref="AK172">IF(INDEX(calc_types,1,AK$7)="INDEX",H172/H171-1,IF(INDEX(calc_types,1,AK$7)="CASH", H171/1200,H171/H172-1))</f>
        <v>-1.1118368935292278E-4</v>
      </c>
      <c r="AL172" s="22" cm="1">
        <f t="array" ref="AL172">IF(INDEX(calc_types,1,AL$7)="INDEX",I172/I171-1,IF(INDEX(calc_types,1,AL$7)="CASH", I171/1200,I171/I172-1))</f>
        <v>-7.1164247082267096E-4</v>
      </c>
      <c r="AM172" s="22" cm="1">
        <f t="array" ref="AM172">IF(INDEX(calc_types,1,AM$7)="INDEX",J172/J171-1,IF(INDEX(calc_types,1,AM$7)="CASH", J171/1200,J171/J172-1))</f>
        <v>-4.2574122373739698E-4</v>
      </c>
      <c r="AN172" s="22" cm="1">
        <f t="array" ref="AN172">IF(INDEX(calc_types,1,AN$7)="INDEX",K172/K171-1,IF(INDEX(calc_types,1,AN$7)="CASH", K171/1200,K171/K172-1))</f>
        <v>4.8753961259340173E-4</v>
      </c>
      <c r="AO172" s="22" cm="1">
        <f t="array" ref="AO172">IF(INDEX(calc_types,1,AO$7)="INDEX",L172/L171-1,IF(INDEX(calc_types,1,AO$7)="CASH", L171/1200,L171/L172-1))</f>
        <v>5.5424133959203203E-4</v>
      </c>
      <c r="AP172" s="22" cm="1">
        <f t="array" ref="AP172">IF(INDEX(calc_types,1,AP$7)="INDEX",M172/M171-1,IF(INDEX(calc_types,1,AP$7)="CASH", M171/1200,M171/M172-1))</f>
        <v>1.5451467761102844E-3</v>
      </c>
      <c r="AQ172" s="22" cm="1">
        <f t="array" ref="AQ172">IF(INDEX(calc_types,1,AQ$7)="INDEX",N172/N171-1,IF(INDEX(calc_types,1,AQ$7)="CASH", N171/1200,N171/N172-1))</f>
        <v>3.4813218168003868E-3</v>
      </c>
      <c r="AR172" s="22" cm="1">
        <f t="array" ref="AR172">IF(INDEX(calc_types,1,AR$7)="INDEX",O172/O171-1,IF(INDEX(calc_types,1,AR$7)="CASH", O171/1200,O171/O172-1))</f>
        <v>3.3566883534710268E-3</v>
      </c>
      <c r="AS172" s="22" cm="1">
        <f t="array" ref="AS172">IF(INDEX(calc_types,1,AS$7)="INDEX",P172/P171-1,IF(INDEX(calc_types,1,AS$7)="CASH", P171/1200,P171/P172-1))</f>
        <v>8.6824816462049981E-5</v>
      </c>
      <c r="AT172" s="22" cm="1">
        <f t="array" ref="AT172">IF(INDEX(calc_types,1,AT$7)="INDEX",Q172/Q171-1,IF(INDEX(calc_types,1,AT$7)="CASH", Q171/1200,Q171/Q172-1))</f>
        <v>3.0905691283056314E-4</v>
      </c>
      <c r="AU172" s="22" cm="1">
        <f t="array" ref="AU172">IF(INDEX(calc_types,1,AU$7)="INDEX",R172/R171-1,IF(INDEX(calc_types,1,AU$7)="CASH", R171/1200,R171/R172-1))</f>
        <v>9.3471833299441087E-4</v>
      </c>
      <c r="AV172" s="22" cm="1">
        <f t="array" ref="AV172">IF(INDEX(calc_types,1,AV$7)="INDEX",S172/S171-1,IF(INDEX(calc_types,1,AV$7)="CASH", S171/1200,S171/S172-1))</f>
        <v>4.495394439325251E-2</v>
      </c>
      <c r="AW172" s="22" cm="1">
        <f t="array" ref="AW172">IF(INDEX(calc_types,1,AW$7)="INDEX",T172/T171-1,IF(INDEX(calc_types,1,AW$7)="CASH", T171/1200,T171/T172-1))</f>
        <v>4.4881153034545873E-2</v>
      </c>
      <c r="AX172" s="22" cm="1">
        <f t="array" ref="AX172">IF(INDEX(calc_types,1,AX$7)="INDEX",U172/U171-1,IF(INDEX(calc_types,1,AX$7)="CASH", U171/1200,U171/U172-1))</f>
        <v>4.5966171257242339E-2</v>
      </c>
      <c r="AY172" s="22" cm="1">
        <f t="array" ref="AY172">IF(INDEX(calc_types,1,AY$7)="INDEX",V172/V171-1,IF(INDEX(calc_types,1,AY$7)="CASH", V171/1200,V171/V172-1))</f>
        <v>-4.9253982525765405E-3</v>
      </c>
      <c r="AZ172" s="22" cm="1">
        <f t="array" ref="AZ172">IF(INDEX(calc_types,1,AZ$7)="INDEX",W172/W171-1,IF(INDEX(calc_types,1,AZ$7)="CASH", W171/1200,W171/W172-1))</f>
        <v>1.3041666666666667E-4</v>
      </c>
      <c r="BA172" s="22" cm="1">
        <f t="array" ref="BA172">IF(INDEX(calc_types,1,BA$7)="INDEX",X172/X171-1,IF(INDEX(calc_types,1,BA$7)="CASH", X171/1200,X171/X172-1))</f>
        <v>1.8924999999999999E-4</v>
      </c>
      <c r="BB172" s="22" cm="1">
        <f t="array" ref="BB172">IF(INDEX(calc_types,1,BB$7)="INDEX",Y172/Y171-1,IF(INDEX(calc_types,1,BB$7)="CASH", Y171/1200,Y171/Y172-1))</f>
        <v>4.2541666666666661E-4</v>
      </c>
      <c r="BC172" s="22" cm="1">
        <f t="array" ref="BC172">IF(INDEX(calc_types,1,BC$7)="INDEX",Z172/Z171-1,IF(INDEX(calc_types,1,BC$7)="CASH", Z171/1200,Z171/Z172-1))</f>
        <v>5.1166666666666673E-5</v>
      </c>
      <c r="BD172" s="22" cm="1">
        <f t="array" ref="BD172">IF(INDEX(calc_types,1,BD$7)="INDEX",AA172/AA171-1,IF(INDEX(calc_types,1,BD$7)="CASH", AA171/1200,AA171/AA172-1))</f>
        <v>0</v>
      </c>
      <c r="BE172" s="22" cm="1">
        <f t="array" ref="BE172">IF(INDEX(calc_types,1,BE$7)="INDEX",AB172/AB171-1,IF(INDEX(calc_types,1,BE$7)="CASH", AB171/1200,AB171/AB172-1))</f>
        <v>2.3323212807065952E-2</v>
      </c>
      <c r="BF172" s="22" cm="1">
        <f t="array" ref="BF172">IF(INDEX(calc_types,1,BF$7)="INDEX",AC172/AC171-1,IF(INDEX(calc_types,1,BF$7)="CASH", AC171/1200,AC171/AC172-1))</f>
        <v>1.8586738111185497E-2</v>
      </c>
      <c r="BG172" s="22" cm="1">
        <f t="array" ref="BG172">IF(INDEX(calc_types,1,BG$7)="INDEX",AD172/AD171-1,IF(INDEX(calc_types,1,BG$7)="CASH", AD171/1200,AD171/AD172-1))</f>
        <v>2.3575638506876384E-3</v>
      </c>
      <c r="BH172" s="23">
        <f t="shared" si="68"/>
        <v>-1.5039018383455978E-3</v>
      </c>
      <c r="BI172" s="23">
        <f t="shared" si="69"/>
        <v>-1.1575321221712872E-3</v>
      </c>
      <c r="BJ172" s="23">
        <f t="shared" si="70"/>
        <v>-7.5673108849461665E-4</v>
      </c>
      <c r="BK172" s="23">
        <f t="shared" si="71"/>
        <v>-3.1748570964236413E-4</v>
      </c>
      <c r="BL172" s="23">
        <f t="shared" si="72"/>
        <v>1.9695714490746679E-3</v>
      </c>
      <c r="BM172" s="23">
        <f t="shared" si="73"/>
        <v>-1.2123190272694867E-3</v>
      </c>
      <c r="BN172" s="23">
        <f t="shared" si="74"/>
        <v>-2.1427849206665898E-3</v>
      </c>
      <c r="BO172" s="23">
        <f t="shared" si="75"/>
        <v>-2.5275766653477185E-3</v>
      </c>
      <c r="BP172" s="23">
        <f t="shared" si="76"/>
        <v>-3.3595663500708456E-5</v>
      </c>
      <c r="BQ172" s="23">
        <f t="shared" si="77"/>
        <v>-1.6629467739882869E-3</v>
      </c>
      <c r="BR172" s="23">
        <f t="shared" si="78"/>
        <v>-1.1707809292666742E-3</v>
      </c>
      <c r="BS172" s="23">
        <f t="shared" si="79"/>
        <v>2.566415823256089E-4</v>
      </c>
      <c r="BT172" s="23">
        <f t="shared" si="80"/>
        <v>-3.5911003691732179E-4</v>
      </c>
      <c r="BU172" s="23">
        <f t="shared" si="81"/>
        <v>3.5620634070151366E-5</v>
      </c>
      <c r="BV172" s="23">
        <f t="shared" si="82"/>
        <v>1.1178005054586712E-4</v>
      </c>
      <c r="BW172" s="23">
        <f t="shared" si="83"/>
        <v>3.9073863860688695E-4</v>
      </c>
      <c r="BX172" s="23">
        <f t="shared" si="84"/>
        <v>3.8045644672179024E-2</v>
      </c>
      <c r="BY172" s="23">
        <f t="shared" si="85"/>
        <v>4.3582127671188603E-2</v>
      </c>
      <c r="BZ172" s="23">
        <f t="shared" si="86"/>
        <v>4.4320931656417074E-2</v>
      </c>
      <c r="CA172" s="23">
        <f t="shared" si="87"/>
        <v>-9.396687891163432E-3</v>
      </c>
      <c r="CB172" s="23">
        <f t="shared" si="88"/>
        <v>-1.4864189655172425E-3</v>
      </c>
      <c r="CC172" s="23">
        <f t="shared" si="89"/>
        <v>-9.104074712643676E-4</v>
      </c>
      <c r="CD172" s="23">
        <f t="shared" si="90"/>
        <v>-1.5135922413793096E-3</v>
      </c>
      <c r="CE172" s="23">
        <f t="shared" si="91"/>
        <v>7.7117528735632141E-5</v>
      </c>
      <c r="CF172" s="23">
        <f t="shared" si="92"/>
        <v>0</v>
      </c>
      <c r="CG172" s="23">
        <f t="shared" si="93"/>
        <v>2.2322920630108992E-2</v>
      </c>
      <c r="CH172" s="23">
        <f t="shared" si="94"/>
        <v>1.8673392817506313E-2</v>
      </c>
      <c r="CI172" s="23">
        <f t="shared" si="95"/>
        <v>2.9223881695685785E-3</v>
      </c>
    </row>
    <row r="173" spans="1:87" x14ac:dyDescent="0.2">
      <c r="A173" s="20">
        <v>165</v>
      </c>
      <c r="B173" s="21">
        <v>41729</v>
      </c>
      <c r="C173" s="20">
        <v>203.67699999999999</v>
      </c>
      <c r="D173" s="20">
        <v>1140.405</v>
      </c>
      <c r="E173" s="20">
        <v>1868.4739999999999</v>
      </c>
      <c r="F173" s="20">
        <v>1596.4059999999999</v>
      </c>
      <c r="G173" s="20">
        <v>1960.2470000000001</v>
      </c>
      <c r="H173" s="20">
        <v>143.90799999999999</v>
      </c>
      <c r="I173" s="20">
        <v>365.06700000000001</v>
      </c>
      <c r="J173" s="20">
        <v>484.32400000000001</v>
      </c>
      <c r="K173" s="20">
        <v>106.747</v>
      </c>
      <c r="L173" s="20">
        <v>645.67899999999997</v>
      </c>
      <c r="M173" s="20">
        <v>779.26900000000001</v>
      </c>
      <c r="N173" s="20">
        <v>259.19600000000003</v>
      </c>
      <c r="O173" s="20">
        <v>280.61399999999998</v>
      </c>
      <c r="P173" s="20">
        <v>103.681</v>
      </c>
      <c r="Q173" s="20">
        <v>194.19499999999999</v>
      </c>
      <c r="R173" s="20">
        <v>255.88499999999999</v>
      </c>
      <c r="S173" s="20">
        <v>3097.7</v>
      </c>
      <c r="T173" s="20">
        <v>3161.6</v>
      </c>
      <c r="U173" s="20">
        <v>6598.37</v>
      </c>
      <c r="V173" s="20">
        <v>14827.83</v>
      </c>
      <c r="W173" s="20">
        <v>0.152</v>
      </c>
      <c r="X173" s="20">
        <v>0.30819999999999997</v>
      </c>
      <c r="Y173" s="20">
        <v>0.50270000000000004</v>
      </c>
      <c r="Z173" s="20">
        <v>3.1800000000000002E-2</v>
      </c>
      <c r="AA173" s="20">
        <v>1</v>
      </c>
      <c r="AB173" s="20">
        <v>0.72629999999999995</v>
      </c>
      <c r="AC173" s="20">
        <v>0.60009999999999997</v>
      </c>
      <c r="AD173" s="20">
        <v>103.23</v>
      </c>
      <c r="AE173" s="21">
        <f t="shared" si="67"/>
        <v>41729</v>
      </c>
      <c r="AF173" s="22" cm="1">
        <f t="array" ref="AF173">IF(INDEX(calc_types,1,AF$7)="INDEX",C173/C172-1,IF(INDEX(calc_types,1,AF$7)="CASH", C172/1200,C172/C173-1))</f>
        <v>3.0940897973619208E-4</v>
      </c>
      <c r="AG173" s="22" cm="1">
        <f t="array" ref="AG173">IF(INDEX(calc_types,1,AG$7)="INDEX",D173/D172-1,IF(INDEX(calc_types,1,AG$7)="CASH", D172/1200,D172/D173-1))</f>
        <v>-1.107151021881192E-3</v>
      </c>
      <c r="AH173" s="22" cm="1">
        <f t="array" ref="AH173">IF(INDEX(calc_types,1,AH$7)="INDEX",E173/E172-1,IF(INDEX(calc_types,1,AH$7)="CASH", E172/1200,E172/E173-1))</f>
        <v>-6.031454209250664E-3</v>
      </c>
      <c r="AI173" s="22" cm="1">
        <f t="array" ref="AI173">IF(INDEX(calc_types,1,AI$7)="INDEX",F173/F172-1,IF(INDEX(calc_types,1,AI$7)="CASH", F172/1200,F172/F173-1))</f>
        <v>-2.8994238099677716E-4</v>
      </c>
      <c r="AJ173" s="22" cm="1">
        <f t="array" ref="AJ173">IF(INDEX(calc_types,1,AJ$7)="INDEX",G173/G172-1,IF(INDEX(calc_types,1,AJ$7)="CASH", G172/1200,G172/G173-1))</f>
        <v>-3.6772890425426086E-3</v>
      </c>
      <c r="AK173" s="22" cm="1">
        <f t="array" ref="AK173">IF(INDEX(calc_types,1,AK$7)="INDEX",H173/H172-1,IF(INDEX(calc_types,1,AK$7)="CASH", H172/1200,H172/H173-1))</f>
        <v>1.2509555910766856E-4</v>
      </c>
      <c r="AL173" s="22" cm="1">
        <f t="array" ref="AL173">IF(INDEX(calc_types,1,AL$7)="INDEX",I173/I172-1,IF(INDEX(calc_types,1,AL$7)="CASH", I172/1200,I172/I173-1))</f>
        <v>-6.8475891008223932E-5</v>
      </c>
      <c r="AM173" s="22" cm="1">
        <f t="array" ref="AM173">IF(INDEX(calc_types,1,AM$7)="INDEX",J173/J172-1,IF(INDEX(calc_types,1,AM$7)="CASH", J172/1200,J172/J173-1))</f>
        <v>1.3811469308764313E-3</v>
      </c>
      <c r="AN173" s="22" cm="1">
        <f t="array" ref="AN173">IF(INDEX(calc_types,1,AN$7)="INDEX",K173/K172-1,IF(INDEX(calc_types,1,AN$7)="CASH", K172/1200,K172/K173-1))</f>
        <v>3.4673413925601082E-4</v>
      </c>
      <c r="AO173" s="22" cm="1">
        <f t="array" ref="AO173">IF(INDEX(calc_types,1,AO$7)="INDEX",L173/L172-1,IF(INDEX(calc_types,1,AO$7)="CASH", L172/1200,L172/L173-1))</f>
        <v>-9.3921267055141477E-4</v>
      </c>
      <c r="AP173" s="22" cm="1">
        <f t="array" ref="AP173">IF(INDEX(calc_types,1,AP$7)="INDEX",M173/M172-1,IF(INDEX(calc_types,1,AP$7)="CASH", M172/1200,M172/M173-1))</f>
        <v>-1.4722879277515588E-3</v>
      </c>
      <c r="AQ173" s="22" cm="1">
        <f t="array" ref="AQ173">IF(INDEX(calc_types,1,AQ$7)="INDEX",N173/N172-1,IF(INDEX(calc_types,1,AQ$7)="CASH", N172/1200,N172/N173-1))</f>
        <v>1.3521553356050653E-3</v>
      </c>
      <c r="AR173" s="22" cm="1">
        <f t="array" ref="AR173">IF(INDEX(calc_types,1,AR$7)="INDEX",O173/O172-1,IF(INDEX(calc_types,1,AR$7)="CASH", O172/1200,O172/O173-1))</f>
        <v>-2.3158127255684668E-4</v>
      </c>
      <c r="AS173" s="22" cm="1">
        <f t="array" ref="AS173">IF(INDEX(calc_types,1,AS$7)="INDEX",P173/P172-1,IF(INDEX(calc_types,1,AS$7)="CASH", P172/1200,P172/P173-1))</f>
        <v>1.446954642794207E-4</v>
      </c>
      <c r="AT173" s="22" cm="1">
        <f t="array" ref="AT173">IF(INDEX(calc_types,1,AT$7)="INDEX",Q173/Q172-1,IF(INDEX(calc_types,1,AT$7)="CASH", Q172/1200,Q172/Q173-1))</f>
        <v>-2.0597428411206486E-5</v>
      </c>
      <c r="AU173" s="22" cm="1">
        <f t="array" ref="AU173">IF(INDEX(calc_types,1,AU$7)="INDEX",R173/R172-1,IF(INDEX(calc_types,1,AU$7)="CASH", R172/1200,R172/R173-1))</f>
        <v>-1.7973594445386265E-4</v>
      </c>
      <c r="AV173" s="22" cm="1">
        <f t="array" ref="AV173">IF(INDEX(calc_types,1,AV$7)="INDEX",S173/S172-1,IF(INDEX(calc_types,1,AV$7)="CASH", S172/1200,S172/S173-1))</f>
        <v>7.9655865834531436E-3</v>
      </c>
      <c r="AW173" s="22" cm="1">
        <f t="array" ref="AW173">IF(INDEX(calc_types,1,AW$7)="INDEX",T173/T172-1,IF(INDEX(calc_types,1,AW$7)="CASH", T172/1200,T172/T173-1))</f>
        <v>3.9279442911441809E-3</v>
      </c>
      <c r="AX173" s="22" cm="1">
        <f t="array" ref="AX173">IF(INDEX(calc_types,1,AX$7)="INDEX",U173/U172-1,IF(INDEX(calc_types,1,AX$7)="CASH", U172/1200,U172/U173-1))</f>
        <v>-3.103367255532552E-2</v>
      </c>
      <c r="AY173" s="22" cm="1">
        <f t="array" ref="AY173">IF(INDEX(calc_types,1,AY$7)="INDEX",V173/V172-1,IF(INDEX(calc_types,1,AY$7)="CASH", V172/1200,V172/V173-1))</f>
        <v>-8.921189644681693E-4</v>
      </c>
      <c r="AZ173" s="22" cm="1">
        <f t="array" ref="AZ173">IF(INDEX(calc_types,1,AZ$7)="INDEX",W173/W172-1,IF(INDEX(calc_types,1,AZ$7)="CASH", W172/1200,W172/W173-1))</f>
        <v>1.2958333333333333E-4</v>
      </c>
      <c r="BA173" s="22" cm="1">
        <f t="array" ref="BA173">IF(INDEX(calc_types,1,BA$7)="INDEX",X173/X172-1,IF(INDEX(calc_types,1,BA$7)="CASH", X172/1200,X172/X173-1))</f>
        <v>2.1458333333333334E-4</v>
      </c>
      <c r="BB173" s="22" cm="1">
        <f t="array" ref="BB173">IF(INDEX(calc_types,1,BB$7)="INDEX",Y173/Y172-1,IF(INDEX(calc_types,1,BB$7)="CASH", Y172/1200,Y172/Y173-1))</f>
        <v>4.2524999999999996E-4</v>
      </c>
      <c r="BC173" s="22" cm="1">
        <f t="array" ref="BC173">IF(INDEX(calc_types,1,BC$7)="INDEX",Z173/Z172-1,IF(INDEX(calc_types,1,BC$7)="CASH", Z172/1200,Z172/Z173-1))</f>
        <v>4.6166666666666666E-5</v>
      </c>
      <c r="BD173" s="22" cm="1">
        <f t="array" ref="BD173">IF(INDEX(calc_types,1,BD$7)="INDEX",AA173/AA172-1,IF(INDEX(calc_types,1,BD$7)="CASH", AA172/1200,AA172/AA173-1))</f>
        <v>0</v>
      </c>
      <c r="BE173" s="22" cm="1">
        <f t="array" ref="BE173">IF(INDEX(calc_types,1,BE$7)="INDEX",AB173/AB172-1,IF(INDEX(calc_types,1,BE$7)="CASH", AB172/1200,AB172/AB173-1))</f>
        <v>-2.3406305934186022E-3</v>
      </c>
      <c r="BF173" s="22" cm="1">
        <f t="array" ref="BF173">IF(INDEX(calc_types,1,BF$7)="INDEX",AC173/AC172-1,IF(INDEX(calc_types,1,BF$7)="CASH", AC172/1200,AC172/AC173-1))</f>
        <v>-4.8325279120147169E-3</v>
      </c>
      <c r="BG173" s="22" cm="1">
        <f t="array" ref="BG173">IF(INDEX(calc_types,1,BG$7)="INDEX",AD173/AD172-1,IF(INDEX(calc_types,1,BG$7)="CASH", AD172/1200,AD172/AD173-1))</f>
        <v>-1.3852562239659028E-2</v>
      </c>
      <c r="BH173" s="23">
        <f t="shared" si="68"/>
        <v>-1.3172892768835793E-3</v>
      </c>
      <c r="BI173" s="23">
        <f t="shared" si="69"/>
        <v>-3.168563253254761E-3</v>
      </c>
      <c r="BJ173" s="23">
        <f t="shared" si="70"/>
        <v>-8.9499791761632527E-3</v>
      </c>
      <c r="BK173" s="23">
        <f t="shared" si="71"/>
        <v>-3.2709519414843699E-3</v>
      </c>
      <c r="BL173" s="23">
        <f t="shared" si="72"/>
        <v>-7.5161547036657912E-3</v>
      </c>
      <c r="BM173" s="23">
        <f t="shared" si="73"/>
        <v>-9.7603977880889536E-4</v>
      </c>
      <c r="BN173" s="23">
        <f t="shared" si="74"/>
        <v>-1.4996183408521426E-3</v>
      </c>
      <c r="BO173" s="23">
        <f t="shared" si="75"/>
        <v>-7.2068851073389022E-4</v>
      </c>
      <c r="BP173" s="23">
        <f t="shared" si="76"/>
        <v>-1.7440113683809936E-4</v>
      </c>
      <c r="BQ173" s="23">
        <f t="shared" si="77"/>
        <v>-3.1564007841317337E-3</v>
      </c>
      <c r="BR173" s="23">
        <f t="shared" si="78"/>
        <v>-4.188215633128517E-3</v>
      </c>
      <c r="BS173" s="23">
        <f t="shared" si="79"/>
        <v>-1.8725248988697126E-3</v>
      </c>
      <c r="BT173" s="23">
        <f t="shared" si="80"/>
        <v>-3.9473796629451953E-3</v>
      </c>
      <c r="BU173" s="23">
        <f t="shared" si="81"/>
        <v>9.349128188752209E-5</v>
      </c>
      <c r="BV173" s="23">
        <f t="shared" si="82"/>
        <v>-2.178742906959025E-4</v>
      </c>
      <c r="BW173" s="23">
        <f t="shared" si="83"/>
        <v>-7.2371563884138658E-4</v>
      </c>
      <c r="BX173" s="23">
        <f t="shared" si="84"/>
        <v>1.0572868623796583E-3</v>
      </c>
      <c r="BY173" s="23">
        <f t="shared" si="85"/>
        <v>2.6289189277869107E-3</v>
      </c>
      <c r="BZ173" s="23">
        <f t="shared" si="86"/>
        <v>-3.2678912156150784E-2</v>
      </c>
      <c r="CA173" s="23">
        <f t="shared" si="87"/>
        <v>-5.3634086030550608E-3</v>
      </c>
      <c r="CB173" s="23">
        <f t="shared" si="88"/>
        <v>-1.4872522988505759E-3</v>
      </c>
      <c r="CC173" s="23">
        <f t="shared" si="89"/>
        <v>-8.8507413793103423E-4</v>
      </c>
      <c r="CD173" s="23">
        <f t="shared" si="90"/>
        <v>-1.5137589080459761E-3</v>
      </c>
      <c r="CE173" s="23">
        <f t="shared" si="91"/>
        <v>7.2117528735632142E-5</v>
      </c>
      <c r="CF173" s="23">
        <f t="shared" si="92"/>
        <v>0</v>
      </c>
      <c r="CG173" s="23">
        <f t="shared" si="93"/>
        <v>-3.3409227703755607E-3</v>
      </c>
      <c r="CH173" s="23">
        <f t="shared" si="94"/>
        <v>-4.7458732056939014E-3</v>
      </c>
      <c r="CI173" s="23">
        <f t="shared" si="95"/>
        <v>-1.3287737920778087E-2</v>
      </c>
    </row>
    <row r="174" spans="1:87" x14ac:dyDescent="0.2">
      <c r="A174" s="20">
        <v>166</v>
      </c>
      <c r="B174" s="21">
        <v>41759</v>
      </c>
      <c r="C174" s="20">
        <v>203.71600000000001</v>
      </c>
      <c r="D174" s="20">
        <v>1141.915</v>
      </c>
      <c r="E174" s="20">
        <v>1876.0060000000001</v>
      </c>
      <c r="F174" s="20">
        <v>1600.3009999999999</v>
      </c>
      <c r="G174" s="20">
        <v>1972.2460000000001</v>
      </c>
      <c r="H174" s="20">
        <v>143.89099999999999</v>
      </c>
      <c r="I174" s="20">
        <v>365.05900000000003</v>
      </c>
      <c r="J174" s="20">
        <v>485.29300000000001</v>
      </c>
      <c r="K174" s="20">
        <v>106.803</v>
      </c>
      <c r="L174" s="20">
        <v>646.43200000000002</v>
      </c>
      <c r="M174" s="20">
        <v>780.81799999999998</v>
      </c>
      <c r="N174" s="20">
        <v>260.45699999999999</v>
      </c>
      <c r="O174" s="20">
        <v>282.29899999999998</v>
      </c>
      <c r="P174" s="20">
        <v>103.68600000000001</v>
      </c>
      <c r="Q174" s="20">
        <v>194.20500000000001</v>
      </c>
      <c r="R174" s="20">
        <v>255.995</v>
      </c>
      <c r="S174" s="20">
        <v>3119.49</v>
      </c>
      <c r="T174" s="20">
        <v>3198.39</v>
      </c>
      <c r="U174" s="20">
        <v>6780.03</v>
      </c>
      <c r="V174" s="20">
        <v>14304.11</v>
      </c>
      <c r="W174" s="20">
        <v>0.15049999999999999</v>
      </c>
      <c r="X174" s="20">
        <v>0.30669999999999997</v>
      </c>
      <c r="Y174" s="20">
        <v>0.50970000000000004</v>
      </c>
      <c r="Z174" s="20">
        <v>3.5000000000000001E-3</v>
      </c>
      <c r="AA174" s="20">
        <v>1</v>
      </c>
      <c r="AB174" s="20">
        <v>0.72109999999999996</v>
      </c>
      <c r="AC174" s="20">
        <v>0.5927</v>
      </c>
      <c r="AD174" s="20">
        <v>102.24</v>
      </c>
      <c r="AE174" s="21">
        <f t="shared" si="67"/>
        <v>41759</v>
      </c>
      <c r="AF174" s="22" cm="1">
        <f t="array" ref="AF174">IF(INDEX(calc_types,1,AF$7)="INDEX",C174/C173-1,IF(INDEX(calc_types,1,AF$7)="CASH", C173/1200,C173/C174-1))</f>
        <v>1.9147964669552486E-4</v>
      </c>
      <c r="AG174" s="22" cm="1">
        <f t="array" ref="AG174">IF(INDEX(calc_types,1,AG$7)="INDEX",D174/D173-1,IF(INDEX(calc_types,1,AG$7)="CASH", D173/1200,D173/D174-1))</f>
        <v>1.3240910027578767E-3</v>
      </c>
      <c r="AH174" s="22" cm="1">
        <f t="array" ref="AH174">IF(INDEX(calc_types,1,AH$7)="INDEX",E174/E173-1,IF(INDEX(calc_types,1,AH$7)="CASH", E173/1200,E173/E174-1))</f>
        <v>4.0310970342642971E-3</v>
      </c>
      <c r="AI174" s="22" cm="1">
        <f t="array" ref="AI174">IF(INDEX(calc_types,1,AI$7)="INDEX",F174/F173-1,IF(INDEX(calc_types,1,AI$7)="CASH", F173/1200,F173/F174-1))</f>
        <v>2.4398555254740995E-3</v>
      </c>
      <c r="AJ174" s="22" cm="1">
        <f t="array" ref="AJ174">IF(INDEX(calc_types,1,AJ$7)="INDEX",G174/G173-1,IF(INDEX(calc_types,1,AJ$7)="CASH", G173/1200,G173/G174-1))</f>
        <v>6.1211673834982161E-3</v>
      </c>
      <c r="AK174" s="22" cm="1">
        <f t="array" ref="AK174">IF(INDEX(calc_types,1,AK$7)="INDEX",H174/H173-1,IF(INDEX(calc_types,1,AK$7)="CASH", H173/1200,H173/H174-1))</f>
        <v>-1.1813102815683152E-4</v>
      </c>
      <c r="AL174" s="22" cm="1">
        <f t="array" ref="AL174">IF(INDEX(calc_types,1,AL$7)="INDEX",I174/I173-1,IF(INDEX(calc_types,1,AL$7)="CASH", I173/1200,I173/I174-1))</f>
        <v>-2.1913785688609799E-5</v>
      </c>
      <c r="AM174" s="22" cm="1">
        <f t="array" ref="AM174">IF(INDEX(calc_types,1,AM$7)="INDEX",J174/J173-1,IF(INDEX(calc_types,1,AM$7)="CASH", J173/1200,J173/J174-1))</f>
        <v>2.0007267862010014E-3</v>
      </c>
      <c r="AN174" s="22" cm="1">
        <f t="array" ref="AN174">IF(INDEX(calc_types,1,AN$7)="INDEX",K174/K173-1,IF(INDEX(calc_types,1,AN$7)="CASH", K173/1200,K173/K174-1))</f>
        <v>5.2460490692940454E-4</v>
      </c>
      <c r="AO174" s="22" cm="1">
        <f t="array" ref="AO174">IF(INDEX(calc_types,1,AO$7)="INDEX",L174/L173-1,IF(INDEX(calc_types,1,AO$7)="CASH", L173/1200,L173/L174-1))</f>
        <v>1.1662141714381402E-3</v>
      </c>
      <c r="AP174" s="22" cm="1">
        <f t="array" ref="AP174">IF(INDEX(calc_types,1,AP$7)="INDEX",M174/M173-1,IF(INDEX(calc_types,1,AP$7)="CASH", M173/1200,M173/M174-1))</f>
        <v>1.9877603240985309E-3</v>
      </c>
      <c r="AQ174" s="22" cm="1">
        <f t="array" ref="AQ174">IF(INDEX(calc_types,1,AQ$7)="INDEX",N174/N173-1,IF(INDEX(calc_types,1,AQ$7)="CASH", N173/1200,N173/N174-1))</f>
        <v>4.8650442136450867E-3</v>
      </c>
      <c r="AR174" s="22" cm="1">
        <f t="array" ref="AR174">IF(INDEX(calc_types,1,AR$7)="INDEX",O174/O173-1,IF(INDEX(calc_types,1,AR$7)="CASH", O173/1200,O173/O174-1))</f>
        <v>6.0046897161225576E-3</v>
      </c>
      <c r="AS174" s="22" cm="1">
        <f t="array" ref="AS174">IF(INDEX(calc_types,1,AS$7)="INDEX",P174/P173-1,IF(INDEX(calc_types,1,AS$7)="CASH", P173/1200,P173/P174-1))</f>
        <v>4.8224843510524806E-5</v>
      </c>
      <c r="AT174" s="22" cm="1">
        <f t="array" ref="AT174">IF(INDEX(calc_types,1,AT$7)="INDEX",Q174/Q173-1,IF(INDEX(calc_types,1,AT$7)="CASH", Q173/1200,Q173/Q174-1))</f>
        <v>5.1494631684745329E-5</v>
      </c>
      <c r="AU174" s="22" cm="1">
        <f t="array" ref="AU174">IF(INDEX(calc_types,1,AU$7)="INDEX",R174/R173-1,IF(INDEX(calc_types,1,AU$7)="CASH", R173/1200,R173/R174-1))</f>
        <v>4.2988061043058856E-4</v>
      </c>
      <c r="AV174" s="22" cm="1">
        <f t="array" ref="AV174">IF(INDEX(calc_types,1,AV$7)="INDEX",S174/S173-1,IF(INDEX(calc_types,1,AV$7)="CASH", S173/1200,S173/S174-1))</f>
        <v>7.0342512186460926E-3</v>
      </c>
      <c r="AW174" s="22" cm="1">
        <f t="array" ref="AW174">IF(INDEX(calc_types,1,AW$7)="INDEX",T174/T173-1,IF(INDEX(calc_types,1,AW$7)="CASH", T173/1200,T173/T174-1))</f>
        <v>1.1636513157894823E-2</v>
      </c>
      <c r="AX174" s="22" cm="1">
        <f t="array" ref="AX174">IF(INDEX(calc_types,1,AX$7)="INDEX",U174/U173-1,IF(INDEX(calc_types,1,AX$7)="CASH", U173/1200,U173/U174-1))</f>
        <v>2.7531041757282493E-2</v>
      </c>
      <c r="AY174" s="22" cm="1">
        <f t="array" ref="AY174">IF(INDEX(calc_types,1,AY$7)="INDEX",V174/V173-1,IF(INDEX(calc_types,1,AY$7)="CASH", V173/1200,V173/V174-1))</f>
        <v>-3.5320070435120976E-2</v>
      </c>
      <c r="AZ174" s="22" cm="1">
        <f t="array" ref="AZ174">IF(INDEX(calc_types,1,AZ$7)="INDEX",W174/W173-1,IF(INDEX(calc_types,1,AZ$7)="CASH", W173/1200,W173/W174-1))</f>
        <v>1.2666666666666666E-4</v>
      </c>
      <c r="BA174" s="22" cm="1">
        <f t="array" ref="BA174">IF(INDEX(calc_types,1,BA$7)="INDEX",X174/X173-1,IF(INDEX(calc_types,1,BA$7)="CASH", X173/1200,X173/X174-1))</f>
        <v>2.5683333333333331E-4</v>
      </c>
      <c r="BB174" s="22" cm="1">
        <f t="array" ref="BB174">IF(INDEX(calc_types,1,BB$7)="INDEX",Y174/Y173-1,IF(INDEX(calc_types,1,BB$7)="CASH", Y173/1200,Y173/Y174-1))</f>
        <v>4.1891666666666672E-4</v>
      </c>
      <c r="BC174" s="22" cm="1">
        <f t="array" ref="BC174">IF(INDEX(calc_types,1,BC$7)="INDEX",Z174/Z173-1,IF(INDEX(calc_types,1,BC$7)="CASH", Z173/1200,Z173/Z174-1))</f>
        <v>2.65E-5</v>
      </c>
      <c r="BD174" s="22" cm="1">
        <f t="array" ref="BD174">IF(INDEX(calc_types,1,BD$7)="INDEX",AA174/AA173-1,IF(INDEX(calc_types,1,BD$7)="CASH", AA173/1200,AA173/AA174-1))</f>
        <v>0</v>
      </c>
      <c r="BE174" s="22" cm="1">
        <f t="array" ref="BE174">IF(INDEX(calc_types,1,BE$7)="INDEX",AB174/AB173-1,IF(INDEX(calc_types,1,BE$7)="CASH", AB173/1200,AB173/AB174-1))</f>
        <v>7.2112051033144109E-3</v>
      </c>
      <c r="BF174" s="22" cm="1">
        <f t="array" ref="BF174">IF(INDEX(calc_types,1,BF$7)="INDEX",AC174/AC173-1,IF(INDEX(calc_types,1,BF$7)="CASH", AC173/1200,AC173/AC174-1))</f>
        <v>1.2485237050784415E-2</v>
      </c>
      <c r="BG174" s="22" cm="1">
        <f t="array" ref="BG174">IF(INDEX(calc_types,1,BG$7)="INDEX",AD174/AD173-1,IF(INDEX(calc_types,1,BG$7)="CASH", AD173/1200,AD173/AD174-1))</f>
        <v>9.6830985915494772E-3</v>
      </c>
      <c r="BH174" s="23">
        <f t="shared" si="68"/>
        <v>-1.4352186099242466E-3</v>
      </c>
      <c r="BI174" s="23">
        <f t="shared" si="69"/>
        <v>-7.3732122861569233E-4</v>
      </c>
      <c r="BJ174" s="23">
        <f t="shared" si="70"/>
        <v>1.112572067351708E-3</v>
      </c>
      <c r="BK174" s="23">
        <f t="shared" si="71"/>
        <v>-5.4115403501349326E-4</v>
      </c>
      <c r="BL174" s="23">
        <f t="shared" si="72"/>
        <v>2.2823017223750335E-3</v>
      </c>
      <c r="BM174" s="23">
        <f t="shared" si="73"/>
        <v>-1.2192663660733954E-3</v>
      </c>
      <c r="BN174" s="23">
        <f t="shared" si="74"/>
        <v>-1.4530562355325285E-3</v>
      </c>
      <c r="BO174" s="23">
        <f t="shared" si="75"/>
        <v>-1.0110865540932006E-4</v>
      </c>
      <c r="BP174" s="23">
        <f t="shared" si="76"/>
        <v>3.4696308352943515E-6</v>
      </c>
      <c r="BQ174" s="23">
        <f t="shared" si="77"/>
        <v>-1.0509739421421787E-3</v>
      </c>
      <c r="BR174" s="23">
        <f t="shared" si="78"/>
        <v>-7.2816738127842772E-4</v>
      </c>
      <c r="BS174" s="23">
        <f t="shared" si="79"/>
        <v>1.6403639791703088E-3</v>
      </c>
      <c r="BT174" s="23">
        <f t="shared" si="80"/>
        <v>2.2888913257342091E-3</v>
      </c>
      <c r="BU174" s="23">
        <f t="shared" si="81"/>
        <v>-2.9793388813738087E-6</v>
      </c>
      <c r="BV174" s="23">
        <f t="shared" si="82"/>
        <v>-1.4578223059995068E-4</v>
      </c>
      <c r="BW174" s="23">
        <f t="shared" si="83"/>
        <v>-1.1409908395693536E-4</v>
      </c>
      <c r="BX174" s="23">
        <f t="shared" si="84"/>
        <v>1.2595149757260726E-4</v>
      </c>
      <c r="BY174" s="23">
        <f t="shared" si="85"/>
        <v>1.0337487794537553E-2</v>
      </c>
      <c r="BZ174" s="23">
        <f t="shared" si="86"/>
        <v>2.5885802156457232E-2</v>
      </c>
      <c r="CA174" s="23">
        <f t="shared" si="87"/>
        <v>-3.9791360073707871E-2</v>
      </c>
      <c r="CB174" s="23">
        <f t="shared" si="88"/>
        <v>-1.4901689655172426E-3</v>
      </c>
      <c r="CC174" s="23">
        <f t="shared" si="89"/>
        <v>-8.4282413793103426E-4</v>
      </c>
      <c r="CD174" s="23">
        <f t="shared" si="90"/>
        <v>-1.5200922413793096E-3</v>
      </c>
      <c r="CE174" s="23">
        <f t="shared" si="91"/>
        <v>5.2450862068965469E-5</v>
      </c>
      <c r="CF174" s="23">
        <f t="shared" si="92"/>
        <v>0</v>
      </c>
      <c r="CG174" s="23">
        <f t="shared" si="93"/>
        <v>6.2109129263574524E-3</v>
      </c>
      <c r="CH174" s="23">
        <f t="shared" si="94"/>
        <v>1.2571891757105231E-2</v>
      </c>
      <c r="CI174" s="23">
        <f t="shared" si="95"/>
        <v>1.0247922910430418E-2</v>
      </c>
    </row>
    <row r="175" spans="1:87" x14ac:dyDescent="0.2">
      <c r="A175" s="20">
        <v>167</v>
      </c>
      <c r="B175" s="21">
        <v>41790</v>
      </c>
      <c r="C175" s="20">
        <v>203.72499999999999</v>
      </c>
      <c r="D175" s="20">
        <v>1144.0129999999999</v>
      </c>
      <c r="E175" s="20">
        <v>1889.3589999999999</v>
      </c>
      <c r="F175" s="20">
        <v>1606.1120000000001</v>
      </c>
      <c r="G175" s="20">
        <v>1991.0050000000001</v>
      </c>
      <c r="H175" s="20">
        <v>143.96799999999999</v>
      </c>
      <c r="I175" s="20">
        <v>365.72399999999999</v>
      </c>
      <c r="J175" s="20">
        <v>488.24799999999999</v>
      </c>
      <c r="K175" s="20">
        <v>106.83199999999999</v>
      </c>
      <c r="L175" s="20">
        <v>647.13599999999997</v>
      </c>
      <c r="M175" s="20">
        <v>783.77</v>
      </c>
      <c r="N175" s="20">
        <v>261.36500000000001</v>
      </c>
      <c r="O175" s="20">
        <v>284.22399999999999</v>
      </c>
      <c r="P175" s="20">
        <v>103.69</v>
      </c>
      <c r="Q175" s="20">
        <v>194.232</v>
      </c>
      <c r="R175" s="20">
        <v>256.15199999999999</v>
      </c>
      <c r="S175" s="20">
        <v>3190.43</v>
      </c>
      <c r="T175" s="20">
        <v>3244.6</v>
      </c>
      <c r="U175" s="20">
        <v>6844.51</v>
      </c>
      <c r="V175" s="20">
        <v>14632.38</v>
      </c>
      <c r="W175" s="20">
        <v>0.151</v>
      </c>
      <c r="X175" s="20">
        <v>0.29780000000000001</v>
      </c>
      <c r="Y175" s="20">
        <v>0.50860000000000005</v>
      </c>
      <c r="Z175" s="20">
        <v>1E-3</v>
      </c>
      <c r="AA175" s="20">
        <v>1</v>
      </c>
      <c r="AB175" s="20">
        <v>0.73350000000000004</v>
      </c>
      <c r="AC175" s="20">
        <v>0.59670000000000001</v>
      </c>
      <c r="AD175" s="20">
        <v>101.77</v>
      </c>
      <c r="AE175" s="21">
        <f t="shared" si="67"/>
        <v>41790</v>
      </c>
      <c r="AF175" s="22" cm="1">
        <f t="array" ref="AF175">IF(INDEX(calc_types,1,AF$7)="INDEX",C175/C174-1,IF(INDEX(calc_types,1,AF$7)="CASH", C174/1200,C174/C175-1))</f>
        <v>4.4179151367451652E-5</v>
      </c>
      <c r="AG175" s="22" cm="1">
        <f t="array" ref="AG175">IF(INDEX(calc_types,1,AG$7)="INDEX",D175/D174-1,IF(INDEX(calc_types,1,AG$7)="CASH", D174/1200,D174/D175-1))</f>
        <v>1.8372645950004429E-3</v>
      </c>
      <c r="AH175" s="22" cm="1">
        <f t="array" ref="AH175">IF(INDEX(calc_types,1,AH$7)="INDEX",E175/E174-1,IF(INDEX(calc_types,1,AH$7)="CASH", E174/1200,E174/E175-1))</f>
        <v>7.1177810731948288E-3</v>
      </c>
      <c r="AI175" s="22" cm="1">
        <f t="array" ref="AI175">IF(INDEX(calc_types,1,AI$7)="INDEX",F175/F174-1,IF(INDEX(calc_types,1,AI$7)="CASH", F174/1200,F174/F175-1))</f>
        <v>3.6311918820273181E-3</v>
      </c>
      <c r="AJ175" s="22" cm="1">
        <f t="array" ref="AJ175">IF(INDEX(calc_types,1,AJ$7)="INDEX",G175/G174-1,IF(INDEX(calc_types,1,AJ$7)="CASH", G174/1200,G174/G175-1))</f>
        <v>9.5114909600526598E-3</v>
      </c>
      <c r="AK175" s="22" cm="1">
        <f t="array" ref="AK175">IF(INDEX(calc_types,1,AK$7)="INDEX",H175/H174-1,IF(INDEX(calc_types,1,AK$7)="CASH", H174/1200,H174/H175-1))</f>
        <v>5.3512728384674801E-4</v>
      </c>
      <c r="AL175" s="22" cm="1">
        <f t="array" ref="AL175">IF(INDEX(calc_types,1,AL$7)="INDEX",I175/I174-1,IF(INDEX(calc_types,1,AL$7)="CASH", I174/1200,I174/I175-1))</f>
        <v>1.8216233540331306E-3</v>
      </c>
      <c r="AM175" s="22" cm="1">
        <f t="array" ref="AM175">IF(INDEX(calc_types,1,AM$7)="INDEX",J175/J174-1,IF(INDEX(calc_types,1,AM$7)="CASH", J174/1200,J174/J175-1))</f>
        <v>6.0891049324840463E-3</v>
      </c>
      <c r="AN175" s="22" cm="1">
        <f t="array" ref="AN175">IF(INDEX(calc_types,1,AN$7)="INDEX",K175/K174-1,IF(INDEX(calc_types,1,AN$7)="CASH", K174/1200,K174/K175-1))</f>
        <v>2.7152795333451607E-4</v>
      </c>
      <c r="AO175" s="22" cm="1">
        <f t="array" ref="AO175">IF(INDEX(calc_types,1,AO$7)="INDEX",L175/L174-1,IF(INDEX(calc_types,1,AO$7)="CASH", L174/1200,L174/L175-1))</f>
        <v>1.0890549972772945E-3</v>
      </c>
      <c r="AP175" s="22" cm="1">
        <f t="array" ref="AP175">IF(INDEX(calc_types,1,AP$7)="INDEX",M175/M174-1,IF(INDEX(calc_types,1,AP$7)="CASH", M174/1200,M174/M175-1))</f>
        <v>3.7806505485273867E-3</v>
      </c>
      <c r="AQ175" s="22" cm="1">
        <f t="array" ref="AQ175">IF(INDEX(calc_types,1,AQ$7)="INDEX",N175/N174-1,IF(INDEX(calc_types,1,AQ$7)="CASH", N174/1200,N174/N175-1))</f>
        <v>3.4861800604322202E-3</v>
      </c>
      <c r="AR175" s="22" cm="1">
        <f t="array" ref="AR175">IF(INDEX(calc_types,1,AR$7)="INDEX",O175/O174-1,IF(INDEX(calc_types,1,AR$7)="CASH", O174/1200,O174/O175-1))</f>
        <v>6.8190110485690791E-3</v>
      </c>
      <c r="AS175" s="22" cm="1">
        <f t="array" ref="AS175">IF(INDEX(calc_types,1,AS$7)="INDEX",P175/P174-1,IF(INDEX(calc_types,1,AS$7)="CASH", P174/1200,P174/P175-1))</f>
        <v>3.8578014389445414E-5</v>
      </c>
      <c r="AT175" s="22" cm="1">
        <f t="array" ref="AT175">IF(INDEX(calc_types,1,AT$7)="INDEX",Q175/Q174-1,IF(INDEX(calc_types,1,AT$7)="CASH", Q174/1200,Q174/Q175-1))</f>
        <v>1.3902834633494621E-4</v>
      </c>
      <c r="AU175" s="22" cm="1">
        <f t="array" ref="AU175">IF(INDEX(calc_types,1,AU$7)="INDEX",R175/R174-1,IF(INDEX(calc_types,1,AU$7)="CASH", R174/1200,R174/R175-1))</f>
        <v>6.13293228383327E-4</v>
      </c>
      <c r="AV175" s="22" cm="1">
        <f t="array" ref="AV175">IF(INDEX(calc_types,1,AV$7)="INDEX",S175/S174-1,IF(INDEX(calc_types,1,AV$7)="CASH", S174/1200,S174/S175-1))</f>
        <v>2.2740896749148032E-2</v>
      </c>
      <c r="AW175" s="22" cm="1">
        <f t="array" ref="AW175">IF(INDEX(calc_types,1,AW$7)="INDEX",T175/T174-1,IF(INDEX(calc_types,1,AW$7)="CASH", T174/1200,T174/T175-1))</f>
        <v>1.4447894096717429E-2</v>
      </c>
      <c r="AX175" s="22" cm="1">
        <f t="array" ref="AX175">IF(INDEX(calc_types,1,AX$7)="INDEX",U175/U174-1,IF(INDEX(calc_types,1,AX$7)="CASH", U174/1200,U174/U175-1))</f>
        <v>9.5102824028803212E-3</v>
      </c>
      <c r="AY175" s="22" cm="1">
        <f t="array" ref="AY175">IF(INDEX(calc_types,1,AY$7)="INDEX",V175/V174-1,IF(INDEX(calc_types,1,AY$7)="CASH", V174/1200,V174/V175-1))</f>
        <v>2.2949348124420066E-2</v>
      </c>
      <c r="AZ175" s="22" cm="1">
        <f t="array" ref="AZ175">IF(INDEX(calc_types,1,AZ$7)="INDEX",W175/W174-1,IF(INDEX(calc_types,1,AZ$7)="CASH", W174/1200,W174/W175-1))</f>
        <v>1.2541666666666666E-4</v>
      </c>
      <c r="BA175" s="22" cm="1">
        <f t="array" ref="BA175">IF(INDEX(calc_types,1,BA$7)="INDEX",X175/X174-1,IF(INDEX(calc_types,1,BA$7)="CASH", X174/1200,X174/X175-1))</f>
        <v>2.555833333333333E-4</v>
      </c>
      <c r="BB175" s="22" cm="1">
        <f t="array" ref="BB175">IF(INDEX(calc_types,1,BB$7)="INDEX",Y175/Y174-1,IF(INDEX(calc_types,1,BB$7)="CASH", Y174/1200,Y174/Y175-1))</f>
        <v>4.2475000000000005E-4</v>
      </c>
      <c r="BC175" s="22" cm="1">
        <f t="array" ref="BC175">IF(INDEX(calc_types,1,BC$7)="INDEX",Z175/Z174-1,IF(INDEX(calc_types,1,BC$7)="CASH", Z174/1200,Z174/Z175-1))</f>
        <v>2.9166666666666666E-6</v>
      </c>
      <c r="BD175" s="22" cm="1">
        <f t="array" ref="BD175">IF(INDEX(calc_types,1,BD$7)="INDEX",AA175/AA174-1,IF(INDEX(calc_types,1,BD$7)="CASH", AA174/1200,AA174/AA175-1))</f>
        <v>0</v>
      </c>
      <c r="BE175" s="22" cm="1">
        <f t="array" ref="BE175">IF(INDEX(calc_types,1,BE$7)="INDEX",AB175/AB174-1,IF(INDEX(calc_types,1,BE$7)="CASH", AB174/1200,AB174/AB175-1))</f>
        <v>-1.6905248807089435E-2</v>
      </c>
      <c r="BF175" s="22" cm="1">
        <f t="array" ref="BF175">IF(INDEX(calc_types,1,BF$7)="INDEX",AC175/AC174-1,IF(INDEX(calc_types,1,BF$7)="CASH", AC174/1200,AC174/AC175-1))</f>
        <v>-6.7035361153008344E-3</v>
      </c>
      <c r="BG175" s="22" cm="1">
        <f t="array" ref="BG175">IF(INDEX(calc_types,1,BG$7)="INDEX",AD175/AD174-1,IF(INDEX(calc_types,1,BG$7)="CASH", AD174/1200,AD174/AD175-1))</f>
        <v>4.6182568536896618E-3</v>
      </c>
      <c r="BH175" s="23">
        <f t="shared" si="68"/>
        <v>-1.5825191052523198E-3</v>
      </c>
      <c r="BI175" s="23">
        <f t="shared" si="69"/>
        <v>-2.2414763637312613E-4</v>
      </c>
      <c r="BJ175" s="23">
        <f t="shared" si="70"/>
        <v>4.1992561062822401E-3</v>
      </c>
      <c r="BK175" s="23">
        <f t="shared" si="71"/>
        <v>6.5018232153972542E-4</v>
      </c>
      <c r="BL175" s="23">
        <f t="shared" si="72"/>
        <v>5.6726252989294772E-3</v>
      </c>
      <c r="BM175" s="23">
        <f t="shared" si="73"/>
        <v>-5.660080540698159E-4</v>
      </c>
      <c r="BN175" s="23">
        <f t="shared" si="74"/>
        <v>3.9048090418921191E-4</v>
      </c>
      <c r="BO175" s="23">
        <f t="shared" si="75"/>
        <v>3.9872694908737252E-3</v>
      </c>
      <c r="BP175" s="23">
        <f t="shared" si="76"/>
        <v>-2.4960732275959411E-4</v>
      </c>
      <c r="BQ175" s="23">
        <f t="shared" si="77"/>
        <v>-1.1281331163030244E-3</v>
      </c>
      <c r="BR175" s="23">
        <f t="shared" si="78"/>
        <v>1.0647228431504281E-3</v>
      </c>
      <c r="BS175" s="23">
        <f t="shared" si="79"/>
        <v>2.614998259574423E-4</v>
      </c>
      <c r="BT175" s="23">
        <f t="shared" si="80"/>
        <v>3.1032126581807306E-3</v>
      </c>
      <c r="BU175" s="23">
        <f t="shared" si="81"/>
        <v>-1.2626168002453201E-5</v>
      </c>
      <c r="BV175" s="23">
        <f t="shared" si="82"/>
        <v>-5.8248515949749804E-5</v>
      </c>
      <c r="BW175" s="23">
        <f t="shared" si="83"/>
        <v>6.931353399580308E-5</v>
      </c>
      <c r="BX175" s="23">
        <f t="shared" si="84"/>
        <v>1.5832597028074546E-2</v>
      </c>
      <c r="BY175" s="23">
        <f t="shared" si="85"/>
        <v>1.3148868733360158E-2</v>
      </c>
      <c r="BZ175" s="23">
        <f t="shared" si="86"/>
        <v>7.8650428020550587E-3</v>
      </c>
      <c r="CA175" s="23">
        <f t="shared" si="87"/>
        <v>1.8478058485833174E-2</v>
      </c>
      <c r="CB175" s="23">
        <f t="shared" si="88"/>
        <v>-1.4914189655172425E-3</v>
      </c>
      <c r="CC175" s="23">
        <f t="shared" si="89"/>
        <v>-8.4407413793103421E-4</v>
      </c>
      <c r="CD175" s="23">
        <f t="shared" si="90"/>
        <v>-1.5142589080459762E-3</v>
      </c>
      <c r="CE175" s="23">
        <f t="shared" si="91"/>
        <v>2.8867528735632134E-5</v>
      </c>
      <c r="CF175" s="23">
        <f t="shared" si="92"/>
        <v>0</v>
      </c>
      <c r="CG175" s="23">
        <f t="shared" si="93"/>
        <v>-1.7905540984046394E-2</v>
      </c>
      <c r="CH175" s="23">
        <f t="shared" si="94"/>
        <v>-6.6168814089800189E-3</v>
      </c>
      <c r="CI175" s="23">
        <f t="shared" si="95"/>
        <v>5.1830811725706019E-3</v>
      </c>
    </row>
    <row r="176" spans="1:87" x14ac:dyDescent="0.2">
      <c r="A176" s="20">
        <v>168</v>
      </c>
      <c r="B176" s="21">
        <v>41820</v>
      </c>
      <c r="C176" s="20">
        <v>203.744</v>
      </c>
      <c r="D176" s="20">
        <v>1143.5050000000001</v>
      </c>
      <c r="E176" s="20">
        <v>1886.0050000000001</v>
      </c>
      <c r="F176" s="20">
        <v>1606.903</v>
      </c>
      <c r="G176" s="20">
        <v>1992.4380000000001</v>
      </c>
      <c r="H176" s="20">
        <v>144.02600000000001</v>
      </c>
      <c r="I176" s="20">
        <v>366.01900000000001</v>
      </c>
      <c r="J176" s="20">
        <v>489.43900000000002</v>
      </c>
      <c r="K176" s="20">
        <v>106.834</v>
      </c>
      <c r="L176" s="20">
        <v>645.30999999999995</v>
      </c>
      <c r="M176" s="20">
        <v>779.19799999999998</v>
      </c>
      <c r="N176" s="20">
        <v>261.28800000000001</v>
      </c>
      <c r="O176" s="20">
        <v>283.42</v>
      </c>
      <c r="P176" s="20">
        <v>103.7</v>
      </c>
      <c r="Q176" s="20">
        <v>194.29300000000001</v>
      </c>
      <c r="R176" s="20">
        <v>256.37400000000002</v>
      </c>
      <c r="S176" s="20">
        <v>3254.8</v>
      </c>
      <c r="T176" s="20">
        <v>3228.24</v>
      </c>
      <c r="U176" s="20">
        <v>6743.94</v>
      </c>
      <c r="V176" s="20">
        <v>15162.1</v>
      </c>
      <c r="W176" s="20">
        <v>0.1552</v>
      </c>
      <c r="X176" s="20">
        <v>9.69E-2</v>
      </c>
      <c r="Y176" s="20">
        <v>0.51029999999999998</v>
      </c>
      <c r="Z176" s="20">
        <v>-3.85E-2</v>
      </c>
      <c r="AA176" s="20">
        <v>1</v>
      </c>
      <c r="AB176" s="20">
        <v>0.73050000000000004</v>
      </c>
      <c r="AC176" s="20">
        <v>0.58460000000000001</v>
      </c>
      <c r="AD176" s="20">
        <v>101.33</v>
      </c>
      <c r="AE176" s="21">
        <f t="shared" si="67"/>
        <v>41820</v>
      </c>
      <c r="AF176" s="22" cm="1">
        <f t="array" ref="AF176">IF(INDEX(calc_types,1,AF$7)="INDEX",C176/C175-1,IF(INDEX(calc_types,1,AF$7)="CASH", C175/1200,C175/C176-1))</f>
        <v>9.3262977052477325E-5</v>
      </c>
      <c r="AG176" s="22" cm="1">
        <f t="array" ref="AG176">IF(INDEX(calc_types,1,AG$7)="INDEX",D176/D175-1,IF(INDEX(calc_types,1,AG$7)="CASH", D175/1200,D175/D176-1))</f>
        <v>-4.440508980227964E-4</v>
      </c>
      <c r="AH176" s="22" cm="1">
        <f t="array" ref="AH176">IF(INDEX(calc_types,1,AH$7)="INDEX",E176/E175-1,IF(INDEX(calc_types,1,AH$7)="CASH", E175/1200,E175/E176-1))</f>
        <v>-1.7752052415659358E-3</v>
      </c>
      <c r="AI176" s="22" cm="1">
        <f t="array" ref="AI176">IF(INDEX(calc_types,1,AI$7)="INDEX",F176/F175-1,IF(INDEX(calc_types,1,AI$7)="CASH", F175/1200,F175/F176-1))</f>
        <v>4.9249367416459577E-4</v>
      </c>
      <c r="AJ176" s="22" cm="1">
        <f t="array" ref="AJ176">IF(INDEX(calc_types,1,AJ$7)="INDEX",G176/G175-1,IF(INDEX(calc_types,1,AJ$7)="CASH", G175/1200,G175/G176-1))</f>
        <v>7.1973701723493377E-4</v>
      </c>
      <c r="AK176" s="22" cm="1">
        <f t="array" ref="AK176">IF(INDEX(calc_types,1,AK$7)="INDEX",H176/H175-1,IF(INDEX(calc_types,1,AK$7)="CASH", H175/1200,H175/H176-1))</f>
        <v>4.0286730384542224E-4</v>
      </c>
      <c r="AL176" s="22" cm="1">
        <f t="array" ref="AL176">IF(INDEX(calc_types,1,AL$7)="INDEX",I176/I175-1,IF(INDEX(calc_types,1,AL$7)="CASH", I175/1200,I175/I176-1))</f>
        <v>8.0661919917757174E-4</v>
      </c>
      <c r="AM176" s="22" cm="1">
        <f t="array" ref="AM176">IF(INDEX(calc_types,1,AM$7)="INDEX",J176/J175-1,IF(INDEX(calc_types,1,AM$7)="CASH", J175/1200,J175/J176-1))</f>
        <v>2.4393341088955189E-3</v>
      </c>
      <c r="AN176" s="22" cm="1">
        <f t="array" ref="AN176">IF(INDEX(calc_types,1,AN$7)="INDEX",K176/K175-1,IF(INDEX(calc_types,1,AN$7)="CASH", K175/1200,K175/K176-1))</f>
        <v>1.8720982477349324E-5</v>
      </c>
      <c r="AO176" s="22" cm="1">
        <f t="array" ref="AO176">IF(INDEX(calc_types,1,AO$7)="INDEX",L176/L175-1,IF(INDEX(calc_types,1,AO$7)="CASH", L175/1200,L175/L176-1))</f>
        <v>-2.8216634525045636E-3</v>
      </c>
      <c r="AP176" s="22" cm="1">
        <f t="array" ref="AP176">IF(INDEX(calc_types,1,AP$7)="INDEX",M176/M175-1,IF(INDEX(calc_types,1,AP$7)="CASH", M175/1200,M175/M176-1))</f>
        <v>-5.8333439657042296E-3</v>
      </c>
      <c r="AQ176" s="22" cm="1">
        <f t="array" ref="AQ176">IF(INDEX(calc_types,1,AQ$7)="INDEX",N176/N175-1,IF(INDEX(calc_types,1,AQ$7)="CASH", N175/1200,N175/N176-1))</f>
        <v>-2.9460715857132502E-4</v>
      </c>
      <c r="AR176" s="22" cm="1">
        <f t="array" ref="AR176">IF(INDEX(calc_types,1,AR$7)="INDEX",O176/O175-1,IF(INDEX(calc_types,1,AR$7)="CASH", O175/1200,O175/O176-1))</f>
        <v>-2.8287547849582539E-3</v>
      </c>
      <c r="AS176" s="22" cm="1">
        <f t="array" ref="AS176">IF(INDEX(calc_types,1,AS$7)="INDEX",P176/P175-1,IF(INDEX(calc_types,1,AS$7)="CASH", P175/1200,P175/P176-1))</f>
        <v>9.6441315459605548E-5</v>
      </c>
      <c r="AT176" s="22" cm="1">
        <f t="array" ref="AT176">IF(INDEX(calc_types,1,AT$7)="INDEX",Q176/Q175-1,IF(INDEX(calc_types,1,AT$7)="CASH", Q175/1200,Q175/Q176-1))</f>
        <v>3.1405741587375857E-4</v>
      </c>
      <c r="AU176" s="22" cm="1">
        <f t="array" ref="AU176">IF(INDEX(calc_types,1,AU$7)="INDEX",R176/R175-1,IF(INDEX(calc_types,1,AU$7)="CASH", R175/1200,R175/R176-1))</f>
        <v>8.6667291295805526E-4</v>
      </c>
      <c r="AV176" s="22" cm="1">
        <f t="array" ref="AV176">IF(INDEX(calc_types,1,AV$7)="INDEX",S176/S175-1,IF(INDEX(calc_types,1,AV$7)="CASH", S175/1200,S175/S176-1))</f>
        <v>2.0175963741564829E-2</v>
      </c>
      <c r="AW176" s="22" cm="1">
        <f t="array" ref="AW176">IF(INDEX(calc_types,1,AW$7)="INDEX",T176/T175-1,IF(INDEX(calc_types,1,AW$7)="CASH", T175/1200,T175/T176-1))</f>
        <v>-5.0422240029588394E-3</v>
      </c>
      <c r="AX176" s="22" cm="1">
        <f t="array" ref="AX176">IF(INDEX(calc_types,1,AX$7)="INDEX",U176/U175-1,IF(INDEX(calc_types,1,AX$7)="CASH", U175/1200,U175/U176-1))</f>
        <v>-1.4693528097701747E-2</v>
      </c>
      <c r="AY176" s="22" cm="1">
        <f t="array" ref="AY176">IF(INDEX(calc_types,1,AY$7)="INDEX",V176/V175-1,IF(INDEX(calc_types,1,AY$7)="CASH", V175/1200,V175/V176-1))</f>
        <v>3.6201902903013838E-2</v>
      </c>
      <c r="AZ176" s="22" cm="1">
        <f t="array" ref="AZ176">IF(INDEX(calc_types,1,AZ$7)="INDEX",W176/W175-1,IF(INDEX(calc_types,1,AZ$7)="CASH", W175/1200,W175/W176-1))</f>
        <v>1.2583333333333332E-4</v>
      </c>
      <c r="BA176" s="22" cm="1">
        <f t="array" ref="BA176">IF(INDEX(calc_types,1,BA$7)="INDEX",X176/X175-1,IF(INDEX(calc_types,1,BA$7)="CASH", X175/1200,X175/X176-1))</f>
        <v>2.4816666666666666E-4</v>
      </c>
      <c r="BB176" s="22" cm="1">
        <f t="array" ref="BB176">IF(INDEX(calc_types,1,BB$7)="INDEX",Y176/Y175-1,IF(INDEX(calc_types,1,BB$7)="CASH", Y175/1200,Y175/Y176-1))</f>
        <v>4.2383333333333335E-4</v>
      </c>
      <c r="BC176" s="22" cm="1">
        <f t="array" ref="BC176">IF(INDEX(calc_types,1,BC$7)="INDEX",Z176/Z175-1,IF(INDEX(calc_types,1,BC$7)="CASH", Z175/1200,Z175/Z176-1))</f>
        <v>8.3333333333333333E-7</v>
      </c>
      <c r="BD176" s="22" cm="1">
        <f t="array" ref="BD176">IF(INDEX(calc_types,1,BD$7)="INDEX",AA176/AA175-1,IF(INDEX(calc_types,1,BD$7)="CASH", AA175/1200,AA175/AA176-1))</f>
        <v>0</v>
      </c>
      <c r="BE176" s="22" cm="1">
        <f t="array" ref="BE176">IF(INDEX(calc_types,1,BE$7)="INDEX",AB176/AB175-1,IF(INDEX(calc_types,1,BE$7)="CASH", AB175/1200,AB175/AB176-1))</f>
        <v>4.1067761806981018E-3</v>
      </c>
      <c r="BF176" s="22" cm="1">
        <f t="array" ref="BF176">IF(INDEX(calc_types,1,BF$7)="INDEX",AC176/AC175-1,IF(INDEX(calc_types,1,BF$7)="CASH", AC175/1200,AC175/AC176-1))</f>
        <v>2.0697913102976306E-2</v>
      </c>
      <c r="BG176" s="22" cm="1">
        <f t="array" ref="BG176">IF(INDEX(calc_types,1,BG$7)="INDEX",AD176/AD175-1,IF(INDEX(calc_types,1,BG$7)="CASH", AD175/1200,AD175/AD176-1))</f>
        <v>4.3422481002663993E-3</v>
      </c>
      <c r="BH176" s="23">
        <f t="shared" si="68"/>
        <v>-1.5334352795672941E-3</v>
      </c>
      <c r="BI176" s="23">
        <f t="shared" si="69"/>
        <v>-2.5054631293963655E-3</v>
      </c>
      <c r="BJ176" s="23">
        <f t="shared" si="70"/>
        <v>-4.6937302084785245E-3</v>
      </c>
      <c r="BK176" s="23">
        <f t="shared" si="71"/>
        <v>-2.4885158863229969E-3</v>
      </c>
      <c r="BL176" s="23">
        <f t="shared" si="72"/>
        <v>-3.1191286438882488E-3</v>
      </c>
      <c r="BM176" s="23">
        <f t="shared" si="73"/>
        <v>-6.9826803407114168E-4</v>
      </c>
      <c r="BN176" s="23">
        <f t="shared" si="74"/>
        <v>-6.2452325066634693E-4</v>
      </c>
      <c r="BO176" s="23">
        <f t="shared" si="75"/>
        <v>3.3749866728519746E-4</v>
      </c>
      <c r="BP176" s="23">
        <f t="shared" si="76"/>
        <v>-5.0241429361676086E-4</v>
      </c>
      <c r="BQ176" s="23">
        <f t="shared" si="77"/>
        <v>-5.0388515660848825E-3</v>
      </c>
      <c r="BR176" s="23">
        <f t="shared" si="78"/>
        <v>-8.5492716710811878E-3</v>
      </c>
      <c r="BS176" s="23">
        <f t="shared" si="79"/>
        <v>-3.5192873930461029E-3</v>
      </c>
      <c r="BT176" s="23">
        <f t="shared" si="80"/>
        <v>-6.5445531753466025E-3</v>
      </c>
      <c r="BU176" s="23">
        <f t="shared" si="81"/>
        <v>4.5237133067706933E-5</v>
      </c>
      <c r="BV176" s="23">
        <f t="shared" si="82"/>
        <v>1.1678055358906256E-4</v>
      </c>
      <c r="BW176" s="23">
        <f t="shared" si="83"/>
        <v>3.2269321857053134E-4</v>
      </c>
      <c r="BX176" s="23">
        <f t="shared" si="84"/>
        <v>1.3267664020491343E-2</v>
      </c>
      <c r="BY176" s="23">
        <f t="shared" si="85"/>
        <v>-6.3412493663161096E-3</v>
      </c>
      <c r="BZ176" s="23">
        <f t="shared" si="86"/>
        <v>-1.6338767698527008E-2</v>
      </c>
      <c r="CA176" s="23">
        <f t="shared" si="87"/>
        <v>3.1730613264426943E-2</v>
      </c>
      <c r="CB176" s="23">
        <f t="shared" si="88"/>
        <v>-1.491002298850576E-3</v>
      </c>
      <c r="CC176" s="23">
        <f t="shared" si="89"/>
        <v>-8.5149080459770085E-4</v>
      </c>
      <c r="CD176" s="23">
        <f t="shared" si="90"/>
        <v>-1.5151755747126428E-3</v>
      </c>
      <c r="CE176" s="23">
        <f t="shared" si="91"/>
        <v>2.6784195402298803E-5</v>
      </c>
      <c r="CF176" s="23">
        <f t="shared" si="92"/>
        <v>0</v>
      </c>
      <c r="CG176" s="23">
        <f t="shared" si="93"/>
        <v>3.1064840037411433E-3</v>
      </c>
      <c r="CH176" s="23">
        <f t="shared" si="94"/>
        <v>2.0784567809297123E-2</v>
      </c>
      <c r="CI176" s="23">
        <f t="shared" si="95"/>
        <v>4.9070724191473394E-3</v>
      </c>
    </row>
    <row r="177" spans="1:87" x14ac:dyDescent="0.2">
      <c r="A177" s="20">
        <v>169</v>
      </c>
      <c r="B177" s="21">
        <v>41851</v>
      </c>
      <c r="C177" s="20">
        <v>203.76300000000001</v>
      </c>
      <c r="D177" s="20">
        <v>1142.6120000000001</v>
      </c>
      <c r="E177" s="20">
        <v>1877.7919999999999</v>
      </c>
      <c r="F177" s="20">
        <v>1605.462</v>
      </c>
      <c r="G177" s="20">
        <v>1985.769</v>
      </c>
      <c r="H177" s="20">
        <v>144.012</v>
      </c>
      <c r="I177" s="20">
        <v>366.01900000000001</v>
      </c>
      <c r="J177" s="20">
        <v>489.84</v>
      </c>
      <c r="K177" s="20">
        <v>106.892</v>
      </c>
      <c r="L177" s="20">
        <v>645.94299999999998</v>
      </c>
      <c r="M177" s="20">
        <v>781.02700000000004</v>
      </c>
      <c r="N177" s="20">
        <v>261.62099999999998</v>
      </c>
      <c r="O177" s="20">
        <v>283.88200000000001</v>
      </c>
      <c r="P177" s="20">
        <v>103.715</v>
      </c>
      <c r="Q177" s="20">
        <v>194.31800000000001</v>
      </c>
      <c r="R177" s="20">
        <v>256.495</v>
      </c>
      <c r="S177" s="20">
        <v>3208.66</v>
      </c>
      <c r="T177" s="20">
        <v>3115.51</v>
      </c>
      <c r="U177" s="20">
        <v>6730.11</v>
      </c>
      <c r="V177" s="20">
        <v>15620.77</v>
      </c>
      <c r="W177" s="20">
        <v>0.156</v>
      </c>
      <c r="X177" s="20">
        <v>0.12809999999999999</v>
      </c>
      <c r="Y177" s="20">
        <v>0.5343</v>
      </c>
      <c r="Z177" s="20">
        <v>3.5200000000000002E-2</v>
      </c>
      <c r="AA177" s="20">
        <v>1</v>
      </c>
      <c r="AB177" s="20">
        <v>0.74660000000000004</v>
      </c>
      <c r="AC177" s="20">
        <v>0.59219999999999995</v>
      </c>
      <c r="AD177" s="20">
        <v>102.8</v>
      </c>
      <c r="AE177" s="21">
        <f t="shared" si="67"/>
        <v>41851</v>
      </c>
      <c r="AF177" s="22" cm="1">
        <f t="array" ref="AF177">IF(INDEX(calc_types,1,AF$7)="INDEX",C177/C176-1,IF(INDEX(calc_types,1,AF$7)="CASH", C176/1200,C176/C177-1))</f>
        <v>9.325427988060575E-5</v>
      </c>
      <c r="AG177" s="22" cm="1">
        <f t="array" ref="AG177">IF(INDEX(calc_types,1,AG$7)="INDEX",D177/D176-1,IF(INDEX(calc_types,1,AG$7)="CASH", D176/1200,D176/D177-1))</f>
        <v>-7.8093230899733967E-4</v>
      </c>
      <c r="AH177" s="22" cm="1">
        <f t="array" ref="AH177">IF(INDEX(calc_types,1,AH$7)="INDEX",E177/E176-1,IF(INDEX(calc_types,1,AH$7)="CASH", E176/1200,E176/E177-1))</f>
        <v>-4.3547074371489414E-3</v>
      </c>
      <c r="AI177" s="22" cm="1">
        <f t="array" ref="AI177">IF(INDEX(calc_types,1,AI$7)="INDEX",F177/F176-1,IF(INDEX(calc_types,1,AI$7)="CASH", F176/1200,F176/F177-1))</f>
        <v>-8.9675605808192671E-4</v>
      </c>
      <c r="AJ177" s="22" cm="1">
        <f t="array" ref="AJ177">IF(INDEX(calc_types,1,AJ$7)="INDEX",G177/G176-1,IF(INDEX(calc_types,1,AJ$7)="CASH", G176/1200,G176/G177-1))</f>
        <v>-3.3471555953058507E-3</v>
      </c>
      <c r="AK177" s="22" cm="1">
        <f t="array" ref="AK177">IF(INDEX(calc_types,1,AK$7)="INDEX",H177/H176-1,IF(INDEX(calc_types,1,AK$7)="CASH", H176/1200,H176/H177-1))</f>
        <v>-9.7204671378858798E-5</v>
      </c>
      <c r="AL177" s="22" cm="1">
        <f t="array" ref="AL177">IF(INDEX(calc_types,1,AL$7)="INDEX",I177/I176-1,IF(INDEX(calc_types,1,AL$7)="CASH", I176/1200,I176/I177-1))</f>
        <v>0</v>
      </c>
      <c r="AM177" s="22" cm="1">
        <f t="array" ref="AM177">IF(INDEX(calc_types,1,AM$7)="INDEX",J177/J176-1,IF(INDEX(calc_types,1,AM$7)="CASH", J176/1200,J176/J177-1))</f>
        <v>8.193053679823592E-4</v>
      </c>
      <c r="AN177" s="22" cm="1">
        <f t="array" ref="AN177">IF(INDEX(calc_types,1,AN$7)="INDEX",K177/K176-1,IF(INDEX(calc_types,1,AN$7)="CASH", K176/1200,K176/K177-1))</f>
        <v>5.428983282473876E-4</v>
      </c>
      <c r="AO177" s="22" cm="1">
        <f t="array" ref="AO177">IF(INDEX(calc_types,1,AO$7)="INDEX",L177/L176-1,IF(INDEX(calc_types,1,AO$7)="CASH", L176/1200,L176/L177-1))</f>
        <v>9.809238970417411E-4</v>
      </c>
      <c r="AP177" s="22" cm="1">
        <f t="array" ref="AP177">IF(INDEX(calc_types,1,AP$7)="INDEX",M177/M176-1,IF(INDEX(calc_types,1,AP$7)="CASH", M176/1200,M176/M177-1))</f>
        <v>2.3472852856398774E-3</v>
      </c>
      <c r="AQ177" s="22" cm="1">
        <f t="array" ref="AQ177">IF(INDEX(calc_types,1,AQ$7)="INDEX",N177/N176-1,IF(INDEX(calc_types,1,AQ$7)="CASH", N176/1200,N176/N177-1))</f>
        <v>1.274455772940053E-3</v>
      </c>
      <c r="AR177" s="22" cm="1">
        <f t="array" ref="AR177">IF(INDEX(calc_types,1,AR$7)="INDEX",O177/O176-1,IF(INDEX(calc_types,1,AR$7)="CASH", O176/1200,O176/O177-1))</f>
        <v>1.6300896196457249E-3</v>
      </c>
      <c r="AS177" s="22" cm="1">
        <f t="array" ref="AS177">IF(INDEX(calc_types,1,AS$7)="INDEX",P177/P176-1,IF(INDEX(calc_types,1,AS$7)="CASH", P176/1200,P176/P177-1))</f>
        <v>1.4464802314373415E-4</v>
      </c>
      <c r="AT177" s="22" cm="1">
        <f t="array" ref="AT177">IF(INDEX(calc_types,1,AT$7)="INDEX",Q177/Q176-1,IF(INDEX(calc_types,1,AT$7)="CASH", Q176/1200,Q176/Q177-1))</f>
        <v>1.2867164540164566E-4</v>
      </c>
      <c r="AU177" s="22" cm="1">
        <f t="array" ref="AU177">IF(INDEX(calc_types,1,AU$7)="INDEX",R177/R176-1,IF(INDEX(calc_types,1,AU$7)="CASH", R176/1200,R176/R177-1))</f>
        <v>4.7196673609639639E-4</v>
      </c>
      <c r="AV177" s="22" cm="1">
        <f t="array" ref="AV177">IF(INDEX(calc_types,1,AV$7)="INDEX",S177/S176-1,IF(INDEX(calc_types,1,AV$7)="CASH", S176/1200,S176/S177-1))</f>
        <v>-1.4175986235713478E-2</v>
      </c>
      <c r="AW177" s="22" cm="1">
        <f t="array" ref="AW177">IF(INDEX(calc_types,1,AW$7)="INDEX",T177/T176-1,IF(INDEX(calc_types,1,AW$7)="CASH", T176/1200,T176/T177-1))</f>
        <v>-3.4919956384903084E-2</v>
      </c>
      <c r="AX177" s="22" cm="1">
        <f t="array" ref="AX177">IF(INDEX(calc_types,1,AX$7)="INDEX",U177/U176-1,IF(INDEX(calc_types,1,AX$7)="CASH", U176/1200,U176/U177-1))</f>
        <v>-2.0507299887009278E-3</v>
      </c>
      <c r="AY177" s="22" cm="1">
        <f t="array" ref="AY177">IF(INDEX(calc_types,1,AY$7)="INDEX",V177/V176-1,IF(INDEX(calc_types,1,AY$7)="CASH", V176/1200,V176/V177-1))</f>
        <v>3.0251086590907583E-2</v>
      </c>
      <c r="AZ177" s="22" cm="1">
        <f t="array" ref="AZ177">IF(INDEX(calc_types,1,AZ$7)="INDEX",W177/W176-1,IF(INDEX(calc_types,1,AZ$7)="CASH", W176/1200,W176/W177-1))</f>
        <v>1.2933333333333332E-4</v>
      </c>
      <c r="BA177" s="22" cm="1">
        <f t="array" ref="BA177">IF(INDEX(calc_types,1,BA$7)="INDEX",X177/X176-1,IF(INDEX(calc_types,1,BA$7)="CASH", X176/1200,X176/X177-1))</f>
        <v>8.0749999999999998E-5</v>
      </c>
      <c r="BB177" s="22" cm="1">
        <f t="array" ref="BB177">IF(INDEX(calc_types,1,BB$7)="INDEX",Y177/Y176-1,IF(INDEX(calc_types,1,BB$7)="CASH", Y176/1200,Y176/Y177-1))</f>
        <v>4.2524999999999996E-4</v>
      </c>
      <c r="BC177" s="22" cm="1">
        <f t="array" ref="BC177">IF(INDEX(calc_types,1,BC$7)="INDEX",Z177/Z176-1,IF(INDEX(calc_types,1,BC$7)="CASH", Z176/1200,Z176/Z177-1))</f>
        <v>-3.2083333333333332E-5</v>
      </c>
      <c r="BD177" s="22" cm="1">
        <f t="array" ref="BD177">IF(INDEX(calc_types,1,BD$7)="INDEX",AA177/AA176-1,IF(INDEX(calc_types,1,BD$7)="CASH", AA176/1200,AA176/AA177-1))</f>
        <v>0</v>
      </c>
      <c r="BE177" s="22" cm="1">
        <f t="array" ref="BE177">IF(INDEX(calc_types,1,BE$7)="INDEX",AB177/AB176-1,IF(INDEX(calc_types,1,BE$7)="CASH", AB176/1200,AB176/AB177-1))</f>
        <v>-2.1564425395124598E-2</v>
      </c>
      <c r="BF177" s="22" cm="1">
        <f t="array" ref="BF177">IF(INDEX(calc_types,1,BF$7)="INDEX",AC177/AC176-1,IF(INDEX(calc_types,1,BF$7)="CASH", AC176/1200,AC176/AC177-1))</f>
        <v>-1.2833502195204183E-2</v>
      </c>
      <c r="BG177" s="22" cm="1">
        <f t="array" ref="BG177">IF(INDEX(calc_types,1,BG$7)="INDEX",AD177/AD176-1,IF(INDEX(calc_types,1,BG$7)="CASH", AD176/1200,AD176/AD177-1))</f>
        <v>-1.4299610894941583E-2</v>
      </c>
      <c r="BH177" s="23">
        <f t="shared" si="68"/>
        <v>-1.5334439767391657E-3</v>
      </c>
      <c r="BI177" s="23">
        <f t="shared" si="69"/>
        <v>-2.8423445403709087E-3</v>
      </c>
      <c r="BJ177" s="23">
        <f t="shared" si="70"/>
        <v>-7.27323240406153E-3</v>
      </c>
      <c r="BK177" s="23">
        <f t="shared" si="71"/>
        <v>-3.8777656185695194E-3</v>
      </c>
      <c r="BL177" s="23">
        <f t="shared" si="72"/>
        <v>-7.1860212564290333E-3</v>
      </c>
      <c r="BM177" s="23">
        <f t="shared" si="73"/>
        <v>-1.1983400092954227E-3</v>
      </c>
      <c r="BN177" s="23">
        <f t="shared" si="74"/>
        <v>-1.4311424498439187E-3</v>
      </c>
      <c r="BO177" s="23">
        <f t="shared" si="75"/>
        <v>-1.2825300736279623E-3</v>
      </c>
      <c r="BP177" s="23">
        <f t="shared" si="76"/>
        <v>2.1763052153277412E-5</v>
      </c>
      <c r="BQ177" s="23">
        <f t="shared" si="77"/>
        <v>-1.2362642165385778E-3</v>
      </c>
      <c r="BR177" s="23">
        <f t="shared" si="78"/>
        <v>-3.6864241973708122E-4</v>
      </c>
      <c r="BS177" s="23">
        <f t="shared" si="79"/>
        <v>-1.9502244615347249E-3</v>
      </c>
      <c r="BT177" s="23">
        <f t="shared" si="80"/>
        <v>-2.0857087707426237E-3</v>
      </c>
      <c r="BU177" s="23">
        <f t="shared" si="81"/>
        <v>9.3443840751835535E-5</v>
      </c>
      <c r="BV177" s="23">
        <f t="shared" si="82"/>
        <v>-6.8605216883050349E-5</v>
      </c>
      <c r="BW177" s="23">
        <f t="shared" si="83"/>
        <v>-7.2012958291127536E-5</v>
      </c>
      <c r="BX177" s="23">
        <f t="shared" si="84"/>
        <v>-2.1084285956786963E-2</v>
      </c>
      <c r="BY177" s="23">
        <f t="shared" si="85"/>
        <v>-3.6218981748260354E-2</v>
      </c>
      <c r="BZ177" s="23">
        <f t="shared" si="86"/>
        <v>-3.6959695895261895E-3</v>
      </c>
      <c r="CA177" s="23">
        <f t="shared" si="87"/>
        <v>2.5779796952320692E-2</v>
      </c>
      <c r="CB177" s="23">
        <f t="shared" si="88"/>
        <v>-1.4875022988505759E-3</v>
      </c>
      <c r="CC177" s="23">
        <f t="shared" si="89"/>
        <v>-1.0189074712643675E-3</v>
      </c>
      <c r="CD177" s="23">
        <f t="shared" si="90"/>
        <v>-1.5137589080459761E-3</v>
      </c>
      <c r="CE177" s="23">
        <f t="shared" si="91"/>
        <v>-6.1324712643678631E-6</v>
      </c>
      <c r="CF177" s="23">
        <f t="shared" si="92"/>
        <v>0</v>
      </c>
      <c r="CG177" s="23">
        <f t="shared" si="93"/>
        <v>-2.2564717572081557E-2</v>
      </c>
      <c r="CH177" s="23">
        <f t="shared" si="94"/>
        <v>-1.2746847488883366E-2</v>
      </c>
      <c r="CI177" s="23">
        <f t="shared" si="95"/>
        <v>-1.3734786576060642E-2</v>
      </c>
    </row>
    <row r="178" spans="1:87" x14ac:dyDescent="0.2">
      <c r="A178" s="20">
        <v>170</v>
      </c>
      <c r="B178" s="21">
        <v>41882</v>
      </c>
      <c r="C178" s="20">
        <v>203.79</v>
      </c>
      <c r="D178" s="20">
        <v>1144.5170000000001</v>
      </c>
      <c r="E178" s="20">
        <v>1889.287</v>
      </c>
      <c r="F178" s="20">
        <v>1608.8879999999999</v>
      </c>
      <c r="G178" s="20">
        <v>1997.5250000000001</v>
      </c>
      <c r="H178" s="20">
        <v>144.047</v>
      </c>
      <c r="I178" s="20">
        <v>366.37200000000001</v>
      </c>
      <c r="J178" s="20">
        <v>492.18</v>
      </c>
      <c r="K178" s="20">
        <v>106.977</v>
      </c>
      <c r="L178" s="20">
        <v>648.28</v>
      </c>
      <c r="M178" s="20">
        <v>789.97699999999998</v>
      </c>
      <c r="N178" s="20">
        <v>262.75099999999998</v>
      </c>
      <c r="O178" s="20">
        <v>286.59500000000003</v>
      </c>
      <c r="P178" s="20">
        <v>103.721</v>
      </c>
      <c r="Q178" s="20">
        <v>194.33799999999999</v>
      </c>
      <c r="R178" s="20">
        <v>256.48599999999999</v>
      </c>
      <c r="S178" s="20">
        <v>3334.75</v>
      </c>
      <c r="T178" s="20">
        <v>3172.63</v>
      </c>
      <c r="U178" s="20">
        <v>6819.75</v>
      </c>
      <c r="V178" s="20">
        <v>15424.59</v>
      </c>
      <c r="W178" s="20">
        <v>0.157</v>
      </c>
      <c r="X178" s="20">
        <v>3.3099999999999997E-2</v>
      </c>
      <c r="Y178" s="20">
        <v>0.51880000000000004</v>
      </c>
      <c r="Z178" s="20">
        <v>-4.4299999999999999E-2</v>
      </c>
      <c r="AA178" s="20">
        <v>1</v>
      </c>
      <c r="AB178" s="20">
        <v>0.76149999999999995</v>
      </c>
      <c r="AC178" s="20">
        <v>0.60250000000000004</v>
      </c>
      <c r="AD178" s="20">
        <v>104.09</v>
      </c>
      <c r="AE178" s="21">
        <f t="shared" si="67"/>
        <v>41882</v>
      </c>
      <c r="AF178" s="22" cm="1">
        <f t="array" ref="AF178">IF(INDEX(calc_types,1,AF$7)="INDEX",C178/C177-1,IF(INDEX(calc_types,1,AF$7)="CASH", C177/1200,C177/C178-1))</f>
        <v>1.325068829962639E-4</v>
      </c>
      <c r="AG178" s="22" cm="1">
        <f t="array" ref="AG178">IF(INDEX(calc_types,1,AG$7)="INDEX",D178/D177-1,IF(INDEX(calc_types,1,AG$7)="CASH", D177/1200,D177/D178-1))</f>
        <v>1.667232621397341E-3</v>
      </c>
      <c r="AH178" s="22" cm="1">
        <f t="array" ref="AH178">IF(INDEX(calc_types,1,AH$7)="INDEX",E178/E177-1,IF(INDEX(calc_types,1,AH$7)="CASH", E177/1200,E177/E178-1))</f>
        <v>6.1215512687242679E-3</v>
      </c>
      <c r="AI178" s="22" cm="1">
        <f t="array" ref="AI178">IF(INDEX(calc_types,1,AI$7)="INDEX",F178/F177-1,IF(INDEX(calc_types,1,AI$7)="CASH", F177/1200,F177/F178-1))</f>
        <v>2.1339651763789824E-3</v>
      </c>
      <c r="AJ178" s="22" cm="1">
        <f t="array" ref="AJ178">IF(INDEX(calc_types,1,AJ$7)="INDEX",G178/G177-1,IF(INDEX(calc_types,1,AJ$7)="CASH", G177/1200,G177/G178-1))</f>
        <v>5.9201246469251512E-3</v>
      </c>
      <c r="AK178" s="22" cm="1">
        <f t="array" ref="AK178">IF(INDEX(calc_types,1,AK$7)="INDEX",H178/H177-1,IF(INDEX(calc_types,1,AK$7)="CASH", H177/1200,H177/H178-1))</f>
        <v>2.4303530261371442E-4</v>
      </c>
      <c r="AL178" s="22" cm="1">
        <f t="array" ref="AL178">IF(INDEX(calc_types,1,AL$7)="INDEX",I178/I177-1,IF(INDEX(calc_types,1,AL$7)="CASH", I177/1200,I177/I178-1))</f>
        <v>9.6443080823682692E-4</v>
      </c>
      <c r="AM178" s="22" cm="1">
        <f t="array" ref="AM178">IF(INDEX(calc_types,1,AM$7)="INDEX",J178/J177-1,IF(INDEX(calc_types,1,AM$7)="CASH", J177/1200,J177/J178-1))</f>
        <v>4.777070063694433E-3</v>
      </c>
      <c r="AN178" s="22" cm="1">
        <f t="array" ref="AN178">IF(INDEX(calc_types,1,AN$7)="INDEX",K178/K177-1,IF(INDEX(calc_types,1,AN$7)="CASH", K177/1200,K177/K178-1))</f>
        <v>7.9519515024517595E-4</v>
      </c>
      <c r="AO178" s="22" cm="1">
        <f t="array" ref="AO178">IF(INDEX(calc_types,1,AO$7)="INDEX",L178/L177-1,IF(INDEX(calc_types,1,AO$7)="CASH", L177/1200,L177/L178-1))</f>
        <v>3.6179662911433041E-3</v>
      </c>
      <c r="AP178" s="22" cm="1">
        <f t="array" ref="AP178">IF(INDEX(calc_types,1,AP$7)="INDEX",M178/M177-1,IF(INDEX(calc_types,1,AP$7)="CASH", M177/1200,M177/M178-1))</f>
        <v>1.1459270934295329E-2</v>
      </c>
      <c r="AQ178" s="22" cm="1">
        <f t="array" ref="AQ178">IF(INDEX(calc_types,1,AQ$7)="INDEX",N178/N177-1,IF(INDEX(calc_types,1,AQ$7)="CASH", N177/1200,N177/N178-1))</f>
        <v>4.319225138654792E-3</v>
      </c>
      <c r="AR178" s="22" cm="1">
        <f t="array" ref="AR178">IF(INDEX(calc_types,1,AR$7)="INDEX",O178/O177-1,IF(INDEX(calc_types,1,AR$7)="CASH", O177/1200,O177/O178-1))</f>
        <v>9.5567876793880568E-3</v>
      </c>
      <c r="AS178" s="22" cm="1">
        <f t="array" ref="AS178">IF(INDEX(calc_types,1,AS$7)="INDEX",P178/P177-1,IF(INDEX(calc_types,1,AS$7)="CASH", P177/1200,P177/P178-1))</f>
        <v>5.7850841247653051E-5</v>
      </c>
      <c r="AT178" s="22" cm="1">
        <f t="array" ref="AT178">IF(INDEX(calc_types,1,AT$7)="INDEX",Q178/Q177-1,IF(INDEX(calc_types,1,AT$7)="CASH", Q177/1200,Q177/Q178-1))</f>
        <v>1.0292407291134786E-4</v>
      </c>
      <c r="AU178" s="22" cm="1">
        <f t="array" ref="AU178">IF(INDEX(calc_types,1,AU$7)="INDEX",R178/R177-1,IF(INDEX(calc_types,1,AU$7)="CASH", R177/1200,R177/R178-1))</f>
        <v>-3.5088403282812486E-5</v>
      </c>
      <c r="AV178" s="22" cm="1">
        <f t="array" ref="AV178">IF(INDEX(calc_types,1,AV$7)="INDEX",S178/S177-1,IF(INDEX(calc_types,1,AV$7)="CASH", S177/1200,S177/S178-1))</f>
        <v>3.9296778094282336E-2</v>
      </c>
      <c r="AW178" s="22" cm="1">
        <f t="array" ref="AW178">IF(INDEX(calc_types,1,AW$7)="INDEX",T178/T177-1,IF(INDEX(calc_types,1,AW$7)="CASH", T177/1200,T177/T178-1))</f>
        <v>1.8334076924805265E-2</v>
      </c>
      <c r="AX178" s="22" cm="1">
        <f t="array" ref="AX178">IF(INDEX(calc_types,1,AX$7)="INDEX",U178/U177-1,IF(INDEX(calc_types,1,AX$7)="CASH", U177/1200,U177/U178-1))</f>
        <v>1.3319247382286514E-2</v>
      </c>
      <c r="AY178" s="22" cm="1">
        <f t="array" ref="AY178">IF(INDEX(calc_types,1,AY$7)="INDEX",V178/V177-1,IF(INDEX(calc_types,1,AY$7)="CASH", V177/1200,V177/V178-1))</f>
        <v>-1.2558919950809155E-2</v>
      </c>
      <c r="AZ178" s="22" cm="1">
        <f t="array" ref="AZ178">IF(INDEX(calc_types,1,AZ$7)="INDEX",W178/W177-1,IF(INDEX(calc_types,1,AZ$7)="CASH", W177/1200,W177/W178-1))</f>
        <v>1.2999999999999999E-4</v>
      </c>
      <c r="BA178" s="22" cm="1">
        <f t="array" ref="BA178">IF(INDEX(calc_types,1,BA$7)="INDEX",X178/X177-1,IF(INDEX(calc_types,1,BA$7)="CASH", X177/1200,X177/X178-1))</f>
        <v>1.0674999999999999E-4</v>
      </c>
      <c r="BB178" s="22" cm="1">
        <f t="array" ref="BB178">IF(INDEX(calc_types,1,BB$7)="INDEX",Y178/Y177-1,IF(INDEX(calc_types,1,BB$7)="CASH", Y177/1200,Y177/Y178-1))</f>
        <v>4.4525000000000001E-4</v>
      </c>
      <c r="BC178" s="22" cm="1">
        <f t="array" ref="BC178">IF(INDEX(calc_types,1,BC$7)="INDEX",Z178/Z177-1,IF(INDEX(calc_types,1,BC$7)="CASH", Z177/1200,Z177/Z178-1))</f>
        <v>2.9333333333333336E-5</v>
      </c>
      <c r="BD178" s="22" cm="1">
        <f t="array" ref="BD178">IF(INDEX(calc_types,1,BD$7)="INDEX",AA178/AA177-1,IF(INDEX(calc_types,1,BD$7)="CASH", AA177/1200,AA177/AA178-1))</f>
        <v>0</v>
      </c>
      <c r="BE178" s="22" cm="1">
        <f t="array" ref="BE178">IF(INDEX(calc_types,1,BE$7)="INDEX",AB178/AB177-1,IF(INDEX(calc_types,1,BE$7)="CASH", AB177/1200,AB177/AB178-1))</f>
        <v>-1.9566644780039333E-2</v>
      </c>
      <c r="BF178" s="22" cm="1">
        <f t="array" ref="BF178">IF(INDEX(calc_types,1,BF$7)="INDEX",AC178/AC177-1,IF(INDEX(calc_types,1,BF$7)="CASH", AC177/1200,AC177/AC178-1))</f>
        <v>-1.7095435684647442E-2</v>
      </c>
      <c r="BG178" s="22" cm="1">
        <f t="array" ref="BG178">IF(INDEX(calc_types,1,BG$7)="INDEX",AD178/AD177-1,IF(INDEX(calc_types,1,BG$7)="CASH", AD177/1200,AD177/AD178-1))</f>
        <v>-1.2393121337304303E-2</v>
      </c>
      <c r="BH178" s="23">
        <f t="shared" si="68"/>
        <v>-1.4941913736235075E-3</v>
      </c>
      <c r="BI178" s="23">
        <f t="shared" si="69"/>
        <v>-3.9417960997622809E-4</v>
      </c>
      <c r="BJ178" s="23">
        <f t="shared" si="70"/>
        <v>3.2030263018116788E-3</v>
      </c>
      <c r="BK178" s="23">
        <f t="shared" si="71"/>
        <v>-8.4704438410861029E-4</v>
      </c>
      <c r="BL178" s="23">
        <f t="shared" si="72"/>
        <v>2.0812589858019686E-3</v>
      </c>
      <c r="BM178" s="23">
        <f t="shared" si="73"/>
        <v>-8.581000353028495E-4</v>
      </c>
      <c r="BN178" s="23">
        <f t="shared" si="74"/>
        <v>-4.6671164160709175E-4</v>
      </c>
      <c r="BO178" s="23">
        <f t="shared" si="75"/>
        <v>2.6752346220841115E-3</v>
      </c>
      <c r="BP178" s="23">
        <f t="shared" si="76"/>
        <v>2.7405987415106577E-4</v>
      </c>
      <c r="BQ178" s="23">
        <f t="shared" si="77"/>
        <v>1.4007781775629852E-3</v>
      </c>
      <c r="BR178" s="23">
        <f t="shared" si="78"/>
        <v>8.743343228918371E-3</v>
      </c>
      <c r="BS178" s="23">
        <f t="shared" si="79"/>
        <v>1.0945449041800141E-3</v>
      </c>
      <c r="BT178" s="23">
        <f t="shared" si="80"/>
        <v>5.8409892889997083E-3</v>
      </c>
      <c r="BU178" s="23">
        <f t="shared" si="81"/>
        <v>6.6466588557544359E-6</v>
      </c>
      <c r="BV178" s="23">
        <f t="shared" si="82"/>
        <v>-9.4352789373348148E-5</v>
      </c>
      <c r="BW178" s="23">
        <f t="shared" si="83"/>
        <v>-5.7906809767033641E-4</v>
      </c>
      <c r="BX178" s="23">
        <f t="shared" si="84"/>
        <v>3.2388478373208851E-2</v>
      </c>
      <c r="BY178" s="23">
        <f t="shared" si="85"/>
        <v>1.7035051561447995E-2</v>
      </c>
      <c r="BZ178" s="23">
        <f t="shared" si="86"/>
        <v>1.1674007781461252E-2</v>
      </c>
      <c r="CA178" s="23">
        <f t="shared" si="87"/>
        <v>-1.7030209589396047E-2</v>
      </c>
      <c r="CB178" s="23">
        <f t="shared" si="88"/>
        <v>-1.4868356321839093E-3</v>
      </c>
      <c r="CC178" s="23">
        <f t="shared" si="89"/>
        <v>-9.9290747126436749E-4</v>
      </c>
      <c r="CD178" s="23">
        <f t="shared" si="90"/>
        <v>-1.4937589080459761E-3</v>
      </c>
      <c r="CE178" s="23">
        <f t="shared" si="91"/>
        <v>5.5284195402298801E-5</v>
      </c>
      <c r="CF178" s="23">
        <f t="shared" si="92"/>
        <v>0</v>
      </c>
      <c r="CG178" s="23">
        <f t="shared" si="93"/>
        <v>-2.0566936956996292E-2</v>
      </c>
      <c r="CH178" s="23">
        <f t="shared" si="94"/>
        <v>-1.7008780978326626E-2</v>
      </c>
      <c r="CI178" s="23">
        <f t="shared" si="95"/>
        <v>-1.1828297018423362E-2</v>
      </c>
    </row>
    <row r="179" spans="1:87" x14ac:dyDescent="0.2">
      <c r="A179" s="20">
        <v>171</v>
      </c>
      <c r="B179" s="21">
        <v>41912</v>
      </c>
      <c r="C179" s="20">
        <v>203.816</v>
      </c>
      <c r="D179" s="20">
        <v>1143.877</v>
      </c>
      <c r="E179" s="20">
        <v>1882.671</v>
      </c>
      <c r="F179" s="20">
        <v>1607.172</v>
      </c>
      <c r="G179" s="20">
        <v>1987.89</v>
      </c>
      <c r="H179" s="20">
        <v>144.08000000000001</v>
      </c>
      <c r="I179" s="20">
        <v>366.71199999999999</v>
      </c>
      <c r="J179" s="20">
        <v>493.38200000000001</v>
      </c>
      <c r="K179" s="20">
        <v>106.971</v>
      </c>
      <c r="L179" s="20">
        <v>648.65899999999999</v>
      </c>
      <c r="M179" s="20">
        <v>789.42600000000004</v>
      </c>
      <c r="N179" s="20">
        <v>262.96300000000002</v>
      </c>
      <c r="O179" s="20">
        <v>286.06400000000002</v>
      </c>
      <c r="P179" s="20">
        <v>103.71899999999999</v>
      </c>
      <c r="Q179" s="20">
        <v>194.33199999999999</v>
      </c>
      <c r="R179" s="20">
        <v>256.51100000000002</v>
      </c>
      <c r="S179" s="20">
        <v>3286.5</v>
      </c>
      <c r="T179" s="20">
        <v>3225.93</v>
      </c>
      <c r="U179" s="20">
        <v>6622.72</v>
      </c>
      <c r="V179" s="20">
        <v>16173.52</v>
      </c>
      <c r="W179" s="20">
        <v>0.1565</v>
      </c>
      <c r="X179" s="20">
        <v>5.7999999999999996E-3</v>
      </c>
      <c r="Y179" s="20">
        <v>0.54949999999999999</v>
      </c>
      <c r="Z179" s="20">
        <v>-7.7000000000000002E-3</v>
      </c>
      <c r="AA179" s="20">
        <v>1</v>
      </c>
      <c r="AB179" s="20">
        <v>0.79169999999999996</v>
      </c>
      <c r="AC179" s="20">
        <v>0.61680000000000001</v>
      </c>
      <c r="AD179" s="20">
        <v>109.65</v>
      </c>
      <c r="AE179" s="21">
        <f t="shared" si="67"/>
        <v>41912</v>
      </c>
      <c r="AF179" s="22" cm="1">
        <f t="array" ref="AF179">IF(INDEX(calc_types,1,AF$7)="INDEX",C179/C178-1,IF(INDEX(calc_types,1,AF$7)="CASH", C178/1200,C178/C179-1))</f>
        <v>1.2758231512832729E-4</v>
      </c>
      <c r="AG179" s="22" cm="1">
        <f t="array" ref="AG179">IF(INDEX(calc_types,1,AG$7)="INDEX",D179/D178-1,IF(INDEX(calc_types,1,AG$7)="CASH", D178/1200,D178/D179-1))</f>
        <v>-5.5918784954711587E-4</v>
      </c>
      <c r="AH179" s="22" cm="1">
        <f t="array" ref="AH179">IF(INDEX(calc_types,1,AH$7)="INDEX",E179/E178-1,IF(INDEX(calc_types,1,AH$7)="CASH", E178/1200,E178/E179-1))</f>
        <v>-3.5018501688732773E-3</v>
      </c>
      <c r="AI179" s="22" cm="1">
        <f t="array" ref="AI179">IF(INDEX(calc_types,1,AI$7)="INDEX",F179/F178-1,IF(INDEX(calc_types,1,AI$7)="CASH", F178/1200,F178/F179-1))</f>
        <v>-1.0665751749033836E-3</v>
      </c>
      <c r="AJ179" s="22" cm="1">
        <f t="array" ref="AJ179">IF(INDEX(calc_types,1,AJ$7)="INDEX",G179/G178-1,IF(INDEX(calc_types,1,AJ$7)="CASH", G178/1200,G178/G179-1))</f>
        <v>-4.8234690429406202E-3</v>
      </c>
      <c r="AK179" s="22" cm="1">
        <f t="array" ref="AK179">IF(INDEX(calc_types,1,AK$7)="INDEX",H179/H178-1,IF(INDEX(calc_types,1,AK$7)="CASH", H178/1200,H178/H179-1))</f>
        <v>2.2909189361808302E-4</v>
      </c>
      <c r="AL179" s="22" cm="1">
        <f t="array" ref="AL179">IF(INDEX(calc_types,1,AL$7)="INDEX",I179/I178-1,IF(INDEX(calc_types,1,AL$7)="CASH", I178/1200,I178/I179-1))</f>
        <v>9.280185166988808E-4</v>
      </c>
      <c r="AM179" s="22" cm="1">
        <f t="array" ref="AM179">IF(INDEX(calc_types,1,AM$7)="INDEX",J179/J178-1,IF(INDEX(calc_types,1,AM$7)="CASH", J178/1200,J178/J179-1))</f>
        <v>2.4421959445730668E-3</v>
      </c>
      <c r="AN179" s="22" cm="1">
        <f t="array" ref="AN179">IF(INDEX(calc_types,1,AN$7)="INDEX",K179/K178-1,IF(INDEX(calc_types,1,AN$7)="CASH", K178/1200,K178/K179-1))</f>
        <v>-5.608682240110241E-5</v>
      </c>
      <c r="AO179" s="22" cm="1">
        <f t="array" ref="AO179">IF(INDEX(calc_types,1,AO$7)="INDEX",L179/L178-1,IF(INDEX(calc_types,1,AO$7)="CASH", L178/1200,L178/L179-1))</f>
        <v>5.8462392793234841E-4</v>
      </c>
      <c r="AP179" s="22" cm="1">
        <f t="array" ref="AP179">IF(INDEX(calc_types,1,AP$7)="INDEX",M179/M178-1,IF(INDEX(calc_types,1,AP$7)="CASH", M178/1200,M178/M179-1))</f>
        <v>-6.9748866106222884E-4</v>
      </c>
      <c r="AQ179" s="22" cm="1">
        <f t="array" ref="AQ179">IF(INDEX(calc_types,1,AQ$7)="INDEX",N179/N178-1,IF(INDEX(calc_types,1,AQ$7)="CASH", N178/1200,N178/N179-1))</f>
        <v>8.0684754767834654E-4</v>
      </c>
      <c r="AR179" s="22" cm="1">
        <f t="array" ref="AR179">IF(INDEX(calc_types,1,AR$7)="INDEX",O179/O178-1,IF(INDEX(calc_types,1,AR$7)="CASH", O178/1200,O178/O179-1))</f>
        <v>-1.8527887785899644E-3</v>
      </c>
      <c r="AS179" s="22" cm="1">
        <f t="array" ref="AS179">IF(INDEX(calc_types,1,AS$7)="INDEX",P179/P178-1,IF(INDEX(calc_types,1,AS$7)="CASH", P178/1200,P178/P179-1))</f>
        <v>-1.9282498240569268E-5</v>
      </c>
      <c r="AT179" s="22" cm="1">
        <f t="array" ref="AT179">IF(INDEX(calc_types,1,AT$7)="INDEX",Q179/Q178-1,IF(INDEX(calc_types,1,AT$7)="CASH", Q178/1200,Q178/Q179-1))</f>
        <v>-3.0874044190998262E-5</v>
      </c>
      <c r="AU179" s="22" cm="1">
        <f t="array" ref="AU179">IF(INDEX(calc_types,1,AU$7)="INDEX",R179/R178-1,IF(INDEX(calc_types,1,AU$7)="CASH", R178/1200,R178/R179-1))</f>
        <v>9.7471207005650484E-5</v>
      </c>
      <c r="AV179" s="22" cm="1">
        <f t="array" ref="AV179">IF(INDEX(calc_types,1,AV$7)="INDEX",S179/S178-1,IF(INDEX(calc_types,1,AV$7)="CASH", S178/1200,S178/S179-1))</f>
        <v>-1.4468850738436179E-2</v>
      </c>
      <c r="AW179" s="22" cm="1">
        <f t="array" ref="AW179">IF(INDEX(calc_types,1,AW$7)="INDEX",T179/T178-1,IF(INDEX(calc_types,1,AW$7)="CASH", T178/1200,T178/T179-1))</f>
        <v>1.6799942003952406E-2</v>
      </c>
      <c r="AX179" s="22" cm="1">
        <f t="array" ref="AX179">IF(INDEX(calc_types,1,AX$7)="INDEX",U179/U178-1,IF(INDEX(calc_types,1,AX$7)="CASH", U178/1200,U178/U179-1))</f>
        <v>-2.8891088383005248E-2</v>
      </c>
      <c r="AY179" s="22" cm="1">
        <f t="array" ref="AY179">IF(INDEX(calc_types,1,AY$7)="INDEX",V179/V178-1,IF(INDEX(calc_types,1,AY$7)="CASH", V178/1200,V178/V179-1))</f>
        <v>4.8554288963272407E-2</v>
      </c>
      <c r="AZ179" s="22" cm="1">
        <f t="array" ref="AZ179">IF(INDEX(calc_types,1,AZ$7)="INDEX",W179/W178-1,IF(INDEX(calc_types,1,AZ$7)="CASH", W178/1200,W178/W179-1))</f>
        <v>1.3083333333333333E-4</v>
      </c>
      <c r="BA179" s="22" cm="1">
        <f t="array" ref="BA179">IF(INDEX(calc_types,1,BA$7)="INDEX",X179/X178-1,IF(INDEX(calc_types,1,BA$7)="CASH", X178/1200,X178/X179-1))</f>
        <v>2.7583333333333331E-5</v>
      </c>
      <c r="BB179" s="22" cm="1">
        <f t="array" ref="BB179">IF(INDEX(calc_types,1,BB$7)="INDEX",Y179/Y178-1,IF(INDEX(calc_types,1,BB$7)="CASH", Y178/1200,Y178/Y179-1))</f>
        <v>4.3233333333333334E-4</v>
      </c>
      <c r="BC179" s="22" cm="1">
        <f t="array" ref="BC179">IF(INDEX(calc_types,1,BC$7)="INDEX",Z179/Z178-1,IF(INDEX(calc_types,1,BC$7)="CASH", Z178/1200,Z178/Z179-1))</f>
        <v>-3.6916666666666665E-5</v>
      </c>
      <c r="BD179" s="22" cm="1">
        <f t="array" ref="BD179">IF(INDEX(calc_types,1,BD$7)="INDEX",AA179/AA178-1,IF(INDEX(calc_types,1,BD$7)="CASH", AA178/1200,AA178/AA179-1))</f>
        <v>0</v>
      </c>
      <c r="BE179" s="22" cm="1">
        <f t="array" ref="BE179">IF(INDEX(calc_types,1,BE$7)="INDEX",AB179/AB178-1,IF(INDEX(calc_types,1,BE$7)="CASH", AB178/1200,AB178/AB179-1))</f>
        <v>-3.8145762283693374E-2</v>
      </c>
      <c r="BF179" s="22" cm="1">
        <f t="array" ref="BF179">IF(INDEX(calc_types,1,BF$7)="INDEX",AC179/AC178-1,IF(INDEX(calc_types,1,BF$7)="CASH", AC178/1200,AC178/AC179-1))</f>
        <v>-2.3184176394293043E-2</v>
      </c>
      <c r="BG179" s="22" cm="1">
        <f t="array" ref="BG179">IF(INDEX(calc_types,1,BG$7)="INDEX",AD179/AD178-1,IF(INDEX(calc_types,1,BG$7)="CASH", AD178/1200,AD178/AD179-1))</f>
        <v>-5.070679434564529E-2</v>
      </c>
      <c r="BH179" s="23">
        <f t="shared" si="68"/>
        <v>-1.4991159414914441E-3</v>
      </c>
      <c r="BI179" s="23">
        <f t="shared" si="69"/>
        <v>-2.6206000809206849E-3</v>
      </c>
      <c r="BJ179" s="23">
        <f t="shared" si="70"/>
        <v>-6.4203751357858659E-3</v>
      </c>
      <c r="BK179" s="23">
        <f t="shared" si="71"/>
        <v>-4.0475847353909763E-3</v>
      </c>
      <c r="BL179" s="23">
        <f t="shared" si="72"/>
        <v>-8.6623347040638028E-3</v>
      </c>
      <c r="BM179" s="23">
        <f t="shared" si="73"/>
        <v>-8.720434442984809E-4</v>
      </c>
      <c r="BN179" s="23">
        <f t="shared" si="74"/>
        <v>-5.0312393314503787E-4</v>
      </c>
      <c r="BO179" s="23">
        <f t="shared" si="75"/>
        <v>3.4036050296274529E-4</v>
      </c>
      <c r="BP179" s="23">
        <f t="shared" si="76"/>
        <v>-5.7722209849521259E-4</v>
      </c>
      <c r="BQ179" s="23">
        <f t="shared" si="77"/>
        <v>-1.6325641856479705E-3</v>
      </c>
      <c r="BR179" s="23">
        <f t="shared" si="78"/>
        <v>-3.4134163664391874E-3</v>
      </c>
      <c r="BS179" s="23">
        <f t="shared" si="79"/>
        <v>-2.4178326867964313E-3</v>
      </c>
      <c r="BT179" s="23">
        <f t="shared" si="80"/>
        <v>-5.568587168978313E-3</v>
      </c>
      <c r="BU179" s="23">
        <f t="shared" si="81"/>
        <v>-7.0486680632467883E-5</v>
      </c>
      <c r="BV179" s="23">
        <f t="shared" si="82"/>
        <v>-2.2815090647569427E-4</v>
      </c>
      <c r="BW179" s="23">
        <f t="shared" si="83"/>
        <v>-4.4650848738187344E-4</v>
      </c>
      <c r="BX179" s="23">
        <f t="shared" si="84"/>
        <v>-2.1377150459509664E-2</v>
      </c>
      <c r="BY179" s="23">
        <f t="shared" si="85"/>
        <v>1.5500916640595136E-2</v>
      </c>
      <c r="BZ179" s="23">
        <f t="shared" si="86"/>
        <v>-3.0536327983830509E-2</v>
      </c>
      <c r="CA179" s="23">
        <f t="shared" si="87"/>
        <v>4.4082999324685512E-2</v>
      </c>
      <c r="CB179" s="23">
        <f t="shared" si="88"/>
        <v>-1.486002298850576E-3</v>
      </c>
      <c r="CC179" s="23">
        <f t="shared" si="89"/>
        <v>-1.0720741379310343E-3</v>
      </c>
      <c r="CD179" s="23">
        <f t="shared" si="90"/>
        <v>-1.5066755747126428E-3</v>
      </c>
      <c r="CE179" s="23">
        <f t="shared" si="91"/>
        <v>-1.0965804597701196E-5</v>
      </c>
      <c r="CF179" s="23">
        <f t="shared" si="92"/>
        <v>0</v>
      </c>
      <c r="CG179" s="23">
        <f t="shared" si="93"/>
        <v>-3.914605446065033E-2</v>
      </c>
      <c r="CH179" s="23">
        <f t="shared" si="94"/>
        <v>-2.3097521687972227E-2</v>
      </c>
      <c r="CI179" s="23">
        <f t="shared" si="95"/>
        <v>-5.0141970026764349E-2</v>
      </c>
    </row>
    <row r="180" spans="1:87" x14ac:dyDescent="0.2">
      <c r="A180" s="20">
        <v>172</v>
      </c>
      <c r="B180" s="21">
        <v>41943</v>
      </c>
      <c r="C180" s="20">
        <v>203.80199999999999</v>
      </c>
      <c r="D180" s="20">
        <v>1147.0170000000001</v>
      </c>
      <c r="E180" s="20">
        <v>1898.2239999999999</v>
      </c>
      <c r="F180" s="20">
        <v>1610.5830000000001</v>
      </c>
      <c r="G180" s="20">
        <v>1999.0139999999999</v>
      </c>
      <c r="H180" s="20">
        <v>144.05699999999999</v>
      </c>
      <c r="I180" s="20">
        <v>366.56</v>
      </c>
      <c r="J180" s="20">
        <v>493.47800000000001</v>
      </c>
      <c r="K180" s="20">
        <v>107.066</v>
      </c>
      <c r="L180" s="20">
        <v>651.74099999999999</v>
      </c>
      <c r="M180" s="20">
        <v>797.83299999999997</v>
      </c>
      <c r="N180" s="20">
        <v>263.846</v>
      </c>
      <c r="O180" s="20">
        <v>288.50599999999997</v>
      </c>
      <c r="P180" s="20">
        <v>103.73399999999999</v>
      </c>
      <c r="Q180" s="20">
        <v>194.49700000000001</v>
      </c>
      <c r="R180" s="20">
        <v>256.94799999999998</v>
      </c>
      <c r="S180" s="20">
        <v>3365.57</v>
      </c>
      <c r="T180" s="20">
        <v>3113.32</v>
      </c>
      <c r="U180" s="20">
        <v>6546.47</v>
      </c>
      <c r="V180" s="20">
        <v>16413.759999999998</v>
      </c>
      <c r="W180" s="20">
        <v>0.15590000000000001</v>
      </c>
      <c r="X180" s="20">
        <v>3.2000000000000002E-3</v>
      </c>
      <c r="Y180" s="20">
        <v>0.5363</v>
      </c>
      <c r="Z180" s="20">
        <v>-3.8800000000000001E-2</v>
      </c>
      <c r="AA180" s="20">
        <v>1</v>
      </c>
      <c r="AB180" s="20">
        <v>0.79830000000000001</v>
      </c>
      <c r="AC180" s="20">
        <v>0.62519999999999998</v>
      </c>
      <c r="AD180" s="20">
        <v>112.32</v>
      </c>
      <c r="AE180" s="21">
        <f t="shared" si="67"/>
        <v>41943</v>
      </c>
      <c r="AF180" s="22" cm="1">
        <f t="array" ref="AF180">IF(INDEX(calc_types,1,AF$7)="INDEX",C180/C179-1,IF(INDEX(calc_types,1,AF$7)="CASH", C179/1200,C179/C180-1))</f>
        <v>-6.8689406131028363E-5</v>
      </c>
      <c r="AG180" s="22" cm="1">
        <f t="array" ref="AG180">IF(INDEX(calc_types,1,AG$7)="INDEX",D180/D179-1,IF(INDEX(calc_types,1,AG$7)="CASH", D179/1200,D179/D180-1))</f>
        <v>2.7450503856620845E-3</v>
      </c>
      <c r="AH180" s="22" cm="1">
        <f t="array" ref="AH180">IF(INDEX(calc_types,1,AH$7)="INDEX",E180/E179-1,IF(INDEX(calc_types,1,AH$7)="CASH", E179/1200,E179/E180-1))</f>
        <v>8.261135376281814E-3</v>
      </c>
      <c r="AI180" s="22" cm="1">
        <f t="array" ref="AI180">IF(INDEX(calc_types,1,AI$7)="INDEX",F180/F179-1,IF(INDEX(calc_types,1,AI$7)="CASH", F179/1200,F179/F180-1))</f>
        <v>2.1223615145111729E-3</v>
      </c>
      <c r="AJ180" s="22" cm="1">
        <f t="array" ref="AJ180">IF(INDEX(calc_types,1,AJ$7)="INDEX",G180/G179-1,IF(INDEX(calc_types,1,AJ$7)="CASH", G179/1200,G179/G180-1))</f>
        <v>5.5958830720008734E-3</v>
      </c>
      <c r="AK180" s="22" cm="1">
        <f t="array" ref="AK180">IF(INDEX(calc_types,1,AK$7)="INDEX",H180/H179-1,IF(INDEX(calc_types,1,AK$7)="CASH", H179/1200,H179/H180-1))</f>
        <v>-1.5963353692405313E-4</v>
      </c>
      <c r="AL180" s="22" cm="1">
        <f t="array" ref="AL180">IF(INDEX(calc_types,1,AL$7)="INDEX",I180/I179-1,IF(INDEX(calc_types,1,AL$7)="CASH", I179/1200,I179/I180-1))</f>
        <v>-4.1449420798878034E-4</v>
      </c>
      <c r="AM180" s="22" cm="1">
        <f t="array" ref="AM180">IF(INDEX(calc_types,1,AM$7)="INDEX",J180/J179-1,IF(INDEX(calc_types,1,AM$7)="CASH", J179/1200,J179/J180-1))</f>
        <v>1.9457539999434559E-4</v>
      </c>
      <c r="AN180" s="22" cm="1">
        <f t="array" ref="AN180">IF(INDEX(calc_types,1,AN$7)="INDEX",K180/K179-1,IF(INDEX(calc_types,1,AN$7)="CASH", K179/1200,K179/K180-1))</f>
        <v>8.8809116489518836E-4</v>
      </c>
      <c r="AO180" s="22" cm="1">
        <f t="array" ref="AO180">IF(INDEX(calc_types,1,AO$7)="INDEX",L180/L179-1,IF(INDEX(calc_types,1,AO$7)="CASH", L179/1200,L179/L180-1))</f>
        <v>4.7513408431856252E-3</v>
      </c>
      <c r="AP180" s="22" cm="1">
        <f t="array" ref="AP180">IF(INDEX(calc_types,1,AP$7)="INDEX",M180/M179-1,IF(INDEX(calc_types,1,AP$7)="CASH", M179/1200,M179/M180-1))</f>
        <v>1.0649509897064258E-2</v>
      </c>
      <c r="AQ180" s="22" cm="1">
        <f t="array" ref="AQ180">IF(INDEX(calc_types,1,AQ$7)="INDEX",N180/N179-1,IF(INDEX(calc_types,1,AQ$7)="CASH", N179/1200,N179/N180-1))</f>
        <v>3.3578868510018012E-3</v>
      </c>
      <c r="AR180" s="22" cm="1">
        <f t="array" ref="AR180">IF(INDEX(calc_types,1,AR$7)="INDEX",O180/O179-1,IF(INDEX(calc_types,1,AR$7)="CASH", O179/1200,O179/O180-1))</f>
        <v>8.5365512612560757E-3</v>
      </c>
      <c r="AS180" s="22" cm="1">
        <f t="array" ref="AS180">IF(INDEX(calc_types,1,AS$7)="INDEX",P180/P179-1,IF(INDEX(calc_types,1,AS$7)="CASH", P179/1200,P179/P180-1))</f>
        <v>1.4462152546790286E-4</v>
      </c>
      <c r="AT180" s="22" cm="1">
        <f t="array" ref="AT180">IF(INDEX(calc_types,1,AT$7)="INDEX",Q180/Q179-1,IF(INDEX(calc_types,1,AT$7)="CASH", Q179/1200,Q179/Q180-1))</f>
        <v>8.4906242924498443E-4</v>
      </c>
      <c r="AU180" s="22" cm="1">
        <f t="array" ref="AU180">IF(INDEX(calc_types,1,AU$7)="INDEX",R180/R179-1,IF(INDEX(calc_types,1,AU$7)="CASH", R179/1200,R179/R180-1))</f>
        <v>1.7036306435200821E-3</v>
      </c>
      <c r="AV180" s="22" cm="1">
        <f t="array" ref="AV180">IF(INDEX(calc_types,1,AV$7)="INDEX",S180/S179-1,IF(INDEX(calc_types,1,AV$7)="CASH", S179/1200,S179/S180-1))</f>
        <v>2.4059029362543782E-2</v>
      </c>
      <c r="AW180" s="22" cm="1">
        <f t="array" ref="AW180">IF(INDEX(calc_types,1,AW$7)="INDEX",T180/T179-1,IF(INDEX(calc_types,1,AW$7)="CASH", T179/1200,T179/T180-1))</f>
        <v>-3.4907763032675732E-2</v>
      </c>
      <c r="AX180" s="22" cm="1">
        <f t="array" ref="AX180">IF(INDEX(calc_types,1,AX$7)="INDEX",U180/U179-1,IF(INDEX(calc_types,1,AX$7)="CASH", U179/1200,U179/U180-1))</f>
        <v>-1.1513396308465373E-2</v>
      </c>
      <c r="AY180" s="22" cm="1">
        <f t="array" ref="AY180">IF(INDEX(calc_types,1,AY$7)="INDEX",V180/V179-1,IF(INDEX(calc_types,1,AY$7)="CASH", V179/1200,V179/V180-1))</f>
        <v>1.4853909353065964E-2</v>
      </c>
      <c r="AZ180" s="22" cm="1">
        <f t="array" ref="AZ180">IF(INDEX(calc_types,1,AZ$7)="INDEX",W180/W179-1,IF(INDEX(calc_types,1,AZ$7)="CASH", W179/1200,W179/W180-1))</f>
        <v>1.3041666666666667E-4</v>
      </c>
      <c r="BA180" s="22" cm="1">
        <f t="array" ref="BA180">IF(INDEX(calc_types,1,BA$7)="INDEX",X180/X179-1,IF(INDEX(calc_types,1,BA$7)="CASH", X179/1200,X179/X180-1))</f>
        <v>4.8333333333333334E-6</v>
      </c>
      <c r="BB180" s="22" cm="1">
        <f t="array" ref="BB180">IF(INDEX(calc_types,1,BB$7)="INDEX",Y180/Y179-1,IF(INDEX(calc_types,1,BB$7)="CASH", Y179/1200,Y179/Y180-1))</f>
        <v>4.5791666666666664E-4</v>
      </c>
      <c r="BC180" s="22" cm="1">
        <f t="array" ref="BC180">IF(INDEX(calc_types,1,BC$7)="INDEX",Z180/Z179-1,IF(INDEX(calc_types,1,BC$7)="CASH", Z179/1200,Z179/Z180-1))</f>
        <v>-6.4166666666666665E-6</v>
      </c>
      <c r="BD180" s="22" cm="1">
        <f t="array" ref="BD180">IF(INDEX(calc_types,1,BD$7)="INDEX",AA180/AA179-1,IF(INDEX(calc_types,1,BD$7)="CASH", AA179/1200,AA179/AA180-1))</f>
        <v>0</v>
      </c>
      <c r="BE180" s="22" cm="1">
        <f t="array" ref="BE180">IF(INDEX(calc_types,1,BE$7)="INDEX",AB180/AB179-1,IF(INDEX(calc_types,1,BE$7)="CASH", AB179/1200,AB179/AB180-1))</f>
        <v>-8.2675685832394041E-3</v>
      </c>
      <c r="BF180" s="22" cm="1">
        <f t="array" ref="BF180">IF(INDEX(calc_types,1,BF$7)="INDEX",AC180/AC179-1,IF(INDEX(calc_types,1,BF$7)="CASH", AC179/1200,AC179/AC180-1))</f>
        <v>-1.3435700575815668E-2</v>
      </c>
      <c r="BG180" s="22" cm="1">
        <f t="array" ref="BG180">IF(INDEX(calc_types,1,BG$7)="INDEX",AD180/AD179-1,IF(INDEX(calc_types,1,BG$7)="CASH", AD179/1200,AD179/AD180-1))</f>
        <v>-2.3771367521367437E-2</v>
      </c>
      <c r="BH180" s="23">
        <f t="shared" si="68"/>
        <v>-1.6953876627507998E-3</v>
      </c>
      <c r="BI180" s="23">
        <f t="shared" si="69"/>
        <v>6.8363815428851542E-4</v>
      </c>
      <c r="BJ180" s="23">
        <f t="shared" si="70"/>
        <v>5.3426104093692254E-3</v>
      </c>
      <c r="BK180" s="23">
        <f t="shared" si="71"/>
        <v>-8.5864804597641977E-4</v>
      </c>
      <c r="BL180" s="23">
        <f t="shared" si="72"/>
        <v>1.7570174108776909E-3</v>
      </c>
      <c r="BM180" s="23">
        <f t="shared" si="73"/>
        <v>-1.2607688748406171E-3</v>
      </c>
      <c r="BN180" s="23">
        <f t="shared" si="74"/>
        <v>-1.845636657832699E-3</v>
      </c>
      <c r="BO180" s="23">
        <f t="shared" si="75"/>
        <v>-1.9072600416159759E-3</v>
      </c>
      <c r="BP180" s="23">
        <f t="shared" si="76"/>
        <v>3.6695588880107817E-4</v>
      </c>
      <c r="BQ180" s="23">
        <f t="shared" si="77"/>
        <v>2.5341527296053063E-3</v>
      </c>
      <c r="BR180" s="23">
        <f t="shared" si="78"/>
        <v>7.9335821916872995E-3</v>
      </c>
      <c r="BS180" s="23">
        <f t="shared" si="79"/>
        <v>1.3320661652702331E-4</v>
      </c>
      <c r="BT180" s="23">
        <f t="shared" si="80"/>
        <v>4.8207528708677271E-3</v>
      </c>
      <c r="BU180" s="23">
        <f t="shared" si="81"/>
        <v>9.3417343076004241E-5</v>
      </c>
      <c r="BV180" s="23">
        <f t="shared" si="82"/>
        <v>6.5178556696028839E-4</v>
      </c>
      <c r="BW180" s="23">
        <f t="shared" si="83"/>
        <v>1.1596509491325581E-3</v>
      </c>
      <c r="BX180" s="23">
        <f t="shared" si="84"/>
        <v>1.7150729641470297E-2</v>
      </c>
      <c r="BY180" s="23">
        <f t="shared" si="85"/>
        <v>-3.6206788396033002E-2</v>
      </c>
      <c r="BZ180" s="23">
        <f t="shared" si="86"/>
        <v>-1.3158635909290636E-2</v>
      </c>
      <c r="CA180" s="23">
        <f t="shared" si="87"/>
        <v>1.0382619714479072E-2</v>
      </c>
      <c r="CB180" s="23">
        <f t="shared" si="88"/>
        <v>-1.4864189655172425E-3</v>
      </c>
      <c r="CC180" s="23">
        <f t="shared" si="89"/>
        <v>-1.0948241379310343E-3</v>
      </c>
      <c r="CD180" s="23">
        <f t="shared" si="90"/>
        <v>-1.4810922413793096E-3</v>
      </c>
      <c r="CE180" s="23">
        <f t="shared" si="91"/>
        <v>1.9534195402298803E-5</v>
      </c>
      <c r="CF180" s="23">
        <f t="shared" si="92"/>
        <v>0</v>
      </c>
      <c r="CG180" s="23">
        <f t="shared" si="93"/>
        <v>-9.2678607601963617E-3</v>
      </c>
      <c r="CH180" s="23">
        <f t="shared" si="94"/>
        <v>-1.3349045869494851E-2</v>
      </c>
      <c r="CI180" s="23">
        <f t="shared" si="95"/>
        <v>-2.3206543202486496E-2</v>
      </c>
    </row>
    <row r="181" spans="1:87" x14ac:dyDescent="0.2">
      <c r="A181" s="20">
        <v>173</v>
      </c>
      <c r="B181" s="21">
        <v>41973</v>
      </c>
      <c r="C181" s="20">
        <v>203.81899999999999</v>
      </c>
      <c r="D181" s="20">
        <v>1148.673</v>
      </c>
      <c r="E181" s="20">
        <v>1908.9580000000001</v>
      </c>
      <c r="F181" s="20">
        <v>1613.0250000000001</v>
      </c>
      <c r="G181" s="20">
        <v>2007.6379999999999</v>
      </c>
      <c r="H181" s="20">
        <v>144.054</v>
      </c>
      <c r="I181" s="20">
        <v>366.45699999999999</v>
      </c>
      <c r="J181" s="20">
        <v>493.62099999999998</v>
      </c>
      <c r="K181" s="20">
        <v>107.124</v>
      </c>
      <c r="L181" s="20">
        <v>654.29100000000005</v>
      </c>
      <c r="M181" s="20">
        <v>806.68</v>
      </c>
      <c r="N181" s="20">
        <v>265.02699999999999</v>
      </c>
      <c r="O181" s="20">
        <v>291.42</v>
      </c>
      <c r="P181" s="20">
        <v>103.749</v>
      </c>
      <c r="Q181" s="20">
        <v>194.60400000000001</v>
      </c>
      <c r="R181" s="20">
        <v>257.31099999999998</v>
      </c>
      <c r="S181" s="20">
        <v>3453.7</v>
      </c>
      <c r="T181" s="20">
        <v>3250.93</v>
      </c>
      <c r="U181" s="20">
        <v>6722.62</v>
      </c>
      <c r="V181" s="20">
        <v>17459.849999999999</v>
      </c>
      <c r="W181" s="20">
        <v>0.154</v>
      </c>
      <c r="X181" s="20">
        <v>5.04E-2</v>
      </c>
      <c r="Y181" s="20">
        <v>0.45989999999999998</v>
      </c>
      <c r="Z181" s="20">
        <v>-0.41270000000000001</v>
      </c>
      <c r="AA181" s="20">
        <v>1</v>
      </c>
      <c r="AB181" s="20">
        <v>0.80330000000000001</v>
      </c>
      <c r="AC181" s="20">
        <v>0.63890000000000002</v>
      </c>
      <c r="AD181" s="20">
        <v>118.63</v>
      </c>
      <c r="AE181" s="21">
        <f t="shared" si="67"/>
        <v>41973</v>
      </c>
      <c r="AF181" s="22" cm="1">
        <f t="array" ref="AF181">IF(INDEX(calc_types,1,AF$7)="INDEX",C181/C180-1,IF(INDEX(calc_types,1,AF$7)="CASH", C180/1200,C180/C181-1))</f>
        <v>8.3414294266059841E-5</v>
      </c>
      <c r="AG181" s="22" cm="1">
        <f t="array" ref="AG181">IF(INDEX(calc_types,1,AG$7)="INDEX",D181/D180-1,IF(INDEX(calc_types,1,AG$7)="CASH", D180/1200,D180/D181-1))</f>
        <v>1.443744948854242E-3</v>
      </c>
      <c r="AH181" s="22" cm="1">
        <f t="array" ref="AH181">IF(INDEX(calc_types,1,AH$7)="INDEX",E181/E180-1,IF(INDEX(calc_types,1,AH$7)="CASH", E180/1200,E180/E181-1))</f>
        <v>5.6547593961513432E-3</v>
      </c>
      <c r="AI181" s="22" cm="1">
        <f t="array" ref="AI181">IF(INDEX(calc_types,1,AI$7)="INDEX",F181/F180-1,IF(INDEX(calc_types,1,AI$7)="CASH", F180/1200,F180/F181-1))</f>
        <v>1.5162211447656837E-3</v>
      </c>
      <c r="AJ181" s="22" cm="1">
        <f t="array" ref="AJ181">IF(INDEX(calc_types,1,AJ$7)="INDEX",G181/G180-1,IF(INDEX(calc_types,1,AJ$7)="CASH", G180/1200,G180/G181-1))</f>
        <v>4.3141268645441322E-3</v>
      </c>
      <c r="AK181" s="22" cm="1">
        <f t="array" ref="AK181">IF(INDEX(calc_types,1,AK$7)="INDEX",H181/H180-1,IF(INDEX(calc_types,1,AK$7)="CASH", H180/1200,H180/H181-1))</f>
        <v>-2.0825090068399277E-5</v>
      </c>
      <c r="AL181" s="22" cm="1">
        <f t="array" ref="AL181">IF(INDEX(calc_types,1,AL$7)="INDEX",I181/I180-1,IF(INDEX(calc_types,1,AL$7)="CASH", I180/1200,I180/I181-1))</f>
        <v>-2.8099083369714783E-4</v>
      </c>
      <c r="AM181" s="22" cm="1">
        <f t="array" ref="AM181">IF(INDEX(calc_types,1,AM$7)="INDEX",J181/J180-1,IF(INDEX(calc_types,1,AM$7)="CASH", J180/1200,J180/J181-1))</f>
        <v>2.8977988887035622E-4</v>
      </c>
      <c r="AN181" s="22" cm="1">
        <f t="array" ref="AN181">IF(INDEX(calc_types,1,AN$7)="INDEX",K181/K180-1,IF(INDEX(calc_types,1,AN$7)="CASH", K180/1200,K180/K181-1))</f>
        <v>5.4172192852997014E-4</v>
      </c>
      <c r="AO181" s="22" cm="1">
        <f t="array" ref="AO181">IF(INDEX(calc_types,1,AO$7)="INDEX",L181/L180-1,IF(INDEX(calc_types,1,AO$7)="CASH", L180/1200,L180/L181-1))</f>
        <v>3.9125971820095362E-3</v>
      </c>
      <c r="AP181" s="22" cm="1">
        <f t="array" ref="AP181">IF(INDEX(calc_types,1,AP$7)="INDEX",M181/M180-1,IF(INDEX(calc_types,1,AP$7)="CASH", M180/1200,M180/M181-1))</f>
        <v>1.1088786751112023E-2</v>
      </c>
      <c r="AQ181" s="22" cm="1">
        <f t="array" ref="AQ181">IF(INDEX(calc_types,1,AQ$7)="INDEX",N181/N180-1,IF(INDEX(calc_types,1,AQ$7)="CASH", N180/1200,N180/N181-1))</f>
        <v>4.4760959044289894E-3</v>
      </c>
      <c r="AR181" s="22" cm="1">
        <f t="array" ref="AR181">IF(INDEX(calc_types,1,AR$7)="INDEX",O181/O180-1,IF(INDEX(calc_types,1,AR$7)="CASH", O180/1200,O180/O181-1))</f>
        <v>1.0100309872238533E-2</v>
      </c>
      <c r="AS181" s="22" cm="1">
        <f t="array" ref="AS181">IF(INDEX(calc_types,1,AS$7)="INDEX",P181/P180-1,IF(INDEX(calc_types,1,AS$7)="CASH", P180/1200,P180/P181-1))</f>
        <v>1.4460061310650474E-4</v>
      </c>
      <c r="AT181" s="22" cm="1">
        <f t="array" ref="AT181">IF(INDEX(calc_types,1,AT$7)="INDEX",Q181/Q180-1,IF(INDEX(calc_types,1,AT$7)="CASH", Q180/1200,Q180/Q181-1))</f>
        <v>5.5013702010819898E-4</v>
      </c>
      <c r="AU181" s="22" cm="1">
        <f t="array" ref="AU181">IF(INDEX(calc_types,1,AU$7)="INDEX",R181/R180-1,IF(INDEX(calc_types,1,AU$7)="CASH", R180/1200,R180/R181-1))</f>
        <v>1.4127372075283251E-3</v>
      </c>
      <c r="AV181" s="22" cm="1">
        <f t="array" ref="AV181">IF(INDEX(calc_types,1,AV$7)="INDEX",S181/S180-1,IF(INDEX(calc_types,1,AV$7)="CASH", S180/1200,S180/S181-1))</f>
        <v>2.6185757538841781E-2</v>
      </c>
      <c r="AW181" s="22" cm="1">
        <f t="array" ref="AW181">IF(INDEX(calc_types,1,AW$7)="INDEX",T181/T180-1,IF(INDEX(calc_types,1,AW$7)="CASH", T180/1200,T180/T181-1))</f>
        <v>4.4200403427851809E-2</v>
      </c>
      <c r="AX181" s="22" cm="1">
        <f t="array" ref="AX181">IF(INDEX(calc_types,1,AX$7)="INDEX",U181/U180-1,IF(INDEX(calc_types,1,AX$7)="CASH", U180/1200,U180/U181-1))</f>
        <v>2.6907631135558496E-2</v>
      </c>
      <c r="AY181" s="22" cm="1">
        <f t="array" ref="AY181">IF(INDEX(calc_types,1,AY$7)="INDEX",V181/V180-1,IF(INDEX(calc_types,1,AY$7)="CASH", V180/1200,V180/V181-1))</f>
        <v>6.3732502485719378E-2</v>
      </c>
      <c r="AZ181" s="22" cm="1">
        <f t="array" ref="AZ181">IF(INDEX(calc_types,1,AZ$7)="INDEX",W181/W180-1,IF(INDEX(calc_types,1,AZ$7)="CASH", W180/1200,W180/W181-1))</f>
        <v>1.2991666666666666E-4</v>
      </c>
      <c r="BA181" s="22" cm="1">
        <f t="array" ref="BA181">IF(INDEX(calc_types,1,BA$7)="INDEX",X181/X180-1,IF(INDEX(calc_types,1,BA$7)="CASH", X180/1200,X180/X181-1))</f>
        <v>2.6666666666666668E-6</v>
      </c>
      <c r="BB181" s="22" cm="1">
        <f t="array" ref="BB181">IF(INDEX(calc_types,1,BB$7)="INDEX",Y181/Y180-1,IF(INDEX(calc_types,1,BB$7)="CASH", Y180/1200,Y180/Y181-1))</f>
        <v>4.4691666666666664E-4</v>
      </c>
      <c r="BC181" s="22" cm="1">
        <f t="array" ref="BC181">IF(INDEX(calc_types,1,BC$7)="INDEX",Z181/Z180-1,IF(INDEX(calc_types,1,BC$7)="CASH", Z180/1200,Z180/Z181-1))</f>
        <v>-3.2333333333333331E-5</v>
      </c>
      <c r="BD181" s="22" cm="1">
        <f t="array" ref="BD181">IF(INDEX(calc_types,1,BD$7)="INDEX",AA181/AA180-1,IF(INDEX(calc_types,1,BD$7)="CASH", AA180/1200,AA180/AA181-1))</f>
        <v>0</v>
      </c>
      <c r="BE181" s="22" cm="1">
        <f t="array" ref="BE181">IF(INDEX(calc_types,1,BE$7)="INDEX",AB181/AB180-1,IF(INDEX(calc_types,1,BE$7)="CASH", AB180/1200,AB180/AB181-1))</f>
        <v>-6.2243246607742719E-3</v>
      </c>
      <c r="BF181" s="22" cm="1">
        <f t="array" ref="BF181">IF(INDEX(calc_types,1,BF$7)="INDEX",AC181/AC180-1,IF(INDEX(calc_types,1,BF$7)="CASH", AC180/1200,AC180/AC181-1))</f>
        <v>-2.144310533729854E-2</v>
      </c>
      <c r="BG181" s="22" cm="1">
        <f t="array" ref="BG181">IF(INDEX(calc_types,1,BG$7)="INDEX",AD181/AD180-1,IF(INDEX(calc_types,1,BG$7)="CASH", AD180/1200,AD180/AD181-1))</f>
        <v>-5.3190592598836739E-2</v>
      </c>
      <c r="BH181" s="23">
        <f t="shared" si="68"/>
        <v>-1.5432839623537116E-3</v>
      </c>
      <c r="BI181" s="23">
        <f t="shared" si="69"/>
        <v>-6.1766728251932707E-4</v>
      </c>
      <c r="BJ181" s="23">
        <f t="shared" si="70"/>
        <v>2.7362344292387541E-3</v>
      </c>
      <c r="BK181" s="23">
        <f t="shared" si="71"/>
        <v>-1.464788415721909E-3</v>
      </c>
      <c r="BL181" s="23">
        <f t="shared" si="72"/>
        <v>4.7526120342094962E-4</v>
      </c>
      <c r="BM181" s="23">
        <f t="shared" si="73"/>
        <v>-1.1219604279849632E-3</v>
      </c>
      <c r="BN181" s="23">
        <f t="shared" si="74"/>
        <v>-1.7121332835410665E-3</v>
      </c>
      <c r="BO181" s="23">
        <f t="shared" si="75"/>
        <v>-1.8120555527399653E-3</v>
      </c>
      <c r="BP181" s="23">
        <f t="shared" si="76"/>
        <v>2.0586652435859959E-5</v>
      </c>
      <c r="BQ181" s="23">
        <f t="shared" si="77"/>
        <v>1.6954090684292173E-3</v>
      </c>
      <c r="BR181" s="23">
        <f t="shared" si="78"/>
        <v>8.3728590457350649E-3</v>
      </c>
      <c r="BS181" s="23">
        <f t="shared" si="79"/>
        <v>1.2514156699542115E-3</v>
      </c>
      <c r="BT181" s="23">
        <f t="shared" si="80"/>
        <v>6.3845114818501846E-3</v>
      </c>
      <c r="BU181" s="23">
        <f t="shared" si="81"/>
        <v>9.3396430714606123E-5</v>
      </c>
      <c r="BV181" s="23">
        <f t="shared" si="82"/>
        <v>3.5286015782350294E-4</v>
      </c>
      <c r="BW181" s="23">
        <f t="shared" si="83"/>
        <v>8.6875751314080118E-4</v>
      </c>
      <c r="BX181" s="23">
        <f t="shared" si="84"/>
        <v>1.9277457817768295E-2</v>
      </c>
      <c r="BY181" s="23">
        <f t="shared" si="85"/>
        <v>4.2901378064494539E-2</v>
      </c>
      <c r="BZ181" s="23">
        <f t="shared" si="86"/>
        <v>2.5262391534733235E-2</v>
      </c>
      <c r="CA181" s="23">
        <f t="shared" si="87"/>
        <v>5.9261212847132483E-2</v>
      </c>
      <c r="CB181" s="23">
        <f t="shared" si="88"/>
        <v>-1.4869189655172426E-3</v>
      </c>
      <c r="CC181" s="23">
        <f t="shared" si="89"/>
        <v>-1.0969908045977009E-3</v>
      </c>
      <c r="CD181" s="23">
        <f t="shared" si="90"/>
        <v>-1.4920922413793095E-3</v>
      </c>
      <c r="CE181" s="23">
        <f t="shared" si="91"/>
        <v>-6.3824712643678624E-6</v>
      </c>
      <c r="CF181" s="23">
        <f t="shared" si="92"/>
        <v>0</v>
      </c>
      <c r="CG181" s="23">
        <f t="shared" si="93"/>
        <v>-7.2246168377312304E-3</v>
      </c>
      <c r="CH181" s="23">
        <f t="shared" si="94"/>
        <v>-2.1356450630977724E-2</v>
      </c>
      <c r="CI181" s="23">
        <f t="shared" si="95"/>
        <v>-5.2625768279955798E-2</v>
      </c>
    </row>
    <row r="182" spans="1:87" x14ac:dyDescent="0.2">
      <c r="A182" s="20">
        <v>174</v>
      </c>
      <c r="B182" s="21">
        <v>42004</v>
      </c>
      <c r="C182" s="20">
        <v>203.78899999999999</v>
      </c>
      <c r="D182" s="20">
        <v>1145.875</v>
      </c>
      <c r="E182" s="20">
        <v>1900.2809999999999</v>
      </c>
      <c r="F182" s="20">
        <v>1606.7629999999999</v>
      </c>
      <c r="G182" s="20">
        <v>1995.538</v>
      </c>
      <c r="H182" s="20">
        <v>144.06899999999999</v>
      </c>
      <c r="I182" s="20">
        <v>366.6</v>
      </c>
      <c r="J182" s="20">
        <v>494.95100000000002</v>
      </c>
      <c r="K182" s="20">
        <v>107.197</v>
      </c>
      <c r="L182" s="20">
        <v>655.76900000000001</v>
      </c>
      <c r="M182" s="20">
        <v>810.65499999999997</v>
      </c>
      <c r="N182" s="20">
        <v>265.70999999999998</v>
      </c>
      <c r="O182" s="20">
        <v>292.83199999999999</v>
      </c>
      <c r="P182" s="20">
        <v>103.752</v>
      </c>
      <c r="Q182" s="20">
        <v>194.71299999999999</v>
      </c>
      <c r="R182" s="20">
        <v>257.86799999999999</v>
      </c>
      <c r="S182" s="20">
        <v>3443.26</v>
      </c>
      <c r="T182" s="20">
        <v>3146.43</v>
      </c>
      <c r="U182" s="20">
        <v>6566.09</v>
      </c>
      <c r="V182" s="20">
        <v>17450.77</v>
      </c>
      <c r="W182" s="20">
        <v>0.17125000000000001</v>
      </c>
      <c r="X182" s="20">
        <v>-0.126</v>
      </c>
      <c r="Y182" s="20">
        <v>0.54369999999999996</v>
      </c>
      <c r="Z182" s="20">
        <v>-0.05</v>
      </c>
      <c r="AA182" s="20">
        <v>1</v>
      </c>
      <c r="AB182" s="20">
        <v>0.8266</v>
      </c>
      <c r="AC182" s="20">
        <v>0.64190000000000003</v>
      </c>
      <c r="AD182" s="20">
        <v>119.78</v>
      </c>
      <c r="AE182" s="21">
        <f t="shared" si="67"/>
        <v>42004</v>
      </c>
      <c r="AF182" s="22" cm="1">
        <f t="array" ref="AF182">IF(INDEX(calc_types,1,AF$7)="INDEX",C182/C181-1,IF(INDEX(calc_types,1,AF$7)="CASH", C181/1200,C181/C182-1))</f>
        <v>-1.4718941806213248E-4</v>
      </c>
      <c r="AG182" s="22" cm="1">
        <f t="array" ref="AG182">IF(INDEX(calc_types,1,AG$7)="INDEX",D182/D181-1,IF(INDEX(calc_types,1,AG$7)="CASH", D181/1200,D181/D182-1))</f>
        <v>-2.4358542422430185E-3</v>
      </c>
      <c r="AH182" s="22" cm="1">
        <f t="array" ref="AH182">IF(INDEX(calc_types,1,AH$7)="INDEX",E182/E181-1,IF(INDEX(calc_types,1,AH$7)="CASH", E181/1200,E181/E182-1))</f>
        <v>-4.5454116853278492E-3</v>
      </c>
      <c r="AI182" s="22" cm="1">
        <f t="array" ref="AI182">IF(INDEX(calc_types,1,AI$7)="INDEX",F182/F181-1,IF(INDEX(calc_types,1,AI$7)="CASH", F181/1200,F181/F182-1))</f>
        <v>-3.8821468979093332E-3</v>
      </c>
      <c r="AJ182" s="22" cm="1">
        <f t="array" ref="AJ182">IF(INDEX(calc_types,1,AJ$7)="INDEX",G182/G181-1,IF(INDEX(calc_types,1,AJ$7)="CASH", G181/1200,G181/G182-1))</f>
        <v>-6.0269829521059082E-3</v>
      </c>
      <c r="AK182" s="22" cm="1">
        <f t="array" ref="AK182">IF(INDEX(calc_types,1,AK$7)="INDEX",H182/H181-1,IF(INDEX(calc_types,1,AK$7)="CASH", H181/1200,H181/H182-1))</f>
        <v>1.0412761880962407E-4</v>
      </c>
      <c r="AL182" s="22" cm="1">
        <f t="array" ref="AL182">IF(INDEX(calc_types,1,AL$7)="INDEX",I182/I181-1,IF(INDEX(calc_types,1,AL$7)="CASH", I181/1200,I181/I182-1))</f>
        <v>3.9022313668457542E-4</v>
      </c>
      <c r="AM182" s="22" cm="1">
        <f t="array" ref="AM182">IF(INDEX(calc_types,1,AM$7)="INDEX",J182/J181-1,IF(INDEX(calc_types,1,AM$7)="CASH", J181/1200,J181/J182-1))</f>
        <v>2.694374834133928E-3</v>
      </c>
      <c r="AN182" s="22" cm="1">
        <f t="array" ref="AN182">IF(INDEX(calc_types,1,AN$7)="INDEX",K182/K181-1,IF(INDEX(calc_types,1,AN$7)="CASH", K181/1200,K181/K182-1))</f>
        <v>6.8145326910884485E-4</v>
      </c>
      <c r="AO182" s="22" cm="1">
        <f t="array" ref="AO182">IF(INDEX(calc_types,1,AO$7)="INDEX",L182/L181-1,IF(INDEX(calc_types,1,AO$7)="CASH", L181/1200,L181/L182-1))</f>
        <v>2.2589337160376921E-3</v>
      </c>
      <c r="AP182" s="22" cm="1">
        <f t="array" ref="AP182">IF(INDEX(calc_types,1,AP$7)="INDEX",M182/M181-1,IF(INDEX(calc_types,1,AP$7)="CASH", M181/1200,M181/M182-1))</f>
        <v>4.9276045024049253E-3</v>
      </c>
      <c r="AQ182" s="22" cm="1">
        <f t="array" ref="AQ182">IF(INDEX(calc_types,1,AQ$7)="INDEX",N182/N181-1,IF(INDEX(calc_types,1,AQ$7)="CASH", N181/1200,N181/N182-1))</f>
        <v>2.5770959185289488E-3</v>
      </c>
      <c r="AR182" s="22" cm="1">
        <f t="array" ref="AR182">IF(INDEX(calc_types,1,AR$7)="INDEX",O182/O181-1,IF(INDEX(calc_types,1,AR$7)="CASH", O181/1200,O181/O182-1))</f>
        <v>4.8452405462904302E-3</v>
      </c>
      <c r="AS182" s="22" cm="1">
        <f t="array" ref="AS182">IF(INDEX(calc_types,1,AS$7)="INDEX",P182/P181-1,IF(INDEX(calc_types,1,AS$7)="CASH", P181/1200,P181/P182-1))</f>
        <v>2.8915941358453878E-5</v>
      </c>
      <c r="AT182" s="22" cm="1">
        <f t="array" ref="AT182">IF(INDEX(calc_types,1,AT$7)="INDEX",Q182/Q181-1,IF(INDEX(calc_types,1,AT$7)="CASH", Q181/1200,Q181/Q182-1))</f>
        <v>5.6011181681769884E-4</v>
      </c>
      <c r="AU182" s="22" cm="1">
        <f t="array" ref="AU182">IF(INDEX(calc_types,1,AU$7)="INDEX",R182/R181-1,IF(INDEX(calc_types,1,AU$7)="CASH", R181/1200,R181/R182-1))</f>
        <v>2.1646956406840001E-3</v>
      </c>
      <c r="AV182" s="22" cm="1">
        <f t="array" ref="AV182">IF(INDEX(calc_types,1,AV$7)="INDEX",S182/S181-1,IF(INDEX(calc_types,1,AV$7)="CASH", S181/1200,S181/S182-1))</f>
        <v>-3.0228450647130645E-3</v>
      </c>
      <c r="AW182" s="22" cm="1">
        <f t="array" ref="AW182">IF(INDEX(calc_types,1,AW$7)="INDEX",T182/T181-1,IF(INDEX(calc_types,1,AW$7)="CASH", T181/1200,T181/T182-1))</f>
        <v>-3.2144647839233653E-2</v>
      </c>
      <c r="AX182" s="22" cm="1">
        <f t="array" ref="AX182">IF(INDEX(calc_types,1,AX$7)="INDEX",U182/U181-1,IF(INDEX(calc_types,1,AX$7)="CASH", U181/1200,U181/U182-1))</f>
        <v>-2.3284076743888549E-2</v>
      </c>
      <c r="AY182" s="22" cm="1">
        <f t="array" ref="AY182">IF(INDEX(calc_types,1,AY$7)="INDEX",V182/V181-1,IF(INDEX(calc_types,1,AY$7)="CASH", V181/1200,V181/V182-1))</f>
        <v>-5.2005028680079946E-4</v>
      </c>
      <c r="AZ182" s="22" cm="1">
        <f t="array" ref="AZ182">IF(INDEX(calc_types,1,AZ$7)="INDEX",W182/W181-1,IF(INDEX(calc_types,1,AZ$7)="CASH", W181/1200,W181/W182-1))</f>
        <v>1.2833333333333333E-4</v>
      </c>
      <c r="BA182" s="22" cm="1">
        <f t="array" ref="BA182">IF(INDEX(calc_types,1,BA$7)="INDEX",X182/X181-1,IF(INDEX(calc_types,1,BA$7)="CASH", X181/1200,X181/X182-1))</f>
        <v>4.1999999999999998E-5</v>
      </c>
      <c r="BB182" s="22" cm="1">
        <f t="array" ref="BB182">IF(INDEX(calc_types,1,BB$7)="INDEX",Y182/Y181-1,IF(INDEX(calc_types,1,BB$7)="CASH", Y181/1200,Y181/Y182-1))</f>
        <v>3.8324999999999996E-4</v>
      </c>
      <c r="BC182" s="22" cm="1">
        <f t="array" ref="BC182">IF(INDEX(calc_types,1,BC$7)="INDEX",Z182/Z181-1,IF(INDEX(calc_types,1,BC$7)="CASH", Z181/1200,Z181/Z182-1))</f>
        <v>-3.4391666666666669E-4</v>
      </c>
      <c r="BD182" s="22" cm="1">
        <f t="array" ref="BD182">IF(INDEX(calc_types,1,BD$7)="INDEX",AA182/AA181-1,IF(INDEX(calc_types,1,BD$7)="CASH", AA181/1200,AA181/AA182-1))</f>
        <v>0</v>
      </c>
      <c r="BE182" s="22" cm="1">
        <f t="array" ref="BE182">IF(INDEX(calc_types,1,BE$7)="INDEX",AB182/AB181-1,IF(INDEX(calc_types,1,BE$7)="CASH", AB181/1200,AB181/AB182-1))</f>
        <v>-2.8187757077183684E-2</v>
      </c>
      <c r="BF182" s="22" cm="1">
        <f t="array" ref="BF182">IF(INDEX(calc_types,1,BF$7)="INDEX",AC182/AC181-1,IF(INDEX(calc_types,1,BF$7)="CASH", AC181/1200,AC181/AC182-1))</f>
        <v>-4.6736251752609315E-3</v>
      </c>
      <c r="BG182" s="22" cm="1">
        <f t="array" ref="BG182">IF(INDEX(calc_types,1,BG$7)="INDEX",AD182/AD181-1,IF(INDEX(calc_types,1,BG$7)="CASH", AD181/1200,AD181/AD182-1))</f>
        <v>-9.6009350475873001E-3</v>
      </c>
      <c r="BH182" s="23">
        <f t="shared" si="68"/>
        <v>-1.7738876746819039E-3</v>
      </c>
      <c r="BI182" s="23">
        <f t="shared" si="69"/>
        <v>-4.4972664736165876E-3</v>
      </c>
      <c r="BJ182" s="23">
        <f t="shared" si="70"/>
        <v>-7.4639366522404379E-3</v>
      </c>
      <c r="BK182" s="23">
        <f t="shared" si="71"/>
        <v>-6.8631564583969259E-3</v>
      </c>
      <c r="BL182" s="23">
        <f t="shared" si="72"/>
        <v>-9.8658486132290907E-3</v>
      </c>
      <c r="BM182" s="23">
        <f t="shared" si="73"/>
        <v>-9.9700771910693985E-4</v>
      </c>
      <c r="BN182" s="23">
        <f t="shared" si="74"/>
        <v>-1.0409193131593433E-3</v>
      </c>
      <c r="BO182" s="23">
        <f t="shared" si="75"/>
        <v>5.925393925236065E-4</v>
      </c>
      <c r="BP182" s="23">
        <f t="shared" si="76"/>
        <v>1.6031799301473467E-4</v>
      </c>
      <c r="BQ182" s="23">
        <f t="shared" si="77"/>
        <v>4.1745602457373202E-5</v>
      </c>
      <c r="BR182" s="23">
        <f t="shared" si="78"/>
        <v>2.2116767970279667E-3</v>
      </c>
      <c r="BS182" s="23">
        <f t="shared" si="79"/>
        <v>-6.4758431594582905E-4</v>
      </c>
      <c r="BT182" s="23">
        <f t="shared" si="80"/>
        <v>1.1294421559020816E-3</v>
      </c>
      <c r="BU182" s="23">
        <f t="shared" si="81"/>
        <v>-2.2288241033444737E-5</v>
      </c>
      <c r="BV182" s="23">
        <f t="shared" si="82"/>
        <v>3.628349545330028E-4</v>
      </c>
      <c r="BW182" s="23">
        <f t="shared" si="83"/>
        <v>1.6207159462964761E-3</v>
      </c>
      <c r="BX182" s="23">
        <f t="shared" si="84"/>
        <v>-9.9311447857865498E-3</v>
      </c>
      <c r="BY182" s="23">
        <f t="shared" si="85"/>
        <v>-3.3443673202590923E-2</v>
      </c>
      <c r="BZ182" s="23">
        <f t="shared" si="86"/>
        <v>-2.492931634471381E-2</v>
      </c>
      <c r="CA182" s="23">
        <f t="shared" si="87"/>
        <v>-4.991339925387691E-3</v>
      </c>
      <c r="CB182" s="23">
        <f t="shared" si="88"/>
        <v>-1.4885022988505759E-3</v>
      </c>
      <c r="CC182" s="23">
        <f t="shared" si="89"/>
        <v>-1.0576574712643676E-3</v>
      </c>
      <c r="CD182" s="23">
        <f t="shared" si="90"/>
        <v>-1.5557589080459763E-3</v>
      </c>
      <c r="CE182" s="23">
        <f t="shared" si="91"/>
        <v>-3.179658045977012E-4</v>
      </c>
      <c r="CF182" s="23">
        <f t="shared" si="92"/>
        <v>0</v>
      </c>
      <c r="CG182" s="23">
        <f t="shared" si="93"/>
        <v>-2.9188049254140643E-2</v>
      </c>
      <c r="CH182" s="23">
        <f t="shared" si="94"/>
        <v>-4.586970468940116E-3</v>
      </c>
      <c r="CI182" s="23">
        <f t="shared" si="95"/>
        <v>-9.0361107287063591E-3</v>
      </c>
    </row>
    <row r="183" spans="1:87" x14ac:dyDescent="0.2">
      <c r="A183" s="20">
        <v>175</v>
      </c>
      <c r="B183" s="21">
        <v>42035</v>
      </c>
      <c r="C183" s="20">
        <v>203.876</v>
      </c>
      <c r="D183" s="20">
        <v>1151.6590000000001</v>
      </c>
      <c r="E183" s="20">
        <v>1933.1320000000001</v>
      </c>
      <c r="F183" s="20">
        <v>1615.4010000000001</v>
      </c>
      <c r="G183" s="20">
        <v>2023.9570000000001</v>
      </c>
      <c r="H183" s="20">
        <v>144.08600000000001</v>
      </c>
      <c r="I183" s="20">
        <v>367.197</v>
      </c>
      <c r="J183" s="20">
        <v>496.59500000000003</v>
      </c>
      <c r="K183" s="20">
        <v>107.223</v>
      </c>
      <c r="L183" s="20">
        <v>657.33100000000002</v>
      </c>
      <c r="M183" s="20">
        <v>818.90800000000002</v>
      </c>
      <c r="N183" s="20">
        <v>267.40100000000001</v>
      </c>
      <c r="O183" s="20">
        <v>297.23700000000002</v>
      </c>
      <c r="P183" s="20">
        <v>103.745</v>
      </c>
      <c r="Q183" s="20">
        <v>194.58</v>
      </c>
      <c r="R183" s="20">
        <v>257.58699999999999</v>
      </c>
      <c r="S183" s="20">
        <v>3338.84</v>
      </c>
      <c r="T183" s="20">
        <v>3351.44</v>
      </c>
      <c r="U183" s="20">
        <v>6749.4</v>
      </c>
      <c r="V183" s="20">
        <v>17674.39</v>
      </c>
      <c r="W183" s="20">
        <v>0.17125000000000001</v>
      </c>
      <c r="X183" s="20">
        <v>-6.3E-2</v>
      </c>
      <c r="Y183" s="20">
        <v>0.4965</v>
      </c>
      <c r="Z183" s="20">
        <v>-0.10929999999999999</v>
      </c>
      <c r="AA183" s="20">
        <v>1</v>
      </c>
      <c r="AB183" s="20">
        <v>0.8861</v>
      </c>
      <c r="AC183" s="20">
        <v>0.66379999999999995</v>
      </c>
      <c r="AD183" s="20">
        <v>117.49</v>
      </c>
      <c r="AE183" s="21">
        <f t="shared" si="67"/>
        <v>42035</v>
      </c>
      <c r="AF183" s="22" cm="1">
        <f t="array" ref="AF183">IF(INDEX(calc_types,1,AF$7)="INDEX",C183/C182-1,IF(INDEX(calc_types,1,AF$7)="CASH", C182/1200,C182/C183-1))</f>
        <v>4.2691214933099353E-4</v>
      </c>
      <c r="AG183" s="22" cm="1">
        <f t="array" ref="AG183">IF(INDEX(calc_types,1,AG$7)="INDEX",D183/D182-1,IF(INDEX(calc_types,1,AG$7)="CASH", D182/1200,D182/D183-1))</f>
        <v>5.0476709937821163E-3</v>
      </c>
      <c r="AH183" s="22" cm="1">
        <f t="array" ref="AH183">IF(INDEX(calc_types,1,AH$7)="INDEX",E183/E182-1,IF(INDEX(calc_types,1,AH$7)="CASH", E182/1200,E182/E183-1))</f>
        <v>1.7287443278125814E-2</v>
      </c>
      <c r="AI183" s="22" cm="1">
        <f t="array" ref="AI183">IF(INDEX(calc_types,1,AI$7)="INDEX",F183/F182-1,IF(INDEX(calc_types,1,AI$7)="CASH", F182/1200,F182/F183-1))</f>
        <v>5.3760262092170663E-3</v>
      </c>
      <c r="AJ183" s="22" cm="1">
        <f t="array" ref="AJ183">IF(INDEX(calc_types,1,AJ$7)="INDEX",G183/G182-1,IF(INDEX(calc_types,1,AJ$7)="CASH", G182/1200,G182/G183-1))</f>
        <v>1.4241272278453287E-2</v>
      </c>
      <c r="AK183" s="22" cm="1">
        <f t="array" ref="AK183">IF(INDEX(calc_types,1,AK$7)="INDEX",H183/H182-1,IF(INDEX(calc_types,1,AK$7)="CASH", H182/1200,H182/H183-1))</f>
        <v>1.1799901436138072E-4</v>
      </c>
      <c r="AL183" s="22" cm="1">
        <f t="array" ref="AL183">IF(INDEX(calc_types,1,AL$7)="INDEX",I183/I182-1,IF(INDEX(calc_types,1,AL$7)="CASH", I182/1200,I182/I183-1))</f>
        <v>1.6284779050736997E-3</v>
      </c>
      <c r="AM183" s="22" cm="1">
        <f t="array" ref="AM183">IF(INDEX(calc_types,1,AM$7)="INDEX",J183/J182-1,IF(INDEX(calc_types,1,AM$7)="CASH", J182/1200,J182/J183-1))</f>
        <v>3.321540920212307E-3</v>
      </c>
      <c r="AN183" s="22" cm="1">
        <f t="array" ref="AN183">IF(INDEX(calc_types,1,AN$7)="INDEX",K183/K182-1,IF(INDEX(calc_types,1,AN$7)="CASH", K182/1200,K182/K183-1))</f>
        <v>2.4254410104762592E-4</v>
      </c>
      <c r="AO183" s="22" cm="1">
        <f t="array" ref="AO183">IF(INDEX(calc_types,1,AO$7)="INDEX",L183/L182-1,IF(INDEX(calc_types,1,AO$7)="CASH", L182/1200,L182/L183-1))</f>
        <v>2.38193632208894E-3</v>
      </c>
      <c r="AP183" s="22" cm="1">
        <f t="array" ref="AP183">IF(INDEX(calc_types,1,AP$7)="INDEX",M183/M182-1,IF(INDEX(calc_types,1,AP$7)="CASH", M182/1200,M182/M183-1))</f>
        <v>1.0180656382801523E-2</v>
      </c>
      <c r="AQ183" s="22" cm="1">
        <f t="array" ref="AQ183">IF(INDEX(calc_types,1,AQ$7)="INDEX",N183/N182-1,IF(INDEX(calc_types,1,AQ$7)="CASH", N182/1200,N182/N183-1))</f>
        <v>6.3640811410938802E-3</v>
      </c>
      <c r="AR183" s="22" cm="1">
        <f t="array" ref="AR183">IF(INDEX(calc_types,1,AR$7)="INDEX",O183/O182-1,IF(INDEX(calc_types,1,AR$7)="CASH", O182/1200,O182/O183-1))</f>
        <v>1.5042754890176147E-2</v>
      </c>
      <c r="AS183" s="22" cm="1">
        <f t="array" ref="AS183">IF(INDEX(calc_types,1,AS$7)="INDEX",P183/P182-1,IF(INDEX(calc_types,1,AS$7)="CASH", P182/1200,P182/P183-1))</f>
        <v>-6.7468578918816746E-5</v>
      </c>
      <c r="AT183" s="22" cm="1">
        <f t="array" ref="AT183">IF(INDEX(calc_types,1,AT$7)="INDEX",Q183/Q182-1,IF(INDEX(calc_types,1,AT$7)="CASH", Q182/1200,Q182/Q183-1))</f>
        <v>-6.8305660125400625E-4</v>
      </c>
      <c r="AU183" s="22" cm="1">
        <f t="array" ref="AU183">IF(INDEX(calc_types,1,AU$7)="INDEX",R183/R182-1,IF(INDEX(calc_types,1,AU$7)="CASH", R182/1200,R182/R183-1))</f>
        <v>-1.0897048102129769E-3</v>
      </c>
      <c r="AV183" s="22" cm="1">
        <f t="array" ref="AV183">IF(INDEX(calc_types,1,AV$7)="INDEX",S183/S182-1,IF(INDEX(calc_types,1,AV$7)="CASH", S182/1200,S182/S183-1))</f>
        <v>-3.0325912071699546E-2</v>
      </c>
      <c r="AW183" s="22" cm="1">
        <f t="array" ref="AW183">IF(INDEX(calc_types,1,AW$7)="INDEX",T183/T182-1,IF(INDEX(calc_types,1,AW$7)="CASH", T182/1200,T182/T183-1))</f>
        <v>6.5156383583934829E-2</v>
      </c>
      <c r="AX183" s="22" cm="1">
        <f t="array" ref="AX183">IF(INDEX(calc_types,1,AX$7)="INDEX",U183/U182-1,IF(INDEX(calc_types,1,AX$7)="CASH", U182/1200,U182/U183-1))</f>
        <v>2.7917680080534968E-2</v>
      </c>
      <c r="AY183" s="22" cm="1">
        <f t="array" ref="AY183">IF(INDEX(calc_types,1,AY$7)="INDEX",V183/V182-1,IF(INDEX(calc_types,1,AY$7)="CASH", V182/1200,V182/V183-1))</f>
        <v>1.2814334267198468E-2</v>
      </c>
      <c r="AZ183" s="22" cm="1">
        <f t="array" ref="AZ183">IF(INDEX(calc_types,1,AZ$7)="INDEX",W183/W182-1,IF(INDEX(calc_types,1,AZ$7)="CASH", W182/1200,W182/W183-1))</f>
        <v>1.4270833333333334E-4</v>
      </c>
      <c r="BA183" s="22" cm="1">
        <f t="array" ref="BA183">IF(INDEX(calc_types,1,BA$7)="INDEX",X183/X182-1,IF(INDEX(calc_types,1,BA$7)="CASH", X182/1200,X182/X183-1))</f>
        <v>-1.05E-4</v>
      </c>
      <c r="BB183" s="22" cm="1">
        <f t="array" ref="BB183">IF(INDEX(calc_types,1,BB$7)="INDEX",Y183/Y182-1,IF(INDEX(calc_types,1,BB$7)="CASH", Y182/1200,Y182/Y183-1))</f>
        <v>4.5308333333333328E-4</v>
      </c>
      <c r="BC183" s="22" cm="1">
        <f t="array" ref="BC183">IF(INDEX(calc_types,1,BC$7)="INDEX",Z183/Z182-1,IF(INDEX(calc_types,1,BC$7)="CASH", Z182/1200,Z182/Z183-1))</f>
        <v>-4.1666666666666672E-5</v>
      </c>
      <c r="BD183" s="22" cm="1">
        <f t="array" ref="BD183">IF(INDEX(calc_types,1,BD$7)="INDEX",AA183/AA182-1,IF(INDEX(calc_types,1,BD$7)="CASH", AA182/1200,AA182/AA183-1))</f>
        <v>0</v>
      </c>
      <c r="BE183" s="22" cm="1">
        <f t="array" ref="BE183">IF(INDEX(calc_types,1,BE$7)="INDEX",AB183/AB182-1,IF(INDEX(calc_types,1,BE$7)="CASH", AB182/1200,AB182/AB183-1))</f>
        <v>-6.7148177406613274E-2</v>
      </c>
      <c r="BF183" s="22" cm="1">
        <f t="array" ref="BF183">IF(INDEX(calc_types,1,BF$7)="INDEX",AC183/AC182-1,IF(INDEX(calc_types,1,BF$7)="CASH", AC182/1200,AC182/AC183-1))</f>
        <v>-3.2991865019584066E-2</v>
      </c>
      <c r="BG183" s="22" cm="1">
        <f t="array" ref="BG183">IF(INDEX(calc_types,1,BG$7)="INDEX",AD183/AD182-1,IF(INDEX(calc_types,1,BG$7)="CASH", AD182/1200,AD182/AD183-1))</f>
        <v>1.9491020512384161E-2</v>
      </c>
      <c r="BH183" s="23">
        <f t="shared" si="68"/>
        <v>-1.1997861072887779E-3</v>
      </c>
      <c r="BI183" s="23">
        <f t="shared" si="69"/>
        <v>2.9862587624085472E-3</v>
      </c>
      <c r="BJ183" s="23">
        <f t="shared" si="70"/>
        <v>1.4368918311213225E-2</v>
      </c>
      <c r="BK183" s="23">
        <f t="shared" si="71"/>
        <v>2.3950166487294736E-3</v>
      </c>
      <c r="BL183" s="23">
        <f t="shared" si="72"/>
        <v>1.0402406617330105E-2</v>
      </c>
      <c r="BM183" s="23">
        <f t="shared" si="73"/>
        <v>-9.831363235551832E-4</v>
      </c>
      <c r="BN183" s="23">
        <f t="shared" si="74"/>
        <v>1.9733545522978104E-4</v>
      </c>
      <c r="BO183" s="23">
        <f t="shared" si="75"/>
        <v>1.2197054786019855E-3</v>
      </c>
      <c r="BP183" s="23">
        <f t="shared" si="76"/>
        <v>-2.7859117504648427E-4</v>
      </c>
      <c r="BQ183" s="23">
        <f t="shared" si="77"/>
        <v>1.6474820850862111E-4</v>
      </c>
      <c r="BR183" s="23">
        <f t="shared" si="78"/>
        <v>7.4647286774245647E-3</v>
      </c>
      <c r="BS183" s="23">
        <f t="shared" si="79"/>
        <v>3.1394009066191024E-3</v>
      </c>
      <c r="BT183" s="23">
        <f t="shared" si="80"/>
        <v>1.1326956499787797E-2</v>
      </c>
      <c r="BU183" s="23">
        <f t="shared" si="81"/>
        <v>-1.1867276131071536E-4</v>
      </c>
      <c r="BV183" s="23">
        <f t="shared" si="82"/>
        <v>-8.8033346353870228E-4</v>
      </c>
      <c r="BW183" s="23">
        <f t="shared" si="83"/>
        <v>-1.633684504600501E-3</v>
      </c>
      <c r="BX183" s="23">
        <f t="shared" si="84"/>
        <v>-3.7234211792773031E-2</v>
      </c>
      <c r="BY183" s="23">
        <f t="shared" si="85"/>
        <v>6.3857358220577559E-2</v>
      </c>
      <c r="BZ183" s="23">
        <f t="shared" si="86"/>
        <v>2.6272440479709707E-2</v>
      </c>
      <c r="CA183" s="23">
        <f t="shared" si="87"/>
        <v>8.3430446286115768E-3</v>
      </c>
      <c r="CB183" s="23">
        <f t="shared" si="88"/>
        <v>-1.4741272988505758E-3</v>
      </c>
      <c r="CC183" s="23">
        <f t="shared" si="89"/>
        <v>-1.2046574712643676E-3</v>
      </c>
      <c r="CD183" s="23">
        <f t="shared" si="90"/>
        <v>-1.4859255747126428E-3</v>
      </c>
      <c r="CE183" s="23">
        <f t="shared" si="91"/>
        <v>-1.5715804597701204E-5</v>
      </c>
      <c r="CF183" s="23">
        <f t="shared" si="92"/>
        <v>0</v>
      </c>
      <c r="CG183" s="23">
        <f t="shared" si="93"/>
        <v>-6.8148469583570237E-2</v>
      </c>
      <c r="CH183" s="23">
        <f t="shared" si="94"/>
        <v>-3.2905210313263253E-2</v>
      </c>
      <c r="CI183" s="23">
        <f t="shared" si="95"/>
        <v>2.0055844831265102E-2</v>
      </c>
    </row>
    <row r="184" spans="1:87" x14ac:dyDescent="0.2">
      <c r="A184" s="20">
        <v>176</v>
      </c>
      <c r="B184" s="21">
        <v>42063</v>
      </c>
      <c r="C184" s="20">
        <v>203.88800000000001</v>
      </c>
      <c r="D184" s="20">
        <v>1149.174</v>
      </c>
      <c r="E184" s="20">
        <v>1915.4580000000001</v>
      </c>
      <c r="F184" s="20">
        <v>1616.9259999999999</v>
      </c>
      <c r="G184" s="20">
        <v>2019.2080000000001</v>
      </c>
      <c r="H184" s="20">
        <v>144.11000000000001</v>
      </c>
      <c r="I184" s="20">
        <v>367.55200000000002</v>
      </c>
      <c r="J184" s="20">
        <v>497.44499999999999</v>
      </c>
      <c r="K184" s="20">
        <v>107.214</v>
      </c>
      <c r="L184" s="20">
        <v>655.52099999999996</v>
      </c>
      <c r="M184" s="20">
        <v>810.39499999999998</v>
      </c>
      <c r="N184" s="20">
        <v>267.47199999999998</v>
      </c>
      <c r="O184" s="20">
        <v>295.77699999999999</v>
      </c>
      <c r="P184" s="20">
        <v>103.746</v>
      </c>
      <c r="Q184" s="20">
        <v>194.58199999999999</v>
      </c>
      <c r="R184" s="20">
        <v>257.49799999999999</v>
      </c>
      <c r="S184" s="20">
        <v>3528.15</v>
      </c>
      <c r="T184" s="20">
        <v>3599</v>
      </c>
      <c r="U184" s="20">
        <v>6946.66</v>
      </c>
      <c r="V184" s="20">
        <v>18797.939999999999</v>
      </c>
      <c r="W184" s="20">
        <v>0.17299999999999999</v>
      </c>
      <c r="X184" s="20">
        <v>-0.14149999999999999</v>
      </c>
      <c r="Y184" s="20">
        <v>0.51770000000000005</v>
      </c>
      <c r="Z184" s="20">
        <v>-0.25169999999999998</v>
      </c>
      <c r="AA184" s="20">
        <v>1</v>
      </c>
      <c r="AB184" s="20">
        <v>0.8931</v>
      </c>
      <c r="AC184" s="20">
        <v>0.64800000000000002</v>
      </c>
      <c r="AD184" s="20">
        <v>119.63</v>
      </c>
      <c r="AE184" s="21">
        <f t="shared" si="67"/>
        <v>42063</v>
      </c>
      <c r="AF184" s="22" cm="1">
        <f t="array" ref="AF184">IF(INDEX(calc_types,1,AF$7)="INDEX",C184/C183-1,IF(INDEX(calc_types,1,AF$7)="CASH", C183/1200,C183/C184-1))</f>
        <v>5.8859306637293329E-5</v>
      </c>
      <c r="AG184" s="22" cm="1">
        <f t="array" ref="AG184">IF(INDEX(calc_types,1,AG$7)="INDEX",D184/D183-1,IF(INDEX(calc_types,1,AG$7)="CASH", D183/1200,D183/D184-1))</f>
        <v>-2.1577567665429509E-3</v>
      </c>
      <c r="AH184" s="22" cm="1">
        <f t="array" ref="AH184">IF(INDEX(calc_types,1,AH$7)="INDEX",E184/E183-1,IF(INDEX(calc_types,1,AH$7)="CASH", E183/1200,E183/E184-1))</f>
        <v>-9.1426762373184589E-3</v>
      </c>
      <c r="AI184" s="22" cm="1">
        <f t="array" ref="AI184">IF(INDEX(calc_types,1,AI$7)="INDEX",F184/F183-1,IF(INDEX(calc_types,1,AI$7)="CASH", F183/1200,F183/F184-1))</f>
        <v>9.4403804380460699E-4</v>
      </c>
      <c r="AJ184" s="22" cm="1">
        <f t="array" ref="AJ184">IF(INDEX(calc_types,1,AJ$7)="INDEX",G184/G183-1,IF(INDEX(calc_types,1,AJ$7)="CASH", G183/1200,G183/G184-1))</f>
        <v>-2.346393722791551E-3</v>
      </c>
      <c r="AK184" s="22" cm="1">
        <f t="array" ref="AK184">IF(INDEX(calc_types,1,AK$7)="INDEX",H184/H183-1,IF(INDEX(calc_types,1,AK$7)="CASH", H183/1200,H183/H184-1))</f>
        <v>1.6656718903984569E-4</v>
      </c>
      <c r="AL184" s="22" cm="1">
        <f t="array" ref="AL184">IF(INDEX(calc_types,1,AL$7)="INDEX",I184/I183-1,IF(INDEX(calc_types,1,AL$7)="CASH", I183/1200,I183/I184-1))</f>
        <v>9.6678349768652971E-4</v>
      </c>
      <c r="AM184" s="22" cm="1">
        <f t="array" ref="AM184">IF(INDEX(calc_types,1,AM$7)="INDEX",J184/J183-1,IF(INDEX(calc_types,1,AM$7)="CASH", J183/1200,J183/J184-1))</f>
        <v>1.7116563799473017E-3</v>
      </c>
      <c r="AN184" s="22" cm="1">
        <f t="array" ref="AN184">IF(INDEX(calc_types,1,AN$7)="INDEX",K184/K183-1,IF(INDEX(calc_types,1,AN$7)="CASH", K183/1200,K183/K184-1))</f>
        <v>-8.3937214963247797E-5</v>
      </c>
      <c r="AO184" s="22" cm="1">
        <f t="array" ref="AO184">IF(INDEX(calc_types,1,AO$7)="INDEX",L184/L183-1,IF(INDEX(calc_types,1,AO$7)="CASH", L183/1200,L183/L184-1))</f>
        <v>-2.7535594700387467E-3</v>
      </c>
      <c r="AP184" s="22" cm="1">
        <f t="array" ref="AP184">IF(INDEX(calc_types,1,AP$7)="INDEX",M184/M183-1,IF(INDEX(calc_types,1,AP$7)="CASH", M183/1200,M183/M184-1))</f>
        <v>-1.03955511486028E-2</v>
      </c>
      <c r="AQ184" s="22" cm="1">
        <f t="array" ref="AQ184">IF(INDEX(calc_types,1,AQ$7)="INDEX",N184/N183-1,IF(INDEX(calc_types,1,AQ$7)="CASH", N183/1200,N183/N184-1))</f>
        <v>2.6551882752867684E-4</v>
      </c>
      <c r="AR184" s="22" cm="1">
        <f t="array" ref="AR184">IF(INDEX(calc_types,1,AR$7)="INDEX",O184/O183-1,IF(INDEX(calc_types,1,AR$7)="CASH", O183/1200,O183/O184-1))</f>
        <v>-4.9119053146143843E-3</v>
      </c>
      <c r="AS184" s="22" cm="1">
        <f t="array" ref="AS184">IF(INDEX(calc_types,1,AS$7)="INDEX",P184/P183-1,IF(INDEX(calc_types,1,AS$7)="CASH", P183/1200,P183/P184-1))</f>
        <v>9.6390187478423428E-6</v>
      </c>
      <c r="AT184" s="22" cm="1">
        <f t="array" ref="AT184">IF(INDEX(calc_types,1,AT$7)="INDEX",Q184/Q183-1,IF(INDEX(calc_types,1,AT$7)="CASH", Q183/1200,Q183/Q184-1))</f>
        <v>1.0278548668862797E-5</v>
      </c>
      <c r="AU184" s="22" cm="1">
        <f t="array" ref="AU184">IF(INDEX(calc_types,1,AU$7)="INDEX",R184/R183-1,IF(INDEX(calc_types,1,AU$7)="CASH", R183/1200,R183/R184-1))</f>
        <v>-3.4551433108032104E-4</v>
      </c>
      <c r="AV184" s="22" cm="1">
        <f t="array" ref="AV184">IF(INDEX(calc_types,1,AV$7)="INDEX",S184/S183-1,IF(INDEX(calc_types,1,AV$7)="CASH", S183/1200,S183/S184-1))</f>
        <v>5.6699332702375704E-2</v>
      </c>
      <c r="AW184" s="22" cm="1">
        <f t="array" ref="AW184">IF(INDEX(calc_types,1,AW$7)="INDEX",T184/T183-1,IF(INDEX(calc_types,1,AW$7)="CASH", T183/1200,T183/T184-1))</f>
        <v>7.3866755782588944E-2</v>
      </c>
      <c r="AX184" s="22" cm="1">
        <f t="array" ref="AX184">IF(INDEX(calc_types,1,AX$7)="INDEX",U184/U183-1,IF(INDEX(calc_types,1,AX$7)="CASH", U183/1200,U183/U184-1))</f>
        <v>2.9226301597178983E-2</v>
      </c>
      <c r="AY184" s="22" cm="1">
        <f t="array" ref="AY184">IF(INDEX(calc_types,1,AY$7)="INDEX",V184/V183-1,IF(INDEX(calc_types,1,AY$7)="CASH", V183/1200,V183/V184-1))</f>
        <v>6.3569379197811138E-2</v>
      </c>
      <c r="AZ184" s="22" cm="1">
        <f t="array" ref="AZ184">IF(INDEX(calc_types,1,AZ$7)="INDEX",W184/W183-1,IF(INDEX(calc_types,1,AZ$7)="CASH", W183/1200,W183/W184-1))</f>
        <v>1.4270833333333334E-4</v>
      </c>
      <c r="BA184" s="22" cm="1">
        <f t="array" ref="BA184">IF(INDEX(calc_types,1,BA$7)="INDEX",X184/X183-1,IF(INDEX(calc_types,1,BA$7)="CASH", X183/1200,X183/X184-1))</f>
        <v>-5.2500000000000002E-5</v>
      </c>
      <c r="BB184" s="22" cm="1">
        <f t="array" ref="BB184">IF(INDEX(calc_types,1,BB$7)="INDEX",Y184/Y183-1,IF(INDEX(calc_types,1,BB$7)="CASH", Y183/1200,Y183/Y184-1))</f>
        <v>4.1375E-4</v>
      </c>
      <c r="BC184" s="22" cm="1">
        <f t="array" ref="BC184">IF(INDEX(calc_types,1,BC$7)="INDEX",Z184/Z183-1,IF(INDEX(calc_types,1,BC$7)="CASH", Z183/1200,Z183/Z184-1))</f>
        <v>-9.1083333333333329E-5</v>
      </c>
      <c r="BD184" s="22" cm="1">
        <f t="array" ref="BD184">IF(INDEX(calc_types,1,BD$7)="INDEX",AA184/AA183-1,IF(INDEX(calc_types,1,BD$7)="CASH", AA183/1200,AA183/AA184-1))</f>
        <v>0</v>
      </c>
      <c r="BE184" s="22" cm="1">
        <f t="array" ref="BE184">IF(INDEX(calc_types,1,BE$7)="INDEX",AB184/AB183-1,IF(INDEX(calc_types,1,BE$7)="CASH", AB183/1200,AB183/AB184-1))</f>
        <v>-7.8378680998768546E-3</v>
      </c>
      <c r="BF184" s="22" cm="1">
        <f t="array" ref="BF184">IF(INDEX(calc_types,1,BF$7)="INDEX",AC184/AC183-1,IF(INDEX(calc_types,1,BF$7)="CASH", AC183/1200,AC183/AC184-1))</f>
        <v>2.438271604938258E-2</v>
      </c>
      <c r="BG184" s="22" cm="1">
        <f t="array" ref="BG184">IF(INDEX(calc_types,1,BG$7)="INDEX",AD184/AD183-1,IF(INDEX(calc_types,1,BG$7)="CASH", AD183/1200,AD183/AD184-1))</f>
        <v>-1.7888489509320427E-2</v>
      </c>
      <c r="BH184" s="23">
        <f t="shared" si="68"/>
        <v>-1.5678389499824781E-3</v>
      </c>
      <c r="BI184" s="23">
        <f t="shared" si="69"/>
        <v>-4.21916899791652E-3</v>
      </c>
      <c r="BJ184" s="23">
        <f t="shared" si="70"/>
        <v>-1.2061201204231048E-2</v>
      </c>
      <c r="BK184" s="23">
        <f t="shared" si="71"/>
        <v>-2.0369715166829857E-3</v>
      </c>
      <c r="BL184" s="23">
        <f t="shared" si="72"/>
        <v>-6.1852593839147336E-3</v>
      </c>
      <c r="BM184" s="23">
        <f t="shared" si="73"/>
        <v>-9.3456814887671823E-4</v>
      </c>
      <c r="BN184" s="23">
        <f t="shared" si="74"/>
        <v>-4.6435895215738896E-4</v>
      </c>
      <c r="BO184" s="23">
        <f t="shared" si="75"/>
        <v>-3.9017906166301979E-4</v>
      </c>
      <c r="BP184" s="23">
        <f t="shared" si="76"/>
        <v>-6.0507249105735798E-4</v>
      </c>
      <c r="BQ184" s="23">
        <f t="shared" si="77"/>
        <v>-4.9707475836190656E-3</v>
      </c>
      <c r="BR184" s="23">
        <f t="shared" si="78"/>
        <v>-1.3111478853979758E-2</v>
      </c>
      <c r="BS184" s="23">
        <f t="shared" si="79"/>
        <v>-2.959161406946101E-3</v>
      </c>
      <c r="BT184" s="23">
        <f t="shared" si="80"/>
        <v>-8.6277037050027337E-3</v>
      </c>
      <c r="BU184" s="23">
        <f t="shared" si="81"/>
        <v>-4.1565163644056272E-5</v>
      </c>
      <c r="BV184" s="23">
        <f t="shared" si="82"/>
        <v>-1.8699831361583321E-4</v>
      </c>
      <c r="BW184" s="23">
        <f t="shared" si="83"/>
        <v>-8.8949402546784496E-4</v>
      </c>
      <c r="BX184" s="23">
        <f t="shared" si="84"/>
        <v>4.9791032981302219E-2</v>
      </c>
      <c r="BY184" s="23">
        <f t="shared" si="85"/>
        <v>7.2567730419231674E-2</v>
      </c>
      <c r="BZ184" s="23">
        <f t="shared" si="86"/>
        <v>2.7581061996353722E-2</v>
      </c>
      <c r="CA184" s="23">
        <f t="shared" si="87"/>
        <v>5.9098089559224243E-2</v>
      </c>
      <c r="CB184" s="23">
        <f t="shared" si="88"/>
        <v>-1.4741272988505758E-3</v>
      </c>
      <c r="CC184" s="23">
        <f t="shared" si="89"/>
        <v>-1.1521574712643676E-3</v>
      </c>
      <c r="CD184" s="23">
        <f t="shared" si="90"/>
        <v>-1.5252589080459761E-3</v>
      </c>
      <c r="CE184" s="23">
        <f t="shared" si="91"/>
        <v>-6.5132471264367861E-5</v>
      </c>
      <c r="CF184" s="23">
        <f t="shared" si="92"/>
        <v>0</v>
      </c>
      <c r="CG184" s="23">
        <f t="shared" si="93"/>
        <v>-8.8381602768338122E-3</v>
      </c>
      <c r="CH184" s="23">
        <f t="shared" si="94"/>
        <v>2.4469370755703396E-2</v>
      </c>
      <c r="CI184" s="23">
        <f t="shared" si="95"/>
        <v>-1.7323665190439486E-2</v>
      </c>
    </row>
    <row r="185" spans="1:87" x14ac:dyDescent="0.2">
      <c r="A185" s="20">
        <v>177</v>
      </c>
      <c r="B185" s="21">
        <v>42094</v>
      </c>
      <c r="C185" s="20">
        <v>203.90100000000001</v>
      </c>
      <c r="D185" s="20">
        <v>1151.846</v>
      </c>
      <c r="E185" s="20">
        <v>1928.454</v>
      </c>
      <c r="F185" s="20">
        <v>1620.1479999999999</v>
      </c>
      <c r="G185" s="20">
        <v>2030.126</v>
      </c>
      <c r="H185" s="20">
        <v>144.12200000000001</v>
      </c>
      <c r="I185" s="20">
        <v>367.67599999999999</v>
      </c>
      <c r="J185" s="20">
        <v>497.45299999999997</v>
      </c>
      <c r="K185" s="20">
        <v>107.26300000000001</v>
      </c>
      <c r="L185" s="20">
        <v>657.83299999999997</v>
      </c>
      <c r="M185" s="20">
        <v>817.20799999999997</v>
      </c>
      <c r="N185" s="20">
        <v>268.37799999999999</v>
      </c>
      <c r="O185" s="20">
        <v>297.95100000000002</v>
      </c>
      <c r="P185" s="20">
        <v>103.736</v>
      </c>
      <c r="Q185" s="20">
        <v>194.49600000000001</v>
      </c>
      <c r="R185" s="20">
        <v>257.08199999999999</v>
      </c>
      <c r="S185" s="20">
        <v>3470.67</v>
      </c>
      <c r="T185" s="20">
        <v>3697.38</v>
      </c>
      <c r="U185" s="20">
        <v>6773.04</v>
      </c>
      <c r="V185" s="20">
        <v>19206.990000000002</v>
      </c>
      <c r="W185" s="20">
        <v>0.17624999999999999</v>
      </c>
      <c r="X185" s="20">
        <v>-0.1905</v>
      </c>
      <c r="Y185" s="20">
        <v>0.5121</v>
      </c>
      <c r="Z185" s="20">
        <v>-0.22140000000000001</v>
      </c>
      <c r="AA185" s="20">
        <v>1</v>
      </c>
      <c r="AB185" s="20">
        <v>0.93179999999999996</v>
      </c>
      <c r="AC185" s="20">
        <v>0.67479999999999996</v>
      </c>
      <c r="AD185" s="20">
        <v>120.13</v>
      </c>
      <c r="AE185" s="21">
        <f t="shared" si="67"/>
        <v>42094</v>
      </c>
      <c r="AF185" s="22" cm="1">
        <f t="array" ref="AF185">IF(INDEX(calc_types,1,AF$7)="INDEX",C185/C184-1,IF(INDEX(calc_types,1,AF$7)="CASH", C184/1200,C184/C185-1))</f>
        <v>6.3760495958575802E-5</v>
      </c>
      <c r="AG185" s="22" cm="1">
        <f t="array" ref="AG185">IF(INDEX(calc_types,1,AG$7)="INDEX",D185/D184-1,IF(INDEX(calc_types,1,AG$7)="CASH", D184/1200,D184/D185-1))</f>
        <v>2.3251483239266069E-3</v>
      </c>
      <c r="AH185" s="22" cm="1">
        <f t="array" ref="AH185">IF(INDEX(calc_types,1,AH$7)="INDEX",E185/E184-1,IF(INDEX(calc_types,1,AH$7)="CASH", E184/1200,E184/E185-1))</f>
        <v>6.7848002931936158E-3</v>
      </c>
      <c r="AI185" s="22" cm="1">
        <f t="array" ref="AI185">IF(INDEX(calc_types,1,AI$7)="INDEX",F185/F184-1,IF(INDEX(calc_types,1,AI$7)="CASH", F184/1200,F184/F185-1))</f>
        <v>1.9926700417953747E-3</v>
      </c>
      <c r="AJ185" s="22" cm="1">
        <f t="array" ref="AJ185">IF(INDEX(calc_types,1,AJ$7)="INDEX",G185/G184-1,IF(INDEX(calc_types,1,AJ$7)="CASH", G184/1200,G184/G185-1))</f>
        <v>5.4070704949662485E-3</v>
      </c>
      <c r="AK185" s="22" cm="1">
        <f t="array" ref="AK185">IF(INDEX(calc_types,1,AK$7)="INDEX",H185/H184-1,IF(INDEX(calc_types,1,AK$7)="CASH", H184/1200,H184/H185-1))</f>
        <v>8.3269724515888655E-5</v>
      </c>
      <c r="AL185" s="22" cm="1">
        <f t="array" ref="AL185">IF(INDEX(calc_types,1,AL$7)="INDEX",I185/I184-1,IF(INDEX(calc_types,1,AL$7)="CASH", I184/1200,I184/I185-1))</f>
        <v>3.3736722967070421E-4</v>
      </c>
      <c r="AM185" s="22" cm="1">
        <f t="array" ref="AM185">IF(INDEX(calc_types,1,AM$7)="INDEX",J185/J184-1,IF(INDEX(calc_types,1,AM$7)="CASH", J184/1200,J184/J185-1))</f>
        <v>1.608217993953609E-5</v>
      </c>
      <c r="AN185" s="22" cm="1">
        <f t="array" ref="AN185">IF(INDEX(calc_types,1,AN$7)="INDEX",K185/K184-1,IF(INDEX(calc_types,1,AN$7)="CASH", K184/1200,K184/K185-1))</f>
        <v>4.5702986550266722E-4</v>
      </c>
      <c r="AO185" s="22" cm="1">
        <f t="array" ref="AO185">IF(INDEX(calc_types,1,AO$7)="INDEX",L185/L184-1,IF(INDEX(calc_types,1,AO$7)="CASH", L184/1200,L184/L185-1))</f>
        <v>3.5269655739480488E-3</v>
      </c>
      <c r="AP185" s="22" cm="1">
        <f t="array" ref="AP185">IF(INDEX(calc_types,1,AP$7)="INDEX",M185/M184-1,IF(INDEX(calc_types,1,AP$7)="CASH", M184/1200,M184/M185-1))</f>
        <v>8.407011395677344E-3</v>
      </c>
      <c r="AQ185" s="22" cm="1">
        <f t="array" ref="AQ185">IF(INDEX(calc_types,1,AQ$7)="INDEX",N185/N184-1,IF(INDEX(calc_types,1,AQ$7)="CASH", N184/1200,N184/N185-1))</f>
        <v>3.3872704432613698E-3</v>
      </c>
      <c r="AR185" s="22" cm="1">
        <f t="array" ref="AR185">IF(INDEX(calc_types,1,AR$7)="INDEX",O185/O184-1,IF(INDEX(calc_types,1,AR$7)="CASH", O184/1200,O184/O185-1))</f>
        <v>7.3501320251407876E-3</v>
      </c>
      <c r="AS185" s="22" cm="1">
        <f t="array" ref="AS185">IF(INDEX(calc_types,1,AS$7)="INDEX",P185/P184-1,IF(INDEX(calc_types,1,AS$7)="CASH", P184/1200,P184/P185-1))</f>
        <v>-9.6389258380957799E-5</v>
      </c>
      <c r="AT185" s="22" cm="1">
        <f t="array" ref="AT185">IF(INDEX(calc_types,1,AT$7)="INDEX",Q185/Q184-1,IF(INDEX(calc_types,1,AT$7)="CASH", Q184/1200,Q184/Q185-1))</f>
        <v>-4.4197304992232844E-4</v>
      </c>
      <c r="AU185" s="22" cm="1">
        <f t="array" ref="AU185">IF(INDEX(calc_types,1,AU$7)="INDEX",R185/R184-1,IF(INDEX(calc_types,1,AU$7)="CASH", R184/1200,R184/R185-1))</f>
        <v>-1.6155465285166981E-3</v>
      </c>
      <c r="AV185" s="22" cm="1">
        <f t="array" ref="AV185">IF(INDEX(calc_types,1,AV$7)="INDEX",S185/S184-1,IF(INDEX(calc_types,1,AV$7)="CASH", S184/1200,S184/S185-1))</f>
        <v>-1.6291824327197002E-2</v>
      </c>
      <c r="AW185" s="22" cm="1">
        <f t="array" ref="AW185">IF(INDEX(calc_types,1,AW$7)="INDEX",T185/T184-1,IF(INDEX(calc_types,1,AW$7)="CASH", T184/1200,T184/T185-1))</f>
        <v>2.7335370936371284E-2</v>
      </c>
      <c r="AX185" s="22" cm="1">
        <f t="array" ref="AX185">IF(INDEX(calc_types,1,AX$7)="INDEX",U185/U184-1,IF(INDEX(calc_types,1,AX$7)="CASH", U184/1200,U184/U185-1))</f>
        <v>-2.499330613561046E-2</v>
      </c>
      <c r="AY185" s="22" cm="1">
        <f t="array" ref="AY185">IF(INDEX(calc_types,1,AY$7)="INDEX",V185/V184-1,IF(INDEX(calc_types,1,AY$7)="CASH", V184/1200,V184/V185-1))</f>
        <v>2.1760363103616731E-2</v>
      </c>
      <c r="AZ185" s="22" cm="1">
        <f t="array" ref="AZ185">IF(INDEX(calc_types,1,AZ$7)="INDEX",W185/W184-1,IF(INDEX(calc_types,1,AZ$7)="CASH", W184/1200,W184/W185-1))</f>
        <v>1.4416666666666666E-4</v>
      </c>
      <c r="BA185" s="22" cm="1">
        <f t="array" ref="BA185">IF(INDEX(calc_types,1,BA$7)="INDEX",X185/X184-1,IF(INDEX(calc_types,1,BA$7)="CASH", X184/1200,X184/X185-1))</f>
        <v>-1.1791666666666666E-4</v>
      </c>
      <c r="BB185" s="22" cm="1">
        <f t="array" ref="BB185">IF(INDEX(calc_types,1,BB$7)="INDEX",Y185/Y184-1,IF(INDEX(calc_types,1,BB$7)="CASH", Y184/1200,Y184/Y185-1))</f>
        <v>4.314166666666667E-4</v>
      </c>
      <c r="BC185" s="22" cm="1">
        <f t="array" ref="BC185">IF(INDEX(calc_types,1,BC$7)="INDEX",Z185/Z184-1,IF(INDEX(calc_types,1,BC$7)="CASH", Z184/1200,Z184/Z185-1))</f>
        <v>-2.0974999999999998E-4</v>
      </c>
      <c r="BD185" s="22" cm="1">
        <f t="array" ref="BD185">IF(INDEX(calc_types,1,BD$7)="INDEX",AA185/AA184-1,IF(INDEX(calc_types,1,BD$7)="CASH", AA184/1200,AA184/AA185-1))</f>
        <v>0</v>
      </c>
      <c r="BE185" s="22" cm="1">
        <f t="array" ref="BE185">IF(INDEX(calc_types,1,BE$7)="INDEX",AB185/AB184-1,IF(INDEX(calc_types,1,BE$7)="CASH", AB184/1200,AB184/AB185-1))</f>
        <v>-4.1532517707662531E-2</v>
      </c>
      <c r="BF185" s="22" cm="1">
        <f t="array" ref="BF185">IF(INDEX(calc_types,1,BF$7)="INDEX",AC185/AC184-1,IF(INDEX(calc_types,1,BF$7)="CASH", AC184/1200,AC184/AC185-1))</f>
        <v>-3.9715471250740819E-2</v>
      </c>
      <c r="BG185" s="22" cm="1">
        <f t="array" ref="BG185">IF(INDEX(calc_types,1,BG$7)="INDEX",AD185/AD184-1,IF(INDEX(calc_types,1,BG$7)="CASH", AD184/1200,AD184/AD185-1))</f>
        <v>-4.1621576625322509E-3</v>
      </c>
      <c r="BH185" s="23">
        <f t="shared" si="68"/>
        <v>-1.5629377606611956E-3</v>
      </c>
      <c r="BI185" s="23">
        <f t="shared" si="69"/>
        <v>2.6373609255303781E-4</v>
      </c>
      <c r="BJ185" s="23">
        <f t="shared" si="70"/>
        <v>3.8662753262810267E-3</v>
      </c>
      <c r="BK185" s="23">
        <f t="shared" si="71"/>
        <v>-9.8833951869221805E-4</v>
      </c>
      <c r="BL185" s="23">
        <f t="shared" si="72"/>
        <v>1.5682048338430659E-3</v>
      </c>
      <c r="BM185" s="23">
        <f t="shared" si="73"/>
        <v>-1.0178656134006753E-3</v>
      </c>
      <c r="BN185" s="23">
        <f t="shared" si="74"/>
        <v>-1.0937752201732145E-3</v>
      </c>
      <c r="BO185" s="23">
        <f t="shared" si="75"/>
        <v>-2.0857532616707854E-3</v>
      </c>
      <c r="BP185" s="23">
        <f t="shared" si="76"/>
        <v>-6.4105410591442963E-5</v>
      </c>
      <c r="BQ185" s="23">
        <f t="shared" si="77"/>
        <v>1.3097774603677299E-3</v>
      </c>
      <c r="BR185" s="23">
        <f t="shared" si="78"/>
        <v>5.6910836903003859E-3</v>
      </c>
      <c r="BS185" s="23">
        <f t="shared" si="79"/>
        <v>1.6259020878659197E-4</v>
      </c>
      <c r="BT185" s="23">
        <f t="shared" si="80"/>
        <v>3.634333634752439E-3</v>
      </c>
      <c r="BU185" s="23">
        <f t="shared" si="81"/>
        <v>-1.4759344077285643E-4</v>
      </c>
      <c r="BV185" s="23">
        <f t="shared" si="82"/>
        <v>-6.3924991220702448E-4</v>
      </c>
      <c r="BW185" s="23">
        <f t="shared" si="83"/>
        <v>-2.1595262229042221E-3</v>
      </c>
      <c r="BX185" s="23">
        <f t="shared" si="84"/>
        <v>-2.3200124048270487E-2</v>
      </c>
      <c r="BY185" s="23">
        <f t="shared" si="85"/>
        <v>2.6036345573014014E-2</v>
      </c>
      <c r="BZ185" s="23">
        <f t="shared" si="86"/>
        <v>-2.6638545736435721E-2</v>
      </c>
      <c r="CA185" s="23">
        <f t="shared" si="87"/>
        <v>1.728907346502984E-2</v>
      </c>
      <c r="CB185" s="23">
        <f t="shared" si="88"/>
        <v>-1.4726689655172427E-3</v>
      </c>
      <c r="CC185" s="23">
        <f t="shared" si="89"/>
        <v>-1.2175741379310341E-3</v>
      </c>
      <c r="CD185" s="23">
        <f t="shared" si="90"/>
        <v>-1.5075922413793094E-3</v>
      </c>
      <c r="CE185" s="23">
        <f t="shared" si="91"/>
        <v>-1.8379913793103449E-4</v>
      </c>
      <c r="CF185" s="23">
        <f t="shared" si="92"/>
        <v>0</v>
      </c>
      <c r="CG185" s="23">
        <f t="shared" si="93"/>
        <v>-4.2532809884619487E-2</v>
      </c>
      <c r="CH185" s="23">
        <f t="shared" si="94"/>
        <v>-3.9628816544420006E-2</v>
      </c>
      <c r="CI185" s="23">
        <f t="shared" si="95"/>
        <v>-3.5973333436513108E-3</v>
      </c>
    </row>
    <row r="186" spans="1:87" x14ac:dyDescent="0.2">
      <c r="A186" s="20">
        <v>178</v>
      </c>
      <c r="B186" s="21">
        <v>42124</v>
      </c>
      <c r="C186" s="20">
        <v>203.976</v>
      </c>
      <c r="D186" s="20">
        <v>1152.3720000000001</v>
      </c>
      <c r="E186" s="20">
        <v>1928.547</v>
      </c>
      <c r="F186" s="20">
        <v>1622.8409999999999</v>
      </c>
      <c r="G186" s="20">
        <v>2032.981</v>
      </c>
      <c r="H186" s="20">
        <v>144.071</v>
      </c>
      <c r="I186" s="20">
        <v>367.34100000000001</v>
      </c>
      <c r="J186" s="20">
        <v>495.53199999999998</v>
      </c>
      <c r="K186" s="20">
        <v>107.261</v>
      </c>
      <c r="L186" s="20">
        <v>656.34699999999998</v>
      </c>
      <c r="M186" s="20">
        <v>812.25199999999995</v>
      </c>
      <c r="N186" s="20">
        <v>268.245</v>
      </c>
      <c r="O186" s="20">
        <v>296.55200000000002</v>
      </c>
      <c r="P186" s="20">
        <v>103.744</v>
      </c>
      <c r="Q186" s="20">
        <v>194.642</v>
      </c>
      <c r="R186" s="20">
        <v>257.64699999999999</v>
      </c>
      <c r="S186" s="20">
        <v>3502.86</v>
      </c>
      <c r="T186" s="20">
        <v>3615.59</v>
      </c>
      <c r="U186" s="20">
        <v>6960.63</v>
      </c>
      <c r="V186" s="20">
        <v>19520.009999999998</v>
      </c>
      <c r="W186" s="20">
        <v>0.18099999999999999</v>
      </c>
      <c r="X186" s="20">
        <v>-0.16619999999999999</v>
      </c>
      <c r="Y186" s="20">
        <v>0.54420000000000002</v>
      </c>
      <c r="Z186" s="20">
        <v>-3.95E-2</v>
      </c>
      <c r="AA186" s="20">
        <v>1</v>
      </c>
      <c r="AB186" s="20">
        <v>0.8911</v>
      </c>
      <c r="AC186" s="20">
        <v>0.65139999999999998</v>
      </c>
      <c r="AD186" s="20">
        <v>119.38</v>
      </c>
      <c r="AE186" s="21">
        <f t="shared" si="67"/>
        <v>42124</v>
      </c>
      <c r="AF186" s="22" cm="1">
        <f t="array" ref="AF186">IF(INDEX(calc_types,1,AF$7)="INDEX",C186/C185-1,IF(INDEX(calc_types,1,AF$7)="CASH", C185/1200,C185/C186-1))</f>
        <v>3.6782556240533282E-4</v>
      </c>
      <c r="AG186" s="22" cm="1">
        <f t="array" ref="AG186">IF(INDEX(calc_types,1,AG$7)="INDEX",D186/D185-1,IF(INDEX(calc_types,1,AG$7)="CASH", D185/1200,D185/D186-1))</f>
        <v>4.5665826855323388E-4</v>
      </c>
      <c r="AH186" s="22" cm="1">
        <f t="array" ref="AH186">IF(INDEX(calc_types,1,AH$7)="INDEX",E186/E185-1,IF(INDEX(calc_types,1,AH$7)="CASH", E185/1200,E185/E186-1))</f>
        <v>4.8225158598480533E-5</v>
      </c>
      <c r="AI186" s="22" cm="1">
        <f t="array" ref="AI186">IF(INDEX(calc_types,1,AI$7)="INDEX",F186/F185-1,IF(INDEX(calc_types,1,AI$7)="CASH", F185/1200,F185/F186-1))</f>
        <v>1.6621938242677992E-3</v>
      </c>
      <c r="AJ186" s="22" cm="1">
        <f t="array" ref="AJ186">IF(INDEX(calc_types,1,AJ$7)="INDEX",G186/G185-1,IF(INDEX(calc_types,1,AJ$7)="CASH", G185/1200,G185/G186-1))</f>
        <v>1.4063166522668702E-3</v>
      </c>
      <c r="AK186" s="22" cm="1">
        <f t="array" ref="AK186">IF(INDEX(calc_types,1,AK$7)="INDEX",H186/H185-1,IF(INDEX(calc_types,1,AK$7)="CASH", H185/1200,H185/H186-1))</f>
        <v>-3.5386686279692547E-4</v>
      </c>
      <c r="AL186" s="22" cm="1">
        <f t="array" ref="AL186">IF(INDEX(calc_types,1,AL$7)="INDEX",I186/I185-1,IF(INDEX(calc_types,1,AL$7)="CASH", I185/1200,I185/I186-1))</f>
        <v>-9.1112827598205381E-4</v>
      </c>
      <c r="AM186" s="22" cm="1">
        <f t="array" ref="AM186">IF(INDEX(calc_types,1,AM$7)="INDEX",J186/J185-1,IF(INDEX(calc_types,1,AM$7)="CASH", J185/1200,J185/J186-1))</f>
        <v>-3.8616713538766057E-3</v>
      </c>
      <c r="AN186" s="22" cm="1">
        <f t="array" ref="AN186">IF(INDEX(calc_types,1,AN$7)="INDEX",K186/K185-1,IF(INDEX(calc_types,1,AN$7)="CASH", K185/1200,K185/K186-1))</f>
        <v>-1.8645758556146141E-5</v>
      </c>
      <c r="AO186" s="22" cm="1">
        <f t="array" ref="AO186">IF(INDEX(calc_types,1,AO$7)="INDEX",L186/L185-1,IF(INDEX(calc_types,1,AO$7)="CASH", L185/1200,L185/L186-1))</f>
        <v>-2.2589319781768369E-3</v>
      </c>
      <c r="AP186" s="22" cm="1">
        <f t="array" ref="AP186">IF(INDEX(calc_types,1,AP$7)="INDEX",M186/M185-1,IF(INDEX(calc_types,1,AP$7)="CASH", M185/1200,M185/M186-1))</f>
        <v>-6.0645514972932357E-3</v>
      </c>
      <c r="AQ186" s="22" cm="1">
        <f t="array" ref="AQ186">IF(INDEX(calc_types,1,AQ$7)="INDEX",N186/N185-1,IF(INDEX(calc_types,1,AQ$7)="CASH", N185/1200,N185/N186-1))</f>
        <v>-4.9556968156849734E-4</v>
      </c>
      <c r="AR186" s="22" cm="1">
        <f t="array" ref="AR186">IF(INDEX(calc_types,1,AR$7)="INDEX",O186/O185-1,IF(INDEX(calc_types,1,AR$7)="CASH", O185/1200,O185/O186-1))</f>
        <v>-4.6954029353819537E-3</v>
      </c>
      <c r="AS186" s="22" cm="1">
        <f t="array" ref="AS186">IF(INDEX(calc_types,1,AS$7)="INDEX",P186/P185-1,IF(INDEX(calc_types,1,AS$7)="CASH", P185/1200,P185/P186-1))</f>
        <v>7.711884013250625E-5</v>
      </c>
      <c r="AT186" s="22" cm="1">
        <f t="array" ref="AT186">IF(INDEX(calc_types,1,AT$7)="INDEX",Q186/Q185-1,IF(INDEX(calc_types,1,AT$7)="CASH", Q185/1200,Q185/Q186-1))</f>
        <v>7.5065811122065895E-4</v>
      </c>
      <c r="AU186" s="22" cm="1">
        <f t="array" ref="AU186">IF(INDEX(calc_types,1,AU$7)="INDEX",R186/R185-1,IF(INDEX(calc_types,1,AU$7)="CASH", R185/1200,R185/R186-1))</f>
        <v>2.1977423545793684E-3</v>
      </c>
      <c r="AV186" s="22" cm="1">
        <f t="array" ref="AV186">IF(INDEX(calc_types,1,AV$7)="INDEX",S186/S185-1,IF(INDEX(calc_types,1,AV$7)="CASH", S185/1200,S185/S186-1))</f>
        <v>9.2748662362023282E-3</v>
      </c>
      <c r="AW186" s="22" cm="1">
        <f t="array" ref="AW186">IF(INDEX(calc_types,1,AW$7)="INDEX",T186/T185-1,IF(INDEX(calc_types,1,AW$7)="CASH", T185/1200,T185/T186-1))</f>
        <v>-2.2121069514088321E-2</v>
      </c>
      <c r="AX186" s="22" cm="1">
        <f t="array" ref="AX186">IF(INDEX(calc_types,1,AX$7)="INDEX",U186/U185-1,IF(INDEX(calc_types,1,AX$7)="CASH", U185/1200,U185/U186-1))</f>
        <v>2.7696573473654285E-2</v>
      </c>
      <c r="AY186" s="22" cm="1">
        <f t="array" ref="AY186">IF(INDEX(calc_types,1,AY$7)="INDEX",V186/V185-1,IF(INDEX(calc_types,1,AY$7)="CASH", V185/1200,V185/V186-1))</f>
        <v>1.6297191803608779E-2</v>
      </c>
      <c r="AZ186" s="22" cm="1">
        <f t="array" ref="AZ186">IF(INDEX(calc_types,1,AZ$7)="INDEX",W186/W185-1,IF(INDEX(calc_types,1,AZ$7)="CASH", W185/1200,W185/W186-1))</f>
        <v>1.4687499999999998E-4</v>
      </c>
      <c r="BA186" s="22" cm="1">
        <f t="array" ref="BA186">IF(INDEX(calc_types,1,BA$7)="INDEX",X186/X185-1,IF(INDEX(calc_types,1,BA$7)="CASH", X185/1200,X185/X186-1))</f>
        <v>-1.5875000000000001E-4</v>
      </c>
      <c r="BB186" s="22" cm="1">
        <f t="array" ref="BB186">IF(INDEX(calc_types,1,BB$7)="INDEX",Y186/Y185-1,IF(INDEX(calc_types,1,BB$7)="CASH", Y185/1200,Y185/Y186-1))</f>
        <v>4.2674999999999999E-4</v>
      </c>
      <c r="BC186" s="22" cm="1">
        <f t="array" ref="BC186">IF(INDEX(calc_types,1,BC$7)="INDEX",Z186/Z185-1,IF(INDEX(calc_types,1,BC$7)="CASH", Z185/1200,Z185/Z186-1))</f>
        <v>-1.8450000000000001E-4</v>
      </c>
      <c r="BD186" s="22" cm="1">
        <f t="array" ref="BD186">IF(INDEX(calc_types,1,BD$7)="INDEX",AA186/AA185-1,IF(INDEX(calc_types,1,BD$7)="CASH", AA185/1200,AA185/AA186-1))</f>
        <v>0</v>
      </c>
      <c r="BE186" s="22" cm="1">
        <f t="array" ref="BE186">IF(INDEX(calc_types,1,BE$7)="INDEX",AB186/AB185-1,IF(INDEX(calc_types,1,BE$7)="CASH", AB185/1200,AB185/AB186-1))</f>
        <v>4.5673886208057457E-2</v>
      </c>
      <c r="BF186" s="22" cm="1">
        <f t="array" ref="BF186">IF(INDEX(calc_types,1,BF$7)="INDEX",AC186/AC185-1,IF(INDEX(calc_types,1,BF$7)="CASH", AC185/1200,AC185/AC186-1))</f>
        <v>3.5922628185446781E-2</v>
      </c>
      <c r="BG186" s="22" cm="1">
        <f t="array" ref="BG186">IF(INDEX(calc_types,1,BG$7)="INDEX",AD186/AD185-1,IF(INDEX(calc_types,1,BG$7)="CASH", AD185/1200,AD185/AD186-1))</f>
        <v>6.2824593734294165E-3</v>
      </c>
      <c r="BH186" s="23">
        <f t="shared" si="68"/>
        <v>-1.2588726942144386E-3</v>
      </c>
      <c r="BI186" s="23">
        <f t="shared" si="69"/>
        <v>-1.6047539628203352E-3</v>
      </c>
      <c r="BJ186" s="23">
        <f t="shared" si="70"/>
        <v>-2.8702998083141086E-3</v>
      </c>
      <c r="BK186" s="23">
        <f t="shared" si="71"/>
        <v>-1.3188157362197936E-3</v>
      </c>
      <c r="BL186" s="23">
        <f t="shared" si="72"/>
        <v>-2.4325490088563124E-3</v>
      </c>
      <c r="BM186" s="23">
        <f t="shared" si="73"/>
        <v>-1.4550022007134894E-3</v>
      </c>
      <c r="BN186" s="23">
        <f t="shared" si="74"/>
        <v>-2.3422707258259727E-3</v>
      </c>
      <c r="BO186" s="23">
        <f t="shared" si="75"/>
        <v>-5.9635067954869267E-3</v>
      </c>
      <c r="BP186" s="23">
        <f t="shared" si="76"/>
        <v>-5.3978103465025633E-4</v>
      </c>
      <c r="BQ186" s="23">
        <f t="shared" si="77"/>
        <v>-4.4761200917571558E-3</v>
      </c>
      <c r="BR186" s="23">
        <f t="shared" si="78"/>
        <v>-8.7804792026701939E-3</v>
      </c>
      <c r="BS186" s="23">
        <f t="shared" si="79"/>
        <v>-3.7202499160432752E-3</v>
      </c>
      <c r="BT186" s="23">
        <f t="shared" si="80"/>
        <v>-8.4112013257703032E-3</v>
      </c>
      <c r="BU186" s="23">
        <f t="shared" si="81"/>
        <v>2.5914657740607635E-5</v>
      </c>
      <c r="BV186" s="23">
        <f t="shared" si="82"/>
        <v>5.5338124893596291E-4</v>
      </c>
      <c r="BW186" s="23">
        <f t="shared" si="83"/>
        <v>1.6537626601918444E-3</v>
      </c>
      <c r="BX186" s="23">
        <f t="shared" si="84"/>
        <v>2.3665665151288429E-3</v>
      </c>
      <c r="BY186" s="23">
        <f t="shared" si="85"/>
        <v>-2.3420094877445591E-2</v>
      </c>
      <c r="BZ186" s="23">
        <f t="shared" si="86"/>
        <v>2.6051333872829024E-2</v>
      </c>
      <c r="CA186" s="23">
        <f t="shared" si="87"/>
        <v>1.1825902165021888E-2</v>
      </c>
      <c r="CB186" s="23">
        <f t="shared" si="88"/>
        <v>-1.4699606321839091E-3</v>
      </c>
      <c r="CC186" s="23">
        <f t="shared" si="89"/>
        <v>-1.2584074712643676E-3</v>
      </c>
      <c r="CD186" s="23">
        <f t="shared" si="90"/>
        <v>-1.5122589080459761E-3</v>
      </c>
      <c r="CE186" s="23">
        <f t="shared" si="91"/>
        <v>-1.5854913793103456E-4</v>
      </c>
      <c r="CF186" s="23">
        <f t="shared" si="92"/>
        <v>0</v>
      </c>
      <c r="CG186" s="23">
        <f t="shared" si="93"/>
        <v>4.4673594031100501E-2</v>
      </c>
      <c r="CH186" s="23">
        <f t="shared" si="94"/>
        <v>3.6009282891767594E-2</v>
      </c>
      <c r="CI186" s="23">
        <f t="shared" si="95"/>
        <v>6.8472836923103566E-3</v>
      </c>
    </row>
    <row r="187" spans="1:87" x14ac:dyDescent="0.2">
      <c r="A187" s="20">
        <v>179</v>
      </c>
      <c r="B187" s="21">
        <v>42155</v>
      </c>
      <c r="C187" s="20">
        <v>204.006</v>
      </c>
      <c r="D187" s="20">
        <v>1153.2280000000001</v>
      </c>
      <c r="E187" s="20">
        <v>1930.72</v>
      </c>
      <c r="F187" s="20">
        <v>1624.636</v>
      </c>
      <c r="G187" s="20">
        <v>2035.1420000000001</v>
      </c>
      <c r="H187" s="20">
        <v>144.04599999999999</v>
      </c>
      <c r="I187" s="20">
        <v>367.41199999999998</v>
      </c>
      <c r="J187" s="20">
        <v>496.03500000000003</v>
      </c>
      <c r="K187" s="20">
        <v>107.274</v>
      </c>
      <c r="L187" s="20">
        <v>657.23</v>
      </c>
      <c r="M187" s="20">
        <v>814.72</v>
      </c>
      <c r="N187" s="20">
        <v>268.70600000000002</v>
      </c>
      <c r="O187" s="20">
        <v>297.464</v>
      </c>
      <c r="P187" s="20">
        <v>103.753</v>
      </c>
      <c r="Q187" s="20">
        <v>194.67699999999999</v>
      </c>
      <c r="R187" s="20">
        <v>257.69099999999997</v>
      </c>
      <c r="S187" s="20">
        <v>3545.41</v>
      </c>
      <c r="T187" s="20">
        <v>3570.78</v>
      </c>
      <c r="U187" s="20">
        <v>6984.43</v>
      </c>
      <c r="V187" s="20">
        <v>20563.150000000001</v>
      </c>
      <c r="W187" s="20">
        <v>0.184</v>
      </c>
      <c r="X187" s="20">
        <v>-0.1794</v>
      </c>
      <c r="Y187" s="20">
        <v>0.54900000000000004</v>
      </c>
      <c r="Z187" s="20">
        <v>-0.2258</v>
      </c>
      <c r="AA187" s="20">
        <v>1</v>
      </c>
      <c r="AB187" s="20">
        <v>0.90980000000000005</v>
      </c>
      <c r="AC187" s="20">
        <v>0.65390000000000004</v>
      </c>
      <c r="AD187" s="20">
        <v>124.15</v>
      </c>
      <c r="AE187" s="21">
        <f t="shared" si="67"/>
        <v>42155</v>
      </c>
      <c r="AF187" s="22" cm="1">
        <f t="array" ref="AF187">IF(INDEX(calc_types,1,AF$7)="INDEX",C187/C186-1,IF(INDEX(calc_types,1,AF$7)="CASH", C186/1200,C186/C187-1))</f>
        <v>1.4707612660314062E-4</v>
      </c>
      <c r="AG187" s="22" cm="1">
        <f t="array" ref="AG187">IF(INDEX(calc_types,1,AG$7)="INDEX",D187/D186-1,IF(INDEX(calc_types,1,AG$7)="CASH", D186/1200,D186/D187-1))</f>
        <v>7.428156879896175E-4</v>
      </c>
      <c r="AH187" s="22" cm="1">
        <f t="array" ref="AH187">IF(INDEX(calc_types,1,AH$7)="INDEX",E187/E186-1,IF(INDEX(calc_types,1,AH$7)="CASH", E186/1200,E186/E187-1))</f>
        <v>1.1267550129709925E-3</v>
      </c>
      <c r="AI187" s="22" cm="1">
        <f t="array" ref="AI187">IF(INDEX(calc_types,1,AI$7)="INDEX",F187/F186-1,IF(INDEX(calc_types,1,AI$7)="CASH", F186/1200,F186/F187-1))</f>
        <v>1.1060849460915456E-3</v>
      </c>
      <c r="AJ187" s="22" cm="1">
        <f t="array" ref="AJ187">IF(INDEX(calc_types,1,AJ$7)="INDEX",G187/G186-1,IF(INDEX(calc_types,1,AJ$7)="CASH", G186/1200,G186/G187-1))</f>
        <v>1.0629710754799238E-3</v>
      </c>
      <c r="AK187" s="22" cm="1">
        <f t="array" ref="AK187">IF(INDEX(calc_types,1,AK$7)="INDEX",H187/H186-1,IF(INDEX(calc_types,1,AK$7)="CASH", H186/1200,H186/H187-1))</f>
        <v>-1.7352555337302178E-4</v>
      </c>
      <c r="AL187" s="22" cm="1">
        <f t="array" ref="AL187">IF(INDEX(calc_types,1,AL$7)="INDEX",I187/I186-1,IF(INDEX(calc_types,1,AL$7)="CASH", I186/1200,I186/I187-1))</f>
        <v>1.9328090248560414E-4</v>
      </c>
      <c r="AM187" s="22" cm="1">
        <f t="array" ref="AM187">IF(INDEX(calc_types,1,AM$7)="INDEX",J187/J186-1,IF(INDEX(calc_types,1,AM$7)="CASH", J186/1200,J186/J187-1))</f>
        <v>1.0150706715208457E-3</v>
      </c>
      <c r="AN187" s="22" cm="1">
        <f t="array" ref="AN187">IF(INDEX(calc_types,1,AN$7)="INDEX",K187/K186-1,IF(INDEX(calc_types,1,AN$7)="CASH", K186/1200,K186/K187-1))</f>
        <v>1.2119969047463819E-4</v>
      </c>
      <c r="AO187" s="22" cm="1">
        <f t="array" ref="AO187">IF(INDEX(calc_types,1,AO$7)="INDEX",L187/L186-1,IF(INDEX(calc_types,1,AO$7)="CASH", L186/1200,L186/L187-1))</f>
        <v>1.34532495768247E-3</v>
      </c>
      <c r="AP187" s="22" cm="1">
        <f t="array" ref="AP187">IF(INDEX(calc_types,1,AP$7)="INDEX",M187/M186-1,IF(INDEX(calc_types,1,AP$7)="CASH", M186/1200,M186/M187-1))</f>
        <v>3.0384658948208187E-3</v>
      </c>
      <c r="AQ187" s="22" cm="1">
        <f t="array" ref="AQ187">IF(INDEX(calc_types,1,AQ$7)="INDEX",N187/N186-1,IF(INDEX(calc_types,1,AQ$7)="CASH", N186/1200,N186/N187-1))</f>
        <v>1.7185781654831533E-3</v>
      </c>
      <c r="AR187" s="22" cm="1">
        <f t="array" ref="AR187">IF(INDEX(calc_types,1,AR$7)="INDEX",O187/O186-1,IF(INDEX(calc_types,1,AR$7)="CASH", O186/1200,O186/O187-1))</f>
        <v>3.075345976422339E-3</v>
      </c>
      <c r="AS187" s="22" cm="1">
        <f t="array" ref="AS187">IF(INDEX(calc_types,1,AS$7)="INDEX",P187/P186-1,IF(INDEX(calc_types,1,AS$7)="CASH", P186/1200,P186/P187-1))</f>
        <v>8.6752004935242155E-5</v>
      </c>
      <c r="AT187" s="22" cm="1">
        <f t="array" ref="AT187">IF(INDEX(calc_types,1,AT$7)="INDEX",Q187/Q186-1,IF(INDEX(calc_types,1,AT$7)="CASH", Q186/1200,Q186/Q187-1))</f>
        <v>1.7981730561755782E-4</v>
      </c>
      <c r="AU187" s="22" cm="1">
        <f t="array" ref="AU187">IF(INDEX(calc_types,1,AU$7)="INDEX",R187/R186-1,IF(INDEX(calc_types,1,AU$7)="CASH", R186/1200,R186/R187-1))</f>
        <v>1.7077629469763878E-4</v>
      </c>
      <c r="AV187" s="22" cm="1">
        <f t="array" ref="AV187">IF(INDEX(calc_types,1,AV$7)="INDEX",S187/S186-1,IF(INDEX(calc_types,1,AV$7)="CASH", S186/1200,S186/S187-1))</f>
        <v>1.2147216845663111E-2</v>
      </c>
      <c r="AW187" s="22" cm="1">
        <f t="array" ref="AW187">IF(INDEX(calc_types,1,AW$7)="INDEX",T187/T186-1,IF(INDEX(calc_types,1,AW$7)="CASH", T186/1200,T186/T187-1))</f>
        <v>-1.2393551259960334E-2</v>
      </c>
      <c r="AX187" s="22" cm="1">
        <f t="array" ref="AX187">IF(INDEX(calc_types,1,AX$7)="INDEX",U187/U186-1,IF(INDEX(calc_types,1,AX$7)="CASH", U186/1200,U186/U187-1))</f>
        <v>3.4192307305516145E-3</v>
      </c>
      <c r="AY187" s="22" cm="1">
        <f t="array" ref="AY187">IF(INDEX(calc_types,1,AY$7)="INDEX",V187/V186-1,IF(INDEX(calc_types,1,AY$7)="CASH", V186/1200,V186/V187-1))</f>
        <v>5.3439521803523737E-2</v>
      </c>
      <c r="AZ187" s="22" cm="1">
        <f t="array" ref="AZ187">IF(INDEX(calc_types,1,AZ$7)="INDEX",W187/W186-1,IF(INDEX(calc_types,1,AZ$7)="CASH", W186/1200,W186/W187-1))</f>
        <v>1.5083333333333333E-4</v>
      </c>
      <c r="BA187" s="22" cm="1">
        <f t="array" ref="BA187">IF(INDEX(calc_types,1,BA$7)="INDEX",X187/X186-1,IF(INDEX(calc_types,1,BA$7)="CASH", X186/1200,X186/X187-1))</f>
        <v>-1.3849999999999998E-4</v>
      </c>
      <c r="BB187" s="22" cm="1">
        <f t="array" ref="BB187">IF(INDEX(calc_types,1,BB$7)="INDEX",Y187/Y186-1,IF(INDEX(calc_types,1,BB$7)="CASH", Y186/1200,Y186/Y187-1))</f>
        <v>4.5350000000000002E-4</v>
      </c>
      <c r="BC187" s="22" cm="1">
        <f t="array" ref="BC187">IF(INDEX(calc_types,1,BC$7)="INDEX",Z187/Z186-1,IF(INDEX(calc_types,1,BC$7)="CASH", Z186/1200,Z186/Z187-1))</f>
        <v>-3.2916666666666669E-5</v>
      </c>
      <c r="BD187" s="22" cm="1">
        <f t="array" ref="BD187">IF(INDEX(calc_types,1,BD$7)="INDEX",AA187/AA186-1,IF(INDEX(calc_types,1,BD$7)="CASH", AA186/1200,AA186/AA187-1))</f>
        <v>0</v>
      </c>
      <c r="BE187" s="22" cm="1">
        <f t="array" ref="BE187">IF(INDEX(calc_types,1,BE$7)="INDEX",AB187/AB186-1,IF(INDEX(calc_types,1,BE$7)="CASH", AB186/1200,AB186/AB187-1))</f>
        <v>-2.0553967905034165E-2</v>
      </c>
      <c r="BF187" s="22" cm="1">
        <f t="array" ref="BF187">IF(INDEX(calc_types,1,BF$7)="INDEX",AC187/AC186-1,IF(INDEX(calc_types,1,BF$7)="CASH", AC186/1200,AC186/AC187-1))</f>
        <v>-3.8232145588010802E-3</v>
      </c>
      <c r="BG187" s="22" cm="1">
        <f t="array" ref="BG187">IF(INDEX(calc_types,1,BG$7)="INDEX",AD187/AD186-1,IF(INDEX(calc_types,1,BG$7)="CASH", AD186/1200,AD186/AD187-1))</f>
        <v>-3.8421264599275196E-2</v>
      </c>
      <c r="BH187" s="23">
        <f t="shared" si="68"/>
        <v>-1.4796221300166308E-3</v>
      </c>
      <c r="BI187" s="23">
        <f t="shared" si="69"/>
        <v>-1.3185965433839516E-3</v>
      </c>
      <c r="BJ187" s="23">
        <f t="shared" si="70"/>
        <v>-1.7917699539415966E-3</v>
      </c>
      <c r="BK187" s="23">
        <f t="shared" si="71"/>
        <v>-1.8749246143960471E-3</v>
      </c>
      <c r="BL187" s="23">
        <f t="shared" si="72"/>
        <v>-2.7758945856432588E-3</v>
      </c>
      <c r="BM187" s="23">
        <f t="shared" si="73"/>
        <v>-1.2746608912895857E-3</v>
      </c>
      <c r="BN187" s="23">
        <f t="shared" si="74"/>
        <v>-1.2378615473583145E-3</v>
      </c>
      <c r="BO187" s="23">
        <f t="shared" si="75"/>
        <v>-1.0867647700894757E-3</v>
      </c>
      <c r="BP187" s="23">
        <f t="shared" si="76"/>
        <v>-3.99935585619472E-4</v>
      </c>
      <c r="BQ187" s="23">
        <f t="shared" si="77"/>
        <v>-8.7186315589784895E-4</v>
      </c>
      <c r="BR187" s="23">
        <f t="shared" si="78"/>
        <v>3.2253818944386016E-4</v>
      </c>
      <c r="BS187" s="23">
        <f t="shared" si="79"/>
        <v>-1.5061020689916245E-3</v>
      </c>
      <c r="BT187" s="23">
        <f t="shared" si="80"/>
        <v>-6.404524139660096E-4</v>
      </c>
      <c r="BU187" s="23">
        <f t="shared" si="81"/>
        <v>3.554782254334354E-5</v>
      </c>
      <c r="BV187" s="23">
        <f t="shared" si="82"/>
        <v>-1.745955666713819E-5</v>
      </c>
      <c r="BW187" s="23">
        <f t="shared" si="83"/>
        <v>-3.7320339968988515E-4</v>
      </c>
      <c r="BX187" s="23">
        <f t="shared" si="84"/>
        <v>5.238917124589626E-3</v>
      </c>
      <c r="BY187" s="23">
        <f t="shared" si="85"/>
        <v>-1.3692576623317604E-2</v>
      </c>
      <c r="BZ187" s="23">
        <f t="shared" si="86"/>
        <v>1.7739911297263526E-3</v>
      </c>
      <c r="CA187" s="23">
        <f t="shared" si="87"/>
        <v>4.8968232164936842E-2</v>
      </c>
      <c r="CB187" s="23">
        <f t="shared" si="88"/>
        <v>-1.4660022988505759E-3</v>
      </c>
      <c r="CC187" s="23">
        <f t="shared" si="89"/>
        <v>-1.2381574712643675E-3</v>
      </c>
      <c r="CD187" s="23">
        <f t="shared" si="90"/>
        <v>-1.4855089080459761E-3</v>
      </c>
      <c r="CE187" s="23">
        <f t="shared" si="91"/>
        <v>-6.9658045977012009E-6</v>
      </c>
      <c r="CF187" s="23">
        <f t="shared" si="92"/>
        <v>0</v>
      </c>
      <c r="CG187" s="23">
        <f t="shared" si="93"/>
        <v>-2.1554260081991124E-2</v>
      </c>
      <c r="CH187" s="23">
        <f t="shared" si="94"/>
        <v>-3.7365598524802643E-3</v>
      </c>
      <c r="CI187" s="23">
        <f t="shared" si="95"/>
        <v>-3.7856440280394255E-2</v>
      </c>
    </row>
    <row r="188" spans="1:87" x14ac:dyDescent="0.2">
      <c r="A188" s="20">
        <v>180</v>
      </c>
      <c r="B188" s="21">
        <v>42185</v>
      </c>
      <c r="C188" s="20">
        <v>204.042</v>
      </c>
      <c r="D188" s="20">
        <v>1153.52</v>
      </c>
      <c r="E188" s="20">
        <v>1925.6479999999999</v>
      </c>
      <c r="F188" s="20">
        <v>1622.194</v>
      </c>
      <c r="G188" s="20">
        <v>2024.29</v>
      </c>
      <c r="H188" s="20">
        <v>144.048</v>
      </c>
      <c r="I188" s="20">
        <v>367.42700000000002</v>
      </c>
      <c r="J188" s="20">
        <v>495.29</v>
      </c>
      <c r="K188" s="20">
        <v>107.31100000000001</v>
      </c>
      <c r="L188" s="20">
        <v>656.50199999999995</v>
      </c>
      <c r="M188" s="20">
        <v>810.97699999999998</v>
      </c>
      <c r="N188" s="20">
        <v>267.76799999999997</v>
      </c>
      <c r="O188" s="20">
        <v>294.51799999999997</v>
      </c>
      <c r="P188" s="20">
        <v>103.753</v>
      </c>
      <c r="Q188" s="20">
        <v>194.649</v>
      </c>
      <c r="R188" s="20">
        <v>257.55599999999998</v>
      </c>
      <c r="S188" s="20">
        <v>3475.02</v>
      </c>
      <c r="T188" s="20">
        <v>3424.3</v>
      </c>
      <c r="U188" s="20">
        <v>6520.98</v>
      </c>
      <c r="V188" s="20">
        <v>20235.73</v>
      </c>
      <c r="W188" s="20">
        <v>0.1865</v>
      </c>
      <c r="X188" s="20">
        <v>-0.17199999999999999</v>
      </c>
      <c r="Y188" s="20">
        <v>0.53069999999999995</v>
      </c>
      <c r="Z188" s="20">
        <v>-0.14000000000000001</v>
      </c>
      <c r="AA188" s="20">
        <v>1</v>
      </c>
      <c r="AB188" s="20">
        <v>0.89790000000000003</v>
      </c>
      <c r="AC188" s="20">
        <v>0.63670000000000004</v>
      </c>
      <c r="AD188" s="20">
        <v>122.5</v>
      </c>
      <c r="AE188" s="21">
        <f t="shared" si="67"/>
        <v>42185</v>
      </c>
      <c r="AF188" s="22" cm="1">
        <f t="array" ref="AF188">IF(INDEX(calc_types,1,AF$7)="INDEX",C188/C187-1,IF(INDEX(calc_types,1,AF$7)="CASH", C187/1200,C187/C188-1))</f>
        <v>1.7646539807647521E-4</v>
      </c>
      <c r="AG188" s="22" cm="1">
        <f t="array" ref="AG188">IF(INDEX(calc_types,1,AG$7)="INDEX",D188/D187-1,IF(INDEX(calc_types,1,AG$7)="CASH", D187/1200,D187/D188-1))</f>
        <v>2.5320231558723094E-4</v>
      </c>
      <c r="AH188" s="22" cm="1">
        <f t="array" ref="AH188">IF(INDEX(calc_types,1,AH$7)="INDEX",E188/E187-1,IF(INDEX(calc_types,1,AH$7)="CASH", E187/1200,E187/E188-1))</f>
        <v>-2.6269992541643195E-3</v>
      </c>
      <c r="AI188" s="22" cm="1">
        <f t="array" ref="AI188">IF(INDEX(calc_types,1,AI$7)="INDEX",F188/F187-1,IF(INDEX(calc_types,1,AI$7)="CASH", F187/1200,F187/F188-1))</f>
        <v>-1.5031059264967173E-3</v>
      </c>
      <c r="AJ188" s="22" cm="1">
        <f t="array" ref="AJ188">IF(INDEX(calc_types,1,AJ$7)="INDEX",G188/G187-1,IF(INDEX(calc_types,1,AJ$7)="CASH", G187/1200,G187/G188-1))</f>
        <v>-5.3323060503887021E-3</v>
      </c>
      <c r="AK188" s="22" cm="1">
        <f t="array" ref="AK188">IF(INDEX(calc_types,1,AK$7)="INDEX",H188/H187-1,IF(INDEX(calc_types,1,AK$7)="CASH", H187/1200,H187/H188-1))</f>
        <v>1.3884453577306388E-5</v>
      </c>
      <c r="AL188" s="22" cm="1">
        <f t="array" ref="AL188">IF(INDEX(calc_types,1,AL$7)="INDEX",I188/I187-1,IF(INDEX(calc_types,1,AL$7)="CASH", I187/1200,I187/I188-1))</f>
        <v>4.082610257705177E-5</v>
      </c>
      <c r="AM188" s="22" cm="1">
        <f t="array" ref="AM188">IF(INDEX(calc_types,1,AM$7)="INDEX",J188/J187-1,IF(INDEX(calc_types,1,AM$7)="CASH", J187/1200,J187/J188-1))</f>
        <v>-1.5019101474694763E-3</v>
      </c>
      <c r="AN188" s="22" cm="1">
        <f t="array" ref="AN188">IF(INDEX(calc_types,1,AN$7)="INDEX",K188/K187-1,IF(INDEX(calc_types,1,AN$7)="CASH", K187/1200,K187/K188-1))</f>
        <v>3.4491116207102657E-4</v>
      </c>
      <c r="AO188" s="22" cm="1">
        <f t="array" ref="AO188">IF(INDEX(calc_types,1,AO$7)="INDEX",L188/L187-1,IF(INDEX(calc_types,1,AO$7)="CASH", L187/1200,L187/L188-1))</f>
        <v>-1.1076791990628498E-3</v>
      </c>
      <c r="AP188" s="22" cm="1">
        <f t="array" ref="AP188">IF(INDEX(calc_types,1,AP$7)="INDEX",M188/M187-1,IF(INDEX(calc_types,1,AP$7)="CASH", M187/1200,M187/M188-1))</f>
        <v>-4.5942164179104683E-3</v>
      </c>
      <c r="AQ188" s="22" cm="1">
        <f t="array" ref="AQ188">IF(INDEX(calc_types,1,AQ$7)="INDEX",N188/N187-1,IF(INDEX(calc_types,1,AQ$7)="CASH", N187/1200,N187/N188-1))</f>
        <v>-3.490804075830245E-3</v>
      </c>
      <c r="AR188" s="22" cm="1">
        <f t="array" ref="AR188">IF(INDEX(calc_types,1,AR$7)="INDEX",O188/O187-1,IF(INDEX(calc_types,1,AR$7)="CASH", O187/1200,O187/O188-1))</f>
        <v>-9.9037194416804475E-3</v>
      </c>
      <c r="AS188" s="22" cm="1">
        <f t="array" ref="AS188">IF(INDEX(calc_types,1,AS$7)="INDEX",P188/P187-1,IF(INDEX(calc_types,1,AS$7)="CASH", P187/1200,P187/P188-1))</f>
        <v>0</v>
      </c>
      <c r="AT188" s="22" cm="1">
        <f t="array" ref="AT188">IF(INDEX(calc_types,1,AT$7)="INDEX",Q188/Q187-1,IF(INDEX(calc_types,1,AT$7)="CASH", Q187/1200,Q187/Q188-1))</f>
        <v>-1.4382798173384614E-4</v>
      </c>
      <c r="AU188" s="22" cm="1">
        <f t="array" ref="AU188">IF(INDEX(calc_types,1,AU$7)="INDEX",R188/R187-1,IF(INDEX(calc_types,1,AU$7)="CASH", R187/1200,R187/R188-1))</f>
        <v>-5.238832555268802E-4</v>
      </c>
      <c r="AV188" s="22" cm="1">
        <f t="array" ref="AV188">IF(INDEX(calc_types,1,AV$7)="INDEX",S188/S187-1,IF(INDEX(calc_types,1,AV$7)="CASH", S187/1200,S187/S188-1))</f>
        <v>-1.9853839189261535E-2</v>
      </c>
      <c r="AW188" s="22" cm="1">
        <f t="array" ref="AW188">IF(INDEX(calc_types,1,AW$7)="INDEX",T188/T187-1,IF(INDEX(calc_types,1,AW$7)="CASH", T187/1200,T187/T188-1))</f>
        <v>-4.1021849567881574E-2</v>
      </c>
      <c r="AX188" s="22" cm="1">
        <f t="array" ref="AX188">IF(INDEX(calc_types,1,AX$7)="INDEX",U188/U187-1,IF(INDEX(calc_types,1,AX$7)="CASH", U187/1200,U187/U188-1))</f>
        <v>-6.6354734745713073E-2</v>
      </c>
      <c r="AY188" s="22" cm="1">
        <f t="array" ref="AY188">IF(INDEX(calc_types,1,AY$7)="INDEX",V188/V187-1,IF(INDEX(calc_types,1,AY$7)="CASH", V187/1200,V187/V188-1))</f>
        <v>-1.5922657764010029E-2</v>
      </c>
      <c r="AZ188" s="22" cm="1">
        <f t="array" ref="AZ188">IF(INDEX(calc_types,1,AZ$7)="INDEX",W188/W187-1,IF(INDEX(calc_types,1,AZ$7)="CASH", W187/1200,W187/W188-1))</f>
        <v>1.5333333333333334E-4</v>
      </c>
      <c r="BA188" s="22" cm="1">
        <f t="array" ref="BA188">IF(INDEX(calc_types,1,BA$7)="INDEX",X188/X187-1,IF(INDEX(calc_types,1,BA$7)="CASH", X187/1200,X187/X188-1))</f>
        <v>-1.495E-4</v>
      </c>
      <c r="BB188" s="22" cm="1">
        <f t="array" ref="BB188">IF(INDEX(calc_types,1,BB$7)="INDEX",Y188/Y187-1,IF(INDEX(calc_types,1,BB$7)="CASH", Y187/1200,Y187/Y188-1))</f>
        <v>4.5750000000000006E-4</v>
      </c>
      <c r="BC188" s="22" cm="1">
        <f t="array" ref="BC188">IF(INDEX(calc_types,1,BC$7)="INDEX",Z188/Z187-1,IF(INDEX(calc_types,1,BC$7)="CASH", Z187/1200,Z187/Z188-1))</f>
        <v>-1.8816666666666667E-4</v>
      </c>
      <c r="BD188" s="22" cm="1">
        <f t="array" ref="BD188">IF(INDEX(calc_types,1,BD$7)="INDEX",AA188/AA187-1,IF(INDEX(calc_types,1,BD$7)="CASH", AA187/1200,AA187/AA188-1))</f>
        <v>0</v>
      </c>
      <c r="BE188" s="22" cm="1">
        <f t="array" ref="BE188">IF(INDEX(calc_types,1,BE$7)="INDEX",AB188/AB187-1,IF(INDEX(calc_types,1,BE$7)="CASH", AB187/1200,AB187/AB188-1))</f>
        <v>1.3253146230092439E-2</v>
      </c>
      <c r="BF188" s="22" cm="1">
        <f t="array" ref="BF188">IF(INDEX(calc_types,1,BF$7)="INDEX",AC188/AC187-1,IF(INDEX(calc_types,1,BF$7)="CASH", AC187/1200,AC187/AC188-1))</f>
        <v>2.701429244542175E-2</v>
      </c>
      <c r="BG188" s="22" cm="1">
        <f t="array" ref="BG188">IF(INDEX(calc_types,1,BG$7)="INDEX",AD188/AD187-1,IF(INDEX(calc_types,1,BG$7)="CASH", AD187/1200,AD187/AD188-1))</f>
        <v>1.346938775510198E-2</v>
      </c>
      <c r="BH188" s="23">
        <f t="shared" si="68"/>
        <v>-1.4502328585432962E-3</v>
      </c>
      <c r="BI188" s="23">
        <f t="shared" si="69"/>
        <v>-1.8082099157863381E-3</v>
      </c>
      <c r="BJ188" s="23">
        <f t="shared" si="70"/>
        <v>-5.5455242210769081E-3</v>
      </c>
      <c r="BK188" s="23">
        <f t="shared" si="71"/>
        <v>-4.48411548698431E-3</v>
      </c>
      <c r="BL188" s="23">
        <f t="shared" si="72"/>
        <v>-9.1711717115118847E-3</v>
      </c>
      <c r="BM188" s="23">
        <f t="shared" si="73"/>
        <v>-1.0872508843392575E-3</v>
      </c>
      <c r="BN188" s="23">
        <f t="shared" si="74"/>
        <v>-1.3903163472668669E-3</v>
      </c>
      <c r="BO188" s="23">
        <f t="shared" si="75"/>
        <v>-3.6037455890797977E-3</v>
      </c>
      <c r="BP188" s="23">
        <f t="shared" si="76"/>
        <v>-1.7622411402308362E-4</v>
      </c>
      <c r="BQ188" s="23">
        <f t="shared" si="77"/>
        <v>-3.3248673126431687E-3</v>
      </c>
      <c r="BR188" s="23">
        <f t="shared" si="78"/>
        <v>-7.3101441232874265E-3</v>
      </c>
      <c r="BS188" s="23">
        <f t="shared" si="79"/>
        <v>-6.7154843103050229E-3</v>
      </c>
      <c r="BT188" s="23">
        <f t="shared" si="80"/>
        <v>-1.3619517832068797E-2</v>
      </c>
      <c r="BU188" s="23">
        <f t="shared" si="81"/>
        <v>-5.1204182391898615E-5</v>
      </c>
      <c r="BV188" s="23">
        <f t="shared" si="82"/>
        <v>-3.4110484401854218E-4</v>
      </c>
      <c r="BW188" s="23">
        <f t="shared" si="83"/>
        <v>-1.0678629499144042E-3</v>
      </c>
      <c r="BX188" s="23">
        <f t="shared" si="84"/>
        <v>-2.676213891033502E-2</v>
      </c>
      <c r="BY188" s="23">
        <f t="shared" si="85"/>
        <v>-4.2320874931238844E-2</v>
      </c>
      <c r="BZ188" s="23">
        <f t="shared" si="86"/>
        <v>-6.7999974346538331E-2</v>
      </c>
      <c r="CA188" s="23">
        <f t="shared" si="87"/>
        <v>-2.039394740259692E-2</v>
      </c>
      <c r="CB188" s="23">
        <f t="shared" si="88"/>
        <v>-1.463502298850576E-3</v>
      </c>
      <c r="CC188" s="23">
        <f t="shared" si="89"/>
        <v>-1.2491574712643677E-3</v>
      </c>
      <c r="CD188" s="23">
        <f t="shared" si="90"/>
        <v>-1.4815089080459762E-3</v>
      </c>
      <c r="CE188" s="23">
        <f t="shared" si="91"/>
        <v>-1.6221580459770119E-4</v>
      </c>
      <c r="CF188" s="23">
        <f t="shared" si="92"/>
        <v>0</v>
      </c>
      <c r="CG188" s="23">
        <f t="shared" si="93"/>
        <v>1.2252854053135481E-2</v>
      </c>
      <c r="CH188" s="23">
        <f t="shared" si="94"/>
        <v>2.7100947151742567E-2</v>
      </c>
      <c r="CI188" s="23">
        <f t="shared" si="95"/>
        <v>1.4034212073982921E-2</v>
      </c>
    </row>
    <row r="189" spans="1:87" x14ac:dyDescent="0.2">
      <c r="A189" s="20">
        <v>181</v>
      </c>
      <c r="B189" s="21">
        <v>42216</v>
      </c>
      <c r="C189" s="20">
        <v>204.04</v>
      </c>
      <c r="D189" s="20">
        <v>1154.1199999999999</v>
      </c>
      <c r="E189" s="20">
        <v>1932.691</v>
      </c>
      <c r="F189" s="20">
        <v>1623.1859999999999</v>
      </c>
      <c r="G189" s="20">
        <v>2030.414</v>
      </c>
      <c r="H189" s="20">
        <v>143.98699999999999</v>
      </c>
      <c r="I189" s="20">
        <v>367.45699999999999</v>
      </c>
      <c r="J189" s="20">
        <v>496.65</v>
      </c>
      <c r="K189" s="20">
        <v>107.32599999999999</v>
      </c>
      <c r="L189" s="20">
        <v>656.79899999999998</v>
      </c>
      <c r="M189" s="20">
        <v>813.48699999999997</v>
      </c>
      <c r="N189" s="20">
        <v>268.25700000000001</v>
      </c>
      <c r="O189" s="20">
        <v>295.78699999999998</v>
      </c>
      <c r="P189" s="20">
        <v>103.746</v>
      </c>
      <c r="Q189" s="20">
        <v>194.63499999999999</v>
      </c>
      <c r="R189" s="20">
        <v>257.64100000000002</v>
      </c>
      <c r="S189" s="20">
        <v>3546.56</v>
      </c>
      <c r="T189" s="20">
        <v>3600.69</v>
      </c>
      <c r="U189" s="20">
        <v>6696.28</v>
      </c>
      <c r="V189" s="20">
        <v>20585.240000000002</v>
      </c>
      <c r="W189" s="20">
        <v>0.19175</v>
      </c>
      <c r="X189" s="20">
        <v>-0.13919999999999999</v>
      </c>
      <c r="Y189" s="20">
        <v>0.57330000000000003</v>
      </c>
      <c r="Z189" s="20">
        <v>-2.29E-2</v>
      </c>
      <c r="AA189" s="20">
        <v>1</v>
      </c>
      <c r="AB189" s="20">
        <v>0.91039999999999999</v>
      </c>
      <c r="AC189" s="20">
        <v>0.6401</v>
      </c>
      <c r="AD189" s="20">
        <v>123.89</v>
      </c>
      <c r="AE189" s="21">
        <f t="shared" si="67"/>
        <v>42216</v>
      </c>
      <c r="AF189" s="22" cm="1">
        <f t="array" ref="AF189">IF(INDEX(calc_types,1,AF$7)="INDEX",C189/C188-1,IF(INDEX(calc_types,1,AF$7)="CASH", C188/1200,C188/C189-1))</f>
        <v>-9.8019035297269852E-6</v>
      </c>
      <c r="AG189" s="22" cm="1">
        <f t="array" ref="AG189">IF(INDEX(calc_types,1,AG$7)="INDEX",D189/D188-1,IF(INDEX(calc_types,1,AG$7)="CASH", D188/1200,D188/D189-1))</f>
        <v>5.2014702822655856E-4</v>
      </c>
      <c r="AH189" s="22" cm="1">
        <f t="array" ref="AH189">IF(INDEX(calc_types,1,AH$7)="INDEX",E189/E188-1,IF(INDEX(calc_types,1,AH$7)="CASH", E188/1200,E188/E189-1))</f>
        <v>3.6574701087634942E-3</v>
      </c>
      <c r="AI189" s="22" cm="1">
        <f t="array" ref="AI189">IF(INDEX(calc_types,1,AI$7)="INDEX",F189/F188-1,IF(INDEX(calc_types,1,AI$7)="CASH", F188/1200,F188/F189-1))</f>
        <v>6.1151748804388895E-4</v>
      </c>
      <c r="AJ189" s="22" cm="1">
        <f t="array" ref="AJ189">IF(INDEX(calc_types,1,AJ$7)="INDEX",G189/G188-1,IF(INDEX(calc_types,1,AJ$7)="CASH", G188/1200,G188/G189-1))</f>
        <v>3.0252582386911531E-3</v>
      </c>
      <c r="AK189" s="22" cm="1">
        <f t="array" ref="AK189">IF(INDEX(calc_types,1,AK$7)="INDEX",H189/H188-1,IF(INDEX(calc_types,1,AK$7)="CASH", H188/1200,H188/H189-1))</f>
        <v>-4.2346995445963209E-4</v>
      </c>
      <c r="AL189" s="22" cm="1">
        <f t="array" ref="AL189">IF(INDEX(calc_types,1,AL$7)="INDEX",I189/I188-1,IF(INDEX(calc_types,1,AL$7)="CASH", I188/1200,I188/I189-1))</f>
        <v>8.1648871748551954E-5</v>
      </c>
      <c r="AM189" s="22" cm="1">
        <f t="array" ref="AM189">IF(INDEX(calc_types,1,AM$7)="INDEX",J189/J188-1,IF(INDEX(calc_types,1,AM$7)="CASH", J188/1200,J188/J189-1))</f>
        <v>2.7458660582688754E-3</v>
      </c>
      <c r="AN189" s="22" cm="1">
        <f t="array" ref="AN189">IF(INDEX(calc_types,1,AN$7)="INDEX",K189/K188-1,IF(INDEX(calc_types,1,AN$7)="CASH", K188/1200,K188/K189-1))</f>
        <v>1.3978063758601778E-4</v>
      </c>
      <c r="AO189" s="22" cm="1">
        <f t="array" ref="AO189">IF(INDEX(calc_types,1,AO$7)="INDEX",L189/L188-1,IF(INDEX(calc_types,1,AO$7)="CASH", L188/1200,L188/L189-1))</f>
        <v>4.5239770785165945E-4</v>
      </c>
      <c r="AP189" s="22" cm="1">
        <f t="array" ref="AP189">IF(INDEX(calc_types,1,AP$7)="INDEX",M189/M188-1,IF(INDEX(calc_types,1,AP$7)="CASH", M188/1200,M188/M189-1))</f>
        <v>3.0950322882152825E-3</v>
      </c>
      <c r="AQ189" s="22" cm="1">
        <f t="array" ref="AQ189">IF(INDEX(calc_types,1,AQ$7)="INDEX",N189/N188-1,IF(INDEX(calc_types,1,AQ$7)="CASH", N188/1200,N188/N189-1))</f>
        <v>1.8262077619433104E-3</v>
      </c>
      <c r="AR189" s="22" cm="1">
        <f t="array" ref="AR189">IF(INDEX(calc_types,1,AR$7)="INDEX",O189/O188-1,IF(INDEX(calc_types,1,AR$7)="CASH", O188/1200,O188/O189-1))</f>
        <v>4.3087349499861816E-3</v>
      </c>
      <c r="AS189" s="22" cm="1">
        <f t="array" ref="AS189">IF(INDEX(calc_types,1,AS$7)="INDEX",P189/P188-1,IF(INDEX(calc_types,1,AS$7)="CASH", P188/1200,P188/P189-1))</f>
        <v>-6.7467928638209607E-5</v>
      </c>
      <c r="AT189" s="22" cm="1">
        <f t="array" ref="AT189">IF(INDEX(calc_types,1,AT$7)="INDEX",Q189/Q188-1,IF(INDEX(calc_types,1,AT$7)="CASH", Q188/1200,Q188/Q189-1))</f>
        <v>-7.1924335598994027E-5</v>
      </c>
      <c r="AU189" s="22" cm="1">
        <f t="array" ref="AU189">IF(INDEX(calc_types,1,AU$7)="INDEX",R189/R188-1,IF(INDEX(calc_types,1,AU$7)="CASH", R188/1200,R188/R189-1))</f>
        <v>3.3002531488302012E-4</v>
      </c>
      <c r="AV189" s="22" cm="1">
        <f t="array" ref="AV189">IF(INDEX(calc_types,1,AV$7)="INDEX",S189/S188-1,IF(INDEX(calc_types,1,AV$7)="CASH", S188/1200,S188/S189-1))</f>
        <v>2.0586931873773473E-2</v>
      </c>
      <c r="AW189" s="22" cm="1">
        <f t="array" ref="AW189">IF(INDEX(calc_types,1,AW$7)="INDEX",T189/T188-1,IF(INDEX(calc_types,1,AW$7)="CASH", T188/1200,T188/T189-1))</f>
        <v>5.1511257775311625E-2</v>
      </c>
      <c r="AX189" s="22" cm="1">
        <f t="array" ref="AX189">IF(INDEX(calc_types,1,AX$7)="INDEX",U189/U188-1,IF(INDEX(calc_types,1,AX$7)="CASH", U188/1200,U188/U189-1))</f>
        <v>2.6882462451962796E-2</v>
      </c>
      <c r="AY189" s="22" cm="1">
        <f t="array" ref="AY189">IF(INDEX(calc_types,1,AY$7)="INDEX",V189/V188-1,IF(INDEX(calc_types,1,AY$7)="CASH", V188/1200,V188/V189-1))</f>
        <v>1.727192446232495E-2</v>
      </c>
      <c r="AZ189" s="22" cm="1">
        <f t="array" ref="AZ189">IF(INDEX(calc_types,1,AZ$7)="INDEX",W189/W188-1,IF(INDEX(calc_types,1,AZ$7)="CASH", W188/1200,W188/W189-1))</f>
        <v>1.5541666666666666E-4</v>
      </c>
      <c r="BA189" s="22" cm="1">
        <f t="array" ref="BA189">IF(INDEX(calc_types,1,BA$7)="INDEX",X189/X188-1,IF(INDEX(calc_types,1,BA$7)="CASH", X188/1200,X188/X189-1))</f>
        <v>-1.4333333333333331E-4</v>
      </c>
      <c r="BB189" s="22" cm="1">
        <f t="array" ref="BB189">IF(INDEX(calc_types,1,BB$7)="INDEX",Y189/Y188-1,IF(INDEX(calc_types,1,BB$7)="CASH", Y188/1200,Y188/Y189-1))</f>
        <v>4.4224999999999993E-4</v>
      </c>
      <c r="BC189" s="22" cm="1">
        <f t="array" ref="BC189">IF(INDEX(calc_types,1,BC$7)="INDEX",Z189/Z188-1,IF(INDEX(calc_types,1,BC$7)="CASH", Z188/1200,Z188/Z189-1))</f>
        <v>-1.1666666666666668E-4</v>
      </c>
      <c r="BD189" s="22" cm="1">
        <f t="array" ref="BD189">IF(INDEX(calc_types,1,BD$7)="INDEX",AA189/AA188-1,IF(INDEX(calc_types,1,BD$7)="CASH", AA188/1200,AA188/AA189-1))</f>
        <v>0</v>
      </c>
      <c r="BE189" s="22" cm="1">
        <f t="array" ref="BE189">IF(INDEX(calc_types,1,BE$7)="INDEX",AB189/AB188-1,IF(INDEX(calc_types,1,BE$7)="CASH", AB188/1200,AB188/AB189-1))</f>
        <v>-1.3730228471001693E-2</v>
      </c>
      <c r="BF189" s="22" cm="1">
        <f t="array" ref="BF189">IF(INDEX(calc_types,1,BF$7)="INDEX",AC189/AC188-1,IF(INDEX(calc_types,1,BF$7)="CASH", AC188/1200,AC188/AC189-1))</f>
        <v>-5.311670051554418E-3</v>
      </c>
      <c r="BG189" s="22" cm="1">
        <f t="array" ref="BG189">IF(INDEX(calc_types,1,BG$7)="INDEX",AD189/AD188-1,IF(INDEX(calc_types,1,BG$7)="CASH", AD188/1200,AD188/AD189-1))</f>
        <v>-1.1219630317216844E-2</v>
      </c>
      <c r="BH189" s="23">
        <f t="shared" si="68"/>
        <v>-1.6365001601494984E-3</v>
      </c>
      <c r="BI189" s="23">
        <f t="shared" si="69"/>
        <v>-1.5412652031470105E-3</v>
      </c>
      <c r="BJ189" s="23">
        <f t="shared" si="70"/>
        <v>7.3894514185090512E-4</v>
      </c>
      <c r="BK189" s="23">
        <f t="shared" si="71"/>
        <v>-2.3694920724437038E-3</v>
      </c>
      <c r="BL189" s="23">
        <f t="shared" si="72"/>
        <v>-8.1360742243202951E-4</v>
      </c>
      <c r="BM189" s="23">
        <f t="shared" si="73"/>
        <v>-1.524605292376196E-3</v>
      </c>
      <c r="BN189" s="23">
        <f t="shared" si="74"/>
        <v>-1.3494935780953667E-3</v>
      </c>
      <c r="BO189" s="23">
        <f t="shared" si="75"/>
        <v>6.4403061665855394E-4</v>
      </c>
      <c r="BP189" s="23">
        <f t="shared" si="76"/>
        <v>-3.8135463850809241E-4</v>
      </c>
      <c r="BQ189" s="23">
        <f t="shared" si="77"/>
        <v>-1.7647904057286595E-3</v>
      </c>
      <c r="BR189" s="23">
        <f t="shared" si="78"/>
        <v>3.7910458283832394E-4</v>
      </c>
      <c r="BS189" s="23">
        <f t="shared" si="79"/>
        <v>-1.3984724725314675E-3</v>
      </c>
      <c r="BT189" s="23">
        <f t="shared" si="80"/>
        <v>5.9293655959783299E-4</v>
      </c>
      <c r="BU189" s="23">
        <f t="shared" si="81"/>
        <v>-1.1867211103010822E-4</v>
      </c>
      <c r="BV189" s="23">
        <f t="shared" si="82"/>
        <v>-2.6920119788369007E-4</v>
      </c>
      <c r="BW189" s="23">
        <f t="shared" si="83"/>
        <v>-2.1395437950450381E-4</v>
      </c>
      <c r="BX189" s="23">
        <f t="shared" si="84"/>
        <v>1.3678632152699988E-2</v>
      </c>
      <c r="BY189" s="23">
        <f t="shared" si="85"/>
        <v>5.0212232411954355E-2</v>
      </c>
      <c r="BZ189" s="23">
        <f t="shared" si="86"/>
        <v>2.5237222851137536E-2</v>
      </c>
      <c r="CA189" s="23">
        <f t="shared" si="87"/>
        <v>1.2800634823738059E-2</v>
      </c>
      <c r="CB189" s="23">
        <f t="shared" si="88"/>
        <v>-1.4614189655172425E-3</v>
      </c>
      <c r="CC189" s="23">
        <f t="shared" si="89"/>
        <v>-1.2429908045977008E-3</v>
      </c>
      <c r="CD189" s="23">
        <f t="shared" si="90"/>
        <v>-1.4967589080459762E-3</v>
      </c>
      <c r="CE189" s="23">
        <f t="shared" si="91"/>
        <v>-9.0715804597701211E-5</v>
      </c>
      <c r="CF189" s="23">
        <f t="shared" si="92"/>
        <v>0</v>
      </c>
      <c r="CG189" s="23">
        <f t="shared" si="93"/>
        <v>-1.4730520647958651E-2</v>
      </c>
      <c r="CH189" s="23">
        <f t="shared" si="94"/>
        <v>-5.2250153452336025E-3</v>
      </c>
      <c r="CI189" s="23">
        <f t="shared" si="95"/>
        <v>-1.0654805998335903E-2</v>
      </c>
    </row>
    <row r="190" spans="1:87" x14ac:dyDescent="0.2">
      <c r="A190" s="20">
        <v>182</v>
      </c>
      <c r="B190" s="21">
        <v>42247</v>
      </c>
      <c r="C190" s="20">
        <v>204.053</v>
      </c>
      <c r="D190" s="20">
        <v>1153.6300000000001</v>
      </c>
      <c r="E190" s="20">
        <v>1933.077</v>
      </c>
      <c r="F190" s="20">
        <v>1620.6120000000001</v>
      </c>
      <c r="G190" s="20">
        <v>2024.915</v>
      </c>
      <c r="H190" s="20">
        <v>143.97200000000001</v>
      </c>
      <c r="I190" s="20">
        <v>367.03300000000002</v>
      </c>
      <c r="J190" s="20">
        <v>495.274</v>
      </c>
      <c r="K190" s="20">
        <v>107.35899999999999</v>
      </c>
      <c r="L190" s="20">
        <v>658.03599999999994</v>
      </c>
      <c r="M190" s="20">
        <v>816.55399999999997</v>
      </c>
      <c r="N190" s="20">
        <v>268.16000000000003</v>
      </c>
      <c r="O190" s="20">
        <v>295.13400000000001</v>
      </c>
      <c r="P190" s="20">
        <v>103.75</v>
      </c>
      <c r="Q190" s="20">
        <v>194.65199999999999</v>
      </c>
      <c r="R190" s="20">
        <v>257.84500000000003</v>
      </c>
      <c r="S190" s="20">
        <v>3330.19</v>
      </c>
      <c r="T190" s="20">
        <v>3269.63</v>
      </c>
      <c r="U190" s="20">
        <v>6247.94</v>
      </c>
      <c r="V190" s="20">
        <v>18890.48</v>
      </c>
      <c r="W190" s="20">
        <v>0.19855</v>
      </c>
      <c r="X190" s="20">
        <v>-0.19450000000000001</v>
      </c>
      <c r="Y190" s="20">
        <v>0.52429999999999999</v>
      </c>
      <c r="Z190" s="20">
        <v>-0.29139999999999999</v>
      </c>
      <c r="AA190" s="20">
        <v>1</v>
      </c>
      <c r="AB190" s="20">
        <v>0.89200000000000002</v>
      </c>
      <c r="AC190" s="20">
        <v>0.65169999999999995</v>
      </c>
      <c r="AD190" s="20">
        <v>121.23</v>
      </c>
      <c r="AE190" s="21">
        <f t="shared" si="67"/>
        <v>42247</v>
      </c>
      <c r="AF190" s="22" cm="1">
        <f t="array" ref="AF190">IF(INDEX(calc_types,1,AF$7)="INDEX",C190/C189-1,IF(INDEX(calc_types,1,AF$7)="CASH", C189/1200,C189/C190-1))</f>
        <v>6.3712997451448317E-5</v>
      </c>
      <c r="AG190" s="22" cm="1">
        <f t="array" ref="AG190">IF(INDEX(calc_types,1,AG$7)="INDEX",D190/D189-1,IF(INDEX(calc_types,1,AG$7)="CASH", D189/1200,D189/D190-1))</f>
        <v>-4.245659030255311E-4</v>
      </c>
      <c r="AH190" s="22" cm="1">
        <f t="array" ref="AH190">IF(INDEX(calc_types,1,AH$7)="INDEX",E190/E189-1,IF(INDEX(calc_types,1,AH$7)="CASH", E189/1200,E189/E190-1))</f>
        <v>1.9972152816971622E-4</v>
      </c>
      <c r="AI190" s="22" cm="1">
        <f t="array" ref="AI190">IF(INDEX(calc_types,1,AI$7)="INDEX",F190/F189-1,IF(INDEX(calc_types,1,AI$7)="CASH", F189/1200,F189/F190-1))</f>
        <v>-1.5857702074807412E-3</v>
      </c>
      <c r="AJ190" s="22" cm="1">
        <f t="array" ref="AJ190">IF(INDEX(calc_types,1,AJ$7)="INDEX",G190/G189-1,IF(INDEX(calc_types,1,AJ$7)="CASH", G189/1200,G189/G190-1))</f>
        <v>-2.7083146589809148E-3</v>
      </c>
      <c r="AK190" s="22" cm="1">
        <f t="array" ref="AK190">IF(INDEX(calc_types,1,AK$7)="INDEX",H190/H189-1,IF(INDEX(calc_types,1,AK$7)="CASH", H189/1200,H189/H190-1))</f>
        <v>-1.0417607145074559E-4</v>
      </c>
      <c r="AL190" s="22" cm="1">
        <f t="array" ref="AL190">IF(INDEX(calc_types,1,AL$7)="INDEX",I190/I189-1,IF(INDEX(calc_types,1,AL$7)="CASH", I189/1200,I189/I190-1))</f>
        <v>-1.1538765079994739E-3</v>
      </c>
      <c r="AM190" s="22" cm="1">
        <f t="array" ref="AM190">IF(INDEX(calc_types,1,AM$7)="INDEX",J190/J189-1,IF(INDEX(calc_types,1,AM$7)="CASH", J189/1200,J189/J190-1))</f>
        <v>-2.7705627705627567E-3</v>
      </c>
      <c r="AN190" s="22" cm="1">
        <f t="array" ref="AN190">IF(INDEX(calc_types,1,AN$7)="INDEX",K190/K189-1,IF(INDEX(calc_types,1,AN$7)="CASH", K189/1200,K189/K190-1))</f>
        <v>3.0747442371836797E-4</v>
      </c>
      <c r="AO190" s="22" cm="1">
        <f t="array" ref="AO190">IF(INDEX(calc_types,1,AO$7)="INDEX",L190/L189-1,IF(INDEX(calc_types,1,AO$7)="CASH", L189/1200,L189/L190-1))</f>
        <v>1.883376801730785E-3</v>
      </c>
      <c r="AP190" s="22" cm="1">
        <f t="array" ref="AP190">IF(INDEX(calc_types,1,AP$7)="INDEX",M190/M189-1,IF(INDEX(calc_types,1,AP$7)="CASH", M189/1200,M189/M190-1))</f>
        <v>3.7701893207882087E-3</v>
      </c>
      <c r="AQ190" s="22" cm="1">
        <f t="array" ref="AQ190">IF(INDEX(calc_types,1,AQ$7)="INDEX",N190/N189-1,IF(INDEX(calc_types,1,AQ$7)="CASH", N189/1200,N189/N190-1))</f>
        <v>-3.6159354648701569E-4</v>
      </c>
      <c r="AR190" s="22" cm="1">
        <f t="array" ref="AR190">IF(INDEX(calc_types,1,AR$7)="INDEX",O190/O189-1,IF(INDEX(calc_types,1,AR$7)="CASH", O189/1200,O189/O190-1))</f>
        <v>-2.2076697082696883E-3</v>
      </c>
      <c r="AS190" s="22" cm="1">
        <f t="array" ref="AS190">IF(INDEX(calc_types,1,AS$7)="INDEX",P190/P189-1,IF(INDEX(calc_types,1,AS$7)="CASH", P189/1200,P189/P190-1))</f>
        <v>3.8555703352427528E-5</v>
      </c>
      <c r="AT190" s="22" cm="1">
        <f t="array" ref="AT190">IF(INDEX(calc_types,1,AT$7)="INDEX",Q190/Q189-1,IF(INDEX(calc_types,1,AT$7)="CASH", Q189/1200,Q189/Q190-1))</f>
        <v>8.7342975312765248E-5</v>
      </c>
      <c r="AU190" s="22" cm="1">
        <f t="array" ref="AU190">IF(INDEX(calc_types,1,AU$7)="INDEX",R190/R189-1,IF(INDEX(calc_types,1,AU$7)="CASH", R189/1200,R189/R190-1))</f>
        <v>7.9179944185914231E-4</v>
      </c>
      <c r="AV190" s="22" cm="1">
        <f t="array" ref="AV190">IF(INDEX(calc_types,1,AV$7)="INDEX",S190/S189-1,IF(INDEX(calc_types,1,AV$7)="CASH", S189/1200,S189/S190-1))</f>
        <v>-6.1008413786880822E-2</v>
      </c>
      <c r="AW190" s="22" cm="1">
        <f t="array" ref="AW190">IF(INDEX(calc_types,1,AW$7)="INDEX",T190/T189-1,IF(INDEX(calc_types,1,AW$7)="CASH", T189/1200,T189/T190-1))</f>
        <v>-9.194348860912771E-2</v>
      </c>
      <c r="AX190" s="22" cm="1">
        <f t="array" ref="AX190">IF(INDEX(calc_types,1,AX$7)="INDEX",U190/U189-1,IF(INDEX(calc_types,1,AX$7)="CASH", U189/1200,U189/U190-1))</f>
        <v>-6.6953592143697671E-2</v>
      </c>
      <c r="AY190" s="22" cm="1">
        <f t="array" ref="AY190">IF(INDEX(calc_types,1,AY$7)="INDEX",V190/V189-1,IF(INDEX(calc_types,1,AY$7)="CASH", V189/1200,V189/V190-1))</f>
        <v>-8.2328891963368012E-2</v>
      </c>
      <c r="AZ190" s="22" cm="1">
        <f t="array" ref="AZ190">IF(INDEX(calc_types,1,AZ$7)="INDEX",W190/W189-1,IF(INDEX(calc_types,1,AZ$7)="CASH", W189/1200,W189/W190-1))</f>
        <v>1.5979166666666667E-4</v>
      </c>
      <c r="BA190" s="22" cm="1">
        <f t="array" ref="BA190">IF(INDEX(calc_types,1,BA$7)="INDEX",X190/X189-1,IF(INDEX(calc_types,1,BA$7)="CASH", X189/1200,X189/X190-1))</f>
        <v>-1.1599999999999999E-4</v>
      </c>
      <c r="BB190" s="22" cm="1">
        <f t="array" ref="BB190">IF(INDEX(calc_types,1,BB$7)="INDEX",Y190/Y189-1,IF(INDEX(calc_types,1,BB$7)="CASH", Y189/1200,Y189/Y190-1))</f>
        <v>4.7775000000000004E-4</v>
      </c>
      <c r="BC190" s="22" cm="1">
        <f t="array" ref="BC190">IF(INDEX(calc_types,1,BC$7)="INDEX",Z190/Z189-1,IF(INDEX(calc_types,1,BC$7)="CASH", Z189/1200,Z189/Z190-1))</f>
        <v>-1.9083333333333334E-5</v>
      </c>
      <c r="BD190" s="22" cm="1">
        <f t="array" ref="BD190">IF(INDEX(calc_types,1,BD$7)="INDEX",AA190/AA189-1,IF(INDEX(calc_types,1,BD$7)="CASH", AA189/1200,AA189/AA190-1))</f>
        <v>0</v>
      </c>
      <c r="BE190" s="22" cm="1">
        <f t="array" ref="BE190">IF(INDEX(calc_types,1,BE$7)="INDEX",AB190/AB189-1,IF(INDEX(calc_types,1,BE$7)="CASH", AB189/1200,AB189/AB190-1))</f>
        <v>2.0627802690582842E-2</v>
      </c>
      <c r="BF190" s="22" cm="1">
        <f t="array" ref="BF190">IF(INDEX(calc_types,1,BF$7)="INDEX",AC190/AC189-1,IF(INDEX(calc_types,1,BF$7)="CASH", AC189/1200,AC189/AC190-1))</f>
        <v>-1.7799601043424818E-2</v>
      </c>
      <c r="BG190" s="22" cm="1">
        <f t="array" ref="BG190">IF(INDEX(calc_types,1,BG$7)="INDEX",AD190/AD189-1,IF(INDEX(calc_types,1,BG$7)="CASH", AD189/1200,AD189/AD190-1))</f>
        <v>2.1941763589870433E-2</v>
      </c>
      <c r="BH190" s="23">
        <f t="shared" si="68"/>
        <v>-1.5629852591683231E-3</v>
      </c>
      <c r="BI190" s="23">
        <f t="shared" si="69"/>
        <v>-2.4859781343991002E-3</v>
      </c>
      <c r="BJ190" s="23">
        <f t="shared" si="70"/>
        <v>-2.7188034387428729E-3</v>
      </c>
      <c r="BK190" s="23">
        <f t="shared" si="71"/>
        <v>-4.5667797679683339E-3</v>
      </c>
      <c r="BL190" s="23">
        <f t="shared" si="72"/>
        <v>-6.5471803201040974E-3</v>
      </c>
      <c r="BM190" s="23">
        <f t="shared" si="73"/>
        <v>-1.2053114093673095E-3</v>
      </c>
      <c r="BN190" s="23">
        <f t="shared" si="74"/>
        <v>-2.5850189578433928E-3</v>
      </c>
      <c r="BO190" s="23">
        <f t="shared" si="75"/>
        <v>-4.8723982121730777E-3</v>
      </c>
      <c r="BP190" s="23">
        <f t="shared" si="76"/>
        <v>-2.1366085237574221E-4</v>
      </c>
      <c r="BQ190" s="23">
        <f t="shared" si="77"/>
        <v>-3.3381131184953387E-4</v>
      </c>
      <c r="BR190" s="23">
        <f t="shared" si="78"/>
        <v>1.0542616154112501E-3</v>
      </c>
      <c r="BS190" s="23">
        <f t="shared" si="79"/>
        <v>-3.5862737809617936E-3</v>
      </c>
      <c r="BT190" s="23">
        <f t="shared" si="80"/>
        <v>-5.9234680986580369E-3</v>
      </c>
      <c r="BU190" s="23">
        <f t="shared" si="81"/>
        <v>-1.2648479039471087E-5</v>
      </c>
      <c r="BV190" s="23">
        <f t="shared" si="82"/>
        <v>-1.0993388697193076E-4</v>
      </c>
      <c r="BW190" s="23">
        <f t="shared" si="83"/>
        <v>2.4781974747161838E-4</v>
      </c>
      <c r="BX190" s="23">
        <f t="shared" si="84"/>
        <v>-6.7916713507954307E-2</v>
      </c>
      <c r="BY190" s="23">
        <f t="shared" si="85"/>
        <v>-9.3242513972484981E-2</v>
      </c>
      <c r="BZ190" s="23">
        <f t="shared" si="86"/>
        <v>-6.8598831744522928E-2</v>
      </c>
      <c r="CA190" s="23">
        <f t="shared" si="87"/>
        <v>-8.6800181601954907E-2</v>
      </c>
      <c r="CB190" s="23">
        <f t="shared" si="88"/>
        <v>-1.4570439655172426E-3</v>
      </c>
      <c r="CC190" s="23">
        <f t="shared" si="89"/>
        <v>-1.2156574712643676E-3</v>
      </c>
      <c r="CD190" s="23">
        <f t="shared" si="90"/>
        <v>-1.4612589080459761E-3</v>
      </c>
      <c r="CE190" s="23">
        <f t="shared" si="91"/>
        <v>6.8675287356321344E-6</v>
      </c>
      <c r="CF190" s="23">
        <f t="shared" si="92"/>
        <v>0</v>
      </c>
      <c r="CG190" s="23">
        <f t="shared" si="93"/>
        <v>1.9627510513625882E-2</v>
      </c>
      <c r="CH190" s="23">
        <f t="shared" si="94"/>
        <v>-1.7712946337104001E-2</v>
      </c>
      <c r="CI190" s="23">
        <f t="shared" si="95"/>
        <v>2.2506587908751374E-2</v>
      </c>
    </row>
    <row r="191" spans="1:87" x14ac:dyDescent="0.2">
      <c r="A191" s="20">
        <v>183</v>
      </c>
      <c r="B191" s="21">
        <v>42277</v>
      </c>
      <c r="C191" s="20">
        <v>204.19300000000001</v>
      </c>
      <c r="D191" s="20">
        <v>1157.1199999999999</v>
      </c>
      <c r="E191" s="20">
        <v>1949.298</v>
      </c>
      <c r="F191" s="20">
        <v>1625.098</v>
      </c>
      <c r="G191" s="20">
        <v>2035.1759999999999</v>
      </c>
      <c r="H191" s="20">
        <v>143.95699999999999</v>
      </c>
      <c r="I191" s="20">
        <v>367.31299999999999</v>
      </c>
      <c r="J191" s="20">
        <v>497.11700000000002</v>
      </c>
      <c r="K191" s="20">
        <v>107.40300000000001</v>
      </c>
      <c r="L191" s="20">
        <v>659.77300000000002</v>
      </c>
      <c r="M191" s="20">
        <v>822.73099999999999</v>
      </c>
      <c r="N191" s="20">
        <v>268.05200000000002</v>
      </c>
      <c r="O191" s="20">
        <v>293.13200000000001</v>
      </c>
      <c r="P191" s="20">
        <v>103.747</v>
      </c>
      <c r="Q191" s="20">
        <v>194.62899999999999</v>
      </c>
      <c r="R191" s="20">
        <v>257.89600000000002</v>
      </c>
      <c r="S191" s="20">
        <v>3246.09</v>
      </c>
      <c r="T191" s="20">
        <v>3100.67</v>
      </c>
      <c r="U191" s="20">
        <v>6061.61</v>
      </c>
      <c r="V191" s="20">
        <v>17388.150000000001</v>
      </c>
      <c r="W191" s="20">
        <v>0.193</v>
      </c>
      <c r="X191" s="20">
        <v>-0.2112</v>
      </c>
      <c r="Y191" s="20">
        <v>0.49669999999999997</v>
      </c>
      <c r="Z191" s="20">
        <v>-0.10249999999999999</v>
      </c>
      <c r="AA191" s="20">
        <v>1</v>
      </c>
      <c r="AB191" s="20">
        <v>0.89470000000000005</v>
      </c>
      <c r="AC191" s="20">
        <v>0.66100000000000003</v>
      </c>
      <c r="AD191" s="20">
        <v>119.88</v>
      </c>
      <c r="AE191" s="21">
        <f t="shared" si="67"/>
        <v>42277</v>
      </c>
      <c r="AF191" s="22" cm="1">
        <f t="array" ref="AF191">IF(INDEX(calc_types,1,AF$7)="INDEX",C191/C190-1,IF(INDEX(calc_types,1,AF$7)="CASH", C190/1200,C190/C191-1))</f>
        <v>6.8609625930515783E-4</v>
      </c>
      <c r="AG191" s="22" cm="1">
        <f t="array" ref="AG191">IF(INDEX(calc_types,1,AG$7)="INDEX",D191/D190-1,IF(INDEX(calc_types,1,AG$7)="CASH", D190/1200,D190/D191-1))</f>
        <v>3.025233393722182E-3</v>
      </c>
      <c r="AH191" s="22" cm="1">
        <f t="array" ref="AH191">IF(INDEX(calc_types,1,AH$7)="INDEX",E191/E190-1,IF(INDEX(calc_types,1,AH$7)="CASH", E190/1200,E190/E191-1))</f>
        <v>8.3912849824399061E-3</v>
      </c>
      <c r="AI191" s="22" cm="1">
        <f t="array" ref="AI191">IF(INDEX(calc_types,1,AI$7)="INDEX",F191/F190-1,IF(INDEX(calc_types,1,AI$7)="CASH", F190/1200,F190/F191-1))</f>
        <v>2.7680900795501451E-3</v>
      </c>
      <c r="AJ191" s="22" cm="1">
        <f t="array" ref="AJ191">IF(INDEX(calc_types,1,AJ$7)="INDEX",G191/G190-1,IF(INDEX(calc_types,1,AJ$7)="CASH", G190/1200,G190/G191-1))</f>
        <v>5.067373198381242E-3</v>
      </c>
      <c r="AK191" s="22" cm="1">
        <f t="array" ref="AK191">IF(INDEX(calc_types,1,AK$7)="INDEX",H191/H190-1,IF(INDEX(calc_types,1,AK$7)="CASH", H190/1200,H190/H191-1))</f>
        <v>-1.0418692523561646E-4</v>
      </c>
      <c r="AL191" s="22" cm="1">
        <f t="array" ref="AL191">IF(INDEX(calc_types,1,AL$7)="INDEX",I191/I190-1,IF(INDEX(calc_types,1,AL$7)="CASH", I190/1200,I190/I191-1))</f>
        <v>7.6287418297527054E-4</v>
      </c>
      <c r="AM191" s="22" cm="1">
        <f t="array" ref="AM191">IF(INDEX(calc_types,1,AM$7)="INDEX",J191/J190-1,IF(INDEX(calc_types,1,AM$7)="CASH", J190/1200,J190/J191-1))</f>
        <v>3.7211725226844461E-3</v>
      </c>
      <c r="AN191" s="22" cm="1">
        <f t="array" ref="AN191">IF(INDEX(calc_types,1,AN$7)="INDEX",K191/K190-1,IF(INDEX(calc_types,1,AN$7)="CASH", K190/1200,K190/K191-1))</f>
        <v>4.0983988300946628E-4</v>
      </c>
      <c r="AO191" s="22" cm="1">
        <f t="array" ref="AO191">IF(INDEX(calc_types,1,AO$7)="INDEX",L191/L190-1,IF(INDEX(calc_types,1,AO$7)="CASH", L190/1200,L190/L191-1))</f>
        <v>2.6396732093685316E-3</v>
      </c>
      <c r="AP191" s="22" cm="1">
        <f t="array" ref="AP191">IF(INDEX(calc_types,1,AP$7)="INDEX",M191/M190-1,IF(INDEX(calc_types,1,AP$7)="CASH", M190/1200,M190/M191-1))</f>
        <v>7.5647170915824624E-3</v>
      </c>
      <c r="AQ191" s="22" cm="1">
        <f t="array" ref="AQ191">IF(INDEX(calc_types,1,AQ$7)="INDEX",N191/N190-1,IF(INDEX(calc_types,1,AQ$7)="CASH", N190/1200,N190/N191-1))</f>
        <v>-4.0274463007161643E-4</v>
      </c>
      <c r="AR191" s="22" cm="1">
        <f t="array" ref="AR191">IF(INDEX(calc_types,1,AR$7)="INDEX",O191/O190-1,IF(INDEX(calc_types,1,AR$7)="CASH", O190/1200,O190/O191-1))</f>
        <v>-6.7833594231773153E-3</v>
      </c>
      <c r="AS191" s="22" cm="1">
        <f t="array" ref="AS191">IF(INDEX(calc_types,1,AS$7)="INDEX",P191/P190-1,IF(INDEX(calc_types,1,AS$7)="CASH", P190/1200,P190/P191-1))</f>
        <v>-2.8915662650619289E-5</v>
      </c>
      <c r="AT191" s="22" cm="1">
        <f t="array" ref="AT191">IF(INDEX(calc_types,1,AT$7)="INDEX",Q191/Q190-1,IF(INDEX(calc_types,1,AT$7)="CASH", Q190/1200,Q190/Q191-1))</f>
        <v>-1.1815958736616228E-4</v>
      </c>
      <c r="AU191" s="22" cm="1">
        <f t="array" ref="AU191">IF(INDEX(calc_types,1,AU$7)="INDEX",R191/R190-1,IF(INDEX(calc_types,1,AU$7)="CASH", R190/1200,R190/R191-1))</f>
        <v>1.9779324788138375E-4</v>
      </c>
      <c r="AV191" s="22" cm="1">
        <f t="array" ref="AV191">IF(INDEX(calc_types,1,AV$7)="INDEX",S191/S190-1,IF(INDEX(calc_types,1,AV$7)="CASH", S190/1200,S190/S191-1))</f>
        <v>-2.5253814346929082E-2</v>
      </c>
      <c r="AW191" s="22" cm="1">
        <f t="array" ref="AW191">IF(INDEX(calc_types,1,AW$7)="INDEX",T191/T190-1,IF(INDEX(calc_types,1,AW$7)="CASH", T190/1200,T190/T191-1))</f>
        <v>-5.1675571853695978E-2</v>
      </c>
      <c r="AX191" s="22" cm="1">
        <f t="array" ref="AX191">IF(INDEX(calc_types,1,AX$7)="INDEX",U191/U190-1,IF(INDEX(calc_types,1,AX$7)="CASH", U190/1200,U190/U191-1))</f>
        <v>-2.9822629538695966E-2</v>
      </c>
      <c r="AY191" s="22" cm="1">
        <f t="array" ref="AY191">IF(INDEX(calc_types,1,AY$7)="INDEX",V191/V190-1,IF(INDEX(calc_types,1,AY$7)="CASH", V190/1200,V190/V191-1))</f>
        <v>-7.9528418547331725E-2</v>
      </c>
      <c r="AZ191" s="22" cm="1">
        <f t="array" ref="AZ191">IF(INDEX(calc_types,1,AZ$7)="INDEX",W191/W190-1,IF(INDEX(calc_types,1,AZ$7)="CASH", W190/1200,W190/W191-1))</f>
        <v>1.6545833333333335E-4</v>
      </c>
      <c r="BA191" s="22" cm="1">
        <f t="array" ref="BA191">IF(INDEX(calc_types,1,BA$7)="INDEX",X191/X190-1,IF(INDEX(calc_types,1,BA$7)="CASH", X190/1200,X190/X191-1))</f>
        <v>-1.6208333333333333E-4</v>
      </c>
      <c r="BB191" s="22" cm="1">
        <f t="array" ref="BB191">IF(INDEX(calc_types,1,BB$7)="INDEX",Y191/Y190-1,IF(INDEX(calc_types,1,BB$7)="CASH", Y190/1200,Y190/Y191-1))</f>
        <v>4.3691666666666667E-4</v>
      </c>
      <c r="BC191" s="22" cm="1">
        <f t="array" ref="BC191">IF(INDEX(calc_types,1,BC$7)="INDEX",Z191/Z190-1,IF(INDEX(calc_types,1,BC$7)="CASH", Z190/1200,Z190/Z191-1))</f>
        <v>-2.4283333333333332E-4</v>
      </c>
      <c r="BD191" s="22" cm="1">
        <f t="array" ref="BD191">IF(INDEX(calc_types,1,BD$7)="INDEX",AA191/AA190-1,IF(INDEX(calc_types,1,BD$7)="CASH", AA190/1200,AA190/AA191-1))</f>
        <v>0</v>
      </c>
      <c r="BE191" s="22" cm="1">
        <f t="array" ref="BE191">IF(INDEX(calc_types,1,BE$7)="INDEX",AB191/AB190-1,IF(INDEX(calc_types,1,BE$7)="CASH", AB190/1200,AB190/AB191-1))</f>
        <v>-3.017771319995588E-3</v>
      </c>
      <c r="BF191" s="22" cm="1">
        <f t="array" ref="BF191">IF(INDEX(calc_types,1,BF$7)="INDEX",AC191/AC190-1,IF(INDEX(calc_types,1,BF$7)="CASH", AC190/1200,AC190/AC191-1))</f>
        <v>-1.4069591527988035E-2</v>
      </c>
      <c r="BG191" s="22" cm="1">
        <f t="array" ref="BG191">IF(INDEX(calc_types,1,BG$7)="INDEX",AD191/AD190-1,IF(INDEX(calc_types,1,BG$7)="CASH", AD190/1200,AD190/AD191-1))</f>
        <v>1.1261261261261257E-2</v>
      </c>
      <c r="BH191" s="23">
        <f t="shared" si="68"/>
        <v>-9.406019973146136E-4</v>
      </c>
      <c r="BI191" s="23">
        <f t="shared" si="69"/>
        <v>9.6382116234861297E-4</v>
      </c>
      <c r="BJ191" s="23">
        <f t="shared" si="70"/>
        <v>5.4727600155273174E-3</v>
      </c>
      <c r="BK191" s="23">
        <f t="shared" si="71"/>
        <v>-2.1291948093744763E-4</v>
      </c>
      <c r="BL191" s="23">
        <f t="shared" si="72"/>
        <v>1.2285075372580594E-3</v>
      </c>
      <c r="BM191" s="23">
        <f t="shared" si="73"/>
        <v>-1.2053222631521804E-3</v>
      </c>
      <c r="BN191" s="23">
        <f t="shared" si="74"/>
        <v>-6.6826826686864813E-4</v>
      </c>
      <c r="BO191" s="23">
        <f t="shared" si="75"/>
        <v>1.6193370810741246E-3</v>
      </c>
      <c r="BP191" s="23">
        <f t="shared" si="76"/>
        <v>-1.1129539308464391E-4</v>
      </c>
      <c r="BQ191" s="23">
        <f t="shared" si="77"/>
        <v>4.2248509578821265E-4</v>
      </c>
      <c r="BR191" s="23">
        <f t="shared" si="78"/>
        <v>4.8487893862055043E-3</v>
      </c>
      <c r="BS191" s="23">
        <f t="shared" si="79"/>
        <v>-3.6274248645463943E-3</v>
      </c>
      <c r="BT191" s="23">
        <f t="shared" si="80"/>
        <v>-1.0499157813565665E-2</v>
      </c>
      <c r="BU191" s="23">
        <f t="shared" si="81"/>
        <v>-8.0119845042517904E-5</v>
      </c>
      <c r="BV191" s="23">
        <f t="shared" si="82"/>
        <v>-3.1543644965085832E-4</v>
      </c>
      <c r="BW191" s="23">
        <f t="shared" si="83"/>
        <v>-3.4618644650614018E-4</v>
      </c>
      <c r="BX191" s="23">
        <f t="shared" si="84"/>
        <v>-3.2162114068002567E-2</v>
      </c>
      <c r="BY191" s="23">
        <f t="shared" si="85"/>
        <v>-5.2974597217053249E-2</v>
      </c>
      <c r="BZ191" s="23">
        <f t="shared" si="86"/>
        <v>-3.146786913952123E-2</v>
      </c>
      <c r="CA191" s="23">
        <f t="shared" si="87"/>
        <v>-8.399970818591862E-2</v>
      </c>
      <c r="CB191" s="23">
        <f t="shared" si="88"/>
        <v>-1.4513772988505758E-3</v>
      </c>
      <c r="CC191" s="23">
        <f t="shared" si="89"/>
        <v>-1.2617408045977009E-3</v>
      </c>
      <c r="CD191" s="23">
        <f t="shared" si="90"/>
        <v>-1.5020922413793096E-3</v>
      </c>
      <c r="CE191" s="23">
        <f t="shared" si="91"/>
        <v>-2.1688247126436786E-4</v>
      </c>
      <c r="CF191" s="23">
        <f t="shared" si="92"/>
        <v>0</v>
      </c>
      <c r="CG191" s="23">
        <f t="shared" si="93"/>
        <v>-4.0180634969525465E-3</v>
      </c>
      <c r="CH191" s="23">
        <f t="shared" si="94"/>
        <v>-1.3982936821667218E-2</v>
      </c>
      <c r="CI191" s="23">
        <f t="shared" si="95"/>
        <v>1.1826085580142198E-2</v>
      </c>
    </row>
    <row r="192" spans="1:87" x14ac:dyDescent="0.2">
      <c r="A192" s="20">
        <v>184</v>
      </c>
      <c r="B192" s="21">
        <v>42308</v>
      </c>
      <c r="C192" s="20">
        <v>204.16900000000001</v>
      </c>
      <c r="D192" s="20">
        <v>1155.989</v>
      </c>
      <c r="E192" s="20">
        <v>1941.6579999999999</v>
      </c>
      <c r="F192" s="20">
        <v>1628.251</v>
      </c>
      <c r="G192" s="20">
        <v>2038.6130000000001</v>
      </c>
      <c r="H192" s="20">
        <v>143.94999999999999</v>
      </c>
      <c r="I192" s="20">
        <v>367.63600000000002</v>
      </c>
      <c r="J192" s="20">
        <v>498.34300000000002</v>
      </c>
      <c r="K192" s="20">
        <v>107.42700000000001</v>
      </c>
      <c r="L192" s="20">
        <v>659.45899999999995</v>
      </c>
      <c r="M192" s="20">
        <v>821.18499999999995</v>
      </c>
      <c r="N192" s="20">
        <v>268.72199999999998</v>
      </c>
      <c r="O192" s="20">
        <v>294.66000000000003</v>
      </c>
      <c r="P192" s="20">
        <v>103.748</v>
      </c>
      <c r="Q192" s="20">
        <v>194.64699999999999</v>
      </c>
      <c r="R192" s="20">
        <v>258.09199999999998</v>
      </c>
      <c r="S192" s="20">
        <v>3518.58</v>
      </c>
      <c r="T192" s="20">
        <v>3418.23</v>
      </c>
      <c r="U192" s="20">
        <v>6361.09</v>
      </c>
      <c r="V192" s="20">
        <v>19083.099999999999</v>
      </c>
      <c r="W192" s="20">
        <v>0.192</v>
      </c>
      <c r="X192" s="20">
        <v>-0.1119</v>
      </c>
      <c r="Y192" s="20">
        <v>0.55610000000000004</v>
      </c>
      <c r="Z192" s="20">
        <v>2.1499999999999998E-2</v>
      </c>
      <c r="AA192" s="20">
        <v>1</v>
      </c>
      <c r="AB192" s="20">
        <v>0.90859999999999996</v>
      </c>
      <c r="AC192" s="20">
        <v>0.64810000000000001</v>
      </c>
      <c r="AD192" s="20">
        <v>120.62</v>
      </c>
      <c r="AE192" s="21">
        <f t="shared" si="67"/>
        <v>42308</v>
      </c>
      <c r="AF192" s="22" cm="1">
        <f t="array" ref="AF192">IF(INDEX(calc_types,1,AF$7)="INDEX",C192/C191-1,IF(INDEX(calc_types,1,AF$7)="CASH", C191/1200,C191/C192-1))</f>
        <v>-1.1753586068086186E-4</v>
      </c>
      <c r="AG192" s="22" cm="1">
        <f t="array" ref="AG192">IF(INDEX(calc_types,1,AG$7)="INDEX",D192/D191-1,IF(INDEX(calc_types,1,AG$7)="CASH", D191/1200,D191/D192-1))</f>
        <v>-9.7742671460165909E-4</v>
      </c>
      <c r="AH192" s="22" cm="1">
        <f t="array" ref="AH192">IF(INDEX(calc_types,1,AH$7)="INDEX",E192/E191-1,IF(INDEX(calc_types,1,AH$7)="CASH", E191/1200,E191/E192-1))</f>
        <v>-3.9193596874362857E-3</v>
      </c>
      <c r="AI192" s="22" cm="1">
        <f t="array" ref="AI192">IF(INDEX(calc_types,1,AI$7)="INDEX",F192/F191-1,IF(INDEX(calc_types,1,AI$7)="CASH", F191/1200,F191/F192-1))</f>
        <v>1.940190683884957E-3</v>
      </c>
      <c r="AJ192" s="22" cm="1">
        <f t="array" ref="AJ192">IF(INDEX(calc_types,1,AJ$7)="INDEX",G192/G191-1,IF(INDEX(calc_types,1,AJ$7)="CASH", G191/1200,G191/G192-1))</f>
        <v>1.6887974307873144E-3</v>
      </c>
      <c r="AK192" s="22" cm="1">
        <f t="array" ref="AK192">IF(INDEX(calc_types,1,AK$7)="INDEX",H192/H191-1,IF(INDEX(calc_types,1,AK$7)="CASH", H191/1200,H191/H192-1))</f>
        <v>-4.8625631264953562E-5</v>
      </c>
      <c r="AL192" s="22" cm="1">
        <f t="array" ref="AL192">IF(INDEX(calc_types,1,AL$7)="INDEX",I192/I191-1,IF(INDEX(calc_types,1,AL$7)="CASH", I191/1200,I191/I192-1))</f>
        <v>8.7935902078073447E-4</v>
      </c>
      <c r="AM192" s="22" cm="1">
        <f t="array" ref="AM192">IF(INDEX(calc_types,1,AM$7)="INDEX",J192/J191-1,IF(INDEX(calc_types,1,AM$7)="CASH", J191/1200,J191/J192-1))</f>
        <v>2.4662202258221022E-3</v>
      </c>
      <c r="AN192" s="22" cm="1">
        <f t="array" ref="AN192">IF(INDEX(calc_types,1,AN$7)="INDEX",K192/K191-1,IF(INDEX(calc_types,1,AN$7)="CASH", K191/1200,K191/K192-1))</f>
        <v>2.2345744532281664E-4</v>
      </c>
      <c r="AO192" s="22" cm="1">
        <f t="array" ref="AO192">IF(INDEX(calc_types,1,AO$7)="INDEX",L192/L191-1,IF(INDEX(calc_types,1,AO$7)="CASH", L191/1200,L191/L192-1))</f>
        <v>-4.7592126382878241E-4</v>
      </c>
      <c r="AP192" s="22" cm="1">
        <f t="array" ref="AP192">IF(INDEX(calc_types,1,AP$7)="INDEX",M192/M191-1,IF(INDEX(calc_types,1,AP$7)="CASH", M191/1200,M191/M192-1))</f>
        <v>-1.879107509015765E-3</v>
      </c>
      <c r="AQ192" s="22" cm="1">
        <f t="array" ref="AQ192">IF(INDEX(calc_types,1,AQ$7)="INDEX",N192/N191-1,IF(INDEX(calc_types,1,AQ$7)="CASH", N191/1200,N191/N192-1))</f>
        <v>2.4995150194737636E-3</v>
      </c>
      <c r="AR192" s="22" cm="1">
        <f t="array" ref="AR192">IF(INDEX(calc_types,1,AR$7)="INDEX",O192/O191-1,IF(INDEX(calc_types,1,AR$7)="CASH", O191/1200,O191/O192-1))</f>
        <v>5.212668695331768E-3</v>
      </c>
      <c r="AS192" s="22" cm="1">
        <f t="array" ref="AS192">IF(INDEX(calc_types,1,AS$7)="INDEX",P192/P191-1,IF(INDEX(calc_types,1,AS$7)="CASH", P191/1200,P191/P192-1))</f>
        <v>9.6388329302588005E-6</v>
      </c>
      <c r="AT192" s="22" cm="1">
        <f t="array" ref="AT192">IF(INDEX(calc_types,1,AT$7)="INDEX",Q192/Q191-1,IF(INDEX(calc_types,1,AT$7)="CASH", Q191/1200,Q191/Q192-1))</f>
        <v>9.248364837710632E-5</v>
      </c>
      <c r="AU192" s="22" cm="1">
        <f t="array" ref="AU192">IF(INDEX(calc_types,1,AU$7)="INDEX",R192/R191-1,IF(INDEX(calc_types,1,AU$7)="CASH", R191/1200,R191/R192-1))</f>
        <v>7.5999627756906385E-4</v>
      </c>
      <c r="AV192" s="22" cm="1">
        <f t="array" ref="AV192">IF(INDEX(calc_types,1,AV$7)="INDEX",S192/S191-1,IF(INDEX(calc_types,1,AV$7)="CASH", S191/1200,S191/S192-1))</f>
        <v>8.3944068094230273E-2</v>
      </c>
      <c r="AW192" s="22" cm="1">
        <f t="array" ref="AW192">IF(INDEX(calc_types,1,AW$7)="INDEX",T192/T191-1,IF(INDEX(calc_types,1,AW$7)="CASH", T191/1200,T191/T192-1))</f>
        <v>0.10241657448228936</v>
      </c>
      <c r="AX192" s="22" cm="1">
        <f t="array" ref="AX192">IF(INDEX(calc_types,1,AX$7)="INDEX",U192/U191-1,IF(INDEX(calc_types,1,AX$7)="CASH", U191/1200,U191/U192-1))</f>
        <v>4.940601589346727E-2</v>
      </c>
      <c r="AY192" s="22" cm="1">
        <f t="array" ref="AY192">IF(INDEX(calc_types,1,AY$7)="INDEX",V192/V191-1,IF(INDEX(calc_types,1,AY$7)="CASH", V191/1200,V191/V192-1))</f>
        <v>9.747730494618434E-2</v>
      </c>
      <c r="AZ192" s="22" cm="1">
        <f t="array" ref="AZ192">IF(INDEX(calc_types,1,AZ$7)="INDEX",W192/W191-1,IF(INDEX(calc_types,1,AZ$7)="CASH", W191/1200,W191/W192-1))</f>
        <v>1.6083333333333333E-4</v>
      </c>
      <c r="BA192" s="22" cm="1">
        <f t="array" ref="BA192">IF(INDEX(calc_types,1,BA$7)="INDEX",X192/X191-1,IF(INDEX(calc_types,1,BA$7)="CASH", X191/1200,X191/X192-1))</f>
        <v>-1.76E-4</v>
      </c>
      <c r="BB192" s="22" cm="1">
        <f t="array" ref="BB192">IF(INDEX(calc_types,1,BB$7)="INDEX",Y192/Y191-1,IF(INDEX(calc_types,1,BB$7)="CASH", Y191/1200,Y191/Y192-1))</f>
        <v>4.1391666666666665E-4</v>
      </c>
      <c r="BC192" s="22" cm="1">
        <f t="array" ref="BC192">IF(INDEX(calc_types,1,BC$7)="INDEX",Z192/Z191-1,IF(INDEX(calc_types,1,BC$7)="CASH", Z191/1200,Z191/Z192-1))</f>
        <v>-8.5416666666666665E-5</v>
      </c>
      <c r="BD192" s="22" cm="1">
        <f t="array" ref="BD192">IF(INDEX(calc_types,1,BD$7)="INDEX",AA192/AA191-1,IF(INDEX(calc_types,1,BD$7)="CASH", AA191/1200,AA191/AA192-1))</f>
        <v>0</v>
      </c>
      <c r="BE192" s="22" cm="1">
        <f t="array" ref="BE192">IF(INDEX(calc_types,1,BE$7)="INDEX",AB192/AB191-1,IF(INDEX(calc_types,1,BE$7)="CASH", AB191/1200,AB191/AB192-1))</f>
        <v>-1.5298261060972873E-2</v>
      </c>
      <c r="BF192" s="22" cm="1">
        <f t="array" ref="BF192">IF(INDEX(calc_types,1,BF$7)="INDEX",AC192/AC191-1,IF(INDEX(calc_types,1,BF$7)="CASH", AC191/1200,AC191/AC192-1))</f>
        <v>1.9904335750655866E-2</v>
      </c>
      <c r="BG192" s="22" cm="1">
        <f t="array" ref="BG192">IF(INDEX(calc_types,1,BG$7)="INDEX",AD192/AD191-1,IF(INDEX(calc_types,1,BG$7)="CASH", AD191/1200,AD191/AD192-1))</f>
        <v>-6.1349693251534498E-3</v>
      </c>
      <c r="BH192" s="23">
        <f t="shared" si="68"/>
        <v>-1.7442341173006333E-3</v>
      </c>
      <c r="BI192" s="23">
        <f t="shared" si="69"/>
        <v>-3.0388389459752281E-3</v>
      </c>
      <c r="BJ192" s="23">
        <f t="shared" si="70"/>
        <v>-6.8378846543488744E-3</v>
      </c>
      <c r="BK192" s="23">
        <f t="shared" si="71"/>
        <v>-1.0408188766026357E-3</v>
      </c>
      <c r="BL192" s="23">
        <f t="shared" si="72"/>
        <v>-2.1500682303358682E-3</v>
      </c>
      <c r="BM192" s="23">
        <f t="shared" si="73"/>
        <v>-1.1497609691815175E-3</v>
      </c>
      <c r="BN192" s="23">
        <f t="shared" si="74"/>
        <v>-5.5178342906318421E-4</v>
      </c>
      <c r="BO192" s="23">
        <f t="shared" si="75"/>
        <v>3.6438478421178073E-4</v>
      </c>
      <c r="BP192" s="23">
        <f t="shared" si="76"/>
        <v>-2.9767783077129354E-4</v>
      </c>
      <c r="BQ192" s="23">
        <f t="shared" si="77"/>
        <v>-2.6931093774091013E-3</v>
      </c>
      <c r="BR192" s="23">
        <f t="shared" si="78"/>
        <v>-4.5950352143927231E-3</v>
      </c>
      <c r="BS192" s="23">
        <f t="shared" si="79"/>
        <v>-7.2516521500101423E-4</v>
      </c>
      <c r="BT192" s="23">
        <f t="shared" si="80"/>
        <v>1.4968703049434194E-3</v>
      </c>
      <c r="BU192" s="23">
        <f t="shared" si="81"/>
        <v>-4.1565349461639815E-5</v>
      </c>
      <c r="BV192" s="23">
        <f t="shared" si="82"/>
        <v>-1.0479321390758969E-4</v>
      </c>
      <c r="BW192" s="23">
        <f t="shared" si="83"/>
        <v>2.1601658318153992E-4</v>
      </c>
      <c r="BX192" s="23">
        <f t="shared" si="84"/>
        <v>7.7035768373156788E-2</v>
      </c>
      <c r="BY192" s="23">
        <f t="shared" si="85"/>
        <v>0.10111754911893209</v>
      </c>
      <c r="BZ192" s="23">
        <f t="shared" si="86"/>
        <v>4.7760776292642006E-2</v>
      </c>
      <c r="CA192" s="23">
        <f t="shared" si="87"/>
        <v>9.3006015307597445E-2</v>
      </c>
      <c r="CB192" s="23">
        <f t="shared" si="88"/>
        <v>-1.4560022988505759E-3</v>
      </c>
      <c r="CC192" s="23">
        <f t="shared" si="89"/>
        <v>-1.2756574712643675E-3</v>
      </c>
      <c r="CD192" s="23">
        <f t="shared" si="90"/>
        <v>-1.5250922413793096E-3</v>
      </c>
      <c r="CE192" s="23">
        <f t="shared" si="91"/>
        <v>-5.9465804597701196E-5</v>
      </c>
      <c r="CF192" s="23">
        <f t="shared" si="92"/>
        <v>0</v>
      </c>
      <c r="CG192" s="23">
        <f t="shared" si="93"/>
        <v>-1.6298553237929832E-2</v>
      </c>
      <c r="CH192" s="23">
        <f t="shared" si="94"/>
        <v>1.9990990456976682E-2</v>
      </c>
      <c r="CI192" s="23">
        <f t="shared" si="95"/>
        <v>-5.5701450062725097E-3</v>
      </c>
    </row>
    <row r="193" spans="1:87" x14ac:dyDescent="0.2">
      <c r="A193" s="20">
        <v>185</v>
      </c>
      <c r="B193" s="21">
        <v>42338</v>
      </c>
      <c r="C193" s="20">
        <v>204.08799999999999</v>
      </c>
      <c r="D193" s="20">
        <v>1153.1510000000001</v>
      </c>
      <c r="E193" s="20">
        <v>1934.6130000000001</v>
      </c>
      <c r="F193" s="20">
        <v>1627.0940000000001</v>
      </c>
      <c r="G193" s="20">
        <v>2036.9390000000001</v>
      </c>
      <c r="H193" s="20">
        <v>143.96600000000001</v>
      </c>
      <c r="I193" s="20">
        <v>368.21300000000002</v>
      </c>
      <c r="J193" s="20">
        <v>500.279</v>
      </c>
      <c r="K193" s="20">
        <v>107.501</v>
      </c>
      <c r="L193" s="20">
        <v>660.02300000000002</v>
      </c>
      <c r="M193" s="20">
        <v>823.60199999999998</v>
      </c>
      <c r="N193" s="20">
        <v>270.07499999999999</v>
      </c>
      <c r="O193" s="20">
        <v>296.99799999999999</v>
      </c>
      <c r="P193" s="20">
        <v>103.758</v>
      </c>
      <c r="Q193" s="20">
        <v>194.70500000000001</v>
      </c>
      <c r="R193" s="20">
        <v>258.11900000000003</v>
      </c>
      <c r="S193" s="20">
        <v>3526.43</v>
      </c>
      <c r="T193" s="20">
        <v>3506.45</v>
      </c>
      <c r="U193" s="20">
        <v>6356.09</v>
      </c>
      <c r="V193" s="20">
        <v>19747.47</v>
      </c>
      <c r="W193" s="20">
        <v>0.24299999999999999</v>
      </c>
      <c r="X193" s="20">
        <v>-0.78659999999999997</v>
      </c>
      <c r="Y193" s="20">
        <v>0.30990000000000001</v>
      </c>
      <c r="Z193" s="20">
        <v>-1.0067999999999999</v>
      </c>
      <c r="AA193" s="20">
        <v>1</v>
      </c>
      <c r="AB193" s="20">
        <v>0.9466</v>
      </c>
      <c r="AC193" s="20">
        <v>0.66420000000000001</v>
      </c>
      <c r="AD193" s="20">
        <v>123.11</v>
      </c>
      <c r="AE193" s="21">
        <f t="shared" si="67"/>
        <v>42338</v>
      </c>
      <c r="AF193" s="22" cm="1">
        <f t="array" ref="AF193">IF(INDEX(calc_types,1,AF$7)="INDEX",C193/C192-1,IF(INDEX(calc_types,1,AF$7)="CASH", C192/1200,C192/C193-1))</f>
        <v>-3.967301598186701E-4</v>
      </c>
      <c r="AG193" s="22" cm="1">
        <f t="array" ref="AG193">IF(INDEX(calc_types,1,AG$7)="INDEX",D193/D192-1,IF(INDEX(calc_types,1,AG$7)="CASH", D192/1200,D192/D193-1))</f>
        <v>-2.4550406621516307E-3</v>
      </c>
      <c r="AH193" s="22" cm="1">
        <f t="array" ref="AH193">IF(INDEX(calc_types,1,AH$7)="INDEX",E193/E192-1,IF(INDEX(calc_types,1,AH$7)="CASH", E192/1200,E192/E193-1))</f>
        <v>-3.6283423754337463E-3</v>
      </c>
      <c r="AI193" s="22" cm="1">
        <f t="array" ref="AI193">IF(INDEX(calc_types,1,AI$7)="INDEX",F193/F192-1,IF(INDEX(calc_types,1,AI$7)="CASH", F192/1200,F192/F193-1))</f>
        <v>-7.1057840590915688E-4</v>
      </c>
      <c r="AJ193" s="22" cm="1">
        <f t="array" ref="AJ193">IF(INDEX(calc_types,1,AJ$7)="INDEX",G193/G192-1,IF(INDEX(calc_types,1,AJ$7)="CASH", G192/1200,G192/G193-1))</f>
        <v>-8.2114653443299268E-4</v>
      </c>
      <c r="AK193" s="22" cm="1">
        <f t="array" ref="AK193">IF(INDEX(calc_types,1,AK$7)="INDEX",H193/H192-1,IF(INDEX(calc_types,1,AK$7)="CASH", H192/1200,H192/H193-1))</f>
        <v>1.1114970475878394E-4</v>
      </c>
      <c r="AL193" s="22" cm="1">
        <f t="array" ref="AL193">IF(INDEX(calc_types,1,AL$7)="INDEX",I193/I192-1,IF(INDEX(calc_types,1,AL$7)="CASH", I192/1200,I192/I193-1))</f>
        <v>1.5694872101752466E-3</v>
      </c>
      <c r="AM193" s="22" cm="1">
        <f t="array" ref="AM193">IF(INDEX(calc_types,1,AM$7)="INDEX",J193/J192-1,IF(INDEX(calc_types,1,AM$7)="CASH", J192/1200,J192/J193-1))</f>
        <v>3.8848744740067609E-3</v>
      </c>
      <c r="AN193" s="22" cm="1">
        <f t="array" ref="AN193">IF(INDEX(calc_types,1,AN$7)="INDEX",K193/K192-1,IF(INDEX(calc_types,1,AN$7)="CASH", K192/1200,K192/K193-1))</f>
        <v>6.8883986334911107E-4</v>
      </c>
      <c r="AO193" s="22" cm="1">
        <f t="array" ref="AO193">IF(INDEX(calc_types,1,AO$7)="INDEX",L193/L192-1,IF(INDEX(calc_types,1,AO$7)="CASH", L192/1200,L192/L193-1))</f>
        <v>8.5524649750801096E-4</v>
      </c>
      <c r="AP193" s="22" cm="1">
        <f t="array" ref="AP193">IF(INDEX(calc_types,1,AP$7)="INDEX",M193/M192-1,IF(INDEX(calc_types,1,AP$7)="CASH", M192/1200,M192/M193-1))</f>
        <v>2.9433075372784501E-3</v>
      </c>
      <c r="AQ193" s="22" cm="1">
        <f t="array" ref="AQ193">IF(INDEX(calc_types,1,AQ$7)="INDEX",N193/N192-1,IF(INDEX(calc_types,1,AQ$7)="CASH", N192/1200,N192/N193-1))</f>
        <v>5.0349431754750373E-3</v>
      </c>
      <c r="AR193" s="22" cm="1">
        <f t="array" ref="AR193">IF(INDEX(calc_types,1,AR$7)="INDEX",O193/O192-1,IF(INDEX(calc_types,1,AR$7)="CASH", O192/1200,O192/O193-1))</f>
        <v>7.9345686553993211E-3</v>
      </c>
      <c r="AS193" s="22" cm="1">
        <f t="array" ref="AS193">IF(INDEX(calc_types,1,AS$7)="INDEX",P193/P192-1,IF(INDEX(calc_types,1,AS$7)="CASH", P192/1200,P192/P193-1))</f>
        <v>9.6387400238873155E-5</v>
      </c>
      <c r="AT193" s="22" cm="1">
        <f t="array" ref="AT193">IF(INDEX(calc_types,1,AT$7)="INDEX",Q193/Q192-1,IF(INDEX(calc_types,1,AT$7)="CASH", Q192/1200,Q192/Q193-1))</f>
        <v>2.9797530914943415E-4</v>
      </c>
      <c r="AU193" s="22" cm="1">
        <f t="array" ref="AU193">IF(INDEX(calc_types,1,AU$7)="INDEX",R193/R192-1,IF(INDEX(calc_types,1,AU$7)="CASH", R192/1200,R192/R193-1))</f>
        <v>1.0461385862425843E-4</v>
      </c>
      <c r="AV193" s="22" cm="1">
        <f t="array" ref="AV193">IF(INDEX(calc_types,1,AV$7)="INDEX",S193/S192-1,IF(INDEX(calc_types,1,AV$7)="CASH", S192/1200,S192/S193-1))</f>
        <v>2.2310136475509612E-3</v>
      </c>
      <c r="AW193" s="22" cm="1">
        <f t="array" ref="AW193">IF(INDEX(calc_types,1,AW$7)="INDEX",T193/T192-1,IF(INDEX(calc_types,1,AW$7)="CASH", T192/1200,T192/T193-1))</f>
        <v>2.5808678760645076E-2</v>
      </c>
      <c r="AX193" s="22" cm="1">
        <f t="array" ref="AX193">IF(INDEX(calc_types,1,AX$7)="INDEX",U193/U192-1,IF(INDEX(calc_types,1,AX$7)="CASH", U192/1200,U192/U193-1))</f>
        <v>-7.8602880952793885E-4</v>
      </c>
      <c r="AY193" s="22" cm="1">
        <f t="array" ref="AY193">IF(INDEX(calc_types,1,AY$7)="INDEX",V193/V192-1,IF(INDEX(calc_types,1,AY$7)="CASH", V192/1200,V192/V193-1))</f>
        <v>3.4814574151998512E-2</v>
      </c>
      <c r="AZ193" s="22" cm="1">
        <f t="array" ref="AZ193">IF(INDEX(calc_types,1,AZ$7)="INDEX",W193/W192-1,IF(INDEX(calc_types,1,AZ$7)="CASH", W192/1200,W192/W193-1))</f>
        <v>1.6000000000000001E-4</v>
      </c>
      <c r="BA193" s="22" cm="1">
        <f t="array" ref="BA193">IF(INDEX(calc_types,1,BA$7)="INDEX",X193/X192-1,IF(INDEX(calc_types,1,BA$7)="CASH", X192/1200,X192/X193-1))</f>
        <v>-9.3250000000000003E-5</v>
      </c>
      <c r="BB193" s="22" cm="1">
        <f t="array" ref="BB193">IF(INDEX(calc_types,1,BB$7)="INDEX",Y193/Y192-1,IF(INDEX(calc_types,1,BB$7)="CASH", Y192/1200,Y192/Y193-1))</f>
        <v>4.6341666666666672E-4</v>
      </c>
      <c r="BC193" s="22" cm="1">
        <f t="array" ref="BC193">IF(INDEX(calc_types,1,BC$7)="INDEX",Z193/Z192-1,IF(INDEX(calc_types,1,BC$7)="CASH", Z192/1200,Z192/Z193-1))</f>
        <v>1.7916666666666664E-5</v>
      </c>
      <c r="BD193" s="22" cm="1">
        <f t="array" ref="BD193">IF(INDEX(calc_types,1,BD$7)="INDEX",AA193/AA192-1,IF(INDEX(calc_types,1,BD$7)="CASH", AA192/1200,AA192/AA193-1))</f>
        <v>0</v>
      </c>
      <c r="BE193" s="22" cm="1">
        <f t="array" ref="BE193">IF(INDEX(calc_types,1,BE$7)="INDEX",AB193/AB192-1,IF(INDEX(calc_types,1,BE$7)="CASH", AB192/1200,AB192/AB193-1))</f>
        <v>-4.0143672089583804E-2</v>
      </c>
      <c r="BF193" s="22" cm="1">
        <f t="array" ref="BF193">IF(INDEX(calc_types,1,BF$7)="INDEX",AC193/AC192-1,IF(INDEX(calc_types,1,BF$7)="CASH", AC192/1200,AC192/AC193-1))</f>
        <v>-2.4239686841312835E-2</v>
      </c>
      <c r="BG193" s="22" cm="1">
        <f t="array" ref="BG193">IF(INDEX(calc_types,1,BG$7)="INDEX",AD193/AD192-1,IF(INDEX(calc_types,1,BG$7)="CASH", AD192/1200,AD192/AD193-1))</f>
        <v>-2.0225814312403445E-2</v>
      </c>
      <c r="BH193" s="23">
        <f t="shared" si="68"/>
        <v>-2.0234284164384417E-3</v>
      </c>
      <c r="BI193" s="23">
        <f t="shared" si="69"/>
        <v>-4.5164528935251998E-3</v>
      </c>
      <c r="BJ193" s="23">
        <f t="shared" si="70"/>
        <v>-6.5468673423463349E-3</v>
      </c>
      <c r="BK193" s="23">
        <f t="shared" si="71"/>
        <v>-3.6915879663967496E-3</v>
      </c>
      <c r="BL193" s="23">
        <f t="shared" si="72"/>
        <v>-4.6600121955561753E-3</v>
      </c>
      <c r="BM193" s="23">
        <f t="shared" si="73"/>
        <v>-9.8998563315777998E-4</v>
      </c>
      <c r="BN193" s="23">
        <f t="shared" si="74"/>
        <v>1.3834476033132794E-4</v>
      </c>
      <c r="BO193" s="23">
        <f t="shared" si="75"/>
        <v>1.7830390323964394E-3</v>
      </c>
      <c r="BP193" s="23">
        <f t="shared" si="76"/>
        <v>1.6770458725500089E-4</v>
      </c>
      <c r="BQ193" s="23">
        <f t="shared" si="77"/>
        <v>-1.3619416160723079E-3</v>
      </c>
      <c r="BR193" s="23">
        <f t="shared" si="78"/>
        <v>2.2737983190149148E-4</v>
      </c>
      <c r="BS193" s="23">
        <f t="shared" si="79"/>
        <v>1.8102629410002595E-3</v>
      </c>
      <c r="BT193" s="23">
        <f t="shared" si="80"/>
        <v>4.2187702650109725E-3</v>
      </c>
      <c r="BU193" s="23">
        <f t="shared" si="81"/>
        <v>4.518321784697454E-5</v>
      </c>
      <c r="BV193" s="23">
        <f t="shared" si="82"/>
        <v>1.0069844686473814E-4</v>
      </c>
      <c r="BW193" s="23">
        <f t="shared" si="83"/>
        <v>-4.393658357632655E-4</v>
      </c>
      <c r="BX193" s="23">
        <f t="shared" si="84"/>
        <v>-4.6772860735225241E-3</v>
      </c>
      <c r="BY193" s="23">
        <f t="shared" si="85"/>
        <v>2.4509653397287806E-2</v>
      </c>
      <c r="BZ193" s="23">
        <f t="shared" si="86"/>
        <v>-2.4312684103532005E-3</v>
      </c>
      <c r="CA193" s="23">
        <f t="shared" si="87"/>
        <v>3.034328451341162E-2</v>
      </c>
      <c r="CB193" s="23">
        <f t="shared" si="88"/>
        <v>-1.4568356321839092E-3</v>
      </c>
      <c r="CC193" s="23">
        <f t="shared" si="89"/>
        <v>-1.1929074712643676E-3</v>
      </c>
      <c r="CD193" s="23">
        <f t="shared" si="90"/>
        <v>-1.4755922413793095E-3</v>
      </c>
      <c r="CE193" s="23">
        <f t="shared" si="91"/>
        <v>4.3867528735632132E-5</v>
      </c>
      <c r="CF193" s="23">
        <f t="shared" si="92"/>
        <v>0</v>
      </c>
      <c r="CG193" s="23">
        <f t="shared" si="93"/>
        <v>-4.114396426654076E-2</v>
      </c>
      <c r="CH193" s="23">
        <f t="shared" si="94"/>
        <v>-2.4153032134992019E-2</v>
      </c>
      <c r="CI193" s="23">
        <f t="shared" si="95"/>
        <v>-1.9660989993522504E-2</v>
      </c>
    </row>
    <row r="194" spans="1:87" x14ac:dyDescent="0.2">
      <c r="A194" s="20">
        <v>186</v>
      </c>
      <c r="B194" s="21">
        <v>42369</v>
      </c>
      <c r="C194" s="20">
        <v>204.107</v>
      </c>
      <c r="D194" s="20">
        <v>1152.0709999999999</v>
      </c>
      <c r="E194" s="20">
        <v>1930.479</v>
      </c>
      <c r="F194" s="20">
        <v>1623.0329999999999</v>
      </c>
      <c r="G194" s="20">
        <v>2025.8209999999999</v>
      </c>
      <c r="H194" s="20">
        <v>143.89599999999999</v>
      </c>
      <c r="I194" s="20">
        <v>367.60300000000001</v>
      </c>
      <c r="J194" s="20">
        <v>497.96699999999998</v>
      </c>
      <c r="K194" s="20">
        <v>107.60599999999999</v>
      </c>
      <c r="L194" s="20">
        <v>659.60199999999998</v>
      </c>
      <c r="M194" s="20">
        <v>820.78499999999997</v>
      </c>
      <c r="N194" s="20">
        <v>270.29199999999997</v>
      </c>
      <c r="O194" s="20">
        <v>296.57900000000001</v>
      </c>
      <c r="P194" s="20">
        <v>103.759</v>
      </c>
      <c r="Q194" s="20">
        <v>194.785</v>
      </c>
      <c r="R194" s="20">
        <v>258.22399999999999</v>
      </c>
      <c r="S194" s="20">
        <v>3468.95</v>
      </c>
      <c r="T194" s="20">
        <v>3267.52</v>
      </c>
      <c r="U194" s="20">
        <v>6242.32</v>
      </c>
      <c r="V194" s="20">
        <v>19033.71</v>
      </c>
      <c r="W194" s="20">
        <v>0.42949999999999999</v>
      </c>
      <c r="X194" s="20">
        <v>-0.26679999999999998</v>
      </c>
      <c r="Y194" s="20">
        <v>0.52959999999999996</v>
      </c>
      <c r="Z194" s="20">
        <v>-0.1265</v>
      </c>
      <c r="AA194" s="20">
        <v>1</v>
      </c>
      <c r="AB194" s="20">
        <v>0.92100000000000004</v>
      </c>
      <c r="AC194" s="20">
        <v>0.67859999999999998</v>
      </c>
      <c r="AD194" s="20">
        <v>120.22</v>
      </c>
      <c r="AE194" s="21">
        <f t="shared" si="67"/>
        <v>42369</v>
      </c>
      <c r="AF194" s="22" cm="1">
        <f t="array" ref="AF194">IF(INDEX(calc_types,1,AF$7)="INDEX",C194/C193-1,IF(INDEX(calc_types,1,AF$7)="CASH", C193/1200,C193/C194-1))</f>
        <v>9.309709537075328E-5</v>
      </c>
      <c r="AG194" s="22" cm="1">
        <f t="array" ref="AG194">IF(INDEX(calc_types,1,AG$7)="INDEX",D194/D193-1,IF(INDEX(calc_types,1,AG$7)="CASH", D193/1200,D193/D194-1))</f>
        <v>-9.365642487412229E-4</v>
      </c>
      <c r="AH194" s="22" cm="1">
        <f t="array" ref="AH194">IF(INDEX(calc_types,1,AH$7)="INDEX",E194/E193-1,IF(INDEX(calc_types,1,AH$7)="CASH", E193/1200,E193/E194-1))</f>
        <v>-2.13686148082326E-3</v>
      </c>
      <c r="AI194" s="22" cm="1">
        <f t="array" ref="AI194">IF(INDEX(calc_types,1,AI$7)="INDEX",F194/F193-1,IF(INDEX(calc_types,1,AI$7)="CASH", F193/1200,F193/F194-1))</f>
        <v>-2.4958607185572301E-3</v>
      </c>
      <c r="AJ194" s="22" cm="1">
        <f t="array" ref="AJ194">IF(INDEX(calc_types,1,AJ$7)="INDEX",G194/G193-1,IF(INDEX(calc_types,1,AJ$7)="CASH", G193/1200,G193/G194-1))</f>
        <v>-5.4581899605241624E-3</v>
      </c>
      <c r="AK194" s="22" cm="1">
        <f t="array" ref="AK194">IF(INDEX(calc_types,1,AK$7)="INDEX",H194/H193-1,IF(INDEX(calc_types,1,AK$7)="CASH", H193/1200,H193/H194-1))</f>
        <v>-4.8622591445213192E-4</v>
      </c>
      <c r="AL194" s="22" cm="1">
        <f t="array" ref="AL194">IF(INDEX(calc_types,1,AL$7)="INDEX",I194/I193-1,IF(INDEX(calc_types,1,AL$7)="CASH", I193/1200,I193/I194-1))</f>
        <v>-1.6566498195338397E-3</v>
      </c>
      <c r="AM194" s="22" cm="1">
        <f t="array" ref="AM194">IF(INDEX(calc_types,1,AM$7)="INDEX",J194/J193-1,IF(INDEX(calc_types,1,AM$7)="CASH", J193/1200,J193/J194-1))</f>
        <v>-4.6214212469442018E-3</v>
      </c>
      <c r="AN194" s="22" cm="1">
        <f t="array" ref="AN194">IF(INDEX(calc_types,1,AN$7)="INDEX",K194/K193-1,IF(INDEX(calc_types,1,AN$7)="CASH", K193/1200,K193/K194-1))</f>
        <v>9.7673510013840392E-4</v>
      </c>
      <c r="AO194" s="22" cm="1">
        <f t="array" ref="AO194">IF(INDEX(calc_types,1,AO$7)="INDEX",L194/L193-1,IF(INDEX(calc_types,1,AO$7)="CASH", L193/1200,L193/L194-1))</f>
        <v>-6.3785655954418097E-4</v>
      </c>
      <c r="AP194" s="22" cm="1">
        <f t="array" ref="AP194">IF(INDEX(calc_types,1,AP$7)="INDEX",M194/M193-1,IF(INDEX(calc_types,1,AP$7)="CASH", M193/1200,M193/M194-1))</f>
        <v>-3.4203413784813508E-3</v>
      </c>
      <c r="AQ194" s="22" cm="1">
        <f t="array" ref="AQ194">IF(INDEX(calc_types,1,AQ$7)="INDEX",N194/N193-1,IF(INDEX(calc_types,1,AQ$7)="CASH", N193/1200,N193/N194-1))</f>
        <v>8.0348051467171722E-4</v>
      </c>
      <c r="AR194" s="22" cm="1">
        <f t="array" ref="AR194">IF(INDEX(calc_types,1,AR$7)="INDEX",O194/O193-1,IF(INDEX(calc_types,1,AR$7)="CASH", O193/1200,O193/O194-1))</f>
        <v>-1.4107839110026887E-3</v>
      </c>
      <c r="AS194" s="22" cm="1">
        <f t="array" ref="AS194">IF(INDEX(calc_types,1,AS$7)="INDEX",P194/P193-1,IF(INDEX(calc_types,1,AS$7)="CASH", P193/1200,P193/P194-1))</f>
        <v>9.6378110603367872E-6</v>
      </c>
      <c r="AT194" s="22" cm="1">
        <f t="array" ref="AT194">IF(INDEX(calc_types,1,AT$7)="INDEX",Q194/Q193-1,IF(INDEX(calc_types,1,AT$7)="CASH", Q193/1200,Q193/Q194-1))</f>
        <v>4.1087799491523747E-4</v>
      </c>
      <c r="AU194" s="22" cm="1">
        <f t="array" ref="AU194">IF(INDEX(calc_types,1,AU$7)="INDEX",R194/R193-1,IF(INDEX(calc_types,1,AU$7)="CASH", R193/1200,R193/R194-1))</f>
        <v>4.0678911664748796E-4</v>
      </c>
      <c r="AV194" s="22" cm="1">
        <f t="array" ref="AV194">IF(INDEX(calc_types,1,AV$7)="INDEX",S194/S193-1,IF(INDEX(calc_types,1,AV$7)="CASH", S193/1200,S193/S194-1))</f>
        <v>-1.6299770589519702E-2</v>
      </c>
      <c r="AW194" s="22" cm="1">
        <f t="array" ref="AW194">IF(INDEX(calc_types,1,AW$7)="INDEX",T194/T193-1,IF(INDEX(calc_types,1,AW$7)="CASH", T193/1200,T193/T194-1))</f>
        <v>-6.8140141738795568E-2</v>
      </c>
      <c r="AX194" s="22" cm="1">
        <f t="array" ref="AX194">IF(INDEX(calc_types,1,AX$7)="INDEX",U194/U193-1,IF(INDEX(calc_types,1,AX$7)="CASH", U193/1200,U193/U194-1))</f>
        <v>-1.7899368951666883E-2</v>
      </c>
      <c r="AY194" s="22" cm="1">
        <f t="array" ref="AY194">IF(INDEX(calc_types,1,AY$7)="INDEX",V194/V193-1,IF(INDEX(calc_types,1,AY$7)="CASH", V193/1200,V193/V194-1))</f>
        <v>-3.6144376975886128E-2</v>
      </c>
      <c r="AZ194" s="22" cm="1">
        <f t="array" ref="AZ194">IF(INDEX(calc_types,1,AZ$7)="INDEX",W194/W193-1,IF(INDEX(calc_types,1,AZ$7)="CASH", W193/1200,W193/W194-1))</f>
        <v>2.0249999999999999E-4</v>
      </c>
      <c r="BA194" s="22" cm="1">
        <f t="array" ref="BA194">IF(INDEX(calc_types,1,BA$7)="INDEX",X194/X193-1,IF(INDEX(calc_types,1,BA$7)="CASH", X193/1200,X193/X194-1))</f>
        <v>-6.5549999999999994E-4</v>
      </c>
      <c r="BB194" s="22" cm="1">
        <f t="array" ref="BB194">IF(INDEX(calc_types,1,BB$7)="INDEX",Y194/Y193-1,IF(INDEX(calc_types,1,BB$7)="CASH", Y193/1200,Y193/Y194-1))</f>
        <v>2.5825000000000002E-4</v>
      </c>
      <c r="BC194" s="22" cm="1">
        <f t="array" ref="BC194">IF(INDEX(calc_types,1,BC$7)="INDEX",Z194/Z193-1,IF(INDEX(calc_types,1,BC$7)="CASH", Z193/1200,Z193/Z194-1))</f>
        <v>-8.389999999999999E-4</v>
      </c>
      <c r="BD194" s="22" cm="1">
        <f t="array" ref="BD194">IF(INDEX(calc_types,1,BD$7)="INDEX",AA194/AA193-1,IF(INDEX(calc_types,1,BD$7)="CASH", AA193/1200,AA193/AA194-1))</f>
        <v>0</v>
      </c>
      <c r="BE194" s="22" cm="1">
        <f t="array" ref="BE194">IF(INDEX(calc_types,1,BE$7)="INDEX",AB194/AB193-1,IF(INDEX(calc_types,1,BE$7)="CASH", AB193/1200,AB193/AB194-1))</f>
        <v>2.7795874049945768E-2</v>
      </c>
      <c r="BF194" s="22" cm="1">
        <f t="array" ref="BF194">IF(INDEX(calc_types,1,BF$7)="INDEX",AC194/AC193-1,IF(INDEX(calc_types,1,BF$7)="CASH", AC193/1200,AC193/AC194-1))</f>
        <v>-2.1220159151193574E-2</v>
      </c>
      <c r="BG194" s="22" cm="1">
        <f t="array" ref="BG194">IF(INDEX(calc_types,1,BG$7)="INDEX",AD194/AD193-1,IF(INDEX(calc_types,1,BG$7)="CASH", AD193/1200,AD193/AD194-1))</f>
        <v>2.4039261354183994E-2</v>
      </c>
      <c r="BH194" s="23">
        <f t="shared" si="68"/>
        <v>-1.5336011612490181E-3</v>
      </c>
      <c r="BI194" s="23">
        <f t="shared" si="69"/>
        <v>-2.997976480114792E-3</v>
      </c>
      <c r="BJ194" s="23">
        <f t="shared" si="70"/>
        <v>-5.0553864477358487E-3</v>
      </c>
      <c r="BK194" s="23">
        <f t="shared" si="71"/>
        <v>-5.4768702790448228E-3</v>
      </c>
      <c r="BL194" s="23">
        <f t="shared" si="72"/>
        <v>-9.297055621647345E-3</v>
      </c>
      <c r="BM194" s="23">
        <f t="shared" si="73"/>
        <v>-1.5873612523686958E-3</v>
      </c>
      <c r="BN194" s="23">
        <f t="shared" si="74"/>
        <v>-3.0877922693777586E-3</v>
      </c>
      <c r="BO194" s="23">
        <f t="shared" si="75"/>
        <v>-6.7232566885545228E-3</v>
      </c>
      <c r="BP194" s="23">
        <f t="shared" si="76"/>
        <v>4.5559982404429374E-4</v>
      </c>
      <c r="BQ194" s="23">
        <f t="shared" si="77"/>
        <v>-2.8550446731244999E-3</v>
      </c>
      <c r="BR194" s="23">
        <f t="shared" si="78"/>
        <v>-6.1362690838583089E-3</v>
      </c>
      <c r="BS194" s="23">
        <f t="shared" si="79"/>
        <v>-2.4211997198030607E-3</v>
      </c>
      <c r="BT194" s="23">
        <f t="shared" si="80"/>
        <v>-5.1265823013910373E-3</v>
      </c>
      <c r="BU194" s="23">
        <f t="shared" si="81"/>
        <v>-4.1566371331561828E-5</v>
      </c>
      <c r="BV194" s="23">
        <f t="shared" si="82"/>
        <v>2.1360113263054145E-4</v>
      </c>
      <c r="BW194" s="23">
        <f t="shared" si="83"/>
        <v>-1.3719057774003597E-4</v>
      </c>
      <c r="BX194" s="23">
        <f t="shared" si="84"/>
        <v>-2.3208070310593187E-2</v>
      </c>
      <c r="BY194" s="23">
        <f t="shared" si="85"/>
        <v>-6.9439167102152838E-2</v>
      </c>
      <c r="BZ194" s="23">
        <f t="shared" si="86"/>
        <v>-1.9544608552492144E-2</v>
      </c>
      <c r="CA194" s="23">
        <f t="shared" si="87"/>
        <v>-4.0615666614473023E-2</v>
      </c>
      <c r="CB194" s="23">
        <f t="shared" si="88"/>
        <v>-1.4143356321839092E-3</v>
      </c>
      <c r="CC194" s="23">
        <f t="shared" si="89"/>
        <v>-1.7551574712643676E-3</v>
      </c>
      <c r="CD194" s="23">
        <f t="shared" si="90"/>
        <v>-1.6807589080459762E-3</v>
      </c>
      <c r="CE194" s="23">
        <f t="shared" si="91"/>
        <v>-8.1304913793103447E-4</v>
      </c>
      <c r="CF194" s="23">
        <f t="shared" si="92"/>
        <v>0</v>
      </c>
      <c r="CG194" s="23">
        <f t="shared" si="93"/>
        <v>2.6795581872988809E-2</v>
      </c>
      <c r="CH194" s="23">
        <f t="shared" si="94"/>
        <v>-2.1133504444872758E-2</v>
      </c>
      <c r="CI194" s="23">
        <f t="shared" si="95"/>
        <v>2.4604085673064935E-2</v>
      </c>
    </row>
    <row r="195" spans="1:87" x14ac:dyDescent="0.2">
      <c r="A195" s="20">
        <v>187</v>
      </c>
      <c r="B195" s="21">
        <v>42400</v>
      </c>
      <c r="C195" s="20">
        <v>204.297</v>
      </c>
      <c r="D195" s="20">
        <v>1159.0899999999999</v>
      </c>
      <c r="E195" s="20">
        <v>1963.4770000000001</v>
      </c>
      <c r="F195" s="20">
        <v>1627.4110000000001</v>
      </c>
      <c r="G195" s="20">
        <v>2038.019</v>
      </c>
      <c r="H195" s="20">
        <v>143.89599999999999</v>
      </c>
      <c r="I195" s="20">
        <v>368.39600000000002</v>
      </c>
      <c r="J195" s="20">
        <v>502.00200000000001</v>
      </c>
      <c r="K195" s="20">
        <v>107.607</v>
      </c>
      <c r="L195" s="20">
        <v>663.86400000000003</v>
      </c>
      <c r="M195" s="20">
        <v>834.38699999999994</v>
      </c>
      <c r="N195" s="20">
        <v>271.00700000000001</v>
      </c>
      <c r="O195" s="20">
        <v>297.69</v>
      </c>
      <c r="P195" s="20">
        <v>103.776</v>
      </c>
      <c r="Q195" s="20">
        <v>194.93899999999999</v>
      </c>
      <c r="R195" s="20">
        <v>259.08600000000001</v>
      </c>
      <c r="S195" s="20">
        <v>3295.65</v>
      </c>
      <c r="T195" s="20">
        <v>3045.09</v>
      </c>
      <c r="U195" s="20">
        <v>6083.79</v>
      </c>
      <c r="V195" s="20">
        <v>17518.3</v>
      </c>
      <c r="W195" s="20">
        <v>0.42499999999999999</v>
      </c>
      <c r="X195" s="20">
        <v>-0.2334</v>
      </c>
      <c r="Y195" s="20">
        <v>0.58189999999999997</v>
      </c>
      <c r="Z195" s="20">
        <v>-2.75E-2</v>
      </c>
      <c r="AA195" s="20">
        <v>1</v>
      </c>
      <c r="AB195" s="20">
        <v>0.92330000000000001</v>
      </c>
      <c r="AC195" s="20">
        <v>0.70199999999999996</v>
      </c>
      <c r="AD195" s="20">
        <v>121.14</v>
      </c>
      <c r="AE195" s="21">
        <f t="shared" si="67"/>
        <v>42400</v>
      </c>
      <c r="AF195" s="22" cm="1">
        <f t="array" ref="AF195">IF(INDEX(calc_types,1,AF$7)="INDEX",C195/C194-1,IF(INDEX(calc_types,1,AF$7)="CASH", C194/1200,C194/C195-1))</f>
        <v>9.3088429108267867E-4</v>
      </c>
      <c r="AG195" s="22" cm="1">
        <f t="array" ref="AG195">IF(INDEX(calc_types,1,AG$7)="INDEX",D195/D194-1,IF(INDEX(calc_types,1,AG$7)="CASH", D194/1200,D194/D195-1))</f>
        <v>6.0925064514252281E-3</v>
      </c>
      <c r="AH195" s="22" cm="1">
        <f t="array" ref="AH195">IF(INDEX(calc_types,1,AH$7)="INDEX",E195/E194-1,IF(INDEX(calc_types,1,AH$7)="CASH", E194/1200,E194/E195-1))</f>
        <v>1.7093167032637968E-2</v>
      </c>
      <c r="AI195" s="22" cm="1">
        <f t="array" ref="AI195">IF(INDEX(calc_types,1,AI$7)="INDEX",F195/F194-1,IF(INDEX(calc_types,1,AI$7)="CASH", F194/1200,F194/F195-1))</f>
        <v>2.6974189680679661E-3</v>
      </c>
      <c r="AJ195" s="22" cm="1">
        <f t="array" ref="AJ195">IF(INDEX(calc_types,1,AJ$7)="INDEX",G195/G194-1,IF(INDEX(calc_types,1,AJ$7)="CASH", G194/1200,G194/G195-1))</f>
        <v>6.0212624906148537E-3</v>
      </c>
      <c r="AK195" s="22" cm="1">
        <f t="array" ref="AK195">IF(INDEX(calc_types,1,AK$7)="INDEX",H195/H194-1,IF(INDEX(calc_types,1,AK$7)="CASH", H194/1200,H194/H195-1))</f>
        <v>0</v>
      </c>
      <c r="AL195" s="22" cm="1">
        <f t="array" ref="AL195">IF(INDEX(calc_types,1,AL$7)="INDEX",I195/I194-1,IF(INDEX(calc_types,1,AL$7)="CASH", I194/1200,I194/I195-1))</f>
        <v>2.1572185210676498E-3</v>
      </c>
      <c r="AM195" s="22" cm="1">
        <f t="array" ref="AM195">IF(INDEX(calc_types,1,AM$7)="INDEX",J195/J194-1,IF(INDEX(calc_types,1,AM$7)="CASH", J194/1200,J194/J195-1))</f>
        <v>8.1029465807975765E-3</v>
      </c>
      <c r="AN195" s="22" cm="1">
        <f t="array" ref="AN195">IF(INDEX(calc_types,1,AN$7)="INDEX",K195/K194-1,IF(INDEX(calc_types,1,AN$7)="CASH", K194/1200,K194/K195-1))</f>
        <v>9.2931620914171731E-6</v>
      </c>
      <c r="AO195" s="22" cm="1">
        <f t="array" ref="AO195">IF(INDEX(calc_types,1,AO$7)="INDEX",L195/L194-1,IF(INDEX(calc_types,1,AO$7)="CASH", L194/1200,L194/L195-1))</f>
        <v>6.4614722211273623E-3</v>
      </c>
      <c r="AP195" s="22" cm="1">
        <f t="array" ref="AP195">IF(INDEX(calc_types,1,AP$7)="INDEX",M195/M194-1,IF(INDEX(calc_types,1,AP$7)="CASH", M194/1200,M194/M195-1))</f>
        <v>1.6571940276686403E-2</v>
      </c>
      <c r="AQ195" s="22" cm="1">
        <f t="array" ref="AQ195">IF(INDEX(calc_types,1,AQ$7)="INDEX",N195/N194-1,IF(INDEX(calc_types,1,AQ$7)="CASH", N194/1200,N194/N195-1))</f>
        <v>2.6452873188995696E-3</v>
      </c>
      <c r="AR195" s="22" cm="1">
        <f t="array" ref="AR195">IF(INDEX(calc_types,1,AR$7)="INDEX",O195/O194-1,IF(INDEX(calc_types,1,AR$7)="CASH", O194/1200,O194/O195-1))</f>
        <v>3.746050799281031E-3</v>
      </c>
      <c r="AS195" s="22" cm="1">
        <f t="array" ref="AS195">IF(INDEX(calc_types,1,AS$7)="INDEX",P195/P194-1,IF(INDEX(calc_types,1,AS$7)="CASH", P194/1200,P194/P195-1))</f>
        <v>1.6384120895529541E-4</v>
      </c>
      <c r="AT195" s="22" cm="1">
        <f t="array" ref="AT195">IF(INDEX(calc_types,1,AT$7)="INDEX",Q195/Q194-1,IF(INDEX(calc_types,1,AT$7)="CASH", Q194/1200,Q194/Q195-1))</f>
        <v>7.9061529378554596E-4</v>
      </c>
      <c r="AU195" s="22" cm="1">
        <f t="array" ref="AU195">IF(INDEX(calc_types,1,AU$7)="INDEX",R195/R194-1,IF(INDEX(calc_types,1,AU$7)="CASH", R194/1200,R194/R195-1))</f>
        <v>3.3381870004338676E-3</v>
      </c>
      <c r="AV195" s="22" cm="1">
        <f t="array" ref="AV195">IF(INDEX(calc_types,1,AV$7)="INDEX",S195/S194-1,IF(INDEX(calc_types,1,AV$7)="CASH", S194/1200,S194/S195-1))</f>
        <v>-4.9957479929085058E-2</v>
      </c>
      <c r="AW195" s="22" cm="1">
        <f t="array" ref="AW195">IF(INDEX(calc_types,1,AW$7)="INDEX",T195/T194-1,IF(INDEX(calc_types,1,AW$7)="CASH", T194/1200,T194/T195-1))</f>
        <v>-6.8073033982959497E-2</v>
      </c>
      <c r="AX195" s="22" cm="1">
        <f t="array" ref="AX195">IF(INDEX(calc_types,1,AX$7)="INDEX",U195/U194-1,IF(INDEX(calc_types,1,AX$7)="CASH", U194/1200,U194/U195-1))</f>
        <v>-2.5396006612925959E-2</v>
      </c>
      <c r="AY195" s="22" cm="1">
        <f t="array" ref="AY195">IF(INDEX(calc_types,1,AY$7)="INDEX",V195/V194-1,IF(INDEX(calc_types,1,AY$7)="CASH", V194/1200,V194/V195-1))</f>
        <v>-7.9617163443175265E-2</v>
      </c>
      <c r="AZ195" s="22" cm="1">
        <f t="array" ref="AZ195">IF(INDEX(calc_types,1,AZ$7)="INDEX",W195/W194-1,IF(INDEX(calc_types,1,AZ$7)="CASH", W194/1200,W194/W195-1))</f>
        <v>3.5791666666666665E-4</v>
      </c>
      <c r="BA195" s="22" cm="1">
        <f t="array" ref="BA195">IF(INDEX(calc_types,1,BA$7)="INDEX",X195/X194-1,IF(INDEX(calc_types,1,BA$7)="CASH", X194/1200,X194/X195-1))</f>
        <v>-2.2233333333333331E-4</v>
      </c>
      <c r="BB195" s="22" cm="1">
        <f t="array" ref="BB195">IF(INDEX(calc_types,1,BB$7)="INDEX",Y195/Y194-1,IF(INDEX(calc_types,1,BB$7)="CASH", Y194/1200,Y194/Y195-1))</f>
        <v>4.4133333333333329E-4</v>
      </c>
      <c r="BC195" s="22" cm="1">
        <f t="array" ref="BC195">IF(INDEX(calc_types,1,BC$7)="INDEX",Z195/Z194-1,IF(INDEX(calc_types,1,BC$7)="CASH", Z194/1200,Z194/Z195-1))</f>
        <v>-1.0541666666666666E-4</v>
      </c>
      <c r="BD195" s="22" cm="1">
        <f t="array" ref="BD195">IF(INDEX(calc_types,1,BD$7)="INDEX",AA195/AA194-1,IF(INDEX(calc_types,1,BD$7)="CASH", AA194/1200,AA194/AA195-1))</f>
        <v>0</v>
      </c>
      <c r="BE195" s="22" cm="1">
        <f t="array" ref="BE195">IF(INDEX(calc_types,1,BE$7)="INDEX",AB195/AB194-1,IF(INDEX(calc_types,1,BE$7)="CASH", AB194/1200,AB194/AB195-1))</f>
        <v>-2.4910646593739871E-3</v>
      </c>
      <c r="BF195" s="22" cm="1">
        <f t="array" ref="BF195">IF(INDEX(calc_types,1,BF$7)="INDEX",AC195/AC194-1,IF(INDEX(calc_types,1,BF$7)="CASH", AC194/1200,AC194/AC195-1))</f>
        <v>-3.3333333333333326E-2</v>
      </c>
      <c r="BG195" s="22" cm="1">
        <f t="array" ref="BG195">IF(INDEX(calc_types,1,BG$7)="INDEX",AD195/AD194-1,IF(INDEX(calc_types,1,BG$7)="CASH", AD194/1200,AD194/AD195-1))</f>
        <v>-7.5945187386494695E-3</v>
      </c>
      <c r="BH195" s="23">
        <f t="shared" si="68"/>
        <v>-6.9581396553709276E-4</v>
      </c>
      <c r="BI195" s="23">
        <f t="shared" si="69"/>
        <v>4.031094220051659E-3</v>
      </c>
      <c r="BJ195" s="23">
        <f t="shared" si="70"/>
        <v>1.4174642065725379E-2</v>
      </c>
      <c r="BK195" s="23">
        <f t="shared" si="71"/>
        <v>-2.8359059241962661E-4</v>
      </c>
      <c r="BL195" s="23">
        <f t="shared" si="72"/>
        <v>2.1823968294916712E-3</v>
      </c>
      <c r="BM195" s="23">
        <f t="shared" si="73"/>
        <v>-1.1011353379165639E-3</v>
      </c>
      <c r="BN195" s="23">
        <f t="shared" si="74"/>
        <v>7.260760712237311E-4</v>
      </c>
      <c r="BO195" s="23">
        <f t="shared" si="75"/>
        <v>6.0011111391872554E-3</v>
      </c>
      <c r="BP195" s="23">
        <f t="shared" si="76"/>
        <v>-5.1184211400269301E-4</v>
      </c>
      <c r="BQ195" s="23">
        <f t="shared" si="77"/>
        <v>4.2442841075470434E-3</v>
      </c>
      <c r="BR195" s="23">
        <f t="shared" si="78"/>
        <v>1.3856012571309445E-2</v>
      </c>
      <c r="BS195" s="23">
        <f t="shared" si="79"/>
        <v>-5.7939291557520829E-4</v>
      </c>
      <c r="BT195" s="23">
        <f t="shared" si="80"/>
        <v>3.0252408892682443E-5</v>
      </c>
      <c r="BU195" s="23">
        <f t="shared" si="81"/>
        <v>1.126370265633968E-4</v>
      </c>
      <c r="BV195" s="23">
        <f t="shared" si="82"/>
        <v>5.9333843150084992E-4</v>
      </c>
      <c r="BW195" s="23">
        <f t="shared" si="83"/>
        <v>2.7942073060463436E-3</v>
      </c>
      <c r="BX195" s="23">
        <f t="shared" si="84"/>
        <v>-5.6865779650158543E-2</v>
      </c>
      <c r="BY195" s="23">
        <f t="shared" si="85"/>
        <v>-6.9372059346316767E-2</v>
      </c>
      <c r="BZ195" s="23">
        <f t="shared" si="86"/>
        <v>-2.704124621375122E-2</v>
      </c>
      <c r="CA195" s="23">
        <f t="shared" si="87"/>
        <v>-8.408845308176216E-2</v>
      </c>
      <c r="CB195" s="23">
        <f t="shared" si="88"/>
        <v>-1.2589189655172425E-3</v>
      </c>
      <c r="CC195" s="23">
        <f t="shared" si="89"/>
        <v>-1.3219908045977008E-3</v>
      </c>
      <c r="CD195" s="23">
        <f t="shared" si="90"/>
        <v>-1.4976755747126429E-3</v>
      </c>
      <c r="CE195" s="23">
        <f t="shared" si="91"/>
        <v>-7.9465804597701195E-5</v>
      </c>
      <c r="CF195" s="23">
        <f t="shared" si="92"/>
        <v>0</v>
      </c>
      <c r="CG195" s="23">
        <f t="shared" si="93"/>
        <v>-3.4913568363309456E-3</v>
      </c>
      <c r="CH195" s="23">
        <f t="shared" si="94"/>
        <v>-3.3246678627012513E-2</v>
      </c>
      <c r="CI195" s="23">
        <f t="shared" si="95"/>
        <v>-7.0296944197685294E-3</v>
      </c>
    </row>
    <row r="196" spans="1:87" x14ac:dyDescent="0.2">
      <c r="A196" s="20">
        <v>188</v>
      </c>
      <c r="B196" s="21">
        <v>42429</v>
      </c>
      <c r="C196" s="20">
        <v>204.38800000000001</v>
      </c>
      <c r="D196" s="20">
        <v>1160.4259999999999</v>
      </c>
      <c r="E196" s="20">
        <v>1971.6759999999999</v>
      </c>
      <c r="F196" s="20">
        <v>1628.9739999999999</v>
      </c>
      <c r="G196" s="20">
        <v>2040.722</v>
      </c>
      <c r="H196" s="20">
        <v>143.90100000000001</v>
      </c>
      <c r="I196" s="20">
        <v>368.82299999999998</v>
      </c>
      <c r="J196" s="20">
        <v>504.42899999999997</v>
      </c>
      <c r="K196" s="20">
        <v>107.627</v>
      </c>
      <c r="L196" s="20">
        <v>665.18299999999999</v>
      </c>
      <c r="M196" s="20">
        <v>842.48500000000001</v>
      </c>
      <c r="N196" s="20">
        <v>270.54199999999997</v>
      </c>
      <c r="O196" s="20">
        <v>297.98099999999999</v>
      </c>
      <c r="P196" s="20">
        <v>103.818</v>
      </c>
      <c r="Q196" s="20">
        <v>195.52500000000001</v>
      </c>
      <c r="R196" s="20">
        <v>260.83300000000003</v>
      </c>
      <c r="S196" s="20">
        <v>3288.45</v>
      </c>
      <c r="T196" s="20">
        <v>2945.75</v>
      </c>
      <c r="U196" s="20">
        <v>6097.09</v>
      </c>
      <c r="V196" s="20">
        <v>16026.76</v>
      </c>
      <c r="W196" s="20">
        <v>0.4405</v>
      </c>
      <c r="X196" s="20">
        <v>-0.4229</v>
      </c>
      <c r="Y196" s="20">
        <v>0.52300000000000002</v>
      </c>
      <c r="Z196" s="20">
        <v>-0.60219999999999996</v>
      </c>
      <c r="AA196" s="20">
        <v>1</v>
      </c>
      <c r="AB196" s="20">
        <v>0.91969999999999996</v>
      </c>
      <c r="AC196" s="20">
        <v>0.71850000000000003</v>
      </c>
      <c r="AD196" s="20">
        <v>112.69</v>
      </c>
      <c r="AE196" s="21">
        <f t="shared" si="67"/>
        <v>42429</v>
      </c>
      <c r="AF196" s="22" cm="1">
        <f t="array" ref="AF196">IF(INDEX(calc_types,1,AF$7)="INDEX",C196/C195-1,IF(INDEX(calc_types,1,AF$7)="CASH", C195/1200,C195/C196-1))</f>
        <v>4.4542993778673434E-4</v>
      </c>
      <c r="AG196" s="22" cm="1">
        <f t="array" ref="AG196">IF(INDEX(calc_types,1,AG$7)="INDEX",D196/D195-1,IF(INDEX(calc_types,1,AG$7)="CASH", D195/1200,D195/D196-1))</f>
        <v>1.1526283550027383E-3</v>
      </c>
      <c r="AH196" s="22" cm="1">
        <f t="array" ref="AH196">IF(INDEX(calc_types,1,AH$7)="INDEX",E196/E195-1,IF(INDEX(calc_types,1,AH$7)="CASH", E195/1200,E195/E196-1))</f>
        <v>4.175755560161809E-3</v>
      </c>
      <c r="AI196" s="22" cm="1">
        <f t="array" ref="AI196">IF(INDEX(calc_types,1,AI$7)="INDEX",F196/F195-1,IF(INDEX(calc_types,1,AI$7)="CASH", F195/1200,F195/F196-1))</f>
        <v>9.6042118432282386E-4</v>
      </c>
      <c r="AJ196" s="22" cm="1">
        <f t="array" ref="AJ196">IF(INDEX(calc_types,1,AJ$7)="INDEX",G196/G195-1,IF(INDEX(calc_types,1,AJ$7)="CASH", G195/1200,G195/G196-1))</f>
        <v>1.3262879296023211E-3</v>
      </c>
      <c r="AK196" s="22" cm="1">
        <f t="array" ref="AK196">IF(INDEX(calc_types,1,AK$7)="INDEX",H196/H195-1,IF(INDEX(calc_types,1,AK$7)="CASH", H195/1200,H195/H196-1))</f>
        <v>3.4747317507299869E-5</v>
      </c>
      <c r="AL196" s="22" cm="1">
        <f t="array" ref="AL196">IF(INDEX(calc_types,1,AL$7)="INDEX",I196/I195-1,IF(INDEX(calc_types,1,AL$7)="CASH", I195/1200,I195/I196-1))</f>
        <v>1.159078817359438E-3</v>
      </c>
      <c r="AM196" s="22" cm="1">
        <f t="array" ref="AM196">IF(INDEX(calc_types,1,AM$7)="INDEX",J196/J195-1,IF(INDEX(calc_types,1,AM$7)="CASH", J195/1200,J195/J196-1))</f>
        <v>4.8346420930593936E-3</v>
      </c>
      <c r="AN196" s="22" cm="1">
        <f t="array" ref="AN196">IF(INDEX(calc_types,1,AN$7)="INDEX",K196/K195-1,IF(INDEX(calc_types,1,AN$7)="CASH", K195/1200,K195/K196-1))</f>
        <v>1.8586151458555022E-4</v>
      </c>
      <c r="AO196" s="22" cm="1">
        <f t="array" ref="AO196">IF(INDEX(calc_types,1,AO$7)="INDEX",L196/L195-1,IF(INDEX(calc_types,1,AO$7)="CASH", L195/1200,L195/L196-1))</f>
        <v>1.9868527288722238E-3</v>
      </c>
      <c r="AP196" s="22" cm="1">
        <f t="array" ref="AP196">IF(INDEX(calc_types,1,AP$7)="INDEX",M196/M195-1,IF(INDEX(calc_types,1,AP$7)="CASH", M195/1200,M195/M196-1))</f>
        <v>9.7053285825403623E-3</v>
      </c>
      <c r="AQ196" s="22" cm="1">
        <f t="array" ref="AQ196">IF(INDEX(calc_types,1,AQ$7)="INDEX",N196/N195-1,IF(INDEX(calc_types,1,AQ$7)="CASH", N195/1200,N195/N196-1))</f>
        <v>-1.7158228385245611E-3</v>
      </c>
      <c r="AR196" s="22" cm="1">
        <f t="array" ref="AR196">IF(INDEX(calc_types,1,AR$7)="INDEX",O196/O195-1,IF(INDEX(calc_types,1,AR$7)="CASH", O195/1200,O195/O196-1))</f>
        <v>9.7752695757336028E-4</v>
      </c>
      <c r="AS196" s="22" cm="1">
        <f t="array" ref="AS196">IF(INDEX(calc_types,1,AS$7)="INDEX",P196/P195-1,IF(INDEX(calc_types,1,AS$7)="CASH", P195/1200,P195/P196-1))</f>
        <v>4.0471785383910941E-4</v>
      </c>
      <c r="AT196" s="22" cm="1">
        <f t="array" ref="AT196">IF(INDEX(calc_types,1,AT$7)="INDEX",Q196/Q195-1,IF(INDEX(calc_types,1,AT$7)="CASH", Q195/1200,Q195/Q196-1))</f>
        <v>3.0060685650383778E-3</v>
      </c>
      <c r="AU196" s="22" cm="1">
        <f t="array" ref="AU196">IF(INDEX(calc_types,1,AU$7)="INDEX",R196/R195-1,IF(INDEX(calc_types,1,AU$7)="CASH", R195/1200,R195/R196-1))</f>
        <v>6.7429347784133675E-3</v>
      </c>
      <c r="AV196" s="22" cm="1">
        <f t="array" ref="AV196">IF(INDEX(calc_types,1,AV$7)="INDEX",S196/S195-1,IF(INDEX(calc_types,1,AV$7)="CASH", S195/1200,S195/S196-1))</f>
        <v>-2.1846980110146186E-3</v>
      </c>
      <c r="AW196" s="22" cm="1">
        <f t="array" ref="AW196">IF(INDEX(calc_types,1,AW$7)="INDEX",T196/T195-1,IF(INDEX(calc_types,1,AW$7)="CASH", T195/1200,T195/T196-1))</f>
        <v>-3.2623009500540312E-2</v>
      </c>
      <c r="AX196" s="22" cm="1">
        <f t="array" ref="AX196">IF(INDEX(calc_types,1,AX$7)="INDEX",U196/U195-1,IF(INDEX(calc_types,1,AX$7)="CASH", U195/1200,U195/U196-1))</f>
        <v>2.1861372598330764E-3</v>
      </c>
      <c r="AY196" s="22" cm="1">
        <f t="array" ref="AY196">IF(INDEX(calc_types,1,AY$7)="INDEX",V196/V195-1,IF(INDEX(calc_types,1,AY$7)="CASH", V195/1200,V195/V196-1))</f>
        <v>-8.5141823122106497E-2</v>
      </c>
      <c r="AZ196" s="22" cm="1">
        <f t="array" ref="AZ196">IF(INDEX(calc_types,1,AZ$7)="INDEX",W196/W195-1,IF(INDEX(calc_types,1,AZ$7)="CASH", W195/1200,W195/W196-1))</f>
        <v>3.5416666666666664E-4</v>
      </c>
      <c r="BA196" s="22" cm="1">
        <f t="array" ref="BA196">IF(INDEX(calc_types,1,BA$7)="INDEX",X196/X195-1,IF(INDEX(calc_types,1,BA$7)="CASH", X195/1200,X195/X196-1))</f>
        <v>-1.9449999999999998E-4</v>
      </c>
      <c r="BB196" s="22" cm="1">
        <f t="array" ref="BB196">IF(INDEX(calc_types,1,BB$7)="INDEX",Y196/Y195-1,IF(INDEX(calc_types,1,BB$7)="CASH", Y195/1200,Y195/Y196-1))</f>
        <v>4.8491666666666664E-4</v>
      </c>
      <c r="BC196" s="22" cm="1">
        <f t="array" ref="BC196">IF(INDEX(calc_types,1,BC$7)="INDEX",Z196/Z195-1,IF(INDEX(calc_types,1,BC$7)="CASH", Z195/1200,Z195/Z196-1))</f>
        <v>-2.2916666666666667E-5</v>
      </c>
      <c r="BD196" s="22" cm="1">
        <f t="array" ref="BD196">IF(INDEX(calc_types,1,BD$7)="INDEX",AA196/AA195-1,IF(INDEX(calc_types,1,BD$7)="CASH", AA195/1200,AA195/AA196-1))</f>
        <v>0</v>
      </c>
      <c r="BE196" s="22" cm="1">
        <f t="array" ref="BE196">IF(INDEX(calc_types,1,BE$7)="INDEX",AB196/AB195-1,IF(INDEX(calc_types,1,BE$7)="CASH", AB195/1200,AB195/AB196-1))</f>
        <v>3.9143198869195928E-3</v>
      </c>
      <c r="BF196" s="22" cm="1">
        <f t="array" ref="BF196">IF(INDEX(calc_types,1,BF$7)="INDEX",AC196/AC195-1,IF(INDEX(calc_types,1,BF$7)="CASH", AC195/1200,AC195/AC196-1))</f>
        <v>-2.2964509394572175E-2</v>
      </c>
      <c r="BG196" s="22" cm="1">
        <f t="array" ref="BG196">IF(INDEX(calc_types,1,BG$7)="INDEX",AD196/AD195-1,IF(INDEX(calc_types,1,BG$7)="CASH", AD195/1200,AD195/AD196-1))</f>
        <v>7.49844706717544E-2</v>
      </c>
      <c r="BH196" s="23">
        <f t="shared" si="68"/>
        <v>-1.1812683188330371E-3</v>
      </c>
      <c r="BI196" s="23">
        <f t="shared" si="69"/>
        <v>-9.0878387637083075E-4</v>
      </c>
      <c r="BJ196" s="23">
        <f t="shared" si="70"/>
        <v>1.25723059324922E-3</v>
      </c>
      <c r="BK196" s="23">
        <f t="shared" si="71"/>
        <v>-2.0205883761647688E-3</v>
      </c>
      <c r="BL196" s="23">
        <f t="shared" si="72"/>
        <v>-2.5125777315208615E-3</v>
      </c>
      <c r="BM196" s="23">
        <f t="shared" si="73"/>
        <v>-1.0663880204092641E-3</v>
      </c>
      <c r="BN196" s="23">
        <f t="shared" si="74"/>
        <v>-2.7206363248448071E-4</v>
      </c>
      <c r="BO196" s="23">
        <f t="shared" si="75"/>
        <v>2.7328066514490722E-3</v>
      </c>
      <c r="BP196" s="23">
        <f t="shared" si="76"/>
        <v>-3.3527376150855996E-4</v>
      </c>
      <c r="BQ196" s="23">
        <f t="shared" si="77"/>
        <v>-2.3033538470809516E-4</v>
      </c>
      <c r="BR196" s="23">
        <f t="shared" si="78"/>
        <v>6.9894008771634042E-3</v>
      </c>
      <c r="BS196" s="23">
        <f t="shared" si="79"/>
        <v>-4.9405030729993389E-3</v>
      </c>
      <c r="BT196" s="23">
        <f t="shared" si="80"/>
        <v>-2.7382714328149883E-3</v>
      </c>
      <c r="BU196" s="23">
        <f t="shared" si="81"/>
        <v>3.5351367144721078E-4</v>
      </c>
      <c r="BV196" s="23">
        <f t="shared" si="82"/>
        <v>2.8087917027536818E-3</v>
      </c>
      <c r="BW196" s="23">
        <f t="shared" si="83"/>
        <v>6.1989550840258435E-3</v>
      </c>
      <c r="BX196" s="23">
        <f t="shared" si="84"/>
        <v>-9.0929977320881039E-3</v>
      </c>
      <c r="BY196" s="23">
        <f t="shared" si="85"/>
        <v>-3.3922034863897582E-2</v>
      </c>
      <c r="BZ196" s="23">
        <f t="shared" si="86"/>
        <v>5.408976590078145E-4</v>
      </c>
      <c r="CA196" s="23">
        <f t="shared" si="87"/>
        <v>-8.9613112760693392E-2</v>
      </c>
      <c r="CB196" s="23">
        <f t="shared" si="88"/>
        <v>-1.2626689655172425E-3</v>
      </c>
      <c r="CC196" s="23">
        <f t="shared" si="89"/>
        <v>-1.2941574712643676E-3</v>
      </c>
      <c r="CD196" s="23">
        <f t="shared" si="90"/>
        <v>-1.4540922413793095E-3</v>
      </c>
      <c r="CE196" s="23">
        <f t="shared" si="91"/>
        <v>3.0341954022988016E-6</v>
      </c>
      <c r="CF196" s="23">
        <f t="shared" si="92"/>
        <v>0</v>
      </c>
      <c r="CG196" s="23">
        <f t="shared" si="93"/>
        <v>2.9140277099626343E-3</v>
      </c>
      <c r="CH196" s="23">
        <f t="shared" si="94"/>
        <v>-2.2877854688251358E-2</v>
      </c>
      <c r="CI196" s="23">
        <f t="shared" si="95"/>
        <v>7.5549294990635341E-2</v>
      </c>
    </row>
    <row r="197" spans="1:87" x14ac:dyDescent="0.2">
      <c r="A197" s="20">
        <v>189</v>
      </c>
      <c r="B197" s="21">
        <v>42460</v>
      </c>
      <c r="C197" s="20">
        <v>204.571</v>
      </c>
      <c r="D197" s="20">
        <v>1162.451</v>
      </c>
      <c r="E197" s="20">
        <v>1977.8050000000001</v>
      </c>
      <c r="F197" s="20">
        <v>1642.7529999999999</v>
      </c>
      <c r="G197" s="20">
        <v>2075.6570000000002</v>
      </c>
      <c r="H197" s="20">
        <v>143.76300000000001</v>
      </c>
      <c r="I197" s="20">
        <v>368.13</v>
      </c>
      <c r="J197" s="20">
        <v>502.75</v>
      </c>
      <c r="K197" s="20">
        <v>107.613</v>
      </c>
      <c r="L197" s="20">
        <v>664.44299999999998</v>
      </c>
      <c r="M197" s="20">
        <v>839.96199999999999</v>
      </c>
      <c r="N197" s="20">
        <v>272.786</v>
      </c>
      <c r="O197" s="20">
        <v>302.16800000000001</v>
      </c>
      <c r="P197" s="20">
        <v>103.762</v>
      </c>
      <c r="Q197" s="20">
        <v>195.36</v>
      </c>
      <c r="R197" s="20">
        <v>260.40100000000001</v>
      </c>
      <c r="S197" s="20">
        <v>3509.72</v>
      </c>
      <c r="T197" s="20">
        <v>3004.93</v>
      </c>
      <c r="U197" s="20">
        <v>6174.9</v>
      </c>
      <c r="V197" s="20">
        <v>16758.669999999998</v>
      </c>
      <c r="W197" s="20">
        <v>0.43725000000000003</v>
      </c>
      <c r="X197" s="20">
        <v>-0.4405</v>
      </c>
      <c r="Y197" s="20">
        <v>0.53269999999999995</v>
      </c>
      <c r="Z197" s="20">
        <v>-0.40660000000000002</v>
      </c>
      <c r="AA197" s="20">
        <v>1</v>
      </c>
      <c r="AB197" s="20">
        <v>0.87870000000000004</v>
      </c>
      <c r="AC197" s="20">
        <v>0.69630000000000003</v>
      </c>
      <c r="AD197" s="20">
        <v>112.57</v>
      </c>
      <c r="AE197" s="21">
        <f t="shared" si="67"/>
        <v>42460</v>
      </c>
      <c r="AF197" s="22" cm="1">
        <f t="array" ref="AF197">IF(INDEX(calc_types,1,AF$7)="INDEX",C197/C196-1,IF(INDEX(calc_types,1,AF$7)="CASH", C196/1200,C196/C197-1))</f>
        <v>8.9535589173528329E-4</v>
      </c>
      <c r="AG197" s="22" cm="1">
        <f t="array" ref="AG197">IF(INDEX(calc_types,1,AG$7)="INDEX",D197/D196-1,IF(INDEX(calc_types,1,AG$7)="CASH", D196/1200,D196/D197-1))</f>
        <v>1.7450488010437581E-3</v>
      </c>
      <c r="AH197" s="22" cm="1">
        <f t="array" ref="AH197">IF(INDEX(calc_types,1,AH$7)="INDEX",E197/E196-1,IF(INDEX(calc_types,1,AH$7)="CASH", E196/1200,E196/E197-1))</f>
        <v>3.1085229013287918E-3</v>
      </c>
      <c r="AI197" s="22" cm="1">
        <f t="array" ref="AI197">IF(INDEX(calc_types,1,AI$7)="INDEX",F197/F196-1,IF(INDEX(calc_types,1,AI$7)="CASH", F196/1200,F196/F197-1))</f>
        <v>8.4586985427637096E-3</v>
      </c>
      <c r="AJ197" s="22" cm="1">
        <f t="array" ref="AJ197">IF(INDEX(calc_types,1,AJ$7)="INDEX",G197/G196-1,IF(INDEX(calc_types,1,AJ$7)="CASH", G196/1200,G196/G197-1))</f>
        <v>1.7118941237464158E-2</v>
      </c>
      <c r="AK197" s="22" cm="1">
        <f t="array" ref="AK197">IF(INDEX(calc_types,1,AK$7)="INDEX",H197/H196-1,IF(INDEX(calc_types,1,AK$7)="CASH", H196/1200,H196/H197-1))</f>
        <v>-9.5899264077392576E-4</v>
      </c>
      <c r="AL197" s="22" cm="1">
        <f t="array" ref="AL197">IF(INDEX(calc_types,1,AL$7)="INDEX",I197/I196-1,IF(INDEX(calc_types,1,AL$7)="CASH", I196/1200,I196/I197-1))</f>
        <v>-1.8789500654785574E-3</v>
      </c>
      <c r="AM197" s="22" cm="1">
        <f t="array" ref="AM197">IF(INDEX(calc_types,1,AM$7)="INDEX",J197/J196-1,IF(INDEX(calc_types,1,AM$7)="CASH", J196/1200,J196/J197-1))</f>
        <v>-3.3285160052256568E-3</v>
      </c>
      <c r="AN197" s="22" cm="1">
        <f t="array" ref="AN197">IF(INDEX(calc_types,1,AN$7)="INDEX",K197/K196-1,IF(INDEX(calc_types,1,AN$7)="CASH", K196/1200,K196/K197-1))</f>
        <v>-1.3007888355143216E-4</v>
      </c>
      <c r="AO197" s="22" cm="1">
        <f t="array" ref="AO197">IF(INDEX(calc_types,1,AO$7)="INDEX",L197/L196-1,IF(INDEX(calc_types,1,AO$7)="CASH", L196/1200,L196/L197-1))</f>
        <v>-1.1124758149261282E-3</v>
      </c>
      <c r="AP197" s="22" cm="1">
        <f t="array" ref="AP197">IF(INDEX(calc_types,1,AP$7)="INDEX",M197/M196-1,IF(INDEX(calc_types,1,AP$7)="CASH", M196/1200,M196/M197-1))</f>
        <v>-2.9947120720250631E-3</v>
      </c>
      <c r="AQ197" s="22" cm="1">
        <f t="array" ref="AQ197">IF(INDEX(calc_types,1,AQ$7)="INDEX",N197/N196-1,IF(INDEX(calc_types,1,AQ$7)="CASH", N196/1200,N196/N197-1))</f>
        <v>8.2944607491628464E-3</v>
      </c>
      <c r="AR197" s="22" cm="1">
        <f t="array" ref="AR197">IF(INDEX(calc_types,1,AR$7)="INDEX",O197/O196-1,IF(INDEX(calc_types,1,AR$7)="CASH", O196/1200,O196/O197-1))</f>
        <v>1.4051231454354607E-2</v>
      </c>
      <c r="AS197" s="22" cm="1">
        <f t="array" ref="AS197">IF(INDEX(calc_types,1,AS$7)="INDEX",P197/P196-1,IF(INDEX(calc_types,1,AS$7)="CASH", P196/1200,P196/P197-1))</f>
        <v>-5.3940549808317861E-4</v>
      </c>
      <c r="AT197" s="22" cm="1">
        <f t="array" ref="AT197">IF(INDEX(calc_types,1,AT$7)="INDEX",Q197/Q196-1,IF(INDEX(calc_types,1,AT$7)="CASH", Q196/1200,Q196/Q197-1))</f>
        <v>-8.4388185654005188E-4</v>
      </c>
      <c r="AU197" s="22" cm="1">
        <f t="array" ref="AU197">IF(INDEX(calc_types,1,AU$7)="INDEX",R197/R196-1,IF(INDEX(calc_types,1,AU$7)="CASH", R196/1200,R196/R197-1))</f>
        <v>-1.6562321485396048E-3</v>
      </c>
      <c r="AV197" s="22" cm="1">
        <f t="array" ref="AV197">IF(INDEX(calc_types,1,AV$7)="INDEX",S197/S196-1,IF(INDEX(calc_types,1,AV$7)="CASH", S196/1200,S196/S197-1))</f>
        <v>6.7287019720537078E-2</v>
      </c>
      <c r="AW197" s="22" cm="1">
        <f t="array" ref="AW197">IF(INDEX(calc_types,1,AW$7)="INDEX",T197/T196-1,IF(INDEX(calc_types,1,AW$7)="CASH", T196/1200,T196/T197-1))</f>
        <v>2.0089960112025684E-2</v>
      </c>
      <c r="AX197" s="22" cm="1">
        <f t="array" ref="AX197">IF(INDEX(calc_types,1,AX$7)="INDEX",U197/U196-1,IF(INDEX(calc_types,1,AX$7)="CASH", U196/1200,U196/U197-1))</f>
        <v>1.2761825723418774E-2</v>
      </c>
      <c r="AY197" s="22" cm="1">
        <f t="array" ref="AY197">IF(INDEX(calc_types,1,AY$7)="INDEX",V197/V196-1,IF(INDEX(calc_types,1,AY$7)="CASH", V196/1200,V196/V197-1))</f>
        <v>4.5667995277897555E-2</v>
      </c>
      <c r="AZ197" s="22" cm="1">
        <f t="array" ref="AZ197">IF(INDEX(calc_types,1,AZ$7)="INDEX",W197/W196-1,IF(INDEX(calc_types,1,AZ$7)="CASH", W196/1200,W196/W197-1))</f>
        <v>3.6708333333333336E-4</v>
      </c>
      <c r="BA197" s="22" cm="1">
        <f t="array" ref="BA197">IF(INDEX(calc_types,1,BA$7)="INDEX",X197/X196-1,IF(INDEX(calc_types,1,BA$7)="CASH", X196/1200,X196/X197-1))</f>
        <v>-3.5241666666666668E-4</v>
      </c>
      <c r="BB197" s="22" cm="1">
        <f t="array" ref="BB197">IF(INDEX(calc_types,1,BB$7)="INDEX",Y197/Y196-1,IF(INDEX(calc_types,1,BB$7)="CASH", Y196/1200,Y196/Y197-1))</f>
        <v>4.3583333333333337E-4</v>
      </c>
      <c r="BC197" s="22" cm="1">
        <f t="array" ref="BC197">IF(INDEX(calc_types,1,BC$7)="INDEX",Z197/Z196-1,IF(INDEX(calc_types,1,BC$7)="CASH", Z196/1200,Z196/Z197-1))</f>
        <v>-5.018333333333333E-4</v>
      </c>
      <c r="BD197" s="22" cm="1">
        <f t="array" ref="BD197">IF(INDEX(calc_types,1,BD$7)="INDEX",AA197/AA196-1,IF(INDEX(calc_types,1,BD$7)="CASH", AA196/1200,AA196/AA197-1))</f>
        <v>0</v>
      </c>
      <c r="BE197" s="22" cm="1">
        <f t="array" ref="BE197">IF(INDEX(calc_types,1,BE$7)="INDEX",AB197/AB196-1,IF(INDEX(calc_types,1,BE$7)="CASH", AB196/1200,AB196/AB197-1))</f>
        <v>4.665983839763288E-2</v>
      </c>
      <c r="BF197" s="22" cm="1">
        <f t="array" ref="BF197">IF(INDEX(calc_types,1,BF$7)="INDEX",AC197/AC196-1,IF(INDEX(calc_types,1,BF$7)="CASH", AC196/1200,AC196/AC197-1))</f>
        <v>3.1882809133993995E-2</v>
      </c>
      <c r="BG197" s="22" cm="1">
        <f t="array" ref="BG197">IF(INDEX(calc_types,1,BG$7)="INDEX",AD197/AD196-1,IF(INDEX(calc_types,1,BG$7)="CASH", AD196/1200,AD196/AD197-1))</f>
        <v>1.0660033756773046E-3</v>
      </c>
      <c r="BH197" s="23">
        <f t="shared" si="68"/>
        <v>-7.3134236488448814E-4</v>
      </c>
      <c r="BI197" s="23">
        <f t="shared" si="69"/>
        <v>-3.1636343032981091E-4</v>
      </c>
      <c r="BJ197" s="23">
        <f t="shared" si="70"/>
        <v>1.8999793441620274E-4</v>
      </c>
      <c r="BK197" s="23">
        <f t="shared" si="71"/>
        <v>5.4776889822761169E-3</v>
      </c>
      <c r="BL197" s="23">
        <f t="shared" si="72"/>
        <v>1.3280075576340976E-2</v>
      </c>
      <c r="BM197" s="23">
        <f t="shared" si="73"/>
        <v>-2.0601279786904899E-3</v>
      </c>
      <c r="BN197" s="23">
        <f t="shared" si="74"/>
        <v>-3.3100925153224763E-3</v>
      </c>
      <c r="BO197" s="23">
        <f t="shared" si="75"/>
        <v>-5.4303514468359779E-3</v>
      </c>
      <c r="BP197" s="23">
        <f t="shared" si="76"/>
        <v>-6.5121415964554234E-4</v>
      </c>
      <c r="BQ197" s="23">
        <f t="shared" si="77"/>
        <v>-3.3296639285064471E-3</v>
      </c>
      <c r="BR197" s="23">
        <f t="shared" si="78"/>
        <v>-5.7106397774020212E-3</v>
      </c>
      <c r="BS197" s="23">
        <f t="shared" si="79"/>
        <v>5.0697805146880685E-3</v>
      </c>
      <c r="BT197" s="23">
        <f t="shared" si="80"/>
        <v>1.0335433063966257E-2</v>
      </c>
      <c r="BU197" s="23">
        <f t="shared" si="81"/>
        <v>-5.9060968047507719E-4</v>
      </c>
      <c r="BV197" s="23">
        <f t="shared" si="82"/>
        <v>-1.0411587188247479E-3</v>
      </c>
      <c r="BW197" s="23">
        <f t="shared" si="83"/>
        <v>-2.2002118429271288E-3</v>
      </c>
      <c r="BX197" s="23">
        <f t="shared" si="84"/>
        <v>6.0378719999463593E-2</v>
      </c>
      <c r="BY197" s="23">
        <f t="shared" si="85"/>
        <v>1.8790934748668414E-2</v>
      </c>
      <c r="BZ197" s="23">
        <f t="shared" si="86"/>
        <v>1.1116586122593511E-2</v>
      </c>
      <c r="CA197" s="23">
        <f t="shared" si="87"/>
        <v>4.119670563931066E-2</v>
      </c>
      <c r="CB197" s="23">
        <f t="shared" si="88"/>
        <v>-1.2497522988505758E-3</v>
      </c>
      <c r="CC197" s="23">
        <f t="shared" si="89"/>
        <v>-1.4520741379310342E-3</v>
      </c>
      <c r="CD197" s="23">
        <f t="shared" si="90"/>
        <v>-1.5031755747126428E-3</v>
      </c>
      <c r="CE197" s="23">
        <f t="shared" si="91"/>
        <v>-4.7588247126436782E-4</v>
      </c>
      <c r="CF197" s="23">
        <f t="shared" si="92"/>
        <v>0</v>
      </c>
      <c r="CG197" s="23">
        <f t="shared" si="93"/>
        <v>4.5659546220675924E-2</v>
      </c>
      <c r="CH197" s="23">
        <f t="shared" si="94"/>
        <v>3.1969463840314807E-2</v>
      </c>
      <c r="CI197" s="23">
        <f t="shared" si="95"/>
        <v>1.6308276945582447E-3</v>
      </c>
    </row>
    <row r="198" spans="1:87" x14ac:dyDescent="0.2">
      <c r="A198" s="20">
        <v>190</v>
      </c>
      <c r="B198" s="21">
        <v>42490</v>
      </c>
      <c r="C198" s="20">
        <v>204.68600000000001</v>
      </c>
      <c r="D198" s="20">
        <v>1162.8720000000001</v>
      </c>
      <c r="E198" s="20">
        <v>1976.5309999999999</v>
      </c>
      <c r="F198" s="20">
        <v>1649.5170000000001</v>
      </c>
      <c r="G198" s="20">
        <v>2089.308</v>
      </c>
      <c r="H198" s="20">
        <v>143.75299999999999</v>
      </c>
      <c r="I198" s="20">
        <v>367.97300000000001</v>
      </c>
      <c r="J198" s="20">
        <v>502.03199999999998</v>
      </c>
      <c r="K198" s="20">
        <v>107.62</v>
      </c>
      <c r="L198" s="20">
        <v>663.13699999999994</v>
      </c>
      <c r="M198" s="20">
        <v>836.11400000000003</v>
      </c>
      <c r="N198" s="20">
        <v>273.83499999999998</v>
      </c>
      <c r="O198" s="20">
        <v>303.67700000000002</v>
      </c>
      <c r="P198" s="20">
        <v>103.78400000000001</v>
      </c>
      <c r="Q198" s="20">
        <v>195.44300000000001</v>
      </c>
      <c r="R198" s="20">
        <v>260.47300000000001</v>
      </c>
      <c r="S198" s="20">
        <v>3522.08</v>
      </c>
      <c r="T198" s="20">
        <v>3028.21</v>
      </c>
      <c r="U198" s="20">
        <v>6241.89</v>
      </c>
      <c r="V198" s="20">
        <v>16666.05</v>
      </c>
      <c r="W198" s="20">
        <v>0.43575000000000003</v>
      </c>
      <c r="X198" s="20">
        <v>-0.39329999999999998</v>
      </c>
      <c r="Y198" s="20">
        <v>0.56169999999999998</v>
      </c>
      <c r="Z198" s="20">
        <v>-0.21779999999999999</v>
      </c>
      <c r="AA198" s="20">
        <v>1</v>
      </c>
      <c r="AB198" s="20">
        <v>0.87329999999999997</v>
      </c>
      <c r="AC198" s="20">
        <v>0.68440000000000001</v>
      </c>
      <c r="AD198" s="20">
        <v>106.5</v>
      </c>
      <c r="AE198" s="21">
        <f t="shared" si="67"/>
        <v>42490</v>
      </c>
      <c r="AF198" s="22" cm="1">
        <f t="array" ref="AF198">IF(INDEX(calc_types,1,AF$7)="INDEX",C198/C197-1,IF(INDEX(calc_types,1,AF$7)="CASH", C197/1200,C197/C198-1))</f>
        <v>5.621520156815496E-4</v>
      </c>
      <c r="AG198" s="22" cm="1">
        <f t="array" ref="AG198">IF(INDEX(calc_types,1,AG$7)="INDEX",D198/D197-1,IF(INDEX(calc_types,1,AG$7)="CASH", D197/1200,D197/D198-1))</f>
        <v>3.6216580311787538E-4</v>
      </c>
      <c r="AH198" s="22" cm="1">
        <f t="array" ref="AH198">IF(INDEX(calc_types,1,AH$7)="INDEX",E198/E197-1,IF(INDEX(calc_types,1,AH$7)="CASH", E197/1200,E197/E198-1))</f>
        <v>-6.441484372827766E-4</v>
      </c>
      <c r="AI198" s="22" cm="1">
        <f t="array" ref="AI198">IF(INDEX(calc_types,1,AI$7)="INDEX",F198/F197-1,IF(INDEX(calc_types,1,AI$7)="CASH", F197/1200,F197/F198-1))</f>
        <v>4.1174784036310808E-3</v>
      </c>
      <c r="AJ198" s="22" cm="1">
        <f t="array" ref="AJ198">IF(INDEX(calc_types,1,AJ$7)="INDEX",G198/G197-1,IF(INDEX(calc_types,1,AJ$7)="CASH", G197/1200,G197/G198-1))</f>
        <v>6.576712819121866E-3</v>
      </c>
      <c r="AK198" s="22" cm="1">
        <f t="array" ref="AK198">IF(INDEX(calc_types,1,AK$7)="INDEX",H198/H197-1,IF(INDEX(calc_types,1,AK$7)="CASH", H197/1200,H197/H198-1))</f>
        <v>-6.9558926845014746E-5</v>
      </c>
      <c r="AL198" s="22" cm="1">
        <f t="array" ref="AL198">IF(INDEX(calc_types,1,AL$7)="INDEX",I198/I197-1,IF(INDEX(calc_types,1,AL$7)="CASH", I197/1200,I197/I198-1))</f>
        <v>-4.2647977616594446E-4</v>
      </c>
      <c r="AM198" s="22" cm="1">
        <f t="array" ref="AM198">IF(INDEX(calc_types,1,AM$7)="INDEX",J198/J197-1,IF(INDEX(calc_types,1,AM$7)="CASH", J197/1200,J197/J198-1))</f>
        <v>-1.428145201392339E-3</v>
      </c>
      <c r="AN198" s="22" cm="1">
        <f t="array" ref="AN198">IF(INDEX(calc_types,1,AN$7)="INDEX",K198/K197-1,IF(INDEX(calc_types,1,AN$7)="CASH", K197/1200,K197/K198-1))</f>
        <v>6.5047903134329843E-5</v>
      </c>
      <c r="AO198" s="22" cm="1">
        <f t="array" ref="AO198">IF(INDEX(calc_types,1,AO$7)="INDEX",L198/L197-1,IF(INDEX(calc_types,1,AO$7)="CASH", L197/1200,L197/L198-1))</f>
        <v>-1.9655561124130028E-3</v>
      </c>
      <c r="AP198" s="22" cm="1">
        <f t="array" ref="AP198">IF(INDEX(calc_types,1,AP$7)="INDEX",M198/M197-1,IF(INDEX(calc_types,1,AP$7)="CASH", M197/1200,M197/M198-1))</f>
        <v>-4.5811596238877206E-3</v>
      </c>
      <c r="AQ198" s="22" cm="1">
        <f t="array" ref="AQ198">IF(INDEX(calc_types,1,AQ$7)="INDEX",N198/N197-1,IF(INDEX(calc_types,1,AQ$7)="CASH", N197/1200,N197/N198-1))</f>
        <v>3.8455052678656454E-3</v>
      </c>
      <c r="AR198" s="22" cm="1">
        <f t="array" ref="AR198">IF(INDEX(calc_types,1,AR$7)="INDEX",O198/O197-1,IF(INDEX(calc_types,1,AR$7)="CASH", O197/1200,O197/O198-1))</f>
        <v>4.9939106722087789E-3</v>
      </c>
      <c r="AS198" s="22" cm="1">
        <f t="array" ref="AS198">IF(INDEX(calc_types,1,AS$7)="INDEX",P198/P197-1,IF(INDEX(calc_types,1,AS$7)="CASH", P197/1200,P197/P198-1))</f>
        <v>2.1202366955153096E-4</v>
      </c>
      <c r="AT198" s="22" cm="1">
        <f t="array" ref="AT198">IF(INDEX(calc_types,1,AT$7)="INDEX",Q198/Q197-1,IF(INDEX(calc_types,1,AT$7)="CASH", Q197/1200,Q197/Q198-1))</f>
        <v>4.2485667485658851E-4</v>
      </c>
      <c r="AU198" s="22" cm="1">
        <f t="array" ref="AU198">IF(INDEX(calc_types,1,AU$7)="INDEX",R198/R197-1,IF(INDEX(calc_types,1,AU$7)="CASH", R197/1200,R197/R198-1))</f>
        <v>2.7649663403761515E-4</v>
      </c>
      <c r="AV198" s="22" cm="1">
        <f t="array" ref="AV198">IF(INDEX(calc_types,1,AV$7)="INDEX",S198/S197-1,IF(INDEX(calc_types,1,AV$7)="CASH", S197/1200,S197/S198-1))</f>
        <v>3.5216484505886658E-3</v>
      </c>
      <c r="AW198" s="22" cm="1">
        <f t="array" ref="AW198">IF(INDEX(calc_types,1,AW$7)="INDEX",T198/T197-1,IF(INDEX(calc_types,1,AW$7)="CASH", T197/1200,T197/T198-1))</f>
        <v>7.74726865517672E-3</v>
      </c>
      <c r="AX198" s="22" cm="1">
        <f t="array" ref="AX198">IF(INDEX(calc_types,1,AX$7)="INDEX",U198/U197-1,IF(INDEX(calc_types,1,AX$7)="CASH", U197/1200,U197/U198-1))</f>
        <v>1.0848758684351312E-2</v>
      </c>
      <c r="AY198" s="22" cm="1">
        <f t="array" ref="AY198">IF(INDEX(calc_types,1,AY$7)="INDEX",V198/V197-1,IF(INDEX(calc_types,1,AY$7)="CASH", V197/1200,V197/V198-1))</f>
        <v>-5.526691557265484E-3</v>
      </c>
      <c r="AZ198" s="22" cm="1">
        <f t="array" ref="AZ198">IF(INDEX(calc_types,1,AZ$7)="INDEX",W198/W197-1,IF(INDEX(calc_types,1,AZ$7)="CASH", W197/1200,W197/W198-1))</f>
        <v>3.6437500000000001E-4</v>
      </c>
      <c r="BA198" s="22" cm="1">
        <f t="array" ref="BA198">IF(INDEX(calc_types,1,BA$7)="INDEX",X198/X197-1,IF(INDEX(calc_types,1,BA$7)="CASH", X197/1200,X197/X198-1))</f>
        <v>-3.6708333333333336E-4</v>
      </c>
      <c r="BB198" s="22" cm="1">
        <f t="array" ref="BB198">IF(INDEX(calc_types,1,BB$7)="INDEX",Y198/Y197-1,IF(INDEX(calc_types,1,BB$7)="CASH", Y197/1200,Y197/Y198-1))</f>
        <v>4.4391666666666662E-4</v>
      </c>
      <c r="BC198" s="22" cm="1">
        <f t="array" ref="BC198">IF(INDEX(calc_types,1,BC$7)="INDEX",Z198/Z197-1,IF(INDEX(calc_types,1,BC$7)="CASH", Z197/1200,Z197/Z198-1))</f>
        <v>-3.3883333333333335E-4</v>
      </c>
      <c r="BD198" s="22" cm="1">
        <f t="array" ref="BD198">IF(INDEX(calc_types,1,BD$7)="INDEX",AA198/AA197-1,IF(INDEX(calc_types,1,BD$7)="CASH", AA197/1200,AA197/AA198-1))</f>
        <v>0</v>
      </c>
      <c r="BE198" s="22" cm="1">
        <f t="array" ref="BE198">IF(INDEX(calc_types,1,BE$7)="INDEX",AB198/AB197-1,IF(INDEX(calc_types,1,BE$7)="CASH", AB197/1200,AB197/AB198-1))</f>
        <v>6.1834421161113262E-3</v>
      </c>
      <c r="BF198" s="22" cm="1">
        <f t="array" ref="BF198">IF(INDEX(calc_types,1,BF$7)="INDEX",AC198/AC197-1,IF(INDEX(calc_types,1,BF$7)="CASH", AC197/1200,AC197/AC198-1))</f>
        <v>1.738749269433093E-2</v>
      </c>
      <c r="BG198" s="22" cm="1">
        <f t="array" ref="BG198">IF(INDEX(calc_types,1,BG$7)="INDEX",AD198/AD197-1,IF(INDEX(calc_types,1,BG$7)="CASH", AD197/1200,AD197/AD198-1))</f>
        <v>5.6995305164319277E-2</v>
      </c>
      <c r="BH198" s="23">
        <f t="shared" si="68"/>
        <v>-1.0645462409382218E-3</v>
      </c>
      <c r="BI198" s="23">
        <f t="shared" si="69"/>
        <v>-1.6992464282556937E-3</v>
      </c>
      <c r="BJ198" s="23">
        <f t="shared" si="70"/>
        <v>-3.5626734041953657E-3</v>
      </c>
      <c r="BK198" s="23">
        <f t="shared" si="71"/>
        <v>1.136468843143488E-3</v>
      </c>
      <c r="BL198" s="23">
        <f t="shared" si="72"/>
        <v>2.7378471579986834E-3</v>
      </c>
      <c r="BM198" s="23">
        <f t="shared" si="73"/>
        <v>-1.1706942647615787E-3</v>
      </c>
      <c r="BN198" s="23">
        <f t="shared" si="74"/>
        <v>-1.8576222260098631E-3</v>
      </c>
      <c r="BO198" s="23">
        <f t="shared" si="75"/>
        <v>-3.5299806430026605E-3</v>
      </c>
      <c r="BP198" s="23">
        <f t="shared" si="76"/>
        <v>-4.5608737295978034E-4</v>
      </c>
      <c r="BQ198" s="23">
        <f t="shared" si="77"/>
        <v>-4.1827442259933217E-3</v>
      </c>
      <c r="BR198" s="23">
        <f t="shared" si="78"/>
        <v>-7.2970873292646787E-3</v>
      </c>
      <c r="BS198" s="23">
        <f t="shared" si="79"/>
        <v>6.2082503339086752E-4</v>
      </c>
      <c r="BT198" s="23">
        <f t="shared" si="80"/>
        <v>1.2781122818204304E-3</v>
      </c>
      <c r="BU198" s="23">
        <f t="shared" si="81"/>
        <v>1.6081948715963233E-4</v>
      </c>
      <c r="BV198" s="23">
        <f t="shared" si="82"/>
        <v>2.275798125718925E-4</v>
      </c>
      <c r="BW198" s="23">
        <f t="shared" si="83"/>
        <v>-2.6748306034990877E-4</v>
      </c>
      <c r="BX198" s="23">
        <f t="shared" si="84"/>
        <v>-3.3866512704848195E-3</v>
      </c>
      <c r="BY198" s="23">
        <f t="shared" si="85"/>
        <v>6.4482432918194499E-3</v>
      </c>
      <c r="BZ198" s="23">
        <f t="shared" si="86"/>
        <v>9.2035190835260492E-3</v>
      </c>
      <c r="CA198" s="23">
        <f t="shared" si="87"/>
        <v>-9.9979811958523755E-3</v>
      </c>
      <c r="CB198" s="23">
        <f t="shared" si="88"/>
        <v>-1.2524606321839093E-3</v>
      </c>
      <c r="CC198" s="23">
        <f t="shared" si="89"/>
        <v>-1.466740804597701E-3</v>
      </c>
      <c r="CD198" s="23">
        <f t="shared" si="90"/>
        <v>-1.4950922413793095E-3</v>
      </c>
      <c r="CE198" s="23">
        <f t="shared" si="91"/>
        <v>-3.1288247126436787E-4</v>
      </c>
      <c r="CF198" s="23">
        <f t="shared" si="92"/>
        <v>0</v>
      </c>
      <c r="CG198" s="23">
        <f t="shared" si="93"/>
        <v>5.1831499391543677E-3</v>
      </c>
      <c r="CH198" s="23">
        <f t="shared" si="94"/>
        <v>1.7474147400651747E-2</v>
      </c>
      <c r="CI198" s="23">
        <f t="shared" si="95"/>
        <v>5.7560129483200217E-2</v>
      </c>
    </row>
    <row r="199" spans="1:87" x14ac:dyDescent="0.2">
      <c r="A199" s="20">
        <v>191</v>
      </c>
      <c r="B199" s="21">
        <v>42521</v>
      </c>
      <c r="C199" s="20">
        <v>204.685</v>
      </c>
      <c r="D199" s="20">
        <v>1161.636</v>
      </c>
      <c r="E199" s="20">
        <v>1972.5650000000001</v>
      </c>
      <c r="F199" s="20">
        <v>1649.7719999999999</v>
      </c>
      <c r="G199" s="20">
        <v>2088.2179999999998</v>
      </c>
      <c r="H199" s="20">
        <v>143.714</v>
      </c>
      <c r="I199" s="20">
        <v>368.13900000000001</v>
      </c>
      <c r="J199" s="20">
        <v>503.43599999999998</v>
      </c>
      <c r="K199" s="20">
        <v>107.69499999999999</v>
      </c>
      <c r="L199" s="20">
        <v>664.43899999999996</v>
      </c>
      <c r="M199" s="20">
        <v>838.72400000000005</v>
      </c>
      <c r="N199" s="20">
        <v>274.82799999999997</v>
      </c>
      <c r="O199" s="20">
        <v>305.06</v>
      </c>
      <c r="P199" s="20">
        <v>103.797</v>
      </c>
      <c r="Q199" s="20">
        <v>195.43199999999999</v>
      </c>
      <c r="R199" s="20">
        <v>260.72800000000001</v>
      </c>
      <c r="S199" s="20">
        <v>3582.55</v>
      </c>
      <c r="T199" s="20">
        <v>3063.48</v>
      </c>
      <c r="U199" s="20">
        <v>6230.79</v>
      </c>
      <c r="V199" s="20">
        <v>17234.98</v>
      </c>
      <c r="W199" s="20">
        <v>0.46884999999999999</v>
      </c>
      <c r="X199" s="20">
        <v>-0.56210000000000004</v>
      </c>
      <c r="Y199" s="20">
        <v>0.46710000000000002</v>
      </c>
      <c r="Z199" s="20">
        <v>-0.57530000000000003</v>
      </c>
      <c r="AA199" s="20">
        <v>1</v>
      </c>
      <c r="AB199" s="20">
        <v>0.89829999999999999</v>
      </c>
      <c r="AC199" s="20">
        <v>0.6905</v>
      </c>
      <c r="AD199" s="20">
        <v>110.73</v>
      </c>
      <c r="AE199" s="21">
        <f t="shared" si="67"/>
        <v>42521</v>
      </c>
      <c r="AF199" s="22" cm="1">
        <f t="array" ref="AF199">IF(INDEX(calc_types,1,AF$7)="INDEX",C199/C198-1,IF(INDEX(calc_types,1,AF$7)="CASH", C198/1200,C198/C199-1))</f>
        <v>-4.885531985632241E-6</v>
      </c>
      <c r="AG199" s="22" cm="1">
        <f t="array" ref="AG199">IF(INDEX(calc_types,1,AG$7)="INDEX",D199/D198-1,IF(INDEX(calc_types,1,AG$7)="CASH", D198/1200,D198/D199-1))</f>
        <v>-1.0628856830331435E-3</v>
      </c>
      <c r="AH199" s="22" cm="1">
        <f t="array" ref="AH199">IF(INDEX(calc_types,1,AH$7)="INDEX",E199/E198-1,IF(INDEX(calc_types,1,AH$7)="CASH", E198/1200,E198/E199-1))</f>
        <v>-2.0065458118289081E-3</v>
      </c>
      <c r="AI199" s="22" cm="1">
        <f t="array" ref="AI199">IF(INDEX(calc_types,1,AI$7)="INDEX",F199/F198-1,IF(INDEX(calc_types,1,AI$7)="CASH", F198/1200,F198/F199-1))</f>
        <v>1.5459070746159931E-4</v>
      </c>
      <c r="AJ199" s="22" cm="1">
        <f t="array" ref="AJ199">IF(INDEX(calc_types,1,AJ$7)="INDEX",G199/G198-1,IF(INDEX(calc_types,1,AJ$7)="CASH", G198/1200,G198/G199-1))</f>
        <v>-5.2170383686855892E-4</v>
      </c>
      <c r="AK199" s="22" cm="1">
        <f t="array" ref="AK199">IF(INDEX(calc_types,1,AK$7)="INDEX",H199/H198-1,IF(INDEX(calc_types,1,AK$7)="CASH", H198/1200,H198/H199-1))</f>
        <v>-2.7129868594033546E-4</v>
      </c>
      <c r="AL199" s="22" cm="1">
        <f t="array" ref="AL199">IF(INDEX(calc_types,1,AL$7)="INDEX",I199/I198-1,IF(INDEX(calc_types,1,AL$7)="CASH", I198/1200,I198/I199-1))</f>
        <v>4.5112005500391739E-4</v>
      </c>
      <c r="AM199" s="22" cm="1">
        <f t="array" ref="AM199">IF(INDEX(calc_types,1,AM$7)="INDEX",J199/J198-1,IF(INDEX(calc_types,1,AM$7)="CASH", J198/1200,J198/J199-1))</f>
        <v>2.7966344774834617E-3</v>
      </c>
      <c r="AN199" s="22" cm="1">
        <f t="array" ref="AN199">IF(INDEX(calc_types,1,AN$7)="INDEX",K199/K198-1,IF(INDEX(calc_types,1,AN$7)="CASH", K198/1200,K198/K199-1))</f>
        <v>6.968964876417072E-4</v>
      </c>
      <c r="AO199" s="22" cm="1">
        <f t="array" ref="AO199">IF(INDEX(calc_types,1,AO$7)="INDEX",L199/L198-1,IF(INDEX(calc_types,1,AO$7)="CASH", L198/1200,L198/L199-1))</f>
        <v>1.9633951958646367E-3</v>
      </c>
      <c r="AP199" s="22" cm="1">
        <f t="array" ref="AP199">IF(INDEX(calc_types,1,AP$7)="INDEX",M199/M198-1,IF(INDEX(calc_types,1,AP$7)="CASH", M198/1200,M198/M199-1))</f>
        <v>3.121583898846314E-3</v>
      </c>
      <c r="AQ199" s="22" cm="1">
        <f t="array" ref="AQ199">IF(INDEX(calc_types,1,AQ$7)="INDEX",N199/N198-1,IF(INDEX(calc_types,1,AQ$7)="CASH", N198/1200,N198/N199-1))</f>
        <v>3.626271294757677E-3</v>
      </c>
      <c r="AR199" s="22" cm="1">
        <f t="array" ref="AR199">IF(INDEX(calc_types,1,AR$7)="INDEX",O199/O198-1,IF(INDEX(calc_types,1,AR$7)="CASH", O198/1200,O198/O199-1))</f>
        <v>4.5541809224931562E-3</v>
      </c>
      <c r="AS199" s="22" cm="1">
        <f t="array" ref="AS199">IF(INDEX(calc_types,1,AS$7)="INDEX",P199/P198-1,IF(INDEX(calc_types,1,AS$7)="CASH", P198/1200,P198/P199-1))</f>
        <v>1.2526015570801796E-4</v>
      </c>
      <c r="AT199" s="22" cm="1">
        <f t="array" ref="AT199">IF(INDEX(calc_types,1,AT$7)="INDEX",Q199/Q198-1,IF(INDEX(calc_types,1,AT$7)="CASH", Q198/1200,Q198/Q199-1))</f>
        <v>-5.62823943555113E-5</v>
      </c>
      <c r="AU199" s="22" cm="1">
        <f t="array" ref="AU199">IF(INDEX(calc_types,1,AU$7)="INDEX",R199/R198-1,IF(INDEX(calc_types,1,AU$7)="CASH", R198/1200,R198/R199-1))</f>
        <v>9.7898822526709672E-4</v>
      </c>
      <c r="AV199" s="22" cm="1">
        <f t="array" ref="AV199">IF(INDEX(calc_types,1,AV$7)="INDEX",S199/S198-1,IF(INDEX(calc_types,1,AV$7)="CASH", S198/1200,S198/S199-1))</f>
        <v>1.7168832053786387E-2</v>
      </c>
      <c r="AW199" s="22" cm="1">
        <f t="array" ref="AW199">IF(INDEX(calc_types,1,AW$7)="INDEX",T199/T198-1,IF(INDEX(calc_types,1,AW$7)="CASH", T198/1200,T198/T199-1))</f>
        <v>1.1647144682832344E-2</v>
      </c>
      <c r="AX199" s="22" cm="1">
        <f t="array" ref="AX199">IF(INDEX(calc_types,1,AX$7)="INDEX",U199/U198-1,IF(INDEX(calc_types,1,AX$7)="CASH", U198/1200,U198/U199-1))</f>
        <v>-1.7783075318533736E-3</v>
      </c>
      <c r="AY199" s="22" cm="1">
        <f t="array" ref="AY199">IF(INDEX(calc_types,1,AY$7)="INDEX",V199/V198-1,IF(INDEX(calc_types,1,AY$7)="CASH", V198/1200,V198/V199-1))</f>
        <v>3.4137063071333573E-2</v>
      </c>
      <c r="AZ199" s="22" cm="1">
        <f t="array" ref="AZ199">IF(INDEX(calc_types,1,AZ$7)="INDEX",W199/W198-1,IF(INDEX(calc_types,1,AZ$7)="CASH", W198/1200,W198/W199-1))</f>
        <v>3.63125E-4</v>
      </c>
      <c r="BA199" s="22" cm="1">
        <f t="array" ref="BA199">IF(INDEX(calc_types,1,BA$7)="INDEX",X199/X198-1,IF(INDEX(calc_types,1,BA$7)="CASH", X198/1200,X198/X199-1))</f>
        <v>-3.2774999999999997E-4</v>
      </c>
      <c r="BB199" s="22" cm="1">
        <f t="array" ref="BB199">IF(INDEX(calc_types,1,BB$7)="INDEX",Y199/Y198-1,IF(INDEX(calc_types,1,BB$7)="CASH", Y198/1200,Y198/Y199-1))</f>
        <v>4.6808333333333332E-4</v>
      </c>
      <c r="BC199" s="22" cm="1">
        <f t="array" ref="BC199">IF(INDEX(calc_types,1,BC$7)="INDEX",Z199/Z198-1,IF(INDEX(calc_types,1,BC$7)="CASH", Z198/1200,Z198/Z199-1))</f>
        <v>-1.8149999999999999E-4</v>
      </c>
      <c r="BD199" s="22" cm="1">
        <f t="array" ref="BD199">IF(INDEX(calc_types,1,BD$7)="INDEX",AA199/AA198-1,IF(INDEX(calc_types,1,BD$7)="CASH", AA198/1200,AA198/AA199-1))</f>
        <v>0</v>
      </c>
      <c r="BE199" s="22" cm="1">
        <f t="array" ref="BE199">IF(INDEX(calc_types,1,BE$7)="INDEX",AB199/AB198-1,IF(INDEX(calc_types,1,BE$7)="CASH", AB198/1200,AB198/AB199-1))</f>
        <v>-2.7830346209506862E-2</v>
      </c>
      <c r="BF199" s="22" cm="1">
        <f t="array" ref="BF199">IF(INDEX(calc_types,1,BF$7)="INDEX",AC199/AC198-1,IF(INDEX(calc_types,1,BF$7)="CASH", AC198/1200,AC198/AC199-1))</f>
        <v>-8.8341781317885504E-3</v>
      </c>
      <c r="BG199" s="22" cm="1">
        <f t="array" ref="BG199">IF(INDEX(calc_types,1,BG$7)="INDEX",AD199/AD198-1,IF(INDEX(calc_types,1,BG$7)="CASH", AD198/1200,AD198/AD199-1))</f>
        <v>-3.8201029531292341E-2</v>
      </c>
      <c r="BH199" s="23">
        <f t="shared" si="68"/>
        <v>-1.6315837886054037E-3</v>
      </c>
      <c r="BI199" s="23">
        <f t="shared" si="69"/>
        <v>-3.1242979144067125E-3</v>
      </c>
      <c r="BJ199" s="23">
        <f t="shared" si="70"/>
        <v>-4.9250707787414968E-3</v>
      </c>
      <c r="BK199" s="23">
        <f t="shared" si="71"/>
        <v>-2.8264188530259934E-3</v>
      </c>
      <c r="BL199" s="23">
        <f t="shared" si="72"/>
        <v>-4.3605694979917415E-3</v>
      </c>
      <c r="BM199" s="23">
        <f t="shared" si="73"/>
        <v>-1.3724340238568994E-3</v>
      </c>
      <c r="BN199" s="23">
        <f t="shared" si="74"/>
        <v>-9.8002239484000129E-4</v>
      </c>
      <c r="BO199" s="23">
        <f t="shared" si="75"/>
        <v>6.9479903587314025E-4</v>
      </c>
      <c r="BP199" s="23">
        <f t="shared" si="76"/>
        <v>1.7576121154759701E-4</v>
      </c>
      <c r="BQ199" s="23">
        <f t="shared" si="77"/>
        <v>-2.5379291771568217E-4</v>
      </c>
      <c r="BR199" s="23">
        <f t="shared" si="78"/>
        <v>4.0565619346935545E-4</v>
      </c>
      <c r="BS199" s="23">
        <f t="shared" si="79"/>
        <v>4.0159106028289909E-4</v>
      </c>
      <c r="BT199" s="23">
        <f t="shared" si="80"/>
        <v>8.3838253210480763E-4</v>
      </c>
      <c r="BU199" s="23">
        <f t="shared" si="81"/>
        <v>7.4055973316119347E-5</v>
      </c>
      <c r="BV199" s="23">
        <f t="shared" si="82"/>
        <v>-2.5355925664020734E-4</v>
      </c>
      <c r="BW199" s="23">
        <f t="shared" si="83"/>
        <v>4.350085308795728E-4</v>
      </c>
      <c r="BX199" s="23">
        <f t="shared" si="84"/>
        <v>1.0260532332712902E-2</v>
      </c>
      <c r="BY199" s="23">
        <f t="shared" si="85"/>
        <v>1.0348119319475074E-2</v>
      </c>
      <c r="BZ199" s="23">
        <f t="shared" si="86"/>
        <v>-3.4235471326786353E-3</v>
      </c>
      <c r="CA199" s="23">
        <f t="shared" si="87"/>
        <v>2.9665773432746682E-2</v>
      </c>
      <c r="CB199" s="23">
        <f t="shared" si="88"/>
        <v>-1.2537106321839093E-3</v>
      </c>
      <c r="CC199" s="23">
        <f t="shared" si="89"/>
        <v>-1.4274074712643675E-3</v>
      </c>
      <c r="CD199" s="23">
        <f t="shared" si="90"/>
        <v>-1.4709255747126428E-3</v>
      </c>
      <c r="CE199" s="23">
        <f t="shared" si="91"/>
        <v>-1.5554913793103454E-4</v>
      </c>
      <c r="CF199" s="23">
        <f t="shared" si="92"/>
        <v>0</v>
      </c>
      <c r="CG199" s="23">
        <f t="shared" si="93"/>
        <v>-2.8830638386463821E-2</v>
      </c>
      <c r="CH199" s="23">
        <f t="shared" si="94"/>
        <v>-8.7475234254677341E-3</v>
      </c>
      <c r="CI199" s="23">
        <f t="shared" si="95"/>
        <v>-3.76362052124114E-2</v>
      </c>
    </row>
    <row r="200" spans="1:87" x14ac:dyDescent="0.2">
      <c r="A200" s="20">
        <v>192</v>
      </c>
      <c r="B200" s="21">
        <v>42551</v>
      </c>
      <c r="C200" s="20">
        <v>204.95</v>
      </c>
      <c r="D200" s="20">
        <v>1168.595</v>
      </c>
      <c r="E200" s="20">
        <v>2001.088</v>
      </c>
      <c r="F200" s="20">
        <v>1659.8009999999999</v>
      </c>
      <c r="G200" s="20">
        <v>2114.9479999999999</v>
      </c>
      <c r="H200" s="20">
        <v>143.715</v>
      </c>
      <c r="I200" s="20">
        <v>368.87099999999998</v>
      </c>
      <c r="J200" s="20">
        <v>506.47800000000001</v>
      </c>
      <c r="K200" s="20">
        <v>107.78100000000001</v>
      </c>
      <c r="L200" s="20">
        <v>668.39400000000001</v>
      </c>
      <c r="M200" s="20">
        <v>853.46299999999997</v>
      </c>
      <c r="N200" s="20">
        <v>275.23899999999998</v>
      </c>
      <c r="O200" s="20">
        <v>306.99299999999999</v>
      </c>
      <c r="P200" s="20">
        <v>103.803</v>
      </c>
      <c r="Q200" s="20">
        <v>195.55699999999999</v>
      </c>
      <c r="R200" s="20">
        <v>261.346</v>
      </c>
      <c r="S200" s="20">
        <v>3590.02</v>
      </c>
      <c r="T200" s="20">
        <v>2864.74</v>
      </c>
      <c r="U200" s="20">
        <v>6504.33</v>
      </c>
      <c r="V200" s="20">
        <v>15575.92</v>
      </c>
      <c r="W200" s="20">
        <v>0.46505000000000002</v>
      </c>
      <c r="X200" s="20">
        <v>-0.66210000000000002</v>
      </c>
      <c r="Y200" s="20">
        <v>0.36170000000000002</v>
      </c>
      <c r="Z200" s="20">
        <v>-0.42780000000000001</v>
      </c>
      <c r="AA200" s="20">
        <v>1</v>
      </c>
      <c r="AB200" s="20">
        <v>0.90039999999999998</v>
      </c>
      <c r="AC200" s="20">
        <v>0.75119999999999998</v>
      </c>
      <c r="AD200" s="20">
        <v>103.2</v>
      </c>
      <c r="AE200" s="21">
        <f t="shared" si="67"/>
        <v>42551</v>
      </c>
      <c r="AF200" s="22" cm="1">
        <f t="array" ref="AF200">IF(INDEX(calc_types,1,AF$7)="INDEX",C200/C199-1,IF(INDEX(calc_types,1,AF$7)="CASH", C199/1200,C199/C200-1))</f>
        <v>1.2946723013409489E-3</v>
      </c>
      <c r="AG200" s="22" cm="1">
        <f t="array" ref="AG200">IF(INDEX(calc_types,1,AG$7)="INDEX",D200/D199-1,IF(INDEX(calc_types,1,AG$7)="CASH", D199/1200,D199/D200-1))</f>
        <v>5.9906889937983987E-3</v>
      </c>
      <c r="AH200" s="22" cm="1">
        <f t="array" ref="AH200">IF(INDEX(calc_types,1,AH$7)="INDEX",E200/E199-1,IF(INDEX(calc_types,1,AH$7)="CASH", E199/1200,E199/E200-1))</f>
        <v>1.4459853033993664E-2</v>
      </c>
      <c r="AI200" s="22" cm="1">
        <f t="array" ref="AI200">IF(INDEX(calc_types,1,AI$7)="INDEX",F200/F199-1,IF(INDEX(calc_types,1,AI$7)="CASH", F199/1200,F199/F200-1))</f>
        <v>6.0790218284707542E-3</v>
      </c>
      <c r="AJ200" s="22" cm="1">
        <f t="array" ref="AJ200">IF(INDEX(calc_types,1,AJ$7)="INDEX",G200/G199-1,IF(INDEX(calc_types,1,AJ$7)="CASH", G199/1200,G199/G200-1))</f>
        <v>1.2800387698985505E-2</v>
      </c>
      <c r="AK200" s="22" cm="1">
        <f t="array" ref="AK200">IF(INDEX(calc_types,1,AK$7)="INDEX",H200/H199-1,IF(INDEX(calc_types,1,AK$7)="CASH", H199/1200,H199/H200-1))</f>
        <v>6.9582643305032832E-6</v>
      </c>
      <c r="AL200" s="22" cm="1">
        <f t="array" ref="AL200">IF(INDEX(calc_types,1,AL$7)="INDEX",I200/I199-1,IF(INDEX(calc_types,1,AL$7)="CASH", I199/1200,I199/I200-1))</f>
        <v>1.9883793893067381E-3</v>
      </c>
      <c r="AM200" s="22" cm="1">
        <f t="array" ref="AM200">IF(INDEX(calc_types,1,AM$7)="INDEX",J200/J199-1,IF(INDEX(calc_types,1,AM$7)="CASH", J199/1200,J199/J200-1))</f>
        <v>6.0424761042119357E-3</v>
      </c>
      <c r="AN200" s="22" cm="1">
        <f t="array" ref="AN200">IF(INDEX(calc_types,1,AN$7)="INDEX",K200/K199-1,IF(INDEX(calc_types,1,AN$7)="CASH", K199/1200,K199/K200-1))</f>
        <v>7.9855146478502448E-4</v>
      </c>
      <c r="AO200" s="22" cm="1">
        <f t="array" ref="AO200">IF(INDEX(calc_types,1,AO$7)="INDEX",L200/L199-1,IF(INDEX(calc_types,1,AO$7)="CASH", L199/1200,L199/L200-1))</f>
        <v>5.9523899108873124E-3</v>
      </c>
      <c r="AP200" s="22" cm="1">
        <f t="array" ref="AP200">IF(INDEX(calc_types,1,AP$7)="INDEX",M200/M199-1,IF(INDEX(calc_types,1,AP$7)="CASH", M199/1200,M199/M200-1))</f>
        <v>1.7573122982053491E-2</v>
      </c>
      <c r="AQ200" s="22" cm="1">
        <f t="array" ref="AQ200">IF(INDEX(calc_types,1,AQ$7)="INDEX",N200/N199-1,IF(INDEX(calc_types,1,AQ$7)="CASH", N199/1200,N199/N200-1))</f>
        <v>1.4954808098155414E-3</v>
      </c>
      <c r="AR200" s="22" cm="1">
        <f t="array" ref="AR200">IF(INDEX(calc_types,1,AR$7)="INDEX",O200/O199-1,IF(INDEX(calc_types,1,AR$7)="CASH", O199/1200,O199/O200-1))</f>
        <v>6.3364584016258885E-3</v>
      </c>
      <c r="AS200" s="22" cm="1">
        <f t="array" ref="AS200">IF(INDEX(calc_types,1,AS$7)="INDEX",P200/P199-1,IF(INDEX(calc_types,1,AS$7)="CASH", P199/1200,P199/P200-1))</f>
        <v>5.7805138876876327E-5</v>
      </c>
      <c r="AT200" s="22" cm="1">
        <f t="array" ref="AT200">IF(INDEX(calc_types,1,AT$7)="INDEX",Q200/Q199-1,IF(INDEX(calc_types,1,AT$7)="CASH", Q199/1200,Q199/Q200-1))</f>
        <v>6.396086618363217E-4</v>
      </c>
      <c r="AU200" s="22" cm="1">
        <f t="array" ref="AU200">IF(INDEX(calc_types,1,AU$7)="INDEX",R200/R199-1,IF(INDEX(calc_types,1,AU$7)="CASH", R199/1200,R199/R200-1))</f>
        <v>2.3702862753520737E-3</v>
      </c>
      <c r="AV200" s="22" cm="1">
        <f t="array" ref="AV200">IF(INDEX(calc_types,1,AV$7)="INDEX",S200/S199-1,IF(INDEX(calc_types,1,AV$7)="CASH", S199/1200,S199/S200-1))</f>
        <v>2.0851069768739183E-3</v>
      </c>
      <c r="AW200" s="22" cm="1">
        <f t="array" ref="AW200">IF(INDEX(calc_types,1,AW$7)="INDEX",T200/T199-1,IF(INDEX(calc_types,1,AW$7)="CASH", T199/1200,T199/T200-1))</f>
        <v>-6.4873934218601104E-2</v>
      </c>
      <c r="AX200" s="22" cm="1">
        <f t="array" ref="AX200">IF(INDEX(calc_types,1,AX$7)="INDEX",U200/U199-1,IF(INDEX(calc_types,1,AX$7)="CASH", U199/1200,U199/U200-1))</f>
        <v>4.3901335143697651E-2</v>
      </c>
      <c r="AY200" s="22" cm="1">
        <f t="array" ref="AY200">IF(INDEX(calc_types,1,AY$7)="INDEX",V200/V199-1,IF(INDEX(calc_types,1,AY$7)="CASH", V199/1200,V199/V200-1))</f>
        <v>-9.626120831007634E-2</v>
      </c>
      <c r="AZ200" s="22" cm="1">
        <f t="array" ref="AZ200">IF(INDEX(calc_types,1,AZ$7)="INDEX",W200/W199-1,IF(INDEX(calc_types,1,AZ$7)="CASH", W199/1200,W199/W200-1))</f>
        <v>3.9070833333333335E-4</v>
      </c>
      <c r="BA200" s="22" cm="1">
        <f t="array" ref="BA200">IF(INDEX(calc_types,1,BA$7)="INDEX",X200/X199-1,IF(INDEX(calc_types,1,BA$7)="CASH", X199/1200,X199/X200-1))</f>
        <v>-4.6841666666666668E-4</v>
      </c>
      <c r="BB200" s="22" cm="1">
        <f t="array" ref="BB200">IF(INDEX(calc_types,1,BB$7)="INDEX",Y200/Y199-1,IF(INDEX(calc_types,1,BB$7)="CASH", Y199/1200,Y199/Y200-1))</f>
        <v>3.8925E-4</v>
      </c>
      <c r="BC200" s="22" cm="1">
        <f t="array" ref="BC200">IF(INDEX(calc_types,1,BC$7)="INDEX",Z200/Z199-1,IF(INDEX(calc_types,1,BC$7)="CASH", Z199/1200,Z199/Z200-1))</f>
        <v>-4.7941666666666667E-4</v>
      </c>
      <c r="BD200" s="22" cm="1">
        <f t="array" ref="BD200">IF(INDEX(calc_types,1,BD$7)="INDEX",AA200/AA199-1,IF(INDEX(calc_types,1,BD$7)="CASH", AA199/1200,AA199/AA200-1))</f>
        <v>0</v>
      </c>
      <c r="BE200" s="22" cm="1">
        <f t="array" ref="BE200">IF(INDEX(calc_types,1,BE$7)="INDEX",AB200/AB199-1,IF(INDEX(calc_types,1,BE$7)="CASH", AB199/1200,AB199/AB200-1))</f>
        <v>-2.3322967569968656E-3</v>
      </c>
      <c r="BF200" s="22" cm="1">
        <f t="array" ref="BF200">IF(INDEX(calc_types,1,BF$7)="INDEX",AC200/AC199-1,IF(INDEX(calc_types,1,BF$7)="CASH", AC199/1200,AC199/AC200-1))</f>
        <v>-8.0804046858359957E-2</v>
      </c>
      <c r="BG200" s="22" cm="1">
        <f t="array" ref="BG200">IF(INDEX(calc_types,1,BG$7)="INDEX",AD200/AD199-1,IF(INDEX(calc_types,1,BG$7)="CASH", AD199/1200,AD199/AD200-1))</f>
        <v>7.2965116279069875E-2</v>
      </c>
      <c r="BH200" s="23">
        <f t="shared" si="68"/>
        <v>-3.3202595527882252E-4</v>
      </c>
      <c r="BI200" s="23">
        <f t="shared" si="69"/>
        <v>3.9292767624248296E-3</v>
      </c>
      <c r="BJ200" s="23">
        <f t="shared" si="70"/>
        <v>1.1541328067081075E-2</v>
      </c>
      <c r="BK200" s="23">
        <f t="shared" si="71"/>
        <v>3.0980122679831615E-3</v>
      </c>
      <c r="BL200" s="23">
        <f t="shared" si="72"/>
        <v>8.9615220378623222E-3</v>
      </c>
      <c r="BM200" s="23">
        <f t="shared" si="73"/>
        <v>-1.0941770735860606E-3</v>
      </c>
      <c r="BN200" s="23">
        <f t="shared" si="74"/>
        <v>5.572369394628194E-4</v>
      </c>
      <c r="BO200" s="23">
        <f t="shared" si="75"/>
        <v>3.9406406626016147E-3</v>
      </c>
      <c r="BP200" s="23">
        <f t="shared" si="76"/>
        <v>2.7741618869091429E-4</v>
      </c>
      <c r="BQ200" s="23">
        <f t="shared" si="77"/>
        <v>3.7352017973069935E-3</v>
      </c>
      <c r="BR200" s="23">
        <f t="shared" si="78"/>
        <v>1.4857195276676533E-2</v>
      </c>
      <c r="BS200" s="23">
        <f t="shared" si="79"/>
        <v>-1.7291994246592364E-3</v>
      </c>
      <c r="BT200" s="23">
        <f t="shared" si="80"/>
        <v>2.6206600112375399E-3</v>
      </c>
      <c r="BU200" s="23">
        <f t="shared" si="81"/>
        <v>6.6009564849777124E-6</v>
      </c>
      <c r="BV200" s="23">
        <f t="shared" si="82"/>
        <v>4.4233179955162566E-4</v>
      </c>
      <c r="BW200" s="23">
        <f t="shared" si="83"/>
        <v>1.8263065809645497E-3</v>
      </c>
      <c r="BX200" s="23">
        <f t="shared" si="84"/>
        <v>-4.823192744199567E-3</v>
      </c>
      <c r="BY200" s="23">
        <f t="shared" si="85"/>
        <v>-6.6172959581958374E-2</v>
      </c>
      <c r="BZ200" s="23">
        <f t="shared" si="86"/>
        <v>4.2256095542872386E-2</v>
      </c>
      <c r="CA200" s="23">
        <f t="shared" si="87"/>
        <v>-0.10073249794866324</v>
      </c>
      <c r="CB200" s="23">
        <f t="shared" si="88"/>
        <v>-1.2261272988505758E-3</v>
      </c>
      <c r="CC200" s="23">
        <f t="shared" si="89"/>
        <v>-1.5680741379310342E-3</v>
      </c>
      <c r="CD200" s="23">
        <f t="shared" si="90"/>
        <v>-1.5497589080459761E-3</v>
      </c>
      <c r="CE200" s="23">
        <f t="shared" si="91"/>
        <v>-4.5346580459770119E-4</v>
      </c>
      <c r="CF200" s="23">
        <f t="shared" si="92"/>
        <v>0</v>
      </c>
      <c r="CG200" s="23">
        <f t="shared" si="93"/>
        <v>-3.332588933953824E-3</v>
      </c>
      <c r="CH200" s="23">
        <f t="shared" si="94"/>
        <v>-8.0717392152039144E-2</v>
      </c>
      <c r="CI200" s="23">
        <f t="shared" si="95"/>
        <v>7.3529940597950816E-2</v>
      </c>
    </row>
    <row r="201" spans="1:87" x14ac:dyDescent="0.2">
      <c r="A201" s="20">
        <v>193</v>
      </c>
      <c r="B201" s="21">
        <v>42582</v>
      </c>
      <c r="C201" s="20">
        <v>204.999</v>
      </c>
      <c r="D201" s="20">
        <v>1167.9280000000001</v>
      </c>
      <c r="E201" s="20">
        <v>2000.5540000000001</v>
      </c>
      <c r="F201" s="20">
        <v>1663.5530000000001</v>
      </c>
      <c r="G201" s="20">
        <v>2128.6260000000002</v>
      </c>
      <c r="H201" s="20">
        <v>143.625</v>
      </c>
      <c r="I201" s="20">
        <v>368.649</v>
      </c>
      <c r="J201" s="20">
        <v>506.49599999999998</v>
      </c>
      <c r="K201" s="20">
        <v>107.837</v>
      </c>
      <c r="L201" s="20">
        <v>668.88499999999999</v>
      </c>
      <c r="M201" s="20">
        <v>856.72500000000002</v>
      </c>
      <c r="N201" s="20">
        <v>278.08100000000002</v>
      </c>
      <c r="O201" s="20">
        <v>314.17700000000002</v>
      </c>
      <c r="P201" s="20">
        <v>103.771</v>
      </c>
      <c r="Q201" s="20">
        <v>195.36</v>
      </c>
      <c r="R201" s="20">
        <v>260.73200000000003</v>
      </c>
      <c r="S201" s="20">
        <v>3721.03</v>
      </c>
      <c r="T201" s="20">
        <v>2990.76</v>
      </c>
      <c r="U201" s="20">
        <v>6724.43</v>
      </c>
      <c r="V201" s="20">
        <v>16569.27</v>
      </c>
      <c r="W201" s="20">
        <v>0.49590000000000001</v>
      </c>
      <c r="X201" s="20">
        <v>-0.61870000000000003</v>
      </c>
      <c r="Y201" s="20">
        <v>0.22509999999999999</v>
      </c>
      <c r="Z201" s="20">
        <v>-0.45400000000000001</v>
      </c>
      <c r="AA201" s="20">
        <v>1</v>
      </c>
      <c r="AB201" s="20">
        <v>0.89490000000000003</v>
      </c>
      <c r="AC201" s="20">
        <v>0.75600000000000001</v>
      </c>
      <c r="AD201" s="20">
        <v>102.06</v>
      </c>
      <c r="AE201" s="21">
        <f t="shared" si="67"/>
        <v>42582</v>
      </c>
      <c r="AF201" s="22" cm="1">
        <f t="array" ref="AF201">IF(INDEX(calc_types,1,AF$7)="INDEX",C201/C200-1,IF(INDEX(calc_types,1,AF$7)="CASH", C200/1200,C200/C201-1))</f>
        <v>2.3908270309824786E-4</v>
      </c>
      <c r="AG201" s="22" cm="1">
        <f t="array" ref="AG201">IF(INDEX(calc_types,1,AG$7)="INDEX",D201/D200-1,IF(INDEX(calc_types,1,AG$7)="CASH", D200/1200,D200/D201-1))</f>
        <v>-5.7077088298329581E-4</v>
      </c>
      <c r="AH201" s="22" cm="1">
        <f t="array" ref="AH201">IF(INDEX(calc_types,1,AH$7)="INDEX",E201/E200-1,IF(INDEX(calc_types,1,AH$7)="CASH", E200/1200,E200/E201-1))</f>
        <v>-2.6685483097188545E-4</v>
      </c>
      <c r="AI201" s="22" cm="1">
        <f t="array" ref="AI201">IF(INDEX(calc_types,1,AI$7)="INDEX",F201/F200-1,IF(INDEX(calc_types,1,AI$7)="CASH", F200/1200,F200/F201-1))</f>
        <v>2.2605119529390816E-3</v>
      </c>
      <c r="AJ201" s="22" cm="1">
        <f t="array" ref="AJ201">IF(INDEX(calc_types,1,AJ$7)="INDEX",G201/G200-1,IF(INDEX(calc_types,1,AJ$7)="CASH", G200/1200,G200/G201-1))</f>
        <v>6.4672984867715222E-3</v>
      </c>
      <c r="AK201" s="22" cm="1">
        <f t="array" ref="AK201">IF(INDEX(calc_types,1,AK$7)="INDEX",H201/H200-1,IF(INDEX(calc_types,1,AK$7)="CASH", H200/1200,H200/H201-1))</f>
        <v>-6.2623943220962985E-4</v>
      </c>
      <c r="AL201" s="22" cm="1">
        <f t="array" ref="AL201">IF(INDEX(calc_types,1,AL$7)="INDEX",I201/I200-1,IF(INDEX(calc_types,1,AL$7)="CASH", I200/1200,I200/I201-1))</f>
        <v>-6.0183641435618274E-4</v>
      </c>
      <c r="AM201" s="22" cm="1">
        <f t="array" ref="AM201">IF(INDEX(calc_types,1,AM$7)="INDEX",J201/J200-1,IF(INDEX(calc_types,1,AM$7)="CASH", J200/1200,J200/J201-1))</f>
        <v>3.5539549595453579E-5</v>
      </c>
      <c r="AN201" s="22" cm="1">
        <f t="array" ref="AN201">IF(INDEX(calc_types,1,AN$7)="INDEX",K201/K200-1,IF(INDEX(calc_types,1,AN$7)="CASH", K200/1200,K200/K201-1))</f>
        <v>5.1957209526731774E-4</v>
      </c>
      <c r="AO201" s="22" cm="1">
        <f t="array" ref="AO201">IF(INDEX(calc_types,1,AO$7)="INDEX",L201/L200-1,IF(INDEX(calc_types,1,AO$7)="CASH", L200/1200,L200/L201-1))</f>
        <v>7.3459666005382118E-4</v>
      </c>
      <c r="AP201" s="22" cm="1">
        <f t="array" ref="AP201">IF(INDEX(calc_types,1,AP$7)="INDEX",M201/M200-1,IF(INDEX(calc_types,1,AP$7)="CASH", M200/1200,M200/M201-1))</f>
        <v>3.8220754736879581E-3</v>
      </c>
      <c r="AQ201" s="22" cm="1">
        <f t="array" ref="AQ201">IF(INDEX(calc_types,1,AQ$7)="INDEX",N201/N200-1,IF(INDEX(calc_types,1,AQ$7)="CASH", N200/1200,N200/N201-1))</f>
        <v>1.0325571594141936E-2</v>
      </c>
      <c r="AR201" s="22" cm="1">
        <f t="array" ref="AR201">IF(INDEX(calc_types,1,AR$7)="INDEX",O201/O200-1,IF(INDEX(calc_types,1,AR$7)="CASH", O200/1200,O200/O201-1))</f>
        <v>2.3401185043307349E-2</v>
      </c>
      <c r="AS201" s="22" cm="1">
        <f t="array" ref="AS201">IF(INDEX(calc_types,1,AS$7)="INDEX",P201/P200-1,IF(INDEX(calc_types,1,AS$7)="CASH", P200/1200,P200/P201-1))</f>
        <v>-3.0827625405815962E-4</v>
      </c>
      <c r="AT201" s="22" cm="1">
        <f t="array" ref="AT201">IF(INDEX(calc_types,1,AT$7)="INDEX",Q201/Q200-1,IF(INDEX(calc_types,1,AT$7)="CASH", Q200/1200,Q200/Q201-1))</f>
        <v>-1.0073789227691421E-3</v>
      </c>
      <c r="AU201" s="22" cm="1">
        <f t="array" ref="AU201">IF(INDEX(calc_types,1,AU$7)="INDEX",R201/R200-1,IF(INDEX(calc_types,1,AU$7)="CASH", R200/1200,R200/R201-1))</f>
        <v>-2.3493759231056899E-3</v>
      </c>
      <c r="AV201" s="22" cm="1">
        <f t="array" ref="AV201">IF(INDEX(calc_types,1,AV$7)="INDEX",S201/S200-1,IF(INDEX(calc_types,1,AV$7)="CASH", S200/1200,S200/S201-1))</f>
        <v>3.6492832909008843E-2</v>
      </c>
      <c r="AW201" s="22" cm="1">
        <f t="array" ref="AW201">IF(INDEX(calc_types,1,AW$7)="INDEX",T201/T200-1,IF(INDEX(calc_types,1,AW$7)="CASH", T200/1200,T200/T201-1))</f>
        <v>4.3990030508876954E-2</v>
      </c>
      <c r="AX201" s="22" cm="1">
        <f t="array" ref="AX201">IF(INDEX(calc_types,1,AX$7)="INDEX",U201/U200-1,IF(INDEX(calc_types,1,AX$7)="CASH", U200/1200,U200/U201-1))</f>
        <v>3.3838996483880779E-2</v>
      </c>
      <c r="AY201" s="22" cm="1">
        <f t="array" ref="AY201">IF(INDEX(calc_types,1,AY$7)="INDEX",V201/V200-1,IF(INDEX(calc_types,1,AY$7)="CASH", V200/1200,V200/V201-1))</f>
        <v>6.3774724061243182E-2</v>
      </c>
      <c r="AZ201" s="22" cm="1">
        <f t="array" ref="AZ201">IF(INDEX(calc_types,1,AZ$7)="INDEX",W201/W200-1,IF(INDEX(calc_types,1,AZ$7)="CASH", W200/1200,W200/W201-1))</f>
        <v>3.8754166666666668E-4</v>
      </c>
      <c r="BA201" s="22" cm="1">
        <f t="array" ref="BA201">IF(INDEX(calc_types,1,BA$7)="INDEX",X201/X200-1,IF(INDEX(calc_types,1,BA$7)="CASH", X200/1200,X200/X201-1))</f>
        <v>-5.5175000000000005E-4</v>
      </c>
      <c r="BB201" s="22" cm="1">
        <f t="array" ref="BB201">IF(INDEX(calc_types,1,BB$7)="INDEX",Y201/Y200-1,IF(INDEX(calc_types,1,BB$7)="CASH", Y200/1200,Y200/Y201-1))</f>
        <v>3.0141666666666668E-4</v>
      </c>
      <c r="BC201" s="22" cm="1">
        <f t="array" ref="BC201">IF(INDEX(calc_types,1,BC$7)="INDEX",Z201/Z200-1,IF(INDEX(calc_types,1,BC$7)="CASH", Z200/1200,Z200/Z201-1))</f>
        <v>-3.5649999999999999E-4</v>
      </c>
      <c r="BD201" s="22" cm="1">
        <f t="array" ref="BD201">IF(INDEX(calc_types,1,BD$7)="INDEX",AA201/AA200-1,IF(INDEX(calc_types,1,BD$7)="CASH", AA200/1200,AA200/AA201-1))</f>
        <v>0</v>
      </c>
      <c r="BE201" s="22" cm="1">
        <f t="array" ref="BE201">IF(INDEX(calc_types,1,BE$7)="INDEX",AB201/AB200-1,IF(INDEX(calc_types,1,BE$7)="CASH", AB200/1200,AB200/AB201-1))</f>
        <v>6.1459380936417229E-3</v>
      </c>
      <c r="BF201" s="22" cm="1">
        <f t="array" ref="BF201">IF(INDEX(calc_types,1,BF$7)="INDEX",AC201/AC200-1,IF(INDEX(calc_types,1,BF$7)="CASH", AC200/1200,AC200/AC201-1))</f>
        <v>-6.3492063492064377E-3</v>
      </c>
      <c r="BG201" s="22" cm="1">
        <f t="array" ref="BG201">IF(INDEX(calc_types,1,BG$7)="INDEX",AD201/AD200-1,IF(INDEX(calc_types,1,BG$7)="CASH", AD200/1200,AD200/AD201-1))</f>
        <v>1.116990005878904E-2</v>
      </c>
      <c r="BH201" s="23">
        <f t="shared" si="68"/>
        <v>-1.3876155535215236E-3</v>
      </c>
      <c r="BI201" s="23">
        <f t="shared" si="69"/>
        <v>-2.6321831143568649E-3</v>
      </c>
      <c r="BJ201" s="23">
        <f t="shared" si="70"/>
        <v>-3.1853797978844745E-3</v>
      </c>
      <c r="BK201" s="23">
        <f t="shared" si="71"/>
        <v>-7.2049760754851113E-4</v>
      </c>
      <c r="BL201" s="23">
        <f t="shared" si="72"/>
        <v>2.6284328256483396E-3</v>
      </c>
      <c r="BM201" s="23">
        <f t="shared" si="73"/>
        <v>-1.7273747701261938E-3</v>
      </c>
      <c r="BN201" s="23">
        <f t="shared" si="74"/>
        <v>-2.0329788642001016E-3</v>
      </c>
      <c r="BO201" s="23">
        <f t="shared" si="75"/>
        <v>-2.0662958920148679E-3</v>
      </c>
      <c r="BP201" s="23">
        <f t="shared" si="76"/>
        <v>-1.5631808267924487E-6</v>
      </c>
      <c r="BQ201" s="23">
        <f t="shared" si="77"/>
        <v>-1.4825914535264977E-3</v>
      </c>
      <c r="BR201" s="23">
        <f t="shared" si="78"/>
        <v>1.1061477683109995E-3</v>
      </c>
      <c r="BS201" s="23">
        <f t="shared" si="79"/>
        <v>7.1008913596671578E-3</v>
      </c>
      <c r="BT201" s="23">
        <f t="shared" si="80"/>
        <v>1.9685386652918999E-2</v>
      </c>
      <c r="BU201" s="23">
        <f t="shared" si="81"/>
        <v>-3.5948043645005824E-4</v>
      </c>
      <c r="BV201" s="23">
        <f t="shared" si="82"/>
        <v>-1.2046557850538381E-3</v>
      </c>
      <c r="BW201" s="23">
        <f t="shared" si="83"/>
        <v>-2.8933556174932139E-3</v>
      </c>
      <c r="BX201" s="23">
        <f t="shared" si="84"/>
        <v>2.9584533187935358E-2</v>
      </c>
      <c r="BY201" s="23">
        <f t="shared" si="85"/>
        <v>4.2691005145519684E-2</v>
      </c>
      <c r="BZ201" s="23">
        <f t="shared" si="86"/>
        <v>3.2193756883055515E-2</v>
      </c>
      <c r="CA201" s="23">
        <f t="shared" si="87"/>
        <v>5.9303434422656287E-2</v>
      </c>
      <c r="CB201" s="23">
        <f t="shared" si="88"/>
        <v>-1.2292939655172426E-3</v>
      </c>
      <c r="CC201" s="23">
        <f t="shared" si="89"/>
        <v>-1.6514074712643675E-3</v>
      </c>
      <c r="CD201" s="23">
        <f t="shared" si="90"/>
        <v>-1.6375922413793095E-3</v>
      </c>
      <c r="CE201" s="23">
        <f t="shared" si="91"/>
        <v>-3.3054913793103451E-4</v>
      </c>
      <c r="CF201" s="23">
        <f t="shared" si="92"/>
        <v>0</v>
      </c>
      <c r="CG201" s="23">
        <f t="shared" si="93"/>
        <v>5.1456459166847645E-3</v>
      </c>
      <c r="CH201" s="23">
        <f t="shared" si="94"/>
        <v>-6.2625516428856222E-3</v>
      </c>
      <c r="CI201" s="23">
        <f t="shared" si="95"/>
        <v>1.1734724377669981E-2</v>
      </c>
    </row>
    <row r="202" spans="1:87" x14ac:dyDescent="0.2">
      <c r="A202" s="20">
        <v>194</v>
      </c>
      <c r="B202" s="21">
        <v>42613</v>
      </c>
      <c r="C202" s="20">
        <v>205.04900000000001</v>
      </c>
      <c r="D202" s="20">
        <v>1165.989</v>
      </c>
      <c r="E202" s="20">
        <v>1990.7059999999999</v>
      </c>
      <c r="F202" s="20">
        <v>1664.085</v>
      </c>
      <c r="G202" s="20">
        <v>2129.6410000000001</v>
      </c>
      <c r="H202" s="20">
        <v>143.54300000000001</v>
      </c>
      <c r="I202" s="20">
        <v>368.3</v>
      </c>
      <c r="J202" s="20">
        <v>505.81400000000002</v>
      </c>
      <c r="K202" s="20">
        <v>107.849</v>
      </c>
      <c r="L202" s="20">
        <v>668.46699999999998</v>
      </c>
      <c r="M202" s="20">
        <v>857.90800000000002</v>
      </c>
      <c r="N202" s="20">
        <v>279.08999999999997</v>
      </c>
      <c r="O202" s="20">
        <v>316.82799999999997</v>
      </c>
      <c r="P202" s="20">
        <v>103.732</v>
      </c>
      <c r="Q202" s="20">
        <v>195.13</v>
      </c>
      <c r="R202" s="20">
        <v>259.94499999999999</v>
      </c>
      <c r="S202" s="20">
        <v>3723.32</v>
      </c>
      <c r="T202" s="20">
        <v>3023.13</v>
      </c>
      <c r="U202" s="20">
        <v>6781.51</v>
      </c>
      <c r="V202" s="20">
        <v>16887.400000000001</v>
      </c>
      <c r="W202" s="20">
        <v>0.52488999999999997</v>
      </c>
      <c r="X202" s="20">
        <v>-0.73029999999999995</v>
      </c>
      <c r="Y202" s="20">
        <v>1.7899999999999999E-2</v>
      </c>
      <c r="Z202" s="20">
        <v>-0.80689999999999995</v>
      </c>
      <c r="AA202" s="20">
        <v>1</v>
      </c>
      <c r="AB202" s="20">
        <v>0.8962</v>
      </c>
      <c r="AC202" s="20">
        <v>0.7611</v>
      </c>
      <c r="AD202" s="20">
        <v>103.43</v>
      </c>
      <c r="AE202" s="21">
        <f t="shared" ref="AE202:AE265" si="96">B202</f>
        <v>42613</v>
      </c>
      <c r="AF202" s="22" cm="1">
        <f t="array" ref="AF202">IF(INDEX(calc_types,1,AF$7)="INDEX",C202/C201-1,IF(INDEX(calc_types,1,AF$7)="CASH", C201/1200,C201/C202-1))</f>
        <v>2.4390362879822547E-4</v>
      </c>
      <c r="AG202" s="22" cm="1">
        <f t="array" ref="AG202">IF(INDEX(calc_types,1,AG$7)="INDEX",D202/D201-1,IF(INDEX(calc_types,1,AG$7)="CASH", D201/1200,D201/D202-1))</f>
        <v>-1.6602050811351798E-3</v>
      </c>
      <c r="AH202" s="22" cm="1">
        <f t="array" ref="AH202">IF(INDEX(calc_types,1,AH$7)="INDEX",E202/E201-1,IF(INDEX(calc_types,1,AH$7)="CASH", E201/1200,E201/E202-1))</f>
        <v>-4.9226364297090264E-3</v>
      </c>
      <c r="AI202" s="22" cm="1">
        <f t="array" ref="AI202">IF(INDEX(calc_types,1,AI$7)="INDEX",F202/F201-1,IF(INDEX(calc_types,1,AI$7)="CASH", F201/1200,F201/F202-1))</f>
        <v>3.1979744558774392E-4</v>
      </c>
      <c r="AJ202" s="22" cm="1">
        <f t="array" ref="AJ202">IF(INDEX(calc_types,1,AJ$7)="INDEX",G202/G201-1,IF(INDEX(calc_types,1,AJ$7)="CASH", G201/1200,G201/G202-1))</f>
        <v>4.7683341272719559E-4</v>
      </c>
      <c r="AK202" s="22" cm="1">
        <f t="array" ref="AK202">IF(INDEX(calc_types,1,AK$7)="INDEX",H202/H201-1,IF(INDEX(calc_types,1,AK$7)="CASH", H201/1200,H201/H202-1))</f>
        <v>-5.7093124456042421E-4</v>
      </c>
      <c r="AL202" s="22" cm="1">
        <f t="array" ref="AL202">IF(INDEX(calc_types,1,AL$7)="INDEX",I202/I201-1,IF(INDEX(calc_types,1,AL$7)="CASH", I201/1200,I201/I202-1))</f>
        <v>-9.4669997748531021E-4</v>
      </c>
      <c r="AM202" s="22" cm="1">
        <f t="array" ref="AM202">IF(INDEX(calc_types,1,AM$7)="INDEX",J202/J201-1,IF(INDEX(calc_types,1,AM$7)="CASH", J201/1200,J201/J202-1))</f>
        <v>-1.3465061915591825E-3</v>
      </c>
      <c r="AN202" s="22" cm="1">
        <f t="array" ref="AN202">IF(INDEX(calc_types,1,AN$7)="INDEX",K202/K201-1,IF(INDEX(calc_types,1,AN$7)="CASH", K201/1200,K201/K202-1))</f>
        <v>1.1127906006280774E-4</v>
      </c>
      <c r="AO202" s="22" cm="1">
        <f t="array" ref="AO202">IF(INDEX(calc_types,1,AO$7)="INDEX",L202/L201-1,IF(INDEX(calc_types,1,AO$7)="CASH", L201/1200,L201/L202-1))</f>
        <v>-6.2492057678076307E-4</v>
      </c>
      <c r="AP202" s="22" cm="1">
        <f t="array" ref="AP202">IF(INDEX(calc_types,1,AP$7)="INDEX",M202/M201-1,IF(INDEX(calc_types,1,AP$7)="CASH", M201/1200,M201/M202-1))</f>
        <v>1.3808398260819477E-3</v>
      </c>
      <c r="AQ202" s="22" cm="1">
        <f t="array" ref="AQ202">IF(INDEX(calc_types,1,AQ$7)="INDEX",N202/N201-1,IF(INDEX(calc_types,1,AQ$7)="CASH", N201/1200,N201/N202-1))</f>
        <v>3.6284391957737139E-3</v>
      </c>
      <c r="AR202" s="22" cm="1">
        <f t="array" ref="AR202">IF(INDEX(calc_types,1,AR$7)="INDEX",O202/O201-1,IF(INDEX(calc_types,1,AR$7)="CASH", O201/1200,O201/O202-1))</f>
        <v>8.4379187528047517E-3</v>
      </c>
      <c r="AS202" s="22" cm="1">
        <f t="array" ref="AS202">IF(INDEX(calc_types,1,AS$7)="INDEX",P202/P201-1,IF(INDEX(calc_types,1,AS$7)="CASH", P201/1200,P201/P202-1))</f>
        <v>-3.758275433406455E-4</v>
      </c>
      <c r="AT202" s="22" cm="1">
        <f t="array" ref="AT202">IF(INDEX(calc_types,1,AT$7)="INDEX",Q202/Q201-1,IF(INDEX(calc_types,1,AT$7)="CASH", Q201/1200,Q201/Q202-1))</f>
        <v>-1.1773136773137738E-3</v>
      </c>
      <c r="AU202" s="22" cm="1">
        <f t="array" ref="AU202">IF(INDEX(calc_types,1,AU$7)="INDEX",R202/R201-1,IF(INDEX(calc_types,1,AU$7)="CASH", R201/1200,R201/R202-1))</f>
        <v>-3.0184250494762477E-3</v>
      </c>
      <c r="AV202" s="22" cm="1">
        <f t="array" ref="AV202">IF(INDEX(calc_types,1,AV$7)="INDEX",S202/S201-1,IF(INDEX(calc_types,1,AV$7)="CASH", S201/1200,S201/S202-1))</f>
        <v>6.1542099902456293E-4</v>
      </c>
      <c r="AW202" s="22" cm="1">
        <f t="array" ref="AW202">IF(INDEX(calc_types,1,AW$7)="INDEX",T202/T201-1,IF(INDEX(calc_types,1,AW$7)="CASH", T201/1200,T201/T202-1))</f>
        <v>1.0823335874493356E-2</v>
      </c>
      <c r="AX202" s="22" cm="1">
        <f t="array" ref="AX202">IF(INDEX(calc_types,1,AX$7)="INDEX",U202/U201-1,IF(INDEX(calc_types,1,AX$7)="CASH", U201/1200,U201/U202-1))</f>
        <v>8.4884518092982475E-3</v>
      </c>
      <c r="AY202" s="22" cm="1">
        <f t="array" ref="AY202">IF(INDEX(calc_types,1,AY$7)="INDEX",V202/V201-1,IF(INDEX(calc_types,1,AY$7)="CASH", V201/1200,V201/V202-1))</f>
        <v>1.9200000965643005E-2</v>
      </c>
      <c r="AZ202" s="22" cm="1">
        <f t="array" ref="AZ202">IF(INDEX(calc_types,1,AZ$7)="INDEX",W202/W201-1,IF(INDEX(calc_types,1,AZ$7)="CASH", W201/1200,W201/W202-1))</f>
        <v>4.1324999999999999E-4</v>
      </c>
      <c r="BA202" s="22" cm="1">
        <f t="array" ref="BA202">IF(INDEX(calc_types,1,BA$7)="INDEX",X202/X201-1,IF(INDEX(calc_types,1,BA$7)="CASH", X201/1200,X201/X202-1))</f>
        <v>-5.1558333333333339E-4</v>
      </c>
      <c r="BB202" s="22" cm="1">
        <f t="array" ref="BB202">IF(INDEX(calc_types,1,BB$7)="INDEX",Y202/Y201-1,IF(INDEX(calc_types,1,BB$7)="CASH", Y201/1200,Y201/Y202-1))</f>
        <v>1.8758333333333333E-4</v>
      </c>
      <c r="BC202" s="22" cm="1">
        <f t="array" ref="BC202">IF(INDEX(calc_types,1,BC$7)="INDEX",Z202/Z201-1,IF(INDEX(calc_types,1,BC$7)="CASH", Z201/1200,Z201/Z202-1))</f>
        <v>-3.7833333333333333E-4</v>
      </c>
      <c r="BD202" s="22" cm="1">
        <f t="array" ref="BD202">IF(INDEX(calc_types,1,BD$7)="INDEX",AA202/AA201-1,IF(INDEX(calc_types,1,BD$7)="CASH", AA201/1200,AA201/AA202-1))</f>
        <v>0</v>
      </c>
      <c r="BE202" s="22" cm="1">
        <f t="array" ref="BE202">IF(INDEX(calc_types,1,BE$7)="INDEX",AB202/AB201-1,IF(INDEX(calc_types,1,BE$7)="CASH", AB201/1200,AB201/AB202-1))</f>
        <v>-1.4505690694041062E-3</v>
      </c>
      <c r="BF202" s="22" cm="1">
        <f t="array" ref="BF202">IF(INDEX(calc_types,1,BF$7)="INDEX",AC202/AC201-1,IF(INDEX(calc_types,1,BF$7)="CASH", AC201/1200,AC201/AC202-1))</f>
        <v>-6.7008277493102453E-3</v>
      </c>
      <c r="BG202" s="22" cm="1">
        <f t="array" ref="BG202">IF(INDEX(calc_types,1,BG$7)="INDEX",AD202/AD201-1,IF(INDEX(calc_types,1,BG$7)="CASH", AD201/1200,AD201/AD202-1))</f>
        <v>-1.3245673402301095E-2</v>
      </c>
      <c r="BH202" s="23">
        <f t="shared" si="68"/>
        <v>-1.382794627821546E-3</v>
      </c>
      <c r="BI202" s="23">
        <f t="shared" si="69"/>
        <v>-3.7216173125087489E-3</v>
      </c>
      <c r="BJ202" s="23">
        <f t="shared" si="70"/>
        <v>-7.841161396621615E-3</v>
      </c>
      <c r="BK202" s="23">
        <f t="shared" si="71"/>
        <v>-2.6612121148998488E-3</v>
      </c>
      <c r="BL202" s="23">
        <f t="shared" si="72"/>
        <v>-3.362032248395987E-3</v>
      </c>
      <c r="BM202" s="23">
        <f t="shared" si="73"/>
        <v>-1.6720665824769881E-3</v>
      </c>
      <c r="BN202" s="23">
        <f t="shared" si="74"/>
        <v>-2.3778424273292291E-3</v>
      </c>
      <c r="BO202" s="23">
        <f t="shared" si="75"/>
        <v>-3.448341633169504E-3</v>
      </c>
      <c r="BP202" s="23">
        <f t="shared" si="76"/>
        <v>-4.0985621603130244E-4</v>
      </c>
      <c r="BQ202" s="23">
        <f t="shared" si="77"/>
        <v>-2.842108690361082E-3</v>
      </c>
      <c r="BR202" s="23">
        <f t="shared" si="78"/>
        <v>-1.3350878792950109E-3</v>
      </c>
      <c r="BS202" s="23">
        <f t="shared" si="79"/>
        <v>4.0375896129893601E-4</v>
      </c>
      <c r="BT202" s="23">
        <f t="shared" si="80"/>
        <v>4.7221203624164031E-3</v>
      </c>
      <c r="BU202" s="23">
        <f t="shared" si="81"/>
        <v>-4.2703172573254413E-4</v>
      </c>
      <c r="BV202" s="23">
        <f t="shared" si="82"/>
        <v>-1.3745905395984698E-3</v>
      </c>
      <c r="BW202" s="23">
        <f t="shared" si="83"/>
        <v>-3.5624047438637717E-3</v>
      </c>
      <c r="BX202" s="23">
        <f t="shared" si="84"/>
        <v>-6.2928787220489224E-3</v>
      </c>
      <c r="BY202" s="23">
        <f t="shared" si="85"/>
        <v>9.524310511136086E-3</v>
      </c>
      <c r="BZ202" s="23">
        <f t="shared" si="86"/>
        <v>6.8432122084729858E-3</v>
      </c>
      <c r="CA202" s="23">
        <f t="shared" si="87"/>
        <v>1.4728711327056113E-2</v>
      </c>
      <c r="CB202" s="23">
        <f t="shared" si="88"/>
        <v>-1.2035856321839092E-3</v>
      </c>
      <c r="CC202" s="23">
        <f t="shared" si="89"/>
        <v>-1.615240804597701E-3</v>
      </c>
      <c r="CD202" s="23">
        <f t="shared" si="90"/>
        <v>-1.751425574712643E-3</v>
      </c>
      <c r="CE202" s="23">
        <f t="shared" si="91"/>
        <v>-3.5238247126436785E-4</v>
      </c>
      <c r="CF202" s="23">
        <f t="shared" si="92"/>
        <v>0</v>
      </c>
      <c r="CG202" s="23">
        <f t="shared" si="93"/>
        <v>-2.4508612463610647E-3</v>
      </c>
      <c r="CH202" s="23">
        <f t="shared" si="94"/>
        <v>-6.6141730429894298E-3</v>
      </c>
      <c r="CI202" s="23">
        <f t="shared" si="95"/>
        <v>-1.2680849083420154E-2</v>
      </c>
    </row>
    <row r="203" spans="1:87" x14ac:dyDescent="0.2">
      <c r="A203" s="20">
        <v>195</v>
      </c>
      <c r="B203" s="21">
        <v>42643</v>
      </c>
      <c r="C203" s="20">
        <v>205.16300000000001</v>
      </c>
      <c r="D203" s="20">
        <v>1167.3440000000001</v>
      </c>
      <c r="E203" s="20">
        <v>1995.3910000000001</v>
      </c>
      <c r="F203" s="20">
        <v>1665.3679999999999</v>
      </c>
      <c r="G203" s="20">
        <v>2131.9659999999999</v>
      </c>
      <c r="H203" s="20">
        <v>143.49799999999999</v>
      </c>
      <c r="I203" s="20">
        <v>368.50400000000002</v>
      </c>
      <c r="J203" s="20">
        <v>506.78800000000001</v>
      </c>
      <c r="K203" s="20">
        <v>107.833</v>
      </c>
      <c r="L203" s="20">
        <v>668.57299999999998</v>
      </c>
      <c r="M203" s="20">
        <v>857.41700000000003</v>
      </c>
      <c r="N203" s="20">
        <v>279.52999999999997</v>
      </c>
      <c r="O203" s="20">
        <v>317.065</v>
      </c>
      <c r="P203" s="20">
        <v>103.74</v>
      </c>
      <c r="Q203" s="20">
        <v>195.42599999999999</v>
      </c>
      <c r="R203" s="20">
        <v>260.71499999999997</v>
      </c>
      <c r="S203" s="20">
        <v>3722.43</v>
      </c>
      <c r="T203" s="20">
        <v>3002.24</v>
      </c>
      <c r="U203" s="20">
        <v>6899.33</v>
      </c>
      <c r="V203" s="20">
        <v>16449.84</v>
      </c>
      <c r="W203" s="20">
        <v>0.53110999999999997</v>
      </c>
      <c r="X203" s="20">
        <v>-0.80159999999999998</v>
      </c>
      <c r="Y203" s="20">
        <v>0.1265</v>
      </c>
      <c r="Z203" s="20">
        <v>-0.62980000000000003</v>
      </c>
      <c r="AA203" s="20">
        <v>1</v>
      </c>
      <c r="AB203" s="20">
        <v>0.8901</v>
      </c>
      <c r="AC203" s="20">
        <v>0.77049999999999996</v>
      </c>
      <c r="AD203" s="20">
        <v>101.35</v>
      </c>
      <c r="AE203" s="21">
        <f t="shared" si="96"/>
        <v>42643</v>
      </c>
      <c r="AF203" s="22" cm="1">
        <f t="array" ref="AF203">IF(INDEX(calc_types,1,AF$7)="INDEX",C203/C202-1,IF(INDEX(calc_types,1,AF$7)="CASH", C202/1200,C202/C203-1))</f>
        <v>5.5596467185892173E-4</v>
      </c>
      <c r="AG203" s="22" cm="1">
        <f t="array" ref="AG203">IF(INDEX(calc_types,1,AG$7)="INDEX",D203/D202-1,IF(INDEX(calc_types,1,AG$7)="CASH", D202/1200,D202/D203-1))</f>
        <v>1.1621035875981622E-3</v>
      </c>
      <c r="AH203" s="22" cm="1">
        <f t="array" ref="AH203">IF(INDEX(calc_types,1,AH$7)="INDEX",E203/E202-1,IF(INDEX(calc_types,1,AH$7)="CASH", E202/1200,E202/E203-1))</f>
        <v>2.3534364190394008E-3</v>
      </c>
      <c r="AI203" s="22" cm="1">
        <f t="array" ref="AI203">IF(INDEX(calc_types,1,AI$7)="INDEX",F203/F202-1,IF(INDEX(calc_types,1,AI$7)="CASH", F202/1200,F202/F203-1))</f>
        <v>7.7099427012439214E-4</v>
      </c>
      <c r="AJ203" s="22" cm="1">
        <f t="array" ref="AJ203">IF(INDEX(calc_types,1,AJ$7)="INDEX",G203/G202-1,IF(INDEX(calc_types,1,AJ$7)="CASH", G202/1200,G202/G203-1))</f>
        <v>1.0917333015281194E-3</v>
      </c>
      <c r="AK203" s="22" cm="1">
        <f t="array" ref="AK203">IF(INDEX(calc_types,1,AK$7)="INDEX",H203/H202-1,IF(INDEX(calc_types,1,AK$7)="CASH", H202/1200,H202/H203-1))</f>
        <v>-3.1349491093268789E-4</v>
      </c>
      <c r="AL203" s="22" cm="1">
        <f t="array" ref="AL203">IF(INDEX(calc_types,1,AL$7)="INDEX",I203/I202-1,IF(INDEX(calc_types,1,AL$7)="CASH", I202/1200,I202/I203-1))</f>
        <v>5.5389628020630077E-4</v>
      </c>
      <c r="AM203" s="22" cm="1">
        <f t="array" ref="AM203">IF(INDEX(calc_types,1,AM$7)="INDEX",J203/J202-1,IF(INDEX(calc_types,1,AM$7)="CASH", J202/1200,J202/J203-1))</f>
        <v>1.9256090183348284E-3</v>
      </c>
      <c r="AN203" s="22" cm="1">
        <f t="array" ref="AN203">IF(INDEX(calc_types,1,AN$7)="INDEX",K203/K202-1,IF(INDEX(calc_types,1,AN$7)="CASH", K202/1200,K202/K203-1))</f>
        <v>-1.4835557121539722E-4</v>
      </c>
      <c r="AO203" s="22" cm="1">
        <f t="array" ref="AO203">IF(INDEX(calc_types,1,AO$7)="INDEX",L203/L202-1,IF(INDEX(calc_types,1,AO$7)="CASH", L202/1200,L202/L203-1))</f>
        <v>1.5857177691636082E-4</v>
      </c>
      <c r="AP203" s="22" cm="1">
        <f t="array" ref="AP203">IF(INDEX(calc_types,1,AP$7)="INDEX",M203/M202-1,IF(INDEX(calc_types,1,AP$7)="CASH", M202/1200,M202/M203-1))</f>
        <v>-5.723224401683602E-4</v>
      </c>
      <c r="AQ203" s="22" cm="1">
        <f t="array" ref="AQ203">IF(INDEX(calc_types,1,AQ$7)="INDEX",N203/N202-1,IF(INDEX(calc_types,1,AQ$7)="CASH", N202/1200,N202/N203-1))</f>
        <v>1.576552366620021E-3</v>
      </c>
      <c r="AR203" s="22" cm="1">
        <f t="array" ref="AR203">IF(INDEX(calc_types,1,AR$7)="INDEX",O203/O202-1,IF(INDEX(calc_types,1,AR$7)="CASH", O202/1200,O202/O203-1))</f>
        <v>7.4803994596450707E-4</v>
      </c>
      <c r="AS203" s="22" cm="1">
        <f t="array" ref="AS203">IF(INDEX(calc_types,1,AS$7)="INDEX",P203/P202-1,IF(INDEX(calc_types,1,AS$7)="CASH", P202/1200,P202/P203-1))</f>
        <v>7.7121813905067782E-5</v>
      </c>
      <c r="AT203" s="22" cm="1">
        <f t="array" ref="AT203">IF(INDEX(calc_types,1,AT$7)="INDEX",Q203/Q202-1,IF(INDEX(calc_types,1,AT$7)="CASH", Q202/1200,Q202/Q203-1))</f>
        <v>1.5169374263310775E-3</v>
      </c>
      <c r="AU203" s="22" cm="1">
        <f t="array" ref="AU203">IF(INDEX(calc_types,1,AU$7)="INDEX",R203/R202-1,IF(INDEX(calc_types,1,AU$7)="CASH", R202/1200,R202/R203-1))</f>
        <v>2.9621650733808735E-3</v>
      </c>
      <c r="AV203" s="22" cm="1">
        <f t="array" ref="AV203">IF(INDEX(calc_types,1,AV$7)="INDEX",S203/S202-1,IF(INDEX(calc_types,1,AV$7)="CASH", S202/1200,S202/S203-1))</f>
        <v>-2.3903398042612878E-4</v>
      </c>
      <c r="AW203" s="22" cm="1">
        <f t="array" ref="AW203">IF(INDEX(calc_types,1,AW$7)="INDEX",T203/T202-1,IF(INDEX(calc_types,1,AW$7)="CASH", T202/1200,T202/T203-1))</f>
        <v>-6.9100567954405445E-3</v>
      </c>
      <c r="AX203" s="22" cm="1">
        <f t="array" ref="AX203">IF(INDEX(calc_types,1,AX$7)="INDEX",U203/U202-1,IF(INDEX(calc_types,1,AX$7)="CASH", U202/1200,U202/U203-1))</f>
        <v>1.7373711754461674E-2</v>
      </c>
      <c r="AY203" s="22" cm="1">
        <f t="array" ref="AY203">IF(INDEX(calc_types,1,AY$7)="INDEX",V203/V202-1,IF(INDEX(calc_types,1,AY$7)="CASH", V202/1200,V202/V203-1))</f>
        <v>-2.5910442104764564E-2</v>
      </c>
      <c r="AZ203" s="22" cm="1">
        <f t="array" ref="AZ203">IF(INDEX(calc_types,1,AZ$7)="INDEX",W203/W202-1,IF(INDEX(calc_types,1,AZ$7)="CASH", W202/1200,W202/W203-1))</f>
        <v>4.3740833333333329E-4</v>
      </c>
      <c r="BA203" s="22" cm="1">
        <f t="array" ref="BA203">IF(INDEX(calc_types,1,BA$7)="INDEX",X203/X202-1,IF(INDEX(calc_types,1,BA$7)="CASH", X202/1200,X202/X203-1))</f>
        <v>-6.0858333333333326E-4</v>
      </c>
      <c r="BB203" s="22" cm="1">
        <f t="array" ref="BB203">IF(INDEX(calc_types,1,BB$7)="INDEX",Y203/Y202-1,IF(INDEX(calc_types,1,BB$7)="CASH", Y202/1200,Y202/Y203-1))</f>
        <v>1.4916666666666666E-5</v>
      </c>
      <c r="BC203" s="22" cm="1">
        <f t="array" ref="BC203">IF(INDEX(calc_types,1,BC$7)="INDEX",Z203/Z202-1,IF(INDEX(calc_types,1,BC$7)="CASH", Z202/1200,Z202/Z203-1))</f>
        <v>-6.7241666666666665E-4</v>
      </c>
      <c r="BD203" s="22" cm="1">
        <f t="array" ref="BD203">IF(INDEX(calc_types,1,BD$7)="INDEX",AA203/AA202-1,IF(INDEX(calc_types,1,BD$7)="CASH", AA202/1200,AA202/AA203-1))</f>
        <v>0</v>
      </c>
      <c r="BE203" s="22" cm="1">
        <f t="array" ref="BE203">IF(INDEX(calc_types,1,BE$7)="INDEX",AB203/AB202-1,IF(INDEX(calc_types,1,BE$7)="CASH", AB202/1200,AB202/AB203-1))</f>
        <v>6.8531625660037676E-3</v>
      </c>
      <c r="BF203" s="22" cm="1">
        <f t="array" ref="BF203">IF(INDEX(calc_types,1,BF$7)="INDEX",AC203/AC202-1,IF(INDEX(calc_types,1,BF$7)="CASH", AC202/1200,AC202/AC203-1))</f>
        <v>-1.2199870214146591E-2</v>
      </c>
      <c r="BG203" s="22" cm="1">
        <f t="array" ref="BG203">IF(INDEX(calc_types,1,BG$7)="INDEX",AD203/AD202-1,IF(INDEX(calc_types,1,BG$7)="CASH", AD202/1200,AD202/AD203-1))</f>
        <v>2.0522940305870874E-2</v>
      </c>
      <c r="BH203" s="23">
        <f t="shared" ref="BH203:BH266" si="97">AF203-AF$5</f>
        <v>-1.0707335847608497E-3</v>
      </c>
      <c r="BI203" s="23">
        <f t="shared" ref="BI203:BI266" si="98">AG203-AG$5</f>
        <v>-8.9930864377540682E-4</v>
      </c>
      <c r="BJ203" s="23">
        <f t="shared" ref="BJ203:BJ266" si="99">AH203-AH$5</f>
        <v>-5.6508854787318827E-4</v>
      </c>
      <c r="BK203" s="23">
        <f t="shared" ref="BK203:BK266" si="100">AI203-AI$5</f>
        <v>-2.2100152903632006E-3</v>
      </c>
      <c r="BL203" s="23">
        <f t="shared" ref="BL203:BL266" si="101">AJ203-AJ$5</f>
        <v>-2.7471323595950631E-3</v>
      </c>
      <c r="BM203" s="23">
        <f t="shared" ref="BM203:BM266" si="102">AK203-AK$5</f>
        <v>-1.4146302488492518E-3</v>
      </c>
      <c r="BN203" s="23">
        <f t="shared" ref="BN203:BN266" si="103">AL203-AL$5</f>
        <v>-8.772461696376179E-4</v>
      </c>
      <c r="BO203" s="23">
        <f t="shared" ref="BO203:BO266" si="104">AM203-AM$5</f>
        <v>-1.7622642327549303E-4</v>
      </c>
      <c r="BP203" s="23">
        <f t="shared" ref="BP203:BP266" si="105">AN203-AN$5</f>
        <v>-6.694908473095074E-4</v>
      </c>
      <c r="BQ203" s="23">
        <f t="shared" ref="BQ203:BQ266" si="106">AO203-AO$5</f>
        <v>-2.0586163366639581E-3</v>
      </c>
      <c r="BR203" s="23">
        <f t="shared" ref="BR203:BR266" si="107">AP203-AP$5</f>
        <v>-3.2882501455453188E-3</v>
      </c>
      <c r="BS203" s="23">
        <f t="shared" ref="BS203:BS266" si="108">AQ203-AQ$5</f>
        <v>-1.6481278678547569E-3</v>
      </c>
      <c r="BT203" s="23">
        <f t="shared" ref="BT203:BT266" si="109">AR203-AR$5</f>
        <v>-2.9677584444238415E-3</v>
      </c>
      <c r="BU203" s="23">
        <f t="shared" ref="BU203:BU266" si="110">AS203-AS$5</f>
        <v>2.5917631513169167E-5</v>
      </c>
      <c r="BV203" s="23">
        <f t="shared" ref="BV203:BV266" si="111">AT203-AT$5</f>
        <v>1.3196605640463815E-3</v>
      </c>
      <c r="BW203" s="23">
        <f t="shared" ref="BW203:BW266" si="112">AU203-AU$5</f>
        <v>2.4181853789933495E-3</v>
      </c>
      <c r="BX203" s="23">
        <f t="shared" ref="BX203:BX266" si="113">AV203-AV$5</f>
        <v>-7.1473337014996141E-3</v>
      </c>
      <c r="BY203" s="23">
        <f t="shared" ref="BY203:BY266" si="114">AW203-AW$5</f>
        <v>-8.2090821587978147E-3</v>
      </c>
      <c r="BZ203" s="23">
        <f t="shared" ref="BZ203:BZ266" si="115">AX203-AX$5</f>
        <v>1.5728472153636413E-2</v>
      </c>
      <c r="CA203" s="23">
        <f t="shared" ref="CA203:CA266" si="116">AY203-AY$5</f>
        <v>-3.0381731743351455E-2</v>
      </c>
      <c r="CB203" s="23">
        <f t="shared" ref="CB203:CB266" si="117">AZ203-AZ$5</f>
        <v>-1.179427298850576E-3</v>
      </c>
      <c r="CC203" s="23">
        <f t="shared" ref="CC203:CC266" si="118">BA203-BA$5</f>
        <v>-1.7082408045977007E-3</v>
      </c>
      <c r="CD203" s="23">
        <f t="shared" ref="CD203:CD266" si="119">BB203-BB$5</f>
        <v>-1.9240922413793094E-3</v>
      </c>
      <c r="CE203" s="23">
        <f t="shared" ref="CE203:CE266" si="120">BC203-BC$5</f>
        <v>-6.4646580459770122E-4</v>
      </c>
      <c r="CF203" s="23">
        <f t="shared" ref="CF203:CF266" si="121">BD203-BD$5</f>
        <v>0</v>
      </c>
      <c r="CG203" s="23">
        <f t="shared" ref="CG203:CG266" si="122">BE203-BE$5</f>
        <v>5.8528703890468091E-3</v>
      </c>
      <c r="CH203" s="23">
        <f t="shared" ref="CH203:CH266" si="123">BF203-BF$5</f>
        <v>-1.2113215507825775E-2</v>
      </c>
      <c r="CI203" s="23">
        <f t="shared" ref="CI203:CI266" si="124">BG203-BG$5</f>
        <v>2.1087764624751815E-2</v>
      </c>
    </row>
    <row r="204" spans="1:87" x14ac:dyDescent="0.2">
      <c r="A204" s="20">
        <v>196</v>
      </c>
      <c r="B204" s="21">
        <v>42674</v>
      </c>
      <c r="C204" s="20">
        <v>205.25800000000001</v>
      </c>
      <c r="D204" s="20">
        <v>1166.5630000000001</v>
      </c>
      <c r="E204" s="20">
        <v>1987.9659999999999</v>
      </c>
      <c r="F204" s="20">
        <v>1666.1579999999999</v>
      </c>
      <c r="G204" s="20">
        <v>2127.1030000000001</v>
      </c>
      <c r="H204" s="20">
        <v>143.43799999999999</v>
      </c>
      <c r="I204" s="20">
        <v>367.91399999999999</v>
      </c>
      <c r="J204" s="20">
        <v>503.65499999999997</v>
      </c>
      <c r="K204" s="20">
        <v>107.836</v>
      </c>
      <c r="L204" s="20">
        <v>666.30799999999999</v>
      </c>
      <c r="M204" s="20">
        <v>847.57799999999997</v>
      </c>
      <c r="N204" s="20">
        <v>279.09399999999999</v>
      </c>
      <c r="O204" s="20">
        <v>314.113</v>
      </c>
      <c r="P204" s="20">
        <v>103.715</v>
      </c>
      <c r="Q204" s="20">
        <v>195.233</v>
      </c>
      <c r="R204" s="20">
        <v>260.12700000000001</v>
      </c>
      <c r="S204" s="20">
        <v>3653.21</v>
      </c>
      <c r="T204" s="20">
        <v>3055.25</v>
      </c>
      <c r="U204" s="20">
        <v>6954.22</v>
      </c>
      <c r="V204" s="20">
        <v>17425.02</v>
      </c>
      <c r="W204" s="20">
        <v>0.53378000000000003</v>
      </c>
      <c r="X204" s="20">
        <v>-0.55820000000000003</v>
      </c>
      <c r="Y204" s="20">
        <v>0.20050000000000001</v>
      </c>
      <c r="Z204" s="20">
        <v>-0.29020000000000001</v>
      </c>
      <c r="AA204" s="20">
        <v>1</v>
      </c>
      <c r="AB204" s="20">
        <v>0.91069999999999995</v>
      </c>
      <c r="AC204" s="20">
        <v>0.81689999999999996</v>
      </c>
      <c r="AD204" s="20">
        <v>104.82</v>
      </c>
      <c r="AE204" s="21">
        <f t="shared" si="96"/>
        <v>42674</v>
      </c>
      <c r="AF204" s="22" cm="1">
        <f t="array" ref="AF204">IF(INDEX(calc_types,1,AF$7)="INDEX",C204/C203-1,IF(INDEX(calc_types,1,AF$7)="CASH", C203/1200,C203/C204-1))</f>
        <v>4.6304645574490877E-4</v>
      </c>
      <c r="AG204" s="22" cm="1">
        <f t="array" ref="AG204">IF(INDEX(calc_types,1,AG$7)="INDEX",D204/D203-1,IF(INDEX(calc_types,1,AG$7)="CASH", D203/1200,D203/D204-1))</f>
        <v>-6.6904014583524241E-4</v>
      </c>
      <c r="AH204" s="22" cm="1">
        <f t="array" ref="AH204">IF(INDEX(calc_types,1,AH$7)="INDEX",E204/E203-1,IF(INDEX(calc_types,1,AH$7)="CASH", E203/1200,E203/E204-1))</f>
        <v>-3.7210752178395978E-3</v>
      </c>
      <c r="AI204" s="22" cm="1">
        <f t="array" ref="AI204">IF(INDEX(calc_types,1,AI$7)="INDEX",F204/F203-1,IF(INDEX(calc_types,1,AI$7)="CASH", F203/1200,F203/F204-1))</f>
        <v>4.7436962881475253E-4</v>
      </c>
      <c r="AJ204" s="22" cm="1">
        <f t="array" ref="AJ204">IF(INDEX(calc_types,1,AJ$7)="INDEX",G204/G203-1,IF(INDEX(calc_types,1,AJ$7)="CASH", G203/1200,G203/G204-1))</f>
        <v>-2.2809932240944741E-3</v>
      </c>
      <c r="AK204" s="22" cm="1">
        <f t="array" ref="AK204">IF(INDEX(calc_types,1,AK$7)="INDEX",H204/H203-1,IF(INDEX(calc_types,1,AK$7)="CASH", H203/1200,H203/H204-1))</f>
        <v>-4.1812429441523413E-4</v>
      </c>
      <c r="AL204" s="22" cm="1">
        <f t="array" ref="AL204">IF(INDEX(calc_types,1,AL$7)="INDEX",I204/I203-1,IF(INDEX(calc_types,1,AL$7)="CASH", I203/1200,I203/I204-1))</f>
        <v>-1.6010681023815865E-3</v>
      </c>
      <c r="AM204" s="22" cm="1">
        <f t="array" ref="AM204">IF(INDEX(calc_types,1,AM$7)="INDEX",J204/J203-1,IF(INDEX(calc_types,1,AM$7)="CASH", J203/1200,J203/J204-1))</f>
        <v>-6.1820721879760621E-3</v>
      </c>
      <c r="AN204" s="22" cm="1">
        <f t="array" ref="AN204">IF(INDEX(calc_types,1,AN$7)="INDEX",K204/K203-1,IF(INDEX(calc_types,1,AN$7)="CASH", K203/1200,K203/K204-1))</f>
        <v>2.782079697305484E-5</v>
      </c>
      <c r="AO204" s="22" cm="1">
        <f t="array" ref="AO204">IF(INDEX(calc_types,1,AO$7)="INDEX",L204/L203-1,IF(INDEX(calc_types,1,AO$7)="CASH", L203/1200,L203/L204-1))</f>
        <v>-3.3878125500131917E-3</v>
      </c>
      <c r="AP204" s="22" cm="1">
        <f t="array" ref="AP204">IF(INDEX(calc_types,1,AP$7)="INDEX",M204/M203-1,IF(INDEX(calc_types,1,AP$7)="CASH", M203/1200,M203/M204-1))</f>
        <v>-1.1475163193638616E-2</v>
      </c>
      <c r="AQ204" s="22" cm="1">
        <f t="array" ref="AQ204">IF(INDEX(calc_types,1,AQ$7)="INDEX",N204/N203-1,IF(INDEX(calc_types,1,AQ$7)="CASH", N203/1200,N203/N204-1))</f>
        <v>-1.5597610274388218E-3</v>
      </c>
      <c r="AR204" s="22" cm="1">
        <f t="array" ref="AR204">IF(INDEX(calc_types,1,AR$7)="INDEX",O204/O203-1,IF(INDEX(calc_types,1,AR$7)="CASH", O203/1200,O203/O204-1))</f>
        <v>-9.3103937678393756E-3</v>
      </c>
      <c r="AS204" s="22" cm="1">
        <f t="array" ref="AS204">IF(INDEX(calc_types,1,AS$7)="INDEX",P204/P203-1,IF(INDEX(calc_types,1,AS$7)="CASH", P203/1200,P203/P204-1))</f>
        <v>-2.4098708309228112E-4</v>
      </c>
      <c r="AT204" s="22" cm="1">
        <f t="array" ref="AT204">IF(INDEX(calc_types,1,AT$7)="INDEX",Q204/Q203-1,IF(INDEX(calc_types,1,AT$7)="CASH", Q203/1200,Q203/Q204-1))</f>
        <v>-9.87586093968984E-4</v>
      </c>
      <c r="AU204" s="22" cm="1">
        <f t="array" ref="AU204">IF(INDEX(calc_types,1,AU$7)="INDEX",R204/R203-1,IF(INDEX(calc_types,1,AU$7)="CASH", R203/1200,R203/R204-1))</f>
        <v>-2.2553362867497873E-3</v>
      </c>
      <c r="AV204" s="22" cm="1">
        <f t="array" ref="AV204">IF(INDEX(calc_types,1,AV$7)="INDEX",S204/S203-1,IF(INDEX(calc_types,1,AV$7)="CASH", S203/1200,S203/S204-1))</f>
        <v>-1.8595379899689179E-2</v>
      </c>
      <c r="AW204" s="22" cm="1">
        <f t="array" ref="AW204">IF(INDEX(calc_types,1,AW$7)="INDEX",T204/T203-1,IF(INDEX(calc_types,1,AW$7)="CASH", T203/1200,T203/T204-1))</f>
        <v>1.7656816243871276E-2</v>
      </c>
      <c r="AX204" s="22" cm="1">
        <f t="array" ref="AX204">IF(INDEX(calc_types,1,AX$7)="INDEX",U204/U203-1,IF(INDEX(calc_types,1,AX$7)="CASH", U203/1200,U203/U204-1))</f>
        <v>7.9558449878467385E-3</v>
      </c>
      <c r="AY204" s="22" cm="1">
        <f t="array" ref="AY204">IF(INDEX(calc_types,1,AY$7)="INDEX",V204/V203-1,IF(INDEX(calc_types,1,AY$7)="CASH", V203/1200,V203/V204-1))</f>
        <v>5.9282035569950819E-2</v>
      </c>
      <c r="AZ204" s="22" cm="1">
        <f t="array" ref="AZ204">IF(INDEX(calc_types,1,AZ$7)="INDEX",W204/W203-1,IF(INDEX(calc_types,1,AZ$7)="CASH", W203/1200,W203/W204-1))</f>
        <v>4.4259166666666663E-4</v>
      </c>
      <c r="BA204" s="22" cm="1">
        <f t="array" ref="BA204">IF(INDEX(calc_types,1,BA$7)="INDEX",X204/X203-1,IF(INDEX(calc_types,1,BA$7)="CASH", X203/1200,X203/X204-1))</f>
        <v>-6.6799999999999997E-4</v>
      </c>
      <c r="BB204" s="22" cm="1">
        <f t="array" ref="BB204">IF(INDEX(calc_types,1,BB$7)="INDEX",Y204/Y203-1,IF(INDEX(calc_types,1,BB$7)="CASH", Y203/1200,Y203/Y204-1))</f>
        <v>1.0541666666666666E-4</v>
      </c>
      <c r="BC204" s="22" cm="1">
        <f t="array" ref="BC204">IF(INDEX(calc_types,1,BC$7)="INDEX",Z204/Z203-1,IF(INDEX(calc_types,1,BC$7)="CASH", Z203/1200,Z203/Z204-1))</f>
        <v>-5.2483333333333331E-4</v>
      </c>
      <c r="BD204" s="22" cm="1">
        <f t="array" ref="BD204">IF(INDEX(calc_types,1,BD$7)="INDEX",AA204/AA203-1,IF(INDEX(calc_types,1,BD$7)="CASH", AA203/1200,AA203/AA204-1))</f>
        <v>0</v>
      </c>
      <c r="BE204" s="22" cm="1">
        <f t="array" ref="BE204">IF(INDEX(calc_types,1,BE$7)="INDEX",AB204/AB203-1,IF(INDEX(calc_types,1,BE$7)="CASH", AB203/1200,AB203/AB204-1))</f>
        <v>-2.2619962666081017E-2</v>
      </c>
      <c r="BF204" s="22" cm="1">
        <f t="array" ref="BF204">IF(INDEX(calc_types,1,BF$7)="INDEX",AC204/AC203-1,IF(INDEX(calc_types,1,BF$7)="CASH", AC203/1200,AC203/AC204-1))</f>
        <v>-5.6800097931203331E-2</v>
      </c>
      <c r="BG204" s="22" cm="1">
        <f t="array" ref="BG204">IF(INDEX(calc_types,1,BG$7)="INDEX",AD204/AD203-1,IF(INDEX(calc_types,1,BG$7)="CASH", AD203/1200,AD203/AD204-1))</f>
        <v>-3.3104369395153599E-2</v>
      </c>
      <c r="BH204" s="23">
        <f t="shared" si="97"/>
        <v>-1.1636518008748627E-3</v>
      </c>
      <c r="BI204" s="23">
        <f t="shared" si="98"/>
        <v>-2.7304523772088115E-3</v>
      </c>
      <c r="BJ204" s="23">
        <f t="shared" si="99"/>
        <v>-6.6396001847521865E-3</v>
      </c>
      <c r="BK204" s="23">
        <f t="shared" si="100"/>
        <v>-2.5066399316728402E-3</v>
      </c>
      <c r="BL204" s="23">
        <f t="shared" si="101"/>
        <v>-6.1198588852176567E-3</v>
      </c>
      <c r="BM204" s="23">
        <f t="shared" si="102"/>
        <v>-1.5192596323317981E-3</v>
      </c>
      <c r="BN204" s="23">
        <f t="shared" si="103"/>
        <v>-3.0322105522255054E-3</v>
      </c>
      <c r="BO204" s="23">
        <f t="shared" si="104"/>
        <v>-8.2839076295863831E-3</v>
      </c>
      <c r="BP204" s="23">
        <f t="shared" si="105"/>
        <v>-4.9331447912105534E-4</v>
      </c>
      <c r="BQ204" s="23">
        <f t="shared" si="106"/>
        <v>-5.6050006635935106E-3</v>
      </c>
      <c r="BR204" s="23">
        <f t="shared" si="107"/>
        <v>-1.4191090899015574E-2</v>
      </c>
      <c r="BS204" s="23">
        <f t="shared" si="108"/>
        <v>-4.7844412619135997E-3</v>
      </c>
      <c r="BT204" s="23">
        <f t="shared" si="109"/>
        <v>-1.3026192158227725E-2</v>
      </c>
      <c r="BU204" s="23">
        <f t="shared" si="110"/>
        <v>-2.9219126548417975E-4</v>
      </c>
      <c r="BV204" s="23">
        <f t="shared" si="111"/>
        <v>-1.18486295625368E-3</v>
      </c>
      <c r="BW204" s="23">
        <f t="shared" si="112"/>
        <v>-2.7993159811373113E-3</v>
      </c>
      <c r="BX204" s="23">
        <f t="shared" si="113"/>
        <v>-2.5503679620762665E-2</v>
      </c>
      <c r="BY204" s="23">
        <f t="shared" si="114"/>
        <v>1.6357790880514006E-2</v>
      </c>
      <c r="BZ204" s="23">
        <f t="shared" si="115"/>
        <v>6.3106053870214769E-3</v>
      </c>
      <c r="CA204" s="23">
        <f t="shared" si="116"/>
        <v>5.4810745931363924E-2</v>
      </c>
      <c r="CB204" s="23">
        <f t="shared" si="117"/>
        <v>-1.1742439655172427E-3</v>
      </c>
      <c r="CC204" s="23">
        <f t="shared" si="118"/>
        <v>-1.7676574712643675E-3</v>
      </c>
      <c r="CD204" s="23">
        <f t="shared" si="119"/>
        <v>-1.8335922413793095E-3</v>
      </c>
      <c r="CE204" s="23">
        <f t="shared" si="120"/>
        <v>-4.9888247126436789E-4</v>
      </c>
      <c r="CF204" s="23">
        <f t="shared" si="121"/>
        <v>0</v>
      </c>
      <c r="CG204" s="23">
        <f t="shared" si="122"/>
        <v>-2.3620254843037976E-2</v>
      </c>
      <c r="CH204" s="23">
        <f t="shared" si="123"/>
        <v>-5.6713443224882518E-2</v>
      </c>
      <c r="CI204" s="23">
        <f t="shared" si="124"/>
        <v>-3.2539545076272658E-2</v>
      </c>
    </row>
    <row r="205" spans="1:87" x14ac:dyDescent="0.2">
      <c r="A205" s="20">
        <v>197</v>
      </c>
      <c r="B205" s="21">
        <v>42704</v>
      </c>
      <c r="C205" s="20">
        <v>205.249</v>
      </c>
      <c r="D205" s="20">
        <v>1161.934</v>
      </c>
      <c r="E205" s="20">
        <v>1956.0909999999999</v>
      </c>
      <c r="F205" s="20">
        <v>1659.1020000000001</v>
      </c>
      <c r="G205" s="20">
        <v>2093.6840000000002</v>
      </c>
      <c r="H205" s="20">
        <v>143.428</v>
      </c>
      <c r="I205" s="20">
        <v>368.61399999999998</v>
      </c>
      <c r="J205" s="20">
        <v>504.72699999999998</v>
      </c>
      <c r="K205" s="20">
        <v>107.90600000000001</v>
      </c>
      <c r="L205" s="20">
        <v>667.90899999999999</v>
      </c>
      <c r="M205" s="20">
        <v>848.56200000000001</v>
      </c>
      <c r="N205" s="20">
        <v>279.80200000000002</v>
      </c>
      <c r="O205" s="20">
        <v>314.38900000000001</v>
      </c>
      <c r="P205" s="20">
        <v>103.667</v>
      </c>
      <c r="Q205" s="20">
        <v>194.90799999999999</v>
      </c>
      <c r="R205" s="20">
        <v>259.14499999999998</v>
      </c>
      <c r="S205" s="20">
        <v>3785.37</v>
      </c>
      <c r="T205" s="20">
        <v>3051.61</v>
      </c>
      <c r="U205" s="20">
        <v>6783.79</v>
      </c>
      <c r="V205" s="20">
        <v>18308.48</v>
      </c>
      <c r="W205" s="20">
        <v>0.62366999999999995</v>
      </c>
      <c r="X205" s="20">
        <v>-1.0765</v>
      </c>
      <c r="Y205" s="20">
        <v>-0.1017</v>
      </c>
      <c r="Z205" s="20">
        <v>-1.3129999999999999</v>
      </c>
      <c r="AA205" s="20">
        <v>1</v>
      </c>
      <c r="AB205" s="20">
        <v>0.94440000000000002</v>
      </c>
      <c r="AC205" s="20">
        <v>0.79959999999999998</v>
      </c>
      <c r="AD205" s="20">
        <v>114.46</v>
      </c>
      <c r="AE205" s="21">
        <f t="shared" si="96"/>
        <v>42704</v>
      </c>
      <c r="AF205" s="22" cm="1">
        <f t="array" ref="AF205">IF(INDEX(calc_types,1,AF$7)="INDEX",C205/C204-1,IF(INDEX(calc_types,1,AF$7)="CASH", C204/1200,C204/C205-1))</f>
        <v>-4.3847255649098749E-5</v>
      </c>
      <c r="AG205" s="22" cm="1">
        <f t="array" ref="AG205">IF(INDEX(calc_types,1,AG$7)="INDEX",D205/D204-1,IF(INDEX(calc_types,1,AG$7)="CASH", D204/1200,D204/D205-1))</f>
        <v>-3.9680668767997362E-3</v>
      </c>
      <c r="AH205" s="22" cm="1">
        <f t="array" ref="AH205">IF(INDEX(calc_types,1,AH$7)="INDEX",E205/E204-1,IF(INDEX(calc_types,1,AH$7)="CASH", E204/1200,E204/E205-1))</f>
        <v>-1.6033976436216735E-2</v>
      </c>
      <c r="AI205" s="22" cm="1">
        <f t="array" ref="AI205">IF(INDEX(calc_types,1,AI$7)="INDEX",F205/F204-1,IF(INDEX(calc_types,1,AI$7)="CASH", F204/1200,F204/F205-1))</f>
        <v>-4.234892489187625E-3</v>
      </c>
      <c r="AJ205" s="22" cm="1">
        <f t="array" ref="AJ205">IF(INDEX(calc_types,1,AJ$7)="INDEX",G205/G204-1,IF(INDEX(calc_types,1,AJ$7)="CASH", G204/1200,G204/G205-1))</f>
        <v>-1.5711039850914488E-2</v>
      </c>
      <c r="AK205" s="22" cm="1">
        <f t="array" ref="AK205">IF(INDEX(calc_types,1,AK$7)="INDEX",H205/H204-1,IF(INDEX(calc_types,1,AK$7)="CASH", H204/1200,H204/H205-1))</f>
        <v>-6.9716532578478763E-5</v>
      </c>
      <c r="AL205" s="22" cm="1">
        <f t="array" ref="AL205">IF(INDEX(calc_types,1,AL$7)="INDEX",I205/I204-1,IF(INDEX(calc_types,1,AL$7)="CASH", I204/1200,I204/I205-1))</f>
        <v>1.9026185467254653E-3</v>
      </c>
      <c r="AM205" s="22" cm="1">
        <f t="array" ref="AM205">IF(INDEX(calc_types,1,AM$7)="INDEX",J205/J204-1,IF(INDEX(calc_types,1,AM$7)="CASH", J204/1200,J204/J205-1))</f>
        <v>2.1284410955912936E-3</v>
      </c>
      <c r="AN205" s="22" cm="1">
        <f t="array" ref="AN205">IF(INDEX(calc_types,1,AN$7)="INDEX",K205/K204-1,IF(INDEX(calc_types,1,AN$7)="CASH", K204/1200,K204/K205-1))</f>
        <v>6.4913386995080202E-4</v>
      </c>
      <c r="AO205" s="22" cm="1">
        <f t="array" ref="AO205">IF(INDEX(calc_types,1,AO$7)="INDEX",L205/L204-1,IF(INDEX(calc_types,1,AO$7)="CASH", L204/1200,L204/L205-1))</f>
        <v>2.4027927024738993E-3</v>
      </c>
      <c r="AP205" s="22" cm="1">
        <f t="array" ref="AP205">IF(INDEX(calc_types,1,AP$7)="INDEX",M205/M204-1,IF(INDEX(calc_types,1,AP$7)="CASH", M204/1200,M204/M205-1))</f>
        <v>1.1609550979378991E-3</v>
      </c>
      <c r="AQ205" s="22" cm="1">
        <f t="array" ref="AQ205">IF(INDEX(calc_types,1,AQ$7)="INDEX",N205/N204-1,IF(INDEX(calc_types,1,AQ$7)="CASH", N204/1200,N204/N205-1))</f>
        <v>2.5367797229607358E-3</v>
      </c>
      <c r="AR205" s="22" cm="1">
        <f t="array" ref="AR205">IF(INDEX(calc_types,1,AR$7)="INDEX",O205/O204-1,IF(INDEX(calc_types,1,AR$7)="CASH", O204/1200,O204/O205-1))</f>
        <v>8.7866468436526013E-4</v>
      </c>
      <c r="AS205" s="22" cm="1">
        <f t="array" ref="AS205">IF(INDEX(calc_types,1,AS$7)="INDEX",P205/P204-1,IF(INDEX(calc_types,1,AS$7)="CASH", P204/1200,P204/P205-1))</f>
        <v>-4.6280672998122441E-4</v>
      </c>
      <c r="AT205" s="22" cm="1">
        <f t="array" ref="AT205">IF(INDEX(calc_types,1,AT$7)="INDEX",Q205/Q204-1,IF(INDEX(calc_types,1,AT$7)="CASH", Q204/1200,Q204/Q205-1))</f>
        <v>-1.6646775903664812E-3</v>
      </c>
      <c r="AU205" s="22" cm="1">
        <f t="array" ref="AU205">IF(INDEX(calc_types,1,AU$7)="INDEX",R205/R204-1,IF(INDEX(calc_types,1,AU$7)="CASH", R204/1200,R204/R205-1))</f>
        <v>-3.7750790959801828E-3</v>
      </c>
      <c r="AV205" s="22" cm="1">
        <f t="array" ref="AV205">IF(INDEX(calc_types,1,AV$7)="INDEX",S205/S204-1,IF(INDEX(calc_types,1,AV$7)="CASH", S204/1200,S204/S205-1))</f>
        <v>3.61764037654555E-2</v>
      </c>
      <c r="AW205" s="22" cm="1">
        <f t="array" ref="AW205">IF(INDEX(calc_types,1,AW$7)="INDEX",T205/T204-1,IF(INDEX(calc_types,1,AW$7)="CASH", T204/1200,T204/T205-1))</f>
        <v>-1.1913918664593348E-3</v>
      </c>
      <c r="AX205" s="22" cm="1">
        <f t="array" ref="AX205">IF(INDEX(calc_types,1,AX$7)="INDEX",U205/U204-1,IF(INDEX(calc_types,1,AX$7)="CASH", U204/1200,U204/U205-1))</f>
        <v>-2.4507421393053508E-2</v>
      </c>
      <c r="AY205" s="22" cm="1">
        <f t="array" ref="AY205">IF(INDEX(calc_types,1,AY$7)="INDEX",V205/V204-1,IF(INDEX(calc_types,1,AY$7)="CASH", V204/1200,V204/V205-1))</f>
        <v>5.0700659167105533E-2</v>
      </c>
      <c r="AZ205" s="22" cm="1">
        <f t="array" ref="AZ205">IF(INDEX(calc_types,1,AZ$7)="INDEX",W205/W204-1,IF(INDEX(calc_types,1,AZ$7)="CASH", W204/1200,W204/W205-1))</f>
        <v>4.448166666666667E-4</v>
      </c>
      <c r="BA205" s="22" cm="1">
        <f t="array" ref="BA205">IF(INDEX(calc_types,1,BA$7)="INDEX",X205/X204-1,IF(INDEX(calc_types,1,BA$7)="CASH", X204/1200,X204/X205-1))</f>
        <v>-4.6516666666666668E-4</v>
      </c>
      <c r="BB205" s="22" cm="1">
        <f t="array" ref="BB205">IF(INDEX(calc_types,1,BB$7)="INDEX",Y205/Y204-1,IF(INDEX(calc_types,1,BB$7)="CASH", Y204/1200,Y204/Y205-1))</f>
        <v>1.6708333333333335E-4</v>
      </c>
      <c r="BC205" s="22" cm="1">
        <f t="array" ref="BC205">IF(INDEX(calc_types,1,BC$7)="INDEX",Z205/Z204-1,IF(INDEX(calc_types,1,BC$7)="CASH", Z204/1200,Z204/Z205-1))</f>
        <v>-2.4183333333333335E-4</v>
      </c>
      <c r="BD205" s="22" cm="1">
        <f t="array" ref="BD205">IF(INDEX(calc_types,1,BD$7)="INDEX",AA205/AA204-1,IF(INDEX(calc_types,1,BD$7)="CASH", AA204/1200,AA204/AA205-1))</f>
        <v>0</v>
      </c>
      <c r="BE205" s="22" cm="1">
        <f t="array" ref="BE205">IF(INDEX(calc_types,1,BE$7)="INDEX",AB205/AB204-1,IF(INDEX(calc_types,1,BE$7)="CASH", AB204/1200,AB204/AB205-1))</f>
        <v>-3.5684032189750137E-2</v>
      </c>
      <c r="BF205" s="22" cm="1">
        <f t="array" ref="BF205">IF(INDEX(calc_types,1,BF$7)="INDEX",AC205/AC204-1,IF(INDEX(calc_types,1,BF$7)="CASH", AC204/1200,AC204/AC205-1))</f>
        <v>2.1635817908954413E-2</v>
      </c>
      <c r="BG205" s="22" cm="1">
        <f t="array" ref="BG205">IF(INDEX(calc_types,1,BG$7)="INDEX",AD205/AD204-1,IF(INDEX(calc_types,1,BG$7)="CASH", AD204/1200,AD204/AD205-1))</f>
        <v>-8.4221562117770432E-2</v>
      </c>
      <c r="BH205" s="23">
        <f t="shared" si="97"/>
        <v>-1.6705455122688702E-3</v>
      </c>
      <c r="BI205" s="23">
        <f t="shared" si="98"/>
        <v>-6.0294791081733053E-3</v>
      </c>
      <c r="BJ205" s="23">
        <f t="shared" si="99"/>
        <v>-1.8952501403129325E-2</v>
      </c>
      <c r="BK205" s="23">
        <f t="shared" si="100"/>
        <v>-7.2159020496752177E-3</v>
      </c>
      <c r="BL205" s="23">
        <f t="shared" si="101"/>
        <v>-1.9549905512037669E-2</v>
      </c>
      <c r="BM205" s="23">
        <f t="shared" si="102"/>
        <v>-1.1708518704950427E-3</v>
      </c>
      <c r="BN205" s="23">
        <f t="shared" si="103"/>
        <v>4.7147609688154659E-4</v>
      </c>
      <c r="BO205" s="23">
        <f t="shared" si="104"/>
        <v>2.6605653980972099E-5</v>
      </c>
      <c r="BP205" s="23">
        <f t="shared" si="105"/>
        <v>1.2799859385669184E-4</v>
      </c>
      <c r="BQ205" s="23">
        <f t="shared" si="106"/>
        <v>1.8560458889358041E-4</v>
      </c>
      <c r="BR205" s="23">
        <f t="shared" si="107"/>
        <v>-1.5549726074390595E-3</v>
      </c>
      <c r="BS205" s="23">
        <f t="shared" si="108"/>
        <v>-6.8790051151404203E-4</v>
      </c>
      <c r="BT205" s="23">
        <f t="shared" si="109"/>
        <v>-2.8371337060230884E-3</v>
      </c>
      <c r="BU205" s="23">
        <f t="shared" si="110"/>
        <v>-5.1401091237312298E-4</v>
      </c>
      <c r="BV205" s="23">
        <f t="shared" si="111"/>
        <v>-1.8619544526511773E-3</v>
      </c>
      <c r="BW205" s="23">
        <f t="shared" si="112"/>
        <v>-4.3190587903677068E-3</v>
      </c>
      <c r="BX205" s="23">
        <f t="shared" si="113"/>
        <v>2.9268104044382015E-2</v>
      </c>
      <c r="BY205" s="23">
        <f t="shared" si="114"/>
        <v>-2.490417229816605E-3</v>
      </c>
      <c r="BZ205" s="23">
        <f t="shared" si="115"/>
        <v>-2.6152660993878769E-2</v>
      </c>
      <c r="CA205" s="23">
        <f t="shared" si="116"/>
        <v>4.6229369528518638E-2</v>
      </c>
      <c r="CB205" s="23">
        <f t="shared" si="117"/>
        <v>-1.1720189655172425E-3</v>
      </c>
      <c r="CC205" s="23">
        <f t="shared" si="118"/>
        <v>-1.5648241379310342E-3</v>
      </c>
      <c r="CD205" s="23">
        <f t="shared" si="119"/>
        <v>-1.7719255747126429E-3</v>
      </c>
      <c r="CE205" s="23">
        <f t="shared" si="120"/>
        <v>-2.1588247126436789E-4</v>
      </c>
      <c r="CF205" s="23">
        <f t="shared" si="121"/>
        <v>0</v>
      </c>
      <c r="CG205" s="23">
        <f t="shared" si="122"/>
        <v>-3.6684324366707093E-2</v>
      </c>
      <c r="CH205" s="23">
        <f t="shared" si="123"/>
        <v>2.172247261527523E-2</v>
      </c>
      <c r="CI205" s="23">
        <f t="shared" si="124"/>
        <v>-8.3656737798889491E-2</v>
      </c>
    </row>
    <row r="206" spans="1:87" x14ac:dyDescent="0.2">
      <c r="A206" s="20">
        <v>198</v>
      </c>
      <c r="B206" s="21">
        <v>42735</v>
      </c>
      <c r="C206" s="20">
        <v>205.35400000000001</v>
      </c>
      <c r="D206" s="20">
        <v>1162.279</v>
      </c>
      <c r="E206" s="20">
        <v>1956.385</v>
      </c>
      <c r="F206" s="20">
        <v>1661.82</v>
      </c>
      <c r="G206" s="20">
        <v>2098.8139999999999</v>
      </c>
      <c r="H206" s="20">
        <v>143.34200000000001</v>
      </c>
      <c r="I206" s="20">
        <v>368.54899999999998</v>
      </c>
      <c r="J206" s="20">
        <v>506.25099999999998</v>
      </c>
      <c r="K206" s="20">
        <v>107.94499999999999</v>
      </c>
      <c r="L206" s="20">
        <v>669.14400000000001</v>
      </c>
      <c r="M206" s="20">
        <v>852.79</v>
      </c>
      <c r="N206" s="20">
        <v>280.91699999999997</v>
      </c>
      <c r="O206" s="20">
        <v>317.40499999999997</v>
      </c>
      <c r="P206" s="20">
        <v>103.651</v>
      </c>
      <c r="Q206" s="20">
        <v>194.94900000000001</v>
      </c>
      <c r="R206" s="20">
        <v>259.21199999999999</v>
      </c>
      <c r="S206" s="20">
        <v>3858.41</v>
      </c>
      <c r="T206" s="20">
        <v>3290.52</v>
      </c>
      <c r="U206" s="20">
        <v>7142.83</v>
      </c>
      <c r="V206" s="20">
        <v>19114.37</v>
      </c>
      <c r="W206" s="20">
        <v>0.77166999999999997</v>
      </c>
      <c r="X206" s="20">
        <v>-0.93700000000000006</v>
      </c>
      <c r="Y206" s="20">
        <v>3.3500000000000002E-2</v>
      </c>
      <c r="Z206" s="20">
        <v>-0.96199999999999997</v>
      </c>
      <c r="AA206" s="20">
        <v>1</v>
      </c>
      <c r="AB206" s="20">
        <v>0.9506</v>
      </c>
      <c r="AC206" s="20">
        <v>0.81010000000000004</v>
      </c>
      <c r="AD206" s="20">
        <v>116.96</v>
      </c>
      <c r="AE206" s="21">
        <f t="shared" si="96"/>
        <v>42735</v>
      </c>
      <c r="AF206" s="22" cm="1">
        <f t="array" ref="AF206">IF(INDEX(calc_types,1,AF$7)="INDEX",C206/C205-1,IF(INDEX(calc_types,1,AF$7)="CASH", C205/1200,C205/C206-1))</f>
        <v>5.1157374700983027E-4</v>
      </c>
      <c r="AG206" s="22" cm="1">
        <f t="array" ref="AG206">IF(INDEX(calc_types,1,AG$7)="INDEX",D206/D205-1,IF(INDEX(calc_types,1,AG$7)="CASH", D205/1200,D205/D206-1))</f>
        <v>2.9691875786408417E-4</v>
      </c>
      <c r="AH206" s="22" cm="1">
        <f t="array" ref="AH206">IF(INDEX(calc_types,1,AH$7)="INDEX",E206/E205-1,IF(INDEX(calc_types,1,AH$7)="CASH", E205/1200,E205/E206-1))</f>
        <v>1.5029975599301082E-4</v>
      </c>
      <c r="AI206" s="22" cm="1">
        <f t="array" ref="AI206">IF(INDEX(calc_types,1,AI$7)="INDEX",F206/F205-1,IF(INDEX(calc_types,1,AI$7)="CASH", F205/1200,F205/F206-1))</f>
        <v>1.638235623849349E-3</v>
      </c>
      <c r="AJ206" s="22" cm="1">
        <f t="array" ref="AJ206">IF(INDEX(calc_types,1,AJ$7)="INDEX",G206/G205-1,IF(INDEX(calc_types,1,AJ$7)="CASH", G205/1200,G205/G206-1))</f>
        <v>2.4502264907213522E-3</v>
      </c>
      <c r="AK206" s="22" cm="1">
        <f t="array" ref="AK206">IF(INDEX(calc_types,1,AK$7)="INDEX",H206/H205-1,IF(INDEX(calc_types,1,AK$7)="CASH", H205/1200,H205/H206-1))</f>
        <v>-5.9960398248593005E-4</v>
      </c>
      <c r="AL206" s="22" cm="1">
        <f t="array" ref="AL206">IF(INDEX(calc_types,1,AL$7)="INDEX",I206/I205-1,IF(INDEX(calc_types,1,AL$7)="CASH", I205/1200,I205/I206-1))</f>
        <v>-1.7633622163015783E-4</v>
      </c>
      <c r="AM206" s="22" cm="1">
        <f t="array" ref="AM206">IF(INDEX(calc_types,1,AM$7)="INDEX",J206/J205-1,IF(INDEX(calc_types,1,AM$7)="CASH", J205/1200,J205/J206-1))</f>
        <v>3.0194540811170345E-3</v>
      </c>
      <c r="AN206" s="22" cm="1">
        <f t="array" ref="AN206">IF(INDEX(calc_types,1,AN$7)="INDEX",K206/K205-1,IF(INDEX(calc_types,1,AN$7)="CASH", K205/1200,K205/K206-1))</f>
        <v>3.6142568531860597E-4</v>
      </c>
      <c r="AO206" s="22" cm="1">
        <f t="array" ref="AO206">IF(INDEX(calc_types,1,AO$7)="INDEX",L206/L205-1,IF(INDEX(calc_types,1,AO$7)="CASH", L205/1200,L205/L206-1))</f>
        <v>1.8490542873355054E-3</v>
      </c>
      <c r="AP206" s="22" cm="1">
        <f t="array" ref="AP206">IF(INDEX(calc_types,1,AP$7)="INDEX",M206/M205-1,IF(INDEX(calc_types,1,AP$7)="CASH", M205/1200,M205/M206-1))</f>
        <v>4.9825469441242554E-3</v>
      </c>
      <c r="AQ206" s="22" cm="1">
        <f t="array" ref="AQ206">IF(INDEX(calc_types,1,AQ$7)="INDEX",N206/N205-1,IF(INDEX(calc_types,1,AQ$7)="CASH", N205/1200,N205/N206-1))</f>
        <v>3.9849607937039178E-3</v>
      </c>
      <c r="AR206" s="22" cm="1">
        <f t="array" ref="AR206">IF(INDEX(calc_types,1,AR$7)="INDEX",O206/O205-1,IF(INDEX(calc_types,1,AR$7)="CASH", O205/1200,O205/O206-1))</f>
        <v>9.5932109583984904E-3</v>
      </c>
      <c r="AS206" s="22" cm="1">
        <f t="array" ref="AS206">IF(INDEX(calc_types,1,AS$7)="INDEX",P206/P205-1,IF(INDEX(calc_types,1,AS$7)="CASH", P205/1200,P205/P206-1))</f>
        <v>-1.543403397417098E-4</v>
      </c>
      <c r="AT206" s="22" cm="1">
        <f t="array" ref="AT206">IF(INDEX(calc_types,1,AT$7)="INDEX",Q206/Q205-1,IF(INDEX(calc_types,1,AT$7)="CASH", Q205/1200,Q205/Q206-1))</f>
        <v>2.1035565497573572E-4</v>
      </c>
      <c r="AU206" s="22" cm="1">
        <f t="array" ref="AU206">IF(INDEX(calc_types,1,AU$7)="INDEX",R206/R205-1,IF(INDEX(calc_types,1,AU$7)="CASH", R205/1200,R205/R206-1))</f>
        <v>2.5854251480827983E-4</v>
      </c>
      <c r="AV206" s="22" cm="1">
        <f t="array" ref="AV206">IF(INDEX(calc_types,1,AV$7)="INDEX",S206/S205-1,IF(INDEX(calc_types,1,AV$7)="CASH", S205/1200,S205/S206-1))</f>
        <v>1.9295339689383129E-2</v>
      </c>
      <c r="AW206" s="22" cm="1">
        <f t="array" ref="AW206">IF(INDEX(calc_types,1,AW$7)="INDEX",T206/T205-1,IF(INDEX(calc_types,1,AW$7)="CASH", T205/1200,T205/T206-1))</f>
        <v>7.8289820783127517E-2</v>
      </c>
      <c r="AX206" s="22" cm="1">
        <f t="array" ref="AX206">IF(INDEX(calc_types,1,AX$7)="INDEX",U206/U205-1,IF(INDEX(calc_types,1,AX$7)="CASH", U205/1200,U205/U206-1))</f>
        <v>5.2926166641361183E-2</v>
      </c>
      <c r="AY206" s="22" cm="1">
        <f t="array" ref="AY206">IF(INDEX(calc_types,1,AY$7)="INDEX",V206/V205-1,IF(INDEX(calc_types,1,AY$7)="CASH", V205/1200,V205/V206-1))</f>
        <v>4.4017307826755614E-2</v>
      </c>
      <c r="AZ206" s="22" cm="1">
        <f t="array" ref="AZ206">IF(INDEX(calc_types,1,AZ$7)="INDEX",W206/W205-1,IF(INDEX(calc_types,1,AZ$7)="CASH", W205/1200,W205/W206-1))</f>
        <v>5.1972499999999996E-4</v>
      </c>
      <c r="BA206" s="22" cm="1">
        <f t="array" ref="BA206">IF(INDEX(calc_types,1,BA$7)="INDEX",X206/X205-1,IF(INDEX(calc_types,1,BA$7)="CASH", X205/1200,X205/X206-1))</f>
        <v>-8.9708333333333339E-4</v>
      </c>
      <c r="BB206" s="22" cm="1">
        <f t="array" ref="BB206">IF(INDEX(calc_types,1,BB$7)="INDEX",Y206/Y205-1,IF(INDEX(calc_types,1,BB$7)="CASH", Y205/1200,Y205/Y206-1))</f>
        <v>-8.475E-5</v>
      </c>
      <c r="BC206" s="22" cm="1">
        <f t="array" ref="BC206">IF(INDEX(calc_types,1,BC$7)="INDEX",Z206/Z205-1,IF(INDEX(calc_types,1,BC$7)="CASH", Z205/1200,Z205/Z206-1))</f>
        <v>-1.0941666666666667E-3</v>
      </c>
      <c r="BD206" s="22" cm="1">
        <f t="array" ref="BD206">IF(INDEX(calc_types,1,BD$7)="INDEX",AA206/AA205-1,IF(INDEX(calc_types,1,BD$7)="CASH", AA205/1200,AA205/AA206-1))</f>
        <v>0</v>
      </c>
      <c r="BE206" s="22" cm="1">
        <f t="array" ref="BE206">IF(INDEX(calc_types,1,BE$7)="INDEX",AB206/AB205-1,IF(INDEX(calc_types,1,BE$7)="CASH", AB205/1200,AB205/AB206-1))</f>
        <v>-6.5221965074689914E-3</v>
      </c>
      <c r="BF206" s="22" cm="1">
        <f t="array" ref="BF206">IF(INDEX(calc_types,1,BF$7)="INDEX",AC206/AC205-1,IF(INDEX(calc_types,1,BF$7)="CASH", AC205/1200,AC205/AC206-1))</f>
        <v>-1.2961362794716824E-2</v>
      </c>
      <c r="BG206" s="22" cm="1">
        <f t="array" ref="BG206">IF(INDEX(calc_types,1,BG$7)="INDEX",AD206/AD205-1,IF(INDEX(calc_types,1,BG$7)="CASH", AD205/1200,AD205/AD206-1))</f>
        <v>-2.1374829001368001E-2</v>
      </c>
      <c r="BH206" s="23">
        <f t="shared" si="97"/>
        <v>-1.1151245096099412E-3</v>
      </c>
      <c r="BI206" s="23">
        <f t="shared" si="98"/>
        <v>-1.7644934735094849E-3</v>
      </c>
      <c r="BJ206" s="23">
        <f t="shared" si="99"/>
        <v>-2.7682252109195783E-3</v>
      </c>
      <c r="BK206" s="23">
        <f t="shared" si="100"/>
        <v>-1.3427739366382438E-3</v>
      </c>
      <c r="BL206" s="23">
        <f t="shared" si="101"/>
        <v>-1.3886391704018303E-3</v>
      </c>
      <c r="BM206" s="23">
        <f t="shared" si="102"/>
        <v>-1.700739320402494E-3</v>
      </c>
      <c r="BN206" s="23">
        <f t="shared" si="103"/>
        <v>-1.6074786714740765E-3</v>
      </c>
      <c r="BO206" s="23">
        <f t="shared" si="104"/>
        <v>9.1761863950671303E-4</v>
      </c>
      <c r="BP206" s="23">
        <f t="shared" si="105"/>
        <v>-1.5970959077550421E-4</v>
      </c>
      <c r="BQ206" s="23">
        <f t="shared" si="106"/>
        <v>-3.6813382624481354E-4</v>
      </c>
      <c r="BR206" s="23">
        <f t="shared" si="107"/>
        <v>2.2666192387472968E-3</v>
      </c>
      <c r="BS206" s="23">
        <f t="shared" si="108"/>
        <v>7.6028055922913989E-4</v>
      </c>
      <c r="BT206" s="23">
        <f t="shared" si="109"/>
        <v>5.8774125680101418E-3</v>
      </c>
      <c r="BU206" s="23">
        <f t="shared" si="110"/>
        <v>-2.0554452213360843E-4</v>
      </c>
      <c r="BV206" s="23">
        <f t="shared" si="111"/>
        <v>1.3078792691039706E-5</v>
      </c>
      <c r="BW206" s="23">
        <f t="shared" si="112"/>
        <v>-2.8543717957924409E-4</v>
      </c>
      <c r="BX206" s="23">
        <f t="shared" si="113"/>
        <v>1.2387039968309643E-2</v>
      </c>
      <c r="BY206" s="23">
        <f t="shared" si="114"/>
        <v>7.6990795419770247E-2</v>
      </c>
      <c r="BZ206" s="23">
        <f t="shared" si="115"/>
        <v>5.1280927040535919E-2</v>
      </c>
      <c r="CA206" s="23">
        <f t="shared" si="116"/>
        <v>3.9546018188168719E-2</v>
      </c>
      <c r="CB206" s="23">
        <f t="shared" si="117"/>
        <v>-1.0971106321839093E-3</v>
      </c>
      <c r="CC206" s="23">
        <f t="shared" si="118"/>
        <v>-1.9967408045977009E-3</v>
      </c>
      <c r="CD206" s="23">
        <f t="shared" si="119"/>
        <v>-2.0237589080459762E-3</v>
      </c>
      <c r="CE206" s="23">
        <f t="shared" si="120"/>
        <v>-1.0682158045977011E-3</v>
      </c>
      <c r="CF206" s="23">
        <f t="shared" si="121"/>
        <v>0</v>
      </c>
      <c r="CG206" s="23">
        <f t="shared" si="122"/>
        <v>-7.5224886844259499E-3</v>
      </c>
      <c r="CH206" s="23">
        <f t="shared" si="123"/>
        <v>-1.2874708088396008E-2</v>
      </c>
      <c r="CI206" s="23">
        <f t="shared" si="124"/>
        <v>-2.081000468248706E-2</v>
      </c>
    </row>
    <row r="207" spans="1:87" x14ac:dyDescent="0.2">
      <c r="A207" s="20">
        <v>199</v>
      </c>
      <c r="B207" s="21">
        <v>42766</v>
      </c>
      <c r="C207" s="20">
        <v>205.542</v>
      </c>
      <c r="D207" s="20">
        <v>1163.7429999999999</v>
      </c>
      <c r="E207" s="20">
        <v>1960.7170000000001</v>
      </c>
      <c r="F207" s="20">
        <v>1666.5920000000001</v>
      </c>
      <c r="G207" s="20">
        <v>2108.6930000000002</v>
      </c>
      <c r="H207" s="20">
        <v>143.13800000000001</v>
      </c>
      <c r="I207" s="20">
        <v>367.85899999999998</v>
      </c>
      <c r="J207" s="20">
        <v>503.505</v>
      </c>
      <c r="K207" s="20">
        <v>107.925</v>
      </c>
      <c r="L207" s="20">
        <v>667.721</v>
      </c>
      <c r="M207" s="20">
        <v>848.90899999999999</v>
      </c>
      <c r="N207" s="20">
        <v>281.18599999999998</v>
      </c>
      <c r="O207" s="20">
        <v>317.596</v>
      </c>
      <c r="P207" s="20">
        <v>103.628</v>
      </c>
      <c r="Q207" s="20">
        <v>194.96700000000001</v>
      </c>
      <c r="R207" s="20">
        <v>259.14400000000001</v>
      </c>
      <c r="S207" s="20">
        <v>3930.34</v>
      </c>
      <c r="T207" s="20">
        <v>3230.68</v>
      </c>
      <c r="U207" s="20">
        <v>7099.15</v>
      </c>
      <c r="V207" s="20">
        <v>19041.34</v>
      </c>
      <c r="W207" s="20">
        <v>0.77944000000000002</v>
      </c>
      <c r="X207" s="20">
        <v>-0.28299999999999997</v>
      </c>
      <c r="Y207" s="20">
        <v>0.42009999999999997</v>
      </c>
      <c r="Z207" s="20">
        <v>5.8400000000000001E-2</v>
      </c>
      <c r="AA207" s="20">
        <v>1</v>
      </c>
      <c r="AB207" s="20">
        <v>0.92610000000000003</v>
      </c>
      <c r="AC207" s="20">
        <v>0.79490000000000005</v>
      </c>
      <c r="AD207" s="20">
        <v>112.8</v>
      </c>
      <c r="AE207" s="21">
        <f t="shared" si="96"/>
        <v>42766</v>
      </c>
      <c r="AF207" s="22" cm="1">
        <f t="array" ref="AF207">IF(INDEX(calc_types,1,AF$7)="INDEX",C207/C206-1,IF(INDEX(calc_types,1,AF$7)="CASH", C206/1200,C206/C207-1))</f>
        <v>9.1549227188170157E-4</v>
      </c>
      <c r="AG207" s="22" cm="1">
        <f t="array" ref="AG207">IF(INDEX(calc_types,1,AG$7)="INDEX",D207/D206-1,IF(INDEX(calc_types,1,AG$7)="CASH", D206/1200,D206/D207-1))</f>
        <v>1.2595942970663465E-3</v>
      </c>
      <c r="AH207" s="22" cm="1">
        <f t="array" ref="AH207">IF(INDEX(calc_types,1,AH$7)="INDEX",E207/E206-1,IF(INDEX(calc_types,1,AH$7)="CASH", E206/1200,E206/E207-1))</f>
        <v>2.2142880874675974E-3</v>
      </c>
      <c r="AI207" s="22" cm="1">
        <f t="array" ref="AI207">IF(INDEX(calc_types,1,AI$7)="INDEX",F207/F206-1,IF(INDEX(calc_types,1,AI$7)="CASH", F206/1200,F206/F207-1))</f>
        <v>2.8715504687633064E-3</v>
      </c>
      <c r="AJ207" s="22" cm="1">
        <f t="array" ref="AJ207">IF(INDEX(calc_types,1,AJ$7)="INDEX",G207/G206-1,IF(INDEX(calc_types,1,AJ$7)="CASH", G206/1200,G206/G207-1))</f>
        <v>4.7069440169544841E-3</v>
      </c>
      <c r="AK207" s="22" cm="1">
        <f t="array" ref="AK207">IF(INDEX(calc_types,1,AK$7)="INDEX",H207/H206-1,IF(INDEX(calc_types,1,AK$7)="CASH", H206/1200,H206/H207-1))</f>
        <v>-1.4231697618284356E-3</v>
      </c>
      <c r="AL207" s="22" cm="1">
        <f t="array" ref="AL207">IF(INDEX(calc_types,1,AL$7)="INDEX",I207/I206-1,IF(INDEX(calc_types,1,AL$7)="CASH", I206/1200,I206/I207-1))</f>
        <v>-1.8722069521285301E-3</v>
      </c>
      <c r="AM207" s="22" cm="1">
        <f t="array" ref="AM207">IF(INDEX(calc_types,1,AM$7)="INDEX",J207/J206-1,IF(INDEX(calc_types,1,AM$7)="CASH", J206/1200,J206/J207-1))</f>
        <v>-5.4241868164210949E-3</v>
      </c>
      <c r="AN207" s="22" cm="1">
        <f t="array" ref="AN207">IF(INDEX(calc_types,1,AN$7)="INDEX",K207/K206-1,IF(INDEX(calc_types,1,AN$7)="CASH", K206/1200,K206/K207-1))</f>
        <v>-1.8527954050673312E-4</v>
      </c>
      <c r="AO207" s="22" cm="1">
        <f t="array" ref="AO207">IF(INDEX(calc_types,1,AO$7)="INDEX",L207/L206-1,IF(INDEX(calc_types,1,AO$7)="CASH", L206/1200,L206/L207-1))</f>
        <v>-2.1265975634542356E-3</v>
      </c>
      <c r="AP207" s="22" cm="1">
        <f t="array" ref="AP207">IF(INDEX(calc_types,1,AP$7)="INDEX",M207/M206-1,IF(INDEX(calc_types,1,AP$7)="CASH", M206/1200,M206/M207-1))</f>
        <v>-4.5509445467231124E-3</v>
      </c>
      <c r="AQ207" s="22" cm="1">
        <f t="array" ref="AQ207">IF(INDEX(calc_types,1,AQ$7)="INDEX",N207/N206-1,IF(INDEX(calc_types,1,AQ$7)="CASH", N206/1200,N206/N207-1))</f>
        <v>9.5757821705344526E-4</v>
      </c>
      <c r="AR207" s="22" cm="1">
        <f t="array" ref="AR207">IF(INDEX(calc_types,1,AR$7)="INDEX",O207/O206-1,IF(INDEX(calc_types,1,AR$7)="CASH", O206/1200,O206/O207-1))</f>
        <v>6.0175485578373156E-4</v>
      </c>
      <c r="AS207" s="22" cm="1">
        <f t="array" ref="AS207">IF(INDEX(calc_types,1,AS$7)="INDEX",P207/P206-1,IF(INDEX(calc_types,1,AS$7)="CASH", P206/1200,P206/P207-1))</f>
        <v>-2.2189848626641417E-4</v>
      </c>
      <c r="AT207" s="22" cm="1">
        <f t="array" ref="AT207">IF(INDEX(calc_types,1,AT$7)="INDEX",Q207/Q206-1,IF(INDEX(calc_types,1,AT$7)="CASH", Q206/1200,Q206/Q207-1))</f>
        <v>9.2331840635173634E-5</v>
      </c>
      <c r="AU207" s="22" cm="1">
        <f t="array" ref="AU207">IF(INDEX(calc_types,1,AU$7)="INDEX",R207/R206-1,IF(INDEX(calc_types,1,AU$7)="CASH", R206/1200,R206/R207-1))</f>
        <v>-2.6233353394122805E-4</v>
      </c>
      <c r="AV207" s="22" cm="1">
        <f t="array" ref="AV207">IF(INDEX(calc_types,1,AV$7)="INDEX",S207/S206-1,IF(INDEX(calc_types,1,AV$7)="CASH", S206/1200,S206/S207-1))</f>
        <v>1.8642394146811903E-2</v>
      </c>
      <c r="AW207" s="22" cm="1">
        <f t="array" ref="AW207">IF(INDEX(calc_types,1,AW$7)="INDEX",T207/T206-1,IF(INDEX(calc_types,1,AW$7)="CASH", T206/1200,T206/T207-1))</f>
        <v>-1.8185575532134735E-2</v>
      </c>
      <c r="AX207" s="22" cm="1">
        <f t="array" ref="AX207">IF(INDEX(calc_types,1,AX$7)="INDEX",U207/U206-1,IF(INDEX(calc_types,1,AX$7)="CASH", U206/1200,U206/U207-1))</f>
        <v>-6.1152232378482996E-3</v>
      </c>
      <c r="AY207" s="22" cm="1">
        <f t="array" ref="AY207">IF(INDEX(calc_types,1,AY$7)="INDEX",V207/V206-1,IF(INDEX(calc_types,1,AY$7)="CASH", V206/1200,V206/V207-1))</f>
        <v>-3.8206856935383282E-3</v>
      </c>
      <c r="AZ207" s="22" cm="1">
        <f t="array" ref="AZ207">IF(INDEX(calc_types,1,AZ$7)="INDEX",W207/W206-1,IF(INDEX(calc_types,1,AZ$7)="CASH", W206/1200,W206/W207-1))</f>
        <v>6.4305833333333333E-4</v>
      </c>
      <c r="BA207" s="22" cm="1">
        <f t="array" ref="BA207">IF(INDEX(calc_types,1,BA$7)="INDEX",X207/X206-1,IF(INDEX(calc_types,1,BA$7)="CASH", X206/1200,X206/X207-1))</f>
        <v>-7.8083333333333336E-4</v>
      </c>
      <c r="BB207" s="22" cm="1">
        <f t="array" ref="BB207">IF(INDEX(calc_types,1,BB$7)="INDEX",Y207/Y206-1,IF(INDEX(calc_types,1,BB$7)="CASH", Y206/1200,Y206/Y207-1))</f>
        <v>2.791666666666667E-5</v>
      </c>
      <c r="BC207" s="22" cm="1">
        <f t="array" ref="BC207">IF(INDEX(calc_types,1,BC$7)="INDEX",Z207/Z206-1,IF(INDEX(calc_types,1,BC$7)="CASH", Z206/1200,Z206/Z207-1))</f>
        <v>-8.0166666666666667E-4</v>
      </c>
      <c r="BD207" s="22" cm="1">
        <f t="array" ref="BD207">IF(INDEX(calc_types,1,BD$7)="INDEX",AA207/AA206-1,IF(INDEX(calc_types,1,BD$7)="CASH", AA206/1200,AA206/AA207-1))</f>
        <v>0</v>
      </c>
      <c r="BE207" s="22" cm="1">
        <f t="array" ref="BE207">IF(INDEX(calc_types,1,BE$7)="INDEX",AB207/AB206-1,IF(INDEX(calc_types,1,BE$7)="CASH", AB206/1200,AB206/AB207-1))</f>
        <v>2.6455026455026509E-2</v>
      </c>
      <c r="BF207" s="22" cm="1">
        <f t="array" ref="BF207">IF(INDEX(calc_types,1,BF$7)="INDEX",AC207/AC206-1,IF(INDEX(calc_types,1,BF$7)="CASH", AC206/1200,AC206/AC207-1))</f>
        <v>1.912190212605358E-2</v>
      </c>
      <c r="BG207" s="22" cm="1">
        <f t="array" ref="BG207">IF(INDEX(calc_types,1,BG$7)="INDEX",AD207/AD206-1,IF(INDEX(calc_types,1,BG$7)="CASH", AD206/1200,AD206/AD207-1))</f>
        <v>3.6879432624113528E-2</v>
      </c>
      <c r="BH207" s="23">
        <f t="shared" si="97"/>
        <v>-7.1120598473806986E-4</v>
      </c>
      <c r="BI207" s="23">
        <f t="shared" si="98"/>
        <v>-8.0181793430722254E-4</v>
      </c>
      <c r="BJ207" s="23">
        <f t="shared" si="99"/>
        <v>-7.0423687944499167E-4</v>
      </c>
      <c r="BK207" s="23">
        <f t="shared" si="100"/>
        <v>-1.0945909172428627E-4</v>
      </c>
      <c r="BL207" s="23">
        <f t="shared" si="101"/>
        <v>8.6807835583130148E-4</v>
      </c>
      <c r="BM207" s="23">
        <f t="shared" si="102"/>
        <v>-2.5243050997449997E-3</v>
      </c>
      <c r="BN207" s="23">
        <f t="shared" si="103"/>
        <v>-3.3033494019724489E-3</v>
      </c>
      <c r="BO207" s="23">
        <f t="shared" si="104"/>
        <v>-7.5260222580314159E-3</v>
      </c>
      <c r="BP207" s="23">
        <f t="shared" si="105"/>
        <v>-7.064148166008433E-4</v>
      </c>
      <c r="BQ207" s="23">
        <f t="shared" si="106"/>
        <v>-4.3437856770345545E-3</v>
      </c>
      <c r="BR207" s="23">
        <f t="shared" si="107"/>
        <v>-7.2668722521000706E-3</v>
      </c>
      <c r="BS207" s="23">
        <f t="shared" si="108"/>
        <v>-2.2671020174213326E-3</v>
      </c>
      <c r="BT207" s="23">
        <f t="shared" si="109"/>
        <v>-3.114043534604617E-3</v>
      </c>
      <c r="BU207" s="23">
        <f t="shared" si="110"/>
        <v>-2.731026686583128E-4</v>
      </c>
      <c r="BV207" s="23">
        <f t="shared" si="111"/>
        <v>-1.0494502164952238E-4</v>
      </c>
      <c r="BW207" s="23">
        <f t="shared" si="112"/>
        <v>-8.0631322832875197E-4</v>
      </c>
      <c r="BX207" s="23">
        <f t="shared" si="113"/>
        <v>1.1734094425738417E-2</v>
      </c>
      <c r="BY207" s="23">
        <f t="shared" si="114"/>
        <v>-1.9484600895492005E-2</v>
      </c>
      <c r="BZ207" s="23">
        <f t="shared" si="115"/>
        <v>-7.7604628386735612E-3</v>
      </c>
      <c r="CA207" s="23">
        <f t="shared" si="116"/>
        <v>-8.2919753321252197E-3</v>
      </c>
      <c r="CB207" s="23">
        <f t="shared" si="117"/>
        <v>-9.737772988505759E-4</v>
      </c>
      <c r="CC207" s="23">
        <f t="shared" si="118"/>
        <v>-1.8804908045977008E-3</v>
      </c>
      <c r="CD207" s="23">
        <f t="shared" si="119"/>
        <v>-1.9110922413793094E-3</v>
      </c>
      <c r="CE207" s="23">
        <f t="shared" si="120"/>
        <v>-7.7571580459770125E-4</v>
      </c>
      <c r="CF207" s="23">
        <f t="shared" si="121"/>
        <v>0</v>
      </c>
      <c r="CG207" s="23">
        <f t="shared" si="122"/>
        <v>2.545473427806955E-2</v>
      </c>
      <c r="CH207" s="23">
        <f t="shared" si="123"/>
        <v>1.9208556832374397E-2</v>
      </c>
      <c r="CI207" s="23">
        <f t="shared" si="124"/>
        <v>3.7444256942994469E-2</v>
      </c>
    </row>
    <row r="208" spans="1:87" x14ac:dyDescent="0.2">
      <c r="A208" s="20">
        <v>200</v>
      </c>
      <c r="B208" s="21">
        <v>42794</v>
      </c>
      <c r="C208" s="20">
        <v>205.65199999999999</v>
      </c>
      <c r="D208" s="20">
        <v>1164.93</v>
      </c>
      <c r="E208" s="20">
        <v>1964.982</v>
      </c>
      <c r="F208" s="20">
        <v>1672.1980000000001</v>
      </c>
      <c r="G208" s="20">
        <v>2121.6210000000001</v>
      </c>
      <c r="H208" s="20">
        <v>143.20099999999999</v>
      </c>
      <c r="I208" s="20">
        <v>368.94200000000001</v>
      </c>
      <c r="J208" s="20">
        <v>508.00900000000001</v>
      </c>
      <c r="K208" s="20">
        <v>107.946</v>
      </c>
      <c r="L208" s="20">
        <v>669.31399999999996</v>
      </c>
      <c r="M208" s="20">
        <v>857.04399999999998</v>
      </c>
      <c r="N208" s="20">
        <v>282.34399999999999</v>
      </c>
      <c r="O208" s="20">
        <v>321.41500000000002</v>
      </c>
      <c r="P208" s="20">
        <v>103.58199999999999</v>
      </c>
      <c r="Q208" s="20">
        <v>195.10499999999999</v>
      </c>
      <c r="R208" s="20">
        <v>259.55700000000002</v>
      </c>
      <c r="S208" s="20">
        <v>4083.43</v>
      </c>
      <c r="T208" s="20">
        <v>3319.61</v>
      </c>
      <c r="U208" s="20">
        <v>7263.44</v>
      </c>
      <c r="V208" s="20">
        <v>19118.990000000002</v>
      </c>
      <c r="W208" s="20">
        <v>0.78888999999999998</v>
      </c>
      <c r="X208" s="20">
        <v>-0.61990000000000001</v>
      </c>
      <c r="Y208" s="20">
        <v>0.19059999999999999</v>
      </c>
      <c r="Z208" s="20">
        <v>-0.50660000000000005</v>
      </c>
      <c r="AA208" s="20">
        <v>1</v>
      </c>
      <c r="AB208" s="20">
        <v>0.94550000000000001</v>
      </c>
      <c r="AC208" s="20">
        <v>0.80779999999999996</v>
      </c>
      <c r="AD208" s="20">
        <v>112.77</v>
      </c>
      <c r="AE208" s="21">
        <f t="shared" si="96"/>
        <v>42794</v>
      </c>
      <c r="AF208" s="22" cm="1">
        <f t="array" ref="AF208">IF(INDEX(calc_types,1,AF$7)="INDEX",C208/C207-1,IF(INDEX(calc_types,1,AF$7)="CASH", C207/1200,C207/C208-1))</f>
        <v>5.3517042745521159E-4</v>
      </c>
      <c r="AG208" s="22" cm="1">
        <f t="array" ref="AG208">IF(INDEX(calc_types,1,AG$7)="INDEX",D208/D207-1,IF(INDEX(calc_types,1,AG$7)="CASH", D207/1200,D207/D208-1))</f>
        <v>1.0199846529690415E-3</v>
      </c>
      <c r="AH208" s="22" cm="1">
        <f t="array" ref="AH208">IF(INDEX(calc_types,1,AH$7)="INDEX",E208/E207-1,IF(INDEX(calc_types,1,AH$7)="CASH", E207/1200,E207/E208-1))</f>
        <v>2.175224675462939E-3</v>
      </c>
      <c r="AI208" s="22" cm="1">
        <f t="array" ref="AI208">IF(INDEX(calc_types,1,AI$7)="INDEX",F208/F207-1,IF(INDEX(calc_types,1,AI$7)="CASH", F207/1200,F207/F208-1))</f>
        <v>3.3637506960311203E-3</v>
      </c>
      <c r="AJ208" s="22" cm="1">
        <f t="array" ref="AJ208">IF(INDEX(calc_types,1,AJ$7)="INDEX",G208/G207-1,IF(INDEX(calc_types,1,AJ$7)="CASH", G207/1200,G207/G208-1))</f>
        <v>6.1308118346292684E-3</v>
      </c>
      <c r="AK208" s="22" cm="1">
        <f t="array" ref="AK208">IF(INDEX(calc_types,1,AK$7)="INDEX",H208/H207-1,IF(INDEX(calc_types,1,AK$7)="CASH", H207/1200,H207/H208-1))</f>
        <v>4.4013469518922044E-4</v>
      </c>
      <c r="AL208" s="22" cm="1">
        <f t="array" ref="AL208">IF(INDEX(calc_types,1,AL$7)="INDEX",I208/I207-1,IF(INDEX(calc_types,1,AL$7)="CASH", I207/1200,I207/I208-1))</f>
        <v>2.9440628066732533E-3</v>
      </c>
      <c r="AM208" s="22" cm="1">
        <f t="array" ref="AM208">IF(INDEX(calc_types,1,AM$7)="INDEX",J208/J207-1,IF(INDEX(calc_types,1,AM$7)="CASH", J207/1200,J207/J208-1))</f>
        <v>8.945293492616857E-3</v>
      </c>
      <c r="AN208" s="22" cm="1">
        <f t="array" ref="AN208">IF(INDEX(calc_types,1,AN$7)="INDEX",K208/K207-1,IF(INDEX(calc_types,1,AN$7)="CASH", K207/1200,K207/K208-1))</f>
        <v>1.9457956914514796E-4</v>
      </c>
      <c r="AO208" s="22" cm="1">
        <f t="array" ref="AO208">IF(INDEX(calc_types,1,AO$7)="INDEX",L208/L207-1,IF(INDEX(calc_types,1,AO$7)="CASH", L207/1200,L207/L208-1))</f>
        <v>2.3857269727924901E-3</v>
      </c>
      <c r="AP208" s="22" cm="1">
        <f t="array" ref="AP208">IF(INDEX(calc_types,1,AP$7)="INDEX",M208/M207-1,IF(INDEX(calc_types,1,AP$7)="CASH", M207/1200,M207/M208-1))</f>
        <v>9.5828881540895861E-3</v>
      </c>
      <c r="AQ208" s="22" cm="1">
        <f t="array" ref="AQ208">IF(INDEX(calc_types,1,AQ$7)="INDEX",N208/N207-1,IF(INDEX(calc_types,1,AQ$7)="CASH", N207/1200,N207/N208-1))</f>
        <v>4.1182704686577587E-3</v>
      </c>
      <c r="AR208" s="22" cm="1">
        <f t="array" ref="AR208">IF(INDEX(calc_types,1,AR$7)="INDEX",O208/O207-1,IF(INDEX(calc_types,1,AR$7)="CASH", O207/1200,O207/O208-1))</f>
        <v>1.2024710638673053E-2</v>
      </c>
      <c r="AS208" s="22" cm="1">
        <f t="array" ref="AS208">IF(INDEX(calc_types,1,AS$7)="INDEX",P208/P207-1,IF(INDEX(calc_types,1,AS$7)="CASH", P207/1200,P207/P208-1))</f>
        <v>-4.4389547226619808E-4</v>
      </c>
      <c r="AT208" s="22" cm="1">
        <f t="array" ref="AT208">IF(INDEX(calc_types,1,AT$7)="INDEX",Q208/Q207-1,IF(INDEX(calc_types,1,AT$7)="CASH", Q207/1200,Q207/Q208-1))</f>
        <v>7.0781209127690481E-4</v>
      </c>
      <c r="AU208" s="22" cm="1">
        <f t="array" ref="AU208">IF(INDEX(calc_types,1,AU$7)="INDEX",R208/R207-1,IF(INDEX(calc_types,1,AU$7)="CASH", R207/1200,R207/R208-1))</f>
        <v>1.5937085172723631E-3</v>
      </c>
      <c r="AV208" s="22" cm="1">
        <f t="array" ref="AV208">IF(INDEX(calc_types,1,AV$7)="INDEX",S208/S207-1,IF(INDEX(calc_types,1,AV$7)="CASH", S207/1200,S207/S208-1))</f>
        <v>3.8950828681488137E-2</v>
      </c>
      <c r="AW208" s="22" cm="1">
        <f t="array" ref="AW208">IF(INDEX(calc_types,1,AW$7)="INDEX",T208/T207-1,IF(INDEX(calc_types,1,AW$7)="CASH", T207/1200,T207/T208-1))</f>
        <v>2.7526712642539808E-2</v>
      </c>
      <c r="AX208" s="22" cm="1">
        <f t="array" ref="AX208">IF(INDEX(calc_types,1,AX$7)="INDEX",U208/U207-1,IF(INDEX(calc_types,1,AX$7)="CASH", U207/1200,U207/U208-1))</f>
        <v>2.3142207165646633E-2</v>
      </c>
      <c r="AY208" s="22" cm="1">
        <f t="array" ref="AY208">IF(INDEX(calc_types,1,AY$7)="INDEX",V208/V207-1,IF(INDEX(calc_types,1,AY$7)="CASH", V207/1200,V207/V208-1))</f>
        <v>4.0779693025807529E-3</v>
      </c>
      <c r="AZ208" s="22" cm="1">
        <f t="array" ref="AZ208">IF(INDEX(calc_types,1,AZ$7)="INDEX",W208/W207-1,IF(INDEX(calc_types,1,AZ$7)="CASH", W207/1200,W207/W208-1))</f>
        <v>6.4953333333333336E-4</v>
      </c>
      <c r="BA208" s="22" cm="1">
        <f t="array" ref="BA208">IF(INDEX(calc_types,1,BA$7)="INDEX",X208/X207-1,IF(INDEX(calc_types,1,BA$7)="CASH", X207/1200,X207/X208-1))</f>
        <v>-2.3583333333333331E-4</v>
      </c>
      <c r="BB208" s="22" cm="1">
        <f t="array" ref="BB208">IF(INDEX(calc_types,1,BB$7)="INDEX",Y208/Y207-1,IF(INDEX(calc_types,1,BB$7)="CASH", Y207/1200,Y207/Y208-1))</f>
        <v>3.5008333333333332E-4</v>
      </c>
      <c r="BC208" s="22" cm="1">
        <f t="array" ref="BC208">IF(INDEX(calc_types,1,BC$7)="INDEX",Z208/Z207-1,IF(INDEX(calc_types,1,BC$7)="CASH", Z207/1200,Z207/Z208-1))</f>
        <v>4.8666666666666666E-5</v>
      </c>
      <c r="BD208" s="22" cm="1">
        <f t="array" ref="BD208">IF(INDEX(calc_types,1,BD$7)="INDEX",AA208/AA207-1,IF(INDEX(calc_types,1,BD$7)="CASH", AA207/1200,AA207/AA208-1))</f>
        <v>0</v>
      </c>
      <c r="BE208" s="22" cm="1">
        <f t="array" ref="BE208">IF(INDEX(calc_types,1,BE$7)="INDEX",AB208/AB207-1,IF(INDEX(calc_types,1,BE$7)="CASH", AB207/1200,AB207/AB208-1))</f>
        <v>-2.0518244315177125E-2</v>
      </c>
      <c r="BF208" s="22" cm="1">
        <f t="array" ref="BF208">IF(INDEX(calc_types,1,BF$7)="INDEX",AC208/AC207-1,IF(INDEX(calc_types,1,BF$7)="CASH", AC207/1200,AC207/AC208-1))</f>
        <v>-1.5969299331517584E-2</v>
      </c>
      <c r="BG208" s="22" cm="1">
        <f t="array" ref="BG208">IF(INDEX(calc_types,1,BG$7)="INDEX",AD208/AD207-1,IF(INDEX(calc_types,1,BG$7)="CASH", AD207/1200,AD207/AD208-1))</f>
        <v>2.6602819898902119E-4</v>
      </c>
      <c r="BH208" s="23">
        <f t="shared" si="97"/>
        <v>-1.0915278291645598E-3</v>
      </c>
      <c r="BI208" s="23">
        <f t="shared" si="98"/>
        <v>-1.0414275784045275E-3</v>
      </c>
      <c r="BJ208" s="23">
        <f t="shared" si="99"/>
        <v>-7.4330029144965013E-4</v>
      </c>
      <c r="BK208" s="23">
        <f t="shared" si="100"/>
        <v>3.827411355435276E-4</v>
      </c>
      <c r="BL208" s="23">
        <f t="shared" si="101"/>
        <v>2.2919461735060858E-3</v>
      </c>
      <c r="BM208" s="23">
        <f t="shared" si="102"/>
        <v>-6.6100064272734348E-4</v>
      </c>
      <c r="BN208" s="23">
        <f t="shared" si="103"/>
        <v>1.5129203568293346E-3</v>
      </c>
      <c r="BO208" s="23">
        <f t="shared" si="104"/>
        <v>6.843458051006536E-3</v>
      </c>
      <c r="BP208" s="23">
        <f t="shared" si="105"/>
        <v>-3.2655570694896223E-4</v>
      </c>
      <c r="BQ208" s="23">
        <f t="shared" si="106"/>
        <v>1.6853885921217122E-4</v>
      </c>
      <c r="BR208" s="23">
        <f t="shared" si="107"/>
        <v>6.8669604487126279E-3</v>
      </c>
      <c r="BS208" s="23">
        <f t="shared" si="108"/>
        <v>8.9359023418298083E-4</v>
      </c>
      <c r="BT208" s="23">
        <f t="shared" si="109"/>
        <v>8.3089122482847035E-3</v>
      </c>
      <c r="BU208" s="23">
        <f t="shared" si="110"/>
        <v>-4.9509965465809665E-4</v>
      </c>
      <c r="BV208" s="23">
        <f t="shared" si="111"/>
        <v>5.1053522899220877E-4</v>
      </c>
      <c r="BW208" s="23">
        <f t="shared" si="112"/>
        <v>1.049728822884839E-3</v>
      </c>
      <c r="BX208" s="23">
        <f t="shared" si="113"/>
        <v>3.2042528960414651E-2</v>
      </c>
      <c r="BY208" s="23">
        <f t="shared" si="114"/>
        <v>2.6227687279182538E-2</v>
      </c>
      <c r="BZ208" s="23">
        <f t="shared" si="115"/>
        <v>2.1496967564821372E-2</v>
      </c>
      <c r="CA208" s="23">
        <f t="shared" si="116"/>
        <v>-3.9332033600613867E-4</v>
      </c>
      <c r="CB208" s="23">
        <f t="shared" si="117"/>
        <v>-9.6730229885057587E-4</v>
      </c>
      <c r="CC208" s="23">
        <f t="shared" si="118"/>
        <v>-1.3354908045977009E-3</v>
      </c>
      <c r="CD208" s="23">
        <f t="shared" si="119"/>
        <v>-1.5889255747126429E-3</v>
      </c>
      <c r="CE208" s="23">
        <f t="shared" si="120"/>
        <v>7.4617528735632135E-5</v>
      </c>
      <c r="CF208" s="23">
        <f t="shared" si="121"/>
        <v>0</v>
      </c>
      <c r="CG208" s="23">
        <f t="shared" si="122"/>
        <v>-2.1518536492134085E-2</v>
      </c>
      <c r="CH208" s="23">
        <f t="shared" si="123"/>
        <v>-1.5882644625196767E-2</v>
      </c>
      <c r="CI208" s="23">
        <f t="shared" si="124"/>
        <v>8.3085251786996141E-4</v>
      </c>
    </row>
    <row r="209" spans="1:87" x14ac:dyDescent="0.2">
      <c r="A209" s="20">
        <v>201</v>
      </c>
      <c r="B209" s="21">
        <v>42825</v>
      </c>
      <c r="C209" s="20">
        <v>205.60499999999999</v>
      </c>
      <c r="D209" s="20">
        <v>1165.3040000000001</v>
      </c>
      <c r="E209" s="20">
        <v>1966.576</v>
      </c>
      <c r="F209" s="20">
        <v>1673.5119999999999</v>
      </c>
      <c r="G209" s="20">
        <v>2124.2890000000002</v>
      </c>
      <c r="H209" s="20">
        <v>142.96299999999999</v>
      </c>
      <c r="I209" s="20">
        <v>367.59899999999999</v>
      </c>
      <c r="J209" s="20">
        <v>504.27</v>
      </c>
      <c r="K209" s="20">
        <v>107.917</v>
      </c>
      <c r="L209" s="20">
        <v>668.74300000000005</v>
      </c>
      <c r="M209" s="20">
        <v>856.81899999999996</v>
      </c>
      <c r="N209" s="20">
        <v>282.46899999999999</v>
      </c>
      <c r="O209" s="20">
        <v>321.88299999999998</v>
      </c>
      <c r="P209" s="20">
        <v>103.55500000000001</v>
      </c>
      <c r="Q209" s="20">
        <v>194.941</v>
      </c>
      <c r="R209" s="20">
        <v>259.41800000000001</v>
      </c>
      <c r="S209" s="20">
        <v>4086.29</v>
      </c>
      <c r="T209" s="20">
        <v>3500.93</v>
      </c>
      <c r="U209" s="20">
        <v>7322.92</v>
      </c>
      <c r="V209" s="20">
        <v>18909.259999999998</v>
      </c>
      <c r="W209" s="20">
        <v>0.98277999999999999</v>
      </c>
      <c r="X209" s="20">
        <v>-0.46810000000000002</v>
      </c>
      <c r="Y209" s="20">
        <v>0.31340000000000001</v>
      </c>
      <c r="Z209" s="20">
        <v>-0.1371</v>
      </c>
      <c r="AA209" s="20">
        <v>1</v>
      </c>
      <c r="AB209" s="20">
        <v>0.9385</v>
      </c>
      <c r="AC209" s="20">
        <v>0.79679999999999995</v>
      </c>
      <c r="AD209" s="20">
        <v>111.39</v>
      </c>
      <c r="AE209" s="21">
        <f t="shared" si="96"/>
        <v>42825</v>
      </c>
      <c r="AF209" s="22" cm="1">
        <f t="array" ref="AF209">IF(INDEX(calc_types,1,AF$7)="INDEX",C209/C208-1,IF(INDEX(calc_types,1,AF$7)="CASH", C208/1200,C208/C209-1))</f>
        <v>-2.2854141948536189E-4</v>
      </c>
      <c r="AG209" s="22" cm="1">
        <f t="array" ref="AG209">IF(INDEX(calc_types,1,AG$7)="INDEX",D209/D208-1,IF(INDEX(calc_types,1,AG$7)="CASH", D208/1200,D208/D209-1))</f>
        <v>3.210493334364628E-4</v>
      </c>
      <c r="AH209" s="22" cm="1">
        <f t="array" ref="AH209">IF(INDEX(calc_types,1,AH$7)="INDEX",E209/E208-1,IF(INDEX(calc_types,1,AH$7)="CASH", E208/1200,E208/E209-1))</f>
        <v>8.1120335962370227E-4</v>
      </c>
      <c r="AI209" s="22" cm="1">
        <f t="array" ref="AI209">IF(INDEX(calc_types,1,AI$7)="INDEX",F209/F208-1,IF(INDEX(calc_types,1,AI$7)="CASH", F208/1200,F208/F209-1))</f>
        <v>7.8579211313489772E-4</v>
      </c>
      <c r="AJ209" s="22" cm="1">
        <f t="array" ref="AJ209">IF(INDEX(calc_types,1,AJ$7)="INDEX",G209/G208-1,IF(INDEX(calc_types,1,AJ$7)="CASH", G208/1200,G208/G209-1))</f>
        <v>1.2575290308685094E-3</v>
      </c>
      <c r="AK209" s="22" cm="1">
        <f t="array" ref="AK209">IF(INDEX(calc_types,1,AK$7)="INDEX",H209/H208-1,IF(INDEX(calc_types,1,AK$7)="CASH", H208/1200,H208/H209-1))</f>
        <v>-1.6619995670421606E-3</v>
      </c>
      <c r="AL209" s="22" cm="1">
        <f t="array" ref="AL209">IF(INDEX(calc_types,1,AL$7)="INDEX",I209/I208-1,IF(INDEX(calc_types,1,AL$7)="CASH", I208/1200,I208/I209-1))</f>
        <v>-3.6401385583642032E-3</v>
      </c>
      <c r="AM209" s="22" cm="1">
        <f t="array" ref="AM209">IF(INDEX(calc_types,1,AM$7)="INDEX",J209/J208-1,IF(INDEX(calc_types,1,AM$7)="CASH", J208/1200,J208/J209-1))</f>
        <v>-7.3601058248968787E-3</v>
      </c>
      <c r="AN209" s="22" cm="1">
        <f t="array" ref="AN209">IF(INDEX(calc_types,1,AN$7)="INDEX",K209/K208-1,IF(INDEX(calc_types,1,AN$7)="CASH", K208/1200,K208/K209-1))</f>
        <v>-2.6865284494093089E-4</v>
      </c>
      <c r="AO209" s="22" cm="1">
        <f t="array" ref="AO209">IF(INDEX(calc_types,1,AO$7)="INDEX",L209/L208-1,IF(INDEX(calc_types,1,AO$7)="CASH", L208/1200,L208/L209-1))</f>
        <v>-8.5311229109197306E-4</v>
      </c>
      <c r="AP209" s="22" cm="1">
        <f t="array" ref="AP209">IF(INDEX(calc_types,1,AP$7)="INDEX",M209/M208-1,IF(INDEX(calc_types,1,AP$7)="CASH", M208/1200,M208/M209-1))</f>
        <v>-2.6253027849210131E-4</v>
      </c>
      <c r="AQ209" s="22" cm="1">
        <f t="array" ref="AQ209">IF(INDEX(calc_types,1,AQ$7)="INDEX",N209/N208-1,IF(INDEX(calc_types,1,AQ$7)="CASH", N208/1200,N208/N209-1))</f>
        <v>4.4272235287445838E-4</v>
      </c>
      <c r="AR209" s="22" cm="1">
        <f t="array" ref="AR209">IF(INDEX(calc_types,1,AR$7)="INDEX",O209/O208-1,IF(INDEX(calc_types,1,AR$7)="CASH", O208/1200,O208/O209-1))</f>
        <v>1.4560614781511383E-3</v>
      </c>
      <c r="AS209" s="22" cm="1">
        <f t="array" ref="AS209">IF(INDEX(calc_types,1,AS$7)="INDEX",P209/P208-1,IF(INDEX(calc_types,1,AS$7)="CASH", P208/1200,P208/P209-1))</f>
        <v>-2.6066304956451347E-4</v>
      </c>
      <c r="AT209" s="22" cm="1">
        <f t="array" ref="AT209">IF(INDEX(calc_types,1,AT$7)="INDEX",Q209/Q208-1,IF(INDEX(calc_types,1,AT$7)="CASH", Q208/1200,Q208/Q209-1))</f>
        <v>-8.4057302478146578E-4</v>
      </c>
      <c r="AU209" s="22" cm="1">
        <f t="array" ref="AU209">IF(INDEX(calc_types,1,AU$7)="INDEX",R209/R208-1,IF(INDEX(calc_types,1,AU$7)="CASH", R208/1200,R208/R209-1))</f>
        <v>-5.3552784166877032E-4</v>
      </c>
      <c r="AV209" s="22" cm="1">
        <f t="array" ref="AV209">IF(INDEX(calc_types,1,AV$7)="INDEX",S209/S208-1,IF(INDEX(calc_types,1,AV$7)="CASH", S208/1200,S208/S209-1))</f>
        <v>7.003915825667395E-4</v>
      </c>
      <c r="AW209" s="22" cm="1">
        <f t="array" ref="AW209">IF(INDEX(calc_types,1,AW$7)="INDEX",T209/T208-1,IF(INDEX(calc_types,1,AW$7)="CASH", T208/1200,T208/T209-1))</f>
        <v>5.4620874138829434E-2</v>
      </c>
      <c r="AX209" s="22" cm="1">
        <f t="array" ref="AX209">IF(INDEX(calc_types,1,AX$7)="INDEX",U209/U208-1,IF(INDEX(calc_types,1,AX$7)="CASH", U208/1200,U208/U209-1))</f>
        <v>8.1889572984701342E-3</v>
      </c>
      <c r="AY209" s="22" cm="1">
        <f t="array" ref="AY209">IF(INDEX(calc_types,1,AY$7)="INDEX",V209/V208-1,IF(INDEX(calc_types,1,AY$7)="CASH", V208/1200,V208/V209-1))</f>
        <v>-1.0969721726932447E-2</v>
      </c>
      <c r="AZ209" s="22" cm="1">
        <f t="array" ref="AZ209">IF(INDEX(calc_types,1,AZ$7)="INDEX",W209/W208-1,IF(INDEX(calc_types,1,AZ$7)="CASH", W208/1200,W208/W209-1))</f>
        <v>6.5740833333333333E-4</v>
      </c>
      <c r="BA209" s="22" cm="1">
        <f t="array" ref="BA209">IF(INDEX(calc_types,1,BA$7)="INDEX",X209/X208-1,IF(INDEX(calc_types,1,BA$7)="CASH", X208/1200,X208/X209-1))</f>
        <v>-5.165833333333333E-4</v>
      </c>
      <c r="BB209" s="22" cm="1">
        <f t="array" ref="BB209">IF(INDEX(calc_types,1,BB$7)="INDEX",Y209/Y208-1,IF(INDEX(calc_types,1,BB$7)="CASH", Y208/1200,Y208/Y209-1))</f>
        <v>1.5883333333333334E-4</v>
      </c>
      <c r="BC209" s="22" cm="1">
        <f t="array" ref="BC209">IF(INDEX(calc_types,1,BC$7)="INDEX",Z209/Z208-1,IF(INDEX(calc_types,1,BC$7)="CASH", Z208/1200,Z208/Z209-1))</f>
        <v>-4.2216666666666672E-4</v>
      </c>
      <c r="BD209" s="22" cm="1">
        <f t="array" ref="BD209">IF(INDEX(calc_types,1,BD$7)="INDEX",AA209/AA208-1,IF(INDEX(calc_types,1,BD$7)="CASH", AA208/1200,AA208/AA209-1))</f>
        <v>0</v>
      </c>
      <c r="BE209" s="22" cm="1">
        <f t="array" ref="BE209">IF(INDEX(calc_types,1,BE$7)="INDEX",AB209/AB208-1,IF(INDEX(calc_types,1,BE$7)="CASH", AB208/1200,AB208/AB209-1))</f>
        <v>7.4587107085775095E-3</v>
      </c>
      <c r="BF209" s="22" cm="1">
        <f t="array" ref="BF209">IF(INDEX(calc_types,1,BF$7)="INDEX",AC209/AC208-1,IF(INDEX(calc_types,1,BF$7)="CASH", AC208/1200,AC208/AC209-1))</f>
        <v>1.3805220883534197E-2</v>
      </c>
      <c r="BG209" s="22" cm="1">
        <f t="array" ref="BG209">IF(INDEX(calc_types,1,BG$7)="INDEX",AD209/AD208-1,IF(INDEX(calc_types,1,BG$7)="CASH", AD208/1200,AD208/AD209-1))</f>
        <v>1.2388903851333177E-2</v>
      </c>
      <c r="BH209" s="23">
        <f t="shared" si="97"/>
        <v>-1.8552396761051333E-3</v>
      </c>
      <c r="BI209" s="23">
        <f t="shared" si="98"/>
        <v>-1.7403628979371063E-3</v>
      </c>
      <c r="BJ209" s="23">
        <f t="shared" si="99"/>
        <v>-2.1073216072888868E-3</v>
      </c>
      <c r="BK209" s="23">
        <f t="shared" si="100"/>
        <v>-2.195217447352695E-3</v>
      </c>
      <c r="BL209" s="23">
        <f t="shared" si="101"/>
        <v>-2.5813366302546732E-3</v>
      </c>
      <c r="BM209" s="23">
        <f t="shared" si="102"/>
        <v>-2.7631349049587247E-3</v>
      </c>
      <c r="BN209" s="23">
        <f t="shared" si="103"/>
        <v>-5.0712810082081221E-3</v>
      </c>
      <c r="BO209" s="23">
        <f t="shared" si="104"/>
        <v>-9.4619412665071997E-3</v>
      </c>
      <c r="BP209" s="23">
        <f t="shared" si="105"/>
        <v>-7.8978812103504107E-4</v>
      </c>
      <c r="BQ209" s="23">
        <f t="shared" si="106"/>
        <v>-3.070300404672292E-3</v>
      </c>
      <c r="BR209" s="23">
        <f t="shared" si="107"/>
        <v>-2.9784579838690599E-3</v>
      </c>
      <c r="BS209" s="23">
        <f t="shared" si="108"/>
        <v>-2.7819578816003195E-3</v>
      </c>
      <c r="BT209" s="23">
        <f t="shared" si="109"/>
        <v>-2.2597369122372103E-3</v>
      </c>
      <c r="BU209" s="23">
        <f t="shared" si="110"/>
        <v>-3.118672319564121E-4</v>
      </c>
      <c r="BV209" s="23">
        <f t="shared" si="111"/>
        <v>-1.0378498870661618E-3</v>
      </c>
      <c r="BW209" s="23">
        <f t="shared" si="112"/>
        <v>-1.0795075360562944E-3</v>
      </c>
      <c r="BX209" s="23">
        <f t="shared" si="113"/>
        <v>-6.2079081385067458E-3</v>
      </c>
      <c r="BY209" s="23">
        <f t="shared" si="114"/>
        <v>5.3321848775472164E-2</v>
      </c>
      <c r="BZ209" s="23">
        <f t="shared" si="115"/>
        <v>6.5437176976448725E-3</v>
      </c>
      <c r="CA209" s="23">
        <f t="shared" si="116"/>
        <v>-1.5441011365519338E-2</v>
      </c>
      <c r="CB209" s="23">
        <f t="shared" si="117"/>
        <v>-9.5942729885057591E-4</v>
      </c>
      <c r="CC209" s="23">
        <f t="shared" si="118"/>
        <v>-1.6162408045977009E-3</v>
      </c>
      <c r="CD209" s="23">
        <f t="shared" si="119"/>
        <v>-1.7801755747126429E-3</v>
      </c>
      <c r="CE209" s="23">
        <f t="shared" si="120"/>
        <v>-3.9621580459770124E-4</v>
      </c>
      <c r="CF209" s="23">
        <f t="shared" si="121"/>
        <v>0</v>
      </c>
      <c r="CG209" s="23">
        <f t="shared" si="122"/>
        <v>6.458418531620551E-3</v>
      </c>
      <c r="CH209" s="23">
        <f t="shared" si="123"/>
        <v>1.3891875589855014E-2</v>
      </c>
      <c r="CI209" s="23">
        <f t="shared" si="124"/>
        <v>1.2953728170214118E-2</v>
      </c>
    </row>
    <row r="210" spans="1:87" x14ac:dyDescent="0.2">
      <c r="A210" s="20">
        <v>202</v>
      </c>
      <c r="B210" s="21">
        <v>42855</v>
      </c>
      <c r="C210" s="20">
        <v>205.74799999999999</v>
      </c>
      <c r="D210" s="20">
        <v>1166.9190000000001</v>
      </c>
      <c r="E210" s="20">
        <v>1977.2829999999999</v>
      </c>
      <c r="F210" s="20">
        <v>1677.777</v>
      </c>
      <c r="G210" s="20">
        <v>2139.0720000000001</v>
      </c>
      <c r="H210" s="20">
        <v>142.88</v>
      </c>
      <c r="I210" s="20">
        <v>367.45299999999997</v>
      </c>
      <c r="J210" s="20">
        <v>504.25099999999998</v>
      </c>
      <c r="K210" s="20">
        <v>107.96</v>
      </c>
      <c r="L210" s="20">
        <v>669.49300000000005</v>
      </c>
      <c r="M210" s="20">
        <v>858.61400000000003</v>
      </c>
      <c r="N210" s="20">
        <v>283.322</v>
      </c>
      <c r="O210" s="20">
        <v>323.74200000000002</v>
      </c>
      <c r="P210" s="20">
        <v>103.495</v>
      </c>
      <c r="Q210" s="20">
        <v>194.9</v>
      </c>
      <c r="R210" s="20">
        <v>259.73500000000001</v>
      </c>
      <c r="S210" s="20">
        <v>4126.8100000000004</v>
      </c>
      <c r="T210" s="20">
        <v>3559.59</v>
      </c>
      <c r="U210" s="20">
        <v>7203.94</v>
      </c>
      <c r="V210" s="20">
        <v>19196.740000000002</v>
      </c>
      <c r="W210" s="20">
        <v>0.995</v>
      </c>
      <c r="X210" s="20">
        <v>-0.54930000000000001</v>
      </c>
      <c r="Y210" s="20">
        <v>0.2029</v>
      </c>
      <c r="Z210" s="20">
        <v>-0.19389999999999999</v>
      </c>
      <c r="AA210" s="20">
        <v>1</v>
      </c>
      <c r="AB210" s="20">
        <v>0.91779999999999995</v>
      </c>
      <c r="AC210" s="20">
        <v>0.7722</v>
      </c>
      <c r="AD210" s="20">
        <v>111.49</v>
      </c>
      <c r="AE210" s="21">
        <f t="shared" si="96"/>
        <v>42855</v>
      </c>
      <c r="AF210" s="22" cm="1">
        <f t="array" ref="AF210">IF(INDEX(calc_types,1,AF$7)="INDEX",C210/C209-1,IF(INDEX(calc_types,1,AF$7)="CASH", C209/1200,C209/C210-1))</f>
        <v>6.9550837771448215E-4</v>
      </c>
      <c r="AG210" s="22" cm="1">
        <f t="array" ref="AG210">IF(INDEX(calc_types,1,AG$7)="INDEX",D210/D209-1,IF(INDEX(calc_types,1,AG$7)="CASH", D209/1200,D209/D210-1))</f>
        <v>1.3859044506840945E-3</v>
      </c>
      <c r="AH210" s="22" cm="1">
        <f t="array" ref="AH210">IF(INDEX(calc_types,1,AH$7)="INDEX",E210/E209-1,IF(INDEX(calc_types,1,AH$7)="CASH", E209/1200,E209/E210-1))</f>
        <v>5.4444882882735968E-3</v>
      </c>
      <c r="AI210" s="22" cm="1">
        <f t="array" ref="AI210">IF(INDEX(calc_types,1,AI$7)="INDEX",F210/F209-1,IF(INDEX(calc_types,1,AI$7)="CASH", F209/1200,F209/F210-1))</f>
        <v>2.5485326666316865E-3</v>
      </c>
      <c r="AJ210" s="22" cm="1">
        <f t="array" ref="AJ210">IF(INDEX(calc_types,1,AJ$7)="INDEX",G210/G209-1,IF(INDEX(calc_types,1,AJ$7)="CASH", G209/1200,G209/G210-1))</f>
        <v>6.9590342933565363E-3</v>
      </c>
      <c r="AK210" s="22" cm="1">
        <f t="array" ref="AK210">IF(INDEX(calc_types,1,AK$7)="INDEX",H210/H209-1,IF(INDEX(calc_types,1,AK$7)="CASH", H209/1200,H209/H210-1))</f>
        <v>-5.8056979777987294E-4</v>
      </c>
      <c r="AL210" s="22" cm="1">
        <f t="array" ref="AL210">IF(INDEX(calc_types,1,AL$7)="INDEX",I210/I209-1,IF(INDEX(calc_types,1,AL$7)="CASH", I209/1200,I209/I210-1))</f>
        <v>-3.9717191831323273E-4</v>
      </c>
      <c r="AM210" s="22" cm="1">
        <f t="array" ref="AM210">IF(INDEX(calc_types,1,AM$7)="INDEX",J210/J209-1,IF(INDEX(calc_types,1,AM$7)="CASH", J209/1200,J209/J210-1))</f>
        <v>-3.7678227933435338E-5</v>
      </c>
      <c r="AN210" s="22" cm="1">
        <f t="array" ref="AN210">IF(INDEX(calc_types,1,AN$7)="INDEX",K210/K209-1,IF(INDEX(calc_types,1,AN$7)="CASH", K209/1200,K209/K210-1))</f>
        <v>3.9845436770846732E-4</v>
      </c>
      <c r="AO210" s="22" cm="1">
        <f t="array" ref="AO210">IF(INDEX(calc_types,1,AO$7)="INDEX",L210/L209-1,IF(INDEX(calc_types,1,AO$7)="CASH", L209/1200,L209/L210-1))</f>
        <v>1.1215070662422555E-3</v>
      </c>
      <c r="AP210" s="22" cm="1">
        <f t="array" ref="AP210">IF(INDEX(calc_types,1,AP$7)="INDEX",M210/M209-1,IF(INDEX(calc_types,1,AP$7)="CASH", M209/1200,M209/M210-1))</f>
        <v>2.0949582117111287E-3</v>
      </c>
      <c r="AQ210" s="22" cm="1">
        <f t="array" ref="AQ210">IF(INDEX(calc_types,1,AQ$7)="INDEX",N210/N209-1,IF(INDEX(calc_types,1,AQ$7)="CASH", N209/1200,N209/N210-1))</f>
        <v>3.0198004028760828E-3</v>
      </c>
      <c r="AR210" s="22" cm="1">
        <f t="array" ref="AR210">IF(INDEX(calc_types,1,AR$7)="INDEX",O210/O209-1,IF(INDEX(calc_types,1,AR$7)="CASH", O209/1200,O209/O210-1))</f>
        <v>5.7753904368980091E-3</v>
      </c>
      <c r="AS210" s="22" cm="1">
        <f t="array" ref="AS210">IF(INDEX(calc_types,1,AS$7)="INDEX",P210/P209-1,IF(INDEX(calc_types,1,AS$7)="CASH", P209/1200,P209/P210-1))</f>
        <v>-5.7940225001207324E-4</v>
      </c>
      <c r="AT210" s="22" cm="1">
        <f t="array" ref="AT210">IF(INDEX(calc_types,1,AT$7)="INDEX",Q210/Q209-1,IF(INDEX(calc_types,1,AT$7)="CASH", Q209/1200,Q209/Q210-1))</f>
        <v>-2.1032004555221473E-4</v>
      </c>
      <c r="AU210" s="22" cm="1">
        <f t="array" ref="AU210">IF(INDEX(calc_types,1,AU$7)="INDEX",R210/R209-1,IF(INDEX(calc_types,1,AU$7)="CASH", R209/1200,R209/R210-1))</f>
        <v>1.2219660933319165E-3</v>
      </c>
      <c r="AV210" s="22" cm="1">
        <f t="array" ref="AV210">IF(INDEX(calc_types,1,AV$7)="INDEX",S210/S209-1,IF(INDEX(calc_types,1,AV$7)="CASH", S209/1200,S209/S210-1))</f>
        <v>9.9160852509245778E-3</v>
      </c>
      <c r="AW210" s="22" cm="1">
        <f t="array" ref="AW210">IF(INDEX(calc_types,1,AW$7)="INDEX",T210/T209-1,IF(INDEX(calc_types,1,AW$7)="CASH", T209/1200,T209/T210-1))</f>
        <v>1.6755547811581506E-2</v>
      </c>
      <c r="AX210" s="22" cm="1">
        <f t="array" ref="AX210">IF(INDEX(calc_types,1,AX$7)="INDEX",U210/U209-1,IF(INDEX(calc_types,1,AX$7)="CASH", U209/1200,U209/U210-1))</f>
        <v>-1.6247617070786036E-2</v>
      </c>
      <c r="AY210" s="22" cm="1">
        <f t="array" ref="AY210">IF(INDEX(calc_types,1,AY$7)="INDEX",V210/V209-1,IF(INDEX(calc_types,1,AY$7)="CASH", V209/1200,V209/V210-1))</f>
        <v>1.5203133279673819E-2</v>
      </c>
      <c r="AZ210" s="22" cm="1">
        <f t="array" ref="AZ210">IF(INDEX(calc_types,1,AZ$7)="INDEX",W210/W209-1,IF(INDEX(calc_types,1,AZ$7)="CASH", W209/1200,W209/W210-1))</f>
        <v>8.1898333333333328E-4</v>
      </c>
      <c r="BA210" s="22" cm="1">
        <f t="array" ref="BA210">IF(INDEX(calc_types,1,BA$7)="INDEX",X210/X209-1,IF(INDEX(calc_types,1,BA$7)="CASH", X209/1200,X209/X210-1))</f>
        <v>-3.9008333333333337E-4</v>
      </c>
      <c r="BB210" s="22" cm="1">
        <f t="array" ref="BB210">IF(INDEX(calc_types,1,BB$7)="INDEX",Y210/Y209-1,IF(INDEX(calc_types,1,BB$7)="CASH", Y209/1200,Y209/Y210-1))</f>
        <v>2.6116666666666665E-4</v>
      </c>
      <c r="BC210" s="22" cm="1">
        <f t="array" ref="BC210">IF(INDEX(calc_types,1,BC$7)="INDEX",Z210/Z209-1,IF(INDEX(calc_types,1,BC$7)="CASH", Z209/1200,Z209/Z210-1))</f>
        <v>-1.1425E-4</v>
      </c>
      <c r="BD210" s="22" cm="1">
        <f t="array" ref="BD210">IF(INDEX(calc_types,1,BD$7)="INDEX",AA210/AA209-1,IF(INDEX(calc_types,1,BD$7)="CASH", AA209/1200,AA209/AA210-1))</f>
        <v>0</v>
      </c>
      <c r="BE210" s="22" cm="1">
        <f t="array" ref="BE210">IF(INDEX(calc_types,1,BE$7)="INDEX",AB210/AB209-1,IF(INDEX(calc_types,1,BE$7)="CASH", AB209/1200,AB209/AB210-1))</f>
        <v>2.2553933318805841E-2</v>
      </c>
      <c r="BF210" s="22" cm="1">
        <f t="array" ref="BF210">IF(INDEX(calc_types,1,BF$7)="INDEX",AC210/AC209-1,IF(INDEX(calc_types,1,BF$7)="CASH", AC209/1200,AC209/AC210-1))</f>
        <v>3.1857031857031703E-2</v>
      </c>
      <c r="BG210" s="22" cm="1">
        <f t="array" ref="BG210">IF(INDEX(calc_types,1,BG$7)="INDEX",AD210/AD209-1,IF(INDEX(calc_types,1,BG$7)="CASH", AD209/1200,AD209/AD210-1))</f>
        <v>-8.969414297246292E-4</v>
      </c>
      <c r="BH210" s="23">
        <f t="shared" si="97"/>
        <v>-9.3118987890528928E-4</v>
      </c>
      <c r="BI210" s="23">
        <f t="shared" si="98"/>
        <v>-6.7550778068947454E-4</v>
      </c>
      <c r="BJ210" s="23">
        <f t="shared" si="99"/>
        <v>2.5259633213610077E-3</v>
      </c>
      <c r="BK210" s="23">
        <f t="shared" si="100"/>
        <v>-4.3247689385590617E-4</v>
      </c>
      <c r="BL210" s="23">
        <f t="shared" si="101"/>
        <v>3.1201686322333538E-3</v>
      </c>
      <c r="BM210" s="23">
        <f t="shared" si="102"/>
        <v>-1.6817051356964369E-3</v>
      </c>
      <c r="BN210" s="23">
        <f t="shared" si="103"/>
        <v>-1.8283143681571514E-3</v>
      </c>
      <c r="BO210" s="23">
        <f t="shared" si="104"/>
        <v>-2.1395136695437568E-3</v>
      </c>
      <c r="BP210" s="23">
        <f t="shared" si="105"/>
        <v>-1.2268090838564287E-4</v>
      </c>
      <c r="BQ210" s="23">
        <f t="shared" si="106"/>
        <v>-1.0956810473380634E-3</v>
      </c>
      <c r="BR210" s="23">
        <f t="shared" si="107"/>
        <v>-6.2096949366582986E-4</v>
      </c>
      <c r="BS210" s="23">
        <f t="shared" si="108"/>
        <v>-2.0487983159869511E-4</v>
      </c>
      <c r="BT210" s="23">
        <f t="shared" si="109"/>
        <v>2.0595920465096606E-3</v>
      </c>
      <c r="BU210" s="23">
        <f t="shared" si="110"/>
        <v>-6.3060643240397181E-4</v>
      </c>
      <c r="BV210" s="23">
        <f t="shared" si="111"/>
        <v>-4.0759690783691077E-4</v>
      </c>
      <c r="BW210" s="23">
        <f t="shared" si="112"/>
        <v>6.779863989443926E-4</v>
      </c>
      <c r="BX210" s="23">
        <f t="shared" si="113"/>
        <v>3.0077855298510925E-3</v>
      </c>
      <c r="BY210" s="23">
        <f t="shared" si="114"/>
        <v>1.5456522448224236E-2</v>
      </c>
      <c r="BZ210" s="23">
        <f t="shared" si="115"/>
        <v>-1.7892856671611296E-2</v>
      </c>
      <c r="CA210" s="23">
        <f t="shared" si="116"/>
        <v>1.0731843641086928E-2</v>
      </c>
      <c r="CB210" s="23">
        <f t="shared" si="117"/>
        <v>-7.9785229885057595E-4</v>
      </c>
      <c r="CC210" s="23">
        <f t="shared" si="118"/>
        <v>-1.489740804597701E-3</v>
      </c>
      <c r="CD210" s="23">
        <f t="shared" si="119"/>
        <v>-1.6778422413793095E-3</v>
      </c>
      <c r="CE210" s="23">
        <f t="shared" si="120"/>
        <v>-8.829913793103453E-5</v>
      </c>
      <c r="CF210" s="23">
        <f t="shared" si="121"/>
        <v>0</v>
      </c>
      <c r="CG210" s="23">
        <f t="shared" si="122"/>
        <v>2.1553641141848882E-2</v>
      </c>
      <c r="CH210" s="23">
        <f t="shared" si="123"/>
        <v>3.1943686563352516E-2</v>
      </c>
      <c r="CI210" s="23">
        <f t="shared" si="124"/>
        <v>-3.3211711084368898E-4</v>
      </c>
    </row>
    <row r="211" spans="1:87" x14ac:dyDescent="0.2">
      <c r="A211" s="20">
        <v>203</v>
      </c>
      <c r="B211" s="21">
        <v>42886</v>
      </c>
      <c r="C211" s="20">
        <v>205.83500000000001</v>
      </c>
      <c r="D211" s="20">
        <v>1168.269</v>
      </c>
      <c r="E211" s="20">
        <v>1984.4290000000001</v>
      </c>
      <c r="F211" s="20">
        <v>1682.3610000000001</v>
      </c>
      <c r="G211" s="20">
        <v>2152.6129999999998</v>
      </c>
      <c r="H211" s="20">
        <v>142.78800000000001</v>
      </c>
      <c r="I211" s="20">
        <v>367.20600000000002</v>
      </c>
      <c r="J211" s="20">
        <v>504.745</v>
      </c>
      <c r="K211" s="20">
        <v>107.93300000000001</v>
      </c>
      <c r="L211" s="20">
        <v>669.10400000000004</v>
      </c>
      <c r="M211" s="20">
        <v>859.31600000000003</v>
      </c>
      <c r="N211" s="20">
        <v>283.95600000000002</v>
      </c>
      <c r="O211" s="20">
        <v>325.96899999999999</v>
      </c>
      <c r="P211" s="20">
        <v>103.477</v>
      </c>
      <c r="Q211" s="20">
        <v>194.702</v>
      </c>
      <c r="R211" s="20">
        <v>259.24400000000003</v>
      </c>
      <c r="S211" s="20">
        <v>4181.79</v>
      </c>
      <c r="T211" s="20">
        <v>3554.59</v>
      </c>
      <c r="U211" s="20">
        <v>7519.95</v>
      </c>
      <c r="V211" s="20">
        <v>19650.57</v>
      </c>
      <c r="W211" s="20">
        <v>1.06033</v>
      </c>
      <c r="X211" s="20">
        <v>-0.72970000000000002</v>
      </c>
      <c r="Y211" s="20">
        <v>9.2200000000000004E-2</v>
      </c>
      <c r="Z211" s="20">
        <v>-0.42309999999999998</v>
      </c>
      <c r="AA211" s="20">
        <v>1</v>
      </c>
      <c r="AB211" s="20">
        <v>0.88939999999999997</v>
      </c>
      <c r="AC211" s="20">
        <v>0.77580000000000005</v>
      </c>
      <c r="AD211" s="20">
        <v>110.78</v>
      </c>
      <c r="AE211" s="21">
        <f t="shared" si="96"/>
        <v>42886</v>
      </c>
      <c r="AF211" s="22" cm="1">
        <f t="array" ref="AF211">IF(INDEX(calc_types,1,AF$7)="INDEX",C211/C210-1,IF(INDEX(calc_types,1,AF$7)="CASH", C210/1200,C210/C211-1))</f>
        <v>4.2284736668163347E-4</v>
      </c>
      <c r="AG211" s="22" cm="1">
        <f t="array" ref="AG211">IF(INDEX(calc_types,1,AG$7)="INDEX",D211/D210-1,IF(INDEX(calc_types,1,AG$7)="CASH", D210/1200,D210/D211-1))</f>
        <v>1.1568926377922839E-3</v>
      </c>
      <c r="AH211" s="22" cm="1">
        <f t="array" ref="AH211">IF(INDEX(calc_types,1,AH$7)="INDEX",E211/E210-1,IF(INDEX(calc_types,1,AH$7)="CASH", E210/1200,E210/E211-1))</f>
        <v>3.6140501890726817E-3</v>
      </c>
      <c r="AI211" s="22" cm="1">
        <f t="array" ref="AI211">IF(INDEX(calc_types,1,AI$7)="INDEX",F211/F210-1,IF(INDEX(calc_types,1,AI$7)="CASH", F210/1200,F210/F211-1))</f>
        <v>2.7321866970402287E-3</v>
      </c>
      <c r="AJ211" s="22" cm="1">
        <f t="array" ref="AJ211">IF(INDEX(calc_types,1,AJ$7)="INDEX",G211/G210-1,IF(INDEX(calc_types,1,AJ$7)="CASH", G210/1200,G210/G211-1))</f>
        <v>6.3303152021061404E-3</v>
      </c>
      <c r="AK211" s="22" cm="1">
        <f t="array" ref="AK211">IF(INDEX(calc_types,1,AK$7)="INDEX",H211/H210-1,IF(INDEX(calc_types,1,AK$7)="CASH", H210/1200,H210/H211-1))</f>
        <v>-6.4389697648370436E-4</v>
      </c>
      <c r="AL211" s="22" cm="1">
        <f t="array" ref="AL211">IF(INDEX(calc_types,1,AL$7)="INDEX",I211/I210-1,IF(INDEX(calc_types,1,AL$7)="CASH", I210/1200,I210/I211-1))</f>
        <v>-6.7219481130909031E-4</v>
      </c>
      <c r="AM211" s="22" cm="1">
        <f t="array" ref="AM211">IF(INDEX(calc_types,1,AM$7)="INDEX",J211/J210-1,IF(INDEX(calc_types,1,AM$7)="CASH", J210/1200,J210/J211-1))</f>
        <v>9.796708385307884E-4</v>
      </c>
      <c r="AN211" s="22" cm="1">
        <f t="array" ref="AN211">IF(INDEX(calc_types,1,AN$7)="INDEX",K211/K210-1,IF(INDEX(calc_types,1,AN$7)="CASH", K210/1200,K210/K211-1))</f>
        <v>-2.5009262689867917E-4</v>
      </c>
      <c r="AO211" s="22" cm="1">
        <f t="array" ref="AO211">IF(INDEX(calc_types,1,AO$7)="INDEX",L211/L210-1,IF(INDEX(calc_types,1,AO$7)="CASH", L210/1200,L210/L211-1))</f>
        <v>-5.8103669493181354E-4</v>
      </c>
      <c r="AP211" s="22" cm="1">
        <f t="array" ref="AP211">IF(INDEX(calc_types,1,AP$7)="INDEX",M211/M210-1,IF(INDEX(calc_types,1,AP$7)="CASH", M210/1200,M210/M211-1))</f>
        <v>8.1759673147652201E-4</v>
      </c>
      <c r="AQ211" s="22" cm="1">
        <f t="array" ref="AQ211">IF(INDEX(calc_types,1,AQ$7)="INDEX",N211/N210-1,IF(INDEX(calc_types,1,AQ$7)="CASH", N210/1200,N210/N211-1))</f>
        <v>2.2377365682864081E-3</v>
      </c>
      <c r="AR211" s="22" cm="1">
        <f t="array" ref="AR211">IF(INDEX(calc_types,1,AR$7)="INDEX",O211/O210-1,IF(INDEX(calc_types,1,AR$7)="CASH", O210/1200,O210/O211-1))</f>
        <v>6.8789344601565272E-3</v>
      </c>
      <c r="AS211" s="22" cm="1">
        <f t="array" ref="AS211">IF(INDEX(calc_types,1,AS$7)="INDEX",P211/P210-1,IF(INDEX(calc_types,1,AS$7)="CASH", P210/1200,P210/P211-1))</f>
        <v>-1.7392144548045163E-4</v>
      </c>
      <c r="AT211" s="22" cm="1">
        <f t="array" ref="AT211">IF(INDEX(calc_types,1,AT$7)="INDEX",Q211/Q210-1,IF(INDEX(calc_types,1,AT$7)="CASH", Q210/1200,Q210/Q211-1))</f>
        <v>-1.0159055926116656E-3</v>
      </c>
      <c r="AU211" s="22" cm="1">
        <f t="array" ref="AU211">IF(INDEX(calc_types,1,AU$7)="INDEX",R211/R210-1,IF(INDEX(calc_types,1,AU$7)="CASH", R210/1200,R210/R211-1))</f>
        <v>-1.8903882803625871E-3</v>
      </c>
      <c r="AV211" s="22" cm="1">
        <f t="array" ref="AV211">IF(INDEX(calc_types,1,AV$7)="INDEX",S211/S210-1,IF(INDEX(calc_types,1,AV$7)="CASH", S210/1200,S210/S211-1))</f>
        <v>1.3322639035962203E-2</v>
      </c>
      <c r="AW211" s="22" cm="1">
        <f t="array" ref="AW211">IF(INDEX(calc_types,1,AW$7)="INDEX",T211/T210-1,IF(INDEX(calc_types,1,AW$7)="CASH", T210/1200,T210/T211-1))</f>
        <v>-1.4046561542200298E-3</v>
      </c>
      <c r="AX211" s="22" cm="1">
        <f t="array" ref="AX211">IF(INDEX(calc_types,1,AX$7)="INDEX",U211/U210-1,IF(INDEX(calc_types,1,AX$7)="CASH", U210/1200,U210/U211-1))</f>
        <v>4.3866273178288617E-2</v>
      </c>
      <c r="AY211" s="22" cm="1">
        <f t="array" ref="AY211">IF(INDEX(calc_types,1,AY$7)="INDEX",V211/V210-1,IF(INDEX(calc_types,1,AY$7)="CASH", V210/1200,V210/V211-1))</f>
        <v>2.3640993210305439E-2</v>
      </c>
      <c r="AZ211" s="22" cm="1">
        <f t="array" ref="AZ211">IF(INDEX(calc_types,1,AZ$7)="INDEX",W211/W210-1,IF(INDEX(calc_types,1,AZ$7)="CASH", W210/1200,W210/W211-1))</f>
        <v>8.2916666666666664E-4</v>
      </c>
      <c r="BA211" s="22" cm="1">
        <f t="array" ref="BA211">IF(INDEX(calc_types,1,BA$7)="INDEX",X211/X210-1,IF(INDEX(calc_types,1,BA$7)="CASH", X210/1200,X210/X211-1))</f>
        <v>-4.5774999999999999E-4</v>
      </c>
      <c r="BB211" s="22" cm="1">
        <f t="array" ref="BB211">IF(INDEX(calc_types,1,BB$7)="INDEX",Y211/Y210-1,IF(INDEX(calc_types,1,BB$7)="CASH", Y210/1200,Y210/Y211-1))</f>
        <v>1.6908333333333334E-4</v>
      </c>
      <c r="BC211" s="22" cm="1">
        <f t="array" ref="BC211">IF(INDEX(calc_types,1,BC$7)="INDEX",Z211/Z210-1,IF(INDEX(calc_types,1,BC$7)="CASH", Z210/1200,Z210/Z211-1))</f>
        <v>-1.6158333333333332E-4</v>
      </c>
      <c r="BD211" s="22" cm="1">
        <f t="array" ref="BD211">IF(INDEX(calc_types,1,BD$7)="INDEX",AA211/AA210-1,IF(INDEX(calc_types,1,BD$7)="CASH", AA210/1200,AA210/AA211-1))</f>
        <v>0</v>
      </c>
      <c r="BE211" s="22" cm="1">
        <f t="array" ref="BE211">IF(INDEX(calc_types,1,BE$7)="INDEX",AB211/AB210-1,IF(INDEX(calc_types,1,BE$7)="CASH", AB210/1200,AB210/AB211-1))</f>
        <v>3.1931639307398285E-2</v>
      </c>
      <c r="BF211" s="22" cm="1">
        <f t="array" ref="BF211">IF(INDEX(calc_types,1,BF$7)="INDEX",AC211/AC210-1,IF(INDEX(calc_types,1,BF$7)="CASH", AC210/1200,AC210/AC211-1))</f>
        <v>-4.6403712296984034E-3</v>
      </c>
      <c r="BG211" s="22" cm="1">
        <f t="array" ref="BG211">IF(INDEX(calc_types,1,BG$7)="INDEX",AD211/AD210-1,IF(INDEX(calc_types,1,BG$7)="CASH", AD210/1200,AD210/AD211-1))</f>
        <v>6.4090991153638033E-3</v>
      </c>
      <c r="BH211" s="23">
        <f t="shared" si="97"/>
        <v>-1.203850889938138E-3</v>
      </c>
      <c r="BI211" s="23">
        <f t="shared" si="98"/>
        <v>-9.0451959358128515E-4</v>
      </c>
      <c r="BJ211" s="23">
        <f t="shared" si="99"/>
        <v>6.9552522216009263E-4</v>
      </c>
      <c r="BK211" s="23">
        <f t="shared" si="100"/>
        <v>-2.4882286344736406E-4</v>
      </c>
      <c r="BL211" s="23">
        <f t="shared" si="101"/>
        <v>2.4914495409829578E-3</v>
      </c>
      <c r="BM211" s="23">
        <f t="shared" si="102"/>
        <v>-1.7450323144002683E-3</v>
      </c>
      <c r="BN211" s="23">
        <f t="shared" si="103"/>
        <v>-2.1033372611530092E-3</v>
      </c>
      <c r="BO211" s="23">
        <f t="shared" si="104"/>
        <v>-1.1221646030795331E-3</v>
      </c>
      <c r="BP211" s="23">
        <f t="shared" si="105"/>
        <v>-7.7122790299278935E-4</v>
      </c>
      <c r="BQ211" s="23">
        <f t="shared" si="106"/>
        <v>-2.7982248085121324E-3</v>
      </c>
      <c r="BR211" s="23">
        <f t="shared" si="107"/>
        <v>-1.8983309739004366E-3</v>
      </c>
      <c r="BS211" s="23">
        <f t="shared" si="108"/>
        <v>-9.8694366618836977E-4</v>
      </c>
      <c r="BT211" s="23">
        <f t="shared" si="109"/>
        <v>3.1631360697681786E-3</v>
      </c>
      <c r="BU211" s="23">
        <f t="shared" si="110"/>
        <v>-2.2512562787235026E-4</v>
      </c>
      <c r="BV211" s="23">
        <f t="shared" si="111"/>
        <v>-1.2131824548963616E-3</v>
      </c>
      <c r="BW211" s="23">
        <f t="shared" si="112"/>
        <v>-2.4343679747501111E-3</v>
      </c>
      <c r="BX211" s="23">
        <f t="shared" si="113"/>
        <v>6.4143393148887173E-3</v>
      </c>
      <c r="BY211" s="23">
        <f t="shared" si="114"/>
        <v>-2.7036815175772999E-3</v>
      </c>
      <c r="BZ211" s="23">
        <f t="shared" si="115"/>
        <v>4.2221033577463353E-2</v>
      </c>
      <c r="CA211" s="23">
        <f t="shared" si="116"/>
        <v>1.9169703571718547E-2</v>
      </c>
      <c r="CB211" s="23">
        <f t="shared" si="117"/>
        <v>-7.8766896551724259E-4</v>
      </c>
      <c r="CC211" s="23">
        <f t="shared" si="118"/>
        <v>-1.5574074712643676E-3</v>
      </c>
      <c r="CD211" s="23">
        <f t="shared" si="119"/>
        <v>-1.7699255747126428E-3</v>
      </c>
      <c r="CE211" s="23">
        <f t="shared" si="120"/>
        <v>-1.3563247126436787E-4</v>
      </c>
      <c r="CF211" s="23">
        <f t="shared" si="121"/>
        <v>0</v>
      </c>
      <c r="CG211" s="23">
        <f t="shared" si="122"/>
        <v>3.0931347130441326E-2</v>
      </c>
      <c r="CH211" s="23">
        <f t="shared" si="123"/>
        <v>-4.553716523377588E-3</v>
      </c>
      <c r="CI211" s="23">
        <f t="shared" si="124"/>
        <v>6.9739234342447434E-3</v>
      </c>
    </row>
    <row r="212" spans="1:87" x14ac:dyDescent="0.2">
      <c r="A212" s="20">
        <v>204</v>
      </c>
      <c r="B212" s="21">
        <v>42916</v>
      </c>
      <c r="C212" s="20">
        <v>205.99</v>
      </c>
      <c r="D212" s="20">
        <v>1167.3320000000001</v>
      </c>
      <c r="E212" s="20">
        <v>1979.4380000000001</v>
      </c>
      <c r="F212" s="20">
        <v>1683.5360000000001</v>
      </c>
      <c r="G212" s="20">
        <v>2151.4299999999998</v>
      </c>
      <c r="H212" s="20">
        <v>142.642</v>
      </c>
      <c r="I212" s="20">
        <v>365.98700000000002</v>
      </c>
      <c r="J212" s="20">
        <v>500.63299999999998</v>
      </c>
      <c r="K212" s="20">
        <v>107.85899999999999</v>
      </c>
      <c r="L212" s="20">
        <v>666.21900000000005</v>
      </c>
      <c r="M212" s="20">
        <v>852.09</v>
      </c>
      <c r="N212" s="20">
        <v>283.38900000000001</v>
      </c>
      <c r="O212" s="20">
        <v>324.447</v>
      </c>
      <c r="P212" s="20">
        <v>103.44199999999999</v>
      </c>
      <c r="Q212" s="20">
        <v>194.49199999999999</v>
      </c>
      <c r="R212" s="20">
        <v>258.73500000000001</v>
      </c>
      <c r="S212" s="20">
        <v>4206.1000000000004</v>
      </c>
      <c r="T212" s="20">
        <v>3441.88</v>
      </c>
      <c r="U212" s="20">
        <v>7312.72</v>
      </c>
      <c r="V212" s="20">
        <v>20033.43</v>
      </c>
      <c r="W212" s="20">
        <v>1.2238899999999999</v>
      </c>
      <c r="X212" s="20">
        <v>-0.53879999999999995</v>
      </c>
      <c r="Y212" s="20">
        <v>0.16819999999999999</v>
      </c>
      <c r="Z212" s="20">
        <v>-0.2064</v>
      </c>
      <c r="AA212" s="20">
        <v>1</v>
      </c>
      <c r="AB212" s="20">
        <v>0.87519999999999998</v>
      </c>
      <c r="AC212" s="20">
        <v>0.76770000000000005</v>
      </c>
      <c r="AD212" s="20">
        <v>112.39</v>
      </c>
      <c r="AE212" s="21">
        <f t="shared" si="96"/>
        <v>42916</v>
      </c>
      <c r="AF212" s="22" cm="1">
        <f t="array" ref="AF212">IF(INDEX(calc_types,1,AF$7)="INDEX",C212/C211-1,IF(INDEX(calc_types,1,AF$7)="CASH", C211/1200,C211/C212-1))</f>
        <v>7.5303033983531442E-4</v>
      </c>
      <c r="AG212" s="22" cm="1">
        <f t="array" ref="AG212">IF(INDEX(calc_types,1,AG$7)="INDEX",D212/D211-1,IF(INDEX(calc_types,1,AG$7)="CASH", D211/1200,D211/D212-1))</f>
        <v>-8.0204131069117057E-4</v>
      </c>
      <c r="AH212" s="22" cm="1">
        <f t="array" ref="AH212">IF(INDEX(calc_types,1,AH$7)="INDEX",E212/E211-1,IF(INDEX(calc_types,1,AH$7)="CASH", E211/1200,E211/E212-1))</f>
        <v>-2.5150811644054638E-3</v>
      </c>
      <c r="AI212" s="22" cm="1">
        <f t="array" ref="AI212">IF(INDEX(calc_types,1,AI$7)="INDEX",F212/F211-1,IF(INDEX(calc_types,1,AI$7)="CASH", F211/1200,F211/F212-1))</f>
        <v>6.9842322783286725E-4</v>
      </c>
      <c r="AJ212" s="22" cm="1">
        <f t="array" ref="AJ212">IF(INDEX(calc_types,1,AJ$7)="INDEX",G212/G211-1,IF(INDEX(calc_types,1,AJ$7)="CASH", G211/1200,G211/G212-1))</f>
        <v>-5.4956464538680194E-4</v>
      </c>
      <c r="AK212" s="22" cm="1">
        <f t="array" ref="AK212">IF(INDEX(calc_types,1,AK$7)="INDEX",H212/H211-1,IF(INDEX(calc_types,1,AK$7)="CASH", H211/1200,H211/H212-1))</f>
        <v>-1.0224948875257045E-3</v>
      </c>
      <c r="AL212" s="22" cm="1">
        <f t="array" ref="AL212">IF(INDEX(calc_types,1,AL$7)="INDEX",I212/I211-1,IF(INDEX(calc_types,1,AL$7)="CASH", I211/1200,I211/I212-1))</f>
        <v>-3.3196625327472917E-3</v>
      </c>
      <c r="AM212" s="22" cm="1">
        <f t="array" ref="AM212">IF(INDEX(calc_types,1,AM$7)="INDEX",J212/J211-1,IF(INDEX(calc_types,1,AM$7)="CASH", J211/1200,J211/J212-1))</f>
        <v>-8.1466879315298391E-3</v>
      </c>
      <c r="AN212" s="22" cm="1">
        <f t="array" ref="AN212">IF(INDEX(calc_types,1,AN$7)="INDEX",K212/K211-1,IF(INDEX(calc_types,1,AN$7)="CASH", K211/1200,K211/K212-1))</f>
        <v>-6.856105176360483E-4</v>
      </c>
      <c r="AO212" s="22" cm="1">
        <f t="array" ref="AO212">IF(INDEX(calc_types,1,AO$7)="INDEX",L212/L211-1,IF(INDEX(calc_types,1,AO$7)="CASH", L211/1200,L211/L212-1))</f>
        <v>-4.3117362921160085E-3</v>
      </c>
      <c r="AP212" s="22" cm="1">
        <f t="array" ref="AP212">IF(INDEX(calc_types,1,AP$7)="INDEX",M212/M211-1,IF(INDEX(calc_types,1,AP$7)="CASH", M211/1200,M211/M212-1))</f>
        <v>-8.4090136806482807E-3</v>
      </c>
      <c r="AQ212" s="22" cm="1">
        <f t="array" ref="AQ212">IF(INDEX(calc_types,1,AQ$7)="INDEX",N212/N211-1,IF(INDEX(calc_types,1,AQ$7)="CASH", N211/1200,N211/N212-1))</f>
        <v>-1.9967882347969867E-3</v>
      </c>
      <c r="AR212" s="22" cm="1">
        <f t="array" ref="AR212">IF(INDEX(calc_types,1,AR$7)="INDEX",O212/O211-1,IF(INDEX(calc_types,1,AR$7)="CASH", O211/1200,O211/O212-1))</f>
        <v>-4.6691556559058656E-3</v>
      </c>
      <c r="AS212" s="22" cm="1">
        <f t="array" ref="AS212">IF(INDEX(calc_types,1,AS$7)="INDEX",P212/P211-1,IF(INDEX(calc_types,1,AS$7)="CASH", P211/1200,P211/P212-1))</f>
        <v>-3.382394155223567E-4</v>
      </c>
      <c r="AT212" s="22" cm="1">
        <f t="array" ref="AT212">IF(INDEX(calc_types,1,AT$7)="INDEX",Q212/Q211-1,IF(INDEX(calc_types,1,AT$7)="CASH", Q211/1200,Q211/Q212-1))</f>
        <v>-1.078571355199287E-3</v>
      </c>
      <c r="AU212" s="22" cm="1">
        <f t="array" ref="AU212">IF(INDEX(calc_types,1,AU$7)="INDEX",R212/R211-1,IF(INDEX(calc_types,1,AU$7)="CASH", R211/1200,R211/R212-1))</f>
        <v>-1.9634012744750295E-3</v>
      </c>
      <c r="AV212" s="22" cm="1">
        <f t="array" ref="AV212">IF(INDEX(calc_types,1,AV$7)="INDEX",S212/S211-1,IF(INDEX(calc_types,1,AV$7)="CASH", S211/1200,S211/S212-1))</f>
        <v>5.8133000461526585E-3</v>
      </c>
      <c r="AW212" s="22" cm="1">
        <f t="array" ref="AW212">IF(INDEX(calc_types,1,AW$7)="INDEX",T212/T211-1,IF(INDEX(calc_types,1,AW$7)="CASH", T211/1200,T211/T212-1))</f>
        <v>-3.1708298284752967E-2</v>
      </c>
      <c r="AX212" s="22" cm="1">
        <f t="array" ref="AX212">IF(INDEX(calc_types,1,AX$7)="INDEX",U212/U211-1,IF(INDEX(calc_types,1,AX$7)="CASH", U211/1200,U211/U212-1))</f>
        <v>-2.7557364078218516E-2</v>
      </c>
      <c r="AY212" s="22" cm="1">
        <f t="array" ref="AY212">IF(INDEX(calc_types,1,AY$7)="INDEX",V212/V211-1,IF(INDEX(calc_types,1,AY$7)="CASH", V211/1200,V211/V212-1))</f>
        <v>1.948340429819595E-2</v>
      </c>
      <c r="AZ212" s="22" cm="1">
        <f t="array" ref="AZ212">IF(INDEX(calc_types,1,AZ$7)="INDEX",W212/W211-1,IF(INDEX(calc_types,1,AZ$7)="CASH", W211/1200,W211/W212-1))</f>
        <v>8.8360833333333329E-4</v>
      </c>
      <c r="BA212" s="22" cm="1">
        <f t="array" ref="BA212">IF(INDEX(calc_types,1,BA$7)="INDEX",X212/X211-1,IF(INDEX(calc_types,1,BA$7)="CASH", X211/1200,X211/X212-1))</f>
        <v>-6.0808333333333331E-4</v>
      </c>
      <c r="BB212" s="22" cm="1">
        <f t="array" ref="BB212">IF(INDEX(calc_types,1,BB$7)="INDEX",Y212/Y211-1,IF(INDEX(calc_types,1,BB$7)="CASH", Y211/1200,Y211/Y212-1))</f>
        <v>7.6833333333333335E-5</v>
      </c>
      <c r="BC212" s="22" cm="1">
        <f t="array" ref="BC212">IF(INDEX(calc_types,1,BC$7)="INDEX",Z212/Z211-1,IF(INDEX(calc_types,1,BC$7)="CASH", Z211/1200,Z211/Z212-1))</f>
        <v>-3.5258333333333333E-4</v>
      </c>
      <c r="BD212" s="22" cm="1">
        <f t="array" ref="BD212">IF(INDEX(calc_types,1,BD$7)="INDEX",AA212/AA211-1,IF(INDEX(calc_types,1,BD$7)="CASH", AA211/1200,AA211/AA212-1))</f>
        <v>0</v>
      </c>
      <c r="BE212" s="22" cm="1">
        <f t="array" ref="BE212">IF(INDEX(calc_types,1,BE$7)="INDEX",AB212/AB211-1,IF(INDEX(calc_types,1,BE$7)="CASH", AB211/1200,AB211/AB212-1))</f>
        <v>1.6224862888482683E-2</v>
      </c>
      <c r="BF212" s="22" cm="1">
        <f t="array" ref="BF212">IF(INDEX(calc_types,1,BF$7)="INDEX",AC212/AC211-1,IF(INDEX(calc_types,1,BF$7)="CASH", AC211/1200,AC211/AC212-1))</f>
        <v>1.0550996483001063E-2</v>
      </c>
      <c r="BG212" s="22" cm="1">
        <f t="array" ref="BG212">IF(INDEX(calc_types,1,BG$7)="INDEX",AD212/AD211-1,IF(INDEX(calc_types,1,BG$7)="CASH", AD211/1200,AD211/AD212-1))</f>
        <v>-1.432511789305102E-2</v>
      </c>
      <c r="BH212" s="23">
        <f t="shared" si="97"/>
        <v>-8.7366791678445701E-4</v>
      </c>
      <c r="BI212" s="23">
        <f t="shared" si="98"/>
        <v>-2.8634535420647396E-3</v>
      </c>
      <c r="BJ212" s="23">
        <f t="shared" si="99"/>
        <v>-5.4336061313180525E-3</v>
      </c>
      <c r="BK212" s="23">
        <f t="shared" si="100"/>
        <v>-2.2825863326547255E-3</v>
      </c>
      <c r="BL212" s="23">
        <f t="shared" si="101"/>
        <v>-4.3884303065099845E-3</v>
      </c>
      <c r="BM212" s="23">
        <f t="shared" si="102"/>
        <v>-2.1236302254422686E-3</v>
      </c>
      <c r="BN212" s="23">
        <f t="shared" si="103"/>
        <v>-4.7508049825912106E-3</v>
      </c>
      <c r="BO212" s="23">
        <f t="shared" si="104"/>
        <v>-1.024852337314016E-2</v>
      </c>
      <c r="BP212" s="23">
        <f t="shared" si="105"/>
        <v>-1.2067457937301584E-3</v>
      </c>
      <c r="BQ212" s="23">
        <f t="shared" si="106"/>
        <v>-6.5289244056963274E-3</v>
      </c>
      <c r="BR212" s="23">
        <f t="shared" si="107"/>
        <v>-1.1124941386025239E-2</v>
      </c>
      <c r="BS212" s="23">
        <f t="shared" si="108"/>
        <v>-5.2214684692717646E-3</v>
      </c>
      <c r="BT212" s="23">
        <f t="shared" si="109"/>
        <v>-8.384954046294215E-3</v>
      </c>
      <c r="BU212" s="23">
        <f t="shared" si="110"/>
        <v>-3.8944359791425533E-4</v>
      </c>
      <c r="BV212" s="23">
        <f t="shared" si="111"/>
        <v>-1.2758482174839831E-3</v>
      </c>
      <c r="BW212" s="23">
        <f t="shared" si="112"/>
        <v>-2.5073809688625536E-3</v>
      </c>
      <c r="BX212" s="23">
        <f t="shared" si="113"/>
        <v>-1.0949996749208268E-3</v>
      </c>
      <c r="BY212" s="23">
        <f t="shared" si="114"/>
        <v>-3.3007323648110237E-2</v>
      </c>
      <c r="BZ212" s="23">
        <f t="shared" si="115"/>
        <v>-2.9202603679043777E-2</v>
      </c>
      <c r="CA212" s="23">
        <f t="shared" si="116"/>
        <v>1.5012114659609058E-2</v>
      </c>
      <c r="CB212" s="23">
        <f t="shared" si="117"/>
        <v>-7.3322729885057594E-4</v>
      </c>
      <c r="CC212" s="23">
        <f t="shared" si="118"/>
        <v>-1.7077408045977009E-3</v>
      </c>
      <c r="CD212" s="23">
        <f t="shared" si="119"/>
        <v>-1.8621755747126429E-3</v>
      </c>
      <c r="CE212" s="23">
        <f t="shared" si="120"/>
        <v>-3.2663247126436785E-4</v>
      </c>
      <c r="CF212" s="23">
        <f t="shared" si="121"/>
        <v>0</v>
      </c>
      <c r="CG212" s="23">
        <f t="shared" si="122"/>
        <v>1.5224570711525725E-2</v>
      </c>
      <c r="CH212" s="23">
        <f t="shared" si="123"/>
        <v>1.0637651189321879E-2</v>
      </c>
      <c r="CI212" s="23">
        <f t="shared" si="124"/>
        <v>-1.3760293574170079E-2</v>
      </c>
    </row>
    <row r="213" spans="1:87" x14ac:dyDescent="0.2">
      <c r="A213" s="20">
        <v>205</v>
      </c>
      <c r="B213" s="21">
        <v>42947</v>
      </c>
      <c r="C213" s="20">
        <v>206.23099999999999</v>
      </c>
      <c r="D213" s="20">
        <v>1169.818</v>
      </c>
      <c r="E213" s="20">
        <v>1986.7940000000001</v>
      </c>
      <c r="F213" s="20">
        <v>1690.2260000000001</v>
      </c>
      <c r="G213" s="20">
        <v>2165.721</v>
      </c>
      <c r="H213" s="20">
        <v>142.571</v>
      </c>
      <c r="I213" s="20">
        <v>366.43900000000002</v>
      </c>
      <c r="J213" s="20">
        <v>501.78199999999998</v>
      </c>
      <c r="K213" s="20">
        <v>107.917</v>
      </c>
      <c r="L213" s="20">
        <v>667.48</v>
      </c>
      <c r="M213" s="20">
        <v>855.19600000000003</v>
      </c>
      <c r="N213" s="20">
        <v>284.41699999999997</v>
      </c>
      <c r="O213" s="20">
        <v>326.839</v>
      </c>
      <c r="P213" s="20">
        <v>103.428</v>
      </c>
      <c r="Q213" s="20">
        <v>194.476</v>
      </c>
      <c r="R213" s="20">
        <v>258.60700000000003</v>
      </c>
      <c r="S213" s="20">
        <v>4291.0600000000004</v>
      </c>
      <c r="T213" s="20">
        <v>3449.36</v>
      </c>
      <c r="U213" s="20">
        <v>7372</v>
      </c>
      <c r="V213" s="20">
        <v>19925.18</v>
      </c>
      <c r="W213" s="20">
        <v>1.23167</v>
      </c>
      <c r="X213" s="20">
        <v>-0.5544</v>
      </c>
      <c r="Y213" s="20">
        <v>0.13519999999999999</v>
      </c>
      <c r="Z213" s="20">
        <v>-0.2059</v>
      </c>
      <c r="AA213" s="20">
        <v>1</v>
      </c>
      <c r="AB213" s="20">
        <v>0.84450000000000003</v>
      </c>
      <c r="AC213" s="20">
        <v>0.75670000000000004</v>
      </c>
      <c r="AD213" s="20">
        <v>110.26</v>
      </c>
      <c r="AE213" s="21">
        <f t="shared" si="96"/>
        <v>42947</v>
      </c>
      <c r="AF213" s="22" cm="1">
        <f t="array" ref="AF213">IF(INDEX(calc_types,1,AF$7)="INDEX",C213/C212-1,IF(INDEX(calc_types,1,AF$7)="CASH", C212/1200,C212/C213-1))</f>
        <v>1.1699597067817979E-3</v>
      </c>
      <c r="AG213" s="22" cm="1">
        <f t="array" ref="AG213">IF(INDEX(calc_types,1,AG$7)="INDEX",D213/D212-1,IF(INDEX(calc_types,1,AG$7)="CASH", D212/1200,D212/D213-1))</f>
        <v>2.1296426380839062E-3</v>
      </c>
      <c r="AH213" s="22" cm="1">
        <f t="array" ref="AH213">IF(INDEX(calc_types,1,AH$7)="INDEX",E213/E212-1,IF(INDEX(calc_types,1,AH$7)="CASH", E212/1200,E212/E213-1))</f>
        <v>3.7162063171465309E-3</v>
      </c>
      <c r="AI213" s="22" cm="1">
        <f t="array" ref="AI213">IF(INDEX(calc_types,1,AI$7)="INDEX",F213/F212-1,IF(INDEX(calc_types,1,AI$7)="CASH", F212/1200,F212/F213-1))</f>
        <v>3.9737789984888305E-3</v>
      </c>
      <c r="AJ213" s="22" cm="1">
        <f t="array" ref="AJ213">IF(INDEX(calc_types,1,AJ$7)="INDEX",G213/G212-1,IF(INDEX(calc_types,1,AJ$7)="CASH", G212/1200,G212/G213-1))</f>
        <v>6.6425586702798523E-3</v>
      </c>
      <c r="AK213" s="22" cm="1">
        <f t="array" ref="AK213">IF(INDEX(calc_types,1,AK$7)="INDEX",H213/H212-1,IF(INDEX(calc_types,1,AK$7)="CASH", H212/1200,H212/H213-1))</f>
        <v>-4.9774961091397785E-4</v>
      </c>
      <c r="AL213" s="22" cm="1">
        <f t="array" ref="AL213">IF(INDEX(calc_types,1,AL$7)="INDEX",I213/I212-1,IF(INDEX(calc_types,1,AL$7)="CASH", I212/1200,I212/I213-1))</f>
        <v>1.2350165443035799E-3</v>
      </c>
      <c r="AM213" s="22" cm="1">
        <f t="array" ref="AM213">IF(INDEX(calc_types,1,AM$7)="INDEX",J213/J212-1,IF(INDEX(calc_types,1,AM$7)="CASH", J212/1200,J212/J213-1))</f>
        <v>2.2950944104762616E-3</v>
      </c>
      <c r="AN213" s="22" cm="1">
        <f t="array" ref="AN213">IF(INDEX(calc_types,1,AN$7)="INDEX",K213/K212-1,IF(INDEX(calc_types,1,AN$7)="CASH", K212/1200,K212/K213-1))</f>
        <v>5.3773908528742531E-4</v>
      </c>
      <c r="AO213" s="22" cm="1">
        <f t="array" ref="AO213">IF(INDEX(calc_types,1,AO$7)="INDEX",L213/L212-1,IF(INDEX(calc_types,1,AO$7)="CASH", L212/1200,L212/L213-1))</f>
        <v>1.8927709957234917E-3</v>
      </c>
      <c r="AP213" s="22" cm="1">
        <f t="array" ref="AP213">IF(INDEX(calc_types,1,AP$7)="INDEX",M213/M212-1,IF(INDEX(calc_types,1,AP$7)="CASH", M212/1200,M212/M213-1))</f>
        <v>3.645154854534205E-3</v>
      </c>
      <c r="AQ213" s="22" cm="1">
        <f t="array" ref="AQ213">IF(INDEX(calc_types,1,AQ$7)="INDEX",N213/N212-1,IF(INDEX(calc_types,1,AQ$7)="CASH", N212/1200,N212/N213-1))</f>
        <v>3.6275225926198917E-3</v>
      </c>
      <c r="AR213" s="22" cm="1">
        <f t="array" ref="AR213">IF(INDEX(calc_types,1,AR$7)="INDEX",O213/O212-1,IF(INDEX(calc_types,1,AR$7)="CASH", O212/1200,O212/O213-1))</f>
        <v>7.3725446683126084E-3</v>
      </c>
      <c r="AS213" s="22" cm="1">
        <f t="array" ref="AS213">IF(INDEX(calc_types,1,AS$7)="INDEX",P213/P212-1,IF(INDEX(calc_types,1,AS$7)="CASH", P212/1200,P212/P213-1))</f>
        <v>-1.35341544053591E-4</v>
      </c>
      <c r="AT213" s="22" cm="1">
        <f t="array" ref="AT213">IF(INDEX(calc_types,1,AT$7)="INDEX",Q213/Q212-1,IF(INDEX(calc_types,1,AT$7)="CASH", Q212/1200,Q212/Q213-1))</f>
        <v>-8.2265594471664372E-5</v>
      </c>
      <c r="AU213" s="22" cm="1">
        <f t="array" ref="AU213">IF(INDEX(calc_types,1,AU$7)="INDEX",R213/R212-1,IF(INDEX(calc_types,1,AU$7)="CASH", R212/1200,R212/R213-1))</f>
        <v>-4.9471466944939202E-4</v>
      </c>
      <c r="AV213" s="22" cm="1">
        <f t="array" ref="AV213">IF(INDEX(calc_types,1,AV$7)="INDEX",S213/S212-1,IF(INDEX(calc_types,1,AV$7)="CASH", S212/1200,S212/S213-1))</f>
        <v>2.0199234445210434E-2</v>
      </c>
      <c r="AW213" s="22" cm="1">
        <f t="array" ref="AW213">IF(INDEX(calc_types,1,AW$7)="INDEX",T213/T212-1,IF(INDEX(calc_types,1,AW$7)="CASH", T212/1200,T212/T213-1))</f>
        <v>2.173230908689483E-3</v>
      </c>
      <c r="AX213" s="22" cm="1">
        <f t="array" ref="AX213">IF(INDEX(calc_types,1,AX$7)="INDEX",U213/U212-1,IF(INDEX(calc_types,1,AX$7)="CASH", U212/1200,U212/U213-1))</f>
        <v>8.1064227811264988E-3</v>
      </c>
      <c r="AY213" s="22" cm="1">
        <f t="array" ref="AY213">IF(INDEX(calc_types,1,AY$7)="INDEX",V213/V212-1,IF(INDEX(calc_types,1,AY$7)="CASH", V212/1200,V212/V213-1))</f>
        <v>-5.4034681030656895E-3</v>
      </c>
      <c r="AZ213" s="22" cm="1">
        <f t="array" ref="AZ213">IF(INDEX(calc_types,1,AZ$7)="INDEX",W213/W212-1,IF(INDEX(calc_types,1,AZ$7)="CASH", W212/1200,W212/W213-1))</f>
        <v>1.0199083333333333E-3</v>
      </c>
      <c r="BA213" s="22" cm="1">
        <f t="array" ref="BA213">IF(INDEX(calc_types,1,BA$7)="INDEX",X213/X212-1,IF(INDEX(calc_types,1,BA$7)="CASH", X212/1200,X212/X213-1))</f>
        <v>-4.4899999999999996E-4</v>
      </c>
      <c r="BB213" s="22" cm="1">
        <f t="array" ref="BB213">IF(INDEX(calc_types,1,BB$7)="INDEX",Y213/Y212-1,IF(INDEX(calc_types,1,BB$7)="CASH", Y212/1200,Y212/Y213-1))</f>
        <v>1.4016666666666667E-4</v>
      </c>
      <c r="BC213" s="22" cm="1">
        <f t="array" ref="BC213">IF(INDEX(calc_types,1,BC$7)="INDEX",Z213/Z212-1,IF(INDEX(calc_types,1,BC$7)="CASH", Z212/1200,Z212/Z213-1))</f>
        <v>-1.7200000000000001E-4</v>
      </c>
      <c r="BD213" s="22" cm="1">
        <f t="array" ref="BD213">IF(INDEX(calc_types,1,BD$7)="INDEX",AA213/AA212-1,IF(INDEX(calc_types,1,BD$7)="CASH", AA212/1200,AA212/AA213-1))</f>
        <v>0</v>
      </c>
      <c r="BE213" s="22" cm="1">
        <f t="array" ref="BE213">IF(INDEX(calc_types,1,BE$7)="INDEX",AB213/AB212-1,IF(INDEX(calc_types,1,BE$7)="CASH", AB212/1200,AB212/AB213-1))</f>
        <v>3.6352871521610375E-2</v>
      </c>
      <c r="BF213" s="22" cm="1">
        <f t="array" ref="BF213">IF(INDEX(calc_types,1,BF$7)="INDEX",AC213/AC212-1,IF(INDEX(calc_types,1,BF$7)="CASH", AC212/1200,AC212/AC213-1))</f>
        <v>1.4536804546055215E-2</v>
      </c>
      <c r="BG213" s="22" cm="1">
        <f t="array" ref="BG213">IF(INDEX(calc_types,1,BG$7)="INDEX",AD213/AD212-1,IF(INDEX(calc_types,1,BG$7)="CASH", AD212/1200,AD212/AD213-1))</f>
        <v>1.931797569381466E-2</v>
      </c>
      <c r="BH213" s="23">
        <f t="shared" si="97"/>
        <v>-4.5673854983797348E-4</v>
      </c>
      <c r="BI213" s="23">
        <f t="shared" si="98"/>
        <v>6.8230406710337137E-5</v>
      </c>
      <c r="BJ213" s="23">
        <f t="shared" si="99"/>
        <v>7.9768135023394185E-4</v>
      </c>
      <c r="BK213" s="23">
        <f t="shared" si="100"/>
        <v>9.9276943800123783E-4</v>
      </c>
      <c r="BL213" s="23">
        <f t="shared" si="101"/>
        <v>2.8036930091566697E-3</v>
      </c>
      <c r="BM213" s="23">
        <f t="shared" si="102"/>
        <v>-1.5988849488305418E-3</v>
      </c>
      <c r="BN213" s="23">
        <f t="shared" si="103"/>
        <v>-1.961259055403388E-4</v>
      </c>
      <c r="BO213" s="23">
        <f t="shared" si="104"/>
        <v>1.9325896886594014E-4</v>
      </c>
      <c r="BP213" s="23">
        <f t="shared" si="105"/>
        <v>1.6603809193315128E-5</v>
      </c>
      <c r="BQ213" s="23">
        <f t="shared" si="106"/>
        <v>-3.2441711785682718E-4</v>
      </c>
      <c r="BR213" s="23">
        <f t="shared" si="107"/>
        <v>9.2922714915724637E-4</v>
      </c>
      <c r="BS213" s="23">
        <f t="shared" si="108"/>
        <v>4.0284235814511387E-4</v>
      </c>
      <c r="BT213" s="23">
        <f t="shared" si="109"/>
        <v>3.6567462779242598E-3</v>
      </c>
      <c r="BU213" s="23">
        <f t="shared" si="110"/>
        <v>-1.8654572644548963E-4</v>
      </c>
      <c r="BV213" s="23">
        <f t="shared" si="111"/>
        <v>-2.7954245675636041E-4</v>
      </c>
      <c r="BW213" s="23">
        <f t="shared" si="112"/>
        <v>-1.0386943638369161E-3</v>
      </c>
      <c r="BX213" s="23">
        <f t="shared" si="113"/>
        <v>1.3290934724136949E-2</v>
      </c>
      <c r="BY213" s="23">
        <f t="shared" si="114"/>
        <v>8.7420554533221262E-4</v>
      </c>
      <c r="BZ213" s="23">
        <f t="shared" si="115"/>
        <v>6.4611831803012372E-3</v>
      </c>
      <c r="CA213" s="23">
        <f t="shared" si="116"/>
        <v>-9.874757741652581E-3</v>
      </c>
      <c r="CB213" s="23">
        <f t="shared" si="117"/>
        <v>-5.9692729885057593E-4</v>
      </c>
      <c r="CC213" s="23">
        <f t="shared" si="118"/>
        <v>-1.5486574712643675E-3</v>
      </c>
      <c r="CD213" s="23">
        <f t="shared" si="119"/>
        <v>-1.7988422413793095E-3</v>
      </c>
      <c r="CE213" s="23">
        <f t="shared" si="120"/>
        <v>-1.4604913793103452E-4</v>
      </c>
      <c r="CF213" s="23">
        <f t="shared" si="121"/>
        <v>0</v>
      </c>
      <c r="CG213" s="23">
        <f t="shared" si="122"/>
        <v>3.5352579344653419E-2</v>
      </c>
      <c r="CH213" s="23">
        <f t="shared" si="123"/>
        <v>1.4623459252376032E-2</v>
      </c>
      <c r="CI213" s="23">
        <f t="shared" si="124"/>
        <v>1.9882800012695601E-2</v>
      </c>
    </row>
    <row r="214" spans="1:87" x14ac:dyDescent="0.2">
      <c r="A214" s="20">
        <v>206</v>
      </c>
      <c r="B214" s="21">
        <v>42978</v>
      </c>
      <c r="C214" s="20">
        <v>206.446</v>
      </c>
      <c r="D214" s="20">
        <v>1172.0340000000001</v>
      </c>
      <c r="E214" s="20">
        <v>1997.8309999999999</v>
      </c>
      <c r="F214" s="20">
        <v>1693.654</v>
      </c>
      <c r="G214" s="20">
        <v>2175.8490000000002</v>
      </c>
      <c r="H214" s="20">
        <v>142.51599999999999</v>
      </c>
      <c r="I214" s="20">
        <v>366.66800000000001</v>
      </c>
      <c r="J214" s="20">
        <v>504.24700000000001</v>
      </c>
      <c r="K214" s="20">
        <v>108.00700000000001</v>
      </c>
      <c r="L214" s="20">
        <v>669.04899999999998</v>
      </c>
      <c r="M214" s="20">
        <v>859.82</v>
      </c>
      <c r="N214" s="20">
        <v>284.86099999999999</v>
      </c>
      <c r="O214" s="20">
        <v>328.43799999999999</v>
      </c>
      <c r="P214" s="20">
        <v>103.43300000000001</v>
      </c>
      <c r="Q214" s="20">
        <v>194.672</v>
      </c>
      <c r="R214" s="20">
        <v>259.40800000000002</v>
      </c>
      <c r="S214" s="20">
        <v>4300.96</v>
      </c>
      <c r="T214" s="20">
        <v>3421.47</v>
      </c>
      <c r="U214" s="20">
        <v>7430.62</v>
      </c>
      <c r="V214" s="20">
        <v>19646.240000000002</v>
      </c>
      <c r="W214" s="20">
        <v>1.23167</v>
      </c>
      <c r="X214" s="20">
        <v>-0.61170000000000002</v>
      </c>
      <c r="Y214" s="20">
        <v>0.13239999999999999</v>
      </c>
      <c r="Z214" s="20">
        <v>-0.3735</v>
      </c>
      <c r="AA214" s="20">
        <v>1</v>
      </c>
      <c r="AB214" s="20">
        <v>0.8397</v>
      </c>
      <c r="AC214" s="20">
        <v>0.77359999999999995</v>
      </c>
      <c r="AD214" s="20">
        <v>109.98</v>
      </c>
      <c r="AE214" s="21">
        <f t="shared" si="96"/>
        <v>42978</v>
      </c>
      <c r="AF214" s="22" cm="1">
        <f t="array" ref="AF214">IF(INDEX(calc_types,1,AF$7)="INDEX",C214/C213-1,IF(INDEX(calc_types,1,AF$7)="CASH", C213/1200,C213/C214-1))</f>
        <v>1.0425202806561007E-3</v>
      </c>
      <c r="AG214" s="22" cm="1">
        <f t="array" ref="AG214">IF(INDEX(calc_types,1,AG$7)="INDEX",D214/D213-1,IF(INDEX(calc_types,1,AG$7)="CASH", D213/1200,D213/D214-1))</f>
        <v>1.8943117647360896E-3</v>
      </c>
      <c r="AH214" s="22" cm="1">
        <f t="array" ref="AH214">IF(INDEX(calc_types,1,AH$7)="INDEX",E214/E213-1,IF(INDEX(calc_types,1,AH$7)="CASH", E213/1200,E213/E214-1))</f>
        <v>5.55518085921336E-3</v>
      </c>
      <c r="AI214" s="22" cm="1">
        <f t="array" ref="AI214">IF(INDEX(calc_types,1,AI$7)="INDEX",F214/F213-1,IF(INDEX(calc_types,1,AI$7)="CASH", F213/1200,F213/F214-1))</f>
        <v>2.0281311493255405E-3</v>
      </c>
      <c r="AJ214" s="22" cm="1">
        <f t="array" ref="AJ214">IF(INDEX(calc_types,1,AJ$7)="INDEX",G214/G213-1,IF(INDEX(calc_types,1,AJ$7)="CASH", G213/1200,G213/G214-1))</f>
        <v>4.6765026520037001E-3</v>
      </c>
      <c r="AK214" s="22" cm="1">
        <f t="array" ref="AK214">IF(INDEX(calc_types,1,AK$7)="INDEX",H214/H213-1,IF(INDEX(calc_types,1,AK$7)="CASH", H213/1200,H213/H214-1))</f>
        <v>-3.8577270272355246E-4</v>
      </c>
      <c r="AL214" s="22" cm="1">
        <f t="array" ref="AL214">IF(INDEX(calc_types,1,AL$7)="INDEX",I214/I213-1,IF(INDEX(calc_types,1,AL$7)="CASH", I213/1200,I213/I214-1))</f>
        <v>6.249334814252272E-4</v>
      </c>
      <c r="AM214" s="22" cm="1">
        <f t="array" ref="AM214">IF(INDEX(calc_types,1,AM$7)="INDEX",J214/J213-1,IF(INDEX(calc_types,1,AM$7)="CASH", J213/1200,J213/J214-1))</f>
        <v>4.9124918789436034E-3</v>
      </c>
      <c r="AN214" s="22" cm="1">
        <f t="array" ref="AN214">IF(INDEX(calc_types,1,AN$7)="INDEX",K214/K213-1,IF(INDEX(calc_types,1,AN$7)="CASH", K213/1200,K213/K214-1))</f>
        <v>8.3397425799458524E-4</v>
      </c>
      <c r="AO214" s="22" cm="1">
        <f t="array" ref="AO214">IF(INDEX(calc_types,1,AO$7)="INDEX",L214/L213-1,IF(INDEX(calc_types,1,AO$7)="CASH", L213/1200,L213/L214-1))</f>
        <v>2.3506322286810377E-3</v>
      </c>
      <c r="AP214" s="22" cm="1">
        <f t="array" ref="AP214">IF(INDEX(calc_types,1,AP$7)="INDEX",M214/M213-1,IF(INDEX(calc_types,1,AP$7)="CASH", M213/1200,M213/M214-1))</f>
        <v>5.4069476470890443E-3</v>
      </c>
      <c r="AQ214" s="22" cm="1">
        <f t="array" ref="AQ214">IF(INDEX(calc_types,1,AQ$7)="INDEX",N214/N213-1,IF(INDEX(calc_types,1,AQ$7)="CASH", N213/1200,N213/N214-1))</f>
        <v>1.5610881206116201E-3</v>
      </c>
      <c r="AR214" s="22" cm="1">
        <f t="array" ref="AR214">IF(INDEX(calc_types,1,AR$7)="INDEX",O214/O213-1,IF(INDEX(calc_types,1,AR$7)="CASH", O213/1200,O213/O214-1))</f>
        <v>4.8923170123515991E-3</v>
      </c>
      <c r="AS214" s="22" cm="1">
        <f t="array" ref="AS214">IF(INDEX(calc_types,1,AS$7)="INDEX",P214/P213-1,IF(INDEX(calc_types,1,AS$7)="CASH", P213/1200,P213/P214-1))</f>
        <v>4.8342808523837988E-5</v>
      </c>
      <c r="AT214" s="22" cm="1">
        <f t="array" ref="AT214">IF(INDEX(calc_types,1,AT$7)="INDEX",Q214/Q213-1,IF(INDEX(calc_types,1,AT$7)="CASH", Q213/1200,Q213/Q214-1))</f>
        <v>1.0078364425429864E-3</v>
      </c>
      <c r="AU214" s="22" cm="1">
        <f t="array" ref="AU214">IF(INDEX(calc_types,1,AU$7)="INDEX",R214/R213-1,IF(INDEX(calc_types,1,AU$7)="CASH", R213/1200,R213/R214-1))</f>
        <v>3.0973639537985598E-3</v>
      </c>
      <c r="AV214" s="22" cm="1">
        <f t="array" ref="AV214">IF(INDEX(calc_types,1,AV$7)="INDEX",S214/S213-1,IF(INDEX(calc_types,1,AV$7)="CASH", S213/1200,S213/S214-1))</f>
        <v>2.3071222495141264E-3</v>
      </c>
      <c r="AW214" s="22" cm="1">
        <f t="array" ref="AW214">IF(INDEX(calc_types,1,AW$7)="INDEX",T214/T213-1,IF(INDEX(calc_types,1,AW$7)="CASH", T213/1200,T213/T214-1))</f>
        <v>-8.0855579005961742E-3</v>
      </c>
      <c r="AX214" s="22" cm="1">
        <f t="array" ref="AX214">IF(INDEX(calc_types,1,AX$7)="INDEX",U214/U213-1,IF(INDEX(calc_types,1,AX$7)="CASH", U213/1200,U213/U214-1))</f>
        <v>7.9517091698317888E-3</v>
      </c>
      <c r="AY214" s="22" cm="1">
        <f t="array" ref="AY214">IF(INDEX(calc_types,1,AY$7)="INDEX",V214/V213-1,IF(INDEX(calc_types,1,AY$7)="CASH", V213/1200,V213/V214-1))</f>
        <v>-1.3999371649340064E-2</v>
      </c>
      <c r="AZ214" s="22" cm="1">
        <f t="array" ref="AZ214">IF(INDEX(calc_types,1,AZ$7)="INDEX",W214/W213-1,IF(INDEX(calc_types,1,AZ$7)="CASH", W213/1200,W213/W214-1))</f>
        <v>1.0263916666666667E-3</v>
      </c>
      <c r="BA214" s="22" cm="1">
        <f t="array" ref="BA214">IF(INDEX(calc_types,1,BA$7)="INDEX",X214/X213-1,IF(INDEX(calc_types,1,BA$7)="CASH", X213/1200,X213/X214-1))</f>
        <v>-4.6200000000000001E-4</v>
      </c>
      <c r="BB214" s="22" cm="1">
        <f t="array" ref="BB214">IF(INDEX(calc_types,1,BB$7)="INDEX",Y214/Y213-1,IF(INDEX(calc_types,1,BB$7)="CASH", Y213/1200,Y213/Y214-1))</f>
        <v>1.1266666666666665E-4</v>
      </c>
      <c r="BC214" s="22" cm="1">
        <f t="array" ref="BC214">IF(INDEX(calc_types,1,BC$7)="INDEX",Z214/Z213-1,IF(INDEX(calc_types,1,BC$7)="CASH", Z213/1200,Z213/Z214-1))</f>
        <v>-1.7158333333333332E-4</v>
      </c>
      <c r="BD214" s="22" cm="1">
        <f t="array" ref="BD214">IF(INDEX(calc_types,1,BD$7)="INDEX",AA214/AA213-1,IF(INDEX(calc_types,1,BD$7)="CASH", AA213/1200,AA213/AA214-1))</f>
        <v>0</v>
      </c>
      <c r="BE214" s="22" cm="1">
        <f t="array" ref="BE214">IF(INDEX(calc_types,1,BE$7)="INDEX",AB214/AB213-1,IF(INDEX(calc_types,1,BE$7)="CASH", AB213/1200,AB213/AB214-1))</f>
        <v>5.7163272597355874E-3</v>
      </c>
      <c r="BF214" s="22" cm="1">
        <f t="array" ref="BF214">IF(INDEX(calc_types,1,BF$7)="INDEX",AC214/AC213-1,IF(INDEX(calc_types,1,BF$7)="CASH", AC213/1200,AC213/AC214-1))</f>
        <v>-2.1845915201654464E-2</v>
      </c>
      <c r="BG214" s="22" cm="1">
        <f t="array" ref="BG214">IF(INDEX(calc_types,1,BG$7)="INDEX",AD214/AD213-1,IF(INDEX(calc_types,1,BG$7)="CASH", AD213/1200,AD213/AD214-1))</f>
        <v>2.545917439534362E-3</v>
      </c>
      <c r="BH214" s="23">
        <f t="shared" si="97"/>
        <v>-5.8417797596367073E-4</v>
      </c>
      <c r="BI214" s="23">
        <f t="shared" si="98"/>
        <v>-1.6710046663747941E-4</v>
      </c>
      <c r="BJ214" s="23">
        <f t="shared" si="99"/>
        <v>2.6366558923007709E-3</v>
      </c>
      <c r="BK214" s="23">
        <f t="shared" si="100"/>
        <v>-9.5287841116205221E-4</v>
      </c>
      <c r="BL214" s="23">
        <f t="shared" si="101"/>
        <v>8.376369908805175E-4</v>
      </c>
      <c r="BM214" s="23">
        <f t="shared" si="102"/>
        <v>-1.4869080406401164E-3</v>
      </c>
      <c r="BN214" s="23">
        <f t="shared" si="103"/>
        <v>-8.0620896841869147E-4</v>
      </c>
      <c r="BO214" s="23">
        <f t="shared" si="104"/>
        <v>2.8106564373332819E-3</v>
      </c>
      <c r="BP214" s="23">
        <f t="shared" si="105"/>
        <v>3.1283898190047506E-4</v>
      </c>
      <c r="BQ214" s="23">
        <f t="shared" si="106"/>
        <v>1.3344411510071881E-4</v>
      </c>
      <c r="BR214" s="23">
        <f t="shared" si="107"/>
        <v>2.6910199417120857E-3</v>
      </c>
      <c r="BS214" s="23">
        <f t="shared" si="108"/>
        <v>-1.6635921138631578E-3</v>
      </c>
      <c r="BT214" s="23">
        <f t="shared" si="109"/>
        <v>1.1765186219632505E-3</v>
      </c>
      <c r="BU214" s="23">
        <f t="shared" si="110"/>
        <v>-2.8613738680606271E-6</v>
      </c>
      <c r="BV214" s="23">
        <f t="shared" si="111"/>
        <v>8.1055958025829039E-4</v>
      </c>
      <c r="BW214" s="23">
        <f t="shared" si="112"/>
        <v>2.5533842594110357E-3</v>
      </c>
      <c r="BX214" s="23">
        <f t="shared" si="113"/>
        <v>-4.601177471559359E-3</v>
      </c>
      <c r="BY214" s="23">
        <f t="shared" si="114"/>
        <v>-9.3845832639534443E-3</v>
      </c>
      <c r="BZ214" s="23">
        <f t="shared" si="115"/>
        <v>6.3064695690065271E-3</v>
      </c>
      <c r="CA214" s="23">
        <f t="shared" si="116"/>
        <v>-1.8470661287926956E-2</v>
      </c>
      <c r="CB214" s="23">
        <f t="shared" si="117"/>
        <v>-5.904439655172425E-4</v>
      </c>
      <c r="CC214" s="23">
        <f t="shared" si="118"/>
        <v>-1.5616574712643675E-3</v>
      </c>
      <c r="CD214" s="23">
        <f t="shared" si="119"/>
        <v>-1.8263422413793094E-3</v>
      </c>
      <c r="CE214" s="23">
        <f t="shared" si="120"/>
        <v>-1.4563247126436784E-4</v>
      </c>
      <c r="CF214" s="23">
        <f t="shared" si="121"/>
        <v>0</v>
      </c>
      <c r="CG214" s="23">
        <f t="shared" si="122"/>
        <v>4.7160350827786289E-3</v>
      </c>
      <c r="CH214" s="23">
        <f t="shared" si="123"/>
        <v>-2.1759260495333648E-2</v>
      </c>
      <c r="CI214" s="23">
        <f t="shared" si="124"/>
        <v>3.1107417584153021E-3</v>
      </c>
    </row>
    <row r="215" spans="1:87" x14ac:dyDescent="0.2">
      <c r="A215" s="20">
        <v>207</v>
      </c>
      <c r="B215" s="21">
        <v>43008</v>
      </c>
      <c r="C215" s="20">
        <v>206.6</v>
      </c>
      <c r="D215" s="20">
        <v>1170.116</v>
      </c>
      <c r="E215" s="20">
        <v>1986.2860000000001</v>
      </c>
      <c r="F215" s="20">
        <v>1693.8510000000001</v>
      </c>
      <c r="G215" s="20">
        <v>2171.674</v>
      </c>
      <c r="H215" s="20">
        <v>142.43600000000001</v>
      </c>
      <c r="I215" s="20">
        <v>366.28399999999999</v>
      </c>
      <c r="J215" s="20">
        <v>502.94799999999998</v>
      </c>
      <c r="K215" s="20">
        <v>107.876</v>
      </c>
      <c r="L215" s="20">
        <v>665.05899999999997</v>
      </c>
      <c r="M215" s="20">
        <v>849.125</v>
      </c>
      <c r="N215" s="20">
        <v>284.05799999999999</v>
      </c>
      <c r="O215" s="20">
        <v>325.43099999999998</v>
      </c>
      <c r="P215" s="20">
        <v>103.419</v>
      </c>
      <c r="Q215" s="20">
        <v>194.523</v>
      </c>
      <c r="R215" s="20">
        <v>258.82</v>
      </c>
      <c r="S215" s="20">
        <v>4387.97</v>
      </c>
      <c r="T215" s="20">
        <v>3594.85</v>
      </c>
      <c r="U215" s="20">
        <v>7372.76</v>
      </c>
      <c r="V215" s="20">
        <v>20356.28</v>
      </c>
      <c r="W215" s="20">
        <v>1.2322200000000001</v>
      </c>
      <c r="X215" s="20">
        <v>-0.58040000000000003</v>
      </c>
      <c r="Y215" s="20">
        <v>0.16309999999999999</v>
      </c>
      <c r="Z215" s="20">
        <v>-0.27879999999999999</v>
      </c>
      <c r="AA215" s="20">
        <v>1</v>
      </c>
      <c r="AB215" s="20">
        <v>0.84640000000000004</v>
      </c>
      <c r="AC215" s="20">
        <v>0.74650000000000005</v>
      </c>
      <c r="AD215" s="20">
        <v>112.51</v>
      </c>
      <c r="AE215" s="21">
        <f t="shared" si="96"/>
        <v>43008</v>
      </c>
      <c r="AF215" s="22" cm="1">
        <f t="array" ref="AF215">IF(INDEX(calc_types,1,AF$7)="INDEX",C215/C214-1,IF(INDEX(calc_types,1,AF$7)="CASH", C214/1200,C214/C215-1))</f>
        <v>7.459577807271689E-4</v>
      </c>
      <c r="AG215" s="22" cm="1">
        <f t="array" ref="AG215">IF(INDEX(calc_types,1,AG$7)="INDEX",D215/D214-1,IF(INDEX(calc_types,1,AG$7)="CASH", D214/1200,D214/D215-1))</f>
        <v>-1.6364712969079154E-3</v>
      </c>
      <c r="AH215" s="22" cm="1">
        <f t="array" ref="AH215">IF(INDEX(calc_types,1,AH$7)="INDEX",E215/E214-1,IF(INDEX(calc_types,1,AH$7)="CASH", E214/1200,E214/E215-1))</f>
        <v>-5.7787670728904894E-3</v>
      </c>
      <c r="AI215" s="22" cm="1">
        <f t="array" ref="AI215">IF(INDEX(calc_types,1,AI$7)="INDEX",F215/F214-1,IF(INDEX(calc_types,1,AI$7)="CASH", F214/1200,F214/F215-1))</f>
        <v>1.1631655580179867E-4</v>
      </c>
      <c r="AJ215" s="22" cm="1">
        <f t="array" ref="AJ215">IF(INDEX(calc_types,1,AJ$7)="INDEX",G215/G214-1,IF(INDEX(calc_types,1,AJ$7)="CASH", G214/1200,G214/G215-1))</f>
        <v>-1.9187912396495532E-3</v>
      </c>
      <c r="AK215" s="22" cm="1">
        <f t="array" ref="AK215">IF(INDEX(calc_types,1,AK$7)="INDEX",H215/H214-1,IF(INDEX(calc_types,1,AK$7)="CASH", H214/1200,H214/H215-1))</f>
        <v>-5.6134048106870615E-4</v>
      </c>
      <c r="AL215" s="22" cm="1">
        <f t="array" ref="AL215">IF(INDEX(calc_types,1,AL$7)="INDEX",I215/I214-1,IF(INDEX(calc_types,1,AL$7)="CASH", I214/1200,I214/I215-1))</f>
        <v>-1.0472689190221818E-3</v>
      </c>
      <c r="AM215" s="22" cm="1">
        <f t="array" ref="AM215">IF(INDEX(calc_types,1,AM$7)="INDEX",J215/J214-1,IF(INDEX(calc_types,1,AM$7)="CASH", J214/1200,J214/J215-1))</f>
        <v>-2.5761184498866996E-3</v>
      </c>
      <c r="AN215" s="22" cm="1">
        <f t="array" ref="AN215">IF(INDEX(calc_types,1,AN$7)="INDEX",K215/K214-1,IF(INDEX(calc_types,1,AN$7)="CASH", K214/1200,K214/K215-1))</f>
        <v>-1.2128843500883724E-3</v>
      </c>
      <c r="AO215" s="22" cm="1">
        <f t="array" ref="AO215">IF(INDEX(calc_types,1,AO$7)="INDEX",L215/L214-1,IF(INDEX(calc_types,1,AO$7)="CASH", L214/1200,L214/L215-1))</f>
        <v>-5.9636887582225073E-3</v>
      </c>
      <c r="AP215" s="22" cm="1">
        <f t="array" ref="AP215">IF(INDEX(calc_types,1,AP$7)="INDEX",M215/M214-1,IF(INDEX(calc_types,1,AP$7)="CASH", M214/1200,M214/M215-1))</f>
        <v>-1.2438649949989555E-2</v>
      </c>
      <c r="AQ215" s="22" cm="1">
        <f t="array" ref="AQ215">IF(INDEX(calc_types,1,AQ$7)="INDEX",N215/N214-1,IF(INDEX(calc_types,1,AQ$7)="CASH", N214/1200,N214/N215-1))</f>
        <v>-2.818918700699613E-3</v>
      </c>
      <c r="AR215" s="22" cm="1">
        <f t="array" ref="AR215">IF(INDEX(calc_types,1,AR$7)="INDEX",O215/O214-1,IF(INDEX(calc_types,1,AR$7)="CASH", O214/1200,O214/O215-1))</f>
        <v>-9.1554570421206183E-3</v>
      </c>
      <c r="AS215" s="22" cm="1">
        <f t="array" ref="AS215">IF(INDEX(calc_types,1,AS$7)="INDEX",P215/P214-1,IF(INDEX(calc_types,1,AS$7)="CASH", P214/1200,P214/P215-1))</f>
        <v>-1.3535332050707005E-4</v>
      </c>
      <c r="AT215" s="22" cm="1">
        <f t="array" ref="AT215">IF(INDEX(calc_types,1,AT$7)="INDEX",Q215/Q214-1,IF(INDEX(calc_types,1,AT$7)="CASH", Q214/1200,Q214/Q215-1))</f>
        <v>-7.6538998931541258E-4</v>
      </c>
      <c r="AU215" s="22" cm="1">
        <f t="array" ref="AU215">IF(INDEX(calc_types,1,AU$7)="INDEX",R215/R214-1,IF(INDEX(calc_types,1,AU$7)="CASH", R214/1200,R214/R215-1))</f>
        <v>-2.2666995620799213E-3</v>
      </c>
      <c r="AV215" s="22" cm="1">
        <f t="array" ref="AV215">IF(INDEX(calc_types,1,AV$7)="INDEX",S215/S214-1,IF(INDEX(calc_types,1,AV$7)="CASH", S214/1200,S214/S215-1))</f>
        <v>2.0230367173840413E-2</v>
      </c>
      <c r="AW215" s="22" cm="1">
        <f t="array" ref="AW215">IF(INDEX(calc_types,1,AW$7)="INDEX",T215/T214-1,IF(INDEX(calc_types,1,AW$7)="CASH", T214/1200,T214/T215-1))</f>
        <v>5.0674125449002849E-2</v>
      </c>
      <c r="AX215" s="22" cm="1">
        <f t="array" ref="AX215">IF(INDEX(calc_types,1,AX$7)="INDEX",U215/U214-1,IF(INDEX(calc_types,1,AX$7)="CASH", U214/1200,U214/U215-1))</f>
        <v>-7.7866988219017497E-3</v>
      </c>
      <c r="AY215" s="22" cm="1">
        <f t="array" ref="AY215">IF(INDEX(calc_types,1,AY$7)="INDEX",V215/V214-1,IF(INDEX(calc_types,1,AY$7)="CASH", V214/1200,V214/V215-1))</f>
        <v>3.6141266725846721E-2</v>
      </c>
      <c r="AZ215" s="22" cm="1">
        <f t="array" ref="AZ215">IF(INDEX(calc_types,1,AZ$7)="INDEX",W215/W214-1,IF(INDEX(calc_types,1,AZ$7)="CASH", W214/1200,W214/W215-1))</f>
        <v>1.0263916666666667E-3</v>
      </c>
      <c r="BA215" s="22" cm="1">
        <f t="array" ref="BA215">IF(INDEX(calc_types,1,BA$7)="INDEX",X215/X214-1,IF(INDEX(calc_types,1,BA$7)="CASH", X214/1200,X214/X215-1))</f>
        <v>-5.0975E-4</v>
      </c>
      <c r="BB215" s="22" cm="1">
        <f t="array" ref="BB215">IF(INDEX(calc_types,1,BB$7)="INDEX",Y215/Y214-1,IF(INDEX(calc_types,1,BB$7)="CASH", Y214/1200,Y214/Y215-1))</f>
        <v>1.1033333333333332E-4</v>
      </c>
      <c r="BC215" s="22" cm="1">
        <f t="array" ref="BC215">IF(INDEX(calc_types,1,BC$7)="INDEX",Z215/Z214-1,IF(INDEX(calc_types,1,BC$7)="CASH", Z214/1200,Z214/Z215-1))</f>
        <v>-3.1125E-4</v>
      </c>
      <c r="BD215" s="22" cm="1">
        <f t="array" ref="BD215">IF(INDEX(calc_types,1,BD$7)="INDEX",AA215/AA214-1,IF(INDEX(calc_types,1,BD$7)="CASH", AA214/1200,AA214/AA215-1))</f>
        <v>0</v>
      </c>
      <c r="BE215" s="22" cm="1">
        <f t="array" ref="BE215">IF(INDEX(calc_types,1,BE$7)="INDEX",AB215/AB214-1,IF(INDEX(calc_types,1,BE$7)="CASH", AB214/1200,AB214/AB215-1))</f>
        <v>-7.9158790170132942E-3</v>
      </c>
      <c r="BF215" s="22" cm="1">
        <f t="array" ref="BF215">IF(INDEX(calc_types,1,BF$7)="INDEX",AC215/AC214-1,IF(INDEX(calc_types,1,BF$7)="CASH", AC214/1200,AC214/AC215-1))</f>
        <v>3.6302746148693776E-2</v>
      </c>
      <c r="BG215" s="22" cm="1">
        <f t="array" ref="BG215">IF(INDEX(calc_types,1,BG$7)="INDEX",AD215/AD214-1,IF(INDEX(calc_types,1,BG$7)="CASH", AD214/1200,AD214/AD215-1))</f>
        <v>-2.2486890054217445E-2</v>
      </c>
      <c r="BH215" s="23">
        <f t="shared" si="97"/>
        <v>-8.8074047589260253E-4</v>
      </c>
      <c r="BI215" s="23">
        <f t="shared" si="98"/>
        <v>-3.6978835282814844E-3</v>
      </c>
      <c r="BJ215" s="23">
        <f t="shared" si="99"/>
        <v>-8.6972920398030781E-3</v>
      </c>
      <c r="BK215" s="23">
        <f t="shared" si="100"/>
        <v>-2.864693004685794E-3</v>
      </c>
      <c r="BL215" s="23">
        <f t="shared" si="101"/>
        <v>-5.7576569007727358E-3</v>
      </c>
      <c r="BM215" s="23">
        <f t="shared" si="102"/>
        <v>-1.6624758189852701E-3</v>
      </c>
      <c r="BN215" s="23">
        <f t="shared" si="103"/>
        <v>-2.4784113688661007E-3</v>
      </c>
      <c r="BO215" s="23">
        <f t="shared" si="104"/>
        <v>-4.6779538914970206E-3</v>
      </c>
      <c r="BP215" s="23">
        <f t="shared" si="105"/>
        <v>-1.7340196261824824E-3</v>
      </c>
      <c r="BQ215" s="23">
        <f t="shared" si="106"/>
        <v>-8.1808768718028262E-3</v>
      </c>
      <c r="BR215" s="23">
        <f t="shared" si="107"/>
        <v>-1.5154577655366513E-2</v>
      </c>
      <c r="BS215" s="23">
        <f t="shared" si="108"/>
        <v>-6.0435989351743909E-3</v>
      </c>
      <c r="BT215" s="23">
        <f t="shared" si="109"/>
        <v>-1.2871255432508968E-2</v>
      </c>
      <c r="BU215" s="23">
        <f t="shared" si="110"/>
        <v>-1.8655750289896868E-4</v>
      </c>
      <c r="BV215" s="23">
        <f t="shared" si="111"/>
        <v>-9.6266685160010862E-4</v>
      </c>
      <c r="BW215" s="23">
        <f t="shared" si="112"/>
        <v>-2.8106792564674453E-3</v>
      </c>
      <c r="BX215" s="23">
        <f t="shared" si="113"/>
        <v>1.3322067452766928E-2</v>
      </c>
      <c r="BY215" s="23">
        <f t="shared" si="114"/>
        <v>4.9375100085645579E-2</v>
      </c>
      <c r="BZ215" s="23">
        <f t="shared" si="115"/>
        <v>-9.4319384227270122E-3</v>
      </c>
      <c r="CA215" s="23">
        <f t="shared" si="116"/>
        <v>3.1669977087259826E-2</v>
      </c>
      <c r="CB215" s="23">
        <f t="shared" si="117"/>
        <v>-5.904439655172425E-4</v>
      </c>
      <c r="CC215" s="23">
        <f t="shared" si="118"/>
        <v>-1.6094074712643676E-3</v>
      </c>
      <c r="CD215" s="23">
        <f t="shared" si="119"/>
        <v>-1.8286755747126428E-3</v>
      </c>
      <c r="CE215" s="23">
        <f t="shared" si="120"/>
        <v>-2.8529913793103452E-4</v>
      </c>
      <c r="CF215" s="23">
        <f t="shared" si="121"/>
        <v>0</v>
      </c>
      <c r="CG215" s="23">
        <f t="shared" si="122"/>
        <v>-8.9161711939702518E-3</v>
      </c>
      <c r="CH215" s="23">
        <f t="shared" si="123"/>
        <v>3.6389400855014589E-2</v>
      </c>
      <c r="CI215" s="23">
        <f t="shared" si="124"/>
        <v>-2.1922065735336504E-2</v>
      </c>
    </row>
    <row r="216" spans="1:87" x14ac:dyDescent="0.2">
      <c r="A216" s="20">
        <v>208</v>
      </c>
      <c r="B216" s="21">
        <v>43039</v>
      </c>
      <c r="C216" s="20">
        <v>206.762</v>
      </c>
      <c r="D216" s="20">
        <v>1169.405</v>
      </c>
      <c r="E216" s="20">
        <v>1983.491</v>
      </c>
      <c r="F216" s="20">
        <v>1695.3389999999999</v>
      </c>
      <c r="G216" s="20">
        <v>2174.6460000000002</v>
      </c>
      <c r="H216" s="20">
        <v>142.35599999999999</v>
      </c>
      <c r="I216" s="20">
        <v>366.42</v>
      </c>
      <c r="J216" s="20">
        <v>504.15899999999999</v>
      </c>
      <c r="K216" s="20">
        <v>107.889</v>
      </c>
      <c r="L216" s="20">
        <v>665.255</v>
      </c>
      <c r="M216" s="20">
        <v>849.63599999999997</v>
      </c>
      <c r="N216" s="20">
        <v>284.726</v>
      </c>
      <c r="O216" s="20">
        <v>326.74400000000003</v>
      </c>
      <c r="P216" s="20">
        <v>103.417</v>
      </c>
      <c r="Q216" s="20">
        <v>194.61500000000001</v>
      </c>
      <c r="R216" s="20">
        <v>258.97300000000001</v>
      </c>
      <c r="S216" s="20">
        <v>4488.8500000000004</v>
      </c>
      <c r="T216" s="20">
        <v>3673.95</v>
      </c>
      <c r="U216" s="20">
        <v>7493.08</v>
      </c>
      <c r="V216" s="20">
        <v>22011.61</v>
      </c>
      <c r="W216" s="20">
        <v>1.24333</v>
      </c>
      <c r="X216" s="20">
        <v>-0.48549999999999999</v>
      </c>
      <c r="Y216" s="20">
        <v>0.40329999999999999</v>
      </c>
      <c r="Z216" s="20">
        <v>-9.1399999999999995E-2</v>
      </c>
      <c r="AA216" s="20">
        <v>1</v>
      </c>
      <c r="AB216" s="20">
        <v>0.85870000000000002</v>
      </c>
      <c r="AC216" s="20">
        <v>0.75280000000000002</v>
      </c>
      <c r="AD216" s="20">
        <v>113.64</v>
      </c>
      <c r="AE216" s="21">
        <f t="shared" si="96"/>
        <v>43039</v>
      </c>
      <c r="AF216" s="22" cm="1">
        <f t="array" ref="AF216">IF(INDEX(calc_types,1,AF$7)="INDEX",C216/C215-1,IF(INDEX(calc_types,1,AF$7)="CASH", C215/1200,C215/C216-1))</f>
        <v>7.8412391093896083E-4</v>
      </c>
      <c r="AG216" s="22" cm="1">
        <f t="array" ref="AG216">IF(INDEX(calc_types,1,AG$7)="INDEX",D216/D215-1,IF(INDEX(calc_types,1,AG$7)="CASH", D215/1200,D215/D216-1))</f>
        <v>-6.0763206382963286E-4</v>
      </c>
      <c r="AH216" s="22" cm="1">
        <f t="array" ref="AH216">IF(INDEX(calc_types,1,AH$7)="INDEX",E216/E215-1,IF(INDEX(calc_types,1,AH$7)="CASH", E215/1200,E215/E216-1))</f>
        <v>-1.4071488194550286E-3</v>
      </c>
      <c r="AI216" s="22" cm="1">
        <f t="array" ref="AI216">IF(INDEX(calc_types,1,AI$7)="INDEX",F216/F215-1,IF(INDEX(calc_types,1,AI$7)="CASH", F215/1200,F215/F216-1))</f>
        <v>8.7847160110299249E-4</v>
      </c>
      <c r="AJ216" s="22" cm="1">
        <f t="array" ref="AJ216">IF(INDEX(calc_types,1,AJ$7)="INDEX",G216/G215-1,IF(INDEX(calc_types,1,AJ$7)="CASH", G215/1200,G215/G216-1))</f>
        <v>1.3685295306755663E-3</v>
      </c>
      <c r="AK216" s="22" cm="1">
        <f t="array" ref="AK216">IF(INDEX(calc_types,1,AK$7)="INDEX",H216/H215-1,IF(INDEX(calc_types,1,AK$7)="CASH", H215/1200,H215/H216-1))</f>
        <v>-5.6165576118405447E-4</v>
      </c>
      <c r="AL216" s="22" cm="1">
        <f t="array" ref="AL216">IF(INDEX(calc_types,1,AL$7)="INDEX",I216/I215-1,IF(INDEX(calc_types,1,AL$7)="CASH", I215/1200,I215/I216-1))</f>
        <v>3.7129658953172218E-4</v>
      </c>
      <c r="AM216" s="22" cm="1">
        <f t="array" ref="AM216">IF(INDEX(calc_types,1,AM$7)="INDEX",J216/J215-1,IF(INDEX(calc_types,1,AM$7)="CASH", J215/1200,J215/J216-1))</f>
        <v>2.4078035900332306E-3</v>
      </c>
      <c r="AN216" s="22" cm="1">
        <f t="array" ref="AN216">IF(INDEX(calc_types,1,AN$7)="INDEX",K216/K215-1,IF(INDEX(calc_types,1,AN$7)="CASH", K215/1200,K215/K216-1))</f>
        <v>1.2050873224800362E-4</v>
      </c>
      <c r="AO216" s="22" cm="1">
        <f t="array" ref="AO216">IF(INDEX(calc_types,1,AO$7)="INDEX",L216/L215-1,IF(INDEX(calc_types,1,AO$7)="CASH", L215/1200,L215/L216-1))</f>
        <v>2.9471069484054979E-4</v>
      </c>
      <c r="AP216" s="22" cm="1">
        <f t="array" ref="AP216">IF(INDEX(calc_types,1,AP$7)="INDEX",M216/M215-1,IF(INDEX(calc_types,1,AP$7)="CASH", M215/1200,M215/M216-1))</f>
        <v>6.0179596643594735E-4</v>
      </c>
      <c r="AQ216" s="22" cm="1">
        <f t="array" ref="AQ216">IF(INDEX(calc_types,1,AQ$7)="INDEX",N216/N215-1,IF(INDEX(calc_types,1,AQ$7)="CASH", N215/1200,N215/N216-1))</f>
        <v>2.3516324130987698E-3</v>
      </c>
      <c r="AR216" s="22" cm="1">
        <f t="array" ref="AR216">IF(INDEX(calc_types,1,AR$7)="INDEX",O216/O215-1,IF(INDEX(calc_types,1,AR$7)="CASH", O215/1200,O215/O216-1))</f>
        <v>4.034649434135229E-3</v>
      </c>
      <c r="AS216" s="22" cm="1">
        <f t="array" ref="AS216">IF(INDEX(calc_types,1,AS$7)="INDEX",P216/P215-1,IF(INDEX(calc_types,1,AS$7)="CASH", P215/1200,P215/P216-1))</f>
        <v>-1.9338806215407622E-5</v>
      </c>
      <c r="AT216" s="22" cm="1">
        <f t="array" ref="AT216">IF(INDEX(calc_types,1,AT$7)="INDEX",Q216/Q215-1,IF(INDEX(calc_types,1,AT$7)="CASH", Q215/1200,Q215/Q216-1))</f>
        <v>4.7295178462203324E-4</v>
      </c>
      <c r="AU216" s="22" cm="1">
        <f t="array" ref="AU216">IF(INDEX(calc_types,1,AU$7)="INDEX",R216/R215-1,IF(INDEX(calc_types,1,AU$7)="CASH", R215/1200,R215/R216-1))</f>
        <v>5.9114442469687667E-4</v>
      </c>
      <c r="AV216" s="22" cm="1">
        <f t="array" ref="AV216">IF(INDEX(calc_types,1,AV$7)="INDEX",S216/S215-1,IF(INDEX(calc_types,1,AV$7)="CASH", S215/1200,S215/S216-1))</f>
        <v>2.2990129832245909E-2</v>
      </c>
      <c r="AW216" s="22" cm="1">
        <f t="array" ref="AW216">IF(INDEX(calc_types,1,AW$7)="INDEX",T216/T215-1,IF(INDEX(calc_types,1,AW$7)="CASH", T215/1200,T215/T216-1))</f>
        <v>2.2003699737124016E-2</v>
      </c>
      <c r="AX216" s="22" cm="1">
        <f t="array" ref="AX216">IF(INDEX(calc_types,1,AX$7)="INDEX",U216/U215-1,IF(INDEX(calc_types,1,AX$7)="CASH", U215/1200,U215/U216-1))</f>
        <v>1.6319532983577245E-2</v>
      </c>
      <c r="AY216" s="22" cm="1">
        <f t="array" ref="AY216">IF(INDEX(calc_types,1,AY$7)="INDEX",V216/V215-1,IF(INDEX(calc_types,1,AY$7)="CASH", V215/1200,V215/V216-1))</f>
        <v>8.1317902878129011E-2</v>
      </c>
      <c r="AZ216" s="22" cm="1">
        <f t="array" ref="AZ216">IF(INDEX(calc_types,1,AZ$7)="INDEX",W216/W215-1,IF(INDEX(calc_types,1,AZ$7)="CASH", W215/1200,W215/W216-1))</f>
        <v>1.0268500000000002E-3</v>
      </c>
      <c r="BA216" s="22" cm="1">
        <f t="array" ref="BA216">IF(INDEX(calc_types,1,BA$7)="INDEX",X216/X215-1,IF(INDEX(calc_types,1,BA$7)="CASH", X215/1200,X215/X216-1))</f>
        <v>-4.836666666666667E-4</v>
      </c>
      <c r="BB216" s="22" cm="1">
        <f t="array" ref="BB216">IF(INDEX(calc_types,1,BB$7)="INDEX",Y216/Y215-1,IF(INDEX(calc_types,1,BB$7)="CASH", Y215/1200,Y215/Y216-1))</f>
        <v>1.3591666666666667E-4</v>
      </c>
      <c r="BC216" s="22" cm="1">
        <f t="array" ref="BC216">IF(INDEX(calc_types,1,BC$7)="INDEX",Z216/Z215-1,IF(INDEX(calc_types,1,BC$7)="CASH", Z215/1200,Z215/Z216-1))</f>
        <v>-2.3233333333333333E-4</v>
      </c>
      <c r="BD216" s="22" cm="1">
        <f t="array" ref="BD216">IF(INDEX(calc_types,1,BD$7)="INDEX",AA216/AA215-1,IF(INDEX(calc_types,1,BD$7)="CASH", AA215/1200,AA215/AA216-1))</f>
        <v>0</v>
      </c>
      <c r="BE216" s="22" cm="1">
        <f t="array" ref="BE216">IF(INDEX(calc_types,1,BE$7)="INDEX",AB216/AB215-1,IF(INDEX(calc_types,1,BE$7)="CASH", AB215/1200,AB215/AB216-1))</f>
        <v>-1.4323978106439927E-2</v>
      </c>
      <c r="BF216" s="22" cm="1">
        <f t="array" ref="BF216">IF(INDEX(calc_types,1,BF$7)="INDEX",AC216/AC215-1,IF(INDEX(calc_types,1,BF$7)="CASH", AC215/1200,AC215/AC216-1))</f>
        <v>-8.3687566418703119E-3</v>
      </c>
      <c r="BG216" s="22" cm="1">
        <f t="array" ref="BG216">IF(INDEX(calc_types,1,BG$7)="INDEX",AD216/AD215-1,IF(INDEX(calc_types,1,BG$7)="CASH", AD215/1200,AD215/AD216-1))</f>
        <v>-9.9436818021823026E-3</v>
      </c>
      <c r="BH216" s="23">
        <f t="shared" si="97"/>
        <v>-8.425743456808106E-4</v>
      </c>
      <c r="BI216" s="23">
        <f t="shared" si="98"/>
        <v>-2.6690442952032019E-3</v>
      </c>
      <c r="BJ216" s="23">
        <f t="shared" si="99"/>
        <v>-4.3256737863676172E-3</v>
      </c>
      <c r="BK216" s="23">
        <f t="shared" si="100"/>
        <v>-2.1025379593846002E-3</v>
      </c>
      <c r="BL216" s="23">
        <f t="shared" si="101"/>
        <v>-2.4703361304476163E-3</v>
      </c>
      <c r="BM216" s="23">
        <f t="shared" si="102"/>
        <v>-1.6627910991006184E-3</v>
      </c>
      <c r="BN216" s="23">
        <f t="shared" si="103"/>
        <v>-1.0598458603121965E-3</v>
      </c>
      <c r="BO216" s="23">
        <f t="shared" si="104"/>
        <v>3.0596814842290916E-4</v>
      </c>
      <c r="BP216" s="23">
        <f t="shared" si="105"/>
        <v>-4.0062654384610656E-4</v>
      </c>
      <c r="BQ216" s="23">
        <f t="shared" si="106"/>
        <v>-1.9224774187397691E-3</v>
      </c>
      <c r="BR216" s="23">
        <f t="shared" si="107"/>
        <v>-2.1141317389410112E-3</v>
      </c>
      <c r="BS216" s="23">
        <f t="shared" si="108"/>
        <v>-8.7304782137600807E-4</v>
      </c>
      <c r="BT216" s="23">
        <f t="shared" si="109"/>
        <v>3.1885104374688045E-4</v>
      </c>
      <c r="BU216" s="23">
        <f t="shared" si="110"/>
        <v>-7.0542988607306237E-5</v>
      </c>
      <c r="BV216" s="23">
        <f t="shared" si="111"/>
        <v>2.7567492233733721E-4</v>
      </c>
      <c r="BW216" s="23">
        <f t="shared" si="112"/>
        <v>4.7164730309352744E-5</v>
      </c>
      <c r="BX216" s="23">
        <f t="shared" si="113"/>
        <v>1.6081830111172424E-2</v>
      </c>
      <c r="BY216" s="23">
        <f t="shared" si="114"/>
        <v>2.0704674373766746E-2</v>
      </c>
      <c r="BZ216" s="23">
        <f t="shared" si="115"/>
        <v>1.4674293382751983E-2</v>
      </c>
      <c r="CA216" s="23">
        <f t="shared" si="116"/>
        <v>7.6846613239542116E-2</v>
      </c>
      <c r="CB216" s="23">
        <f t="shared" si="117"/>
        <v>-5.8998563218390907E-4</v>
      </c>
      <c r="CC216" s="23">
        <f t="shared" si="118"/>
        <v>-1.5833241379310343E-3</v>
      </c>
      <c r="CD216" s="23">
        <f t="shared" si="119"/>
        <v>-1.8030922413793094E-3</v>
      </c>
      <c r="CE216" s="23">
        <f t="shared" si="120"/>
        <v>-2.0638247126436788E-4</v>
      </c>
      <c r="CF216" s="23">
        <f t="shared" si="121"/>
        <v>0</v>
      </c>
      <c r="CG216" s="23">
        <f t="shared" si="122"/>
        <v>-1.5324270283396885E-2</v>
      </c>
      <c r="CH216" s="23">
        <f t="shared" si="123"/>
        <v>-8.2821019355494956E-3</v>
      </c>
      <c r="CI216" s="23">
        <f t="shared" si="124"/>
        <v>-9.3788574833013616E-3</v>
      </c>
    </row>
    <row r="217" spans="1:87" x14ac:dyDescent="0.2">
      <c r="A217" s="20">
        <v>209</v>
      </c>
      <c r="B217" s="21">
        <v>43069</v>
      </c>
      <c r="C217" s="20">
        <v>206.858</v>
      </c>
      <c r="D217" s="20">
        <v>1167.049</v>
      </c>
      <c r="E217" s="20">
        <v>1975.569</v>
      </c>
      <c r="F217" s="20">
        <v>1691.684</v>
      </c>
      <c r="G217" s="20">
        <v>2166.4870000000001</v>
      </c>
      <c r="H217" s="20">
        <v>142.25</v>
      </c>
      <c r="I217" s="20">
        <v>365.87400000000002</v>
      </c>
      <c r="J217" s="20">
        <v>502.959</v>
      </c>
      <c r="K217" s="20">
        <v>107.90900000000001</v>
      </c>
      <c r="L217" s="20">
        <v>665.05</v>
      </c>
      <c r="M217" s="20">
        <v>849.11300000000006</v>
      </c>
      <c r="N217" s="20">
        <v>284.87599999999998</v>
      </c>
      <c r="O217" s="20">
        <v>326.90800000000002</v>
      </c>
      <c r="P217" s="20">
        <v>103.405</v>
      </c>
      <c r="Q217" s="20">
        <v>194.56299999999999</v>
      </c>
      <c r="R217" s="20">
        <v>259.13200000000001</v>
      </c>
      <c r="S217" s="20">
        <v>4623.04</v>
      </c>
      <c r="T217" s="20">
        <v>3569.93</v>
      </c>
      <c r="U217" s="20">
        <v>7326.67</v>
      </c>
      <c r="V217" s="20">
        <v>22724.959999999999</v>
      </c>
      <c r="W217" s="20">
        <v>1.37188</v>
      </c>
      <c r="X217" s="20">
        <v>-1.1326000000000001</v>
      </c>
      <c r="Y217" s="20">
        <v>0.27200000000000002</v>
      </c>
      <c r="Z217" s="20">
        <v>-0.71430000000000005</v>
      </c>
      <c r="AA217" s="20">
        <v>1</v>
      </c>
      <c r="AB217" s="20">
        <v>0.84009999999999996</v>
      </c>
      <c r="AC217" s="20">
        <v>0.73929999999999996</v>
      </c>
      <c r="AD217" s="20">
        <v>112.54</v>
      </c>
      <c r="AE217" s="21">
        <f t="shared" si="96"/>
        <v>43069</v>
      </c>
      <c r="AF217" s="22" cm="1">
        <f t="array" ref="AF217">IF(INDEX(calc_types,1,AF$7)="INDEX",C217/C216-1,IF(INDEX(calc_types,1,AF$7)="CASH", C216/1200,C216/C217-1))</f>
        <v>4.643019510355284E-4</v>
      </c>
      <c r="AG217" s="22" cm="1">
        <f t="array" ref="AG217">IF(INDEX(calc_types,1,AG$7)="INDEX",D217/D216-1,IF(INDEX(calc_types,1,AG$7)="CASH", D216/1200,D216/D217-1))</f>
        <v>-2.0146997832231062E-3</v>
      </c>
      <c r="AH217" s="22" cm="1">
        <f t="array" ref="AH217">IF(INDEX(calc_types,1,AH$7)="INDEX",E217/E216-1,IF(INDEX(calc_types,1,AH$7)="CASH", E216/1200,E216/E217-1))</f>
        <v>-3.9939682105943897E-3</v>
      </c>
      <c r="AI217" s="22" cm="1">
        <f t="array" ref="AI217">IF(INDEX(calc_types,1,AI$7)="INDEX",F217/F216-1,IF(INDEX(calc_types,1,AI$7)="CASH", F216/1200,F216/F217-1))</f>
        <v>-2.1559110006906801E-3</v>
      </c>
      <c r="AJ217" s="22" cm="1">
        <f t="array" ref="AJ217">IF(INDEX(calc_types,1,AJ$7)="INDEX",G217/G216-1,IF(INDEX(calc_types,1,AJ$7)="CASH", G216/1200,G216/G217-1))</f>
        <v>-3.7518750178190396E-3</v>
      </c>
      <c r="AK217" s="22" cm="1">
        <f t="array" ref="AK217">IF(INDEX(calc_types,1,AK$7)="INDEX",H217/H216-1,IF(INDEX(calc_types,1,AK$7)="CASH", H216/1200,H216/H217-1))</f>
        <v>-7.4461209924414629E-4</v>
      </c>
      <c r="AL217" s="22" cm="1">
        <f t="array" ref="AL217">IF(INDEX(calc_types,1,AL$7)="INDEX",I217/I216-1,IF(INDEX(calc_types,1,AL$7)="CASH", I216/1200,I216/I217-1))</f>
        <v>-1.4900933355166401E-3</v>
      </c>
      <c r="AM217" s="22" cm="1">
        <f t="array" ref="AM217">IF(INDEX(calc_types,1,AM$7)="INDEX",J217/J216-1,IF(INDEX(calc_types,1,AM$7)="CASH", J216/1200,J216/J217-1))</f>
        <v>-2.3802014840555996E-3</v>
      </c>
      <c r="AN217" s="22" cm="1">
        <f t="array" ref="AN217">IF(INDEX(calc_types,1,AN$7)="INDEX",K217/K216-1,IF(INDEX(calc_types,1,AN$7)="CASH", K216/1200,K216/K217-1))</f>
        <v>1.8537571022081423E-4</v>
      </c>
      <c r="AO217" s="22" cm="1">
        <f t="array" ref="AO217">IF(INDEX(calc_types,1,AO$7)="INDEX",L217/L216-1,IF(INDEX(calc_types,1,AO$7)="CASH", L216/1200,L216/L217-1))</f>
        <v>-3.0815251294624701E-4</v>
      </c>
      <c r="AP217" s="22" cm="1">
        <f t="array" ref="AP217">IF(INDEX(calc_types,1,AP$7)="INDEX",M217/M216-1,IF(INDEX(calc_types,1,AP$7)="CASH", M216/1200,M216/M217-1))</f>
        <v>-6.1555772118870866E-4</v>
      </c>
      <c r="AQ217" s="22" cm="1">
        <f t="array" ref="AQ217">IF(INDEX(calc_types,1,AQ$7)="INDEX",N217/N216-1,IF(INDEX(calc_types,1,AQ$7)="CASH", N216/1200,N216/N217-1))</f>
        <v>5.2682227826039707E-4</v>
      </c>
      <c r="AR217" s="22" cm="1">
        <f t="array" ref="AR217">IF(INDEX(calc_types,1,AR$7)="INDEX",O217/O216-1,IF(INDEX(calc_types,1,AR$7)="CASH", O216/1200,O216/O217-1))</f>
        <v>5.0192199397680604E-4</v>
      </c>
      <c r="AS217" s="22" cm="1">
        <f t="array" ref="AS217">IF(INDEX(calc_types,1,AS$7)="INDEX",P217/P216-1,IF(INDEX(calc_types,1,AS$7)="CASH", P216/1200,P216/P217-1))</f>
        <v>-1.1603508127289164E-4</v>
      </c>
      <c r="AT217" s="22" cm="1">
        <f t="array" ref="AT217">IF(INDEX(calc_types,1,AT$7)="INDEX",Q217/Q216-1,IF(INDEX(calc_types,1,AT$7)="CASH", Q216/1200,Q216/Q217-1))</f>
        <v>-2.6719420394116788E-4</v>
      </c>
      <c r="AU217" s="22" cm="1">
        <f t="array" ref="AU217">IF(INDEX(calc_types,1,AU$7)="INDEX",R217/R216-1,IF(INDEX(calc_types,1,AU$7)="CASH", R216/1200,R216/R217-1))</f>
        <v>6.1396361782883879E-4</v>
      </c>
      <c r="AV217" s="22" cm="1">
        <f t="array" ref="AV217">IF(INDEX(calc_types,1,AV$7)="INDEX",S217/S216-1,IF(INDEX(calc_types,1,AV$7)="CASH", S216/1200,S216/S217-1))</f>
        <v>2.9894070864475264E-2</v>
      </c>
      <c r="AW217" s="22" cm="1">
        <f t="array" ref="AW217">IF(INDEX(calc_types,1,AW$7)="INDEX",T217/T216-1,IF(INDEX(calc_types,1,AW$7)="CASH", T216/1200,T216/T217-1))</f>
        <v>-2.8312851290845042E-2</v>
      </c>
      <c r="AX217" s="22" cm="1">
        <f t="array" ref="AX217">IF(INDEX(calc_types,1,AX$7)="INDEX",U217/U216-1,IF(INDEX(calc_types,1,AX$7)="CASH", U216/1200,U216/U217-1))</f>
        <v>-2.2208491034394373E-2</v>
      </c>
      <c r="AY217" s="22" cm="1">
        <f t="array" ref="AY217">IF(INDEX(calc_types,1,AY$7)="INDEX",V217/V216-1,IF(INDEX(calc_types,1,AY$7)="CASH", V216/1200,V216/V217-1))</f>
        <v>3.2407897468653912E-2</v>
      </c>
      <c r="AZ217" s="22" cm="1">
        <f t="array" ref="AZ217">IF(INDEX(calc_types,1,AZ$7)="INDEX",W217/W216-1,IF(INDEX(calc_types,1,AZ$7)="CASH", W216/1200,W216/W217-1))</f>
        <v>1.0361083333333334E-3</v>
      </c>
      <c r="BA217" s="22" cm="1">
        <f t="array" ref="BA217">IF(INDEX(calc_types,1,BA$7)="INDEX",X217/X216-1,IF(INDEX(calc_types,1,BA$7)="CASH", X216/1200,X216/X217-1))</f>
        <v>-4.0458333333333335E-4</v>
      </c>
      <c r="BB217" s="22" cm="1">
        <f t="array" ref="BB217">IF(INDEX(calc_types,1,BB$7)="INDEX",Y217/Y216-1,IF(INDEX(calc_types,1,BB$7)="CASH", Y216/1200,Y216/Y217-1))</f>
        <v>3.3608333333333331E-4</v>
      </c>
      <c r="BC217" s="22" cm="1">
        <f t="array" ref="BC217">IF(INDEX(calc_types,1,BC$7)="INDEX",Z217/Z216-1,IF(INDEX(calc_types,1,BC$7)="CASH", Z216/1200,Z216/Z217-1))</f>
        <v>-7.6166666666666657E-5</v>
      </c>
      <c r="BD217" s="22" cm="1">
        <f t="array" ref="BD217">IF(INDEX(calc_types,1,BD$7)="INDEX",AA217/AA216-1,IF(INDEX(calc_types,1,BD$7)="CASH", AA216/1200,AA216/AA217-1))</f>
        <v>0</v>
      </c>
      <c r="BE217" s="22" cm="1">
        <f t="array" ref="BE217">IF(INDEX(calc_types,1,BE$7)="INDEX",AB217/AB216-1,IF(INDEX(calc_types,1,BE$7)="CASH", AB216/1200,AB216/AB217-1))</f>
        <v>2.2140221402214166E-2</v>
      </c>
      <c r="BF217" s="22" cm="1">
        <f t="array" ref="BF217">IF(INDEX(calc_types,1,BF$7)="INDEX",AC217/AC216-1,IF(INDEX(calc_types,1,BF$7)="CASH", AC216/1200,AC216/AC217-1))</f>
        <v>1.8260516704991403E-2</v>
      </c>
      <c r="BG217" s="22" cm="1">
        <f t="array" ref="BG217">IF(INDEX(calc_types,1,BG$7)="INDEX",AD217/AD216-1,IF(INDEX(calc_types,1,BG$7)="CASH", AD216/1200,AD216/AD217-1))</f>
        <v>9.7743024702328096E-3</v>
      </c>
      <c r="BH217" s="23">
        <f t="shared" si="97"/>
        <v>-1.162396305584243E-3</v>
      </c>
      <c r="BI217" s="23">
        <f t="shared" si="98"/>
        <v>-4.0761120145966752E-3</v>
      </c>
      <c r="BJ217" s="23">
        <f t="shared" si="99"/>
        <v>-6.9124931775069783E-3</v>
      </c>
      <c r="BK217" s="23">
        <f t="shared" si="100"/>
        <v>-5.1369205611782728E-3</v>
      </c>
      <c r="BL217" s="23">
        <f t="shared" si="101"/>
        <v>-7.5907406789422222E-3</v>
      </c>
      <c r="BM217" s="23">
        <f t="shared" si="102"/>
        <v>-1.8457474371607102E-3</v>
      </c>
      <c r="BN217" s="23">
        <f t="shared" si="103"/>
        <v>-2.921235785360559E-3</v>
      </c>
      <c r="BO217" s="23">
        <f t="shared" si="104"/>
        <v>-4.4820369256659207E-3</v>
      </c>
      <c r="BP217" s="23">
        <f t="shared" si="105"/>
        <v>-3.3575956587329596E-4</v>
      </c>
      <c r="BQ217" s="23">
        <f t="shared" si="106"/>
        <v>-2.5253406265265659E-3</v>
      </c>
      <c r="BR217" s="23">
        <f t="shared" si="107"/>
        <v>-3.3314854265656673E-3</v>
      </c>
      <c r="BS217" s="23">
        <f t="shared" si="108"/>
        <v>-2.6978579562143808E-3</v>
      </c>
      <c r="BT217" s="23">
        <f t="shared" si="109"/>
        <v>-3.2138763964115425E-3</v>
      </c>
      <c r="BU217" s="23">
        <f t="shared" si="110"/>
        <v>-1.6723926366479027E-4</v>
      </c>
      <c r="BV217" s="23">
        <f t="shared" si="111"/>
        <v>-4.6447106622586392E-4</v>
      </c>
      <c r="BW217" s="23">
        <f t="shared" si="112"/>
        <v>6.9983923441314867E-5</v>
      </c>
      <c r="BX217" s="23">
        <f t="shared" si="113"/>
        <v>2.2985771143401779E-2</v>
      </c>
      <c r="BY217" s="23">
        <f t="shared" si="114"/>
        <v>-2.9611876654202313E-2</v>
      </c>
      <c r="BZ217" s="23">
        <f t="shared" si="115"/>
        <v>-2.3853730635219634E-2</v>
      </c>
      <c r="CA217" s="23">
        <f t="shared" si="116"/>
        <v>2.7936607830067021E-2</v>
      </c>
      <c r="CB217" s="23">
        <f t="shared" si="117"/>
        <v>-5.8072729885057586E-4</v>
      </c>
      <c r="CC217" s="23">
        <f t="shared" si="118"/>
        <v>-1.504240804597701E-3</v>
      </c>
      <c r="CD217" s="23">
        <f t="shared" si="119"/>
        <v>-1.6029255747126428E-3</v>
      </c>
      <c r="CE217" s="23">
        <f t="shared" si="120"/>
        <v>-5.0215804597701188E-5</v>
      </c>
      <c r="CF217" s="23">
        <f t="shared" si="121"/>
        <v>0</v>
      </c>
      <c r="CG217" s="23">
        <f t="shared" si="122"/>
        <v>2.1139929225257207E-2</v>
      </c>
      <c r="CH217" s="23">
        <f t="shared" si="123"/>
        <v>1.8347171411312219E-2</v>
      </c>
      <c r="CI217" s="23">
        <f t="shared" si="124"/>
        <v>1.0339126789113751E-2</v>
      </c>
    </row>
    <row r="218" spans="1:87" x14ac:dyDescent="0.2">
      <c r="A218" s="20">
        <v>210</v>
      </c>
      <c r="B218" s="21">
        <v>43100</v>
      </c>
      <c r="C218" s="20">
        <v>207.065</v>
      </c>
      <c r="D218" s="20">
        <v>1167.1890000000001</v>
      </c>
      <c r="E218" s="20">
        <v>1974.9680000000001</v>
      </c>
      <c r="F218" s="20">
        <v>1693.5070000000001</v>
      </c>
      <c r="G218" s="20">
        <v>2169.6840000000002</v>
      </c>
      <c r="H218" s="20">
        <v>142.136</v>
      </c>
      <c r="I218" s="20">
        <v>365.22199999999998</v>
      </c>
      <c r="J218" s="20">
        <v>500.93200000000002</v>
      </c>
      <c r="K218" s="20">
        <v>107.98</v>
      </c>
      <c r="L218" s="20">
        <v>666.221</v>
      </c>
      <c r="M218" s="20">
        <v>852.18299999999999</v>
      </c>
      <c r="N218" s="20">
        <v>285.77100000000002</v>
      </c>
      <c r="O218" s="20">
        <v>329.06</v>
      </c>
      <c r="P218" s="20">
        <v>103.384</v>
      </c>
      <c r="Q218" s="20">
        <v>194.47900000000001</v>
      </c>
      <c r="R218" s="20">
        <v>258.96199999999999</v>
      </c>
      <c r="S218" s="20">
        <v>4672.6499999999996</v>
      </c>
      <c r="T218" s="20">
        <v>3503.96</v>
      </c>
      <c r="U218" s="20">
        <v>7687.77</v>
      </c>
      <c r="V218" s="20">
        <v>22764.94</v>
      </c>
      <c r="W218" s="20">
        <v>1.5642499999999999</v>
      </c>
      <c r="X218" s="20">
        <v>-0.38450000000000001</v>
      </c>
      <c r="Y218" s="20">
        <v>0.54090000000000005</v>
      </c>
      <c r="Z218" s="20">
        <v>-6.0600000000000001E-2</v>
      </c>
      <c r="AA218" s="20">
        <v>1</v>
      </c>
      <c r="AB218" s="20">
        <v>0.83299999999999996</v>
      </c>
      <c r="AC218" s="20">
        <v>0.74019999999999997</v>
      </c>
      <c r="AD218" s="20">
        <v>112.69</v>
      </c>
      <c r="AE218" s="21">
        <f t="shared" si="96"/>
        <v>43100</v>
      </c>
      <c r="AF218" s="22" cm="1">
        <f t="array" ref="AF218">IF(INDEX(calc_types,1,AF$7)="INDEX",C218/C217-1,IF(INDEX(calc_types,1,AF$7)="CASH", C217/1200,C217/C218-1))</f>
        <v>1.0006864612439603E-3</v>
      </c>
      <c r="AG218" s="22" cm="1">
        <f t="array" ref="AG218">IF(INDEX(calc_types,1,AG$7)="INDEX",D218/D217-1,IF(INDEX(calc_types,1,AG$7)="CASH", D217/1200,D217/D218-1))</f>
        <v>1.1996068716912944E-4</v>
      </c>
      <c r="AH218" s="22" cm="1">
        <f t="array" ref="AH218">IF(INDEX(calc_types,1,AH$7)="INDEX",E218/E217-1,IF(INDEX(calc_types,1,AH$7)="CASH", E217/1200,E217/E218-1))</f>
        <v>-3.0421615240971978E-4</v>
      </c>
      <c r="AI218" s="22" cm="1">
        <f t="array" ref="AI218">IF(INDEX(calc_types,1,AI$7)="INDEX",F218/F217-1,IF(INDEX(calc_types,1,AI$7)="CASH", F217/1200,F217/F218-1))</f>
        <v>1.0776244263113188E-3</v>
      </c>
      <c r="AJ218" s="22" cm="1">
        <f t="array" ref="AJ218">IF(INDEX(calc_types,1,AJ$7)="INDEX",G218/G217-1,IF(INDEX(calc_types,1,AJ$7)="CASH", G217/1200,G217/G218-1))</f>
        <v>1.4756608278747585E-3</v>
      </c>
      <c r="AK218" s="22" cm="1">
        <f t="array" ref="AK218">IF(INDEX(calc_types,1,AK$7)="INDEX",H218/H217-1,IF(INDEX(calc_types,1,AK$7)="CASH", H217/1200,H217/H218-1))</f>
        <v>-8.0140597539546388E-4</v>
      </c>
      <c r="AL218" s="22" cm="1">
        <f t="array" ref="AL218">IF(INDEX(calc_types,1,AL$7)="INDEX",I218/I217-1,IF(INDEX(calc_types,1,AL$7)="CASH", I217/1200,I217/I218-1))</f>
        <v>-1.7820342522290034E-3</v>
      </c>
      <c r="AM218" s="22" cm="1">
        <f t="array" ref="AM218">IF(INDEX(calc_types,1,AM$7)="INDEX",J218/J217-1,IF(INDEX(calc_types,1,AM$7)="CASH", J217/1200,J217/J218-1))</f>
        <v>-4.0301495748161775E-3</v>
      </c>
      <c r="AN218" s="22" cm="1">
        <f t="array" ref="AN218">IF(INDEX(calc_types,1,AN$7)="INDEX",K218/K217-1,IF(INDEX(calc_types,1,AN$7)="CASH", K217/1200,K217/K218-1))</f>
        <v>6.5796180114729985E-4</v>
      </c>
      <c r="AO218" s="22" cm="1">
        <f t="array" ref="AO218">IF(INDEX(calc_types,1,AO$7)="INDEX",L218/L217-1,IF(INDEX(calc_types,1,AO$7)="CASH", L217/1200,L217/L218-1))</f>
        <v>1.7607698669273031E-3</v>
      </c>
      <c r="AP218" s="22" cm="1">
        <f t="array" ref="AP218">IF(INDEX(calc_types,1,AP$7)="INDEX",M218/M217-1,IF(INDEX(calc_types,1,AP$7)="CASH", M217/1200,M217/M218-1))</f>
        <v>3.6155376257340777E-3</v>
      </c>
      <c r="AQ218" s="22" cm="1">
        <f t="array" ref="AQ218">IF(INDEX(calc_types,1,AQ$7)="INDEX",N218/N217-1,IF(INDEX(calc_types,1,AQ$7)="CASH", N217/1200,N217/N218-1))</f>
        <v>3.1417178000254786E-3</v>
      </c>
      <c r="AR218" s="22" cm="1">
        <f t="array" ref="AR218">IF(INDEX(calc_types,1,AR$7)="INDEX",O218/O217-1,IF(INDEX(calc_types,1,AR$7)="CASH", O217/1200,O217/O218-1))</f>
        <v>6.5828918227757161E-3</v>
      </c>
      <c r="AS218" s="22" cm="1">
        <f t="array" ref="AS218">IF(INDEX(calc_types,1,AS$7)="INDEX",P218/P217-1,IF(INDEX(calc_types,1,AS$7)="CASH", P217/1200,P217/P218-1))</f>
        <v>-2.0308495720711139E-4</v>
      </c>
      <c r="AT218" s="22" cm="1">
        <f t="array" ref="AT218">IF(INDEX(calc_types,1,AT$7)="INDEX",Q218/Q217-1,IF(INDEX(calc_types,1,AT$7)="CASH", Q217/1200,Q217/Q218-1))</f>
        <v>-4.3173676392727067E-4</v>
      </c>
      <c r="AU218" s="22" cm="1">
        <f t="array" ref="AU218">IF(INDEX(calc_types,1,AU$7)="INDEX",R218/R217-1,IF(INDEX(calc_types,1,AU$7)="CASH", R217/1200,R217/R218-1))</f>
        <v>-6.5603630582100614E-4</v>
      </c>
      <c r="AV218" s="22" cm="1">
        <f t="array" ref="AV218">IF(INDEX(calc_types,1,AV$7)="INDEX",S218/S217-1,IF(INDEX(calc_types,1,AV$7)="CASH", S217/1200,S217/S218-1))</f>
        <v>1.0731034124731753E-2</v>
      </c>
      <c r="AW218" s="22" cm="1">
        <f t="array" ref="AW218">IF(INDEX(calc_types,1,AW$7)="INDEX",T218/T217-1,IF(INDEX(calc_types,1,AW$7)="CASH", T217/1200,T217/T218-1))</f>
        <v>-1.8479353936911913E-2</v>
      </c>
      <c r="AX218" s="22" cm="1">
        <f t="array" ref="AX218">IF(INDEX(calc_types,1,AX$7)="INDEX",U218/U217-1,IF(INDEX(calc_types,1,AX$7)="CASH", U217/1200,U217/U218-1))</f>
        <v>4.9285691862742675E-2</v>
      </c>
      <c r="AY218" s="22" cm="1">
        <f t="array" ref="AY218">IF(INDEX(calc_types,1,AY$7)="INDEX",V218/V217-1,IF(INDEX(calc_types,1,AY$7)="CASH", V217/1200,V217/V218-1))</f>
        <v>1.7592990262689234E-3</v>
      </c>
      <c r="AZ218" s="22" cm="1">
        <f t="array" ref="AZ218">IF(INDEX(calc_types,1,AZ$7)="INDEX",W218/W217-1,IF(INDEX(calc_types,1,AZ$7)="CASH", W217/1200,W217/W218-1))</f>
        <v>1.1432333333333334E-3</v>
      </c>
      <c r="BA218" s="22" cm="1">
        <f t="array" ref="BA218">IF(INDEX(calc_types,1,BA$7)="INDEX",X218/X217-1,IF(INDEX(calc_types,1,BA$7)="CASH", X217/1200,X217/X218-1))</f>
        <v>-9.4383333333333342E-4</v>
      </c>
      <c r="BB218" s="22" cm="1">
        <f t="array" ref="BB218">IF(INDEX(calc_types,1,BB$7)="INDEX",Y218/Y217-1,IF(INDEX(calc_types,1,BB$7)="CASH", Y217/1200,Y217/Y218-1))</f>
        <v>2.2666666666666668E-4</v>
      </c>
      <c r="BC218" s="22" cm="1">
        <f t="array" ref="BC218">IF(INDEX(calc_types,1,BC$7)="INDEX",Z218/Z217-1,IF(INDEX(calc_types,1,BC$7)="CASH", Z217/1200,Z217/Z218-1))</f>
        <v>-5.9525000000000008E-4</v>
      </c>
      <c r="BD218" s="22" cm="1">
        <f t="array" ref="BD218">IF(INDEX(calc_types,1,BD$7)="INDEX",AA218/AA217-1,IF(INDEX(calc_types,1,BD$7)="CASH", AA217/1200,AA217/AA218-1))</f>
        <v>0</v>
      </c>
      <c r="BE218" s="22" cm="1">
        <f t="array" ref="BE218">IF(INDEX(calc_types,1,BE$7)="INDEX",AB218/AB217-1,IF(INDEX(calc_types,1,BE$7)="CASH", AB217/1200,AB217/AB218-1))</f>
        <v>8.5234093637454045E-3</v>
      </c>
      <c r="BF218" s="22" cm="1">
        <f t="array" ref="BF218">IF(INDEX(calc_types,1,BF$7)="INDEX",AC218/AC217-1,IF(INDEX(calc_types,1,BF$7)="CASH", AC217/1200,AC217/AC218-1))</f>
        <v>-1.2158875979465522E-3</v>
      </c>
      <c r="BG218" s="22" cm="1">
        <f t="array" ref="BG218">IF(INDEX(calc_types,1,BG$7)="INDEX",AD218/AD217-1,IF(INDEX(calc_types,1,BG$7)="CASH", AD217/1200,AD217/AD218-1))</f>
        <v>-1.3310852781966975E-3</v>
      </c>
      <c r="BH218" s="23">
        <f t="shared" si="97"/>
        <v>-6.2601179537581111E-4</v>
      </c>
      <c r="BI218" s="23">
        <f t="shared" si="98"/>
        <v>-1.9414515442044396E-3</v>
      </c>
      <c r="BJ218" s="23">
        <f t="shared" si="99"/>
        <v>-3.2227411193223089E-3</v>
      </c>
      <c r="BK218" s="23">
        <f t="shared" si="100"/>
        <v>-1.9033851341762739E-3</v>
      </c>
      <c r="BL218" s="23">
        <f t="shared" si="101"/>
        <v>-2.3632048332484241E-3</v>
      </c>
      <c r="BM218" s="23">
        <f t="shared" si="102"/>
        <v>-1.9025413133120278E-3</v>
      </c>
      <c r="BN218" s="23">
        <f t="shared" si="103"/>
        <v>-3.2131767020729222E-3</v>
      </c>
      <c r="BO218" s="23">
        <f t="shared" si="104"/>
        <v>-6.1319850164264986E-3</v>
      </c>
      <c r="BP218" s="23">
        <f t="shared" si="105"/>
        <v>1.3682652505318967E-4</v>
      </c>
      <c r="BQ218" s="23">
        <f t="shared" si="106"/>
        <v>-4.5641824665301582E-4</v>
      </c>
      <c r="BR218" s="23">
        <f t="shared" si="107"/>
        <v>8.9960992035711907E-4</v>
      </c>
      <c r="BS218" s="23">
        <f t="shared" si="108"/>
        <v>-8.2962434449299245E-5</v>
      </c>
      <c r="BT218" s="23">
        <f t="shared" si="109"/>
        <v>2.8670934323873675E-3</v>
      </c>
      <c r="BU218" s="23">
        <f t="shared" si="110"/>
        <v>-2.5428913959901002E-4</v>
      </c>
      <c r="BV218" s="23">
        <f t="shared" si="111"/>
        <v>-6.2901362621196671E-4</v>
      </c>
      <c r="BW218" s="23">
        <f t="shared" si="112"/>
        <v>-1.2000160002085302E-3</v>
      </c>
      <c r="BX218" s="23">
        <f t="shared" si="113"/>
        <v>3.8227344036582678E-3</v>
      </c>
      <c r="BY218" s="23">
        <f t="shared" si="114"/>
        <v>-1.9778379300269183E-2</v>
      </c>
      <c r="BZ218" s="23">
        <f t="shared" si="115"/>
        <v>4.7640452261917411E-2</v>
      </c>
      <c r="CA218" s="23">
        <f t="shared" si="116"/>
        <v>-2.7119906123179681E-3</v>
      </c>
      <c r="CB218" s="23">
        <f t="shared" si="117"/>
        <v>-4.7360229885057585E-4</v>
      </c>
      <c r="CC218" s="23">
        <f t="shared" si="118"/>
        <v>-2.0434908045977012E-3</v>
      </c>
      <c r="CD218" s="23">
        <f t="shared" si="119"/>
        <v>-1.7123422413793095E-3</v>
      </c>
      <c r="CE218" s="23">
        <f t="shared" si="120"/>
        <v>-5.6929913793103465E-4</v>
      </c>
      <c r="CF218" s="23">
        <f t="shared" si="121"/>
        <v>0</v>
      </c>
      <c r="CG218" s="23">
        <f t="shared" si="122"/>
        <v>7.523117186788446E-3</v>
      </c>
      <c r="CH218" s="23">
        <f t="shared" si="123"/>
        <v>-1.1292328916257363E-3</v>
      </c>
      <c r="CI218" s="23">
        <f t="shared" si="124"/>
        <v>-7.6626095931575731E-4</v>
      </c>
    </row>
    <row r="219" spans="1:87" x14ac:dyDescent="0.2">
      <c r="A219" s="20">
        <v>211</v>
      </c>
      <c r="B219" s="21">
        <v>43131</v>
      </c>
      <c r="C219" s="20">
        <v>207.274</v>
      </c>
      <c r="D219" s="20">
        <v>1163.8340000000001</v>
      </c>
      <c r="E219" s="20">
        <v>1955.9010000000001</v>
      </c>
      <c r="F219" s="20">
        <v>1690.5619999999999</v>
      </c>
      <c r="G219" s="20">
        <v>2155.2060000000001</v>
      </c>
      <c r="H219" s="20">
        <v>142.011</v>
      </c>
      <c r="I219" s="20">
        <v>364.435</v>
      </c>
      <c r="J219" s="20">
        <v>497.36500000000001</v>
      </c>
      <c r="K219" s="20">
        <v>107.999</v>
      </c>
      <c r="L219" s="20">
        <v>663.55200000000002</v>
      </c>
      <c r="M219" s="20">
        <v>843.91200000000003</v>
      </c>
      <c r="N219" s="20">
        <v>285.61500000000001</v>
      </c>
      <c r="O219" s="20">
        <v>327.952</v>
      </c>
      <c r="P219" s="20">
        <v>103.35899999999999</v>
      </c>
      <c r="Q219" s="20">
        <v>194.404</v>
      </c>
      <c r="R219" s="20">
        <v>258.73200000000003</v>
      </c>
      <c r="S219" s="20">
        <v>4938.67</v>
      </c>
      <c r="T219" s="20">
        <v>3609.29</v>
      </c>
      <c r="U219" s="20">
        <v>7533.55</v>
      </c>
      <c r="V219" s="20">
        <v>23098.29</v>
      </c>
      <c r="W219" s="20">
        <v>1.5797000000000001</v>
      </c>
      <c r="X219" s="20">
        <v>-0.49390000000000001</v>
      </c>
      <c r="Y219" s="20">
        <v>0.46239999999999998</v>
      </c>
      <c r="Z219" s="20">
        <v>-0.14230000000000001</v>
      </c>
      <c r="AA219" s="20">
        <v>1</v>
      </c>
      <c r="AB219" s="20">
        <v>0.80559999999999998</v>
      </c>
      <c r="AC219" s="20">
        <v>0.7046</v>
      </c>
      <c r="AD219" s="20">
        <v>109.19</v>
      </c>
      <c r="AE219" s="21">
        <f t="shared" si="96"/>
        <v>43131</v>
      </c>
      <c r="AF219" s="22" cm="1">
        <f t="array" ref="AF219">IF(INDEX(calc_types,1,AF$7)="INDEX",C219/C218-1,IF(INDEX(calc_types,1,AF$7)="CASH", C218/1200,C218/C219-1))</f>
        <v>1.0093448917007919E-3</v>
      </c>
      <c r="AG219" s="22" cm="1">
        <f t="array" ref="AG219">IF(INDEX(calc_types,1,AG$7)="INDEX",D219/D218-1,IF(INDEX(calc_types,1,AG$7)="CASH", D218/1200,D218/D219-1))</f>
        <v>-2.8744273635203932E-3</v>
      </c>
      <c r="AH219" s="22" cm="1">
        <f t="array" ref="AH219">IF(INDEX(calc_types,1,AH$7)="INDEX",E219/E218-1,IF(INDEX(calc_types,1,AH$7)="CASH", E218/1200,E218/E219-1))</f>
        <v>-9.6543336398361435E-3</v>
      </c>
      <c r="AI219" s="22" cm="1">
        <f t="array" ref="AI219">IF(INDEX(calc_types,1,AI$7)="INDEX",F219/F218-1,IF(INDEX(calc_types,1,AI$7)="CASH", F218/1200,F218/F219-1))</f>
        <v>-1.7389948786749043E-3</v>
      </c>
      <c r="AJ219" s="22" cm="1">
        <f t="array" ref="AJ219">IF(INDEX(calc_types,1,AJ$7)="INDEX",G219/G218-1,IF(INDEX(calc_types,1,AJ$7)="CASH", G218/1200,G218/G219-1))</f>
        <v>-6.6728611171027463E-3</v>
      </c>
      <c r="AK219" s="22" cm="1">
        <f t="array" ref="AK219">IF(INDEX(calc_types,1,AK$7)="INDEX",H219/H218-1,IF(INDEX(calc_types,1,AK$7)="CASH", H218/1200,H218/H219-1))</f>
        <v>-8.7943941014234639E-4</v>
      </c>
      <c r="AL219" s="22" cm="1">
        <f t="array" ref="AL219">IF(INDEX(calc_types,1,AL$7)="INDEX",I219/I218-1,IF(INDEX(calc_types,1,AL$7)="CASH", I218/1200,I218/I219-1))</f>
        <v>-2.1548537601786544E-3</v>
      </c>
      <c r="AM219" s="22" cm="1">
        <f t="array" ref="AM219">IF(INDEX(calc_types,1,AM$7)="INDEX",J219/J218-1,IF(INDEX(calc_types,1,AM$7)="CASH", J218/1200,J218/J219-1))</f>
        <v>-7.1207269649373739E-3</v>
      </c>
      <c r="AN219" s="22" cm="1">
        <f t="array" ref="AN219">IF(INDEX(calc_types,1,AN$7)="INDEX",K219/K218-1,IF(INDEX(calc_types,1,AN$7)="CASH", K218/1200,K218/K219-1))</f>
        <v>1.7595851083518355E-4</v>
      </c>
      <c r="AO219" s="22" cm="1">
        <f t="array" ref="AO219">IF(INDEX(calc_types,1,AO$7)="INDEX",L219/L218-1,IF(INDEX(calc_types,1,AO$7)="CASH", L218/1200,L218/L219-1))</f>
        <v>-4.0061781300799737E-3</v>
      </c>
      <c r="AP219" s="22" cm="1">
        <f t="array" ref="AP219">IF(INDEX(calc_types,1,AP$7)="INDEX",M219/M218-1,IF(INDEX(calc_types,1,AP$7)="CASH", M218/1200,M218/M219-1))</f>
        <v>-9.70566181207555E-3</v>
      </c>
      <c r="AQ219" s="22" cm="1">
        <f t="array" ref="AQ219">IF(INDEX(calc_types,1,AQ$7)="INDEX",N219/N218-1,IF(INDEX(calc_types,1,AQ$7)="CASH", N218/1200,N218/N219-1))</f>
        <v>-5.4589164050933281E-4</v>
      </c>
      <c r="AR219" s="22" cm="1">
        <f t="array" ref="AR219">IF(INDEX(calc_types,1,AR$7)="INDEX",O219/O218-1,IF(INDEX(calc_types,1,AR$7)="CASH", O218/1200,O218/O219-1))</f>
        <v>-3.3671670819911403E-3</v>
      </c>
      <c r="AS219" s="22" cm="1">
        <f t="array" ref="AS219">IF(INDEX(calc_types,1,AS$7)="INDEX",P219/P218-1,IF(INDEX(calc_types,1,AS$7)="CASH", P218/1200,P218/P219-1))</f>
        <v>-2.4181691557689788E-4</v>
      </c>
      <c r="AT219" s="22" cm="1">
        <f t="array" ref="AT219">IF(INDEX(calc_types,1,AT$7)="INDEX",Q219/Q218-1,IF(INDEX(calc_types,1,AT$7)="CASH", Q218/1200,Q218/Q219-1))</f>
        <v>-3.8564575095523246E-4</v>
      </c>
      <c r="AU219" s="22" cm="1">
        <f t="array" ref="AU219">IF(INDEX(calc_types,1,AU$7)="INDEX",R219/R218-1,IF(INDEX(calc_types,1,AU$7)="CASH", R218/1200,R218/R219-1))</f>
        <v>-8.881611973956538E-4</v>
      </c>
      <c r="AV219" s="22" cm="1">
        <f t="array" ref="AV219">IF(INDEX(calc_types,1,AV$7)="INDEX",S219/S218-1,IF(INDEX(calc_types,1,AV$7)="CASH", S218/1200,S218/S219-1))</f>
        <v>5.6931291665329287E-2</v>
      </c>
      <c r="AW219" s="22" cm="1">
        <f t="array" ref="AW219">IF(INDEX(calc_types,1,AW$7)="INDEX",T219/T218-1,IF(INDEX(calc_types,1,AW$7)="CASH", T218/1200,T218/T219-1))</f>
        <v>3.0060274660669517E-2</v>
      </c>
      <c r="AX219" s="22" cm="1">
        <f t="array" ref="AX219">IF(INDEX(calc_types,1,AX$7)="INDEX",U219/U218-1,IF(INDEX(calc_types,1,AX$7)="CASH", U218/1200,U218/U219-1))</f>
        <v>-2.0060433649810028E-2</v>
      </c>
      <c r="AY219" s="22" cm="1">
        <f t="array" ref="AY219">IF(INDEX(calc_types,1,AY$7)="INDEX",V219/V218-1,IF(INDEX(calc_types,1,AY$7)="CASH", V218/1200,V218/V219-1))</f>
        <v>1.4643131060305903E-2</v>
      </c>
      <c r="AZ219" s="22" cm="1">
        <f t="array" ref="AZ219">IF(INDEX(calc_types,1,AZ$7)="INDEX",W219/W218-1,IF(INDEX(calc_types,1,AZ$7)="CASH", W218/1200,W218/W219-1))</f>
        <v>1.3035416666666666E-3</v>
      </c>
      <c r="BA219" s="22" cm="1">
        <f t="array" ref="BA219">IF(INDEX(calc_types,1,BA$7)="INDEX",X219/X218-1,IF(INDEX(calc_types,1,BA$7)="CASH", X218/1200,X218/X219-1))</f>
        <v>-3.2041666666666666E-4</v>
      </c>
      <c r="BB219" s="22" cm="1">
        <f t="array" ref="BB219">IF(INDEX(calc_types,1,BB$7)="INDEX",Y219/Y218-1,IF(INDEX(calc_types,1,BB$7)="CASH", Y218/1200,Y218/Y219-1))</f>
        <v>4.5075000000000003E-4</v>
      </c>
      <c r="BC219" s="22" cm="1">
        <f t="array" ref="BC219">IF(INDEX(calc_types,1,BC$7)="INDEX",Z219/Z218-1,IF(INDEX(calc_types,1,BC$7)="CASH", Z218/1200,Z218/Z219-1))</f>
        <v>-5.0500000000000001E-5</v>
      </c>
      <c r="BD219" s="22" cm="1">
        <f t="array" ref="BD219">IF(INDEX(calc_types,1,BD$7)="INDEX",AA219/AA218-1,IF(INDEX(calc_types,1,BD$7)="CASH", AA218/1200,AA218/AA219-1))</f>
        <v>0</v>
      </c>
      <c r="BE219" s="22" cm="1">
        <f t="array" ref="BE219">IF(INDEX(calc_types,1,BE$7)="INDEX",AB219/AB218-1,IF(INDEX(calc_types,1,BE$7)="CASH", AB218/1200,AB218/AB219-1))</f>
        <v>3.401191658391256E-2</v>
      </c>
      <c r="BF219" s="22" cm="1">
        <f t="array" ref="BF219">IF(INDEX(calc_types,1,BF$7)="INDEX",AC219/AC218-1,IF(INDEX(calc_types,1,BF$7)="CASH", AC218/1200,AC218/AC219-1))</f>
        <v>5.0525120635821708E-2</v>
      </c>
      <c r="BG219" s="22" cm="1">
        <f t="array" ref="BG219">IF(INDEX(calc_types,1,BG$7)="INDEX",AD219/AD218-1,IF(INDEX(calc_types,1,BG$7)="CASH", AD218/1200,AD218/AD219-1))</f>
        <v>3.2054217419177577E-2</v>
      </c>
      <c r="BH219" s="23">
        <f t="shared" si="97"/>
        <v>-6.1735336491897954E-4</v>
      </c>
      <c r="BI219" s="23">
        <f t="shared" si="98"/>
        <v>-4.9358395948939622E-3</v>
      </c>
      <c r="BJ219" s="23">
        <f t="shared" si="99"/>
        <v>-1.2572858606748732E-2</v>
      </c>
      <c r="BK219" s="23">
        <f t="shared" si="100"/>
        <v>-4.720004439162497E-3</v>
      </c>
      <c r="BL219" s="23">
        <f t="shared" si="101"/>
        <v>-1.0511726778225929E-2</v>
      </c>
      <c r="BM219" s="23">
        <f t="shared" si="102"/>
        <v>-1.9805747480589105E-3</v>
      </c>
      <c r="BN219" s="23">
        <f t="shared" si="103"/>
        <v>-3.5859962100225733E-3</v>
      </c>
      <c r="BO219" s="23">
        <f t="shared" si="104"/>
        <v>-9.2225624065476949E-3</v>
      </c>
      <c r="BP219" s="23">
        <f t="shared" si="105"/>
        <v>-3.4517676525892664E-4</v>
      </c>
      <c r="BQ219" s="23">
        <f t="shared" si="106"/>
        <v>-6.2233662436602926E-3</v>
      </c>
      <c r="BR219" s="23">
        <f t="shared" si="107"/>
        <v>-1.2421589517452508E-2</v>
      </c>
      <c r="BS219" s="23">
        <f t="shared" si="108"/>
        <v>-3.7705718749841107E-3</v>
      </c>
      <c r="BT219" s="23">
        <f t="shared" si="109"/>
        <v>-7.0829654723794889E-3</v>
      </c>
      <c r="BU219" s="23">
        <f t="shared" si="110"/>
        <v>-2.9302109796879651E-4</v>
      </c>
      <c r="BV219" s="23">
        <f t="shared" si="111"/>
        <v>-5.829226132399285E-4</v>
      </c>
      <c r="BW219" s="23">
        <f t="shared" si="112"/>
        <v>-1.4321408917831778E-3</v>
      </c>
      <c r="BX219" s="23">
        <f t="shared" si="113"/>
        <v>5.0022991944255801E-2</v>
      </c>
      <c r="BY219" s="23">
        <f t="shared" si="114"/>
        <v>2.8761249297312247E-2</v>
      </c>
      <c r="BZ219" s="23">
        <f t="shared" si="115"/>
        <v>-2.1705673250635289E-2</v>
      </c>
      <c r="CA219" s="23">
        <f t="shared" si="116"/>
        <v>1.0171841421719011E-2</v>
      </c>
      <c r="CB219" s="23">
        <f t="shared" si="117"/>
        <v>-3.1329396551724262E-4</v>
      </c>
      <c r="CC219" s="23">
        <f t="shared" si="118"/>
        <v>-1.4200741379310341E-3</v>
      </c>
      <c r="CD219" s="23">
        <f t="shared" si="119"/>
        <v>-1.4882589080459762E-3</v>
      </c>
      <c r="CE219" s="23">
        <f t="shared" si="120"/>
        <v>-2.4549137931034532E-5</v>
      </c>
      <c r="CF219" s="23">
        <f t="shared" si="121"/>
        <v>0</v>
      </c>
      <c r="CG219" s="23">
        <f t="shared" si="122"/>
        <v>3.3011624406955604E-2</v>
      </c>
      <c r="CH219" s="23">
        <f t="shared" si="123"/>
        <v>5.061177534214252E-2</v>
      </c>
      <c r="CI219" s="23">
        <f t="shared" si="124"/>
        <v>3.2619041738058518E-2</v>
      </c>
    </row>
    <row r="220" spans="1:87" x14ac:dyDescent="0.2">
      <c r="A220" s="20">
        <v>212</v>
      </c>
      <c r="B220" s="21">
        <v>43159</v>
      </c>
      <c r="C220" s="20">
        <v>207.41399999999999</v>
      </c>
      <c r="D220" s="20">
        <v>1163.3920000000001</v>
      </c>
      <c r="E220" s="20">
        <v>1951.0029999999999</v>
      </c>
      <c r="F220" s="20">
        <v>1686.7349999999999</v>
      </c>
      <c r="G220" s="20">
        <v>2143.1570000000002</v>
      </c>
      <c r="H220" s="20">
        <v>141.96899999999999</v>
      </c>
      <c r="I220" s="20">
        <v>364.69799999999998</v>
      </c>
      <c r="J220" s="20">
        <v>498.85500000000002</v>
      </c>
      <c r="K220" s="20">
        <v>108.02500000000001</v>
      </c>
      <c r="L220" s="20">
        <v>663.52200000000005</v>
      </c>
      <c r="M220" s="20">
        <v>843.79600000000005</v>
      </c>
      <c r="N220" s="20">
        <v>284.97899999999998</v>
      </c>
      <c r="O220" s="20">
        <v>326.20100000000002</v>
      </c>
      <c r="P220" s="20">
        <v>103.364</v>
      </c>
      <c r="Q220" s="20">
        <v>194.50700000000001</v>
      </c>
      <c r="R220" s="20">
        <v>259.07900000000001</v>
      </c>
      <c r="S220" s="20">
        <v>4753.55</v>
      </c>
      <c r="T220" s="20">
        <v>3438.96</v>
      </c>
      <c r="U220" s="20">
        <v>7231.91</v>
      </c>
      <c r="V220" s="20">
        <v>22068.240000000002</v>
      </c>
      <c r="W220" s="20">
        <v>1.6700699999999999</v>
      </c>
      <c r="X220" s="20">
        <v>-0.79830000000000001</v>
      </c>
      <c r="Y220" s="20">
        <v>0.4778</v>
      </c>
      <c r="Z220" s="20">
        <v>-0.64229999999999998</v>
      </c>
      <c r="AA220" s="20">
        <v>1</v>
      </c>
      <c r="AB220" s="20">
        <v>0.82010000000000005</v>
      </c>
      <c r="AC220" s="20">
        <v>0.7268</v>
      </c>
      <c r="AD220" s="20">
        <v>106.68</v>
      </c>
      <c r="AE220" s="21">
        <f t="shared" si="96"/>
        <v>43159</v>
      </c>
      <c r="AF220" s="22" cm="1">
        <f t="array" ref="AF220">IF(INDEX(calc_types,1,AF$7)="INDEX",C220/C219-1,IF(INDEX(calc_types,1,AF$7)="CASH", C219/1200,C219/C220-1))</f>
        <v>6.7543444908668704E-4</v>
      </c>
      <c r="AG220" s="22" cm="1">
        <f t="array" ref="AG220">IF(INDEX(calc_types,1,AG$7)="INDEX",D220/D219-1,IF(INDEX(calc_types,1,AG$7)="CASH", D219/1200,D219/D220-1))</f>
        <v>-3.7977924686849462E-4</v>
      </c>
      <c r="AH220" s="22" cm="1">
        <f t="array" ref="AH220">IF(INDEX(calc_types,1,AH$7)="INDEX",E220/E219-1,IF(INDEX(calc_types,1,AH$7)="CASH", E219/1200,E219/E220-1))</f>
        <v>-2.5042167267157467E-3</v>
      </c>
      <c r="AI220" s="22" cm="1">
        <f t="array" ref="AI220">IF(INDEX(calc_types,1,AI$7)="INDEX",F220/F219-1,IF(INDEX(calc_types,1,AI$7)="CASH", F219/1200,F219/F220-1))</f>
        <v>-2.2637442459962909E-3</v>
      </c>
      <c r="AJ220" s="22" cm="1">
        <f t="array" ref="AJ220">IF(INDEX(calc_types,1,AJ$7)="INDEX",G220/G219-1,IF(INDEX(calc_types,1,AJ$7)="CASH", G219/1200,G219/G220-1))</f>
        <v>-5.5906488753278971E-3</v>
      </c>
      <c r="AK220" s="22" cm="1">
        <f t="array" ref="AK220">IF(INDEX(calc_types,1,AK$7)="INDEX",H220/H219-1,IF(INDEX(calc_types,1,AK$7)="CASH", H219/1200,H219/H220-1))</f>
        <v>-2.957517375414831E-4</v>
      </c>
      <c r="AL220" s="22" cm="1">
        <f t="array" ref="AL220">IF(INDEX(calc_types,1,AL$7)="INDEX",I220/I219-1,IF(INDEX(calc_types,1,AL$7)="CASH", I219/1200,I219/I220-1))</f>
        <v>7.2166504314896684E-4</v>
      </c>
      <c r="AM220" s="22" cm="1">
        <f t="array" ref="AM220">IF(INDEX(calc_types,1,AM$7)="INDEX",J220/J219-1,IF(INDEX(calc_types,1,AM$7)="CASH", J219/1200,J219/J220-1))</f>
        <v>2.9957878017150552E-3</v>
      </c>
      <c r="AN220" s="22" cm="1">
        <f t="array" ref="AN220">IF(INDEX(calc_types,1,AN$7)="INDEX",K220/K219-1,IF(INDEX(calc_types,1,AN$7)="CASH", K219/1200,K219/K220-1))</f>
        <v>2.4074296984233357E-4</v>
      </c>
      <c r="AO220" s="22" cm="1">
        <f t="array" ref="AO220">IF(INDEX(calc_types,1,AO$7)="INDEX",L220/L219-1,IF(INDEX(calc_types,1,AO$7)="CASH", L219/1200,L219/L220-1))</f>
        <v>-4.5211226851860076E-5</v>
      </c>
      <c r="AP220" s="22" cm="1">
        <f t="array" ref="AP220">IF(INDEX(calc_types,1,AP$7)="INDEX",M220/M219-1,IF(INDEX(calc_types,1,AP$7)="CASH", M219/1200,M219/M220-1))</f>
        <v>-1.3745509010421042E-4</v>
      </c>
      <c r="AQ220" s="22" cm="1">
        <f t="array" ref="AQ220">IF(INDEX(calc_types,1,AQ$7)="INDEX",N220/N219-1,IF(INDEX(calc_types,1,AQ$7)="CASH", N219/1200,N219/N220-1))</f>
        <v>-2.2267738038969087E-3</v>
      </c>
      <c r="AR220" s="22" cm="1">
        <f t="array" ref="AR220">IF(INDEX(calc_types,1,AR$7)="INDEX",O220/O219-1,IF(INDEX(calc_types,1,AR$7)="CASH", O219/1200,O219/O220-1))</f>
        <v>-5.3391959798994026E-3</v>
      </c>
      <c r="AS220" s="22" cm="1">
        <f t="array" ref="AS220">IF(INDEX(calc_types,1,AS$7)="INDEX",P220/P219-1,IF(INDEX(calc_types,1,AS$7)="CASH", P219/1200,P219/P220-1))</f>
        <v>4.8375081028284583E-5</v>
      </c>
      <c r="AT220" s="22" cm="1">
        <f t="array" ref="AT220">IF(INDEX(calc_types,1,AT$7)="INDEX",Q220/Q219-1,IF(INDEX(calc_types,1,AT$7)="CASH", Q219/1200,Q219/Q220-1))</f>
        <v>5.298244892080195E-4</v>
      </c>
      <c r="AU220" s="22" cm="1">
        <f t="array" ref="AU220">IF(INDEX(calc_types,1,AU$7)="INDEX",R220/R219-1,IF(INDEX(calc_types,1,AU$7)="CASH", R219/1200,R219/R220-1))</f>
        <v>1.3411560997478311E-3</v>
      </c>
      <c r="AV220" s="22" cm="1">
        <f t="array" ref="AV220">IF(INDEX(calc_types,1,AV$7)="INDEX",S220/S219-1,IF(INDEX(calc_types,1,AV$7)="CASH", S219/1200,S219/S220-1))</f>
        <v>-3.7483775996371427E-2</v>
      </c>
      <c r="AW220" s="22" cm="1">
        <f t="array" ref="AW220">IF(INDEX(calc_types,1,AW$7)="INDEX",T220/T219-1,IF(INDEX(calc_types,1,AW$7)="CASH", T219/1200,T219/T220-1))</f>
        <v>-4.719210703490162E-2</v>
      </c>
      <c r="AX220" s="22" cm="1">
        <f t="array" ref="AX220">IF(INDEX(calc_types,1,AX$7)="INDEX",U220/U219-1,IF(INDEX(calc_types,1,AX$7)="CASH", U219/1200,U219/U220-1))</f>
        <v>-4.0039556384440345E-2</v>
      </c>
      <c r="AY220" s="22" cm="1">
        <f t="array" ref="AY220">IF(INDEX(calc_types,1,AY$7)="INDEX",V220/V219-1,IF(INDEX(calc_types,1,AY$7)="CASH", V219/1200,V219/V220-1))</f>
        <v>-4.4594210220756603E-2</v>
      </c>
      <c r="AZ220" s="22" cm="1">
        <f t="array" ref="AZ220">IF(INDEX(calc_types,1,AZ$7)="INDEX",W220/W219-1,IF(INDEX(calc_types,1,AZ$7)="CASH", W219/1200,W219/W220-1))</f>
        <v>1.3164166666666667E-3</v>
      </c>
      <c r="BA220" s="22" cm="1">
        <f t="array" ref="BA220">IF(INDEX(calc_types,1,BA$7)="INDEX",X220/X219-1,IF(INDEX(calc_types,1,BA$7)="CASH", X219/1200,X219/X220-1))</f>
        <v>-4.1158333333333335E-4</v>
      </c>
      <c r="BB220" s="22" cm="1">
        <f t="array" ref="BB220">IF(INDEX(calc_types,1,BB$7)="INDEX",Y220/Y219-1,IF(INDEX(calc_types,1,BB$7)="CASH", Y219/1200,Y219/Y220-1))</f>
        <v>3.8533333333333334E-4</v>
      </c>
      <c r="BC220" s="22" cm="1">
        <f t="array" ref="BC220">IF(INDEX(calc_types,1,BC$7)="INDEX",Z220/Z219-1,IF(INDEX(calc_types,1,BC$7)="CASH", Z219/1200,Z219/Z220-1))</f>
        <v>-1.1858333333333335E-4</v>
      </c>
      <c r="BD220" s="22" cm="1">
        <f t="array" ref="BD220">IF(INDEX(calc_types,1,BD$7)="INDEX",AA220/AA219-1,IF(INDEX(calc_types,1,BD$7)="CASH", AA219/1200,AA219/AA220-1))</f>
        <v>0</v>
      </c>
      <c r="BE220" s="22" cm="1">
        <f t="array" ref="BE220">IF(INDEX(calc_types,1,BE$7)="INDEX",AB220/AB219-1,IF(INDEX(calc_types,1,BE$7)="CASH", AB219/1200,AB219/AB220-1))</f>
        <v>-1.7680770637727217E-2</v>
      </c>
      <c r="BF220" s="22" cm="1">
        <f t="array" ref="BF220">IF(INDEX(calc_types,1,BF$7)="INDEX",AC220/AC219-1,IF(INDEX(calc_types,1,BF$7)="CASH", AC219/1200,AC219/AC220-1))</f>
        <v>-3.0544854155200918E-2</v>
      </c>
      <c r="BG220" s="22" cm="1">
        <f t="array" ref="BG220">IF(INDEX(calc_types,1,BG$7)="INDEX",AD220/AD219-1,IF(INDEX(calc_types,1,BG$7)="CASH", AD219/1200,AD219/AD220-1))</f>
        <v>2.3528308961379807E-2</v>
      </c>
      <c r="BH220" s="23">
        <f t="shared" si="97"/>
        <v>-9.5126380753308439E-4</v>
      </c>
      <c r="BI220" s="23">
        <f t="shared" si="98"/>
        <v>-2.4411914782420637E-3</v>
      </c>
      <c r="BJ220" s="23">
        <f t="shared" si="99"/>
        <v>-5.4227416936283353E-3</v>
      </c>
      <c r="BK220" s="23">
        <f t="shared" si="100"/>
        <v>-5.2447538064838836E-3</v>
      </c>
      <c r="BL220" s="23">
        <f t="shared" si="101"/>
        <v>-9.4295145364510797E-3</v>
      </c>
      <c r="BM220" s="23">
        <f t="shared" si="102"/>
        <v>-1.396887075458047E-3</v>
      </c>
      <c r="BN220" s="23">
        <f t="shared" si="103"/>
        <v>-7.0947740669495183E-4</v>
      </c>
      <c r="BO220" s="23">
        <f t="shared" si="104"/>
        <v>8.9395236010473373E-4</v>
      </c>
      <c r="BP220" s="23">
        <f t="shared" si="105"/>
        <v>-2.8039230625177662E-4</v>
      </c>
      <c r="BQ220" s="23">
        <f t="shared" si="106"/>
        <v>-2.262399340432179E-3</v>
      </c>
      <c r="BR220" s="23">
        <f t="shared" si="107"/>
        <v>-2.853382795481169E-3</v>
      </c>
      <c r="BS220" s="23">
        <f t="shared" si="108"/>
        <v>-5.4514540383716866E-3</v>
      </c>
      <c r="BT220" s="23">
        <f t="shared" si="109"/>
        <v>-9.0549943702877521E-3</v>
      </c>
      <c r="BU220" s="23">
        <f t="shared" si="110"/>
        <v>-2.8291013636140317E-6</v>
      </c>
      <c r="BV220" s="23">
        <f t="shared" si="111"/>
        <v>3.3254762692332346E-4</v>
      </c>
      <c r="BW220" s="23">
        <f t="shared" si="112"/>
        <v>7.971764053603072E-4</v>
      </c>
      <c r="BX220" s="23">
        <f t="shared" si="113"/>
        <v>-4.4392075717444912E-2</v>
      </c>
      <c r="BY220" s="23">
        <f t="shared" si="114"/>
        <v>-4.849113239825889E-2</v>
      </c>
      <c r="BZ220" s="23">
        <f t="shared" si="115"/>
        <v>-4.1684795985265609E-2</v>
      </c>
      <c r="CA220" s="23">
        <f t="shared" si="116"/>
        <v>-4.9065499859343498E-2</v>
      </c>
      <c r="CB220" s="23">
        <f t="shared" si="117"/>
        <v>-3.0041896551724254E-4</v>
      </c>
      <c r="CC220" s="23">
        <f t="shared" si="118"/>
        <v>-1.511240804597701E-3</v>
      </c>
      <c r="CD220" s="23">
        <f t="shared" si="119"/>
        <v>-1.5536755747126429E-3</v>
      </c>
      <c r="CE220" s="23">
        <f t="shared" si="120"/>
        <v>-9.2632471264367879E-5</v>
      </c>
      <c r="CF220" s="23">
        <f t="shared" si="121"/>
        <v>0</v>
      </c>
      <c r="CG220" s="23">
        <f t="shared" si="122"/>
        <v>-1.8681062814684176E-2</v>
      </c>
      <c r="CH220" s="23">
        <f t="shared" si="123"/>
        <v>-3.0458199448880102E-2</v>
      </c>
      <c r="CI220" s="23">
        <f t="shared" si="124"/>
        <v>2.4093133280260748E-2</v>
      </c>
    </row>
    <row r="221" spans="1:87" x14ac:dyDescent="0.2">
      <c r="A221" s="20">
        <v>213</v>
      </c>
      <c r="B221" s="21">
        <v>43190</v>
      </c>
      <c r="C221" s="20">
        <v>207.72800000000001</v>
      </c>
      <c r="D221" s="20">
        <v>1165.673</v>
      </c>
      <c r="E221" s="20">
        <v>1960.72</v>
      </c>
      <c r="F221" s="20">
        <v>1687.0519999999999</v>
      </c>
      <c r="G221" s="20">
        <v>2143.6390000000001</v>
      </c>
      <c r="H221" s="20">
        <v>141.88</v>
      </c>
      <c r="I221" s="20">
        <v>364.79700000000003</v>
      </c>
      <c r="J221" s="20">
        <v>500.80799999999999</v>
      </c>
      <c r="K221" s="20">
        <v>107.985</v>
      </c>
      <c r="L221" s="20">
        <v>663.44100000000003</v>
      </c>
      <c r="M221" s="20">
        <v>845</v>
      </c>
      <c r="N221" s="20">
        <v>284.74200000000002</v>
      </c>
      <c r="O221" s="20">
        <v>326.10500000000002</v>
      </c>
      <c r="P221" s="20">
        <v>103.337</v>
      </c>
      <c r="Q221" s="20">
        <v>194.429</v>
      </c>
      <c r="R221" s="20">
        <v>258.97800000000001</v>
      </c>
      <c r="S221" s="20">
        <v>4630.6400000000003</v>
      </c>
      <c r="T221" s="20">
        <v>3361.5</v>
      </c>
      <c r="U221" s="20">
        <v>7056.61</v>
      </c>
      <c r="V221" s="20">
        <v>21454.3</v>
      </c>
      <c r="W221" s="20">
        <v>1.88313</v>
      </c>
      <c r="X221" s="20">
        <v>-0.253</v>
      </c>
      <c r="Y221" s="20">
        <v>0.79039999999999999</v>
      </c>
      <c r="Z221" s="20">
        <v>2.0500000000000001E-2</v>
      </c>
      <c r="AA221" s="20">
        <v>1</v>
      </c>
      <c r="AB221" s="20">
        <v>0.81140000000000001</v>
      </c>
      <c r="AC221" s="20">
        <v>0.71340000000000003</v>
      </c>
      <c r="AD221" s="20">
        <v>106.28</v>
      </c>
      <c r="AE221" s="21">
        <f t="shared" si="96"/>
        <v>43190</v>
      </c>
      <c r="AF221" s="22" cm="1">
        <f t="array" ref="AF221">IF(INDEX(calc_types,1,AF$7)="INDEX",C221/C220-1,IF(INDEX(calc_types,1,AF$7)="CASH", C220/1200,C220/C221-1))</f>
        <v>1.5138804516572346E-3</v>
      </c>
      <c r="AG221" s="22" cm="1">
        <f t="array" ref="AG221">IF(INDEX(calc_types,1,AG$7)="INDEX",D221/D220-1,IF(INDEX(calc_types,1,AG$7)="CASH", D220/1200,D220/D221-1))</f>
        <v>1.9606461106831397E-3</v>
      </c>
      <c r="AH221" s="22" cm="1">
        <f t="array" ref="AH221">IF(INDEX(calc_types,1,AH$7)="INDEX",E221/E220-1,IF(INDEX(calc_types,1,AH$7)="CASH", E220/1200,E220/E221-1))</f>
        <v>4.9805151504125345E-3</v>
      </c>
      <c r="AI221" s="22" cm="1">
        <f t="array" ref="AI221">IF(INDEX(calc_types,1,AI$7)="INDEX",F221/F220-1,IF(INDEX(calc_types,1,AI$7)="CASH", F220/1200,F220/F221-1))</f>
        <v>1.8793704998110172E-4</v>
      </c>
      <c r="AJ221" s="22" cm="1">
        <f t="array" ref="AJ221">IF(INDEX(calc_types,1,AJ$7)="INDEX",G221/G220-1,IF(INDEX(calc_types,1,AJ$7)="CASH", G220/1200,G220/G221-1))</f>
        <v>2.2490186206614027E-4</v>
      </c>
      <c r="AK221" s="22" cm="1">
        <f t="array" ref="AK221">IF(INDEX(calc_types,1,AK$7)="INDEX",H221/H220-1,IF(INDEX(calc_types,1,AK$7)="CASH", H220/1200,H220/H221-1))</f>
        <v>-6.2689742126798009E-4</v>
      </c>
      <c r="AL221" s="22" cm="1">
        <f t="array" ref="AL221">IF(INDEX(calc_types,1,AL$7)="INDEX",I221/I220-1,IF(INDEX(calc_types,1,AL$7)="CASH", I220/1200,I220/I221-1))</f>
        <v>2.7145747988766011E-4</v>
      </c>
      <c r="AM221" s="22" cm="1">
        <f t="array" ref="AM221">IF(INDEX(calc_types,1,AM$7)="INDEX",J221/J220-1,IF(INDEX(calc_types,1,AM$7)="CASH", J220/1200,J220/J221-1))</f>
        <v>3.9149652704693061E-3</v>
      </c>
      <c r="AN221" s="22" cm="1">
        <f t="array" ref="AN221">IF(INDEX(calc_types,1,AN$7)="INDEX",K221/K220-1,IF(INDEX(calc_types,1,AN$7)="CASH", K220/1200,K220/K221-1))</f>
        <v>-3.7028465632960028E-4</v>
      </c>
      <c r="AO221" s="22" cm="1">
        <f t="array" ref="AO221">IF(INDEX(calc_types,1,AO$7)="INDEX",L221/L220-1,IF(INDEX(calc_types,1,AO$7)="CASH", L220/1200,L220/L221-1))</f>
        <v>-1.2207583169809855E-4</v>
      </c>
      <c r="AP221" s="22" cm="1">
        <f t="array" ref="AP221">IF(INDEX(calc_types,1,AP$7)="INDEX",M221/M220-1,IF(INDEX(calc_types,1,AP$7)="CASH", M220/1200,M220/M221-1))</f>
        <v>1.4268851712972985E-3</v>
      </c>
      <c r="AQ221" s="22" cm="1">
        <f t="array" ref="AQ221">IF(INDEX(calc_types,1,AQ$7)="INDEX",N221/N220-1,IF(INDEX(calc_types,1,AQ$7)="CASH", N220/1200,N220/N221-1))</f>
        <v>-8.3164022612181032E-4</v>
      </c>
      <c r="AR221" s="22" cm="1">
        <f t="array" ref="AR221">IF(INDEX(calc_types,1,AR$7)="INDEX",O221/O220-1,IF(INDEX(calc_types,1,AR$7)="CASH", O220/1200,O220/O221-1))</f>
        <v>-2.9429707450312481E-4</v>
      </c>
      <c r="AS221" s="22" cm="1">
        <f t="array" ref="AS221">IF(INDEX(calc_types,1,AS$7)="INDEX",P221/P220-1,IF(INDEX(calc_types,1,AS$7)="CASH", P220/1200,P220/P221-1))</f>
        <v>-2.6121280136215397E-4</v>
      </c>
      <c r="AT221" s="22" cm="1">
        <f t="array" ref="AT221">IF(INDEX(calc_types,1,AT$7)="INDEX",Q221/Q220-1,IF(INDEX(calc_types,1,AT$7)="CASH", Q220/1200,Q220/Q221-1))</f>
        <v>-4.0101384526003425E-4</v>
      </c>
      <c r="AU221" s="22" cm="1">
        <f t="array" ref="AU221">IF(INDEX(calc_types,1,AU$7)="INDEX",R221/R220-1,IF(INDEX(calc_types,1,AU$7)="CASH", R220/1200,R220/R221-1))</f>
        <v>-3.8984248047890802E-4</v>
      </c>
      <c r="AV221" s="22" cm="1">
        <f t="array" ref="AV221">IF(INDEX(calc_types,1,AV$7)="INDEX",S221/S220-1,IF(INDEX(calc_types,1,AV$7)="CASH", S220/1200,S220/S221-1))</f>
        <v>-2.5856465168137444E-2</v>
      </c>
      <c r="AW221" s="22" cm="1">
        <f t="array" ref="AW221">IF(INDEX(calc_types,1,AW$7)="INDEX",T221/T220-1,IF(INDEX(calc_types,1,AW$7)="CASH", T220/1200,T220/T221-1))</f>
        <v>-2.2524251517900717E-2</v>
      </c>
      <c r="AX221" s="22" cm="1">
        <f t="array" ref="AX221">IF(INDEX(calc_types,1,AX$7)="INDEX",U221/U220-1,IF(INDEX(calc_types,1,AX$7)="CASH", U220/1200,U220/U221-1))</f>
        <v>-2.4239792807156046E-2</v>
      </c>
      <c r="AY221" s="22" cm="1">
        <f t="array" ref="AY221">IF(INDEX(calc_types,1,AY$7)="INDEX",V221/V220-1,IF(INDEX(calc_types,1,AY$7)="CASH", V220/1200,V220/V221-1))</f>
        <v>-2.7820070834828847E-2</v>
      </c>
      <c r="AZ221" s="22" cm="1">
        <f t="array" ref="AZ221">IF(INDEX(calc_types,1,AZ$7)="INDEX",W221/W220-1,IF(INDEX(calc_types,1,AZ$7)="CASH", W220/1200,W220/W221-1))</f>
        <v>1.3917249999999999E-3</v>
      </c>
      <c r="BA221" s="22" cm="1">
        <f t="array" ref="BA221">IF(INDEX(calc_types,1,BA$7)="INDEX",X221/X220-1,IF(INDEX(calc_types,1,BA$7)="CASH", X220/1200,X220/X221-1))</f>
        <v>-6.6525000000000004E-4</v>
      </c>
      <c r="BB221" s="22" cm="1">
        <f t="array" ref="BB221">IF(INDEX(calc_types,1,BB$7)="INDEX",Y221/Y220-1,IF(INDEX(calc_types,1,BB$7)="CASH", Y220/1200,Y220/Y221-1))</f>
        <v>3.9816666666666668E-4</v>
      </c>
      <c r="BC221" s="22" cm="1">
        <f t="array" ref="BC221">IF(INDEX(calc_types,1,BC$7)="INDEX",Z221/Z220-1,IF(INDEX(calc_types,1,BC$7)="CASH", Z220/1200,Z220/Z221-1))</f>
        <v>-5.3525000000000003E-4</v>
      </c>
      <c r="BD221" s="22" cm="1">
        <f t="array" ref="BD221">IF(INDEX(calc_types,1,BD$7)="INDEX",AA221/AA220-1,IF(INDEX(calc_types,1,BD$7)="CASH", AA220/1200,AA220/AA221-1))</f>
        <v>0</v>
      </c>
      <c r="BE221" s="22" cm="1">
        <f t="array" ref="BE221">IF(INDEX(calc_types,1,BE$7)="INDEX",AB221/AB220-1,IF(INDEX(calc_types,1,BE$7)="CASH", AB220/1200,AB220/AB221-1))</f>
        <v>1.0722208528469279E-2</v>
      </c>
      <c r="BF221" s="22" cm="1">
        <f t="array" ref="BF221">IF(INDEX(calc_types,1,BF$7)="INDEX",AC221/AC220-1,IF(INDEX(calc_types,1,BF$7)="CASH", AC220/1200,AC220/AC221-1))</f>
        <v>1.8783291281188719E-2</v>
      </c>
      <c r="BG221" s="22" cm="1">
        <f t="array" ref="BG221">IF(INDEX(calc_types,1,BG$7)="INDEX",AD221/AD220-1,IF(INDEX(calc_types,1,BG$7)="CASH", AD220/1200,AD220/AD221-1))</f>
        <v>3.7636432066241454E-3</v>
      </c>
      <c r="BH221" s="23">
        <f t="shared" si="97"/>
        <v>-1.1281780496253681E-4</v>
      </c>
      <c r="BI221" s="23">
        <f t="shared" si="98"/>
        <v>-1.007661206904294E-4</v>
      </c>
      <c r="BJ221" s="23">
        <f t="shared" si="99"/>
        <v>2.0619901834999454E-3</v>
      </c>
      <c r="BK221" s="23">
        <f t="shared" si="100"/>
        <v>-2.793072510506491E-3</v>
      </c>
      <c r="BL221" s="23">
        <f t="shared" si="101"/>
        <v>-3.6139637990570423E-3</v>
      </c>
      <c r="BM221" s="23">
        <f t="shared" si="102"/>
        <v>-1.728032759184544E-3</v>
      </c>
      <c r="BN221" s="23">
        <f t="shared" si="103"/>
        <v>-1.1596849699562586E-3</v>
      </c>
      <c r="BO221" s="23">
        <f t="shared" si="104"/>
        <v>1.8131298288589846E-3</v>
      </c>
      <c r="BP221" s="23">
        <f t="shared" si="105"/>
        <v>-8.9141993242371047E-4</v>
      </c>
      <c r="BQ221" s="23">
        <f t="shared" si="106"/>
        <v>-2.3392639452784175E-3</v>
      </c>
      <c r="BR221" s="23">
        <f t="shared" si="107"/>
        <v>-1.2890425340796601E-3</v>
      </c>
      <c r="BS221" s="23">
        <f t="shared" si="108"/>
        <v>-4.0563204605965882E-3</v>
      </c>
      <c r="BT221" s="23">
        <f t="shared" si="109"/>
        <v>-4.0100954648914734E-3</v>
      </c>
      <c r="BU221" s="23">
        <f t="shared" si="110"/>
        <v>-3.124169837540526E-4</v>
      </c>
      <c r="BV221" s="23">
        <f t="shared" si="111"/>
        <v>-5.9829070754473029E-4</v>
      </c>
      <c r="BW221" s="23">
        <f t="shared" si="112"/>
        <v>-9.3382217486643194E-4</v>
      </c>
      <c r="BX221" s="23">
        <f t="shared" si="113"/>
        <v>-3.2764764889210929E-2</v>
      </c>
      <c r="BY221" s="23">
        <f t="shared" si="114"/>
        <v>-2.3823276881257988E-2</v>
      </c>
      <c r="BZ221" s="23">
        <f t="shared" si="115"/>
        <v>-2.5885032407981307E-2</v>
      </c>
      <c r="CA221" s="23">
        <f t="shared" si="116"/>
        <v>-3.2291360473415742E-2</v>
      </c>
      <c r="CB221" s="23">
        <f t="shared" si="117"/>
        <v>-2.2511063218390933E-4</v>
      </c>
      <c r="CC221" s="23">
        <f t="shared" si="118"/>
        <v>-1.7649074712643676E-3</v>
      </c>
      <c r="CD221" s="23">
        <f t="shared" si="119"/>
        <v>-1.5408422413793095E-3</v>
      </c>
      <c r="CE221" s="23">
        <f t="shared" si="120"/>
        <v>-5.092991379310346E-4</v>
      </c>
      <c r="CF221" s="23">
        <f t="shared" si="121"/>
        <v>0</v>
      </c>
      <c r="CG221" s="23">
        <f t="shared" si="122"/>
        <v>9.7219163515123216E-3</v>
      </c>
      <c r="CH221" s="23">
        <f t="shared" si="123"/>
        <v>1.8869945987509535E-2</v>
      </c>
      <c r="CI221" s="23">
        <f t="shared" si="124"/>
        <v>4.3284675255050855E-3</v>
      </c>
    </row>
    <row r="222" spans="1:87" x14ac:dyDescent="0.2">
      <c r="A222" s="20">
        <v>214</v>
      </c>
      <c r="B222" s="21">
        <v>43220</v>
      </c>
      <c r="C222" s="20">
        <v>207.97900000000001</v>
      </c>
      <c r="D222" s="20">
        <v>1163.8620000000001</v>
      </c>
      <c r="E222" s="20">
        <v>1948.703</v>
      </c>
      <c r="F222" s="20">
        <v>1688.623</v>
      </c>
      <c r="G222" s="20">
        <v>2137.4960000000001</v>
      </c>
      <c r="H222" s="20">
        <v>141.78299999999999</v>
      </c>
      <c r="I222" s="20">
        <v>364.464</v>
      </c>
      <c r="J222" s="20">
        <v>499.96199999999999</v>
      </c>
      <c r="K222" s="20">
        <v>108.08499999999999</v>
      </c>
      <c r="L222" s="20">
        <v>664.56700000000001</v>
      </c>
      <c r="M222" s="20">
        <v>846.07600000000002</v>
      </c>
      <c r="N222" s="20">
        <v>285.79000000000002</v>
      </c>
      <c r="O222" s="20">
        <v>327.54399999999998</v>
      </c>
      <c r="P222" s="20">
        <v>103.334</v>
      </c>
      <c r="Q222" s="20">
        <v>194.41200000000001</v>
      </c>
      <c r="R222" s="20">
        <v>258.94200000000001</v>
      </c>
      <c r="S222" s="20">
        <v>4646.8599999999997</v>
      </c>
      <c r="T222" s="20">
        <v>3536.52</v>
      </c>
      <c r="U222" s="20">
        <v>7509.3</v>
      </c>
      <c r="V222" s="20">
        <v>22467.87</v>
      </c>
      <c r="W222" s="20">
        <v>1.9093199999999999</v>
      </c>
      <c r="X222" s="20">
        <v>-0.20780000000000001</v>
      </c>
      <c r="Y222" s="20">
        <v>0.78859999999999997</v>
      </c>
      <c r="Z222" s="20">
        <v>9.3100000000000002E-2</v>
      </c>
      <c r="AA222" s="20">
        <v>1</v>
      </c>
      <c r="AB222" s="20">
        <v>0.82789999999999997</v>
      </c>
      <c r="AC222" s="20">
        <v>0.72650000000000003</v>
      </c>
      <c r="AD222" s="20">
        <v>109.34</v>
      </c>
      <c r="AE222" s="21">
        <f t="shared" si="96"/>
        <v>43220</v>
      </c>
      <c r="AF222" s="22" cm="1">
        <f t="array" ref="AF222">IF(INDEX(calc_types,1,AF$7)="INDEX",C222/C221-1,IF(INDEX(calc_types,1,AF$7)="CASH", C221/1200,C221/C222-1))</f>
        <v>1.2083108680582821E-3</v>
      </c>
      <c r="AG222" s="22" cm="1">
        <f t="array" ref="AG222">IF(INDEX(calc_types,1,AG$7)="INDEX",D222/D221-1,IF(INDEX(calc_types,1,AG$7)="CASH", D221/1200,D221/D222-1))</f>
        <v>-1.5536089452187207E-3</v>
      </c>
      <c r="AH222" s="22" cm="1">
        <f t="array" ref="AH222">IF(INDEX(calc_types,1,AH$7)="INDEX",E222/E221-1,IF(INDEX(calc_types,1,AH$7)="CASH", E221/1200,E221/E222-1))</f>
        <v>-6.1288710269696844E-3</v>
      </c>
      <c r="AI222" s="22" cm="1">
        <f t="array" ref="AI222">IF(INDEX(calc_types,1,AI$7)="INDEX",F222/F221-1,IF(INDEX(calc_types,1,AI$7)="CASH", F221/1200,F221/F222-1))</f>
        <v>9.3121018202180217E-4</v>
      </c>
      <c r="AJ222" s="22" cm="1">
        <f t="array" ref="AJ222">IF(INDEX(calc_types,1,AJ$7)="INDEX",G222/G221-1,IF(INDEX(calc_types,1,AJ$7)="CASH", G221/1200,G221/G222-1))</f>
        <v>-2.8656877394002134E-3</v>
      </c>
      <c r="AK222" s="22" cm="1">
        <f t="array" ref="AK222">IF(INDEX(calc_types,1,AK$7)="INDEX",H222/H221-1,IF(INDEX(calc_types,1,AK$7)="CASH", H221/1200,H221/H222-1))</f>
        <v>-6.8367634620813966E-4</v>
      </c>
      <c r="AL222" s="22" cm="1">
        <f t="array" ref="AL222">IF(INDEX(calc_types,1,AL$7)="INDEX",I222/I221-1,IF(INDEX(calc_types,1,AL$7)="CASH", I221/1200,I221/I222-1))</f>
        <v>-9.1283645424722337E-4</v>
      </c>
      <c r="AM222" s="22" cm="1">
        <f t="array" ref="AM222">IF(INDEX(calc_types,1,AM$7)="INDEX",J222/J221-1,IF(INDEX(calc_types,1,AM$7)="CASH", J221/1200,J221/J222-1))</f>
        <v>-1.689270139454635E-3</v>
      </c>
      <c r="AN222" s="22" cm="1">
        <f t="array" ref="AN222">IF(INDEX(calc_types,1,AN$7)="INDEX",K222/K221-1,IF(INDEX(calc_types,1,AN$7)="CASH", K221/1200,K221/K222-1))</f>
        <v>9.2605454461258674E-4</v>
      </c>
      <c r="AO222" s="22" cm="1">
        <f t="array" ref="AO222">IF(INDEX(calc_types,1,AO$7)="INDEX",L222/L221-1,IF(INDEX(calc_types,1,AO$7)="CASH", L221/1200,L221/L222-1))</f>
        <v>1.6972119600686675E-3</v>
      </c>
      <c r="AP222" s="22" cm="1">
        <f t="array" ref="AP222">IF(INDEX(calc_types,1,AP$7)="INDEX",M222/M221-1,IF(INDEX(calc_types,1,AP$7)="CASH", M221/1200,M221/M222-1))</f>
        <v>1.2733727810652073E-3</v>
      </c>
      <c r="AQ222" s="22" cm="1">
        <f t="array" ref="AQ222">IF(INDEX(calc_types,1,AQ$7)="INDEX",N222/N221-1,IF(INDEX(calc_types,1,AQ$7)="CASH", N221/1200,N221/N222-1))</f>
        <v>3.6805248259828005E-3</v>
      </c>
      <c r="AR222" s="22" cm="1">
        <f t="array" ref="AR222">IF(INDEX(calc_types,1,AR$7)="INDEX",O222/O221-1,IF(INDEX(calc_types,1,AR$7)="CASH", O221/1200,O221/O222-1))</f>
        <v>4.412689164532857E-3</v>
      </c>
      <c r="AS222" s="22" cm="1">
        <f t="array" ref="AS222">IF(INDEX(calc_types,1,AS$7)="INDEX",P222/P221-1,IF(INDEX(calc_types,1,AS$7)="CASH", P221/1200,P221/P222-1))</f>
        <v>-2.9031227924192216E-5</v>
      </c>
      <c r="AT222" s="22" cm="1">
        <f t="array" ref="AT222">IF(INDEX(calc_types,1,AT$7)="INDEX",Q222/Q221-1,IF(INDEX(calc_types,1,AT$7)="CASH", Q221/1200,Q221/Q222-1))</f>
        <v>-8.7435516306744177E-5</v>
      </c>
      <c r="AU222" s="22" cm="1">
        <f t="array" ref="AU222">IF(INDEX(calc_types,1,AU$7)="INDEX",R222/R221-1,IF(INDEX(calc_types,1,AU$7)="CASH", R221/1200,R221/R222-1))</f>
        <v>-1.3900794662091709E-4</v>
      </c>
      <c r="AV222" s="22" cm="1">
        <f t="array" ref="AV222">IF(INDEX(calc_types,1,AV$7)="INDEX",S222/S221-1,IF(INDEX(calc_types,1,AV$7)="CASH", S221/1200,S221/S222-1))</f>
        <v>3.502755558626669E-3</v>
      </c>
      <c r="AW222" s="22" cm="1">
        <f t="array" ref="AW222">IF(INDEX(calc_types,1,AW$7)="INDEX",T222/T221-1,IF(INDEX(calc_types,1,AW$7)="CASH", T221/1200,T221/T222-1))</f>
        <v>5.2066041945560082E-2</v>
      </c>
      <c r="AX222" s="22" cm="1">
        <f t="array" ref="AX222">IF(INDEX(calc_types,1,AX$7)="INDEX",U222/U221-1,IF(INDEX(calc_types,1,AX$7)="CASH", U221/1200,U221/U222-1))</f>
        <v>6.4151200080492021E-2</v>
      </c>
      <c r="AY222" s="22" cm="1">
        <f t="array" ref="AY222">IF(INDEX(calc_types,1,AY$7)="INDEX",V222/V221-1,IF(INDEX(calc_types,1,AY$7)="CASH", V221/1200,V221/V222-1))</f>
        <v>4.7243209985877055E-2</v>
      </c>
      <c r="AZ222" s="22" cm="1">
        <f t="array" ref="AZ222">IF(INDEX(calc_types,1,AZ$7)="INDEX",W222/W221-1,IF(INDEX(calc_types,1,AZ$7)="CASH", W221/1200,W221/W222-1))</f>
        <v>1.569275E-3</v>
      </c>
      <c r="BA222" s="22" cm="1">
        <f t="array" ref="BA222">IF(INDEX(calc_types,1,BA$7)="INDEX",X222/X221-1,IF(INDEX(calc_types,1,BA$7)="CASH", X221/1200,X221/X222-1))</f>
        <v>-2.1083333333333333E-4</v>
      </c>
      <c r="BB222" s="22" cm="1">
        <f t="array" ref="BB222">IF(INDEX(calc_types,1,BB$7)="INDEX",Y222/Y221-1,IF(INDEX(calc_types,1,BB$7)="CASH", Y221/1200,Y221/Y222-1))</f>
        <v>6.5866666666666667E-4</v>
      </c>
      <c r="BC222" s="22" cm="1">
        <f t="array" ref="BC222">IF(INDEX(calc_types,1,BC$7)="INDEX",Z222/Z221-1,IF(INDEX(calc_types,1,BC$7)="CASH", Z221/1200,Z221/Z222-1))</f>
        <v>1.7083333333333333E-5</v>
      </c>
      <c r="BD222" s="22" cm="1">
        <f t="array" ref="BD222">IF(INDEX(calc_types,1,BD$7)="INDEX",AA222/AA221-1,IF(INDEX(calc_types,1,BD$7)="CASH", AA221/1200,AA221/AA222-1))</f>
        <v>0</v>
      </c>
      <c r="BE222" s="22" cm="1">
        <f t="array" ref="BE222">IF(INDEX(calc_types,1,BE$7)="INDEX",AB222/AB221-1,IF(INDEX(calc_types,1,BE$7)="CASH", AB221/1200,AB221/AB222-1))</f>
        <v>-1.9929943229858638E-2</v>
      </c>
      <c r="BF222" s="22" cm="1">
        <f t="array" ref="BF222">IF(INDEX(calc_types,1,BF$7)="INDEX",AC222/AC221-1,IF(INDEX(calc_types,1,BF$7)="CASH", AC221/1200,AC221/AC222-1))</f>
        <v>-1.8031658637302161E-2</v>
      </c>
      <c r="BG222" s="22" cm="1">
        <f t="array" ref="BG222">IF(INDEX(calc_types,1,BG$7)="INDEX",AD222/AD221-1,IF(INDEX(calc_types,1,BG$7)="CASH", AD221/1200,AD221/AD222-1))</f>
        <v>-2.7986098408633642E-2</v>
      </c>
      <c r="BH222" s="23">
        <f t="shared" si="97"/>
        <v>-4.1838738856148929E-4</v>
      </c>
      <c r="BI222" s="23">
        <f t="shared" si="98"/>
        <v>-3.6150211765922898E-3</v>
      </c>
      <c r="BJ222" s="23">
        <f t="shared" si="99"/>
        <v>-9.0473959938822731E-3</v>
      </c>
      <c r="BK222" s="23">
        <f t="shared" si="100"/>
        <v>-2.0497993784657905E-3</v>
      </c>
      <c r="BL222" s="23">
        <f t="shared" si="101"/>
        <v>-6.7045534005233959E-3</v>
      </c>
      <c r="BM222" s="23">
        <f t="shared" si="102"/>
        <v>-1.7848116841247036E-3</v>
      </c>
      <c r="BN222" s="23">
        <f t="shared" si="103"/>
        <v>-2.3439789040911423E-3</v>
      </c>
      <c r="BO222" s="23">
        <f t="shared" si="104"/>
        <v>-3.7911055810649565E-3</v>
      </c>
      <c r="BP222" s="23">
        <f t="shared" si="105"/>
        <v>4.0491926851847655E-4</v>
      </c>
      <c r="BQ222" s="23">
        <f t="shared" si="106"/>
        <v>-5.1997615351165143E-4</v>
      </c>
      <c r="BR222" s="23">
        <f t="shared" si="107"/>
        <v>-1.4425549243117512E-3</v>
      </c>
      <c r="BS222" s="23">
        <f t="shared" si="108"/>
        <v>4.5584459150802264E-4</v>
      </c>
      <c r="BT222" s="23">
        <f t="shared" si="109"/>
        <v>6.968907741445084E-4</v>
      </c>
      <c r="BU222" s="23">
        <f t="shared" si="110"/>
        <v>-8.0235410316090831E-5</v>
      </c>
      <c r="BV222" s="23">
        <f t="shared" si="111"/>
        <v>-2.8471237859144021E-4</v>
      </c>
      <c r="BW222" s="23">
        <f t="shared" si="112"/>
        <v>-6.8298764100844101E-4</v>
      </c>
      <c r="BX222" s="23">
        <f t="shared" si="113"/>
        <v>-3.4055441624468163E-3</v>
      </c>
      <c r="BY222" s="23">
        <f t="shared" si="114"/>
        <v>5.0767016582202812E-2</v>
      </c>
      <c r="BZ222" s="23">
        <f t="shared" si="115"/>
        <v>6.2505960479666764E-2</v>
      </c>
      <c r="CA222" s="23">
        <f t="shared" si="116"/>
        <v>4.277192034729016E-2</v>
      </c>
      <c r="CB222" s="23">
        <f t="shared" si="117"/>
        <v>-4.7560632183909265E-5</v>
      </c>
      <c r="CC222" s="23">
        <f t="shared" si="118"/>
        <v>-1.3104908045977008E-3</v>
      </c>
      <c r="CD222" s="23">
        <f t="shared" si="119"/>
        <v>-1.2803422413793096E-3</v>
      </c>
      <c r="CE222" s="23">
        <f t="shared" si="120"/>
        <v>4.3034195402298801E-5</v>
      </c>
      <c r="CF222" s="23">
        <f t="shared" si="121"/>
        <v>0</v>
      </c>
      <c r="CG222" s="23">
        <f t="shared" si="122"/>
        <v>-2.0930235406815597E-2</v>
      </c>
      <c r="CH222" s="23">
        <f t="shared" si="123"/>
        <v>-1.7945003930981345E-2</v>
      </c>
      <c r="CI222" s="23">
        <f t="shared" si="124"/>
        <v>-2.7421274089752701E-2</v>
      </c>
    </row>
    <row r="223" spans="1:87" x14ac:dyDescent="0.2">
      <c r="A223" s="20">
        <v>215</v>
      </c>
      <c r="B223" s="21">
        <v>43251</v>
      </c>
      <c r="C223" s="20">
        <v>208.357</v>
      </c>
      <c r="D223" s="20">
        <v>1168.078</v>
      </c>
      <c r="E223" s="20">
        <v>1961.366</v>
      </c>
      <c r="F223" s="20">
        <v>1695.002</v>
      </c>
      <c r="G223" s="20">
        <v>2148.116</v>
      </c>
      <c r="H223" s="20">
        <v>141.70500000000001</v>
      </c>
      <c r="I223" s="20">
        <v>365.11700000000002</v>
      </c>
      <c r="J223" s="20">
        <v>503.95499999999998</v>
      </c>
      <c r="K223" s="20">
        <v>108.22</v>
      </c>
      <c r="L223" s="20">
        <v>667.07899999999995</v>
      </c>
      <c r="M223" s="20">
        <v>852.072</v>
      </c>
      <c r="N223" s="20">
        <v>286.43599999999998</v>
      </c>
      <c r="O223" s="20">
        <v>328.1</v>
      </c>
      <c r="P223" s="20">
        <v>103.31699999999999</v>
      </c>
      <c r="Q223" s="20">
        <v>194.43</v>
      </c>
      <c r="R223" s="20">
        <v>259.04300000000001</v>
      </c>
      <c r="S223" s="20">
        <v>4755.32</v>
      </c>
      <c r="T223" s="20">
        <v>3406.65</v>
      </c>
      <c r="U223" s="20">
        <v>7678.2</v>
      </c>
      <c r="V223" s="20">
        <v>22201.82</v>
      </c>
      <c r="W223" s="20">
        <v>2.0007000000000001</v>
      </c>
      <c r="X223" s="20">
        <v>-0.49320000000000003</v>
      </c>
      <c r="Y223" s="20">
        <v>0.62019999999999997</v>
      </c>
      <c r="Z223" s="20">
        <v>-0.19309999999999999</v>
      </c>
      <c r="AA223" s="20">
        <v>1</v>
      </c>
      <c r="AB223" s="20">
        <v>0.85529999999999995</v>
      </c>
      <c r="AC223" s="20">
        <v>0.75209999999999999</v>
      </c>
      <c r="AD223" s="20">
        <v>108.82</v>
      </c>
      <c r="AE223" s="21">
        <f t="shared" si="96"/>
        <v>43251</v>
      </c>
      <c r="AF223" s="22" cm="1">
        <f t="array" ref="AF223">IF(INDEX(calc_types,1,AF$7)="INDEX",C223/C222-1,IF(INDEX(calc_types,1,AF$7)="CASH", C222/1200,C222/C223-1))</f>
        <v>1.8174911890143086E-3</v>
      </c>
      <c r="AG223" s="22" cm="1">
        <f t="array" ref="AG223">IF(INDEX(calc_types,1,AG$7)="INDEX",D223/D222-1,IF(INDEX(calc_types,1,AG$7)="CASH", D222/1200,D222/D223-1))</f>
        <v>3.6224225896195339E-3</v>
      </c>
      <c r="AH223" s="22" cm="1">
        <f t="array" ref="AH223">IF(INDEX(calc_types,1,AH$7)="INDEX",E223/E222-1,IF(INDEX(calc_types,1,AH$7)="CASH", E222/1200,E222/E223-1))</f>
        <v>6.4981682688434184E-3</v>
      </c>
      <c r="AI223" s="22" cm="1">
        <f t="array" ref="AI223">IF(INDEX(calc_types,1,AI$7)="INDEX",F223/F222-1,IF(INDEX(calc_types,1,AI$7)="CASH", F222/1200,F222/F223-1))</f>
        <v>3.7776342025424015E-3</v>
      </c>
      <c r="AJ223" s="22" cm="1">
        <f t="array" ref="AJ223">IF(INDEX(calc_types,1,AJ$7)="INDEX",G223/G222-1,IF(INDEX(calc_types,1,AJ$7)="CASH", G222/1200,G222/G223-1))</f>
        <v>4.9684303502790517E-3</v>
      </c>
      <c r="AK223" s="22" cm="1">
        <f t="array" ref="AK223">IF(INDEX(calc_types,1,AK$7)="INDEX",H223/H222-1,IF(INDEX(calc_types,1,AK$7)="CASH", H222/1200,H222/H223-1))</f>
        <v>-5.5013647616408701E-4</v>
      </c>
      <c r="AL223" s="22" cm="1">
        <f t="array" ref="AL223">IF(INDEX(calc_types,1,AL$7)="INDEX",I223/I222-1,IF(INDEX(calc_types,1,AL$7)="CASH", I222/1200,I222/I223-1))</f>
        <v>1.7916721541770819E-3</v>
      </c>
      <c r="AM223" s="22" cm="1">
        <f t="array" ref="AM223">IF(INDEX(calc_types,1,AM$7)="INDEX",J223/J222-1,IF(INDEX(calc_types,1,AM$7)="CASH", J222/1200,J222/J223-1))</f>
        <v>7.9866069821306063E-3</v>
      </c>
      <c r="AN223" s="22" cm="1">
        <f t="array" ref="AN223">IF(INDEX(calc_types,1,AN$7)="INDEX",K223/K222-1,IF(INDEX(calc_types,1,AN$7)="CASH", K222/1200,K222/K223-1))</f>
        <v>1.2490169773788917E-3</v>
      </c>
      <c r="AO223" s="22" cm="1">
        <f t="array" ref="AO223">IF(INDEX(calc_types,1,AO$7)="INDEX",L223/L222-1,IF(INDEX(calc_types,1,AO$7)="CASH", L222/1200,L222/L223-1))</f>
        <v>3.7799048101996302E-3</v>
      </c>
      <c r="AP223" s="22" cm="1">
        <f t="array" ref="AP223">IF(INDEX(calc_types,1,AP$7)="INDEX",M223/M222-1,IF(INDEX(calc_types,1,AP$7)="CASH", M222/1200,M222/M223-1))</f>
        <v>7.0868338068921233E-3</v>
      </c>
      <c r="AQ223" s="22" cm="1">
        <f t="array" ref="AQ223">IF(INDEX(calc_types,1,AQ$7)="INDEX",N223/N222-1,IF(INDEX(calc_types,1,AQ$7)="CASH", N222/1200,N222/N223-1))</f>
        <v>2.2604009937365888E-3</v>
      </c>
      <c r="AR223" s="22" cm="1">
        <f t="array" ref="AR223">IF(INDEX(calc_types,1,AR$7)="INDEX",O223/O222-1,IF(INDEX(calc_types,1,AR$7)="CASH", O222/1200,O222/O223-1))</f>
        <v>1.6974818650319357E-3</v>
      </c>
      <c r="AS223" s="22" cm="1">
        <f t="array" ref="AS223">IF(INDEX(calc_types,1,AS$7)="INDEX",P223/P222-1,IF(INDEX(calc_types,1,AS$7)="CASH", P222/1200,P222/P223-1))</f>
        <v>-1.6451506764481039E-4</v>
      </c>
      <c r="AT223" s="22" cm="1">
        <f t="array" ref="AT223">IF(INDEX(calc_types,1,AT$7)="INDEX",Q223/Q222-1,IF(INDEX(calc_types,1,AT$7)="CASH", Q222/1200,Q222/Q223-1))</f>
        <v>9.258687735336224E-5</v>
      </c>
      <c r="AU223" s="22" cm="1">
        <f t="array" ref="AU223">IF(INDEX(calc_types,1,AU$7)="INDEX",R223/R222-1,IF(INDEX(calc_types,1,AU$7)="CASH", R222/1200,R222/R223-1))</f>
        <v>3.9004873678272212E-4</v>
      </c>
      <c r="AV223" s="22" cm="1">
        <f t="array" ref="AV223">IF(INDEX(calc_types,1,AV$7)="INDEX",S223/S222-1,IF(INDEX(calc_types,1,AV$7)="CASH", S222/1200,S222/S223-1))</f>
        <v>2.3340492289416925E-2</v>
      </c>
      <c r="AW223" s="22" cm="1">
        <f t="array" ref="AW223">IF(INDEX(calc_types,1,AW$7)="INDEX",T223/T222-1,IF(INDEX(calc_types,1,AW$7)="CASH", T222/1200,T222/T223-1))</f>
        <v>-3.6722540802823112E-2</v>
      </c>
      <c r="AX223" s="22" cm="1">
        <f t="array" ref="AX223">IF(INDEX(calc_types,1,AX$7)="INDEX",U223/U222-1,IF(INDEX(calc_types,1,AX$7)="CASH", U222/1200,U222/U223-1))</f>
        <v>2.2492109783867953E-2</v>
      </c>
      <c r="AY223" s="22" cm="1">
        <f t="array" ref="AY223">IF(INDEX(calc_types,1,AY$7)="INDEX",V223/V222-1,IF(INDEX(calc_types,1,AY$7)="CASH", V222/1200,V222/V223-1))</f>
        <v>-1.1841353897810492E-2</v>
      </c>
      <c r="AZ223" s="22" cm="1">
        <f t="array" ref="AZ223">IF(INDEX(calc_types,1,AZ$7)="INDEX",W223/W222-1,IF(INDEX(calc_types,1,AZ$7)="CASH", W222/1200,W222/W223-1))</f>
        <v>1.5911E-3</v>
      </c>
      <c r="BA223" s="22" cm="1">
        <f t="array" ref="BA223">IF(INDEX(calc_types,1,BA$7)="INDEX",X223/X222-1,IF(INDEX(calc_types,1,BA$7)="CASH", X222/1200,X222/X223-1))</f>
        <v>-1.7316666666666668E-4</v>
      </c>
      <c r="BB223" s="22" cm="1">
        <f t="array" ref="BB223">IF(INDEX(calc_types,1,BB$7)="INDEX",Y223/Y222-1,IF(INDEX(calc_types,1,BB$7)="CASH", Y222/1200,Y222/Y223-1))</f>
        <v>6.5716666666666668E-4</v>
      </c>
      <c r="BC223" s="22" cm="1">
        <f t="array" ref="BC223">IF(INDEX(calc_types,1,BC$7)="INDEX",Z223/Z222-1,IF(INDEX(calc_types,1,BC$7)="CASH", Z222/1200,Z222/Z223-1))</f>
        <v>7.758333333333334E-5</v>
      </c>
      <c r="BD223" s="22" cm="1">
        <f t="array" ref="BD223">IF(INDEX(calc_types,1,BD$7)="INDEX",AA223/AA222-1,IF(INDEX(calc_types,1,BD$7)="CASH", AA222/1200,AA222/AA223-1))</f>
        <v>0</v>
      </c>
      <c r="BE223" s="22" cm="1">
        <f t="array" ref="BE223">IF(INDEX(calc_types,1,BE$7)="INDEX",AB223/AB222-1,IF(INDEX(calc_types,1,BE$7)="CASH", AB222/1200,AB222/AB223-1))</f>
        <v>-3.2035543084297902E-2</v>
      </c>
      <c r="BF223" s="22" cm="1">
        <f t="array" ref="BF223">IF(INDEX(calc_types,1,BF$7)="INDEX",AC223/AC222-1,IF(INDEX(calc_types,1,BF$7)="CASH", AC222/1200,AC222/AC223-1))</f>
        <v>-3.403802685813051E-2</v>
      </c>
      <c r="BG223" s="22" cm="1">
        <f t="array" ref="BG223">IF(INDEX(calc_types,1,BG$7)="INDEX",AD223/AD222-1,IF(INDEX(calc_types,1,BG$7)="CASH", AD222/1200,AD222/AD223-1))</f>
        <v>4.7785333578387323E-3</v>
      </c>
      <c r="BH223" s="23">
        <f t="shared" si="97"/>
        <v>1.9079293239453719E-4</v>
      </c>
      <c r="BI223" s="23">
        <f t="shared" si="98"/>
        <v>1.5610103582459648E-3</v>
      </c>
      <c r="BJ223" s="23">
        <f t="shared" si="99"/>
        <v>3.5796433019308293E-3</v>
      </c>
      <c r="BK223" s="23">
        <f t="shared" si="100"/>
        <v>7.9662464205480874E-4</v>
      </c>
      <c r="BL223" s="23">
        <f t="shared" si="101"/>
        <v>1.1295646891558691E-3</v>
      </c>
      <c r="BM223" s="23">
        <f t="shared" si="102"/>
        <v>-1.6512718140806509E-3</v>
      </c>
      <c r="BN223" s="23">
        <f t="shared" si="103"/>
        <v>3.6052970433316325E-4</v>
      </c>
      <c r="BO223" s="23">
        <f t="shared" si="104"/>
        <v>5.8847715405202852E-3</v>
      </c>
      <c r="BP223" s="23">
        <f t="shared" si="105"/>
        <v>7.2788170128478154E-4</v>
      </c>
      <c r="BQ223" s="23">
        <f t="shared" si="106"/>
        <v>1.5627166966193113E-3</v>
      </c>
      <c r="BR223" s="23">
        <f t="shared" si="107"/>
        <v>4.3709061015151651E-3</v>
      </c>
      <c r="BS223" s="23">
        <f t="shared" si="108"/>
        <v>-9.6427924073818911E-4</v>
      </c>
      <c r="BT223" s="23">
        <f t="shared" si="109"/>
        <v>-2.0183165253564129E-3</v>
      </c>
      <c r="BU223" s="23">
        <f t="shared" si="110"/>
        <v>-2.1571925003670902E-4</v>
      </c>
      <c r="BV223" s="23">
        <f t="shared" si="111"/>
        <v>-1.0468998493133377E-4</v>
      </c>
      <c r="BW223" s="23">
        <f t="shared" si="112"/>
        <v>-1.5393095760480181E-4</v>
      </c>
      <c r="BX223" s="23">
        <f t="shared" si="113"/>
        <v>1.643219256834344E-2</v>
      </c>
      <c r="BY223" s="23">
        <f t="shared" si="114"/>
        <v>-3.8021566166180382E-2</v>
      </c>
      <c r="BZ223" s="23">
        <f t="shared" si="115"/>
        <v>2.0846870183042692E-2</v>
      </c>
      <c r="CA223" s="23">
        <f t="shared" si="116"/>
        <v>-1.6312643536397383E-2</v>
      </c>
      <c r="CB223" s="23">
        <f t="shared" si="117"/>
        <v>-2.5735632183909209E-5</v>
      </c>
      <c r="CC223" s="23">
        <f t="shared" si="118"/>
        <v>-1.2728241379310343E-3</v>
      </c>
      <c r="CD223" s="23">
        <f t="shared" si="119"/>
        <v>-1.2818422413793094E-3</v>
      </c>
      <c r="CE223" s="23">
        <f t="shared" si="120"/>
        <v>1.0353419540229881E-4</v>
      </c>
      <c r="CF223" s="23">
        <f t="shared" si="121"/>
        <v>0</v>
      </c>
      <c r="CG223" s="23">
        <f t="shared" si="122"/>
        <v>-3.3035835261254858E-2</v>
      </c>
      <c r="CH223" s="23">
        <f t="shared" si="123"/>
        <v>-3.3951372151809697E-2</v>
      </c>
      <c r="CI223" s="23">
        <f t="shared" si="124"/>
        <v>5.3433576767196725E-3</v>
      </c>
    </row>
    <row r="224" spans="1:87" x14ac:dyDescent="0.2">
      <c r="A224" s="20">
        <v>216</v>
      </c>
      <c r="B224" s="21">
        <v>43281</v>
      </c>
      <c r="C224" s="20">
        <v>208.68700000000001</v>
      </c>
      <c r="D224" s="20">
        <v>1168.259</v>
      </c>
      <c r="E224" s="20">
        <v>1960.595</v>
      </c>
      <c r="F224" s="20">
        <v>1694.9749999999999</v>
      </c>
      <c r="G224" s="20">
        <v>2144.2550000000001</v>
      </c>
      <c r="H224" s="20">
        <v>141.636</v>
      </c>
      <c r="I224" s="20">
        <v>364.846</v>
      </c>
      <c r="J224" s="20">
        <v>503.78300000000002</v>
      </c>
      <c r="K224" s="20">
        <v>108.22</v>
      </c>
      <c r="L224" s="20">
        <v>665.91600000000005</v>
      </c>
      <c r="M224" s="20">
        <v>849.80799999999999</v>
      </c>
      <c r="N224" s="20">
        <v>286.11200000000002</v>
      </c>
      <c r="O224" s="20">
        <v>326.96199999999999</v>
      </c>
      <c r="P224" s="20">
        <v>103.3</v>
      </c>
      <c r="Q224" s="20">
        <v>194.36699999999999</v>
      </c>
      <c r="R224" s="20">
        <v>258.93400000000003</v>
      </c>
      <c r="S224" s="20">
        <v>4782.71</v>
      </c>
      <c r="T224" s="20">
        <v>3395.6</v>
      </c>
      <c r="U224" s="20">
        <v>7636.93</v>
      </c>
      <c r="V224" s="20">
        <v>22304.51</v>
      </c>
      <c r="W224" s="20">
        <v>2.0902500000000002</v>
      </c>
      <c r="X224" s="20">
        <v>-0.26879999999999998</v>
      </c>
      <c r="Y224" s="20">
        <v>0.71440000000000003</v>
      </c>
      <c r="Z224" s="20">
        <v>-4.9099999999999998E-2</v>
      </c>
      <c r="AA224" s="20">
        <v>1</v>
      </c>
      <c r="AB224" s="20">
        <v>0.85580000000000001</v>
      </c>
      <c r="AC224" s="20">
        <v>0.75719999999999998</v>
      </c>
      <c r="AD224" s="20">
        <v>110.76</v>
      </c>
      <c r="AE224" s="21">
        <f t="shared" si="96"/>
        <v>43281</v>
      </c>
      <c r="AF224" s="22" cm="1">
        <f t="array" ref="AF224">IF(INDEX(calc_types,1,AF$7)="INDEX",C224/C223-1,IF(INDEX(calc_types,1,AF$7)="CASH", C223/1200,C223/C224-1))</f>
        <v>1.5838200780391443E-3</v>
      </c>
      <c r="AG224" s="22" cm="1">
        <f t="array" ref="AG224">IF(INDEX(calc_types,1,AG$7)="INDEX",D224/D223-1,IF(INDEX(calc_types,1,AG$7)="CASH", D223/1200,D223/D224-1))</f>
        <v>1.5495540537546759E-4</v>
      </c>
      <c r="AH224" s="22" cm="1">
        <f t="array" ref="AH224">IF(INDEX(calc_types,1,AH$7)="INDEX",E224/E223-1,IF(INDEX(calc_types,1,AH$7)="CASH", E223/1200,E223/E224-1))</f>
        <v>-3.9309338491644308E-4</v>
      </c>
      <c r="AI224" s="22" cm="1">
        <f t="array" ref="AI224">IF(INDEX(calc_types,1,AI$7)="INDEX",F224/F223-1,IF(INDEX(calc_types,1,AI$7)="CASH", F223/1200,F223/F224-1))</f>
        <v>-1.5929184744356562E-5</v>
      </c>
      <c r="AJ224" s="22" cm="1">
        <f t="array" ref="AJ224">IF(INDEX(calc_types,1,AJ$7)="INDEX",G224/G223-1,IF(INDEX(calc_types,1,AJ$7)="CASH", G223/1200,G223/G224-1))</f>
        <v>-1.7973889678210009E-3</v>
      </c>
      <c r="AK224" s="22" cm="1">
        <f t="array" ref="AK224">IF(INDEX(calc_types,1,AK$7)="INDEX",H224/H223-1,IF(INDEX(calc_types,1,AK$7)="CASH", H223/1200,H223/H224-1))</f>
        <v>-4.8692706679376307E-4</v>
      </c>
      <c r="AL224" s="22" cm="1">
        <f t="array" ref="AL224">IF(INDEX(calc_types,1,AL$7)="INDEX",I224/I223-1,IF(INDEX(calc_types,1,AL$7)="CASH", I223/1200,I223/I224-1))</f>
        <v>-7.4222783381772128E-4</v>
      </c>
      <c r="AM224" s="22" cm="1">
        <f t="array" ref="AM224">IF(INDEX(calc_types,1,AM$7)="INDEX",J224/J223-1,IF(INDEX(calc_types,1,AM$7)="CASH", J223/1200,J223/J224-1))</f>
        <v>-3.413003145121829E-4</v>
      </c>
      <c r="AN224" s="22" cm="1">
        <f t="array" ref="AN224">IF(INDEX(calc_types,1,AN$7)="INDEX",K224/K223-1,IF(INDEX(calc_types,1,AN$7)="CASH", K223/1200,K223/K224-1))</f>
        <v>0</v>
      </c>
      <c r="AO224" s="22" cm="1">
        <f t="array" ref="AO224">IF(INDEX(calc_types,1,AO$7)="INDEX",L224/L223-1,IF(INDEX(calc_types,1,AO$7)="CASH", L223/1200,L223/L224-1))</f>
        <v>-1.7434216936823566E-3</v>
      </c>
      <c r="AP224" s="22" cm="1">
        <f t="array" ref="AP224">IF(INDEX(calc_types,1,AP$7)="INDEX",M224/M223-1,IF(INDEX(calc_types,1,AP$7)="CASH", M223/1200,M223/M224-1))</f>
        <v>-2.6570524556610575E-3</v>
      </c>
      <c r="AQ224" s="22" cm="1">
        <f t="array" ref="AQ224">IF(INDEX(calc_types,1,AQ$7)="INDEX",N224/N223-1,IF(INDEX(calc_types,1,AQ$7)="CASH", N223/1200,N223/N224-1))</f>
        <v>-1.1311427334551594E-3</v>
      </c>
      <c r="AR224" s="22" cm="1">
        <f t="array" ref="AR224">IF(INDEX(calc_types,1,AR$7)="INDEX",O224/O223-1,IF(INDEX(calc_types,1,AR$7)="CASH", O223/1200,O223/O224-1))</f>
        <v>-3.4684547394088217E-3</v>
      </c>
      <c r="AS224" s="22" cm="1">
        <f t="array" ref="AS224">IF(INDEX(calc_types,1,AS$7)="INDEX",P224/P223-1,IF(INDEX(calc_types,1,AS$7)="CASH", P223/1200,P223/P224-1))</f>
        <v>-1.6454213730554557E-4</v>
      </c>
      <c r="AT224" s="22" cm="1">
        <f t="array" ref="AT224">IF(INDEX(calc_types,1,AT$7)="INDEX",Q224/Q223-1,IF(INDEX(calc_types,1,AT$7)="CASH", Q223/1200,Q223/Q224-1))</f>
        <v>-3.2402407035958536E-4</v>
      </c>
      <c r="AU224" s="22" cm="1">
        <f t="array" ref="AU224">IF(INDEX(calc_types,1,AU$7)="INDEX",R224/R223-1,IF(INDEX(calc_types,1,AU$7)="CASH", R223/1200,R223/R224-1))</f>
        <v>-4.2077956169428443E-4</v>
      </c>
      <c r="AV224" s="22" cm="1">
        <f t="array" ref="AV224">IF(INDEX(calc_types,1,AV$7)="INDEX",S224/S223-1,IF(INDEX(calc_types,1,AV$7)="CASH", S223/1200,S223/S224-1))</f>
        <v>5.7598647409637937E-3</v>
      </c>
      <c r="AW224" s="22" cm="1">
        <f t="array" ref="AW224">IF(INDEX(calc_types,1,AW$7)="INDEX",T224/T223-1,IF(INDEX(calc_types,1,AW$7)="CASH", T223/1200,T223/T224-1))</f>
        <v>-3.243655790879707E-3</v>
      </c>
      <c r="AX224" s="22" cm="1">
        <f t="array" ref="AX224">IF(INDEX(calc_types,1,AX$7)="INDEX",U224/U223-1,IF(INDEX(calc_types,1,AX$7)="CASH", U223/1200,U223/U224-1))</f>
        <v>-5.3749576723710613E-3</v>
      </c>
      <c r="AY224" s="22" cm="1">
        <f t="array" ref="AY224">IF(INDEX(calc_types,1,AY$7)="INDEX",V224/V223-1,IF(INDEX(calc_types,1,AY$7)="CASH", V223/1200,V223/V224-1))</f>
        <v>4.6252964847024458E-3</v>
      </c>
      <c r="AZ224" s="22" cm="1">
        <f t="array" ref="AZ224">IF(INDEX(calc_types,1,AZ$7)="INDEX",W224/W223-1,IF(INDEX(calc_types,1,AZ$7)="CASH", W223/1200,W223/W224-1))</f>
        <v>1.6672500000000001E-3</v>
      </c>
      <c r="BA224" s="22" cm="1">
        <f t="array" ref="BA224">IF(INDEX(calc_types,1,BA$7)="INDEX",X224/X223-1,IF(INDEX(calc_types,1,BA$7)="CASH", X223/1200,X223/X224-1))</f>
        <v>-4.1100000000000002E-4</v>
      </c>
      <c r="BB224" s="22" cm="1">
        <f t="array" ref="BB224">IF(INDEX(calc_types,1,BB$7)="INDEX",Y224/Y223-1,IF(INDEX(calc_types,1,BB$7)="CASH", Y223/1200,Y223/Y224-1))</f>
        <v>5.1683333333333334E-4</v>
      </c>
      <c r="BC224" s="22" cm="1">
        <f t="array" ref="BC224">IF(INDEX(calc_types,1,BC$7)="INDEX",Z224/Z223-1,IF(INDEX(calc_types,1,BC$7)="CASH", Z223/1200,Z223/Z224-1))</f>
        <v>-1.6091666666666666E-4</v>
      </c>
      <c r="BD224" s="22" cm="1">
        <f t="array" ref="BD224">IF(INDEX(calc_types,1,BD$7)="INDEX",AA224/AA223-1,IF(INDEX(calc_types,1,BD$7)="CASH", AA223/1200,AA223/AA224-1))</f>
        <v>0</v>
      </c>
      <c r="BE224" s="22" cm="1">
        <f t="array" ref="BE224">IF(INDEX(calc_types,1,BE$7)="INDEX",AB224/AB223-1,IF(INDEX(calc_types,1,BE$7)="CASH", AB223/1200,AB223/AB224-1))</f>
        <v>-5.8424865622819233E-4</v>
      </c>
      <c r="BF224" s="22" cm="1">
        <f t="array" ref="BF224">IF(INDEX(calc_types,1,BF$7)="INDEX",AC224/AC223-1,IF(INDEX(calc_types,1,BF$7)="CASH", AC223/1200,AC223/AC224-1))</f>
        <v>-6.7353407290016154E-3</v>
      </c>
      <c r="BG224" s="22" cm="1">
        <f t="array" ref="BG224">IF(INDEX(calc_types,1,BG$7)="INDEX",AD224/AD223-1,IF(INDEX(calc_types,1,BG$7)="CASH", AD223/1200,AD223/AD224-1))</f>
        <v>-1.7515348501264127E-2</v>
      </c>
      <c r="BH224" s="23">
        <f t="shared" si="97"/>
        <v>-4.2878178580627166E-5</v>
      </c>
      <c r="BI224" s="23">
        <f t="shared" si="98"/>
        <v>-1.9064568259981015E-3</v>
      </c>
      <c r="BJ224" s="23">
        <f t="shared" si="99"/>
        <v>-3.3116183518290322E-3</v>
      </c>
      <c r="BK224" s="23">
        <f t="shared" si="100"/>
        <v>-2.9969387452319493E-3</v>
      </c>
      <c r="BL224" s="23">
        <f t="shared" si="101"/>
        <v>-5.6362546289441835E-3</v>
      </c>
      <c r="BM224" s="23">
        <f t="shared" si="102"/>
        <v>-1.588062404710327E-3</v>
      </c>
      <c r="BN224" s="23">
        <f t="shared" si="103"/>
        <v>-2.1733702836616402E-3</v>
      </c>
      <c r="BO224" s="23">
        <f t="shared" si="104"/>
        <v>-2.4431357561225044E-3</v>
      </c>
      <c r="BP224" s="23">
        <f t="shared" si="105"/>
        <v>-5.2113527609411018E-4</v>
      </c>
      <c r="BQ224" s="23">
        <f t="shared" si="106"/>
        <v>-3.9606098072626755E-3</v>
      </c>
      <c r="BR224" s="23">
        <f t="shared" si="107"/>
        <v>-5.3729801610380157E-3</v>
      </c>
      <c r="BS224" s="23">
        <f t="shared" si="108"/>
        <v>-4.3558229679299372E-3</v>
      </c>
      <c r="BT224" s="23">
        <f t="shared" si="109"/>
        <v>-7.1842531297971702E-3</v>
      </c>
      <c r="BU224" s="23">
        <f t="shared" si="110"/>
        <v>-2.1574631969744419E-4</v>
      </c>
      <c r="BV224" s="23">
        <f t="shared" si="111"/>
        <v>-5.213009326442814E-4</v>
      </c>
      <c r="BW224" s="23">
        <f t="shared" si="112"/>
        <v>-9.6475925608180836E-4</v>
      </c>
      <c r="BX224" s="23">
        <f t="shared" si="113"/>
        <v>-1.1484349801096916E-3</v>
      </c>
      <c r="BY224" s="23">
        <f t="shared" si="114"/>
        <v>-4.5426811542369772E-3</v>
      </c>
      <c r="BZ224" s="23">
        <f t="shared" si="115"/>
        <v>-7.0201972731963229E-3</v>
      </c>
      <c r="CA224" s="23">
        <f t="shared" si="116"/>
        <v>1.5400684611555429E-4</v>
      </c>
      <c r="CB224" s="23">
        <f t="shared" si="117"/>
        <v>5.041436781609088E-5</v>
      </c>
      <c r="CC224" s="23">
        <f t="shared" si="118"/>
        <v>-1.5106574712643677E-3</v>
      </c>
      <c r="CD224" s="23">
        <f t="shared" si="119"/>
        <v>-1.4221755747126428E-3</v>
      </c>
      <c r="CE224" s="23">
        <f t="shared" si="120"/>
        <v>-1.349658045977012E-4</v>
      </c>
      <c r="CF224" s="23">
        <f t="shared" si="121"/>
        <v>0</v>
      </c>
      <c r="CG224" s="23">
        <f t="shared" si="122"/>
        <v>-1.5845408331851506E-3</v>
      </c>
      <c r="CH224" s="23">
        <f t="shared" si="123"/>
        <v>-6.6486860226808E-3</v>
      </c>
      <c r="CI224" s="23">
        <f t="shared" si="124"/>
        <v>-1.6950524182383186E-2</v>
      </c>
    </row>
    <row r="225" spans="1:87" x14ac:dyDescent="0.2">
      <c r="A225" s="20">
        <v>217</v>
      </c>
      <c r="B225" s="21">
        <v>43312</v>
      </c>
      <c r="C225" s="20">
        <v>209.04</v>
      </c>
      <c r="D225" s="20">
        <v>1168.2049999999999</v>
      </c>
      <c r="E225" s="20">
        <v>1956.2929999999999</v>
      </c>
      <c r="F225" s="20">
        <v>1698.9159999999999</v>
      </c>
      <c r="G225" s="20">
        <v>2151.4360000000001</v>
      </c>
      <c r="H225" s="20">
        <v>141.554</v>
      </c>
      <c r="I225" s="20">
        <v>364.173</v>
      </c>
      <c r="J225" s="20">
        <v>501.83800000000002</v>
      </c>
      <c r="K225" s="20">
        <v>108.22199999999999</v>
      </c>
      <c r="L225" s="20">
        <v>665.73800000000006</v>
      </c>
      <c r="M225" s="20">
        <v>848.94200000000001</v>
      </c>
      <c r="N225" s="20">
        <v>286.66000000000003</v>
      </c>
      <c r="O225" s="20">
        <v>327.80500000000001</v>
      </c>
      <c r="P225" s="20">
        <v>103.28100000000001</v>
      </c>
      <c r="Q225" s="20">
        <v>194.315</v>
      </c>
      <c r="R225" s="20">
        <v>258.77800000000002</v>
      </c>
      <c r="S225" s="20">
        <v>4958.9799999999996</v>
      </c>
      <c r="T225" s="20">
        <v>3525.49</v>
      </c>
      <c r="U225" s="20">
        <v>7748.76</v>
      </c>
      <c r="V225" s="20">
        <v>22553.72</v>
      </c>
      <c r="W225" s="20">
        <v>2.0813799999999998</v>
      </c>
      <c r="X225" s="20">
        <v>-0.24460000000000001</v>
      </c>
      <c r="Y225" s="20">
        <v>0.90600000000000003</v>
      </c>
      <c r="Z225" s="20">
        <v>2.1700000000000001E-2</v>
      </c>
      <c r="AA225" s="20">
        <v>1</v>
      </c>
      <c r="AB225" s="20">
        <v>0.85540000000000005</v>
      </c>
      <c r="AC225" s="20">
        <v>0.76190000000000002</v>
      </c>
      <c r="AD225" s="20">
        <v>111.86</v>
      </c>
      <c r="AE225" s="21">
        <f t="shared" si="96"/>
        <v>43312</v>
      </c>
      <c r="AF225" s="22" cm="1">
        <f t="array" ref="AF225">IF(INDEX(calc_types,1,AF$7)="INDEX",C225/C224-1,IF(INDEX(calc_types,1,AF$7)="CASH", C224/1200,C224/C225-1))</f>
        <v>1.6915284612839532E-3</v>
      </c>
      <c r="AG225" s="22" cm="1">
        <f t="array" ref="AG225">IF(INDEX(calc_types,1,AG$7)="INDEX",D225/D224-1,IF(INDEX(calc_types,1,AG$7)="CASH", D224/1200,D224/D225-1))</f>
        <v>-4.6222627003156269E-5</v>
      </c>
      <c r="AH225" s="22" cm="1">
        <f t="array" ref="AH225">IF(INDEX(calc_types,1,AH$7)="INDEX",E225/E224-1,IF(INDEX(calc_types,1,AH$7)="CASH", E224/1200,E224/E225-1))</f>
        <v>-2.1942318530855376E-3</v>
      </c>
      <c r="AI225" s="22" cm="1">
        <f t="array" ref="AI225">IF(INDEX(calc_types,1,AI$7)="INDEX",F225/F224-1,IF(INDEX(calc_types,1,AI$7)="CASH", F224/1200,F224/F225-1))</f>
        <v>2.3251080399415702E-3</v>
      </c>
      <c r="AJ225" s="22" cm="1">
        <f t="array" ref="AJ225">IF(INDEX(calc_types,1,AJ$7)="INDEX",G225/G224-1,IF(INDEX(calc_types,1,AJ$7)="CASH", G224/1200,G224/G225-1))</f>
        <v>3.3489487024631615E-3</v>
      </c>
      <c r="AK225" s="22" cm="1">
        <f t="array" ref="AK225">IF(INDEX(calc_types,1,AK$7)="INDEX",H225/H224-1,IF(INDEX(calc_types,1,AK$7)="CASH", H224/1200,H224/H225-1))</f>
        <v>-5.7894885481091229E-4</v>
      </c>
      <c r="AL225" s="22" cm="1">
        <f t="array" ref="AL225">IF(INDEX(calc_types,1,AL$7)="INDEX",I225/I224-1,IF(INDEX(calc_types,1,AL$7)="CASH", I224/1200,I224/I225-1))</f>
        <v>-1.8446138918886135E-3</v>
      </c>
      <c r="AM225" s="22" cm="1">
        <f t="array" ref="AM225">IF(INDEX(calc_types,1,AM$7)="INDEX",J225/J224-1,IF(INDEX(calc_types,1,AM$7)="CASH", J224/1200,J224/J225-1))</f>
        <v>-3.8607892683952816E-3</v>
      </c>
      <c r="AN225" s="22" cm="1">
        <f t="array" ref="AN225">IF(INDEX(calc_types,1,AN$7)="INDEX",K225/K224-1,IF(INDEX(calc_types,1,AN$7)="CASH", K224/1200,K224/K225-1))</f>
        <v>1.8480872297166329E-5</v>
      </c>
      <c r="AO225" s="22" cm="1">
        <f t="array" ref="AO225">IF(INDEX(calc_types,1,AO$7)="INDEX",L225/L224-1,IF(INDEX(calc_types,1,AO$7)="CASH", L224/1200,L224/L225-1))</f>
        <v>-2.673009809044391E-4</v>
      </c>
      <c r="AP225" s="22" cm="1">
        <f t="array" ref="AP225">IF(INDEX(calc_types,1,AP$7)="INDEX",M225/M224-1,IF(INDEX(calc_types,1,AP$7)="CASH", M224/1200,M224/M225-1))</f>
        <v>-1.0190537156627988E-3</v>
      </c>
      <c r="AQ225" s="22" cm="1">
        <f t="array" ref="AQ225">IF(INDEX(calc_types,1,AQ$7)="INDEX",N225/N224-1,IF(INDEX(calc_types,1,AQ$7)="CASH", N224/1200,N224/N225-1))</f>
        <v>1.9153338552735377E-3</v>
      </c>
      <c r="AR225" s="22" cm="1">
        <f t="array" ref="AR225">IF(INDEX(calc_types,1,AR$7)="INDEX",O225/O224-1,IF(INDEX(calc_types,1,AR$7)="CASH", O224/1200,O224/O225-1))</f>
        <v>2.5782812681596212E-3</v>
      </c>
      <c r="AS225" s="22" cm="1">
        <f t="array" ref="AS225">IF(INDEX(calc_types,1,AS$7)="INDEX",P225/P224-1,IF(INDEX(calc_types,1,AS$7)="CASH", P224/1200,P224/P225-1))</f>
        <v>-1.8393030009666855E-4</v>
      </c>
      <c r="AT225" s="22" cm="1">
        <f t="array" ref="AT225">IF(INDEX(calc_types,1,AT$7)="INDEX",Q225/Q224-1,IF(INDEX(calc_types,1,AT$7)="CASH", Q224/1200,Q224/Q225-1))</f>
        <v>-2.6753512684762892E-4</v>
      </c>
      <c r="AU225" s="22" cm="1">
        <f t="array" ref="AU225">IF(INDEX(calc_types,1,AU$7)="INDEX",R225/R224-1,IF(INDEX(calc_types,1,AU$7)="CASH", R224/1200,R224/R225-1))</f>
        <v>-6.0247012752290274E-4</v>
      </c>
      <c r="AV225" s="22" cm="1">
        <f t="array" ref="AV225">IF(INDEX(calc_types,1,AV$7)="INDEX",S225/S224-1,IF(INDEX(calc_types,1,AV$7)="CASH", S224/1200,S224/S225-1))</f>
        <v>3.6855673875271444E-2</v>
      </c>
      <c r="AW225" s="22" cm="1">
        <f t="array" ref="AW225">IF(INDEX(calc_types,1,AW$7)="INDEX",T225/T224-1,IF(INDEX(calc_types,1,AW$7)="CASH", T224/1200,T224/T225-1))</f>
        <v>3.8252444339733627E-2</v>
      </c>
      <c r="AX225" s="22" cm="1">
        <f t="array" ref="AX225">IF(INDEX(calc_types,1,AX$7)="INDEX",U225/U224-1,IF(INDEX(calc_types,1,AX$7)="CASH", U224/1200,U224/U225-1))</f>
        <v>1.4643318715766629E-2</v>
      </c>
      <c r="AY225" s="22" cm="1">
        <f t="array" ref="AY225">IF(INDEX(calc_types,1,AY$7)="INDEX",V225/V224-1,IF(INDEX(calc_types,1,AY$7)="CASH", V224/1200,V224/V225-1))</f>
        <v>1.1173076655797587E-2</v>
      </c>
      <c r="AZ225" s="22" cm="1">
        <f t="array" ref="AZ225">IF(INDEX(calc_types,1,AZ$7)="INDEX",W225/W224-1,IF(INDEX(calc_types,1,AZ$7)="CASH", W224/1200,W224/W225-1))</f>
        <v>1.7418750000000002E-3</v>
      </c>
      <c r="BA225" s="22" cm="1">
        <f t="array" ref="BA225">IF(INDEX(calc_types,1,BA$7)="INDEX",X225/X224-1,IF(INDEX(calc_types,1,BA$7)="CASH", X224/1200,X224/X225-1))</f>
        <v>-2.24E-4</v>
      </c>
      <c r="BB225" s="22" cm="1">
        <f t="array" ref="BB225">IF(INDEX(calc_types,1,BB$7)="INDEX",Y225/Y224-1,IF(INDEX(calc_types,1,BB$7)="CASH", Y224/1200,Y224/Y225-1))</f>
        <v>5.9533333333333335E-4</v>
      </c>
      <c r="BC225" s="22" cm="1">
        <f t="array" ref="BC225">IF(INDEX(calc_types,1,BC$7)="INDEX",Z225/Z224-1,IF(INDEX(calc_types,1,BC$7)="CASH", Z224/1200,Z224/Z225-1))</f>
        <v>-4.0916666666666667E-5</v>
      </c>
      <c r="BD225" s="22" cm="1">
        <f t="array" ref="BD225">IF(INDEX(calc_types,1,BD$7)="INDEX",AA225/AA224-1,IF(INDEX(calc_types,1,BD$7)="CASH", AA224/1200,AA224/AA225-1))</f>
        <v>0</v>
      </c>
      <c r="BE225" s="22" cm="1">
        <f t="array" ref="BE225">IF(INDEX(calc_types,1,BE$7)="INDEX",AB225/AB224-1,IF(INDEX(calc_types,1,BE$7)="CASH", AB224/1200,AB224/AB225-1))</f>
        <v>4.6761748889401211E-4</v>
      </c>
      <c r="BF225" s="22" cm="1">
        <f t="array" ref="BF225">IF(INDEX(calc_types,1,BF$7)="INDEX",AC225/AC224-1,IF(INDEX(calc_types,1,BF$7)="CASH", AC224/1200,AC224/AC225-1))</f>
        <v>-6.1687885549285282E-3</v>
      </c>
      <c r="BG225" s="22" cm="1">
        <f t="array" ref="BG225">IF(INDEX(calc_types,1,BG$7)="INDEX",AD225/AD224-1,IF(INDEX(calc_types,1,BG$7)="CASH", AD224/1200,AD224/AD225-1))</f>
        <v>-9.8337207223314627E-3</v>
      </c>
      <c r="BH225" s="23">
        <f t="shared" si="97"/>
        <v>6.4830204664181748E-5</v>
      </c>
      <c r="BI225" s="23">
        <f t="shared" si="98"/>
        <v>-2.1076348583767253E-3</v>
      </c>
      <c r="BJ225" s="23">
        <f t="shared" si="99"/>
        <v>-5.1127568199981262E-3</v>
      </c>
      <c r="BK225" s="23">
        <f t="shared" si="100"/>
        <v>-6.5590152054602249E-4</v>
      </c>
      <c r="BL225" s="23">
        <f t="shared" si="101"/>
        <v>-4.8991695866002112E-4</v>
      </c>
      <c r="BM225" s="23">
        <f t="shared" si="102"/>
        <v>-1.6800841927274762E-3</v>
      </c>
      <c r="BN225" s="23">
        <f t="shared" si="103"/>
        <v>-3.2757563417325324E-3</v>
      </c>
      <c r="BO225" s="23">
        <f t="shared" si="104"/>
        <v>-5.9626247100056026E-3</v>
      </c>
      <c r="BP225" s="23">
        <f t="shared" si="105"/>
        <v>-5.0265440379694386E-4</v>
      </c>
      <c r="BQ225" s="23">
        <f t="shared" si="106"/>
        <v>-2.484489094484758E-3</v>
      </c>
      <c r="BR225" s="23">
        <f t="shared" si="107"/>
        <v>-3.7349814210397574E-3</v>
      </c>
      <c r="BS225" s="23">
        <f t="shared" si="108"/>
        <v>-1.3093463792012401E-3</v>
      </c>
      <c r="BT225" s="23">
        <f t="shared" si="109"/>
        <v>-1.1375171222287274E-3</v>
      </c>
      <c r="BU225" s="23">
        <f t="shared" si="110"/>
        <v>-2.3513448248856718E-4</v>
      </c>
      <c r="BV225" s="23">
        <f t="shared" si="111"/>
        <v>-4.6481198913232496E-4</v>
      </c>
      <c r="BW225" s="23">
        <f t="shared" si="112"/>
        <v>-1.1464498219104268E-3</v>
      </c>
      <c r="BX225" s="23">
        <f t="shared" si="113"/>
        <v>2.9947374154197959E-2</v>
      </c>
      <c r="BY225" s="23">
        <f t="shared" si="114"/>
        <v>3.6953418976376357E-2</v>
      </c>
      <c r="BZ225" s="23">
        <f t="shared" si="115"/>
        <v>1.2998079114941366E-2</v>
      </c>
      <c r="CA225" s="23">
        <f t="shared" si="116"/>
        <v>6.7017870172106954E-3</v>
      </c>
      <c r="CB225" s="23">
        <f t="shared" si="117"/>
        <v>1.2503936781609092E-4</v>
      </c>
      <c r="CC225" s="23">
        <f t="shared" si="118"/>
        <v>-1.3236574712643676E-3</v>
      </c>
      <c r="CD225" s="23">
        <f t="shared" si="119"/>
        <v>-1.3436755747126428E-3</v>
      </c>
      <c r="CE225" s="23">
        <f t="shared" si="120"/>
        <v>-1.4965804597701199E-5</v>
      </c>
      <c r="CF225" s="23">
        <f t="shared" si="121"/>
        <v>0</v>
      </c>
      <c r="CG225" s="23">
        <f t="shared" si="122"/>
        <v>-5.3267468806294615E-4</v>
      </c>
      <c r="CH225" s="23">
        <f t="shared" si="123"/>
        <v>-6.0821338486077127E-3</v>
      </c>
      <c r="CI225" s="23">
        <f t="shared" si="124"/>
        <v>-9.2688964034505217E-3</v>
      </c>
    </row>
    <row r="226" spans="1:87" x14ac:dyDescent="0.2">
      <c r="A226" s="20">
        <v>218</v>
      </c>
      <c r="B226" s="21">
        <v>43343</v>
      </c>
      <c r="C226" s="20">
        <v>209.43899999999999</v>
      </c>
      <c r="D226" s="20">
        <v>1171.922</v>
      </c>
      <c r="E226" s="20">
        <v>1967.6590000000001</v>
      </c>
      <c r="F226" s="20">
        <v>1705.952</v>
      </c>
      <c r="G226" s="20">
        <v>2164.7330000000002</v>
      </c>
      <c r="H226" s="20">
        <v>141.45699999999999</v>
      </c>
      <c r="I226" s="20">
        <v>364.27100000000002</v>
      </c>
      <c r="J226" s="20">
        <v>503.18700000000001</v>
      </c>
      <c r="K226" s="20">
        <v>108.258</v>
      </c>
      <c r="L226" s="20">
        <v>666.23500000000001</v>
      </c>
      <c r="M226" s="20">
        <v>850.08199999999999</v>
      </c>
      <c r="N226" s="20">
        <v>287.113</v>
      </c>
      <c r="O226" s="20">
        <v>328.38799999999998</v>
      </c>
      <c r="P226" s="20">
        <v>103.27</v>
      </c>
      <c r="Q226" s="20">
        <v>194.27</v>
      </c>
      <c r="R226" s="20">
        <v>258.57600000000002</v>
      </c>
      <c r="S226" s="20">
        <v>5117.1099999999997</v>
      </c>
      <c r="T226" s="20">
        <v>3392.9</v>
      </c>
      <c r="U226" s="20">
        <v>7432.42</v>
      </c>
      <c r="V226" s="20">
        <v>22865.15</v>
      </c>
      <c r="W226" s="20">
        <v>2.11375</v>
      </c>
      <c r="X226" s="20">
        <v>-0.35470000000000002</v>
      </c>
      <c r="Y226" s="20">
        <v>0.93479999999999996</v>
      </c>
      <c r="Z226" s="20">
        <v>-0.21360000000000001</v>
      </c>
      <c r="AA226" s="20">
        <v>1</v>
      </c>
      <c r="AB226" s="20">
        <v>0.86199999999999999</v>
      </c>
      <c r="AC226" s="20">
        <v>0.77159999999999995</v>
      </c>
      <c r="AD226" s="20">
        <v>111.03</v>
      </c>
      <c r="AE226" s="21">
        <f t="shared" si="96"/>
        <v>43343</v>
      </c>
      <c r="AF226" s="22" cm="1">
        <f t="array" ref="AF226">IF(INDEX(calc_types,1,AF$7)="INDEX",C226/C225-1,IF(INDEX(calc_types,1,AF$7)="CASH", C225/1200,C225/C226-1))</f>
        <v>1.9087256027554567E-3</v>
      </c>
      <c r="AG226" s="22" cm="1">
        <f t="array" ref="AG226">IF(INDEX(calc_types,1,AG$7)="INDEX",D226/D225-1,IF(INDEX(calc_types,1,AG$7)="CASH", D225/1200,D225/D226-1))</f>
        <v>3.1818045634115499E-3</v>
      </c>
      <c r="AH226" s="22" cm="1">
        <f t="array" ref="AH226">IF(INDEX(calc_types,1,AH$7)="INDEX",E226/E225-1,IF(INDEX(calc_types,1,AH$7)="CASH", E225/1200,E225/E226-1))</f>
        <v>5.8099681387195901E-3</v>
      </c>
      <c r="AI226" s="22" cm="1">
        <f t="array" ref="AI226">IF(INDEX(calc_types,1,AI$7)="INDEX",F226/F225-1,IF(INDEX(calc_types,1,AI$7)="CASH", F225/1200,F225/F226-1))</f>
        <v>4.1414643219559455E-3</v>
      </c>
      <c r="AJ226" s="22" cm="1">
        <f t="array" ref="AJ226">IF(INDEX(calc_types,1,AJ$7)="INDEX",G226/G225-1,IF(INDEX(calc_types,1,AJ$7)="CASH", G225/1200,G225/G226-1))</f>
        <v>6.1805231482601197E-3</v>
      </c>
      <c r="AK226" s="22" cm="1">
        <f t="array" ref="AK226">IF(INDEX(calc_types,1,AK$7)="INDEX",H226/H225-1,IF(INDEX(calc_types,1,AK$7)="CASH", H225/1200,H225/H226-1))</f>
        <v>-6.8525085832971122E-4</v>
      </c>
      <c r="AL226" s="22" cm="1">
        <f t="array" ref="AL226">IF(INDEX(calc_types,1,AL$7)="INDEX",I226/I225-1,IF(INDEX(calc_types,1,AL$7)="CASH", I225/1200,I225/I226-1))</f>
        <v>2.6910287143744327E-4</v>
      </c>
      <c r="AM226" s="22" cm="1">
        <f t="array" ref="AM226">IF(INDEX(calc_types,1,AM$7)="INDEX",J226/J225-1,IF(INDEX(calc_types,1,AM$7)="CASH", J225/1200,J225/J226-1))</f>
        <v>2.6881184764804278E-3</v>
      </c>
      <c r="AN226" s="22" cm="1">
        <f t="array" ref="AN226">IF(INDEX(calc_types,1,AN$7)="INDEX",K226/K225-1,IF(INDEX(calc_types,1,AN$7)="CASH", K225/1200,K225/K226-1))</f>
        <v>3.3264955369527449E-4</v>
      </c>
      <c r="AO226" s="22" cm="1">
        <f t="array" ref="AO226">IF(INDEX(calc_types,1,AO$7)="INDEX",L226/L225-1,IF(INDEX(calc_types,1,AO$7)="CASH", L225/1200,L225/L226-1))</f>
        <v>7.4653993012252506E-4</v>
      </c>
      <c r="AP226" s="22" cm="1">
        <f t="array" ref="AP226">IF(INDEX(calc_types,1,AP$7)="INDEX",M226/M225-1,IF(INDEX(calc_types,1,AP$7)="CASH", M225/1200,M225/M226-1))</f>
        <v>1.3428479212949096E-3</v>
      </c>
      <c r="AQ226" s="22" cm="1">
        <f t="array" ref="AQ226">IF(INDEX(calc_types,1,AQ$7)="INDEX",N226/N225-1,IF(INDEX(calc_types,1,AQ$7)="CASH", N225/1200,N225/N226-1))</f>
        <v>1.5802693085884556E-3</v>
      </c>
      <c r="AR226" s="22" cm="1">
        <f t="array" ref="AR226">IF(INDEX(calc_types,1,AR$7)="INDEX",O226/O225-1,IF(INDEX(calc_types,1,AR$7)="CASH", O225/1200,O225/O226-1))</f>
        <v>1.7784963621665373E-3</v>
      </c>
      <c r="AS226" s="22" cm="1">
        <f t="array" ref="AS226">IF(INDEX(calc_types,1,AS$7)="INDEX",P226/P225-1,IF(INDEX(calc_types,1,AS$7)="CASH", P225/1200,P225/P226-1))</f>
        <v>-1.0650555281233043E-4</v>
      </c>
      <c r="AT226" s="22" cm="1">
        <f t="array" ref="AT226">IF(INDEX(calc_types,1,AT$7)="INDEX",Q226/Q225-1,IF(INDEX(calc_types,1,AT$7)="CASH", Q225/1200,Q225/Q226-1))</f>
        <v>-2.3158273936640938E-4</v>
      </c>
      <c r="AU226" s="22" cm="1">
        <f t="array" ref="AU226">IF(INDEX(calc_types,1,AU$7)="INDEX",R226/R225-1,IF(INDEX(calc_types,1,AU$7)="CASH", R225/1200,R225/R226-1))</f>
        <v>-7.8059185865875236E-4</v>
      </c>
      <c r="AV226" s="22" cm="1">
        <f t="array" ref="AV226">IF(INDEX(calc_types,1,AV$7)="INDEX",S226/S225-1,IF(INDEX(calc_types,1,AV$7)="CASH", S225/1200,S225/S226-1))</f>
        <v>3.1887605918959228E-2</v>
      </c>
      <c r="AW226" s="22" cm="1">
        <f t="array" ref="AW226">IF(INDEX(calc_types,1,AW$7)="INDEX",T226/T225-1,IF(INDEX(calc_types,1,AW$7)="CASH", T225/1200,T225/T226-1))</f>
        <v>-3.7608956485481349E-2</v>
      </c>
      <c r="AX226" s="22" cm="1">
        <f t="array" ref="AX226">IF(INDEX(calc_types,1,AX$7)="INDEX",U226/U225-1,IF(INDEX(calc_types,1,AX$7)="CASH", U225/1200,U225/U226-1))</f>
        <v>-4.0824596451561335E-2</v>
      </c>
      <c r="AY226" s="22" cm="1">
        <f t="array" ref="AY226">IF(INDEX(calc_types,1,AY$7)="INDEX",V226/V225-1,IF(INDEX(calc_types,1,AY$7)="CASH", V225/1200,V225/V226-1))</f>
        <v>1.3808365094538644E-2</v>
      </c>
      <c r="AZ226" s="22" cm="1">
        <f t="array" ref="AZ226">IF(INDEX(calc_types,1,AZ$7)="INDEX",W226/W225-1,IF(INDEX(calc_types,1,AZ$7)="CASH", W225/1200,W225/W226-1))</f>
        <v>1.7344833333333331E-3</v>
      </c>
      <c r="BA226" s="22" cm="1">
        <f t="array" ref="BA226">IF(INDEX(calc_types,1,BA$7)="INDEX",X226/X225-1,IF(INDEX(calc_types,1,BA$7)="CASH", X225/1200,X225/X226-1))</f>
        <v>-2.0383333333333335E-4</v>
      </c>
      <c r="BB226" s="22" cm="1">
        <f t="array" ref="BB226">IF(INDEX(calc_types,1,BB$7)="INDEX",Y226/Y225-1,IF(INDEX(calc_types,1,BB$7)="CASH", Y225/1200,Y225/Y226-1))</f>
        <v>7.5500000000000003E-4</v>
      </c>
      <c r="BC226" s="22" cm="1">
        <f t="array" ref="BC226">IF(INDEX(calc_types,1,BC$7)="INDEX",Z226/Z225-1,IF(INDEX(calc_types,1,BC$7)="CASH", Z225/1200,Z225/Z226-1))</f>
        <v>1.8083333333333334E-5</v>
      </c>
      <c r="BD226" s="22" cm="1">
        <f t="array" ref="BD226">IF(INDEX(calc_types,1,BD$7)="INDEX",AA226/AA225-1,IF(INDEX(calc_types,1,BD$7)="CASH", AA225/1200,AA225/AA226-1))</f>
        <v>0</v>
      </c>
      <c r="BE226" s="22" cm="1">
        <f t="array" ref="BE226">IF(INDEX(calc_types,1,BE$7)="INDEX",AB226/AB225-1,IF(INDEX(calc_types,1,BE$7)="CASH", AB225/1200,AB225/AB226-1))</f>
        <v>-7.6566125290022935E-3</v>
      </c>
      <c r="BF226" s="22" cm="1">
        <f t="array" ref="BF226">IF(INDEX(calc_types,1,BF$7)="INDEX",AC226/AC225-1,IF(INDEX(calc_types,1,BF$7)="CASH", AC225/1200,AC225/AC226-1))</f>
        <v>-1.2571280456194822E-2</v>
      </c>
      <c r="BG226" s="22" cm="1">
        <f t="array" ref="BG226">IF(INDEX(calc_types,1,BG$7)="INDEX",AD226/AD225-1,IF(INDEX(calc_types,1,BG$7)="CASH", AD225/1200,AD225/AD226-1))</f>
        <v>7.4754570836710332E-3</v>
      </c>
      <c r="BH226" s="23">
        <f t="shared" si="97"/>
        <v>2.8202734613568523E-4</v>
      </c>
      <c r="BI226" s="23">
        <f t="shared" si="98"/>
        <v>1.1203923320379809E-3</v>
      </c>
      <c r="BJ226" s="23">
        <f t="shared" si="99"/>
        <v>2.891443171807001E-3</v>
      </c>
      <c r="BK226" s="23">
        <f t="shared" si="100"/>
        <v>1.1604547614683528E-3</v>
      </c>
      <c r="BL226" s="23">
        <f t="shared" si="101"/>
        <v>2.3416574871369372E-3</v>
      </c>
      <c r="BM226" s="23">
        <f t="shared" si="102"/>
        <v>-1.7863861962462751E-3</v>
      </c>
      <c r="BN226" s="23">
        <f t="shared" si="103"/>
        <v>-1.1620395784064754E-3</v>
      </c>
      <c r="BO226" s="23">
        <f t="shared" si="104"/>
        <v>5.8628303487010631E-4</v>
      </c>
      <c r="BP226" s="23">
        <f t="shared" si="105"/>
        <v>-1.8848572239883569E-4</v>
      </c>
      <c r="BQ226" s="23">
        <f t="shared" si="106"/>
        <v>-1.4706481834577938E-3</v>
      </c>
      <c r="BR226" s="23">
        <f t="shared" si="107"/>
        <v>-1.373079784082049E-3</v>
      </c>
      <c r="BS226" s="23">
        <f t="shared" si="108"/>
        <v>-1.6444109258863223E-3</v>
      </c>
      <c r="BT226" s="23">
        <f t="shared" si="109"/>
        <v>-1.9373020282218113E-3</v>
      </c>
      <c r="BU226" s="23">
        <f t="shared" si="110"/>
        <v>-1.5770973520422906E-4</v>
      </c>
      <c r="BV226" s="23">
        <f t="shared" si="111"/>
        <v>-4.2885960165110542E-4</v>
      </c>
      <c r="BW226" s="23">
        <f t="shared" si="112"/>
        <v>-1.3245715530462764E-3</v>
      </c>
      <c r="BX226" s="23">
        <f t="shared" si="113"/>
        <v>2.4979306197885742E-2</v>
      </c>
      <c r="BY226" s="23">
        <f t="shared" si="114"/>
        <v>-3.8907981848838619E-2</v>
      </c>
      <c r="BZ226" s="23">
        <f t="shared" si="115"/>
        <v>-4.2469836052386599E-2</v>
      </c>
      <c r="CA226" s="23">
        <f t="shared" si="116"/>
        <v>9.3370754559517523E-3</v>
      </c>
      <c r="CB226" s="23">
        <f t="shared" si="117"/>
        <v>1.1764770114942391E-4</v>
      </c>
      <c r="CC226" s="23">
        <f t="shared" si="118"/>
        <v>-1.303490804597701E-3</v>
      </c>
      <c r="CD226" s="23">
        <f t="shared" si="119"/>
        <v>-1.1840089080459762E-3</v>
      </c>
      <c r="CE226" s="23">
        <f t="shared" si="120"/>
        <v>4.4034195402298799E-5</v>
      </c>
      <c r="CF226" s="23">
        <f t="shared" si="121"/>
        <v>0</v>
      </c>
      <c r="CG226" s="23">
        <f t="shared" si="122"/>
        <v>-8.6569047059592511E-3</v>
      </c>
      <c r="CH226" s="23">
        <f t="shared" si="123"/>
        <v>-1.2484625749874006E-2</v>
      </c>
      <c r="CI226" s="23">
        <f t="shared" si="124"/>
        <v>8.0402814025519742E-3</v>
      </c>
    </row>
    <row r="227" spans="1:87" x14ac:dyDescent="0.2">
      <c r="A227" s="20">
        <v>219</v>
      </c>
      <c r="B227" s="21">
        <v>43373</v>
      </c>
      <c r="C227" s="20">
        <v>209.71199999999999</v>
      </c>
      <c r="D227" s="20">
        <v>1170.5350000000001</v>
      </c>
      <c r="E227" s="20">
        <v>1957.5039999999999</v>
      </c>
      <c r="F227" s="20">
        <v>1707.202</v>
      </c>
      <c r="G227" s="20">
        <v>2161.0419999999999</v>
      </c>
      <c r="H227" s="20">
        <v>141.38800000000001</v>
      </c>
      <c r="I227" s="20">
        <v>363.64800000000002</v>
      </c>
      <c r="J227" s="20">
        <v>500.60700000000003</v>
      </c>
      <c r="K227" s="20">
        <v>108.28</v>
      </c>
      <c r="L227" s="20">
        <v>665.55399999999997</v>
      </c>
      <c r="M227" s="20">
        <v>847.19399999999996</v>
      </c>
      <c r="N227" s="20">
        <v>287.012</v>
      </c>
      <c r="O227" s="20">
        <v>327.35300000000001</v>
      </c>
      <c r="P227" s="20">
        <v>103.265</v>
      </c>
      <c r="Q227" s="20">
        <v>194.26</v>
      </c>
      <c r="R227" s="20">
        <v>258.53899999999999</v>
      </c>
      <c r="S227" s="20">
        <v>5144.09</v>
      </c>
      <c r="T227" s="20">
        <v>3399.2</v>
      </c>
      <c r="U227" s="20">
        <v>7510.2</v>
      </c>
      <c r="V227" s="20">
        <v>24120.04</v>
      </c>
      <c r="W227" s="20">
        <v>2.2605599999999999</v>
      </c>
      <c r="X227" s="20">
        <v>-0.41560000000000002</v>
      </c>
      <c r="Y227" s="20">
        <v>0.82369999999999999</v>
      </c>
      <c r="Z227" s="20">
        <v>-0.20119999999999999</v>
      </c>
      <c r="AA227" s="20">
        <v>1</v>
      </c>
      <c r="AB227" s="20">
        <v>0.86170000000000002</v>
      </c>
      <c r="AC227" s="20">
        <v>0.76759999999999995</v>
      </c>
      <c r="AD227" s="20">
        <v>113.7</v>
      </c>
      <c r="AE227" s="21">
        <f t="shared" si="96"/>
        <v>43373</v>
      </c>
      <c r="AF227" s="22" cm="1">
        <f t="array" ref="AF227">IF(INDEX(calc_types,1,AF$7)="INDEX",C227/C226-1,IF(INDEX(calc_types,1,AF$7)="CASH", C226/1200,C226/C227-1))</f>
        <v>1.3034821594832824E-3</v>
      </c>
      <c r="AG227" s="22" cm="1">
        <f t="array" ref="AG227">IF(INDEX(calc_types,1,AG$7)="INDEX",D227/D226-1,IF(INDEX(calc_types,1,AG$7)="CASH", D226/1200,D226/D227-1))</f>
        <v>-1.1835258660558567E-3</v>
      </c>
      <c r="AH227" s="22" cm="1">
        <f t="array" ref="AH227">IF(INDEX(calc_types,1,AH$7)="INDEX",E227/E226-1,IF(INDEX(calc_types,1,AH$7)="CASH", E226/1200,E226/E227-1))</f>
        <v>-5.1609552264900715E-3</v>
      </c>
      <c r="AI227" s="22" cm="1">
        <f t="array" ref="AI227">IF(INDEX(calc_types,1,AI$7)="INDEX",F227/F226-1,IF(INDEX(calc_types,1,AI$7)="CASH", F226/1200,F226/F227-1))</f>
        <v>7.3272870514529131E-4</v>
      </c>
      <c r="AJ227" s="22" cm="1">
        <f t="array" ref="AJ227">IF(INDEX(calc_types,1,AJ$7)="INDEX",G227/G226-1,IF(INDEX(calc_types,1,AJ$7)="CASH", G226/1200,G226/G227-1))</f>
        <v>-1.7050601621541039E-3</v>
      </c>
      <c r="AK227" s="22" cm="1">
        <f t="array" ref="AK227">IF(INDEX(calc_types,1,AK$7)="INDEX",H227/H226-1,IF(INDEX(calc_types,1,AK$7)="CASH", H226/1200,H226/H227-1))</f>
        <v>-4.877807390231137E-4</v>
      </c>
      <c r="AL227" s="22" cm="1">
        <f t="array" ref="AL227">IF(INDEX(calc_types,1,AL$7)="INDEX",I227/I226-1,IF(INDEX(calc_types,1,AL$7)="CASH", I226/1200,I226/I227-1))</f>
        <v>-1.7102651597299401E-3</v>
      </c>
      <c r="AM227" s="22" cm="1">
        <f t="array" ref="AM227">IF(INDEX(calc_types,1,AM$7)="INDEX",J227/J226-1,IF(INDEX(calc_types,1,AM$7)="CASH", J226/1200,J226/J227-1))</f>
        <v>-5.1273184720590503E-3</v>
      </c>
      <c r="AN227" s="22" cm="1">
        <f t="array" ref="AN227">IF(INDEX(calc_types,1,AN$7)="INDEX",K227/K226-1,IF(INDEX(calc_types,1,AN$7)="CASH", K226/1200,K226/K227-1))</f>
        <v>2.0321823791324967E-4</v>
      </c>
      <c r="AO227" s="22" cm="1">
        <f t="array" ref="AO227">IF(INDEX(calc_types,1,AO$7)="INDEX",L227/L226-1,IF(INDEX(calc_types,1,AO$7)="CASH", L226/1200,L226/L227-1))</f>
        <v>-1.0221618497977536E-3</v>
      </c>
      <c r="AP227" s="22" cm="1">
        <f t="array" ref="AP227">IF(INDEX(calc_types,1,AP$7)="INDEX",M227/M226-1,IF(INDEX(calc_types,1,AP$7)="CASH", M226/1200,M226/M227-1))</f>
        <v>-3.3973193174305916E-3</v>
      </c>
      <c r="AQ227" s="22" cm="1">
        <f t="array" ref="AQ227">IF(INDEX(calc_types,1,AQ$7)="INDEX",N227/N226-1,IF(INDEX(calc_types,1,AQ$7)="CASH", N226/1200,N226/N227-1))</f>
        <v>-3.5177787143036987E-4</v>
      </c>
      <c r="AR227" s="22" cm="1">
        <f t="array" ref="AR227">IF(INDEX(calc_types,1,AR$7)="INDEX",O227/O226-1,IF(INDEX(calc_types,1,AR$7)="CASH", O226/1200,O226/O227-1))</f>
        <v>-3.1517595040012614E-3</v>
      </c>
      <c r="AS227" s="22" cm="1">
        <f t="array" ref="AS227">IF(INDEX(calc_types,1,AS$7)="INDEX",P227/P226-1,IF(INDEX(calc_types,1,AS$7)="CASH", P226/1200,P226/P227-1))</f>
        <v>-4.8416771569637085E-5</v>
      </c>
      <c r="AT227" s="22" cm="1">
        <f t="array" ref="AT227">IF(INDEX(calc_types,1,AT$7)="INDEX",Q227/Q226-1,IF(INDEX(calc_types,1,AT$7)="CASH", Q226/1200,Q226/Q227-1))</f>
        <v>-5.1474751634472682E-5</v>
      </c>
      <c r="AU227" s="22" cm="1">
        <f t="array" ref="AU227">IF(INDEX(calc_types,1,AU$7)="INDEX",R227/R226-1,IF(INDEX(calc_types,1,AU$7)="CASH", R226/1200,R226/R227-1))</f>
        <v>-1.4309139285950678E-4</v>
      </c>
      <c r="AV227" s="22" cm="1">
        <f t="array" ref="AV227">IF(INDEX(calc_types,1,AV$7)="INDEX",S227/S226-1,IF(INDEX(calc_types,1,AV$7)="CASH", S226/1200,S226/S227-1))</f>
        <v>5.2725073332409167E-3</v>
      </c>
      <c r="AW227" s="22" cm="1">
        <f t="array" ref="AW227">IF(INDEX(calc_types,1,AW$7)="INDEX",T227/T226-1,IF(INDEX(calc_types,1,AW$7)="CASH", T226/1200,T226/T227-1))</f>
        <v>1.8568186507117446E-3</v>
      </c>
      <c r="AX227" s="22" cm="1">
        <f t="array" ref="AX227">IF(INDEX(calc_types,1,AX$7)="INDEX",U227/U226-1,IF(INDEX(calc_types,1,AX$7)="CASH", U226/1200,U226/U227-1))</f>
        <v>1.0464962959574331E-2</v>
      </c>
      <c r="AY227" s="22" cm="1">
        <f t="array" ref="AY227">IF(INDEX(calc_types,1,AY$7)="INDEX",V227/V226-1,IF(INDEX(calc_types,1,AY$7)="CASH", V226/1200,V226/V227-1))</f>
        <v>5.4882211575257411E-2</v>
      </c>
      <c r="AZ227" s="22" cm="1">
        <f t="array" ref="AZ227">IF(INDEX(calc_types,1,AZ$7)="INDEX",W227/W226-1,IF(INDEX(calc_types,1,AZ$7)="CASH", W226/1200,W226/W227-1))</f>
        <v>1.7614583333333334E-3</v>
      </c>
      <c r="BA227" s="22" cm="1">
        <f t="array" ref="BA227">IF(INDEX(calc_types,1,BA$7)="INDEX",X227/X226-1,IF(INDEX(calc_types,1,BA$7)="CASH", X226/1200,X226/X227-1))</f>
        <v>-2.9558333333333335E-4</v>
      </c>
      <c r="BB227" s="22" cm="1">
        <f t="array" ref="BB227">IF(INDEX(calc_types,1,BB$7)="INDEX",Y227/Y226-1,IF(INDEX(calc_types,1,BB$7)="CASH", Y226/1200,Y226/Y227-1))</f>
        <v>7.7899999999999996E-4</v>
      </c>
      <c r="BC227" s="22" cm="1">
        <f t="array" ref="BC227">IF(INDEX(calc_types,1,BC$7)="INDEX",Z227/Z226-1,IF(INDEX(calc_types,1,BC$7)="CASH", Z226/1200,Z226/Z227-1))</f>
        <v>-1.7800000000000002E-4</v>
      </c>
      <c r="BD227" s="22" cm="1">
        <f t="array" ref="BD227">IF(INDEX(calc_types,1,BD$7)="INDEX",AA227/AA226-1,IF(INDEX(calc_types,1,BD$7)="CASH", AA226/1200,AA226/AA227-1))</f>
        <v>0</v>
      </c>
      <c r="BE227" s="22" cm="1">
        <f t="array" ref="BE227">IF(INDEX(calc_types,1,BE$7)="INDEX",AB227/AB226-1,IF(INDEX(calc_types,1,BE$7)="CASH", AB226/1200,AB226/AB227-1))</f>
        <v>3.4814900777524471E-4</v>
      </c>
      <c r="BF227" s="22" cm="1">
        <f t="array" ref="BF227">IF(INDEX(calc_types,1,BF$7)="INDEX",AC227/AC226-1,IF(INDEX(calc_types,1,BF$7)="CASH", AC226/1200,AC226/AC227-1))</f>
        <v>5.2110474205315782E-3</v>
      </c>
      <c r="BG227" s="22" cm="1">
        <f t="array" ref="BG227">IF(INDEX(calc_types,1,BG$7)="INDEX",AD227/AD226-1,IF(INDEX(calc_types,1,BG$7)="CASH", AD226/1200,AD226/AD227-1))</f>
        <v>-2.3482849604221645E-2</v>
      </c>
      <c r="BH227" s="23">
        <f t="shared" si="97"/>
        <v>-3.2321609713648904E-4</v>
      </c>
      <c r="BI227" s="23">
        <f t="shared" si="98"/>
        <v>-3.2449380974294258E-3</v>
      </c>
      <c r="BJ227" s="23">
        <f t="shared" si="99"/>
        <v>-8.0794801934026602E-3</v>
      </c>
      <c r="BK227" s="23">
        <f t="shared" si="100"/>
        <v>-2.2482808553423014E-3</v>
      </c>
      <c r="BL227" s="23">
        <f t="shared" si="101"/>
        <v>-5.5439258232772865E-3</v>
      </c>
      <c r="BM227" s="23">
        <f t="shared" si="102"/>
        <v>-1.5889160769396776E-3</v>
      </c>
      <c r="BN227" s="23">
        <f t="shared" si="103"/>
        <v>-3.141407609573859E-3</v>
      </c>
      <c r="BO227" s="23">
        <f t="shared" si="104"/>
        <v>-7.2291539136693714E-3</v>
      </c>
      <c r="BP227" s="23">
        <f t="shared" si="105"/>
        <v>-3.1791703818086052E-4</v>
      </c>
      <c r="BQ227" s="23">
        <f t="shared" si="106"/>
        <v>-3.2393499633780725E-3</v>
      </c>
      <c r="BR227" s="23">
        <f t="shared" si="107"/>
        <v>-6.1132470228075497E-3</v>
      </c>
      <c r="BS227" s="23">
        <f t="shared" si="108"/>
        <v>-3.5764581059051477E-3</v>
      </c>
      <c r="BT227" s="23">
        <f t="shared" si="109"/>
        <v>-6.8675578943896099E-3</v>
      </c>
      <c r="BU227" s="23">
        <f t="shared" si="110"/>
        <v>-9.96209539615357E-5</v>
      </c>
      <c r="BV227" s="23">
        <f t="shared" si="111"/>
        <v>-2.4875161391916872E-4</v>
      </c>
      <c r="BW227" s="23">
        <f t="shared" si="112"/>
        <v>-6.8707108724703071E-4</v>
      </c>
      <c r="BX227" s="23">
        <f t="shared" si="113"/>
        <v>-1.6357923878325686E-3</v>
      </c>
      <c r="BY227" s="23">
        <f t="shared" si="114"/>
        <v>5.577932873544742E-4</v>
      </c>
      <c r="BZ227" s="23">
        <f t="shared" si="115"/>
        <v>8.8197233587490684E-3</v>
      </c>
      <c r="CA227" s="23">
        <f t="shared" si="116"/>
        <v>5.0410921936670516E-2</v>
      </c>
      <c r="CB227" s="23">
        <f t="shared" si="117"/>
        <v>1.4462270114942418E-4</v>
      </c>
      <c r="CC227" s="23">
        <f t="shared" si="118"/>
        <v>-1.3952408045977008E-3</v>
      </c>
      <c r="CD227" s="23">
        <f t="shared" si="119"/>
        <v>-1.1600089080459762E-3</v>
      </c>
      <c r="CE227" s="23">
        <f t="shared" si="120"/>
        <v>-1.5204913793103456E-4</v>
      </c>
      <c r="CF227" s="23">
        <f t="shared" si="121"/>
        <v>0</v>
      </c>
      <c r="CG227" s="23">
        <f t="shared" si="122"/>
        <v>-6.5214316918171355E-4</v>
      </c>
      <c r="CH227" s="23">
        <f t="shared" si="123"/>
        <v>5.2977021268523937E-3</v>
      </c>
      <c r="CI227" s="23">
        <f t="shared" si="124"/>
        <v>-2.2918025285340704E-2</v>
      </c>
    </row>
    <row r="228" spans="1:87" x14ac:dyDescent="0.2">
      <c r="A228" s="20">
        <v>220</v>
      </c>
      <c r="B228" s="21">
        <v>43404</v>
      </c>
      <c r="C228" s="20">
        <v>210.108</v>
      </c>
      <c r="D228" s="20">
        <v>1172.31</v>
      </c>
      <c r="E228" s="20">
        <v>1959.3610000000001</v>
      </c>
      <c r="F228" s="20">
        <v>1707.567</v>
      </c>
      <c r="G228" s="20">
        <v>2155.7179999999998</v>
      </c>
      <c r="H228" s="20">
        <v>141.36099999999999</v>
      </c>
      <c r="I228" s="20">
        <v>364.16899999999998</v>
      </c>
      <c r="J228" s="20">
        <v>502.54</v>
      </c>
      <c r="K228" s="20">
        <v>108.377</v>
      </c>
      <c r="L228" s="20">
        <v>667.33399999999995</v>
      </c>
      <c r="M228" s="20">
        <v>852.60500000000002</v>
      </c>
      <c r="N228" s="20">
        <v>287.35599999999999</v>
      </c>
      <c r="O228" s="20">
        <v>328.07900000000001</v>
      </c>
      <c r="P228" s="20">
        <v>103.268</v>
      </c>
      <c r="Q228" s="20">
        <v>194.30799999999999</v>
      </c>
      <c r="R228" s="20">
        <v>258.74799999999999</v>
      </c>
      <c r="S228" s="20">
        <v>4790.87</v>
      </c>
      <c r="T228" s="20">
        <v>3197.51</v>
      </c>
      <c r="U228" s="20">
        <v>7128.1</v>
      </c>
      <c r="V228" s="20">
        <v>21920.46</v>
      </c>
      <c r="W228" s="20">
        <v>2.30688</v>
      </c>
      <c r="X228" s="20">
        <v>-0.2185</v>
      </c>
      <c r="Y228" s="20">
        <v>1.0347</v>
      </c>
      <c r="Z228" s="20">
        <v>1.6400000000000001E-2</v>
      </c>
      <c r="AA228" s="20">
        <v>1</v>
      </c>
      <c r="AB228" s="20">
        <v>0.88400000000000001</v>
      </c>
      <c r="AC228" s="20">
        <v>0.78339999999999999</v>
      </c>
      <c r="AD228" s="20">
        <v>112.94</v>
      </c>
      <c r="AE228" s="21">
        <f t="shared" si="96"/>
        <v>43404</v>
      </c>
      <c r="AF228" s="22" cm="1">
        <f t="array" ref="AF228">IF(INDEX(calc_types,1,AF$7)="INDEX",C228/C227-1,IF(INDEX(calc_types,1,AF$7)="CASH", C227/1200,C227/C228-1))</f>
        <v>1.8883039597161755E-3</v>
      </c>
      <c r="AG228" s="22" cm="1">
        <f t="array" ref="AG228">IF(INDEX(calc_types,1,AG$7)="INDEX",D228/D227-1,IF(INDEX(calc_types,1,AG$7)="CASH", D227/1200,D227/D228-1))</f>
        <v>1.5164006202290636E-3</v>
      </c>
      <c r="AH228" s="22" cm="1">
        <f t="array" ref="AH228">IF(INDEX(calc_types,1,AH$7)="INDEX",E228/E227-1,IF(INDEX(calc_types,1,AH$7)="CASH", E227/1200,E227/E228-1))</f>
        <v>9.4865706532409888E-4</v>
      </c>
      <c r="AI228" s="22" cm="1">
        <f t="array" ref="AI228">IF(INDEX(calc_types,1,AI$7)="INDEX",F228/F227-1,IF(INDEX(calc_types,1,AI$7)="CASH", F227/1200,F227/F228-1))</f>
        <v>2.1380012441407636E-4</v>
      </c>
      <c r="AJ228" s="22" cm="1">
        <f t="array" ref="AJ228">IF(INDEX(calc_types,1,AJ$7)="INDEX",G228/G227-1,IF(INDEX(calc_types,1,AJ$7)="CASH", G227/1200,G227/G228-1))</f>
        <v>-2.4636263432178396E-3</v>
      </c>
      <c r="AK228" s="22" cm="1">
        <f t="array" ref="AK228">IF(INDEX(calc_types,1,AK$7)="INDEX",H228/H227-1,IF(INDEX(calc_types,1,AK$7)="CASH", H227/1200,H227/H228-1))</f>
        <v>-1.909638724645335E-4</v>
      </c>
      <c r="AL228" s="22" cm="1">
        <f t="array" ref="AL228">IF(INDEX(calc_types,1,AL$7)="INDEX",I228/I227-1,IF(INDEX(calc_types,1,AL$7)="CASH", I227/1200,I227/I228-1))</f>
        <v>1.4327041534669682E-3</v>
      </c>
      <c r="AM228" s="22" cm="1">
        <f t="array" ref="AM228">IF(INDEX(calc_types,1,AM$7)="INDEX",J228/J227-1,IF(INDEX(calc_types,1,AM$7)="CASH", J227/1200,J227/J228-1))</f>
        <v>3.8613123667867733E-3</v>
      </c>
      <c r="AN228" s="22" cm="1">
        <f t="array" ref="AN228">IF(INDEX(calc_types,1,AN$7)="INDEX",K228/K227-1,IF(INDEX(calc_types,1,AN$7)="CASH", K227/1200,K227/K228-1))</f>
        <v>8.9582563723666908E-4</v>
      </c>
      <c r="AO228" s="22" cm="1">
        <f t="array" ref="AO228">IF(INDEX(calc_types,1,AO$7)="INDEX",L228/L227-1,IF(INDEX(calc_types,1,AO$7)="CASH", L227/1200,L227/L228-1))</f>
        <v>2.6744636798816668E-3</v>
      </c>
      <c r="AP228" s="22" cm="1">
        <f t="array" ref="AP228">IF(INDEX(calc_types,1,AP$7)="INDEX",M228/M227-1,IF(INDEX(calc_types,1,AP$7)="CASH", M227/1200,M227/M228-1))</f>
        <v>6.386966857650167E-3</v>
      </c>
      <c r="AQ228" s="22" cm="1">
        <f t="array" ref="AQ228">IF(INDEX(calc_types,1,AQ$7)="INDEX",N228/N227-1,IF(INDEX(calc_types,1,AQ$7)="CASH", N227/1200,N227/N228-1))</f>
        <v>1.1985561579306303E-3</v>
      </c>
      <c r="AR228" s="22" cm="1">
        <f t="array" ref="AR228">IF(INDEX(calc_types,1,AR$7)="INDEX",O228/O227-1,IF(INDEX(calc_types,1,AR$7)="CASH", O227/1200,O227/O228-1))</f>
        <v>2.2177893588877229E-3</v>
      </c>
      <c r="AS228" s="22" cm="1">
        <f t="array" ref="AS228">IF(INDEX(calc_types,1,AS$7)="INDEX",P228/P227-1,IF(INDEX(calc_types,1,AS$7)="CASH", P227/1200,P227/P228-1))</f>
        <v>2.9051469520258166E-5</v>
      </c>
      <c r="AT228" s="22" cm="1">
        <f t="array" ref="AT228">IF(INDEX(calc_types,1,AT$7)="INDEX",Q228/Q227-1,IF(INDEX(calc_types,1,AT$7)="CASH", Q227/1200,Q227/Q228-1))</f>
        <v>2.4709152681978708E-4</v>
      </c>
      <c r="AU228" s="22" cm="1">
        <f t="array" ref="AU228">IF(INDEX(calc_types,1,AU$7)="INDEX",R228/R227-1,IF(INDEX(calc_types,1,AU$7)="CASH", R227/1200,R227/R228-1))</f>
        <v>8.0838867636989775E-4</v>
      </c>
      <c r="AV228" s="22" cm="1">
        <f t="array" ref="AV228">IF(INDEX(calc_types,1,AV$7)="INDEX",S228/S227-1,IF(INDEX(calc_types,1,AV$7)="CASH", S227/1200,S227/S228-1))</f>
        <v>-6.8665206090873232E-2</v>
      </c>
      <c r="AW228" s="22" cm="1">
        <f t="array" ref="AW228">IF(INDEX(calc_types,1,AW$7)="INDEX",T228/T227-1,IF(INDEX(calc_types,1,AW$7)="CASH", T227/1200,T227/T228-1))</f>
        <v>-5.9334549305718909E-2</v>
      </c>
      <c r="AX228" s="22" cm="1">
        <f t="array" ref="AX228">IF(INDEX(calc_types,1,AX$7)="INDEX",U228/U227-1,IF(INDEX(calc_types,1,AX$7)="CASH", U227/1200,U227/U228-1))</f>
        <v>-5.0877473302974541E-2</v>
      </c>
      <c r="AY228" s="22" cm="1">
        <f t="array" ref="AY228">IF(INDEX(calc_types,1,AY$7)="INDEX",V228/V227-1,IF(INDEX(calc_types,1,AY$7)="CASH", V227/1200,V227/V228-1))</f>
        <v>-9.1193049431095519E-2</v>
      </c>
      <c r="AZ228" s="22" cm="1">
        <f t="array" ref="AZ228">IF(INDEX(calc_types,1,AZ$7)="INDEX",W228/W227-1,IF(INDEX(calc_types,1,AZ$7)="CASH", W227/1200,W227/W228-1))</f>
        <v>1.8837999999999999E-3</v>
      </c>
      <c r="BA228" s="22" cm="1">
        <f t="array" ref="BA228">IF(INDEX(calc_types,1,BA$7)="INDEX",X228/X227-1,IF(INDEX(calc_types,1,BA$7)="CASH", X227/1200,X227/X228-1))</f>
        <v>-3.4633333333333337E-4</v>
      </c>
      <c r="BB228" s="22" cm="1">
        <f t="array" ref="BB228">IF(INDEX(calc_types,1,BB$7)="INDEX",Y228/Y227-1,IF(INDEX(calc_types,1,BB$7)="CASH", Y227/1200,Y227/Y228-1))</f>
        <v>6.8641666666666666E-4</v>
      </c>
      <c r="BC228" s="22" cm="1">
        <f t="array" ref="BC228">IF(INDEX(calc_types,1,BC$7)="INDEX",Z228/Z227-1,IF(INDEX(calc_types,1,BC$7)="CASH", Z227/1200,Z227/Z228-1))</f>
        <v>-1.6766666666666666E-4</v>
      </c>
      <c r="BD228" s="22" cm="1">
        <f t="array" ref="BD228">IF(INDEX(calc_types,1,BD$7)="INDEX",AA228/AA227-1,IF(INDEX(calc_types,1,BD$7)="CASH", AA227/1200,AA227/AA228-1))</f>
        <v>0</v>
      </c>
      <c r="BE228" s="22" cm="1">
        <f t="array" ref="BE228">IF(INDEX(calc_types,1,BE$7)="INDEX",AB228/AB227-1,IF(INDEX(calc_types,1,BE$7)="CASH", AB227/1200,AB227/AB228-1))</f>
        <v>-2.5226244343891424E-2</v>
      </c>
      <c r="BF228" s="22" cm="1">
        <f t="array" ref="BF228">IF(INDEX(calc_types,1,BF$7)="INDEX",AC228/AC227-1,IF(INDEX(calc_types,1,BF$7)="CASH", AC227/1200,AC227/AC228-1))</f>
        <v>-2.0168496298187399E-2</v>
      </c>
      <c r="BG228" s="22" cm="1">
        <f t="array" ref="BG228">IF(INDEX(calc_types,1,BG$7)="INDEX",AD228/AD227-1,IF(INDEX(calc_types,1,BG$7)="CASH", AD227/1200,AD227/AD228-1))</f>
        <v>6.7292367628830618E-3</v>
      </c>
      <c r="BH228" s="23">
        <f t="shared" si="97"/>
        <v>2.6160570309640406E-4</v>
      </c>
      <c r="BI228" s="23">
        <f t="shared" si="98"/>
        <v>-5.4501161114450542E-4</v>
      </c>
      <c r="BJ228" s="23">
        <f t="shared" si="99"/>
        <v>-1.9698679015884902E-3</v>
      </c>
      <c r="BK228" s="23">
        <f t="shared" si="100"/>
        <v>-2.7672094360735163E-3</v>
      </c>
      <c r="BL228" s="23">
        <f t="shared" si="101"/>
        <v>-6.3024920043410221E-3</v>
      </c>
      <c r="BM228" s="23">
        <f t="shared" si="102"/>
        <v>-1.2920992103810974E-3</v>
      </c>
      <c r="BN228" s="23">
        <f t="shared" si="103"/>
        <v>1.5617036230495488E-6</v>
      </c>
      <c r="BO228" s="23">
        <f t="shared" si="104"/>
        <v>1.7594769251764518E-3</v>
      </c>
      <c r="BP228" s="23">
        <f t="shared" si="105"/>
        <v>3.746903611425589E-4</v>
      </c>
      <c r="BQ228" s="23">
        <f t="shared" si="106"/>
        <v>4.5727556630134787E-4</v>
      </c>
      <c r="BR228" s="23">
        <f t="shared" si="107"/>
        <v>3.6710391522732084E-3</v>
      </c>
      <c r="BS228" s="23">
        <f t="shared" si="108"/>
        <v>-2.0261240765441476E-3</v>
      </c>
      <c r="BT228" s="23">
        <f t="shared" si="109"/>
        <v>-1.4980090315006257E-3</v>
      </c>
      <c r="BU228" s="23">
        <f t="shared" si="110"/>
        <v>-2.2152712871640449E-5</v>
      </c>
      <c r="BV228" s="23">
        <f t="shared" si="111"/>
        <v>4.9814664535091066E-5</v>
      </c>
      <c r="BW228" s="23">
        <f t="shared" si="112"/>
        <v>2.6440898198237383E-4</v>
      </c>
      <c r="BX228" s="23">
        <f t="shared" si="113"/>
        <v>-7.5573505811946717E-2</v>
      </c>
      <c r="BY228" s="23">
        <f t="shared" si="114"/>
        <v>-6.0633574669076179E-2</v>
      </c>
      <c r="BZ228" s="23">
        <f t="shared" si="115"/>
        <v>-5.2522712903799805E-2</v>
      </c>
      <c r="CA228" s="23">
        <f t="shared" si="116"/>
        <v>-9.5664339069682414E-2</v>
      </c>
      <c r="CB228" s="23">
        <f t="shared" si="117"/>
        <v>2.669643678160907E-4</v>
      </c>
      <c r="CC228" s="23">
        <f t="shared" si="118"/>
        <v>-1.4459908045977008E-3</v>
      </c>
      <c r="CD228" s="23">
        <f t="shared" si="119"/>
        <v>-1.2525922413793096E-3</v>
      </c>
      <c r="CE228" s="23">
        <f t="shared" si="120"/>
        <v>-1.4171580459770118E-4</v>
      </c>
      <c r="CF228" s="23">
        <f t="shared" si="121"/>
        <v>0</v>
      </c>
      <c r="CG228" s="23">
        <f t="shared" si="122"/>
        <v>-2.6226536520848383E-2</v>
      </c>
      <c r="CH228" s="23">
        <f t="shared" si="123"/>
        <v>-2.0081841591866583E-2</v>
      </c>
      <c r="CI228" s="23">
        <f t="shared" si="124"/>
        <v>7.2940610817640019E-3</v>
      </c>
    </row>
    <row r="229" spans="1:87" x14ac:dyDescent="0.2">
      <c r="A229" s="20">
        <v>221</v>
      </c>
      <c r="B229" s="21">
        <v>43434</v>
      </c>
      <c r="C229" s="20">
        <v>210.52600000000001</v>
      </c>
      <c r="D229" s="20">
        <v>1176.3720000000001</v>
      </c>
      <c r="E229" s="20">
        <v>1972.606</v>
      </c>
      <c r="F229" s="20">
        <v>1709.046</v>
      </c>
      <c r="G229" s="20">
        <v>2155.3389999999999</v>
      </c>
      <c r="H229" s="20">
        <v>141.24799999999999</v>
      </c>
      <c r="I229" s="20">
        <v>363.96</v>
      </c>
      <c r="J229" s="20">
        <v>503.60300000000001</v>
      </c>
      <c r="K229" s="20">
        <v>108.42100000000001</v>
      </c>
      <c r="L229" s="20">
        <v>667.72199999999998</v>
      </c>
      <c r="M229" s="20">
        <v>855.42700000000002</v>
      </c>
      <c r="N229" s="20">
        <v>286.07499999999999</v>
      </c>
      <c r="O229" s="20">
        <v>326.22699999999998</v>
      </c>
      <c r="P229" s="20">
        <v>103.249</v>
      </c>
      <c r="Q229" s="20">
        <v>194.316</v>
      </c>
      <c r="R229" s="20">
        <v>258.90600000000001</v>
      </c>
      <c r="S229" s="20">
        <v>4884.88</v>
      </c>
      <c r="T229" s="20">
        <v>3173.13</v>
      </c>
      <c r="U229" s="20">
        <v>6980.24</v>
      </c>
      <c r="V229" s="20">
        <v>22351.06</v>
      </c>
      <c r="W229" s="20">
        <v>2.34694</v>
      </c>
      <c r="X229" s="20">
        <v>-1.0170999999999999</v>
      </c>
      <c r="Y229" s="20">
        <v>0.71689999999999998</v>
      </c>
      <c r="Z229" s="20">
        <v>-1.1032999999999999</v>
      </c>
      <c r="AA229" s="20">
        <v>1</v>
      </c>
      <c r="AB229" s="20">
        <v>0.88349999999999995</v>
      </c>
      <c r="AC229" s="20">
        <v>0.7843</v>
      </c>
      <c r="AD229" s="20">
        <v>113.57</v>
      </c>
      <c r="AE229" s="21">
        <f t="shared" si="96"/>
        <v>43434</v>
      </c>
      <c r="AF229" s="22" cm="1">
        <f t="array" ref="AF229">IF(INDEX(calc_types,1,AF$7)="INDEX",C229/C228-1,IF(INDEX(calc_types,1,AF$7)="CASH", C228/1200,C228/C229-1))</f>
        <v>1.9894530431967539E-3</v>
      </c>
      <c r="AG229" s="22" cm="1">
        <f t="array" ref="AG229">IF(INDEX(calc_types,1,AG$7)="INDEX",D229/D228-1,IF(INDEX(calc_types,1,AG$7)="CASH", D228/1200,D228/D229-1))</f>
        <v>3.4649538091462428E-3</v>
      </c>
      <c r="AH229" s="22" cm="1">
        <f t="array" ref="AH229">IF(INDEX(calc_types,1,AH$7)="INDEX",E229/E228-1,IF(INDEX(calc_types,1,AH$7)="CASH", E228/1200,E228/E229-1))</f>
        <v>6.7598569125342234E-3</v>
      </c>
      <c r="AI229" s="22" cm="1">
        <f t="array" ref="AI229">IF(INDEX(calc_types,1,AI$7)="INDEX",F229/F228-1,IF(INDEX(calc_types,1,AI$7)="CASH", F228/1200,F228/F229-1))</f>
        <v>8.6614463737011427E-4</v>
      </c>
      <c r="AJ229" s="22" cm="1">
        <f t="array" ref="AJ229">IF(INDEX(calc_types,1,AJ$7)="INDEX",G229/G228-1,IF(INDEX(calc_types,1,AJ$7)="CASH", G228/1200,G228/G229-1))</f>
        <v>-1.7581149296885812E-4</v>
      </c>
      <c r="AK229" s="22" cm="1">
        <f t="array" ref="AK229">IF(INDEX(calc_types,1,AK$7)="INDEX",H229/H228-1,IF(INDEX(calc_types,1,AK$7)="CASH", H228/1200,H228/H229-1))</f>
        <v>-7.9937182108213989E-4</v>
      </c>
      <c r="AL229" s="22" cm="1">
        <f t="array" ref="AL229">IF(INDEX(calc_types,1,AL$7)="INDEX",I229/I228-1,IF(INDEX(calc_types,1,AL$7)="CASH", I228/1200,I228/I229-1))</f>
        <v>-5.7390936625578703E-4</v>
      </c>
      <c r="AM229" s="22" cm="1">
        <f t="array" ref="AM229">IF(INDEX(calc_types,1,AM$7)="INDEX",J229/J228-1,IF(INDEX(calc_types,1,AM$7)="CASH", J228/1200,J228/J229-1))</f>
        <v>2.1152545071039253E-3</v>
      </c>
      <c r="AN229" s="22" cm="1">
        <f t="array" ref="AN229">IF(INDEX(calc_types,1,AN$7)="INDEX",K229/K228-1,IF(INDEX(calc_types,1,AN$7)="CASH", K228/1200,K228/K229-1))</f>
        <v>4.0599020087306315E-4</v>
      </c>
      <c r="AO229" s="22" cm="1">
        <f t="array" ref="AO229">IF(INDEX(calc_types,1,AO$7)="INDEX",L229/L228-1,IF(INDEX(calc_types,1,AO$7)="CASH", L228/1200,L228/L229-1))</f>
        <v>5.8141800058142401E-4</v>
      </c>
      <c r="AP229" s="22" cm="1">
        <f t="array" ref="AP229">IF(INDEX(calc_types,1,AP$7)="INDEX",M229/M228-1,IF(INDEX(calc_types,1,AP$7)="CASH", M228/1200,M228/M229-1))</f>
        <v>3.3098562640379026E-3</v>
      </c>
      <c r="AQ229" s="22" cm="1">
        <f t="array" ref="AQ229">IF(INDEX(calc_types,1,AQ$7)="INDEX",N229/N228-1,IF(INDEX(calc_types,1,AQ$7)="CASH", N228/1200,N228/N229-1))</f>
        <v>-4.4578849928311737E-3</v>
      </c>
      <c r="AR229" s="22" cm="1">
        <f t="array" ref="AR229">IF(INDEX(calc_types,1,AR$7)="INDEX",O229/O228-1,IF(INDEX(calc_types,1,AR$7)="CASH", O228/1200,O228/O229-1))</f>
        <v>-5.6449818488840675E-3</v>
      </c>
      <c r="AS229" s="22" cm="1">
        <f t="array" ref="AS229">IF(INDEX(calc_types,1,AS$7)="INDEX",P229/P228-1,IF(INDEX(calc_types,1,AS$7)="CASH", P228/1200,P228/P229-1))</f>
        <v>-1.8398729519308876E-4</v>
      </c>
      <c r="AT229" s="22" cm="1">
        <f t="array" ref="AT229">IF(INDEX(calc_types,1,AT$7)="INDEX",Q229/Q228-1,IF(INDEX(calc_types,1,AT$7)="CASH", Q228/1200,Q228/Q229-1))</f>
        <v>4.1171747946711079E-5</v>
      </c>
      <c r="AU229" s="22" cm="1">
        <f t="array" ref="AU229">IF(INDEX(calc_types,1,AU$7)="INDEX",R229/R228-1,IF(INDEX(calc_types,1,AU$7)="CASH", R228/1200,R228/R229-1))</f>
        <v>6.1063273919037542E-4</v>
      </c>
      <c r="AV229" s="22" cm="1">
        <f t="array" ref="AV229">IF(INDEX(calc_types,1,AV$7)="INDEX",S229/S228-1,IF(INDEX(calc_types,1,AV$7)="CASH", S228/1200,S228/S229-1))</f>
        <v>1.9622740754810852E-2</v>
      </c>
      <c r="AW229" s="22" cm="1">
        <f t="array" ref="AW229">IF(INDEX(calc_types,1,AW$7)="INDEX",T229/T228-1,IF(INDEX(calc_types,1,AW$7)="CASH", T228/1200,T228/T229-1))</f>
        <v>-7.6246829564254881E-3</v>
      </c>
      <c r="AX229" s="22" cm="1">
        <f t="array" ref="AX229">IF(INDEX(calc_types,1,AX$7)="INDEX",U229/U228-1,IF(INDEX(calc_types,1,AX$7)="CASH", U228/1200,U228/U229-1))</f>
        <v>-2.074325556599943E-2</v>
      </c>
      <c r="AY229" s="22" cm="1">
        <f t="array" ref="AY229">IF(INDEX(calc_types,1,AY$7)="INDEX",V229/V228-1,IF(INDEX(calc_types,1,AY$7)="CASH", V228/1200,V228/V229-1))</f>
        <v>1.9643748351996448E-2</v>
      </c>
      <c r="AZ229" s="22" cm="1">
        <f t="array" ref="AZ229">IF(INDEX(calc_types,1,AZ$7)="INDEX",W229/W228-1,IF(INDEX(calc_types,1,AZ$7)="CASH", W228/1200,W228/W229-1))</f>
        <v>1.9224000000000001E-3</v>
      </c>
      <c r="BA229" s="22" cm="1">
        <f t="array" ref="BA229">IF(INDEX(calc_types,1,BA$7)="INDEX",X229/X228-1,IF(INDEX(calc_types,1,BA$7)="CASH", X228/1200,X228/X229-1))</f>
        <v>-1.8208333333333333E-4</v>
      </c>
      <c r="BB229" s="22" cm="1">
        <f t="array" ref="BB229">IF(INDEX(calc_types,1,BB$7)="INDEX",Y229/Y228-1,IF(INDEX(calc_types,1,BB$7)="CASH", Y228/1200,Y228/Y229-1))</f>
        <v>8.6224999999999995E-4</v>
      </c>
      <c r="BC229" s="22" cm="1">
        <f t="array" ref="BC229">IF(INDEX(calc_types,1,BC$7)="INDEX",Z229/Z228-1,IF(INDEX(calc_types,1,BC$7)="CASH", Z228/1200,Z228/Z229-1))</f>
        <v>1.3666666666666667E-5</v>
      </c>
      <c r="BD229" s="22" cm="1">
        <f t="array" ref="BD229">IF(INDEX(calc_types,1,BD$7)="INDEX",AA229/AA228-1,IF(INDEX(calc_types,1,BD$7)="CASH", AA228/1200,AA228/AA229-1))</f>
        <v>0</v>
      </c>
      <c r="BE229" s="22" cm="1">
        <f t="array" ref="BE229">IF(INDEX(calc_types,1,BE$7)="INDEX",AB229/AB228-1,IF(INDEX(calc_types,1,BE$7)="CASH", AB228/1200,AB228/AB229-1))</f>
        <v>5.6593095642343272E-4</v>
      </c>
      <c r="BF229" s="22" cm="1">
        <f t="array" ref="BF229">IF(INDEX(calc_types,1,BF$7)="INDEX",AC229/AC228-1,IF(INDEX(calc_types,1,BF$7)="CASH", AC228/1200,AC228/AC229-1))</f>
        <v>-1.1475200816014608E-3</v>
      </c>
      <c r="BG229" s="22" cm="1">
        <f t="array" ref="BG229">IF(INDEX(calc_types,1,BG$7)="INDEX",AD229/AD228-1,IF(INDEX(calc_types,1,BG$7)="CASH", AD228/1200,AD228/AD229-1))</f>
        <v>-5.5472395879192504E-3</v>
      </c>
      <c r="BH229" s="23">
        <f t="shared" si="97"/>
        <v>3.6275478657698244E-4</v>
      </c>
      <c r="BI229" s="23">
        <f t="shared" si="98"/>
        <v>1.4035415777726738E-3</v>
      </c>
      <c r="BJ229" s="23">
        <f t="shared" si="99"/>
        <v>3.8413319456216343E-3</v>
      </c>
      <c r="BK229" s="23">
        <f t="shared" si="100"/>
        <v>-2.1148649231174784E-3</v>
      </c>
      <c r="BL229" s="23">
        <f t="shared" si="101"/>
        <v>-4.0146771540920407E-3</v>
      </c>
      <c r="BM229" s="23">
        <f t="shared" si="102"/>
        <v>-1.9005071589987038E-3</v>
      </c>
      <c r="BN229" s="23">
        <f t="shared" si="103"/>
        <v>-2.0050518160997059E-3</v>
      </c>
      <c r="BO229" s="23">
        <f t="shared" si="104"/>
        <v>1.3419065493603787E-5</v>
      </c>
      <c r="BP229" s="23">
        <f t="shared" si="105"/>
        <v>-1.1514507522104704E-4</v>
      </c>
      <c r="BQ229" s="23">
        <f t="shared" si="106"/>
        <v>-1.6357701129988949E-3</v>
      </c>
      <c r="BR229" s="23">
        <f t="shared" si="107"/>
        <v>5.9392855866094397E-4</v>
      </c>
      <c r="BS229" s="23">
        <f t="shared" si="108"/>
        <v>-7.6825652273059515E-3</v>
      </c>
      <c r="BT229" s="23">
        <f t="shared" si="109"/>
        <v>-9.360780239272417E-3</v>
      </c>
      <c r="BU229" s="23">
        <f t="shared" si="110"/>
        <v>-2.3519147758498739E-4</v>
      </c>
      <c r="BV229" s="23">
        <f t="shared" si="111"/>
        <v>-1.5610511433798493E-4</v>
      </c>
      <c r="BW229" s="23">
        <f t="shared" si="112"/>
        <v>6.6653044802851493E-5</v>
      </c>
      <c r="BX229" s="23">
        <f t="shared" si="113"/>
        <v>1.2714441033737367E-2</v>
      </c>
      <c r="BY229" s="23">
        <f t="shared" si="114"/>
        <v>-8.9237083197827582E-3</v>
      </c>
      <c r="BZ229" s="23">
        <f t="shared" si="115"/>
        <v>-2.2388495166824691E-2</v>
      </c>
      <c r="CA229" s="23">
        <f t="shared" si="116"/>
        <v>1.5172458713409557E-2</v>
      </c>
      <c r="CB229" s="23">
        <f t="shared" si="117"/>
        <v>3.0556436781609088E-4</v>
      </c>
      <c r="CC229" s="23">
        <f t="shared" si="118"/>
        <v>-1.2817408045977009E-3</v>
      </c>
      <c r="CD229" s="23">
        <f t="shared" si="119"/>
        <v>-1.0767589080459762E-3</v>
      </c>
      <c r="CE229" s="23">
        <f t="shared" si="120"/>
        <v>3.9617528735632138E-5</v>
      </c>
      <c r="CF229" s="23">
        <f t="shared" si="121"/>
        <v>0</v>
      </c>
      <c r="CG229" s="23">
        <f t="shared" si="122"/>
        <v>-4.3436122053352555E-4</v>
      </c>
      <c r="CH229" s="23">
        <f t="shared" si="123"/>
        <v>-1.0608653752806449E-3</v>
      </c>
      <c r="CI229" s="23">
        <f t="shared" si="124"/>
        <v>-4.9824152690383103E-3</v>
      </c>
    </row>
    <row r="230" spans="1:87" x14ac:dyDescent="0.2">
      <c r="A230" s="20">
        <v>222</v>
      </c>
      <c r="B230" s="21">
        <v>43465</v>
      </c>
      <c r="C230" s="20">
        <v>211.036</v>
      </c>
      <c r="D230" s="20">
        <v>1185.6610000000001</v>
      </c>
      <c r="E230" s="20">
        <v>2004.0239999999999</v>
      </c>
      <c r="F230" s="20">
        <v>1720.972</v>
      </c>
      <c r="G230" s="20">
        <v>2177.6689999999999</v>
      </c>
      <c r="H230" s="20">
        <v>141.16399999999999</v>
      </c>
      <c r="I230" s="20">
        <v>363.88099999999997</v>
      </c>
      <c r="J230" s="20">
        <v>504.15300000000002</v>
      </c>
      <c r="K230" s="20">
        <v>108.498</v>
      </c>
      <c r="L230" s="20">
        <v>668.44299999999998</v>
      </c>
      <c r="M230" s="20">
        <v>856.76900000000001</v>
      </c>
      <c r="N230" s="20">
        <v>286.44200000000001</v>
      </c>
      <c r="O230" s="20">
        <v>326.654</v>
      </c>
      <c r="P230" s="20">
        <v>103.24</v>
      </c>
      <c r="Q230" s="20">
        <v>194.34399999999999</v>
      </c>
      <c r="R230" s="20">
        <v>259.21800000000002</v>
      </c>
      <c r="S230" s="20">
        <v>4441.63</v>
      </c>
      <c r="T230" s="20">
        <v>3001.42</v>
      </c>
      <c r="U230" s="20">
        <v>6728.13</v>
      </c>
      <c r="V230" s="20">
        <v>20014.77</v>
      </c>
      <c r="W230" s="20">
        <v>2.5026899999999999</v>
      </c>
      <c r="X230" s="20">
        <v>-0.18709999999999999</v>
      </c>
      <c r="Y230" s="20">
        <v>1.0401</v>
      </c>
      <c r="Z230" s="20">
        <v>-5.96E-2</v>
      </c>
      <c r="AA230" s="20">
        <v>1</v>
      </c>
      <c r="AB230" s="20">
        <v>0.87219999999999998</v>
      </c>
      <c r="AC230" s="20">
        <v>0.78390000000000004</v>
      </c>
      <c r="AD230" s="20">
        <v>109.69</v>
      </c>
      <c r="AE230" s="21">
        <f t="shared" si="96"/>
        <v>43465</v>
      </c>
      <c r="AF230" s="22" cm="1">
        <f t="array" ref="AF230">IF(INDEX(calc_types,1,AF$7)="INDEX",C230/C229-1,IF(INDEX(calc_types,1,AF$7)="CASH", C229/1200,C229/C230-1))</f>
        <v>2.4225036337555128E-3</v>
      </c>
      <c r="AG230" s="22" cm="1">
        <f t="array" ref="AG230">IF(INDEX(calc_types,1,AG$7)="INDEX",D230/D229-1,IF(INDEX(calc_types,1,AG$7)="CASH", D229/1200,D229/D230-1))</f>
        <v>7.896311710921422E-3</v>
      </c>
      <c r="AH230" s="22" cm="1">
        <f t="array" ref="AH230">IF(INDEX(calc_types,1,AH$7)="INDEX",E230/E229-1,IF(INDEX(calc_types,1,AH$7)="CASH", E229/1200,E229/E230-1))</f>
        <v>1.5927154231508922E-2</v>
      </c>
      <c r="AI230" s="22" cm="1">
        <f t="array" ref="AI230">IF(INDEX(calc_types,1,AI$7)="INDEX",F230/F229-1,IF(INDEX(calc_types,1,AI$7)="CASH", F229/1200,F229/F230-1))</f>
        <v>6.9781620857483073E-3</v>
      </c>
      <c r="AJ230" s="22" cm="1">
        <f t="array" ref="AJ230">IF(INDEX(calc_types,1,AJ$7)="INDEX",G230/G229-1,IF(INDEX(calc_types,1,AJ$7)="CASH", G229/1200,G229/G230-1))</f>
        <v>1.0360319188768008E-2</v>
      </c>
      <c r="AK230" s="22" cm="1">
        <f t="array" ref="AK230">IF(INDEX(calc_types,1,AK$7)="INDEX",H230/H229-1,IF(INDEX(calc_types,1,AK$7)="CASH", H229/1200,H229/H230-1))</f>
        <v>-5.9469868599915099E-4</v>
      </c>
      <c r="AL230" s="22" cm="1">
        <f t="array" ref="AL230">IF(INDEX(calc_types,1,AL$7)="INDEX",I230/I229-1,IF(INDEX(calc_types,1,AL$7)="CASH", I229/1200,I229/I230-1))</f>
        <v>-2.1705681943073873E-4</v>
      </c>
      <c r="AM230" s="22" cm="1">
        <f t="array" ref="AM230">IF(INDEX(calc_types,1,AM$7)="INDEX",J230/J229-1,IF(INDEX(calc_types,1,AM$7)="CASH", J229/1200,J229/J230-1))</f>
        <v>1.0921301104243053E-3</v>
      </c>
      <c r="AN230" s="22" cm="1">
        <f t="array" ref="AN230">IF(INDEX(calc_types,1,AN$7)="INDEX",K230/K229-1,IF(INDEX(calc_types,1,AN$7)="CASH", K229/1200,K229/K230-1))</f>
        <v>7.1019451951181978E-4</v>
      </c>
      <c r="AO230" s="22" cm="1">
        <f t="array" ref="AO230">IF(INDEX(calc_types,1,AO$7)="INDEX",L230/L229-1,IF(INDEX(calc_types,1,AO$7)="CASH", L229/1200,L229/L230-1))</f>
        <v>1.0797906913355693E-3</v>
      </c>
      <c r="AP230" s="22" cm="1">
        <f t="array" ref="AP230">IF(INDEX(calc_types,1,AP$7)="INDEX",M230/M229-1,IF(INDEX(calc_types,1,AP$7)="CASH", M229/1200,M229/M230-1))</f>
        <v>1.5688071571273721E-3</v>
      </c>
      <c r="AQ230" s="22" cm="1">
        <f t="array" ref="AQ230">IF(INDEX(calc_types,1,AQ$7)="INDEX",N230/N229-1,IF(INDEX(calc_types,1,AQ$7)="CASH", N229/1200,N229/N230-1))</f>
        <v>1.2828803635411834E-3</v>
      </c>
      <c r="AR230" s="22" cm="1">
        <f t="array" ref="AR230">IF(INDEX(calc_types,1,AR$7)="INDEX",O230/O229-1,IF(INDEX(calc_types,1,AR$7)="CASH",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IF(INDEX(calc_types,1,AT$7)="INDEX",Q230/Q229-1,IF(INDEX(calc_types,1,AT$7)="CASH", Q229/1200,Q229/Q230-1))</f>
        <v>1.4409518516234066E-4</v>
      </c>
      <c r="AU230" s="22" cm="1">
        <f t="array" ref="AU230">IF(INDEX(calc_types,1,AU$7)="INDEX",R230/R229-1,IF(INDEX(calc_types,1,AU$7)="CASH", R229/1200,R229/R230-1))</f>
        <v>1.2050705661514893E-3</v>
      </c>
      <c r="AV230" s="22" cm="1">
        <f t="array" ref="AV230">IF(INDEX(calc_types,1,AV$7)="INDEX",S230/S229-1,IF(INDEX(calc_types,1,AV$7)="CASH", S229/1200,S229/S230-1))</f>
        <v>-9.07391788539329E-2</v>
      </c>
      <c r="AW230" s="22" cm="1">
        <f t="array" ref="AW230">IF(INDEX(calc_types,1,AW$7)="INDEX",T230/T229-1,IF(INDEX(calc_types,1,AW$7)="CASH", T229/1200,T229/T230-1))</f>
        <v>-5.4113761491019874E-2</v>
      </c>
      <c r="AX230" s="22" cm="1">
        <f t="array" ref="AX230">IF(INDEX(calc_types,1,AX$7)="INDEX",U230/U229-1,IF(INDEX(calc_types,1,AX$7)="CASH", U229/1200,U229/U230-1))</f>
        <v>-3.61176693064994E-2</v>
      </c>
      <c r="AY230" s="22" cm="1">
        <f t="array" ref="AY230">IF(INDEX(calc_types,1,AY$7)="INDEX",V230/V229-1,IF(INDEX(calc_types,1,AY$7)="CASH", V229/1200,V229/V230-1))</f>
        <v>-0.10452703361719762</v>
      </c>
      <c r="AZ230" s="22" cm="1">
        <f t="array" ref="AZ230">IF(INDEX(calc_types,1,AZ$7)="INDEX",W230/W229-1,IF(INDEX(calc_types,1,AZ$7)="CASH", W229/1200,W229/W230-1))</f>
        <v>1.9557833333333332E-3</v>
      </c>
      <c r="BA230" s="22" cm="1">
        <f t="array" ref="BA230">IF(INDEX(calc_types,1,BA$7)="INDEX",X230/X229-1,IF(INDEX(calc_types,1,BA$7)="CASH", X229/1200,X229/X230-1))</f>
        <v>-8.4758333333333322E-4</v>
      </c>
      <c r="BB230" s="22" cm="1">
        <f t="array" ref="BB230">IF(INDEX(calc_types,1,BB$7)="INDEX",Y230/Y229-1,IF(INDEX(calc_types,1,BB$7)="CASH", Y229/1200,Y229/Y230-1))</f>
        <v>5.9741666666666667E-4</v>
      </c>
      <c r="BC230" s="22" cm="1">
        <f t="array" ref="BC230">IF(INDEX(calc_types,1,BC$7)="INDEX",Z230/Z229-1,IF(INDEX(calc_types,1,BC$7)="CASH", Z229/1200,Z229/Z230-1))</f>
        <v>-9.1941666666666658E-4</v>
      </c>
      <c r="BD230" s="22" cm="1">
        <f t="array" ref="BD230">IF(INDEX(calc_types,1,BD$7)="INDEX",AA230/AA229-1,IF(INDEX(calc_types,1,BD$7)="CASH", AA229/1200,AA229/AA230-1))</f>
        <v>0</v>
      </c>
      <c r="BE230" s="22" cm="1">
        <f t="array" ref="BE230">IF(INDEX(calc_types,1,BE$7)="INDEX",AB230/AB229-1,IF(INDEX(calc_types,1,BE$7)="CASH", AB229/1200,AB229/AB230-1))</f>
        <v>1.2955744095390909E-2</v>
      </c>
      <c r="BF230" s="22" cm="1">
        <f t="array" ref="BF230">IF(INDEX(calc_types,1,BF$7)="INDEX",AC230/AC229-1,IF(INDEX(calc_types,1,BF$7)="CASH", AC229/1200,AC229/AC230-1))</f>
        <v>5.1026916698559965E-4</v>
      </c>
      <c r="BG230" s="22" cm="1">
        <f t="array" ref="BG230">IF(INDEX(calc_types,1,BG$7)="INDEX",AD230/AD229-1,IF(INDEX(calc_types,1,BG$7)="CASH", AD229/1200,AD229/AD230-1))</f>
        <v>3.5372413164372229E-2</v>
      </c>
      <c r="BH230" s="23">
        <f t="shared" si="97"/>
        <v>7.9580537713574138E-4</v>
      </c>
      <c r="BI230" s="23">
        <f t="shared" si="98"/>
        <v>5.834899479547853E-3</v>
      </c>
      <c r="BJ230" s="23">
        <f t="shared" si="99"/>
        <v>1.3008629264596333E-2</v>
      </c>
      <c r="BK230" s="23">
        <f t="shared" si="100"/>
        <v>3.9971525252607146E-3</v>
      </c>
      <c r="BL230" s="23">
        <f t="shared" si="101"/>
        <v>6.5214535276448254E-3</v>
      </c>
      <c r="BM230" s="23">
        <f t="shared" si="102"/>
        <v>-1.6958340239157149E-3</v>
      </c>
      <c r="BN230" s="23">
        <f t="shared" si="103"/>
        <v>-1.6481992692746574E-3</v>
      </c>
      <c r="BO230" s="23">
        <f t="shared" si="104"/>
        <v>-1.0097053311860162E-3</v>
      </c>
      <c r="BP230" s="23">
        <f t="shared" si="105"/>
        <v>1.8905924341770959E-4</v>
      </c>
      <c r="BQ230" s="23">
        <f t="shared" si="106"/>
        <v>-1.1373974222447496E-3</v>
      </c>
      <c r="BR230" s="23">
        <f t="shared" si="107"/>
        <v>-1.1471205482495865E-3</v>
      </c>
      <c r="BS230" s="23">
        <f t="shared" si="108"/>
        <v>-1.9417998709335945E-3</v>
      </c>
      <c r="BT230" s="23">
        <f t="shared" si="109"/>
        <v>-2.4068938545895547E-3</v>
      </c>
      <c r="BU230" s="23">
        <f t="shared" si="110"/>
        <v>-1.3837209685107278E-4</v>
      </c>
      <c r="BV230" s="23">
        <f t="shared" si="111"/>
        <v>-5.3181677122355356E-5</v>
      </c>
      <c r="BW230" s="23">
        <f t="shared" si="112"/>
        <v>6.6109087176396541E-4</v>
      </c>
      <c r="BX230" s="23">
        <f t="shared" si="113"/>
        <v>-9.7647478575006386E-2</v>
      </c>
      <c r="BY230" s="23">
        <f t="shared" si="114"/>
        <v>-5.5412786854377144E-2</v>
      </c>
      <c r="BZ230" s="23">
        <f t="shared" si="115"/>
        <v>-3.7762908907324665E-2</v>
      </c>
      <c r="CA230" s="23">
        <f t="shared" si="116"/>
        <v>-0.10899832325578451</v>
      </c>
      <c r="CB230" s="23">
        <f t="shared" si="117"/>
        <v>3.3894770114942393E-4</v>
      </c>
      <c r="CC230" s="23">
        <f t="shared" si="118"/>
        <v>-1.9472408045977008E-3</v>
      </c>
      <c r="CD230" s="23">
        <f t="shared" si="119"/>
        <v>-1.3415922413793095E-3</v>
      </c>
      <c r="CE230" s="23">
        <f t="shared" si="120"/>
        <v>-8.9346580459770115E-4</v>
      </c>
      <c r="CF230" s="23">
        <f t="shared" si="121"/>
        <v>0</v>
      </c>
      <c r="CG230" s="23">
        <f t="shared" si="122"/>
        <v>1.1955451918433951E-2</v>
      </c>
      <c r="CH230" s="23">
        <f t="shared" si="123"/>
        <v>5.9692387330641543E-4</v>
      </c>
      <c r="CI230" s="23">
        <f t="shared" si="124"/>
        <v>3.593723748325317E-2</v>
      </c>
    </row>
    <row r="231" spans="1:87" x14ac:dyDescent="0.2">
      <c r="A231" s="20">
        <v>223</v>
      </c>
      <c r="B231" s="21">
        <v>43496</v>
      </c>
      <c r="C231" s="20">
        <v>211.56100000000001</v>
      </c>
      <c r="D231" s="20">
        <v>1188.854</v>
      </c>
      <c r="E231" s="20">
        <v>2012.1790000000001</v>
      </c>
      <c r="F231" s="20">
        <v>1733.066</v>
      </c>
      <c r="G231" s="20">
        <v>2209.252</v>
      </c>
      <c r="H231" s="20">
        <v>141.01599999999999</v>
      </c>
      <c r="I231" s="20">
        <v>363.31400000000002</v>
      </c>
      <c r="J231" s="20">
        <v>504.39</v>
      </c>
      <c r="K231" s="20">
        <v>108.577</v>
      </c>
      <c r="L231" s="20">
        <v>668.70500000000004</v>
      </c>
      <c r="M231" s="20">
        <v>857.93399999999997</v>
      </c>
      <c r="N231" s="20">
        <v>288.25700000000001</v>
      </c>
      <c r="O231" s="20">
        <v>329.66899999999998</v>
      </c>
      <c r="P231" s="20">
        <v>103.23699999999999</v>
      </c>
      <c r="Q231" s="20">
        <v>194.38900000000001</v>
      </c>
      <c r="R231" s="20">
        <v>259.33199999999999</v>
      </c>
      <c r="S231" s="20">
        <v>4795.6400000000003</v>
      </c>
      <c r="T231" s="20">
        <v>3159.43</v>
      </c>
      <c r="U231" s="20">
        <v>6968.85</v>
      </c>
      <c r="V231" s="20">
        <v>20773.490000000002</v>
      </c>
      <c r="W231" s="20">
        <v>2.5137499999999999</v>
      </c>
      <c r="X231" s="20">
        <v>-0.3009</v>
      </c>
      <c r="Y231" s="20">
        <v>0.9042</v>
      </c>
      <c r="Z231" s="20">
        <v>-6.1699999999999998E-2</v>
      </c>
      <c r="AA231" s="20">
        <v>1</v>
      </c>
      <c r="AB231" s="20">
        <v>0.87360000000000004</v>
      </c>
      <c r="AC231" s="20">
        <v>0.76280000000000003</v>
      </c>
      <c r="AD231" s="20">
        <v>108.89</v>
      </c>
      <c r="AE231" s="21">
        <f t="shared" si="96"/>
        <v>43496</v>
      </c>
      <c r="AF231" s="22" cm="1">
        <f t="array" ref="AF231">IF(INDEX(calc_types,1,AF$7)="INDEX",C231/C230-1,IF(INDEX(calc_types,1,AF$7)="CASH", C230/1200,C230/C231-1))</f>
        <v>2.4877272124188554E-3</v>
      </c>
      <c r="AG231" s="22" cm="1">
        <f t="array" ref="AG231">IF(INDEX(calc_types,1,AG$7)="INDEX",D231/D230-1,IF(INDEX(calc_types,1,AG$7)="CASH", D230/1200,D230/D231-1))</f>
        <v>2.693012589601862E-3</v>
      </c>
      <c r="AH231" s="22" cm="1">
        <f t="array" ref="AH231">IF(INDEX(calc_types,1,AH$7)="INDEX",E231/E230-1,IF(INDEX(calc_types,1,AH$7)="CASH", E230/1200,E230/E231-1))</f>
        <v>4.0693125431632282E-3</v>
      </c>
      <c r="AI231" s="22" cm="1">
        <f t="array" ref="AI231">IF(INDEX(calc_types,1,AI$7)="INDEX",F231/F230-1,IF(INDEX(calc_types,1,AI$7)="CASH", F230/1200,F230/F231-1))</f>
        <v>7.0274240371139829E-3</v>
      </c>
      <c r="AJ231" s="22" cm="1">
        <f t="array" ref="AJ231">IF(INDEX(calc_types,1,AJ$7)="INDEX",G231/G230-1,IF(INDEX(calc_types,1,AJ$7)="CASH", G230/1200,G230/G231-1))</f>
        <v>1.4503122375347344E-2</v>
      </c>
      <c r="AK231" s="22" cm="1">
        <f t="array" ref="AK231">IF(INDEX(calc_types,1,AK$7)="INDEX",H231/H230-1,IF(INDEX(calc_types,1,AK$7)="CASH", H230/1200,H230/H231-1))</f>
        <v>-1.0484259442916644E-3</v>
      </c>
      <c r="AL231" s="22" cm="1">
        <f t="array" ref="AL231">IF(INDEX(calc_types,1,AL$7)="INDEX",I231/I230-1,IF(INDEX(calc_types,1,AL$7)="CASH", I230/1200,I230/I231-1))</f>
        <v>-1.5582017197928177E-3</v>
      </c>
      <c r="AM231" s="22" cm="1">
        <f t="array" ref="AM231">IF(INDEX(calc_types,1,AM$7)="INDEX",J231/J230-1,IF(INDEX(calc_types,1,AM$7)="CASH", J230/1200,J230/J231-1))</f>
        <v>4.7009538770970138E-4</v>
      </c>
      <c r="AN231" s="22" cm="1">
        <f t="array" ref="AN231">IF(INDEX(calc_types,1,AN$7)="INDEX",K231/K230-1,IF(INDEX(calc_types,1,AN$7)="CASH", K230/1200,K230/K231-1))</f>
        <v>7.2812402071931182E-4</v>
      </c>
      <c r="AO231" s="22" cm="1">
        <f t="array" ref="AO231">IF(INDEX(calc_types,1,AO$7)="INDEX",L231/L230-1,IF(INDEX(calc_types,1,AO$7)="CASH", L230/1200,L230/L231-1))</f>
        <v>3.9195563421268176E-4</v>
      </c>
      <c r="AP231" s="22" cm="1">
        <f t="array" ref="AP231">IF(INDEX(calc_types,1,AP$7)="INDEX",M231/M230-1,IF(INDEX(calc_types,1,AP$7)="CASH", M230/1200,M230/M231-1))</f>
        <v>1.3597597485435209E-3</v>
      </c>
      <c r="AQ231" s="22" cm="1">
        <f t="array" ref="AQ231">IF(INDEX(calc_types,1,AQ$7)="INDEX",N231/N230-1,IF(INDEX(calc_types,1,AQ$7)="CASH", N230/1200,N230/N231-1))</f>
        <v>6.3363612878000186E-3</v>
      </c>
      <c r="AR231" s="22" cm="1">
        <f t="array" ref="AR231">IF(INDEX(calc_types,1,AR$7)="INDEX",O231/O230-1,IF(INDEX(calc_types,1,AR$7)="CASH", O230/1200,O230/O231-1))</f>
        <v>9.2299497327446023E-3</v>
      </c>
      <c r="AS231" s="22" cm="1">
        <f t="array" ref="AS231">IF(INDEX(calc_types,1,AS$7)="INDEX",P231/P230-1,IF(INDEX(calc_types,1,AS$7)="CASH", P230/1200,P230/P231-1))</f>
        <v>-2.9058504455670153E-5</v>
      </c>
      <c r="AT231" s="22" cm="1">
        <f t="array" ref="AT231">IF(INDEX(calc_types,1,AT$7)="INDEX",Q231/Q230-1,IF(INDEX(calc_types,1,AT$7)="CASH", Q230/1200,Q230/Q231-1))</f>
        <v>2.3154818260406884E-4</v>
      </c>
      <c r="AU231" s="22" cm="1">
        <f t="array" ref="AU231">IF(INDEX(calc_types,1,AU$7)="INDEX",R231/R230-1,IF(INDEX(calc_types,1,AU$7)="CASH", R230/1200,R230/R231-1))</f>
        <v>4.3978427424007371E-4</v>
      </c>
      <c r="AV231" s="22" cm="1">
        <f t="array" ref="AV231">IF(INDEX(calc_types,1,AV$7)="INDEX",S231/S230-1,IF(INDEX(calc_types,1,AV$7)="CASH", S230/1200,S230/S231-1))</f>
        <v>7.9702721748547312E-2</v>
      </c>
      <c r="AW231" s="22" cm="1">
        <f t="array" ref="AW231">IF(INDEX(calc_types,1,AW$7)="INDEX",T231/T230-1,IF(INDEX(calc_types,1,AW$7)="CASH", T230/1200,T230/T231-1))</f>
        <v>5.2645081328171361E-2</v>
      </c>
      <c r="AX231" s="22" cm="1">
        <f t="array" ref="AX231">IF(INDEX(calc_types,1,AX$7)="INDEX",U231/U230-1,IF(INDEX(calc_types,1,AX$7)="CASH", U230/1200,U230/U231-1))</f>
        <v>3.5778143406860474E-2</v>
      </c>
      <c r="AY231" s="22" cm="1">
        <f t="array" ref="AY231">IF(INDEX(calc_types,1,AY$7)="INDEX",V231/V230-1,IF(INDEX(calc_types,1,AY$7)="CASH", V230/1200,V230/V231-1))</f>
        <v>3.7908004938353113E-2</v>
      </c>
      <c r="AZ231" s="22" cm="1">
        <f t="array" ref="AZ231">IF(INDEX(calc_types,1,AZ$7)="INDEX",W231/W230-1,IF(INDEX(calc_types,1,AZ$7)="CASH", W230/1200,W230/W231-1))</f>
        <v>2.0855749999999997E-3</v>
      </c>
      <c r="BA231" s="22" cm="1">
        <f t="array" ref="BA231">IF(INDEX(calc_types,1,BA$7)="INDEX",X231/X230-1,IF(INDEX(calc_types,1,BA$7)="CASH", X230/1200,X230/X231-1))</f>
        <v>-1.5591666666666664E-4</v>
      </c>
      <c r="BB231" s="22" cm="1">
        <f t="array" ref="BB231">IF(INDEX(calc_types,1,BB$7)="INDEX",Y231/Y230-1,IF(INDEX(calc_types,1,BB$7)="CASH", Y230/1200,Y230/Y231-1))</f>
        <v>8.6675000000000001E-4</v>
      </c>
      <c r="BC231" s="22" cm="1">
        <f t="array" ref="BC231">IF(INDEX(calc_types,1,BC$7)="INDEX",Z231/Z230-1,IF(INDEX(calc_types,1,BC$7)="CASH", Z230/1200,Z230/Z231-1))</f>
        <v>-4.966666666666667E-5</v>
      </c>
      <c r="BD231" s="22" cm="1">
        <f t="array" ref="BD231">IF(INDEX(calc_types,1,BD$7)="INDEX",AA231/AA230-1,IF(INDEX(calc_types,1,BD$7)="CASH", AA230/1200,AA230/AA231-1))</f>
        <v>0</v>
      </c>
      <c r="BE231" s="22" cm="1">
        <f t="array" ref="BE231">IF(INDEX(calc_types,1,BE$7)="INDEX",AB231/AB230-1,IF(INDEX(calc_types,1,BE$7)="CASH", AB230/1200,AB230/AB231-1))</f>
        <v>-1.6025641025642079E-3</v>
      </c>
      <c r="BF231" s="22" cm="1">
        <f t="array" ref="BF231">IF(INDEX(calc_types,1,BF$7)="INDEX",AC231/AC230-1,IF(INDEX(calc_types,1,BF$7)="CASH", AC230/1200,AC230/AC231-1))</f>
        <v>2.7661248033560515E-2</v>
      </c>
      <c r="BG231" s="22" cm="1">
        <f t="array" ref="BG231">IF(INDEX(calc_types,1,BG$7)="INDEX",AD231/AD230-1,IF(INDEX(calc_types,1,BG$7)="CASH", AD230/1200,AD230/AD231-1))</f>
        <v>7.3468638075120385E-3</v>
      </c>
      <c r="BH231" s="23">
        <f t="shared" si="97"/>
        <v>8.6102895579908399E-4</v>
      </c>
      <c r="BI231" s="23">
        <f t="shared" si="98"/>
        <v>6.3160035822829291E-4</v>
      </c>
      <c r="BJ231" s="23">
        <f t="shared" si="99"/>
        <v>1.1507875762506391E-3</v>
      </c>
      <c r="BK231" s="23">
        <f t="shared" si="100"/>
        <v>4.0464144766263902E-3</v>
      </c>
      <c r="BL231" s="23">
        <f t="shared" si="101"/>
        <v>1.0664256714224161E-2</v>
      </c>
      <c r="BM231" s="23">
        <f t="shared" si="102"/>
        <v>-2.1495612822082285E-3</v>
      </c>
      <c r="BN231" s="23">
        <f t="shared" si="103"/>
        <v>-2.9893441696367366E-3</v>
      </c>
      <c r="BO231" s="23">
        <f t="shared" si="104"/>
        <v>-1.6317400539006201E-3</v>
      </c>
      <c r="BP231" s="23">
        <f t="shared" si="105"/>
        <v>2.0698874462520163E-4</v>
      </c>
      <c r="BQ231" s="23">
        <f t="shared" si="106"/>
        <v>-1.8252324793676371E-3</v>
      </c>
      <c r="BR231" s="23">
        <f t="shared" si="107"/>
        <v>-1.3561679568334377E-3</v>
      </c>
      <c r="BS231" s="23">
        <f t="shared" si="108"/>
        <v>3.1116810533252407E-3</v>
      </c>
      <c r="BT231" s="23">
        <f t="shared" si="109"/>
        <v>5.5141513423562537E-3</v>
      </c>
      <c r="BU231" s="23">
        <f t="shared" si="110"/>
        <v>-8.0262686847568768E-5</v>
      </c>
      <c r="BV231" s="23">
        <f t="shared" si="111"/>
        <v>3.4271320319372831E-5</v>
      </c>
      <c r="BW231" s="23">
        <f t="shared" si="112"/>
        <v>-1.0419542014745021E-4</v>
      </c>
      <c r="BX231" s="23">
        <f t="shared" si="113"/>
        <v>7.2794422027473826E-2</v>
      </c>
      <c r="BY231" s="23">
        <f t="shared" si="114"/>
        <v>5.1346055964814091E-2</v>
      </c>
      <c r="BZ231" s="23">
        <f t="shared" si="115"/>
        <v>3.413290380603521E-2</v>
      </c>
      <c r="CA231" s="23">
        <f t="shared" si="116"/>
        <v>3.3436715299766218E-2</v>
      </c>
      <c r="CB231" s="23">
        <f t="shared" si="117"/>
        <v>4.6873936781609044E-4</v>
      </c>
      <c r="CC231" s="23">
        <f t="shared" si="118"/>
        <v>-1.2555741379310342E-3</v>
      </c>
      <c r="CD231" s="23">
        <f t="shared" si="119"/>
        <v>-1.0722589080459761E-3</v>
      </c>
      <c r="CE231" s="23">
        <f t="shared" si="120"/>
        <v>-2.3715804597701201E-5</v>
      </c>
      <c r="CF231" s="23">
        <f t="shared" si="121"/>
        <v>0</v>
      </c>
      <c r="CG231" s="23">
        <f t="shared" si="122"/>
        <v>-2.6028562795211664E-3</v>
      </c>
      <c r="CH231" s="23">
        <f t="shared" si="123"/>
        <v>2.7747902739881331E-2</v>
      </c>
      <c r="CI231" s="23">
        <f t="shared" si="124"/>
        <v>7.9116881263929795E-3</v>
      </c>
    </row>
    <row r="232" spans="1:87" x14ac:dyDescent="0.2">
      <c r="A232" s="20">
        <v>224</v>
      </c>
      <c r="B232" s="21">
        <v>43524</v>
      </c>
      <c r="C232" s="20">
        <v>211.96100000000001</v>
      </c>
      <c r="D232" s="20">
        <v>1190.049</v>
      </c>
      <c r="E232" s="20">
        <v>2010.9369999999999</v>
      </c>
      <c r="F232" s="20">
        <v>1739.1420000000001</v>
      </c>
      <c r="G232" s="20">
        <v>2220.7359999999999</v>
      </c>
      <c r="H232" s="20">
        <v>140.94499999999999</v>
      </c>
      <c r="I232" s="20">
        <v>362.86900000000003</v>
      </c>
      <c r="J232" s="20">
        <v>503.49299999999999</v>
      </c>
      <c r="K232" s="20">
        <v>108.626</v>
      </c>
      <c r="L232" s="20">
        <v>668.46699999999998</v>
      </c>
      <c r="M232" s="20">
        <v>856.096</v>
      </c>
      <c r="N232" s="20">
        <v>289.11</v>
      </c>
      <c r="O232" s="20">
        <v>330.62400000000002</v>
      </c>
      <c r="P232" s="20">
        <v>103.212</v>
      </c>
      <c r="Q232" s="20">
        <v>194.31399999999999</v>
      </c>
      <c r="R232" s="20">
        <v>259.25799999999998</v>
      </c>
      <c r="S232" s="20">
        <v>4946.1899999999996</v>
      </c>
      <c r="T232" s="20">
        <v>3298.26</v>
      </c>
      <c r="U232" s="20">
        <v>7074.73</v>
      </c>
      <c r="V232" s="20">
        <v>21385.16</v>
      </c>
      <c r="W232" s="20">
        <v>2.49038</v>
      </c>
      <c r="X232" s="20">
        <v>-0.42680000000000001</v>
      </c>
      <c r="Y232" s="20">
        <v>0.78359999999999996</v>
      </c>
      <c r="Z232" s="20">
        <v>-0.27460000000000001</v>
      </c>
      <c r="AA232" s="20">
        <v>1</v>
      </c>
      <c r="AB232" s="20">
        <v>0.87939999999999996</v>
      </c>
      <c r="AC232" s="20">
        <v>0.754</v>
      </c>
      <c r="AD232" s="20">
        <v>111.39</v>
      </c>
      <c r="AE232" s="21">
        <f t="shared" si="96"/>
        <v>43524</v>
      </c>
      <c r="AF232" s="22" cm="1">
        <f t="array" ref="AF232">IF(INDEX(calc_types,1,AF$7)="INDEX",C232/C231-1,IF(INDEX(calc_types,1,AF$7)="CASH", C231/1200,C231/C232-1))</f>
        <v>1.8907076446037507E-3</v>
      </c>
      <c r="AG232" s="22" cm="1">
        <f t="array" ref="AG232">IF(INDEX(calc_types,1,AG$7)="INDEX",D232/D231-1,IF(INDEX(calc_types,1,AG$7)="CASH", D231/1200,D231/D232-1))</f>
        <v>1.0051696844186608E-3</v>
      </c>
      <c r="AH232" s="22" cm="1">
        <f t="array" ref="AH232">IF(INDEX(calc_types,1,AH$7)="INDEX",E232/E231-1,IF(INDEX(calc_types,1,AH$7)="CASH", E231/1200,E231/E232-1))</f>
        <v>-6.1724130904861063E-4</v>
      </c>
      <c r="AI232" s="22" cm="1">
        <f t="array" ref="AI232">IF(INDEX(calc_types,1,AI$7)="INDEX",F232/F231-1,IF(INDEX(calc_types,1,AI$7)="CASH", F231/1200,F231/F232-1))</f>
        <v>3.5059253369462695E-3</v>
      </c>
      <c r="AJ232" s="22" cm="1">
        <f t="array" ref="AJ232">IF(INDEX(calc_types,1,AJ$7)="INDEX",G232/G231-1,IF(INDEX(calc_types,1,AJ$7)="CASH", G231/1200,G231/G232-1))</f>
        <v>5.1981394607767406E-3</v>
      </c>
      <c r="AK232" s="22" cm="1">
        <f t="array" ref="AK232">IF(INDEX(calc_types,1,AK$7)="INDEX",H232/H231-1,IF(INDEX(calc_types,1,AK$7)="CASH", H231/1200,H231/H232-1))</f>
        <v>-5.0348896579111013E-4</v>
      </c>
      <c r="AL232" s="22" cm="1">
        <f t="array" ref="AL232">IF(INDEX(calc_types,1,AL$7)="INDEX",I232/I231-1,IF(INDEX(calc_types,1,AL$7)="CASH", I231/1200,I231/I232-1))</f>
        <v>-1.2248358169517637E-3</v>
      </c>
      <c r="AM232" s="22" cm="1">
        <f t="array" ref="AM232">IF(INDEX(calc_types,1,AM$7)="INDEX",J232/J231-1,IF(INDEX(calc_types,1,AM$7)="CASH", J231/1200,J231/J232-1))</f>
        <v>-1.778385772913782E-3</v>
      </c>
      <c r="AN232" s="22" cm="1">
        <f t="array" ref="AN232">IF(INDEX(calc_types,1,AN$7)="INDEX",K232/K231-1,IF(INDEX(calc_types,1,AN$7)="CASH", K231/1200,K231/K232-1))</f>
        <v>4.5129263103604877E-4</v>
      </c>
      <c r="AO232" s="22" cm="1">
        <f t="array" ref="AO232">IF(INDEX(calc_types,1,AO$7)="INDEX",L232/L231-1,IF(INDEX(calc_types,1,AO$7)="CASH", L231/1200,L231/L232-1))</f>
        <v>-3.5591179967253694E-4</v>
      </c>
      <c r="AP232" s="22" cm="1">
        <f t="array" ref="AP232">IF(INDEX(calc_types,1,AP$7)="INDEX",M232/M231-1,IF(INDEX(calc_types,1,AP$7)="CASH", M231/1200,M231/M232-1))</f>
        <v>-2.1423559388017432E-3</v>
      </c>
      <c r="AQ232" s="22" cm="1">
        <f t="array" ref="AQ232">IF(INDEX(calc_types,1,AQ$7)="INDEX",N232/N231-1,IF(INDEX(calc_types,1,AQ$7)="CASH", N231/1200,N231/N232-1))</f>
        <v>2.9591649118667629E-3</v>
      </c>
      <c r="AR232" s="22" cm="1">
        <f t="array" ref="AR232">IF(INDEX(calc_types,1,AR$7)="INDEX",O232/O231-1,IF(INDEX(calc_types,1,AR$7)="CASH", O231/1200,O231/O232-1))</f>
        <v>2.8968450172750515E-3</v>
      </c>
      <c r="AS232" s="22" cm="1">
        <f t="array" ref="AS232">IF(INDEX(calc_types,1,AS$7)="INDEX",P232/P231-1,IF(INDEX(calc_types,1,AS$7)="CASH", P231/1200,P231/P232-1))</f>
        <v>-2.4216124064035949E-4</v>
      </c>
      <c r="AT232" s="22" cm="1">
        <f t="array" ref="AT232">IF(INDEX(calc_types,1,AT$7)="INDEX",Q232/Q231-1,IF(INDEX(calc_types,1,AT$7)="CASH", Q231/1200,Q231/Q232-1))</f>
        <v>-3.8582430075784213E-4</v>
      </c>
      <c r="AU232" s="22" cm="1">
        <f t="array" ref="AU232">IF(INDEX(calc_types,1,AU$7)="INDEX",R232/R231-1,IF(INDEX(calc_types,1,AU$7)="CASH", R231/1200,R231/R232-1))</f>
        <v>-2.8534851078931833E-4</v>
      </c>
      <c r="AV232" s="22" cm="1">
        <f t="array" ref="AV232">IF(INDEX(calc_types,1,AV$7)="INDEX",S232/S231-1,IF(INDEX(calc_types,1,AV$7)="CASH", S231/1200,S231/S232-1))</f>
        <v>3.1393098731347546E-2</v>
      </c>
      <c r="AW232" s="22" cm="1">
        <f t="array" ref="AW232">IF(INDEX(calc_types,1,AW$7)="INDEX",T232/T231-1,IF(INDEX(calc_types,1,AW$7)="CASH", T231/1200,T231/T232-1))</f>
        <v>4.3941470455113762E-2</v>
      </c>
      <c r="AX232" s="22" cm="1">
        <f t="array" ref="AX232">IF(INDEX(calc_types,1,AX$7)="INDEX",U232/U231-1,IF(INDEX(calc_types,1,AX$7)="CASH", U231/1200,U231/U232-1))</f>
        <v>1.5193324580095702E-2</v>
      </c>
      <c r="AY232" s="22" cm="1">
        <f t="array" ref="AY232">IF(INDEX(calc_types,1,AY$7)="INDEX",V232/V231-1,IF(INDEX(calc_types,1,AY$7)="CASH", V231/1200,V231/V232-1))</f>
        <v>2.9444739425103839E-2</v>
      </c>
      <c r="AZ232" s="22" cm="1">
        <f t="array" ref="AZ232">IF(INDEX(calc_types,1,AZ$7)="INDEX",W232/W231-1,IF(INDEX(calc_types,1,AZ$7)="CASH", W231/1200,W231/W232-1))</f>
        <v>2.0947916666666667E-3</v>
      </c>
      <c r="BA232" s="22" cm="1">
        <f t="array" ref="BA232">IF(INDEX(calc_types,1,BA$7)="INDEX",X232/X231-1,IF(INDEX(calc_types,1,BA$7)="CASH", X231/1200,X231/X232-1))</f>
        <v>-2.5075E-4</v>
      </c>
      <c r="BB232" s="22" cm="1">
        <f t="array" ref="BB232">IF(INDEX(calc_types,1,BB$7)="INDEX",Y232/Y231-1,IF(INDEX(calc_types,1,BB$7)="CASH", Y231/1200,Y231/Y232-1))</f>
        <v>7.5350000000000005E-4</v>
      </c>
      <c r="BC232" s="22" cm="1">
        <f t="array" ref="BC232">IF(INDEX(calc_types,1,BC$7)="INDEX",Z232/Z231-1,IF(INDEX(calc_types,1,BC$7)="CASH", Z231/1200,Z231/Z232-1))</f>
        <v>-5.1416666666666665E-5</v>
      </c>
      <c r="BD232" s="22" cm="1">
        <f t="array" ref="BD232">IF(INDEX(calc_types,1,BD$7)="INDEX",AA232/AA231-1,IF(INDEX(calc_types,1,BD$7)="CASH", AA231/1200,AA231/AA232-1))</f>
        <v>0</v>
      </c>
      <c r="BE232" s="22" cm="1">
        <f t="array" ref="BE232">IF(INDEX(calc_types,1,BE$7)="INDEX",AB232/AB231-1,IF(INDEX(calc_types,1,BE$7)="CASH", AB231/1200,AB231/AB232-1))</f>
        <v>-6.5954059586080804E-3</v>
      </c>
      <c r="BF232" s="22" cm="1">
        <f t="array" ref="BF232">IF(INDEX(calc_types,1,BF$7)="INDEX",AC232/AC231-1,IF(INDEX(calc_types,1,BF$7)="CASH", AC231/1200,AC231/AC232-1))</f>
        <v>1.1671087533156488E-2</v>
      </c>
      <c r="BG232" s="22" cm="1">
        <f t="array" ref="BG232">IF(INDEX(calc_types,1,BG$7)="INDEX",AD232/AD231-1,IF(INDEX(calc_types,1,BG$7)="CASH", AD231/1200,AD231/AD232-1))</f>
        <v>-2.2443666397342632E-2</v>
      </c>
      <c r="BH232" s="23">
        <f t="shared" si="97"/>
        <v>2.6400938798397931E-4</v>
      </c>
      <c r="BI232" s="23">
        <f t="shared" si="98"/>
        <v>-1.0562425469549082E-3</v>
      </c>
      <c r="BJ232" s="23">
        <f t="shared" si="99"/>
        <v>-3.5357662759611997E-3</v>
      </c>
      <c r="BK232" s="23">
        <f t="shared" si="100"/>
        <v>5.249157764586768E-4</v>
      </c>
      <c r="BL232" s="23">
        <f t="shared" si="101"/>
        <v>1.359273799653558E-3</v>
      </c>
      <c r="BM232" s="23">
        <f t="shared" si="102"/>
        <v>-1.6046243037076741E-3</v>
      </c>
      <c r="BN232" s="23">
        <f t="shared" si="103"/>
        <v>-2.6559782667956826E-3</v>
      </c>
      <c r="BO232" s="23">
        <f t="shared" si="104"/>
        <v>-3.8802212145241034E-3</v>
      </c>
      <c r="BP232" s="23">
        <f t="shared" si="105"/>
        <v>-6.9842645058061409E-5</v>
      </c>
      <c r="BQ232" s="23">
        <f t="shared" si="106"/>
        <v>-2.5730999132528558E-3</v>
      </c>
      <c r="BR232" s="23">
        <f t="shared" si="107"/>
        <v>-4.8582836441787014E-3</v>
      </c>
      <c r="BS232" s="23">
        <f t="shared" si="108"/>
        <v>-2.6551532260801498E-4</v>
      </c>
      <c r="BT232" s="23">
        <f t="shared" si="109"/>
        <v>-8.1895337311329707E-4</v>
      </c>
      <c r="BU232" s="23">
        <f t="shared" si="110"/>
        <v>-2.9336542303225812E-4</v>
      </c>
      <c r="BV232" s="23">
        <f t="shared" si="111"/>
        <v>-5.8310116304253817E-4</v>
      </c>
      <c r="BW232" s="23">
        <f t="shared" si="112"/>
        <v>-8.2932820517684226E-4</v>
      </c>
      <c r="BX232" s="23">
        <f t="shared" si="113"/>
        <v>2.4484799010274061E-2</v>
      </c>
      <c r="BY232" s="23">
        <f t="shared" si="114"/>
        <v>4.2642445091756492E-2</v>
      </c>
      <c r="BZ232" s="23">
        <f t="shared" si="115"/>
        <v>1.3548084979270439E-2</v>
      </c>
      <c r="CA232" s="23">
        <f t="shared" si="116"/>
        <v>2.4973449786516947E-2</v>
      </c>
      <c r="CB232" s="23">
        <f t="shared" si="117"/>
        <v>4.7795603448275745E-4</v>
      </c>
      <c r="CC232" s="23">
        <f t="shared" si="118"/>
        <v>-1.3504074712643675E-3</v>
      </c>
      <c r="CD232" s="23">
        <f t="shared" si="119"/>
        <v>-1.1855089080459761E-3</v>
      </c>
      <c r="CE232" s="23">
        <f t="shared" si="120"/>
        <v>-2.5465804597701197E-5</v>
      </c>
      <c r="CF232" s="23">
        <f t="shared" si="121"/>
        <v>0</v>
      </c>
      <c r="CG232" s="23">
        <f t="shared" si="122"/>
        <v>-7.5956981355650389E-3</v>
      </c>
      <c r="CH232" s="23">
        <f t="shared" si="123"/>
        <v>1.1757742239477304E-2</v>
      </c>
      <c r="CI232" s="23">
        <f t="shared" si="124"/>
        <v>-2.1878842078461691E-2</v>
      </c>
    </row>
    <row r="233" spans="1:87" x14ac:dyDescent="0.2">
      <c r="A233" s="20">
        <v>225</v>
      </c>
      <c r="B233" s="21">
        <v>43555</v>
      </c>
      <c r="C233" s="20">
        <v>212.482</v>
      </c>
      <c r="D233" s="20">
        <v>1197.325</v>
      </c>
      <c r="E233" s="20">
        <v>2035.575</v>
      </c>
      <c r="F233" s="20">
        <v>1752.7180000000001</v>
      </c>
      <c r="G233" s="20">
        <v>2254.0729999999999</v>
      </c>
      <c r="H233" s="20">
        <v>140.91200000000001</v>
      </c>
      <c r="I233" s="20">
        <v>363.33499999999998</v>
      </c>
      <c r="J233" s="20">
        <v>506.32799999999997</v>
      </c>
      <c r="K233" s="20">
        <v>108.729</v>
      </c>
      <c r="L233" s="20">
        <v>670.81100000000004</v>
      </c>
      <c r="M233" s="20">
        <v>864.02200000000005</v>
      </c>
      <c r="N233" s="20">
        <v>291.24099999999999</v>
      </c>
      <c r="O233" s="20">
        <v>334.685</v>
      </c>
      <c r="P233" s="20">
        <v>103.208</v>
      </c>
      <c r="Q233" s="20">
        <v>194.39099999999999</v>
      </c>
      <c r="R233" s="20">
        <v>259.64600000000002</v>
      </c>
      <c r="S233" s="20">
        <v>5040.0600000000004</v>
      </c>
      <c r="T233" s="20">
        <v>3351.71</v>
      </c>
      <c r="U233" s="20">
        <v>7279.19</v>
      </c>
      <c r="V233" s="20">
        <v>21205.81</v>
      </c>
      <c r="W233" s="20">
        <v>2.4944999999999999</v>
      </c>
      <c r="X233" s="20">
        <v>-0.44819999999999999</v>
      </c>
      <c r="Y233" s="20">
        <v>0.7873</v>
      </c>
      <c r="Z233" s="20">
        <v>-0.19919999999999999</v>
      </c>
      <c r="AA233" s="20">
        <v>1</v>
      </c>
      <c r="AB233" s="20">
        <v>0.89139999999999997</v>
      </c>
      <c r="AC233" s="20">
        <v>0.7671</v>
      </c>
      <c r="AD233" s="20">
        <v>110.86</v>
      </c>
      <c r="AE233" s="21">
        <f t="shared" si="96"/>
        <v>43555</v>
      </c>
      <c r="AF233" s="22" cm="1">
        <f t="array" ref="AF233">IF(INDEX(calc_types,1,AF$7)="INDEX",C233/C232-1,IF(INDEX(calc_types,1,AF$7)="CASH", C232/1200,C232/C233-1))</f>
        <v>2.4579993489368679E-3</v>
      </c>
      <c r="AG233" s="22" cm="1">
        <f t="array" ref="AG233">IF(INDEX(calc_types,1,AG$7)="INDEX",D233/D232-1,IF(INDEX(calc_types,1,AG$7)="CASH", D232/1200,D232/D233-1))</f>
        <v>6.1140339599461413E-3</v>
      </c>
      <c r="AH233" s="22" cm="1">
        <f t="array" ref="AH233">IF(INDEX(calc_types,1,AH$7)="INDEX",E233/E232-1,IF(INDEX(calc_types,1,AH$7)="CASH", E232/1200,E232/E233-1))</f>
        <v>1.2251999938337255E-2</v>
      </c>
      <c r="AI233" s="22" cm="1">
        <f t="array" ref="AI233">IF(INDEX(calc_types,1,AI$7)="INDEX",F233/F232-1,IF(INDEX(calc_types,1,AI$7)="CASH", F232/1200,F232/F233-1))</f>
        <v>7.8061480891151724E-3</v>
      </c>
      <c r="AJ233" s="22" cm="1">
        <f t="array" ref="AJ233">IF(INDEX(calc_types,1,AJ$7)="INDEX",G233/G232-1,IF(INDEX(calc_types,1,AJ$7)="CASH", G232/1200,G232/G233-1))</f>
        <v>1.5011689818150264E-2</v>
      </c>
      <c r="AK233" s="22" cm="1">
        <f t="array" ref="AK233">IF(INDEX(calc_types,1,AK$7)="INDEX",H233/H232-1,IF(INDEX(calc_types,1,AK$7)="CASH", H232/1200,H232/H233-1))</f>
        <v>-2.3413388201065644E-4</v>
      </c>
      <c r="AL233" s="22" cm="1">
        <f t="array" ref="AL233">IF(INDEX(calc_types,1,AL$7)="INDEX",I233/I232-1,IF(INDEX(calc_types,1,AL$7)="CASH", I232/1200,I232/I233-1))</f>
        <v>1.2842100041612348E-3</v>
      </c>
      <c r="AM233" s="22" cm="1">
        <f t="array" ref="AM233">IF(INDEX(calc_types,1,AM$7)="INDEX",J233/J232-1,IF(INDEX(calc_types,1,AM$7)="CASH", J232/1200,J232/J233-1))</f>
        <v>5.630664180038103E-3</v>
      </c>
      <c r="AN233" s="22" cm="1">
        <f t="array" ref="AN233">IF(INDEX(calc_types,1,AN$7)="INDEX",K233/K232-1,IF(INDEX(calc_types,1,AN$7)="CASH", K232/1200,K232/K233-1))</f>
        <v>9.4820761143732391E-4</v>
      </c>
      <c r="AO233" s="22" cm="1">
        <f t="array" ref="AO233">IF(INDEX(calc_types,1,AO$7)="INDEX",L233/L232-1,IF(INDEX(calc_types,1,AO$7)="CASH", L232/1200,L232/L233-1))</f>
        <v>3.5065306140766861E-3</v>
      </c>
      <c r="AP233" s="22" cm="1">
        <f t="array" ref="AP233">IF(INDEX(calc_types,1,AP$7)="INDEX",M233/M232-1,IF(INDEX(calc_types,1,AP$7)="CASH", M232/1200,M232/M233-1))</f>
        <v>9.258307479535155E-3</v>
      </c>
      <c r="AQ233" s="22" cm="1">
        <f t="array" ref="AQ233">IF(INDEX(calc_types,1,AQ$7)="INDEX",N233/N232-1,IF(INDEX(calc_types,1,AQ$7)="CASH", N232/1200,N232/N233-1))</f>
        <v>7.3708968904568906E-3</v>
      </c>
      <c r="AR233" s="22" cm="1">
        <f t="array" ref="AR233">IF(INDEX(calc_types,1,AR$7)="INDEX",O233/O232-1,IF(INDEX(calc_types,1,AR$7)="CASH", O232/1200,O232/O233-1))</f>
        <v>1.2282834881920168E-2</v>
      </c>
      <c r="AS233" s="22" cm="1">
        <f t="array" ref="AS233">IF(INDEX(calc_types,1,AS$7)="INDEX",P233/P232-1,IF(INDEX(calc_types,1,AS$7)="CASH", P232/1200,P232/P233-1))</f>
        <v>-3.8755183505823076E-5</v>
      </c>
      <c r="AT233" s="22" cm="1">
        <f t="array" ref="AT233">IF(INDEX(calc_types,1,AT$7)="INDEX",Q233/Q232-1,IF(INDEX(calc_types,1,AT$7)="CASH", Q232/1200,Q232/Q233-1))</f>
        <v>3.9626583776763979E-4</v>
      </c>
      <c r="AU233" s="22" cm="1">
        <f t="array" ref="AU233">IF(INDEX(calc_types,1,AU$7)="INDEX",R233/R232-1,IF(INDEX(calc_types,1,AU$7)="CASH", R232/1200,R232/R233-1))</f>
        <v>1.4965786976681716E-3</v>
      </c>
      <c r="AV233" s="22" cm="1">
        <f t="array" ref="AV233">IF(INDEX(calc_types,1,AV$7)="INDEX",S233/S232-1,IF(INDEX(calc_types,1,AV$7)="CASH", S232/1200,S232/S233-1))</f>
        <v>1.8978243860426014E-2</v>
      </c>
      <c r="AW233" s="22" cm="1">
        <f t="array" ref="AW233">IF(INDEX(calc_types,1,AW$7)="INDEX",T233/T232-1,IF(INDEX(calc_types,1,AW$7)="CASH", T232/1200,T232/T233-1))</f>
        <v>1.6205514422756195E-2</v>
      </c>
      <c r="AX233" s="22" cm="1">
        <f t="array" ref="AX233">IF(INDEX(calc_types,1,AX$7)="INDEX",U233/U232-1,IF(INDEX(calc_types,1,AX$7)="CASH", U232/1200,U232/U233-1))</f>
        <v>2.8900042828489569E-2</v>
      </c>
      <c r="AY233" s="22" cm="1">
        <f t="array" ref="AY233">IF(INDEX(calc_types,1,AY$7)="INDEX",V233/V232-1,IF(INDEX(calc_types,1,AY$7)="CASH", V232/1200,V232/V233-1))</f>
        <v>-8.3866569153562276E-3</v>
      </c>
      <c r="AZ233" s="22" cm="1">
        <f t="array" ref="AZ233">IF(INDEX(calc_types,1,AZ$7)="INDEX",W233/W232-1,IF(INDEX(calc_types,1,AZ$7)="CASH", W232/1200,W232/W233-1))</f>
        <v>2.0753166666666665E-3</v>
      </c>
      <c r="BA233" s="22" cm="1">
        <f t="array" ref="BA233">IF(INDEX(calc_types,1,BA$7)="INDEX",X233/X232-1,IF(INDEX(calc_types,1,BA$7)="CASH", X232/1200,X232/X233-1))</f>
        <v>-3.5566666666666667E-4</v>
      </c>
      <c r="BB233" s="22" cm="1">
        <f t="array" ref="BB233">IF(INDEX(calc_types,1,BB$7)="INDEX",Y233/Y232-1,IF(INDEX(calc_types,1,BB$7)="CASH", Y232/1200,Y232/Y233-1))</f>
        <v>6.5299999999999993E-4</v>
      </c>
      <c r="BC233" s="22" cm="1">
        <f t="array" ref="BC233">IF(INDEX(calc_types,1,BC$7)="INDEX",Z233/Z232-1,IF(INDEX(calc_types,1,BC$7)="CASH", Z232/1200,Z232/Z233-1))</f>
        <v>-2.2883333333333333E-4</v>
      </c>
      <c r="BD233" s="22" cm="1">
        <f t="array" ref="BD233">IF(INDEX(calc_types,1,BD$7)="INDEX",AA233/AA232-1,IF(INDEX(calc_types,1,BD$7)="CASH", AA232/1200,AA232/AA233-1))</f>
        <v>0</v>
      </c>
      <c r="BE233" s="22" cm="1">
        <f t="array" ref="BE233">IF(INDEX(calc_types,1,BE$7)="INDEX",AB233/AB232-1,IF(INDEX(calc_types,1,BE$7)="CASH", AB232/1200,AB232/AB233-1))</f>
        <v>-1.3461969934933871E-2</v>
      </c>
      <c r="BF233" s="22" cm="1">
        <f t="array" ref="BF233">IF(INDEX(calc_types,1,BF$7)="INDEX",AC233/AC232-1,IF(INDEX(calc_types,1,BF$7)="CASH", AC232/1200,AC232/AC233-1))</f>
        <v>-1.7077304132446902E-2</v>
      </c>
      <c r="BG233" s="22" cm="1">
        <f t="array" ref="BG233">IF(INDEX(calc_types,1,BG$7)="INDEX",AD233/AD232-1,IF(INDEX(calc_types,1,BG$7)="CASH", AD232/1200,AD232/AD233-1))</f>
        <v>4.7808046184376618E-3</v>
      </c>
      <c r="BH233" s="23">
        <f t="shared" si="97"/>
        <v>8.3130109231709646E-4</v>
      </c>
      <c r="BI233" s="23">
        <f t="shared" si="98"/>
        <v>4.0526217285725722E-3</v>
      </c>
      <c r="BJ233" s="23">
        <f t="shared" si="99"/>
        <v>9.333474971424666E-3</v>
      </c>
      <c r="BK233" s="23">
        <f t="shared" si="100"/>
        <v>4.8251385286275797E-3</v>
      </c>
      <c r="BL233" s="23">
        <f t="shared" si="101"/>
        <v>1.1172824157027082E-2</v>
      </c>
      <c r="BM233" s="23">
        <f t="shared" si="102"/>
        <v>-1.3352692199272204E-3</v>
      </c>
      <c r="BN233" s="23">
        <f t="shared" si="103"/>
        <v>-1.4693244568268391E-4</v>
      </c>
      <c r="BO233" s="23">
        <f t="shared" si="104"/>
        <v>3.5288287384277815E-3</v>
      </c>
      <c r="BP233" s="23">
        <f t="shared" si="105"/>
        <v>4.2707233534321372E-4</v>
      </c>
      <c r="BQ233" s="23">
        <f t="shared" si="106"/>
        <v>1.2893425004963672E-3</v>
      </c>
      <c r="BR233" s="23">
        <f t="shared" si="107"/>
        <v>6.5423797741581968E-3</v>
      </c>
      <c r="BS233" s="23">
        <f t="shared" si="108"/>
        <v>4.1462166559821127E-3</v>
      </c>
      <c r="BT233" s="23">
        <f t="shared" si="109"/>
        <v>8.5670364915318188E-3</v>
      </c>
      <c r="BU233" s="23">
        <f t="shared" si="110"/>
        <v>-8.9959365897721691E-5</v>
      </c>
      <c r="BV233" s="23">
        <f t="shared" si="111"/>
        <v>1.9898897548294378E-4</v>
      </c>
      <c r="BW233" s="23">
        <f t="shared" si="112"/>
        <v>9.5259900328064772E-4</v>
      </c>
      <c r="BX233" s="23">
        <f t="shared" si="113"/>
        <v>1.2069944139352529E-2</v>
      </c>
      <c r="BY233" s="23">
        <f t="shared" si="114"/>
        <v>1.4906489059398925E-2</v>
      </c>
      <c r="BZ233" s="23">
        <f t="shared" si="115"/>
        <v>2.7254803227664309E-2</v>
      </c>
      <c r="CA233" s="23">
        <f t="shared" si="116"/>
        <v>-1.2857946553943119E-2</v>
      </c>
      <c r="CB233" s="23">
        <f t="shared" si="117"/>
        <v>4.5848103448275731E-4</v>
      </c>
      <c r="CC233" s="23">
        <f t="shared" si="118"/>
        <v>-1.4553241379310342E-3</v>
      </c>
      <c r="CD233" s="23">
        <f t="shared" si="119"/>
        <v>-1.2860089080459762E-3</v>
      </c>
      <c r="CE233" s="23">
        <f t="shared" si="120"/>
        <v>-2.0288247126436785E-4</v>
      </c>
      <c r="CF233" s="23">
        <f t="shared" si="121"/>
        <v>0</v>
      </c>
      <c r="CG233" s="23">
        <f t="shared" si="122"/>
        <v>-1.4462262111890828E-2</v>
      </c>
      <c r="CH233" s="23">
        <f t="shared" si="123"/>
        <v>-1.6990649426126086E-2</v>
      </c>
      <c r="CI233" s="23">
        <f t="shared" si="124"/>
        <v>5.3456289373186019E-3</v>
      </c>
    </row>
    <row r="234" spans="1:87" x14ac:dyDescent="0.2">
      <c r="A234" s="20">
        <v>226</v>
      </c>
      <c r="B234" s="21">
        <v>43585</v>
      </c>
      <c r="C234" s="20">
        <v>212.91800000000001</v>
      </c>
      <c r="D234" s="20">
        <v>1199.758</v>
      </c>
      <c r="E234" s="20">
        <v>2037.404</v>
      </c>
      <c r="F234" s="20">
        <v>1758.424</v>
      </c>
      <c r="G234" s="20">
        <v>2264.1559999999999</v>
      </c>
      <c r="H234" s="20">
        <v>140.81800000000001</v>
      </c>
      <c r="I234" s="20">
        <v>362.971</v>
      </c>
      <c r="J234" s="20">
        <v>505.49200000000002</v>
      </c>
      <c r="K234" s="20">
        <v>108.751</v>
      </c>
      <c r="L234" s="20">
        <v>669.73299999999995</v>
      </c>
      <c r="M234" s="20">
        <v>859.97199999999998</v>
      </c>
      <c r="N234" s="20">
        <v>292.09699999999998</v>
      </c>
      <c r="O234" s="20">
        <v>335.60199999999998</v>
      </c>
      <c r="P234" s="20">
        <v>103.18899999999999</v>
      </c>
      <c r="Q234" s="20">
        <v>194.27699999999999</v>
      </c>
      <c r="R234" s="20">
        <v>259.26299999999998</v>
      </c>
      <c r="S234" s="20">
        <v>5242.3599999999997</v>
      </c>
      <c r="T234" s="20">
        <v>3514.62</v>
      </c>
      <c r="U234" s="20">
        <v>7418.22</v>
      </c>
      <c r="V234" s="20">
        <v>22258.73</v>
      </c>
      <c r="W234" s="20">
        <v>2.4805000000000001</v>
      </c>
      <c r="X234" s="20">
        <v>-0.5454</v>
      </c>
      <c r="Y234" s="20">
        <v>0.66320000000000001</v>
      </c>
      <c r="Z234" s="20">
        <v>-0.29349999999999998</v>
      </c>
      <c r="AA234" s="20">
        <v>1</v>
      </c>
      <c r="AB234" s="20">
        <v>0.89170000000000005</v>
      </c>
      <c r="AC234" s="20">
        <v>0.76729999999999998</v>
      </c>
      <c r="AD234" s="20">
        <v>111.42</v>
      </c>
      <c r="AE234" s="21">
        <f t="shared" si="96"/>
        <v>43585</v>
      </c>
      <c r="AF234" s="22" cm="1">
        <f t="array" ref="AF234">IF(INDEX(calc_types,1,AF$7)="INDEX",C234/C233-1,IF(INDEX(calc_types,1,AF$7)="CASH", C233/1200,C233/C234-1))</f>
        <v>2.0519385171449134E-3</v>
      </c>
      <c r="AG234" s="22" cm="1">
        <f t="array" ref="AG234">IF(INDEX(calc_types,1,AG$7)="INDEX",D234/D233-1,IF(INDEX(calc_types,1,AG$7)="CASH", D233/1200,D233/D234-1))</f>
        <v>2.032029732946361E-3</v>
      </c>
      <c r="AH234" s="22" cm="1">
        <f t="array" ref="AH234">IF(INDEX(calc_types,1,AH$7)="INDEX",E234/E233-1,IF(INDEX(calc_types,1,AH$7)="CASH", E233/1200,E233/E234-1))</f>
        <v>8.9851761787218543E-4</v>
      </c>
      <c r="AI234" s="22" cm="1">
        <f t="array" ref="AI234">IF(INDEX(calc_types,1,AI$7)="INDEX",F234/F233-1,IF(INDEX(calc_types,1,AI$7)="CASH", F233/1200,F233/F234-1))</f>
        <v>3.2555151484721101E-3</v>
      </c>
      <c r="AJ234" s="22" cm="1">
        <f t="array" ref="AJ234">IF(INDEX(calc_types,1,AJ$7)="INDEX",G234/G233-1,IF(INDEX(calc_types,1,AJ$7)="CASH", G233/1200,G233/G234-1))</f>
        <v>4.473235782514573E-3</v>
      </c>
      <c r="AK234" s="22" cm="1">
        <f t="array" ref="AK234">IF(INDEX(calc_types,1,AK$7)="INDEX",H234/H233-1,IF(INDEX(calc_types,1,AK$7)="CASH", H233/1200,H233/H234-1))</f>
        <v>-6.6708300215734262E-4</v>
      </c>
      <c r="AL234" s="22" cm="1">
        <f t="array" ref="AL234">IF(INDEX(calc_types,1,AL$7)="INDEX",I234/I233-1,IF(INDEX(calc_types,1,AL$7)="CASH", I233/1200,I233/I234-1))</f>
        <v>-1.0018302668335366E-3</v>
      </c>
      <c r="AM234" s="22" cm="1">
        <f t="array" ref="AM234">IF(INDEX(calc_types,1,AM$7)="INDEX",J234/J233-1,IF(INDEX(calc_types,1,AM$7)="CASH", J233/1200,J233/J234-1))</f>
        <v>-1.6511036324279305E-3</v>
      </c>
      <c r="AN234" s="22" cm="1">
        <f t="array" ref="AN234">IF(INDEX(calc_types,1,AN$7)="INDEX",K234/K233-1,IF(INDEX(calc_types,1,AN$7)="CASH", K233/1200,K233/K234-1))</f>
        <v>2.0233792272539297E-4</v>
      </c>
      <c r="AO234" s="22" cm="1">
        <f t="array" ref="AO234">IF(INDEX(calc_types,1,AO$7)="INDEX",L234/L233-1,IF(INDEX(calc_types,1,AO$7)="CASH", L233/1200,L233/L234-1))</f>
        <v>-1.6070100221970973E-3</v>
      </c>
      <c r="AP234" s="22" cm="1">
        <f t="array" ref="AP234">IF(INDEX(calc_types,1,AP$7)="INDEX",M234/M233-1,IF(INDEX(calc_types,1,AP$7)="CASH", M233/1200,M233/M234-1))</f>
        <v>-4.6873806454003075E-3</v>
      </c>
      <c r="AQ234" s="22" cm="1">
        <f t="array" ref="AQ234">IF(INDEX(calc_types,1,AQ$7)="INDEX",N234/N233-1,IF(INDEX(calc_types,1,AQ$7)="CASH", N233/1200,N233/N234-1))</f>
        <v>2.9391466174062408E-3</v>
      </c>
      <c r="AR234" s="22" cm="1">
        <f t="array" ref="AR234">IF(INDEX(calc_types,1,AR$7)="INDEX",O234/O233-1,IF(INDEX(calc_types,1,AR$7)="CASH", O233/1200,O233/O234-1))</f>
        <v>2.7398897470756189E-3</v>
      </c>
      <c r="AS234" s="22" cm="1">
        <f t="array" ref="AS234">IF(INDEX(calc_types,1,AS$7)="INDEX",P234/P233-1,IF(INDEX(calc_types,1,AS$7)="CASH", P233/1200,P233/P234-1))</f>
        <v>-1.8409425625920406E-4</v>
      </c>
      <c r="AT234" s="22" cm="1">
        <f t="array" ref="AT234">IF(INDEX(calc_types,1,AT$7)="INDEX",Q234/Q233-1,IF(INDEX(calc_types,1,AT$7)="CASH", Q233/1200,Q233/Q234-1))</f>
        <v>-5.8644690340603489E-4</v>
      </c>
      <c r="AU234" s="22" cm="1">
        <f t="array" ref="AU234">IF(INDEX(calc_types,1,AU$7)="INDEX",R234/R233-1,IF(INDEX(calc_types,1,AU$7)="CASH", R233/1200,R233/R234-1))</f>
        <v>-1.4750853084586346E-3</v>
      </c>
      <c r="AV234" s="22" cm="1">
        <f t="array" ref="AV234">IF(INDEX(calc_types,1,AV$7)="INDEX",S234/S233-1,IF(INDEX(calc_types,1,AV$7)="CASH", S233/1200,S233/S234-1))</f>
        <v>4.013841105066196E-2</v>
      </c>
      <c r="AW234" s="22" cm="1">
        <f t="array" ref="AW234">IF(INDEX(calc_types,1,AW$7)="INDEX",T234/T233-1,IF(INDEX(calc_types,1,AW$7)="CASH", T233/1200,T233/T234-1))</f>
        <v>4.8605040412207368E-2</v>
      </c>
      <c r="AX234" s="22" cm="1">
        <f t="array" ref="AX234">IF(INDEX(calc_types,1,AX$7)="INDEX",U234/U233-1,IF(INDEX(calc_types,1,AX$7)="CASH", U233/1200,U233/U234-1))</f>
        <v>1.9099652571233916E-2</v>
      </c>
      <c r="AY234" s="22" cm="1">
        <f t="array" ref="AY234">IF(INDEX(calc_types,1,AY$7)="INDEX",V234/V233-1,IF(INDEX(calc_types,1,AY$7)="CASH", V233/1200,V233/V234-1))</f>
        <v>4.9652430159470295E-2</v>
      </c>
      <c r="AZ234" s="22" cm="1">
        <f t="array" ref="AZ234">IF(INDEX(calc_types,1,AZ$7)="INDEX",W234/W233-1,IF(INDEX(calc_types,1,AZ$7)="CASH", W233/1200,W233/W234-1))</f>
        <v>2.0787499999999999E-3</v>
      </c>
      <c r="BA234" s="22" cm="1">
        <f t="array" ref="BA234">IF(INDEX(calc_types,1,BA$7)="INDEX",X234/X233-1,IF(INDEX(calc_types,1,BA$7)="CASH", X233/1200,X233/X234-1))</f>
        <v>-3.7349999999999997E-4</v>
      </c>
      <c r="BB234" s="22" cm="1">
        <f t="array" ref="BB234">IF(INDEX(calc_types,1,BB$7)="INDEX",Y234/Y233-1,IF(INDEX(calc_types,1,BB$7)="CASH", Y233/1200,Y233/Y234-1))</f>
        <v>6.5608333333333328E-4</v>
      </c>
      <c r="BC234" s="22" cm="1">
        <f t="array" ref="BC234">IF(INDEX(calc_types,1,BC$7)="INDEX",Z234/Z233-1,IF(INDEX(calc_types,1,BC$7)="CASH", Z233/1200,Z233/Z234-1))</f>
        <v>-1.66E-4</v>
      </c>
      <c r="BD234" s="22" cm="1">
        <f t="array" ref="BD234">IF(INDEX(calc_types,1,BD$7)="INDEX",AA234/AA233-1,IF(INDEX(calc_types,1,BD$7)="CASH", AA233/1200,AA233/AA234-1))</f>
        <v>0</v>
      </c>
      <c r="BE234" s="22" cm="1">
        <f t="array" ref="BE234">IF(INDEX(calc_types,1,BE$7)="INDEX",AB234/AB233-1,IF(INDEX(calc_types,1,BE$7)="CASH", AB233/1200,AB233/AB234-1))</f>
        <v>-3.3643602108346382E-4</v>
      </c>
      <c r="BF234" s="22" cm="1">
        <f t="array" ref="BF234">IF(INDEX(calc_types,1,BF$7)="INDEX",AC234/AC233-1,IF(INDEX(calc_types,1,BF$7)="CASH", AC233/1200,AC233/AC234-1))</f>
        <v>-2.606542421477176E-4</v>
      </c>
      <c r="BG234" s="22" cm="1">
        <f t="array" ref="BG234">IF(INDEX(calc_types,1,BG$7)="INDEX",AD234/AD233-1,IF(INDEX(calc_types,1,BG$7)="CASH", AD233/1200,AD233/AD234-1))</f>
        <v>-5.0260276431520756E-3</v>
      </c>
      <c r="BH234" s="23">
        <f t="shared" si="97"/>
        <v>4.2524026052514195E-4</v>
      </c>
      <c r="BI234" s="23">
        <f t="shared" si="98"/>
        <v>-2.9382498427208033E-5</v>
      </c>
      <c r="BJ234" s="23">
        <f t="shared" si="99"/>
        <v>-2.0200073490404037E-3</v>
      </c>
      <c r="BK234" s="23">
        <f t="shared" si="100"/>
        <v>2.7450558798451739E-4</v>
      </c>
      <c r="BL234" s="23">
        <f t="shared" si="101"/>
        <v>6.3437012139139042E-4</v>
      </c>
      <c r="BM234" s="23">
        <f t="shared" si="102"/>
        <v>-1.7682183400739065E-3</v>
      </c>
      <c r="BN234" s="23">
        <f t="shared" si="103"/>
        <v>-2.4329727166774555E-3</v>
      </c>
      <c r="BO234" s="23">
        <f t="shared" si="104"/>
        <v>-3.7529390740382519E-3</v>
      </c>
      <c r="BP234" s="23">
        <f t="shared" si="105"/>
        <v>-3.1879735336871721E-4</v>
      </c>
      <c r="BQ234" s="23">
        <f t="shared" si="106"/>
        <v>-3.8241981357774162E-3</v>
      </c>
      <c r="BR234" s="23">
        <f t="shared" si="107"/>
        <v>-7.4033083507772657E-3</v>
      </c>
      <c r="BS234" s="23">
        <f t="shared" si="108"/>
        <v>-2.8553361706853703E-4</v>
      </c>
      <c r="BT234" s="23">
        <f t="shared" si="109"/>
        <v>-9.7590864331272963E-4</v>
      </c>
      <c r="BU234" s="23">
        <f t="shared" si="110"/>
        <v>-2.3529843865110269E-4</v>
      </c>
      <c r="BV234" s="23">
        <f t="shared" si="111"/>
        <v>-7.8372376569073093E-4</v>
      </c>
      <c r="BW234" s="23">
        <f t="shared" si="112"/>
        <v>-2.0190650028461586E-3</v>
      </c>
      <c r="BX234" s="23">
        <f t="shared" si="113"/>
        <v>3.3230111329588474E-2</v>
      </c>
      <c r="BY234" s="23">
        <f t="shared" si="114"/>
        <v>4.7306015048850097E-2</v>
      </c>
      <c r="BZ234" s="23">
        <f t="shared" si="115"/>
        <v>1.7454412970408655E-2</v>
      </c>
      <c r="CA234" s="23">
        <f t="shared" si="116"/>
        <v>4.51811405208834E-2</v>
      </c>
      <c r="CB234" s="23">
        <f t="shared" si="117"/>
        <v>4.6191436781609064E-4</v>
      </c>
      <c r="CC234" s="23">
        <f t="shared" si="118"/>
        <v>-1.4731574712643675E-3</v>
      </c>
      <c r="CD234" s="23">
        <f t="shared" si="119"/>
        <v>-1.2829255747126428E-3</v>
      </c>
      <c r="CE234" s="23">
        <f t="shared" si="120"/>
        <v>-1.4004913793103454E-4</v>
      </c>
      <c r="CF234" s="23">
        <f t="shared" si="121"/>
        <v>0</v>
      </c>
      <c r="CG234" s="23">
        <f t="shared" si="122"/>
        <v>-1.3367281980404221E-3</v>
      </c>
      <c r="CH234" s="23">
        <f t="shared" si="123"/>
        <v>-1.7399953582690177E-4</v>
      </c>
      <c r="CI234" s="23">
        <f t="shared" si="124"/>
        <v>-4.4612033242711355E-3</v>
      </c>
    </row>
    <row r="235" spans="1:87" x14ac:dyDescent="0.2">
      <c r="A235" s="20">
        <v>227</v>
      </c>
      <c r="B235" s="21">
        <v>43616</v>
      </c>
      <c r="C235" s="20">
        <v>213.43899999999999</v>
      </c>
      <c r="D235" s="20">
        <v>1208.2729999999999</v>
      </c>
      <c r="E235" s="20">
        <v>2067.085</v>
      </c>
      <c r="F235" s="20">
        <v>1768.2449999999999</v>
      </c>
      <c r="G235" s="20">
        <v>2284.5210000000002</v>
      </c>
      <c r="H235" s="20">
        <v>140.76300000000001</v>
      </c>
      <c r="I235" s="20">
        <v>363.322</v>
      </c>
      <c r="J235" s="20">
        <v>508.09</v>
      </c>
      <c r="K235" s="20">
        <v>108.84099999999999</v>
      </c>
      <c r="L235" s="20">
        <v>671.93499999999995</v>
      </c>
      <c r="M235" s="20">
        <v>868.14400000000001</v>
      </c>
      <c r="N235" s="20">
        <v>292.37200000000001</v>
      </c>
      <c r="O235" s="20">
        <v>337.00299999999999</v>
      </c>
      <c r="P235" s="20">
        <v>103.163</v>
      </c>
      <c r="Q235" s="20">
        <v>194.298</v>
      </c>
      <c r="R235" s="20">
        <v>259.49</v>
      </c>
      <c r="S235" s="20">
        <v>4905.71</v>
      </c>
      <c r="T235" s="20">
        <v>3280.43</v>
      </c>
      <c r="U235" s="20">
        <v>7161.71</v>
      </c>
      <c r="V235" s="20">
        <v>20601.189999999999</v>
      </c>
      <c r="W235" s="20">
        <v>2.4304999999999999</v>
      </c>
      <c r="X235" s="20">
        <v>-0.56089999999999995</v>
      </c>
      <c r="Y235" s="20">
        <v>0.6976</v>
      </c>
      <c r="Z235" s="20">
        <v>-0.42259999999999998</v>
      </c>
      <c r="AA235" s="20">
        <v>1</v>
      </c>
      <c r="AB235" s="20">
        <v>0.89539999999999997</v>
      </c>
      <c r="AC235" s="20">
        <v>0.79159999999999997</v>
      </c>
      <c r="AD235" s="20">
        <v>108.29</v>
      </c>
      <c r="AE235" s="21">
        <f t="shared" si="96"/>
        <v>43616</v>
      </c>
      <c r="AF235" s="22" cm="1">
        <f t="array" ref="AF235">IF(INDEX(calc_types,1,AF$7)="INDEX",C235/C234-1,IF(INDEX(calc_types,1,AF$7)="CASH", C234/1200,C234/C235-1))</f>
        <v>2.4469514085234678E-3</v>
      </c>
      <c r="AG235" s="22" cm="1">
        <f t="array" ref="AG235">IF(INDEX(calc_types,1,AG$7)="INDEX",D235/D234-1,IF(INDEX(calc_types,1,AG$7)="CASH", D234/1200,D234/D235-1))</f>
        <v>7.0972646150306851E-3</v>
      </c>
      <c r="AH235" s="22" cm="1">
        <f t="array" ref="AH235">IF(INDEX(calc_types,1,AH$7)="INDEX",E235/E234-1,IF(INDEX(calc_types,1,AH$7)="CASH", E234/1200,E234/E235-1))</f>
        <v>1.4568048359579144E-2</v>
      </c>
      <c r="AI235" s="22" cm="1">
        <f t="array" ref="AI235">IF(INDEX(calc_types,1,AI$7)="INDEX",F235/F234-1,IF(INDEX(calc_types,1,AI$7)="CASH", F234/1200,F234/F235-1))</f>
        <v>5.5851148528454075E-3</v>
      </c>
      <c r="AJ235" s="22" cm="1">
        <f t="array" ref="AJ235">IF(INDEX(calc_types,1,AJ$7)="INDEX",G235/G234-1,IF(INDEX(calc_types,1,AJ$7)="CASH", G234/1200,G234/G235-1))</f>
        <v>8.994521578902015E-3</v>
      </c>
      <c r="AK235" s="22" cm="1">
        <f t="array" ref="AK235">IF(INDEX(calc_types,1,AK$7)="INDEX",H235/H234-1,IF(INDEX(calc_types,1,AK$7)="CASH", H234/1200,H234/H235-1))</f>
        <v>-3.9057506852824275E-4</v>
      </c>
      <c r="AL235" s="22" cm="1">
        <f t="array" ref="AL235">IF(INDEX(calc_types,1,AL$7)="INDEX",I235/I234-1,IF(INDEX(calc_types,1,AL$7)="CASH", I234/1200,I234/I235-1))</f>
        <v>9.6701940375409912E-4</v>
      </c>
      <c r="AM235" s="22" cm="1">
        <f t="array" ref="AM235">IF(INDEX(calc_types,1,AM$7)="INDEX",J235/J234-1,IF(INDEX(calc_types,1,AM$7)="CASH", J234/1200,J234/J235-1))</f>
        <v>5.1395472134079245E-3</v>
      </c>
      <c r="AN235" s="22" cm="1">
        <f t="array" ref="AN235">IF(INDEX(calc_types,1,AN$7)="INDEX",K235/K234-1,IF(INDEX(calc_types,1,AN$7)="CASH", K234/1200,K234/K235-1))</f>
        <v>8.275785969782401E-4</v>
      </c>
      <c r="AO235" s="22" cm="1">
        <f t="array" ref="AO235">IF(INDEX(calc_types,1,AO$7)="INDEX",L235/L234-1,IF(INDEX(calc_types,1,AO$7)="CASH", L234/1200,L234/L235-1))</f>
        <v>3.2878774078626272E-3</v>
      </c>
      <c r="AP235" s="22" cm="1">
        <f t="array" ref="AP235">IF(INDEX(calc_types,1,AP$7)="INDEX",M235/M234-1,IF(INDEX(calc_types,1,AP$7)="CASH", M234/1200,M234/M235-1))</f>
        <v>9.5026349695106482E-3</v>
      </c>
      <c r="AQ235" s="22" cm="1">
        <f t="array" ref="AQ235">IF(INDEX(calc_types,1,AQ$7)="INDEX",N235/N234-1,IF(INDEX(calc_types,1,AQ$7)="CASH", N234/1200,N234/N235-1))</f>
        <v>9.4146807396189303E-4</v>
      </c>
      <c r="AR235" s="22" cm="1">
        <f t="array" ref="AR235">IF(INDEX(calc_types,1,AR$7)="INDEX",O235/O234-1,IF(INDEX(calc_types,1,AR$7)="CASH", O234/1200,O234/O235-1))</f>
        <v>4.1745877557344269E-3</v>
      </c>
      <c r="AS235" s="22" cm="1">
        <f t="array" ref="AS235">IF(INDEX(calc_types,1,AS$7)="INDEX",P235/P234-1,IF(INDEX(calc_types,1,AS$7)="CASH", P234/1200,P234/P235-1))</f>
        <v>-2.5196484121370322E-4</v>
      </c>
      <c r="AT235" s="22" cm="1">
        <f t="array" ref="AT235">IF(INDEX(calc_types,1,AT$7)="INDEX",Q235/Q234-1,IF(INDEX(calc_types,1,AT$7)="CASH", Q234/1200,Q234/Q235-1))</f>
        <v>1.0809308358683545E-4</v>
      </c>
      <c r="AU235" s="22" cm="1">
        <f t="array" ref="AU235">IF(INDEX(calc_types,1,AU$7)="INDEX",R235/R234-1,IF(INDEX(calc_types,1,AU$7)="CASH", R234/1200,R234/R235-1))</f>
        <v>8.7555879550893501E-4</v>
      </c>
      <c r="AV235" s="22" cm="1">
        <f t="array" ref="AV235">IF(INDEX(calc_types,1,AV$7)="INDEX",S235/S234-1,IF(INDEX(calc_types,1,AV$7)="CASH", S234/1200,S234/S235-1))</f>
        <v>-6.421726092828417E-2</v>
      </c>
      <c r="AW235" s="22" cm="1">
        <f t="array" ref="AW235">IF(INDEX(calc_types,1,AW$7)="INDEX",T235/T234-1,IF(INDEX(calc_types,1,AW$7)="CASH", T234/1200,T234/T235-1))</f>
        <v>-6.6633092624522772E-2</v>
      </c>
      <c r="AX235" s="22" cm="1">
        <f t="array" ref="AX235">IF(INDEX(calc_types,1,AX$7)="INDEX",U235/U234-1,IF(INDEX(calc_types,1,AX$7)="CASH", U234/1200,U234/U235-1))</f>
        <v>-3.4578375944633644E-2</v>
      </c>
      <c r="AY235" s="22" cm="1">
        <f t="array" ref="AY235">IF(INDEX(calc_types,1,AY$7)="INDEX",V235/V234-1,IF(INDEX(calc_types,1,AY$7)="CASH", V234/1200,V234/V235-1))</f>
        <v>-7.4466961951557886E-2</v>
      </c>
      <c r="AZ235" s="22" cm="1">
        <f t="array" ref="AZ235">IF(INDEX(calc_types,1,AZ$7)="INDEX",W235/W234-1,IF(INDEX(calc_types,1,AZ$7)="CASH", W234/1200,W234/W235-1))</f>
        <v>2.0670833333333335E-3</v>
      </c>
      <c r="BA235" s="22" cm="1">
        <f t="array" ref="BA235">IF(INDEX(calc_types,1,BA$7)="INDEX",X235/X234-1,IF(INDEX(calc_types,1,BA$7)="CASH", X234/1200,X234/X235-1))</f>
        <v>-4.5449999999999999E-4</v>
      </c>
      <c r="BB235" s="22" cm="1">
        <f t="array" ref="BB235">IF(INDEX(calc_types,1,BB$7)="INDEX",Y235/Y234-1,IF(INDEX(calc_types,1,BB$7)="CASH", Y234/1200,Y234/Y235-1))</f>
        <v>5.5266666666666669E-4</v>
      </c>
      <c r="BC235" s="22" cm="1">
        <f t="array" ref="BC235">IF(INDEX(calc_types,1,BC$7)="INDEX",Z235/Z234-1,IF(INDEX(calc_types,1,BC$7)="CASH", Z234/1200,Z234/Z235-1))</f>
        <v>-2.4458333333333331E-4</v>
      </c>
      <c r="BD235" s="22" cm="1">
        <f t="array" ref="BD235">IF(INDEX(calc_types,1,BD$7)="INDEX",AA235/AA234-1,IF(INDEX(calc_types,1,BD$7)="CASH", AA234/1200,AA234/AA235-1))</f>
        <v>0</v>
      </c>
      <c r="BE235" s="22" cm="1">
        <f t="array" ref="BE235">IF(INDEX(calc_types,1,BE$7)="INDEX",AB235/AB234-1,IF(INDEX(calc_types,1,BE$7)="CASH", AB234/1200,AB234/AB235-1))</f>
        <v>-4.1322314049585529E-3</v>
      </c>
      <c r="BF235" s="22" cm="1">
        <f t="array" ref="BF235">IF(INDEX(calc_types,1,BF$7)="INDEX",AC235/AC234-1,IF(INDEX(calc_types,1,BF$7)="CASH", AC234/1200,AC234/AC235-1))</f>
        <v>-3.0697321879737283E-2</v>
      </c>
      <c r="BG235" s="22" cm="1">
        <f t="array" ref="BG235">IF(INDEX(calc_types,1,BG$7)="INDEX",AD235/AD234-1,IF(INDEX(calc_types,1,BG$7)="CASH", AD234/1200,AD234/AD235-1))</f>
        <v>2.8903869240003655E-2</v>
      </c>
      <c r="BH235" s="23">
        <f t="shared" si="97"/>
        <v>8.2025315190369639E-4</v>
      </c>
      <c r="BI235" s="23">
        <f t="shared" si="98"/>
        <v>5.035852383657116E-3</v>
      </c>
      <c r="BJ235" s="23">
        <f t="shared" si="99"/>
        <v>1.1649523392666556E-2</v>
      </c>
      <c r="BK235" s="23">
        <f t="shared" si="100"/>
        <v>2.6041052923578148E-3</v>
      </c>
      <c r="BL235" s="23">
        <f t="shared" si="101"/>
        <v>5.1556559177788324E-3</v>
      </c>
      <c r="BM235" s="23">
        <f t="shared" si="102"/>
        <v>-1.4917104064448067E-3</v>
      </c>
      <c r="BN235" s="23">
        <f t="shared" si="103"/>
        <v>-4.6412304608981956E-4</v>
      </c>
      <c r="BO235" s="23">
        <f t="shared" si="104"/>
        <v>3.0377117717976031E-3</v>
      </c>
      <c r="BP235" s="23">
        <f t="shared" si="105"/>
        <v>3.0644332088412992E-4</v>
      </c>
      <c r="BQ235" s="23">
        <f t="shared" si="106"/>
        <v>1.0706892942823083E-3</v>
      </c>
      <c r="BR235" s="23">
        <f t="shared" si="107"/>
        <v>6.7867072641336901E-3</v>
      </c>
      <c r="BS235" s="23">
        <f t="shared" si="108"/>
        <v>-2.2832121605128848E-3</v>
      </c>
      <c r="BT235" s="23">
        <f t="shared" si="109"/>
        <v>4.5878936534607829E-4</v>
      </c>
      <c r="BU235" s="23">
        <f t="shared" si="110"/>
        <v>-3.0316902360560185E-4</v>
      </c>
      <c r="BV235" s="23">
        <f t="shared" si="111"/>
        <v>-8.9183778697860563E-5</v>
      </c>
      <c r="BW235" s="23">
        <f t="shared" si="112"/>
        <v>3.3157910112141108E-4</v>
      </c>
      <c r="BX235" s="23">
        <f t="shared" si="113"/>
        <v>-7.1125560649357655E-2</v>
      </c>
      <c r="BY235" s="23">
        <f t="shared" si="114"/>
        <v>-6.7932117987880042E-2</v>
      </c>
      <c r="BZ235" s="23">
        <f t="shared" si="115"/>
        <v>-3.6223615545458908E-2</v>
      </c>
      <c r="CA235" s="23">
        <f t="shared" si="116"/>
        <v>-7.8938251590144781E-2</v>
      </c>
      <c r="CB235" s="23">
        <f t="shared" si="117"/>
        <v>4.502477011494243E-4</v>
      </c>
      <c r="CC235" s="23">
        <f t="shared" si="118"/>
        <v>-1.5541574712643676E-3</v>
      </c>
      <c r="CD235" s="23">
        <f t="shared" si="119"/>
        <v>-1.3863422413793094E-3</v>
      </c>
      <c r="CE235" s="23">
        <f t="shared" si="120"/>
        <v>-2.1863247126436782E-4</v>
      </c>
      <c r="CF235" s="23">
        <f t="shared" si="121"/>
        <v>0</v>
      </c>
      <c r="CG235" s="23">
        <f t="shared" si="122"/>
        <v>-5.1325235819155114E-3</v>
      </c>
      <c r="CH235" s="23">
        <f t="shared" si="123"/>
        <v>-3.0610667173416466E-2</v>
      </c>
      <c r="CI235" s="23">
        <f t="shared" si="124"/>
        <v>2.9468693558884596E-2</v>
      </c>
    </row>
    <row r="236" spans="1:87" x14ac:dyDescent="0.2">
      <c r="A236" s="20">
        <v>228</v>
      </c>
      <c r="B236" s="21">
        <v>43646</v>
      </c>
      <c r="C236" s="20">
        <v>214.08699999999999</v>
      </c>
      <c r="D236" s="20">
        <v>1214.546</v>
      </c>
      <c r="E236" s="20">
        <v>2084.9229999999998</v>
      </c>
      <c r="F236" s="20">
        <v>1780.7560000000001</v>
      </c>
      <c r="G236" s="20">
        <v>2316.0610000000001</v>
      </c>
      <c r="H236" s="20">
        <v>140.74799999999999</v>
      </c>
      <c r="I236" s="20">
        <v>363.60199999999998</v>
      </c>
      <c r="J236" s="20">
        <v>509.42</v>
      </c>
      <c r="K236" s="20">
        <v>108.914</v>
      </c>
      <c r="L236" s="20">
        <v>672.16899999999998</v>
      </c>
      <c r="M236" s="20">
        <v>868.60699999999997</v>
      </c>
      <c r="N236" s="20">
        <v>294.048</v>
      </c>
      <c r="O236" s="20">
        <v>339.83199999999999</v>
      </c>
      <c r="P236" s="20">
        <v>103.16800000000001</v>
      </c>
      <c r="Q236" s="20">
        <v>194.40600000000001</v>
      </c>
      <c r="R236" s="20">
        <v>259.94099999999997</v>
      </c>
      <c r="S236" s="20">
        <v>5249.16</v>
      </c>
      <c r="T236" s="20">
        <v>3473.69</v>
      </c>
      <c r="U236" s="20">
        <v>7425.63</v>
      </c>
      <c r="V236" s="20">
        <v>21275.919999999998</v>
      </c>
      <c r="W236" s="20">
        <v>2.3980000000000001</v>
      </c>
      <c r="X236" s="20">
        <v>-0.67369999999999997</v>
      </c>
      <c r="Y236" s="20">
        <v>0.51200000000000001</v>
      </c>
      <c r="Z236" s="20">
        <v>-0.47160000000000002</v>
      </c>
      <c r="AA236" s="20">
        <v>1</v>
      </c>
      <c r="AB236" s="20">
        <v>0.87929999999999997</v>
      </c>
      <c r="AC236" s="20">
        <v>0.78749999999999998</v>
      </c>
      <c r="AD236" s="20">
        <v>107.85</v>
      </c>
      <c r="AE236" s="21">
        <f t="shared" si="96"/>
        <v>43646</v>
      </c>
      <c r="AF236" s="22" cm="1">
        <f t="array" ref="AF236">IF(INDEX(calc_types,1,AF$7)="INDEX",C236/C235-1,IF(INDEX(calc_types,1,AF$7)="CASH", C235/1200,C235/C236-1))</f>
        <v>3.0359962331156787E-3</v>
      </c>
      <c r="AG236" s="22" cm="1">
        <f t="array" ref="AG236">IF(INDEX(calc_types,1,AG$7)="INDEX",D236/D235-1,IF(INDEX(calc_types,1,AG$7)="CASH", D235/1200,D235/D236-1))</f>
        <v>5.1917075031886473E-3</v>
      </c>
      <c r="AH236" s="22" cm="1">
        <f t="array" ref="AH236">IF(INDEX(calc_types,1,AH$7)="INDEX",E236/E235-1,IF(INDEX(calc_types,1,AH$7)="CASH", E235/1200,E235/E236-1))</f>
        <v>8.6295435359453609E-3</v>
      </c>
      <c r="AI236" s="22" cm="1">
        <f t="array" ref="AI236">IF(INDEX(calc_types,1,AI$7)="INDEX",F236/F235-1,IF(INDEX(calc_types,1,AI$7)="CASH", F235/1200,F235/F236-1))</f>
        <v>7.0753769980971271E-3</v>
      </c>
      <c r="AJ236" s="22" cm="1">
        <f t="array" ref="AJ236">IF(INDEX(calc_types,1,AJ$7)="INDEX",G236/G235-1,IF(INDEX(calc_types,1,AJ$7)="CASH", G235/1200,G235/G236-1))</f>
        <v>1.3805957572725402E-2</v>
      </c>
      <c r="AK236" s="22" cm="1">
        <f t="array" ref="AK236">IF(INDEX(calc_types,1,AK$7)="INDEX",H236/H235-1,IF(INDEX(calc_types,1,AK$7)="CASH", H235/1200,H235/H236-1))</f>
        <v>-1.0656209373216541E-4</v>
      </c>
      <c r="AL236" s="22" cm="1">
        <f t="array" ref="AL236">IF(INDEX(calc_types,1,AL$7)="INDEX",I236/I235-1,IF(INDEX(calc_types,1,AL$7)="CASH", I235/1200,I235/I236-1))</f>
        <v>7.7066624096522318E-4</v>
      </c>
      <c r="AM236" s="22" cm="1">
        <f t="array" ref="AM236">IF(INDEX(calc_types,1,AM$7)="INDEX",J236/J235-1,IF(INDEX(calc_types,1,AM$7)="CASH", J235/1200,J235/J236-1))</f>
        <v>2.6176464799543275E-3</v>
      </c>
      <c r="AN236" s="22" cm="1">
        <f t="array" ref="AN236">IF(INDEX(calc_types,1,AN$7)="INDEX",K236/K235-1,IF(INDEX(calc_types,1,AN$7)="CASH", K235/1200,K235/K236-1))</f>
        <v>6.7070313576689244E-4</v>
      </c>
      <c r="AO236" s="22" cm="1">
        <f t="array" ref="AO236">IF(INDEX(calc_types,1,AO$7)="INDEX",L236/L235-1,IF(INDEX(calc_types,1,AO$7)="CASH", L235/1200,L235/L236-1))</f>
        <v>3.4824797041377309E-4</v>
      </c>
      <c r="AP236" s="22" cm="1">
        <f t="array" ref="AP236">IF(INDEX(calc_types,1,AP$7)="INDEX",M236/M235-1,IF(INDEX(calc_types,1,AP$7)="CASH", M235/1200,M235/M236-1))</f>
        <v>5.3332166092268096E-4</v>
      </c>
      <c r="AQ236" s="22" cm="1">
        <f t="array" ref="AQ236">IF(INDEX(calc_types,1,AQ$7)="INDEX",N236/N235-1,IF(INDEX(calc_types,1,AQ$7)="CASH", N235/1200,N235/N236-1))</f>
        <v>5.7324230774491447E-3</v>
      </c>
      <c r="AR236" s="22" cm="1">
        <f t="array" ref="AR236">IF(INDEX(calc_types,1,AR$7)="INDEX",O236/O235-1,IF(INDEX(calc_types,1,AR$7)="CASH", O235/1200,O235/O236-1))</f>
        <v>8.3945840244745717E-3</v>
      </c>
      <c r="AS236" s="22" cm="1">
        <f t="array" ref="AS236">IF(INDEX(calc_types,1,AS$7)="INDEX",P236/P235-1,IF(INDEX(calc_types,1,AS$7)="CASH", P235/1200,P235/P236-1))</f>
        <v>4.8466989133855165E-5</v>
      </c>
      <c r="AT236" s="22" cm="1">
        <f t="array" ref="AT236">IF(INDEX(calc_types,1,AT$7)="INDEX",Q236/Q235-1,IF(INDEX(calc_types,1,AT$7)="CASH", Q235/1200,Q235/Q236-1))</f>
        <v>5.5584720377988006E-4</v>
      </c>
      <c r="AU236" s="22" cm="1">
        <f t="array" ref="AU236">IF(INDEX(calc_types,1,AU$7)="INDEX",R236/R235-1,IF(INDEX(calc_types,1,AU$7)="CASH", R235/1200,R235/R236-1))</f>
        <v>1.7380245866891464E-3</v>
      </c>
      <c r="AV236" s="22" cm="1">
        <f t="array" ref="AV236">IF(INDEX(calc_types,1,AV$7)="INDEX",S236/S235-1,IF(INDEX(calc_types,1,AV$7)="CASH", S235/1200,S235/S236-1))</f>
        <v>7.0010253357821739E-2</v>
      </c>
      <c r="AW236" s="22" cm="1">
        <f t="array" ref="AW236">IF(INDEX(calc_types,1,AW$7)="INDEX",T236/T235-1,IF(INDEX(calc_types,1,AW$7)="CASH", T235/1200,T235/T236-1))</f>
        <v>5.8913008355611973E-2</v>
      </c>
      <c r="AX236" s="22" cm="1">
        <f t="array" ref="AX236">IF(INDEX(calc_types,1,AX$7)="INDEX",U236/U235-1,IF(INDEX(calc_types,1,AX$7)="CASH", U235/1200,U235/U236-1))</f>
        <v>3.6851534060999391E-2</v>
      </c>
      <c r="AY236" s="22" cm="1">
        <f t="array" ref="AY236">IF(INDEX(calc_types,1,AY$7)="INDEX",V236/V235-1,IF(INDEX(calc_types,1,AY$7)="CASH", V235/1200,V235/V236-1))</f>
        <v>3.2751991511170031E-2</v>
      </c>
      <c r="AZ236" s="22" cm="1">
        <f t="array" ref="AZ236">IF(INDEX(calc_types,1,AZ$7)="INDEX",W236/W235-1,IF(INDEX(calc_types,1,AZ$7)="CASH", W235/1200,W235/W236-1))</f>
        <v>2.0254166666666667E-3</v>
      </c>
      <c r="BA236" s="22" cm="1">
        <f t="array" ref="BA236">IF(INDEX(calc_types,1,BA$7)="INDEX",X236/X235-1,IF(INDEX(calc_types,1,BA$7)="CASH", X235/1200,X235/X236-1))</f>
        <v>-4.6741666666666665E-4</v>
      </c>
      <c r="BB236" s="22" cm="1">
        <f t="array" ref="BB236">IF(INDEX(calc_types,1,BB$7)="INDEX",Y236/Y235-1,IF(INDEX(calc_types,1,BB$7)="CASH", Y235/1200,Y235/Y236-1))</f>
        <v>5.8133333333333333E-4</v>
      </c>
      <c r="BC236" s="22" cm="1">
        <f t="array" ref="BC236">IF(INDEX(calc_types,1,BC$7)="INDEX",Z236/Z235-1,IF(INDEX(calc_types,1,BC$7)="CASH", Z235/1200,Z235/Z236-1))</f>
        <v>-3.5216666666666664E-4</v>
      </c>
      <c r="BD236" s="22" cm="1">
        <f t="array" ref="BD236">IF(INDEX(calc_types,1,BD$7)="INDEX",AA236/AA235-1,IF(INDEX(calc_types,1,BD$7)="CASH", AA235/1200,AA235/AA236-1))</f>
        <v>0</v>
      </c>
      <c r="BE236" s="22" cm="1">
        <f t="array" ref="BE236">IF(INDEX(calc_types,1,BE$7)="INDEX",AB236/AB235-1,IF(INDEX(calc_types,1,BE$7)="CASH", AB235/1200,AB235/AB236-1))</f>
        <v>1.8310019333560801E-2</v>
      </c>
      <c r="BF236" s="22" cm="1">
        <f t="array" ref="BF236">IF(INDEX(calc_types,1,BF$7)="INDEX",AC236/AC235-1,IF(INDEX(calc_types,1,BF$7)="CASH", AC235/1200,AC235/AC236-1))</f>
        <v>5.2063492063492145E-3</v>
      </c>
      <c r="BG236" s="22" cm="1">
        <f t="array" ref="BG236">IF(INDEX(calc_types,1,BG$7)="INDEX",AD236/AD235-1,IF(INDEX(calc_types,1,BG$7)="CASH", AD235/1200,AD235/AD236-1))</f>
        <v>4.0797403801577925E-3</v>
      </c>
      <c r="BH236" s="23">
        <f t="shared" si="97"/>
        <v>1.4092979764959072E-3</v>
      </c>
      <c r="BI236" s="23">
        <f t="shared" si="98"/>
        <v>3.1302952718150782E-3</v>
      </c>
      <c r="BJ236" s="23">
        <f t="shared" si="99"/>
        <v>5.7110185690327723E-3</v>
      </c>
      <c r="BK236" s="23">
        <f t="shared" si="100"/>
        <v>4.0943674376095343E-3</v>
      </c>
      <c r="BL236" s="23">
        <f t="shared" si="101"/>
        <v>9.9670919116022199E-3</v>
      </c>
      <c r="BM236" s="23">
        <f t="shared" si="102"/>
        <v>-1.2076974316487293E-3</v>
      </c>
      <c r="BN236" s="23">
        <f t="shared" si="103"/>
        <v>-6.6047620887869549E-4</v>
      </c>
      <c r="BO236" s="23">
        <f t="shared" si="104"/>
        <v>5.1581103834400606E-4</v>
      </c>
      <c r="BP236" s="23">
        <f t="shared" si="105"/>
        <v>1.4956785967278226E-4</v>
      </c>
      <c r="BQ236" s="23">
        <f t="shared" si="106"/>
        <v>-1.8689401431665458E-3</v>
      </c>
      <c r="BR236" s="23">
        <f t="shared" si="107"/>
        <v>-2.1826060444542776E-3</v>
      </c>
      <c r="BS236" s="23">
        <f t="shared" si="108"/>
        <v>2.5077428429743668E-3</v>
      </c>
      <c r="BT236" s="23">
        <f t="shared" si="109"/>
        <v>4.6787856340862232E-3</v>
      </c>
      <c r="BU236" s="23">
        <f t="shared" si="110"/>
        <v>-2.73719325804345E-6</v>
      </c>
      <c r="BV236" s="23">
        <f t="shared" si="111"/>
        <v>3.5857034149518402E-4</v>
      </c>
      <c r="BW236" s="23">
        <f t="shared" si="112"/>
        <v>1.1940448923016224E-3</v>
      </c>
      <c r="BX236" s="23">
        <f t="shared" si="113"/>
        <v>6.3101953636748254E-2</v>
      </c>
      <c r="BY236" s="23">
        <f t="shared" si="114"/>
        <v>5.7613982992254703E-2</v>
      </c>
      <c r="BZ236" s="23">
        <f t="shared" si="115"/>
        <v>3.5206294460174127E-2</v>
      </c>
      <c r="CA236" s="23">
        <f t="shared" si="116"/>
        <v>2.828070187258314E-2</v>
      </c>
      <c r="CB236" s="23">
        <f t="shared" si="117"/>
        <v>4.0858103448275745E-4</v>
      </c>
      <c r="CC236" s="23">
        <f t="shared" si="118"/>
        <v>-1.5670741379310341E-3</v>
      </c>
      <c r="CD236" s="23">
        <f t="shared" si="119"/>
        <v>-1.357675574712643E-3</v>
      </c>
      <c r="CE236" s="23">
        <f t="shared" si="120"/>
        <v>-3.2621580459770116E-4</v>
      </c>
      <c r="CF236" s="23">
        <f t="shared" si="121"/>
        <v>0</v>
      </c>
      <c r="CG236" s="23">
        <f t="shared" si="122"/>
        <v>1.7309727156603841E-2</v>
      </c>
      <c r="CH236" s="23">
        <f t="shared" si="123"/>
        <v>5.2930039126700299E-3</v>
      </c>
      <c r="CI236" s="23">
        <f t="shared" si="124"/>
        <v>4.6445646990387326E-3</v>
      </c>
    </row>
    <row r="237" spans="1:87" x14ac:dyDescent="0.2">
      <c r="A237" s="20">
        <v>229</v>
      </c>
      <c r="B237" s="21">
        <v>43677</v>
      </c>
      <c r="C237" s="20">
        <v>214.37200000000001</v>
      </c>
      <c r="D237" s="20">
        <v>1213.114</v>
      </c>
      <c r="E237" s="20">
        <v>2079.1280000000002</v>
      </c>
      <c r="F237" s="20">
        <v>1782.903</v>
      </c>
      <c r="G237" s="20">
        <v>2320.2460000000001</v>
      </c>
      <c r="H237" s="20">
        <v>140.685</v>
      </c>
      <c r="I237" s="20">
        <v>363.59899999999999</v>
      </c>
      <c r="J237" s="20">
        <v>510.54199999999997</v>
      </c>
      <c r="K237" s="20">
        <v>109.039</v>
      </c>
      <c r="L237" s="20">
        <v>674.72199999999998</v>
      </c>
      <c r="M237" s="20">
        <v>876.495</v>
      </c>
      <c r="N237" s="20">
        <v>295.98</v>
      </c>
      <c r="O237" s="20">
        <v>344.00900000000001</v>
      </c>
      <c r="P237" s="20">
        <v>103.142</v>
      </c>
      <c r="Q237" s="20">
        <v>194.297</v>
      </c>
      <c r="R237" s="20">
        <v>259.76499999999999</v>
      </c>
      <c r="S237" s="20">
        <v>5322.65</v>
      </c>
      <c r="T237" s="20">
        <v>3466.85</v>
      </c>
      <c r="U237" s="20">
        <v>7586.78</v>
      </c>
      <c r="V237" s="20">
        <v>21521.53</v>
      </c>
      <c r="W237" s="20">
        <v>2.2242500000000001</v>
      </c>
      <c r="X237" s="20">
        <v>-0.60389999999999999</v>
      </c>
      <c r="Y237" s="20">
        <v>0.52549999999999997</v>
      </c>
      <c r="Z237" s="20">
        <v>-0.32569999999999999</v>
      </c>
      <c r="AA237" s="20">
        <v>1</v>
      </c>
      <c r="AB237" s="20">
        <v>0.90280000000000005</v>
      </c>
      <c r="AC237" s="20">
        <v>0.82250000000000001</v>
      </c>
      <c r="AD237" s="20">
        <v>108.78</v>
      </c>
      <c r="AE237" s="21">
        <f t="shared" si="96"/>
        <v>43677</v>
      </c>
      <c r="AF237" s="22" cm="1">
        <f t="array" ref="AF237">IF(INDEX(calc_types,1,AF$7)="INDEX",C237/C236-1,IF(INDEX(calc_types,1,AF$7)="CASH", C236/1200,C236/C237-1))</f>
        <v>1.3312344981246671E-3</v>
      </c>
      <c r="AG237" s="22" cm="1">
        <f t="array" ref="AG237">IF(INDEX(calc_types,1,AG$7)="INDEX",D237/D236-1,IF(INDEX(calc_types,1,AG$7)="CASH", D236/1200,D236/D237-1))</f>
        <v>-1.1790413866580307E-3</v>
      </c>
      <c r="AH237" s="22" cm="1">
        <f t="array" ref="AH237">IF(INDEX(calc_types,1,AH$7)="INDEX",E237/E236-1,IF(INDEX(calc_types,1,AH$7)="CASH", E236/1200,E236/E237-1))</f>
        <v>-2.7794791462321111E-3</v>
      </c>
      <c r="AI237" s="22" cm="1">
        <f t="array" ref="AI237">IF(INDEX(calc_types,1,AI$7)="INDEX",F237/F236-1,IF(INDEX(calc_types,1,AI$7)="CASH", F236/1200,F236/F237-1))</f>
        <v>1.2056677051768272E-3</v>
      </c>
      <c r="AJ237" s="22" cm="1">
        <f t="array" ref="AJ237">IF(INDEX(calc_types,1,AJ$7)="INDEX",G237/G236-1,IF(INDEX(calc_types,1,AJ$7)="CASH", G236/1200,G236/G237-1))</f>
        <v>1.8069472263468889E-3</v>
      </c>
      <c r="AK237" s="22" cm="1">
        <f t="array" ref="AK237">IF(INDEX(calc_types,1,AK$7)="INDEX",H237/H236-1,IF(INDEX(calc_types,1,AK$7)="CASH", H236/1200,H236/H237-1))</f>
        <v>-4.4760849177249984E-4</v>
      </c>
      <c r="AL237" s="22" cm="1">
        <f t="array" ref="AL237">IF(INDEX(calc_types,1,AL$7)="INDEX",I237/I236-1,IF(INDEX(calc_types,1,AL$7)="CASH", I236/1200,I236/I237-1))</f>
        <v>-8.2507796986819315E-6</v>
      </c>
      <c r="AM237" s="22" cm="1">
        <f t="array" ref="AM237">IF(INDEX(calc_types,1,AM$7)="INDEX",J237/J236-1,IF(INDEX(calc_types,1,AM$7)="CASH", J236/1200,J236/J237-1))</f>
        <v>2.2025048093909927E-3</v>
      </c>
      <c r="AN237" s="22" cm="1">
        <f t="array" ref="AN237">IF(INDEX(calc_types,1,AN$7)="INDEX",K237/K236-1,IF(INDEX(calc_types,1,AN$7)="CASH", K236/1200,K236/K237-1))</f>
        <v>1.1476945112658399E-3</v>
      </c>
      <c r="AO237" s="22" cm="1">
        <f t="array" ref="AO237">IF(INDEX(calc_types,1,AO$7)="INDEX",L237/L236-1,IF(INDEX(calc_types,1,AO$7)="CASH", L236/1200,L236/L237-1))</f>
        <v>3.7981519528571539E-3</v>
      </c>
      <c r="AP237" s="22" cm="1">
        <f t="array" ref="AP237">IF(INDEX(calc_types,1,AP$7)="INDEX",M237/M236-1,IF(INDEX(calc_types,1,AP$7)="CASH", M236/1200,M236/M237-1))</f>
        <v>9.0812070360934971E-3</v>
      </c>
      <c r="AQ237" s="22" cm="1">
        <f t="array" ref="AQ237">IF(INDEX(calc_types,1,AQ$7)="INDEX",N237/N236-1,IF(INDEX(calc_types,1,AQ$7)="CASH", N236/1200,N236/N237-1))</f>
        <v>6.5703558602676626E-3</v>
      </c>
      <c r="AR237" s="22" cm="1">
        <f t="array" ref="AR237">IF(INDEX(calc_types,1,AR$7)="INDEX",O237/O236-1,IF(INDEX(calc_types,1,AR$7)="CASH", O236/1200,O236/O237-1))</f>
        <v>1.2291367499234873E-2</v>
      </c>
      <c r="AS237" s="22" cm="1">
        <f t="array" ref="AS237">IF(INDEX(calc_types,1,AS$7)="INDEX",P237/P236-1,IF(INDEX(calc_types,1,AS$7)="CASH", P236/1200,P236/P237-1))</f>
        <v>-2.5201612903236192E-4</v>
      </c>
      <c r="AT237" s="22" cm="1">
        <f t="array" ref="AT237">IF(INDEX(calc_types,1,AT$7)="INDEX",Q237/Q236-1,IF(INDEX(calc_types,1,AT$7)="CASH", Q236/1200,Q236/Q237-1))</f>
        <v>-5.6068228346861648E-4</v>
      </c>
      <c r="AU237" s="22" cm="1">
        <f t="array" ref="AU237">IF(INDEX(calc_types,1,AU$7)="INDEX",R237/R236-1,IF(INDEX(calc_types,1,AU$7)="CASH", R236/1200,R236/R237-1))</f>
        <v>-6.7707672125594254E-4</v>
      </c>
      <c r="AV237" s="22" cm="1">
        <f t="array" ref="AV237">IF(INDEX(calc_types,1,AV$7)="INDEX",S237/S236-1,IF(INDEX(calc_types,1,AV$7)="CASH", S236/1200,S236/S237-1))</f>
        <v>1.4000335291741939E-2</v>
      </c>
      <c r="AW237" s="22" cm="1">
        <f t="array" ref="AW237">IF(INDEX(calc_types,1,AW$7)="INDEX",T237/T236-1,IF(INDEX(calc_types,1,AW$7)="CASH", T236/1200,T236/T237-1))</f>
        <v>-1.9690876272782099E-3</v>
      </c>
      <c r="AX237" s="22" cm="1">
        <f t="array" ref="AX237">IF(INDEX(calc_types,1,AX$7)="INDEX",U237/U236-1,IF(INDEX(calc_types,1,AX$7)="CASH", U236/1200,U236/U237-1))</f>
        <v>2.1701862333566302E-2</v>
      </c>
      <c r="AY237" s="22" cm="1">
        <f t="array" ref="AY237">IF(INDEX(calc_types,1,AY$7)="INDEX",V237/V236-1,IF(INDEX(calc_types,1,AY$7)="CASH", V236/1200,V236/V237-1))</f>
        <v>1.1544036638603705E-2</v>
      </c>
      <c r="AZ237" s="22" cm="1">
        <f t="array" ref="AZ237">IF(INDEX(calc_types,1,AZ$7)="INDEX",W237/W236-1,IF(INDEX(calc_types,1,AZ$7)="CASH", W236/1200,W236/W237-1))</f>
        <v>1.9983333333333333E-3</v>
      </c>
      <c r="BA237" s="22" cm="1">
        <f t="array" ref="BA237">IF(INDEX(calc_types,1,BA$7)="INDEX",X237/X236-1,IF(INDEX(calc_types,1,BA$7)="CASH", X236/1200,X236/X237-1))</f>
        <v>-5.6141666666666666E-4</v>
      </c>
      <c r="BB237" s="22" cm="1">
        <f t="array" ref="BB237">IF(INDEX(calc_types,1,BB$7)="INDEX",Y237/Y236-1,IF(INDEX(calc_types,1,BB$7)="CASH", Y236/1200,Y236/Y237-1))</f>
        <v>4.2666666666666667E-4</v>
      </c>
      <c r="BC237" s="22" cm="1">
        <f t="array" ref="BC237">IF(INDEX(calc_types,1,BC$7)="INDEX",Z237/Z236-1,IF(INDEX(calc_types,1,BC$7)="CASH", Z236/1200,Z236/Z237-1))</f>
        <v>-3.9300000000000001E-4</v>
      </c>
      <c r="BD237" s="22" cm="1">
        <f t="array" ref="BD237">IF(INDEX(calc_types,1,BD$7)="INDEX",AA237/AA236-1,IF(INDEX(calc_types,1,BD$7)="CASH", AA236/1200,AA236/AA237-1))</f>
        <v>0</v>
      </c>
      <c r="BE237" s="22" cm="1">
        <f t="array" ref="BE237">IF(INDEX(calc_types,1,BE$7)="INDEX",AB237/AB236-1,IF(INDEX(calc_types,1,BE$7)="CASH", AB236/1200,AB236/AB237-1))</f>
        <v>-2.6030128489144988E-2</v>
      </c>
      <c r="BF237" s="22" cm="1">
        <f t="array" ref="BF237">IF(INDEX(calc_types,1,BF$7)="INDEX",AC237/AC236-1,IF(INDEX(calc_types,1,BF$7)="CASH", AC236/1200,AC236/AC237-1))</f>
        <v>-4.2553191489361764E-2</v>
      </c>
      <c r="BG237" s="22" cm="1">
        <f t="array" ref="BG237">IF(INDEX(calc_types,1,BG$7)="INDEX",AD237/AD236-1,IF(INDEX(calc_types,1,BG$7)="CASH", AD236/1200,AD236/AD237-1))</f>
        <v>-8.5493656922228656E-3</v>
      </c>
      <c r="BH237" s="23">
        <f t="shared" si="97"/>
        <v>-2.9546375849510433E-4</v>
      </c>
      <c r="BI237" s="23">
        <f t="shared" si="98"/>
        <v>-3.2404536180315998E-3</v>
      </c>
      <c r="BJ237" s="23">
        <f t="shared" si="99"/>
        <v>-5.6980041131446998E-3</v>
      </c>
      <c r="BK237" s="23">
        <f t="shared" si="100"/>
        <v>-1.7753418553107655E-3</v>
      </c>
      <c r="BL237" s="23">
        <f t="shared" si="101"/>
        <v>-2.0319184347762937E-3</v>
      </c>
      <c r="BM237" s="23">
        <f t="shared" si="102"/>
        <v>-1.5487438296890638E-3</v>
      </c>
      <c r="BN237" s="23">
        <f t="shared" si="103"/>
        <v>-1.4393932295426006E-3</v>
      </c>
      <c r="BO237" s="23">
        <f t="shared" si="104"/>
        <v>1.0066936778067121E-4</v>
      </c>
      <c r="BP237" s="23">
        <f t="shared" si="105"/>
        <v>6.2655923517172969E-4</v>
      </c>
      <c r="BQ237" s="23">
        <f t="shared" si="106"/>
        <v>1.580963839276835E-3</v>
      </c>
      <c r="BR237" s="23">
        <f t="shared" si="107"/>
        <v>6.365279330716539E-3</v>
      </c>
      <c r="BS237" s="23">
        <f t="shared" si="108"/>
        <v>3.3456756257928847E-3</v>
      </c>
      <c r="BT237" s="23">
        <f t="shared" si="109"/>
        <v>8.5755691088465237E-3</v>
      </c>
      <c r="BU237" s="23">
        <f t="shared" si="110"/>
        <v>-3.0322031142426055E-4</v>
      </c>
      <c r="BV237" s="23">
        <f t="shared" si="111"/>
        <v>-7.5795914575331252E-4</v>
      </c>
      <c r="BW237" s="23">
        <f t="shared" si="112"/>
        <v>-1.2210564156434666E-3</v>
      </c>
      <c r="BX237" s="23">
        <f t="shared" si="113"/>
        <v>7.0920355706684535E-3</v>
      </c>
      <c r="BY237" s="23">
        <f t="shared" si="114"/>
        <v>-3.26811299063548E-3</v>
      </c>
      <c r="BZ237" s="23">
        <f t="shared" si="115"/>
        <v>2.0056622732741041E-2</v>
      </c>
      <c r="CA237" s="23">
        <f t="shared" si="116"/>
        <v>7.0727470000168137E-3</v>
      </c>
      <c r="CB237" s="23">
        <f t="shared" si="117"/>
        <v>3.8149770114942407E-4</v>
      </c>
      <c r="CC237" s="23">
        <f t="shared" si="118"/>
        <v>-1.6610741379310342E-3</v>
      </c>
      <c r="CD237" s="23">
        <f t="shared" si="119"/>
        <v>-1.5123422413793096E-3</v>
      </c>
      <c r="CE237" s="23">
        <f t="shared" si="120"/>
        <v>-3.6704913793103453E-4</v>
      </c>
      <c r="CF237" s="23">
        <f t="shared" si="121"/>
        <v>0</v>
      </c>
      <c r="CG237" s="23">
        <f t="shared" si="122"/>
        <v>-2.7030420666101947E-2</v>
      </c>
      <c r="CH237" s="23">
        <f t="shared" si="123"/>
        <v>-4.2466536783040951E-2</v>
      </c>
      <c r="CI237" s="23">
        <f t="shared" si="124"/>
        <v>-7.9845413733419246E-3</v>
      </c>
    </row>
    <row r="238" spans="1:87" x14ac:dyDescent="0.2">
      <c r="A238" s="20">
        <v>230</v>
      </c>
      <c r="B238" s="21">
        <v>43708</v>
      </c>
      <c r="C238" s="20">
        <v>214.99</v>
      </c>
      <c r="D238" s="20">
        <v>1222.8979999999999</v>
      </c>
      <c r="E238" s="20">
        <v>2115.5369999999998</v>
      </c>
      <c r="F238" s="20">
        <v>1796.4369999999999</v>
      </c>
      <c r="G238" s="20">
        <v>2352.5169999999998</v>
      </c>
      <c r="H238" s="20">
        <v>140.654</v>
      </c>
      <c r="I238" s="20">
        <v>364.28899999999999</v>
      </c>
      <c r="J238" s="20">
        <v>513.67399999999998</v>
      </c>
      <c r="K238" s="20">
        <v>109.092</v>
      </c>
      <c r="L238" s="20">
        <v>675.01199999999994</v>
      </c>
      <c r="M238" s="20">
        <v>877.96100000000001</v>
      </c>
      <c r="N238" s="20">
        <v>296.14999999999998</v>
      </c>
      <c r="O238" s="20">
        <v>344.387</v>
      </c>
      <c r="P238" s="20">
        <v>103.15300000000001</v>
      </c>
      <c r="Q238" s="20">
        <v>194.60900000000001</v>
      </c>
      <c r="R238" s="20">
        <v>260.78199999999998</v>
      </c>
      <c r="S238" s="20">
        <v>5234.74</v>
      </c>
      <c r="T238" s="20">
        <v>3426.76</v>
      </c>
      <c r="U238" s="20">
        <v>7207.18</v>
      </c>
      <c r="V238" s="20">
        <v>20704.37</v>
      </c>
      <c r="W238" s="20">
        <v>2.089</v>
      </c>
      <c r="X238" s="20">
        <v>-0.71630000000000005</v>
      </c>
      <c r="Y238" s="20">
        <v>0.5544</v>
      </c>
      <c r="Z238" s="20">
        <v>-0.56379999999999997</v>
      </c>
      <c r="AA238" s="20">
        <v>1</v>
      </c>
      <c r="AB238" s="20">
        <v>0.91020000000000001</v>
      </c>
      <c r="AC238" s="20">
        <v>0.82220000000000004</v>
      </c>
      <c r="AD238" s="20">
        <v>106.28</v>
      </c>
      <c r="AE238" s="21">
        <f t="shared" si="96"/>
        <v>43708</v>
      </c>
      <c r="AF238" s="22" cm="1">
        <f t="array" ref="AF238">IF(INDEX(calc_types,1,AF$7)="INDEX",C238/C237-1,IF(INDEX(calc_types,1,AF$7)="CASH", C237/1200,C237/C238-1))</f>
        <v>2.8828391767581341E-3</v>
      </c>
      <c r="AG238" s="22" cm="1">
        <f t="array" ref="AG238">IF(INDEX(calc_types,1,AG$7)="INDEX",D238/D237-1,IF(INDEX(calc_types,1,AG$7)="CASH", D237/1200,D237/D238-1))</f>
        <v>8.0651942026881418E-3</v>
      </c>
      <c r="AH238" s="22" cm="1">
        <f t="array" ref="AH238">IF(INDEX(calc_types,1,AH$7)="INDEX",E238/E237-1,IF(INDEX(calc_types,1,AH$7)="CASH", E237/1200,E237/E238-1))</f>
        <v>1.7511668353271004E-2</v>
      </c>
      <c r="AI238" s="22" cm="1">
        <f t="array" ref="AI238">IF(INDEX(calc_types,1,AI$7)="INDEX",F238/F237-1,IF(INDEX(calc_types,1,AI$7)="CASH", F237/1200,F237/F238-1))</f>
        <v>7.590990648397522E-3</v>
      </c>
      <c r="AJ238" s="22" cm="1">
        <f t="array" ref="AJ238">IF(INDEX(calc_types,1,AJ$7)="INDEX",G238/G237-1,IF(INDEX(calc_types,1,AJ$7)="CASH", G237/1200,G237/G238-1))</f>
        <v>1.3908439018965879E-2</v>
      </c>
      <c r="AK238" s="22" cm="1">
        <f t="array" ref="AK238">IF(INDEX(calc_types,1,AK$7)="INDEX",H238/H237-1,IF(INDEX(calc_types,1,AK$7)="CASH", H237/1200,H237/H238-1))</f>
        <v>-2.2035042826173967E-4</v>
      </c>
      <c r="AL238" s="22" cm="1">
        <f t="array" ref="AL238">IF(INDEX(calc_types,1,AL$7)="INDEX",I238/I237-1,IF(INDEX(calc_types,1,AL$7)="CASH", I237/1200,I237/I238-1))</f>
        <v>1.8976949881599481E-3</v>
      </c>
      <c r="AM238" s="22" cm="1">
        <f t="array" ref="AM238">IF(INDEX(calc_types,1,AM$7)="INDEX",J238/J237-1,IF(INDEX(calc_types,1,AM$7)="CASH", J237/1200,J237/J238-1))</f>
        <v>6.134656894045909E-3</v>
      </c>
      <c r="AN238" s="22" cm="1">
        <f t="array" ref="AN238">IF(INDEX(calc_types,1,AN$7)="INDEX",K238/K237-1,IF(INDEX(calc_types,1,AN$7)="CASH", K237/1200,K237/K238-1))</f>
        <v>4.8606461908118348E-4</v>
      </c>
      <c r="AO238" s="22" cm="1">
        <f t="array" ref="AO238">IF(INDEX(calc_types,1,AO$7)="INDEX",L238/L237-1,IF(INDEX(calc_types,1,AO$7)="CASH", L237/1200,L237/L238-1))</f>
        <v>4.2980664629288512E-4</v>
      </c>
      <c r="AP238" s="22" cm="1">
        <f t="array" ref="AP238">IF(INDEX(calc_types,1,AP$7)="INDEX",M238/M237-1,IF(INDEX(calc_types,1,AP$7)="CASH", M237/1200,M237/M238-1))</f>
        <v>1.672570864637013E-3</v>
      </c>
      <c r="AQ238" s="22" cm="1">
        <f t="array" ref="AQ238">IF(INDEX(calc_types,1,AQ$7)="INDEX",N238/N237-1,IF(INDEX(calc_types,1,AQ$7)="CASH", N237/1200,N237/N238-1))</f>
        <v>5.7436313264402905E-4</v>
      </c>
      <c r="AR238" s="22" cm="1">
        <f t="array" ref="AR238">IF(INDEX(calc_types,1,AR$7)="INDEX",O238/O237-1,IF(INDEX(calc_types,1,AR$7)="CASH", O237/1200,O237/O238-1))</f>
        <v>1.0988084614065308E-3</v>
      </c>
      <c r="AS238" s="22" cm="1">
        <f t="array" ref="AS238">IF(INDEX(calc_types,1,AS$7)="INDEX",P238/P237-1,IF(INDEX(calc_types,1,AS$7)="CASH", P237/1200,P237/P238-1))</f>
        <v>1.0664908572666221E-4</v>
      </c>
      <c r="AT238" s="22" cm="1">
        <f t="array" ref="AT238">IF(INDEX(calc_types,1,AT$7)="INDEX",Q238/Q237-1,IF(INDEX(calc_types,1,AT$7)="CASH", Q237/1200,Q237/Q238-1))</f>
        <v>1.6057890754876958E-3</v>
      </c>
      <c r="AU238" s="22" cm="1">
        <f t="array" ref="AU238">IF(INDEX(calc_types,1,AU$7)="INDEX",R238/R237-1,IF(INDEX(calc_types,1,AU$7)="CASH", R237/1200,R237/R238-1))</f>
        <v>3.9150770889073705E-3</v>
      </c>
      <c r="AV238" s="22" cm="1">
        <f t="array" ref="AV238">IF(INDEX(calc_types,1,AV$7)="INDEX",S238/S237-1,IF(INDEX(calc_types,1,AV$7)="CASH", S237/1200,S237/S238-1))</f>
        <v>-1.6516209031215645E-2</v>
      </c>
      <c r="AW238" s="22" cm="1">
        <f t="array" ref="AW238">IF(INDEX(calc_types,1,AW$7)="INDEX",T238/T237-1,IF(INDEX(calc_types,1,AW$7)="CASH", T237/1200,T237/T238-1))</f>
        <v>-1.1563811529197832E-2</v>
      </c>
      <c r="AX238" s="22" cm="1">
        <f t="array" ref="AX238">IF(INDEX(calc_types,1,AX$7)="INDEX",U238/U237-1,IF(INDEX(calc_types,1,AX$7)="CASH", U237/1200,U237/U238-1))</f>
        <v>-5.0034401946543738E-2</v>
      </c>
      <c r="AY238" s="22" cm="1">
        <f t="array" ref="AY238">IF(INDEX(calc_types,1,AY$7)="INDEX",V238/V237-1,IF(INDEX(calc_types,1,AY$7)="CASH", V237/1200,V237/V238-1))</f>
        <v>-3.7969419460419429E-2</v>
      </c>
      <c r="AZ238" s="22" cm="1">
        <f t="array" ref="AZ238">IF(INDEX(calc_types,1,AZ$7)="INDEX",W238/W237-1,IF(INDEX(calc_types,1,AZ$7)="CASH", W237/1200,W237/W238-1))</f>
        <v>1.8535416666666667E-3</v>
      </c>
      <c r="BA238" s="22" cm="1">
        <f t="array" ref="BA238">IF(INDEX(calc_types,1,BA$7)="INDEX",X238/X237-1,IF(INDEX(calc_types,1,BA$7)="CASH", X237/1200,X237/X238-1))</f>
        <v>-5.0325000000000001E-4</v>
      </c>
      <c r="BB238" s="22" cm="1">
        <f t="array" ref="BB238">IF(INDEX(calc_types,1,BB$7)="INDEX",Y238/Y237-1,IF(INDEX(calc_types,1,BB$7)="CASH", Y237/1200,Y237/Y238-1))</f>
        <v>4.3791666666666664E-4</v>
      </c>
      <c r="BC238" s="22" cm="1">
        <f t="array" ref="BC238">IF(INDEX(calc_types,1,BC$7)="INDEX",Z238/Z237-1,IF(INDEX(calc_types,1,BC$7)="CASH", Z237/1200,Z237/Z238-1))</f>
        <v>-2.7141666666666666E-4</v>
      </c>
      <c r="BD238" s="22" cm="1">
        <f t="array" ref="BD238">IF(INDEX(calc_types,1,BD$7)="INDEX",AA238/AA237-1,IF(INDEX(calc_types,1,BD$7)="CASH", AA237/1200,AA237/AA238-1))</f>
        <v>0</v>
      </c>
      <c r="BE238" s="22" cm="1">
        <f t="array" ref="BE238">IF(INDEX(calc_types,1,BE$7)="INDEX",AB238/AB237-1,IF(INDEX(calc_types,1,BE$7)="CASH", AB237/1200,AB237/AB238-1))</f>
        <v>-8.1300813008129413E-3</v>
      </c>
      <c r="BF238" s="22" cm="1">
        <f t="array" ref="BF238">IF(INDEX(calc_types,1,BF$7)="INDEX",AC238/AC237-1,IF(INDEX(calc_types,1,BF$7)="CASH", AC237/1200,AC237/AC238-1))</f>
        <v>3.6487472634383344E-4</v>
      </c>
      <c r="BG238" s="22" cm="1">
        <f t="array" ref="BG238">IF(INDEX(calc_types,1,BG$7)="INDEX",AD238/AD237-1,IF(INDEX(calc_types,1,BG$7)="CASH", AD237/1200,AD237/AD238-1))</f>
        <v>2.3522770041400021E-2</v>
      </c>
      <c r="BH238" s="23">
        <f t="shared" si="97"/>
        <v>1.2561409201383626E-3</v>
      </c>
      <c r="BI238" s="23">
        <f t="shared" si="98"/>
        <v>6.0037819713145727E-3</v>
      </c>
      <c r="BJ238" s="23">
        <f t="shared" si="99"/>
        <v>1.4593143386358415E-2</v>
      </c>
      <c r="BK238" s="23">
        <f t="shared" si="100"/>
        <v>4.6099810879099293E-3</v>
      </c>
      <c r="BL238" s="23">
        <f t="shared" si="101"/>
        <v>1.0069573357842697E-2</v>
      </c>
      <c r="BM238" s="23">
        <f t="shared" si="102"/>
        <v>-1.3214857661783036E-3</v>
      </c>
      <c r="BN238" s="23">
        <f t="shared" si="103"/>
        <v>4.6655253831602941E-4</v>
      </c>
      <c r="BO238" s="23">
        <f t="shared" si="104"/>
        <v>4.0328214524355879E-3</v>
      </c>
      <c r="BP238" s="23">
        <f t="shared" si="105"/>
        <v>-3.5070657012926704E-5</v>
      </c>
      <c r="BQ238" s="23">
        <f t="shared" si="106"/>
        <v>-1.7873814672874338E-3</v>
      </c>
      <c r="BR238" s="23">
        <f t="shared" si="107"/>
        <v>-1.0433568407399456E-3</v>
      </c>
      <c r="BS238" s="23">
        <f t="shared" si="108"/>
        <v>-2.6503171018307488E-3</v>
      </c>
      <c r="BT238" s="23">
        <f t="shared" si="109"/>
        <v>-2.6169899289818178E-3</v>
      </c>
      <c r="BU238" s="23">
        <f t="shared" si="110"/>
        <v>5.5444903334763592E-5</v>
      </c>
      <c r="BV238" s="23">
        <f t="shared" si="111"/>
        <v>1.4085122132029997E-3</v>
      </c>
      <c r="BW238" s="23">
        <f t="shared" si="112"/>
        <v>3.3710973945198465E-3</v>
      </c>
      <c r="BX238" s="23">
        <f t="shared" si="113"/>
        <v>-2.342450875228913E-2</v>
      </c>
      <c r="BY238" s="23">
        <f t="shared" si="114"/>
        <v>-1.2862836892555102E-2</v>
      </c>
      <c r="BZ238" s="23">
        <f t="shared" si="115"/>
        <v>-5.1679641547369003E-2</v>
      </c>
      <c r="CA238" s="23">
        <f t="shared" si="116"/>
        <v>-4.2440709099006324E-2</v>
      </c>
      <c r="CB238" s="23">
        <f t="shared" si="117"/>
        <v>2.3670603448275752E-4</v>
      </c>
      <c r="CC238" s="23">
        <f t="shared" si="118"/>
        <v>-1.6029074712643676E-3</v>
      </c>
      <c r="CD238" s="23">
        <f t="shared" si="119"/>
        <v>-1.5010922413793096E-3</v>
      </c>
      <c r="CE238" s="23">
        <f t="shared" si="120"/>
        <v>-2.4546580459770118E-4</v>
      </c>
      <c r="CF238" s="23">
        <f t="shared" si="121"/>
        <v>0</v>
      </c>
      <c r="CG238" s="23">
        <f t="shared" si="122"/>
        <v>-9.130373477769899E-3</v>
      </c>
      <c r="CH238" s="23">
        <f t="shared" si="123"/>
        <v>4.5152943266464927E-4</v>
      </c>
      <c r="CI238" s="23">
        <f t="shared" si="124"/>
        <v>2.4087594360280962E-2</v>
      </c>
    </row>
    <row r="239" spans="1:87" x14ac:dyDescent="0.2">
      <c r="A239" s="20">
        <v>231</v>
      </c>
      <c r="B239" s="21">
        <v>43738</v>
      </c>
      <c r="C239" s="20">
        <v>215.31200000000001</v>
      </c>
      <c r="D239" s="20">
        <v>1221.5419999999999</v>
      </c>
      <c r="E239" s="20">
        <v>2106.1210000000001</v>
      </c>
      <c r="F239" s="20">
        <v>1798.5450000000001</v>
      </c>
      <c r="G239" s="20">
        <v>2350.761</v>
      </c>
      <c r="H239" s="20">
        <v>140.49799999999999</v>
      </c>
      <c r="I239" s="20">
        <v>363.06099999999998</v>
      </c>
      <c r="J239" s="20">
        <v>510.22399999999999</v>
      </c>
      <c r="K239" s="20">
        <v>109.101</v>
      </c>
      <c r="L239" s="20">
        <v>675.58699999999999</v>
      </c>
      <c r="M239" s="20">
        <v>879.86699999999996</v>
      </c>
      <c r="N239" s="20">
        <v>296.57400000000001</v>
      </c>
      <c r="O239" s="20">
        <v>345.32799999999997</v>
      </c>
      <c r="P239" s="20">
        <v>103.15300000000001</v>
      </c>
      <c r="Q239" s="20">
        <v>194.63800000000001</v>
      </c>
      <c r="R239" s="20">
        <v>260.834</v>
      </c>
      <c r="S239" s="20">
        <v>5330.28</v>
      </c>
      <c r="T239" s="20">
        <v>3569.45</v>
      </c>
      <c r="U239" s="20">
        <v>7408.21</v>
      </c>
      <c r="V239" s="20">
        <v>21755.84</v>
      </c>
      <c r="W239" s="20">
        <v>2.0156299999999998</v>
      </c>
      <c r="X239" s="20">
        <v>-0.626</v>
      </c>
      <c r="Y239" s="20">
        <v>0.61960000000000004</v>
      </c>
      <c r="Z239" s="20">
        <v>-0.26740000000000003</v>
      </c>
      <c r="AA239" s="20">
        <v>1</v>
      </c>
      <c r="AB239" s="20">
        <v>0.91759999999999997</v>
      </c>
      <c r="AC239" s="20">
        <v>0.8135</v>
      </c>
      <c r="AD239" s="20">
        <v>108.08</v>
      </c>
      <c r="AE239" s="21">
        <f t="shared" si="96"/>
        <v>43738</v>
      </c>
      <c r="AF239" s="22" cm="1">
        <f t="array" ref="AF239">IF(INDEX(calc_types,1,AF$7)="INDEX",C239/C238-1,IF(INDEX(calc_types,1,AF$7)="CASH", C238/1200,C238/C239-1))</f>
        <v>1.4977440811201337E-3</v>
      </c>
      <c r="AG239" s="22" cm="1">
        <f t="array" ref="AG239">IF(INDEX(calc_types,1,AG$7)="INDEX",D239/D238-1,IF(INDEX(calc_types,1,AG$7)="CASH", D238/1200,D238/D239-1))</f>
        <v>-1.1088414569325744E-3</v>
      </c>
      <c r="AH239" s="22" cm="1">
        <f t="array" ref="AH239">IF(INDEX(calc_types,1,AH$7)="INDEX",E239/E238-1,IF(INDEX(calc_types,1,AH$7)="CASH", E238/1200,E238/E239-1))</f>
        <v>-4.450879374834682E-3</v>
      </c>
      <c r="AI239" s="22" cm="1">
        <f t="array" ref="AI239">IF(INDEX(calc_types,1,AI$7)="INDEX",F239/F238-1,IF(INDEX(calc_types,1,AI$7)="CASH", F238/1200,F238/F239-1))</f>
        <v>1.1734338582427561E-3</v>
      </c>
      <c r="AJ239" s="22" cm="1">
        <f t="array" ref="AJ239">IF(INDEX(calc_types,1,AJ$7)="INDEX",G239/G238-1,IF(INDEX(calc_types,1,AJ$7)="CASH", G238/1200,G238/G239-1))</f>
        <v>-7.4643456349088311E-4</v>
      </c>
      <c r="AK239" s="22" cm="1">
        <f t="array" ref="AK239">IF(INDEX(calc_types,1,AK$7)="INDEX",H239/H238-1,IF(INDEX(calc_types,1,AK$7)="CASH", H238/1200,H238/H239-1))</f>
        <v>-1.1091046113157477E-3</v>
      </c>
      <c r="AL239" s="22" cm="1">
        <f t="array" ref="AL239">IF(INDEX(calc_types,1,AL$7)="INDEX",I239/I238-1,IF(INDEX(calc_types,1,AL$7)="CASH", I238/1200,I238/I239-1))</f>
        <v>-3.3709499875099747E-3</v>
      </c>
      <c r="AM239" s="22" cm="1">
        <f t="array" ref="AM239">IF(INDEX(calc_types,1,AM$7)="INDEX",J239/J238-1,IF(INDEX(calc_types,1,AM$7)="CASH", J238/1200,J238/J239-1))</f>
        <v>-6.7163220252532962E-3</v>
      </c>
      <c r="AN239" s="22" cm="1">
        <f t="array" ref="AN239">IF(INDEX(calc_types,1,AN$7)="INDEX",K239/K238-1,IF(INDEX(calc_types,1,AN$7)="CASH", K238/1200,K238/K239-1))</f>
        <v>8.2499175008354797E-5</v>
      </c>
      <c r="AO239" s="22" cm="1">
        <f t="array" ref="AO239">IF(INDEX(calc_types,1,AO$7)="INDEX",L239/L238-1,IF(INDEX(calc_types,1,AO$7)="CASH", L238/1200,L238/L239-1))</f>
        <v>8.5183670808830492E-4</v>
      </c>
      <c r="AP239" s="22" cm="1">
        <f t="array" ref="AP239">IF(INDEX(calc_types,1,AP$7)="INDEX",M239/M238-1,IF(INDEX(calc_types,1,AP$7)="CASH", M238/1200,M238/M239-1))</f>
        <v>2.1709392558437735E-3</v>
      </c>
      <c r="AQ239" s="22" cm="1">
        <f t="array" ref="AQ239">IF(INDEX(calc_types,1,AQ$7)="INDEX",N239/N238-1,IF(INDEX(calc_types,1,AQ$7)="CASH", N238/1200,N238/N239-1))</f>
        <v>1.4317069052847131E-3</v>
      </c>
      <c r="AR239" s="22" cm="1">
        <f t="array" ref="AR239">IF(INDEX(calc_types,1,AR$7)="INDEX",O239/O238-1,IF(INDEX(calc_types,1,AR$7)="CASH", O238/1200,O238/O239-1))</f>
        <v>2.7323911762058284E-3</v>
      </c>
      <c r="AS239" s="22" cm="1">
        <f t="array" ref="AS239">IF(INDEX(calc_types,1,AS$7)="INDEX",P239/P238-1,IF(INDEX(calc_types,1,AS$7)="CASH", P238/1200,P238/P239-1))</f>
        <v>0</v>
      </c>
      <c r="AT239" s="22" cm="1">
        <f t="array" ref="AT239">IF(INDEX(calc_types,1,AT$7)="INDEX",Q239/Q238-1,IF(INDEX(calc_types,1,AT$7)="CASH", Q238/1200,Q238/Q239-1))</f>
        <v>1.49016746399111E-4</v>
      </c>
      <c r="AU239" s="22" cm="1">
        <f t="array" ref="AU239">IF(INDEX(calc_types,1,AU$7)="INDEX",R239/R238-1,IF(INDEX(calc_types,1,AU$7)="CASH", R238/1200,R238/R239-1))</f>
        <v>1.9940026535580913E-4</v>
      </c>
      <c r="AV239" s="22" cm="1">
        <f t="array" ref="AV239">IF(INDEX(calc_types,1,AV$7)="INDEX",S239/S238-1,IF(INDEX(calc_types,1,AV$7)="CASH", S238/1200,S238/S239-1))</f>
        <v>1.8251145233574073E-2</v>
      </c>
      <c r="AW239" s="22" cm="1">
        <f t="array" ref="AW239">IF(INDEX(calc_types,1,AW$7)="INDEX",T239/T238-1,IF(INDEX(calc_types,1,AW$7)="CASH", T238/1200,T238/T239-1))</f>
        <v>4.1639916422509859E-2</v>
      </c>
      <c r="AX239" s="22" cm="1">
        <f t="array" ref="AX239">IF(INDEX(calc_types,1,AX$7)="INDEX",U239/U238-1,IF(INDEX(calc_types,1,AX$7)="CASH", U238/1200,U238/U239-1))</f>
        <v>2.7893017796142061E-2</v>
      </c>
      <c r="AY239" s="22" cm="1">
        <f t="array" ref="AY239">IF(INDEX(calc_types,1,AY$7)="INDEX",V239/V238-1,IF(INDEX(calc_types,1,AY$7)="CASH", V238/1200,V238/V239-1))</f>
        <v>5.0784930910720893E-2</v>
      </c>
      <c r="AZ239" s="22" cm="1">
        <f t="array" ref="AZ239">IF(INDEX(calc_types,1,AZ$7)="INDEX",W239/W238-1,IF(INDEX(calc_types,1,AZ$7)="CASH", W238/1200,W238/W239-1))</f>
        <v>1.7408333333333334E-3</v>
      </c>
      <c r="BA239" s="22" cm="1">
        <f t="array" ref="BA239">IF(INDEX(calc_types,1,BA$7)="INDEX",X239/X238-1,IF(INDEX(calc_types,1,BA$7)="CASH", X238/1200,X238/X239-1))</f>
        <v>-5.9691666666666671E-4</v>
      </c>
      <c r="BB239" s="22" cm="1">
        <f t="array" ref="BB239">IF(INDEX(calc_types,1,BB$7)="INDEX",Y239/Y238-1,IF(INDEX(calc_types,1,BB$7)="CASH", Y238/1200,Y238/Y239-1))</f>
        <v>4.6200000000000001E-4</v>
      </c>
      <c r="BC239" s="22" cm="1">
        <f t="array" ref="BC239">IF(INDEX(calc_types,1,BC$7)="INDEX",Z239/Z238-1,IF(INDEX(calc_types,1,BC$7)="CASH", Z238/1200,Z238/Z239-1))</f>
        <v>-4.6983333333333333E-4</v>
      </c>
      <c r="BD239" s="22" cm="1">
        <f t="array" ref="BD239">IF(INDEX(calc_types,1,BD$7)="INDEX",AA239/AA238-1,IF(INDEX(calc_types,1,BD$7)="CASH", AA238/1200,AA238/AA239-1))</f>
        <v>0</v>
      </c>
      <c r="BE239" s="22" cm="1">
        <f t="array" ref="BE239">IF(INDEX(calc_types,1,BE$7)="INDEX",AB239/AB238-1,IF(INDEX(calc_types,1,BE$7)="CASH", AB238/1200,AB238/AB239-1))</f>
        <v>-8.0645161290322509E-3</v>
      </c>
      <c r="BF239" s="22" cm="1">
        <f t="array" ref="BF239">IF(INDEX(calc_types,1,BF$7)="INDEX",AC239/AC238-1,IF(INDEX(calc_types,1,BF$7)="CASH", AC238/1200,AC238/AC239-1))</f>
        <v>1.0694529809465392E-2</v>
      </c>
      <c r="BG239" s="22" cm="1">
        <f t="array" ref="BG239">IF(INDEX(calc_types,1,BG$7)="INDEX",AD239/AD238-1,IF(INDEX(calc_types,1,BG$7)="CASH", AD238/1200,AD238/AD239-1))</f>
        <v>-1.6654330125832728E-2</v>
      </c>
      <c r="BH239" s="23">
        <f t="shared" si="97"/>
        <v>-1.2895417549963774E-4</v>
      </c>
      <c r="BI239" s="23">
        <f t="shared" si="98"/>
        <v>-3.1702536883061435E-3</v>
      </c>
      <c r="BJ239" s="23">
        <f t="shared" si="99"/>
        <v>-7.3694043417472706E-3</v>
      </c>
      <c r="BK239" s="23">
        <f t="shared" si="100"/>
        <v>-1.8075757022448366E-3</v>
      </c>
      <c r="BL239" s="23">
        <f t="shared" si="101"/>
        <v>-4.5853002246140657E-3</v>
      </c>
      <c r="BM239" s="23">
        <f t="shared" si="102"/>
        <v>-2.2102399492323118E-3</v>
      </c>
      <c r="BN239" s="23">
        <f t="shared" si="103"/>
        <v>-4.8020924373538935E-3</v>
      </c>
      <c r="BO239" s="23">
        <f t="shared" si="104"/>
        <v>-8.8181574668636173E-3</v>
      </c>
      <c r="BP239" s="23">
        <f t="shared" si="105"/>
        <v>-4.3863610108575539E-4</v>
      </c>
      <c r="BQ239" s="23">
        <f t="shared" si="106"/>
        <v>-1.365351405492014E-3</v>
      </c>
      <c r="BR239" s="23">
        <f t="shared" si="107"/>
        <v>-5.4498844953318514E-4</v>
      </c>
      <c r="BS239" s="23">
        <f t="shared" si="108"/>
        <v>-1.7929733291900648E-3</v>
      </c>
      <c r="BT239" s="23">
        <f t="shared" si="109"/>
        <v>-9.8340721418252019E-4</v>
      </c>
      <c r="BU239" s="23">
        <f t="shared" si="110"/>
        <v>-5.1204182391898615E-5</v>
      </c>
      <c r="BV239" s="23">
        <f t="shared" si="111"/>
        <v>-4.8260115885585011E-5</v>
      </c>
      <c r="BW239" s="23">
        <f t="shared" si="112"/>
        <v>-3.445794290317148E-4</v>
      </c>
      <c r="BX239" s="23">
        <f t="shared" si="113"/>
        <v>1.1342845512500588E-2</v>
      </c>
      <c r="BY239" s="23">
        <f t="shared" si="114"/>
        <v>4.0340891059152589E-2</v>
      </c>
      <c r="BZ239" s="23">
        <f t="shared" si="115"/>
        <v>2.62477781953168E-2</v>
      </c>
      <c r="CA239" s="23">
        <f t="shared" si="116"/>
        <v>4.6313641272133999E-2</v>
      </c>
      <c r="CB239" s="23">
        <f t="shared" si="117"/>
        <v>1.2399770114942415E-4</v>
      </c>
      <c r="CC239" s="23">
        <f t="shared" si="118"/>
        <v>-1.6965741379310344E-3</v>
      </c>
      <c r="CD239" s="23">
        <f t="shared" si="119"/>
        <v>-1.4770089080459762E-3</v>
      </c>
      <c r="CE239" s="23">
        <f t="shared" si="120"/>
        <v>-4.4388247126436785E-4</v>
      </c>
      <c r="CF239" s="23">
        <f t="shared" si="121"/>
        <v>0</v>
      </c>
      <c r="CG239" s="23">
        <f t="shared" si="122"/>
        <v>-9.0648083059892085E-3</v>
      </c>
      <c r="CH239" s="23">
        <f t="shared" si="123"/>
        <v>1.0781184515786208E-2</v>
      </c>
      <c r="CI239" s="23">
        <f t="shared" si="124"/>
        <v>-1.6089505806951787E-2</v>
      </c>
    </row>
    <row r="240" spans="1:87" x14ac:dyDescent="0.2">
      <c r="A240" s="20">
        <v>232</v>
      </c>
      <c r="B240" s="21">
        <v>43769</v>
      </c>
      <c r="C240" s="20">
        <v>215.881</v>
      </c>
      <c r="D240" s="20">
        <v>1225.566</v>
      </c>
      <c r="E240" s="20">
        <v>2112.4520000000002</v>
      </c>
      <c r="F240" s="20">
        <v>1806.4849999999999</v>
      </c>
      <c r="G240" s="20">
        <v>2364.3879999999999</v>
      </c>
      <c r="H240" s="20">
        <v>140.37100000000001</v>
      </c>
      <c r="I240" s="20">
        <v>362.09199999999998</v>
      </c>
      <c r="J240" s="20">
        <v>507.14</v>
      </c>
      <c r="K240" s="20">
        <v>109.068</v>
      </c>
      <c r="L240" s="20">
        <v>673.822</v>
      </c>
      <c r="M240" s="20">
        <v>874.84699999999998</v>
      </c>
      <c r="N240" s="20">
        <v>296.57</v>
      </c>
      <c r="O240" s="20">
        <v>345.42500000000001</v>
      </c>
      <c r="P240" s="20">
        <v>103.08799999999999</v>
      </c>
      <c r="Q240" s="20">
        <v>194.249</v>
      </c>
      <c r="R240" s="20">
        <v>259.721</v>
      </c>
      <c r="S240" s="20">
        <v>5443.77</v>
      </c>
      <c r="T240" s="20">
        <v>3604.41</v>
      </c>
      <c r="U240" s="20">
        <v>7248.38</v>
      </c>
      <c r="V240" s="20">
        <v>22927.040000000001</v>
      </c>
      <c r="W240" s="20">
        <v>1.78488</v>
      </c>
      <c r="X240" s="20">
        <v>-0.42699999999999999</v>
      </c>
      <c r="Y240" s="20">
        <v>0.80449999999999999</v>
      </c>
      <c r="Z240" s="20">
        <v>-0.157</v>
      </c>
      <c r="AA240" s="20">
        <v>1</v>
      </c>
      <c r="AB240" s="20">
        <v>0.89670000000000005</v>
      </c>
      <c r="AC240" s="20">
        <v>0.77280000000000004</v>
      </c>
      <c r="AD240" s="20">
        <v>108.03</v>
      </c>
      <c r="AE240" s="21">
        <f t="shared" si="96"/>
        <v>43769</v>
      </c>
      <c r="AF240" s="22" cm="1">
        <f t="array" ref="AF240">IF(INDEX(calc_types,1,AF$7)="INDEX",C240/C239-1,IF(INDEX(calc_types,1,AF$7)="CASH", C239/1200,C239/C240-1))</f>
        <v>2.6426766738500973E-3</v>
      </c>
      <c r="AG240" s="22" cm="1">
        <f t="array" ref="AG240">IF(INDEX(calc_types,1,AG$7)="INDEX",D240/D239-1,IF(INDEX(calc_types,1,AG$7)="CASH", D239/1200,D239/D240-1))</f>
        <v>3.2941970067341675E-3</v>
      </c>
      <c r="AH240" s="22" cm="1">
        <f t="array" ref="AH240">IF(INDEX(calc_types,1,AH$7)="INDEX",E240/E239-1,IF(INDEX(calc_types,1,AH$7)="CASH", E239/1200,E239/E240-1))</f>
        <v>3.0060001300971084E-3</v>
      </c>
      <c r="AI240" s="22" cm="1">
        <f t="array" ref="AI240">IF(INDEX(calc_types,1,AI$7)="INDEX",F240/F239-1,IF(INDEX(calc_types,1,AI$7)="CASH", F239/1200,F239/F240-1))</f>
        <v>4.4146796438231384E-3</v>
      </c>
      <c r="AJ240" s="22" cm="1">
        <f t="array" ref="AJ240">IF(INDEX(calc_types,1,AJ$7)="INDEX",G240/G239-1,IF(INDEX(calc_types,1,AJ$7)="CASH", G239/1200,G239/G240-1))</f>
        <v>5.7968462127795384E-3</v>
      </c>
      <c r="AK240" s="22" cm="1">
        <f t="array" ref="AK240">IF(INDEX(calc_types,1,AK$7)="INDEX",H240/H239-1,IF(INDEX(calc_types,1,AK$7)="CASH", H239/1200,H239/H240-1))</f>
        <v>-9.0392745804201979E-4</v>
      </c>
      <c r="AL240" s="22" cm="1">
        <f t="array" ref="AL240">IF(INDEX(calc_types,1,AL$7)="INDEX",I240/I239-1,IF(INDEX(calc_types,1,AL$7)="CASH", I239/1200,I239/I240-1))</f>
        <v>-2.6689729825015718E-3</v>
      </c>
      <c r="AM240" s="22" cm="1">
        <f t="array" ref="AM240">IF(INDEX(calc_types,1,AM$7)="INDEX",J240/J239-1,IF(INDEX(calc_types,1,AM$7)="CASH", J239/1200,J239/J240-1))</f>
        <v>-6.0444040264667764E-3</v>
      </c>
      <c r="AN240" s="22" cm="1">
        <f t="array" ref="AN240">IF(INDEX(calc_types,1,AN$7)="INDEX",K240/K239-1,IF(INDEX(calc_types,1,AN$7)="CASH", K239/1200,K239/K240-1))</f>
        <v>-3.0247202133804052E-4</v>
      </c>
      <c r="AO240" s="22" cm="1">
        <f t="array" ref="AO240">IF(INDEX(calc_types,1,AO$7)="INDEX",L240/L239-1,IF(INDEX(calc_types,1,AO$7)="CASH", L239/1200,L239/L240-1))</f>
        <v>-2.6125428701262443E-3</v>
      </c>
      <c r="AP240" s="22" cm="1">
        <f t="array" ref="AP240">IF(INDEX(calc_types,1,AP$7)="INDEX",M240/M239-1,IF(INDEX(calc_types,1,AP$7)="CASH", M239/1200,M239/M240-1))</f>
        <v>-5.7054077491256461E-3</v>
      </c>
      <c r="AQ240" s="22" cm="1">
        <f t="array" ref="AQ240">IF(INDEX(calc_types,1,AQ$7)="INDEX",N240/N239-1,IF(INDEX(calc_types,1,AQ$7)="CASH", N239/1200,N239/N240-1))</f>
        <v>-1.3487358972885666E-5</v>
      </c>
      <c r="AR240" s="22" cm="1">
        <f t="array" ref="AR240">IF(INDEX(calc_types,1,AR$7)="INDEX",O240/O239-1,IF(INDEX(calc_types,1,AR$7)="CASH", O239/1200,O239/O240-1))</f>
        <v>2.8089236899431214E-4</v>
      </c>
      <c r="AS240" s="22" cm="1">
        <f t="array" ref="AS240">IF(INDEX(calc_types,1,AS$7)="INDEX",P240/P239-1,IF(INDEX(calc_types,1,AS$7)="CASH", P239/1200,P239/P240-1))</f>
        <v>-6.3013193993399774E-4</v>
      </c>
      <c r="AT240" s="22" cm="1">
        <f t="array" ref="AT240">IF(INDEX(calc_types,1,AT$7)="INDEX",Q240/Q239-1,IF(INDEX(calc_types,1,AT$7)="CASH", Q239/1200,Q239/Q240-1))</f>
        <v>-1.9985819829633211E-3</v>
      </c>
      <c r="AU240" s="22" cm="1">
        <f t="array" ref="AU240">IF(INDEX(calc_types,1,AU$7)="INDEX",R240/R239-1,IF(INDEX(calc_types,1,AU$7)="CASH", R239/1200,R239/R240-1))</f>
        <v>-4.267081745477963E-3</v>
      </c>
      <c r="AV240" s="22" cm="1">
        <f t="array" ref="AV240">IF(INDEX(calc_types,1,AV$7)="INDEX",S240/S239-1,IF(INDEX(calc_types,1,AV$7)="CASH", S239/1200,S239/S240-1))</f>
        <v>2.1291564420630849E-2</v>
      </c>
      <c r="AW240" s="22" cm="1">
        <f t="array" ref="AW240">IF(INDEX(calc_types,1,AW$7)="INDEX",T240/T239-1,IF(INDEX(calc_types,1,AW$7)="CASH", T239/1200,T239/T240-1))</f>
        <v>9.79422600120472E-3</v>
      </c>
      <c r="AX240" s="22" cm="1">
        <f t="array" ref="AX240">IF(INDEX(calc_types,1,AX$7)="INDEX",U240/U239-1,IF(INDEX(calc_types,1,AX$7)="CASH", U239/1200,U239/U240-1))</f>
        <v>-2.1574712379913596E-2</v>
      </c>
      <c r="AY240" s="22" cm="1">
        <f t="array" ref="AY240">IF(INDEX(calc_types,1,AY$7)="INDEX",V240/V239-1,IF(INDEX(calc_types,1,AY$7)="CASH", V239/1200,V239/V240-1))</f>
        <v>5.3833821171694662E-2</v>
      </c>
      <c r="AZ240" s="22" cm="1">
        <f t="array" ref="AZ240">IF(INDEX(calc_types,1,AZ$7)="INDEX",W240/W239-1,IF(INDEX(calc_types,1,AZ$7)="CASH", W239/1200,W239/W240-1))</f>
        <v>1.6796916666666666E-3</v>
      </c>
      <c r="BA240" s="22" cm="1">
        <f t="array" ref="BA240">IF(INDEX(calc_types,1,BA$7)="INDEX",X240/X239-1,IF(INDEX(calc_types,1,BA$7)="CASH", X239/1200,X239/X240-1))</f>
        <v>-5.216666666666667E-4</v>
      </c>
      <c r="BB240" s="22" cm="1">
        <f t="array" ref="BB240">IF(INDEX(calc_types,1,BB$7)="INDEX",Y240/Y239-1,IF(INDEX(calc_types,1,BB$7)="CASH", Y239/1200,Y239/Y240-1))</f>
        <v>5.1633333333333338E-4</v>
      </c>
      <c r="BC240" s="22" cm="1">
        <f t="array" ref="BC240">IF(INDEX(calc_types,1,BC$7)="INDEX",Z240/Z239-1,IF(INDEX(calc_types,1,BC$7)="CASH", Z239/1200,Z239/Z240-1))</f>
        <v>-2.2283333333333335E-4</v>
      </c>
      <c r="BD240" s="22" cm="1">
        <f t="array" ref="BD240">IF(INDEX(calc_types,1,BD$7)="INDEX",AA240/AA239-1,IF(INDEX(calc_types,1,BD$7)="CASH", AA239/1200,AA239/AA240-1))</f>
        <v>0</v>
      </c>
      <c r="BE240" s="22" cm="1">
        <f t="array" ref="BE240">IF(INDEX(calc_types,1,BE$7)="INDEX",AB240/AB239-1,IF(INDEX(calc_types,1,BE$7)="CASH", AB239/1200,AB239/AB240-1))</f>
        <v>2.3307683729229201E-2</v>
      </c>
      <c r="BF240" s="22" cm="1">
        <f t="array" ref="BF240">IF(INDEX(calc_types,1,BF$7)="INDEX",AC240/AC239-1,IF(INDEX(calc_types,1,BF$7)="CASH", AC239/1200,AC239/AC240-1))</f>
        <v>5.2665631469979157E-2</v>
      </c>
      <c r="BG240" s="22" cm="1">
        <f t="array" ref="BG240">IF(INDEX(calc_types,1,BG$7)="INDEX",AD240/AD239-1,IF(INDEX(calc_types,1,BG$7)="CASH", AD239/1200,AD239/AD240-1))</f>
        <v>4.6283439785232972E-4</v>
      </c>
      <c r="BH240" s="23">
        <f t="shared" si="97"/>
        <v>1.0159784172303259E-3</v>
      </c>
      <c r="BI240" s="23">
        <f t="shared" si="98"/>
        <v>1.2327847753605984E-3</v>
      </c>
      <c r="BJ240" s="23">
        <f t="shared" si="99"/>
        <v>8.7475163184519335E-5</v>
      </c>
      <c r="BK240" s="23">
        <f t="shared" si="100"/>
        <v>1.4336700833355457E-3</v>
      </c>
      <c r="BL240" s="23">
        <f t="shared" si="101"/>
        <v>1.9579805516563558E-3</v>
      </c>
      <c r="BM240" s="23">
        <f t="shared" si="102"/>
        <v>-2.0050627959585839E-3</v>
      </c>
      <c r="BN240" s="23">
        <f t="shared" si="103"/>
        <v>-4.1001154323454907E-3</v>
      </c>
      <c r="BO240" s="23">
        <f t="shared" si="104"/>
        <v>-8.1462394680770975E-3</v>
      </c>
      <c r="BP240" s="23">
        <f t="shared" si="105"/>
        <v>-8.236072974321507E-4</v>
      </c>
      <c r="BQ240" s="23">
        <f t="shared" si="106"/>
        <v>-4.8297309837065632E-3</v>
      </c>
      <c r="BR240" s="23">
        <f t="shared" si="107"/>
        <v>-8.4213354545026042E-3</v>
      </c>
      <c r="BS240" s="23">
        <f t="shared" si="108"/>
        <v>-3.2381675934476635E-3</v>
      </c>
      <c r="BT240" s="23">
        <f t="shared" si="109"/>
        <v>-3.4349060213940364E-3</v>
      </c>
      <c r="BU240" s="23">
        <f t="shared" si="110"/>
        <v>-6.8133612232589632E-4</v>
      </c>
      <c r="BV240" s="23">
        <f t="shared" si="111"/>
        <v>-2.1958588452480172E-3</v>
      </c>
      <c r="BW240" s="23">
        <f t="shared" si="112"/>
        <v>-4.8110614398654871E-3</v>
      </c>
      <c r="BX240" s="23">
        <f t="shared" si="113"/>
        <v>1.4383264699557363E-2</v>
      </c>
      <c r="BY240" s="23">
        <f t="shared" si="114"/>
        <v>8.4952006378474498E-3</v>
      </c>
      <c r="BZ240" s="23">
        <f t="shared" si="115"/>
        <v>-2.3219951980738857E-2</v>
      </c>
      <c r="CA240" s="23">
        <f t="shared" si="116"/>
        <v>4.9362531533107767E-2</v>
      </c>
      <c r="CB240" s="23">
        <f t="shared" si="117"/>
        <v>6.2856034482757384E-5</v>
      </c>
      <c r="CC240" s="23">
        <f t="shared" si="118"/>
        <v>-1.6213241379310342E-3</v>
      </c>
      <c r="CD240" s="23">
        <f t="shared" si="119"/>
        <v>-1.4226755747126429E-3</v>
      </c>
      <c r="CE240" s="23">
        <f t="shared" si="120"/>
        <v>-1.9688247126436786E-4</v>
      </c>
      <c r="CF240" s="23">
        <f t="shared" si="121"/>
        <v>0</v>
      </c>
      <c r="CG240" s="23">
        <f t="shared" si="122"/>
        <v>2.2307391552272241E-2</v>
      </c>
      <c r="CH240" s="23">
        <f t="shared" si="123"/>
        <v>5.275228617629997E-2</v>
      </c>
      <c r="CI240" s="23">
        <f t="shared" si="124"/>
        <v>1.0276587167332698E-3</v>
      </c>
    </row>
    <row r="241" spans="1:87" x14ac:dyDescent="0.2">
      <c r="A241" s="20">
        <v>233</v>
      </c>
      <c r="B241" s="21">
        <v>43799</v>
      </c>
      <c r="C241" s="20">
        <v>216.11799999999999</v>
      </c>
      <c r="D241" s="20">
        <v>1225.174</v>
      </c>
      <c r="E241" s="20">
        <v>2107.761</v>
      </c>
      <c r="F241" s="20">
        <v>1808.1179999999999</v>
      </c>
      <c r="G241" s="20">
        <v>2364.9499999999998</v>
      </c>
      <c r="H241" s="20">
        <v>140.28299999999999</v>
      </c>
      <c r="I241" s="20">
        <v>361.62799999999999</v>
      </c>
      <c r="J241" s="20">
        <v>505.976</v>
      </c>
      <c r="K241" s="20">
        <v>109.10299999999999</v>
      </c>
      <c r="L241" s="20">
        <v>673.17399999999998</v>
      </c>
      <c r="M241" s="20">
        <v>872.26800000000003</v>
      </c>
      <c r="N241" s="20">
        <v>296.892</v>
      </c>
      <c r="O241" s="20">
        <v>345.66899999999998</v>
      </c>
      <c r="P241" s="20">
        <v>103.048</v>
      </c>
      <c r="Q241" s="20">
        <v>194.01400000000001</v>
      </c>
      <c r="R241" s="20">
        <v>258.97699999999998</v>
      </c>
      <c r="S241" s="20">
        <v>5637.69</v>
      </c>
      <c r="T241" s="20">
        <v>3703.58</v>
      </c>
      <c r="U241" s="20">
        <v>7346.53</v>
      </c>
      <c r="V241" s="20">
        <v>23293.91</v>
      </c>
      <c r="W241" s="20">
        <v>1.69713</v>
      </c>
      <c r="X241" s="20">
        <v>-1.0136000000000001</v>
      </c>
      <c r="Y241" s="20">
        <v>0.45669999999999999</v>
      </c>
      <c r="Z241" s="20">
        <v>-1.1156999999999999</v>
      </c>
      <c r="AA241" s="20">
        <v>1</v>
      </c>
      <c r="AB241" s="20">
        <v>0.90759999999999996</v>
      </c>
      <c r="AC241" s="20">
        <v>0.77329999999999999</v>
      </c>
      <c r="AD241" s="20">
        <v>109.49</v>
      </c>
      <c r="AE241" s="21">
        <f t="shared" si="96"/>
        <v>43799</v>
      </c>
      <c r="AF241" s="22" cm="1">
        <f t="array" ref="AF241">IF(INDEX(calc_types,1,AF$7)="INDEX",C241/C240-1,IF(INDEX(calc_types,1,AF$7)="CASH", C240/1200,C240/C241-1))</f>
        <v>1.0978270436026172E-3</v>
      </c>
      <c r="AG241" s="22" cm="1">
        <f t="array" ref="AG241">IF(INDEX(calc_types,1,AG$7)="INDEX",D241/D240-1,IF(INDEX(calc_types,1,AG$7)="CASH", D240/1200,D240/D241-1))</f>
        <v>-3.1985221522146112E-4</v>
      </c>
      <c r="AH241" s="22" cm="1">
        <f t="array" ref="AH241">IF(INDEX(calc_types,1,AH$7)="INDEX",E241/E240-1,IF(INDEX(calc_types,1,AH$7)="CASH", E240/1200,E240/E241-1))</f>
        <v>-2.2206421731714165E-3</v>
      </c>
      <c r="AI241" s="22" cm="1">
        <f t="array" ref="AI241">IF(INDEX(calc_types,1,AI$7)="INDEX",F241/F240-1,IF(INDEX(calc_types,1,AI$7)="CASH", F240/1200,F240/F241-1))</f>
        <v>9.0396543563886489E-4</v>
      </c>
      <c r="AJ241" s="22" cm="1">
        <f t="array" ref="AJ241">IF(INDEX(calc_types,1,AJ$7)="INDEX",G241/G240-1,IF(INDEX(calc_types,1,AJ$7)="CASH", G240/1200,G240/G241-1))</f>
        <v>2.3769364419035099E-4</v>
      </c>
      <c r="AK241" s="22" cm="1">
        <f t="array" ref="AK241">IF(INDEX(calc_types,1,AK$7)="INDEX",H241/H240-1,IF(INDEX(calc_types,1,AK$7)="CASH", H240/1200,H240/H241-1))</f>
        <v>-6.2691011676219155E-4</v>
      </c>
      <c r="AL241" s="22" cm="1">
        <f t="array" ref="AL241">IF(INDEX(calc_types,1,AL$7)="INDEX",I241/I240-1,IF(INDEX(calc_types,1,AL$7)="CASH", I240/1200,I240/I241-1))</f>
        <v>-1.2814422853860696E-3</v>
      </c>
      <c r="AM241" s="22" cm="1">
        <f t="array" ref="AM241">IF(INDEX(calc_types,1,AM$7)="INDEX",J241/J240-1,IF(INDEX(calc_types,1,AM$7)="CASH", J240/1200,J240/J241-1))</f>
        <v>-2.2952241984461885E-3</v>
      </c>
      <c r="AN241" s="22" cm="1">
        <f t="array" ref="AN241">IF(INDEX(calc_types,1,AN$7)="INDEX",K241/K240-1,IF(INDEX(calc_types,1,AN$7)="CASH", K240/1200,K240/K241-1))</f>
        <v>3.2090072248491808E-4</v>
      </c>
      <c r="AO241" s="22" cm="1">
        <f t="array" ref="AO241">IF(INDEX(calc_types,1,AO$7)="INDEX",L241/L240-1,IF(INDEX(calc_types,1,AO$7)="CASH", L240/1200,L240/L241-1))</f>
        <v>-9.6167830673388188E-4</v>
      </c>
      <c r="AP241" s="22" cm="1">
        <f t="array" ref="AP241">IF(INDEX(calc_types,1,AP$7)="INDEX",M241/M240-1,IF(INDEX(calc_types,1,AP$7)="CASH", M240/1200,M240/M241-1))</f>
        <v>-2.947944040500694E-3</v>
      </c>
      <c r="AQ241" s="22" cm="1">
        <f t="array" ref="AQ241">IF(INDEX(calc_types,1,AQ$7)="INDEX",N241/N240-1,IF(INDEX(calc_types,1,AQ$7)="CASH", N240/1200,N240/N241-1))</f>
        <v>1.0857470411707038E-3</v>
      </c>
      <c r="AR241" s="22" cm="1">
        <f t="array" ref="AR241">IF(INDEX(calc_types,1,AR$7)="INDEX",O241/O240-1,IF(INDEX(calc_types,1,AR$7)="CASH", O240/1200,O240/O241-1))</f>
        <v>7.063762032277765E-4</v>
      </c>
      <c r="AS241" s="22" cm="1">
        <f t="array" ref="AS241">IF(INDEX(calc_types,1,AS$7)="INDEX",P241/P240-1,IF(INDEX(calc_types,1,AS$7)="CASH", P240/1200,P240/P241-1))</f>
        <v>-3.8801800403531761E-4</v>
      </c>
      <c r="AT241" s="22" cm="1">
        <f t="array" ref="AT241">IF(INDEX(calc_types,1,AT$7)="INDEX",Q241/Q240-1,IF(INDEX(calc_types,1,AT$7)="CASH", Q240/1200,Q240/Q241-1))</f>
        <v>-1.2097874377731133E-3</v>
      </c>
      <c r="AU241" s="22" cm="1">
        <f t="array" ref="AU241">IF(INDEX(calc_types,1,AU$7)="INDEX",R241/R240-1,IF(INDEX(calc_types,1,AU$7)="CASH", R240/1200,R240/R241-1))</f>
        <v>-2.8646124110104365E-3</v>
      </c>
      <c r="AV241" s="22" cm="1">
        <f t="array" ref="AV241">IF(INDEX(calc_types,1,AV$7)="INDEX",S241/S240-1,IF(INDEX(calc_types,1,AV$7)="CASH", S240/1200,S240/S241-1))</f>
        <v>3.56223719958777E-2</v>
      </c>
      <c r="AW241" s="22" cm="1">
        <f t="array" ref="AW241">IF(INDEX(calc_types,1,AW$7)="INDEX",T241/T240-1,IF(INDEX(calc_types,1,AW$7)="CASH", T240/1200,T240/T241-1))</f>
        <v>2.7513518162473272E-2</v>
      </c>
      <c r="AX241" s="22" cm="1">
        <f t="array" ref="AX241">IF(INDEX(calc_types,1,AX$7)="INDEX",U241/U240-1,IF(INDEX(calc_types,1,AX$7)="CASH", U240/1200,U240/U241-1))</f>
        <v>1.3540956737919219E-2</v>
      </c>
      <c r="AY241" s="22" cm="1">
        <f t="array" ref="AY241">IF(INDEX(calc_types,1,AY$7)="INDEX",V241/V240-1,IF(INDEX(calc_types,1,AY$7)="CASH", V240/1200,V240/V241-1))</f>
        <v>1.6001629516937177E-2</v>
      </c>
      <c r="AZ241" s="22" cm="1">
        <f t="array" ref="AZ241">IF(INDEX(calc_types,1,AZ$7)="INDEX",W241/W240-1,IF(INDEX(calc_types,1,AZ$7)="CASH", W240/1200,W240/W241-1))</f>
        <v>1.4874000000000001E-3</v>
      </c>
      <c r="BA241" s="22" cm="1">
        <f t="array" ref="BA241">IF(INDEX(calc_types,1,BA$7)="INDEX",X241/X240-1,IF(INDEX(calc_types,1,BA$7)="CASH", X240/1200,X240/X241-1))</f>
        <v>-3.5583333333333333E-4</v>
      </c>
      <c r="BB241" s="22" cm="1">
        <f t="array" ref="BB241">IF(INDEX(calc_types,1,BB$7)="INDEX",Y241/Y240-1,IF(INDEX(calc_types,1,BB$7)="CASH", Y240/1200,Y240/Y241-1))</f>
        <v>6.7041666666666671E-4</v>
      </c>
      <c r="BC241" s="22" cm="1">
        <f t="array" ref="BC241">IF(INDEX(calc_types,1,BC$7)="INDEX",Z241/Z240-1,IF(INDEX(calc_types,1,BC$7)="CASH", Z240/1200,Z240/Z241-1))</f>
        <v>-1.3083333333333333E-4</v>
      </c>
      <c r="BD241" s="22" cm="1">
        <f t="array" ref="BD241">IF(INDEX(calc_types,1,BD$7)="INDEX",AA241/AA240-1,IF(INDEX(calc_types,1,BD$7)="CASH", AA240/1200,AA240/AA241-1))</f>
        <v>0</v>
      </c>
      <c r="BE241" s="22" cm="1">
        <f t="array" ref="BE241">IF(INDEX(calc_types,1,BE$7)="INDEX",AB241/AB240-1,IF(INDEX(calc_types,1,BE$7)="CASH", AB240/1200,AB240/AB241-1))</f>
        <v>-1.2009695901277984E-2</v>
      </c>
      <c r="BF241" s="22" cm="1">
        <f t="array" ref="BF241">IF(INDEX(calc_types,1,BF$7)="INDEX",AC241/AC240-1,IF(INDEX(calc_types,1,BF$7)="CASH", AC240/1200,AC240/AC241-1))</f>
        <v>-6.4657959394798237E-4</v>
      </c>
      <c r="BG241" s="22" cm="1">
        <f t="array" ref="BG241">IF(INDEX(calc_types,1,BG$7)="INDEX",AD241/AD240-1,IF(INDEX(calc_types,1,BG$7)="CASH", AD240/1200,AD240/AD241-1))</f>
        <v>-1.3334551100557035E-2</v>
      </c>
      <c r="BH241" s="23">
        <f t="shared" si="97"/>
        <v>-5.2887121301715425E-4</v>
      </c>
      <c r="BI241" s="23">
        <f t="shared" si="98"/>
        <v>-2.3812644465950302E-3</v>
      </c>
      <c r="BJ241" s="23">
        <f t="shared" si="99"/>
        <v>-5.1391671400840052E-3</v>
      </c>
      <c r="BK241" s="23">
        <f t="shared" si="100"/>
        <v>-2.0770441248487278E-3</v>
      </c>
      <c r="BL241" s="23">
        <f t="shared" si="101"/>
        <v>-3.6011720169328316E-3</v>
      </c>
      <c r="BM241" s="23">
        <f t="shared" si="102"/>
        <v>-1.7280454546787555E-3</v>
      </c>
      <c r="BN241" s="23">
        <f t="shared" si="103"/>
        <v>-2.7125847352299885E-3</v>
      </c>
      <c r="BO241" s="23">
        <f t="shared" si="104"/>
        <v>-4.3970596400565096E-3</v>
      </c>
      <c r="BP241" s="23">
        <f t="shared" si="105"/>
        <v>-2.0023455360919211E-4</v>
      </c>
      <c r="BQ241" s="23">
        <f t="shared" si="106"/>
        <v>-3.1788664203142008E-3</v>
      </c>
      <c r="BR241" s="23">
        <f t="shared" si="107"/>
        <v>-5.6638717458776522E-3</v>
      </c>
      <c r="BS241" s="23">
        <f t="shared" si="108"/>
        <v>-2.1389331933040741E-3</v>
      </c>
      <c r="BT241" s="23">
        <f t="shared" si="109"/>
        <v>-3.0094221871605721E-3</v>
      </c>
      <c r="BU241" s="23">
        <f t="shared" si="110"/>
        <v>-4.3922218642721624E-4</v>
      </c>
      <c r="BV241" s="23">
        <f t="shared" si="111"/>
        <v>-1.4070643000578093E-3</v>
      </c>
      <c r="BW241" s="23">
        <f t="shared" si="112"/>
        <v>-3.4085921053979605E-3</v>
      </c>
      <c r="BX241" s="23">
        <f t="shared" si="113"/>
        <v>2.8714072274804214E-2</v>
      </c>
      <c r="BY241" s="23">
        <f t="shared" si="114"/>
        <v>2.6214492799116001E-2</v>
      </c>
      <c r="BZ241" s="23">
        <f t="shared" si="115"/>
        <v>1.1895717137093956E-2</v>
      </c>
      <c r="CA241" s="23">
        <f t="shared" si="116"/>
        <v>1.1530339878350285E-2</v>
      </c>
      <c r="CB241" s="23">
        <f t="shared" si="117"/>
        <v>-1.2943563218390918E-4</v>
      </c>
      <c r="CC241" s="23">
        <f t="shared" si="118"/>
        <v>-1.4554908045977008E-3</v>
      </c>
      <c r="CD241" s="23">
        <f t="shared" si="119"/>
        <v>-1.2685922413793096E-3</v>
      </c>
      <c r="CE241" s="23">
        <f t="shared" si="120"/>
        <v>-1.0488247126436786E-4</v>
      </c>
      <c r="CF241" s="23">
        <f t="shared" si="121"/>
        <v>0</v>
      </c>
      <c r="CG241" s="23">
        <f t="shared" si="122"/>
        <v>-1.3009988078234941E-2</v>
      </c>
      <c r="CH241" s="23">
        <f t="shared" si="123"/>
        <v>-5.5992488762716659E-4</v>
      </c>
      <c r="CI241" s="23">
        <f t="shared" si="124"/>
        <v>-1.2769726781676094E-2</v>
      </c>
    </row>
    <row r="242" spans="1:87" x14ac:dyDescent="0.2">
      <c r="A242" s="20">
        <v>234</v>
      </c>
      <c r="B242" s="21">
        <v>43830</v>
      </c>
      <c r="C242" s="20">
        <v>216.459</v>
      </c>
      <c r="D242" s="20">
        <v>1227.7719999999999</v>
      </c>
      <c r="E242" s="20">
        <v>2108.3330000000001</v>
      </c>
      <c r="F242" s="20">
        <v>1814.39</v>
      </c>
      <c r="G242" s="20">
        <v>2376.2280000000001</v>
      </c>
      <c r="H242" s="20">
        <v>140.244</v>
      </c>
      <c r="I242" s="20">
        <v>361.26600000000002</v>
      </c>
      <c r="J242" s="20">
        <v>504.00400000000002</v>
      </c>
      <c r="K242" s="20">
        <v>109.221</v>
      </c>
      <c r="L242" s="20">
        <v>673.56100000000004</v>
      </c>
      <c r="M242" s="20">
        <v>870.28599999999994</v>
      </c>
      <c r="N242" s="20">
        <v>297.91899999999998</v>
      </c>
      <c r="O242" s="20">
        <v>346.89800000000002</v>
      </c>
      <c r="P242" s="20">
        <v>103.021</v>
      </c>
      <c r="Q242" s="20">
        <v>193.827</v>
      </c>
      <c r="R242" s="20">
        <v>258.37799999999999</v>
      </c>
      <c r="S242" s="20">
        <v>5805.15</v>
      </c>
      <c r="T242" s="20">
        <v>3745.15</v>
      </c>
      <c r="U242" s="20">
        <v>7542.44</v>
      </c>
      <c r="V242" s="20">
        <v>23656.62</v>
      </c>
      <c r="W242" s="20">
        <v>1.7625</v>
      </c>
      <c r="X242" s="20">
        <v>-0.33310000000000001</v>
      </c>
      <c r="Y242" s="20">
        <v>0.87639999999999996</v>
      </c>
      <c r="Z242" s="20">
        <v>-6.7299999999999999E-2</v>
      </c>
      <c r="AA242" s="20">
        <v>1</v>
      </c>
      <c r="AB242" s="20">
        <v>0.89190000000000003</v>
      </c>
      <c r="AC242" s="20">
        <v>0.75429999999999997</v>
      </c>
      <c r="AD242" s="20">
        <v>108.61</v>
      </c>
      <c r="AE242" s="21">
        <f t="shared" si="96"/>
        <v>43830</v>
      </c>
      <c r="AF242" s="22" cm="1">
        <f t="array" ref="AF242">IF(INDEX(calc_types,1,AF$7)="INDEX",C242/C241-1,IF(INDEX(calc_types,1,AF$7)="CASH", C241/1200,C241/C242-1))</f>
        <v>1.5778417346079543E-3</v>
      </c>
      <c r="AG242" s="22" cm="1">
        <f t="array" ref="AG242">IF(INDEX(calc_types,1,AG$7)="INDEX",D242/D241-1,IF(INDEX(calc_types,1,AG$7)="CASH", D241/1200,D241/D242-1))</f>
        <v>2.1205151268308686E-3</v>
      </c>
      <c r="AH242" s="22" cm="1">
        <f t="array" ref="AH242">IF(INDEX(calc_types,1,AH$7)="INDEX",E242/E241-1,IF(INDEX(calc_types,1,AH$7)="CASH", E241/1200,E241/E242-1))</f>
        <v>2.7137801676757611E-4</v>
      </c>
      <c r="AI242" s="22" cm="1">
        <f t="array" ref="AI242">IF(INDEX(calc_types,1,AI$7)="INDEX",F242/F241-1,IF(INDEX(calc_types,1,AI$7)="CASH", F241/1200,F241/F242-1))</f>
        <v>3.4688001557421355E-3</v>
      </c>
      <c r="AJ242" s="22" cm="1">
        <f t="array" ref="AJ242">IF(INDEX(calc_types,1,AJ$7)="INDEX",G242/G241-1,IF(INDEX(calc_types,1,AJ$7)="CASH", G241/1200,G241/G242-1))</f>
        <v>4.7688111799404354E-3</v>
      </c>
      <c r="AK242" s="22" cm="1">
        <f t="array" ref="AK242">IF(INDEX(calc_types,1,AK$7)="INDEX",H242/H241-1,IF(INDEX(calc_types,1,AK$7)="CASH", H241/1200,H241/H242-1))</f>
        <v>-2.7800945232125951E-4</v>
      </c>
      <c r="AL242" s="22" cm="1">
        <f t="array" ref="AL242">IF(INDEX(calc_types,1,AL$7)="INDEX",I242/I241-1,IF(INDEX(calc_types,1,AL$7)="CASH", I241/1200,I241/I242-1))</f>
        <v>-1.0010286814072789E-3</v>
      </c>
      <c r="AM242" s="22" cm="1">
        <f t="array" ref="AM242">IF(INDEX(calc_types,1,AM$7)="INDEX",J242/J241-1,IF(INDEX(calc_types,1,AM$7)="CASH", J241/1200,J241/J242-1))</f>
        <v>-3.8974180593545071E-3</v>
      </c>
      <c r="AN242" s="22" cm="1">
        <f t="array" ref="AN242">IF(INDEX(calc_types,1,AN$7)="INDEX",K242/K241-1,IF(INDEX(calc_types,1,AN$7)="CASH", K241/1200,K241/K242-1))</f>
        <v>1.0815467952303148E-3</v>
      </c>
      <c r="AO242" s="22" cm="1">
        <f t="array" ref="AO242">IF(INDEX(calc_types,1,AO$7)="INDEX",L242/L241-1,IF(INDEX(calc_types,1,AO$7)="CASH", L241/1200,L241/L242-1))</f>
        <v>5.7488851322262668E-4</v>
      </c>
      <c r="AP242" s="22" cm="1">
        <f t="array" ref="AP242">IF(INDEX(calc_types,1,AP$7)="INDEX",M242/M241-1,IF(INDEX(calc_types,1,AP$7)="CASH", M241/1200,M241/M242-1))</f>
        <v>-2.2722374316151983E-3</v>
      </c>
      <c r="AQ242" s="22" cm="1">
        <f t="array" ref="AQ242">IF(INDEX(calc_types,1,AQ$7)="INDEX",N242/N241-1,IF(INDEX(calc_types,1,AQ$7)="CASH", N241/1200,N241/N242-1))</f>
        <v>3.4591703380353334E-3</v>
      </c>
      <c r="AR242" s="22" cm="1">
        <f t="array" ref="AR242">IF(INDEX(calc_types,1,AR$7)="INDEX",O242/O241-1,IF(INDEX(calc_types,1,AR$7)="CASH", O241/1200,O241/O242-1))</f>
        <v>3.5554244088999987E-3</v>
      </c>
      <c r="AS242" s="22" cm="1">
        <f t="array" ref="AS242">IF(INDEX(calc_types,1,AS$7)="INDEX",P242/P241-1,IF(INDEX(calc_types,1,AS$7)="CASH", P241/1200,P241/P242-1))</f>
        <v>-2.6201381880286423E-4</v>
      </c>
      <c r="AT242" s="22" cm="1">
        <f t="array" ref="AT242">IF(INDEX(calc_types,1,AT$7)="INDEX",Q242/Q241-1,IF(INDEX(calc_types,1,AT$7)="CASH", Q241/1200,Q241/Q242-1))</f>
        <v>-9.6384796973425502E-4</v>
      </c>
      <c r="AU242" s="22" cm="1">
        <f t="array" ref="AU242">IF(INDEX(calc_types,1,AU$7)="INDEX",R242/R241-1,IF(INDEX(calc_types,1,AU$7)="CASH", R241/1200,R241/R242-1))</f>
        <v>-2.3129467095532874E-3</v>
      </c>
      <c r="AV242" s="22" cm="1">
        <f t="array" ref="AV242">IF(INDEX(calc_types,1,AV$7)="INDEX",S242/S241-1,IF(INDEX(calc_types,1,AV$7)="CASH", S241/1200,S241/S242-1))</f>
        <v>2.9703655220489233E-2</v>
      </c>
      <c r="AW242" s="22" cm="1">
        <f t="array" ref="AW242">IF(INDEX(calc_types,1,AW$7)="INDEX",T242/T241-1,IF(INDEX(calc_types,1,AW$7)="CASH", T241/1200,T241/T242-1))</f>
        <v>1.1224274890781372E-2</v>
      </c>
      <c r="AX242" s="22" cm="1">
        <f t="array" ref="AX242">IF(INDEX(calc_types,1,AX$7)="INDEX",U242/U241-1,IF(INDEX(calc_types,1,AX$7)="CASH", U241/1200,U241/U242-1))</f>
        <v>2.6667011500667748E-2</v>
      </c>
      <c r="AY242" s="22" cm="1">
        <f t="array" ref="AY242">IF(INDEX(calc_types,1,AY$7)="INDEX",V242/V241-1,IF(INDEX(calc_types,1,AY$7)="CASH", V241/1200,V241/V242-1))</f>
        <v>1.5571022640681553E-2</v>
      </c>
      <c r="AZ242" s="22" cm="1">
        <f t="array" ref="AZ242">IF(INDEX(calc_types,1,AZ$7)="INDEX",W242/W241-1,IF(INDEX(calc_types,1,AZ$7)="CASH", W241/1200,W241/W242-1))</f>
        <v>1.414275E-3</v>
      </c>
      <c r="BA242" s="22" cm="1">
        <f t="array" ref="BA242">IF(INDEX(calc_types,1,BA$7)="INDEX",X242/X241-1,IF(INDEX(calc_types,1,BA$7)="CASH", X241/1200,X241/X242-1))</f>
        <v>-8.4466666666666674E-4</v>
      </c>
      <c r="BB242" s="22" cm="1">
        <f t="array" ref="BB242">IF(INDEX(calc_types,1,BB$7)="INDEX",Y242/Y241-1,IF(INDEX(calc_types,1,BB$7)="CASH", Y241/1200,Y241/Y242-1))</f>
        <v>3.8058333333333331E-4</v>
      </c>
      <c r="BC242" s="22" cm="1">
        <f t="array" ref="BC242">IF(INDEX(calc_types,1,BC$7)="INDEX",Z242/Z241-1,IF(INDEX(calc_types,1,BC$7)="CASH", Z241/1200,Z241/Z242-1))</f>
        <v>-9.2974999999999991E-4</v>
      </c>
      <c r="BD242" s="22" cm="1">
        <f t="array" ref="BD242">IF(INDEX(calc_types,1,BD$7)="INDEX",AA242/AA241-1,IF(INDEX(calc_types,1,BD$7)="CASH", AA241/1200,AA241/AA242-1))</f>
        <v>0</v>
      </c>
      <c r="BE242" s="22" cm="1">
        <f t="array" ref="BE242">IF(INDEX(calc_types,1,BE$7)="INDEX",AB242/AB241-1,IF(INDEX(calc_types,1,BE$7)="CASH", AB241/1200,AB241/AB242-1))</f>
        <v>1.7602870276936855E-2</v>
      </c>
      <c r="BF242" s="22" cm="1">
        <f t="array" ref="BF242">IF(INDEX(calc_types,1,BF$7)="INDEX",AC242/AC241-1,IF(INDEX(calc_types,1,BF$7)="CASH", AC241/1200,AC241/AC242-1))</f>
        <v>2.518891687657443E-2</v>
      </c>
      <c r="BG242" s="22" cm="1">
        <f t="array" ref="BG242">IF(INDEX(calc_types,1,BG$7)="INDEX",AD242/AD241-1,IF(INDEX(calc_types,1,BG$7)="CASH", AD241/1200,AD241/AD242-1))</f>
        <v>8.1023846791270504E-3</v>
      </c>
      <c r="BH242" s="23">
        <f t="shared" si="97"/>
        <v>-4.8856522011817135E-5</v>
      </c>
      <c r="BI242" s="23">
        <f t="shared" si="98"/>
        <v>5.9102895457299569E-5</v>
      </c>
      <c r="BJ242" s="23">
        <f t="shared" si="99"/>
        <v>-2.647146950145013E-3</v>
      </c>
      <c r="BK242" s="23">
        <f t="shared" si="100"/>
        <v>4.877905952545428E-4</v>
      </c>
      <c r="BL242" s="23">
        <f t="shared" si="101"/>
        <v>9.2994551881725278E-4</v>
      </c>
      <c r="BM242" s="23">
        <f t="shared" si="102"/>
        <v>-1.3791447902378234E-3</v>
      </c>
      <c r="BN242" s="23">
        <f t="shared" si="103"/>
        <v>-2.4321711312511977E-3</v>
      </c>
      <c r="BO242" s="23">
        <f t="shared" si="104"/>
        <v>-5.9992535009648282E-3</v>
      </c>
      <c r="BP242" s="23">
        <f t="shared" si="105"/>
        <v>5.6041151913620464E-4</v>
      </c>
      <c r="BQ242" s="23">
        <f t="shared" si="106"/>
        <v>-1.6422996003576922E-3</v>
      </c>
      <c r="BR242" s="23">
        <f t="shared" si="107"/>
        <v>-4.9881651369921565E-3</v>
      </c>
      <c r="BS242" s="23">
        <f t="shared" si="108"/>
        <v>2.3449010356055549E-4</v>
      </c>
      <c r="BT242" s="23">
        <f t="shared" si="109"/>
        <v>-1.6037398148834991E-4</v>
      </c>
      <c r="BU242" s="23">
        <f t="shared" si="110"/>
        <v>-3.1321800119476286E-4</v>
      </c>
      <c r="BV242" s="23">
        <f t="shared" si="111"/>
        <v>-1.1611248320189511E-3</v>
      </c>
      <c r="BW242" s="23">
        <f t="shared" si="112"/>
        <v>-2.8569264039408114E-3</v>
      </c>
      <c r="BX242" s="23">
        <f t="shared" si="113"/>
        <v>2.2795355499415748E-2</v>
      </c>
      <c r="BY242" s="23">
        <f t="shared" si="114"/>
        <v>9.9252495274241015E-3</v>
      </c>
      <c r="BZ242" s="23">
        <f t="shared" si="115"/>
        <v>2.5021771899842487E-2</v>
      </c>
      <c r="CA242" s="23">
        <f t="shared" si="116"/>
        <v>1.1099733002094662E-2</v>
      </c>
      <c r="CB242" s="23">
        <f t="shared" si="117"/>
        <v>-2.0256063218390924E-4</v>
      </c>
      <c r="CC242" s="23">
        <f t="shared" si="118"/>
        <v>-1.9443241379310343E-3</v>
      </c>
      <c r="CD242" s="23">
        <f t="shared" si="119"/>
        <v>-1.5584255747126429E-3</v>
      </c>
      <c r="CE242" s="23">
        <f t="shared" si="120"/>
        <v>-9.0379913793103448E-4</v>
      </c>
      <c r="CF242" s="23">
        <f t="shared" si="121"/>
        <v>0</v>
      </c>
      <c r="CG242" s="23">
        <f t="shared" si="122"/>
        <v>1.6602578099979896E-2</v>
      </c>
      <c r="CH242" s="23">
        <f t="shared" si="123"/>
        <v>2.5275571582895246E-2</v>
      </c>
      <c r="CI242" s="23">
        <f t="shared" si="124"/>
        <v>8.6672089980079914E-3</v>
      </c>
    </row>
    <row r="243" spans="1:87" x14ac:dyDescent="0.2">
      <c r="A243" s="20">
        <v>235</v>
      </c>
      <c r="B243" s="21">
        <v>43861</v>
      </c>
      <c r="C243" s="20">
        <v>216.81200000000001</v>
      </c>
      <c r="D243" s="20">
        <v>1234.414</v>
      </c>
      <c r="E243" s="20">
        <v>2137.6759999999999</v>
      </c>
      <c r="F243" s="20">
        <v>1824.752</v>
      </c>
      <c r="G243" s="20">
        <v>2406.8440000000001</v>
      </c>
      <c r="H243" s="20">
        <v>140.11600000000001</v>
      </c>
      <c r="I243" s="20">
        <v>361.41399999999999</v>
      </c>
      <c r="J243" s="20">
        <v>506.92599999999999</v>
      </c>
      <c r="K243" s="20">
        <v>109.253</v>
      </c>
      <c r="L243" s="20">
        <v>674.61599999999999</v>
      </c>
      <c r="M243" s="20">
        <v>876.36699999999996</v>
      </c>
      <c r="N243" s="20">
        <v>299.03300000000002</v>
      </c>
      <c r="O243" s="20">
        <v>350.29500000000002</v>
      </c>
      <c r="P243" s="20">
        <v>103.014</v>
      </c>
      <c r="Q243" s="20">
        <v>193.90100000000001</v>
      </c>
      <c r="R243" s="20">
        <v>258.77999999999997</v>
      </c>
      <c r="S243" s="20">
        <v>5800.72</v>
      </c>
      <c r="T243" s="20">
        <v>3640.91</v>
      </c>
      <c r="U243" s="20">
        <v>7286.01</v>
      </c>
      <c r="V243" s="20">
        <v>23205.18</v>
      </c>
      <c r="W243" s="20">
        <v>1.66188</v>
      </c>
      <c r="X243" s="20">
        <v>-0.45129999999999998</v>
      </c>
      <c r="Y243" s="20">
        <v>0.80640000000000001</v>
      </c>
      <c r="Z243" s="20">
        <v>-0.15079999999999999</v>
      </c>
      <c r="AA243" s="20">
        <v>1</v>
      </c>
      <c r="AB243" s="20">
        <v>0.90149999999999997</v>
      </c>
      <c r="AC243" s="20">
        <v>0.75719999999999998</v>
      </c>
      <c r="AD243" s="20">
        <v>108.35</v>
      </c>
      <c r="AE243" s="21">
        <f t="shared" si="96"/>
        <v>43861</v>
      </c>
      <c r="AF243" s="22" cm="1">
        <f t="array" ref="AF243">IF(INDEX(calc_types,1,AF$7)="INDEX",C243/C242-1,IF(INDEX(calc_types,1,AF$7)="CASH", C242/1200,C242/C243-1))</f>
        <v>1.6307938223867335E-3</v>
      </c>
      <c r="AG243" s="22" cm="1">
        <f t="array" ref="AG243">IF(INDEX(calc_types,1,AG$7)="INDEX",D243/D242-1,IF(INDEX(calc_types,1,AG$7)="CASH", D242/1200,D242/D243-1))</f>
        <v>5.4097992135349049E-3</v>
      </c>
      <c r="AH243" s="22" cm="1">
        <f t="array" ref="AH243">IF(INDEX(calc_types,1,AH$7)="INDEX",E243/E242-1,IF(INDEX(calc_types,1,AH$7)="CASH", E242/1200,E242/E243-1))</f>
        <v>1.3917630658913938E-2</v>
      </c>
      <c r="AI243" s="22" cm="1">
        <f t="array" ref="AI243">IF(INDEX(calc_types,1,AI$7)="INDEX",F243/F242-1,IF(INDEX(calc_types,1,AI$7)="CASH", F242/1200,F242/F243-1))</f>
        <v>5.7110103120057154E-3</v>
      </c>
      <c r="AJ243" s="22" cm="1">
        <f t="array" ref="AJ243">IF(INDEX(calc_types,1,AJ$7)="INDEX",G243/G242-1,IF(INDEX(calc_types,1,AJ$7)="CASH", G242/1200,G242/G243-1))</f>
        <v>1.2884285514689564E-2</v>
      </c>
      <c r="AK243" s="22" cm="1">
        <f t="array" ref="AK243">IF(INDEX(calc_types,1,AK$7)="INDEX",H243/H242-1,IF(INDEX(calc_types,1,AK$7)="CASH", H242/1200,H242/H243-1))</f>
        <v>-9.1269501725554925E-4</v>
      </c>
      <c r="AL243" s="22" cm="1">
        <f t="array" ref="AL243">IF(INDEX(calc_types,1,AL$7)="INDEX",I243/I242-1,IF(INDEX(calc_types,1,AL$7)="CASH", I242/1200,I242/I243-1))</f>
        <v>4.096704367417825E-4</v>
      </c>
      <c r="AM243" s="22" cm="1">
        <f t="array" ref="AM243">IF(INDEX(calc_types,1,AM$7)="INDEX",J243/J242-1,IF(INDEX(calc_types,1,AM$7)="CASH", J242/1200,J242/J243-1))</f>
        <v>5.7975730351345067E-3</v>
      </c>
      <c r="AN243" s="22" cm="1">
        <f t="array" ref="AN243">IF(INDEX(calc_types,1,AN$7)="INDEX",K243/K242-1,IF(INDEX(calc_types,1,AN$7)="CASH", K242/1200,K242/K243-1))</f>
        <v>2.9298394997301358E-4</v>
      </c>
      <c r="AO243" s="22" cm="1">
        <f t="array" ref="AO243">IF(INDEX(calc_types,1,AO$7)="INDEX",L243/L242-1,IF(INDEX(calc_types,1,AO$7)="CASH", L242/1200,L242/L243-1))</f>
        <v>1.5663020869676192E-3</v>
      </c>
      <c r="AP243" s="22" cm="1">
        <f t="array" ref="AP243">IF(INDEX(calc_types,1,AP$7)="INDEX",M243/M242-1,IF(INDEX(calc_types,1,AP$7)="CASH", M242/1200,M242/M243-1))</f>
        <v>6.9873581788055805E-3</v>
      </c>
      <c r="AQ243" s="22" cm="1">
        <f t="array" ref="AQ243">IF(INDEX(calc_types,1,AQ$7)="INDEX",N243/N242-1,IF(INDEX(calc_types,1,AQ$7)="CASH", N242/1200,N242/N243-1))</f>
        <v>3.7392714126995852E-3</v>
      </c>
      <c r="AR243" s="22" cm="1">
        <f t="array" ref="AR243">IF(INDEX(calc_types,1,AR$7)="INDEX",O243/O242-1,IF(INDEX(calc_types,1,AR$7)="CASH", O242/1200,O242/O243-1))</f>
        <v>9.7925038483934745E-3</v>
      </c>
      <c r="AS243" s="22" cm="1">
        <f t="array" ref="AS243">IF(INDEX(calc_types,1,AS$7)="INDEX",P243/P242-1,IF(INDEX(calc_types,1,AS$7)="CASH", P242/1200,P242/P243-1))</f>
        <v>-6.7947311713223435E-5</v>
      </c>
      <c r="AT243" s="22" cm="1">
        <f t="array" ref="AT243">IF(INDEX(calc_types,1,AT$7)="INDEX",Q243/Q242-1,IF(INDEX(calc_types,1,AT$7)="CASH", Q242/1200,Q242/Q243-1))</f>
        <v>3.8178375561725986E-4</v>
      </c>
      <c r="AU243" s="22" cm="1">
        <f t="array" ref="AU243">IF(INDEX(calc_types,1,AU$7)="INDEX",R243/R242-1,IF(INDEX(calc_types,1,AU$7)="CASH", R242/1200,R242/R243-1))</f>
        <v>1.5558600190417327E-3</v>
      </c>
      <c r="AV243" s="22" cm="1">
        <f t="array" ref="AV243">IF(INDEX(calc_types,1,AV$7)="INDEX",S243/S242-1,IF(INDEX(calc_types,1,AV$7)="CASH", S242/1200,S242/S243-1))</f>
        <v>-7.6311550950436402E-4</v>
      </c>
      <c r="AW243" s="22" cm="1">
        <f t="array" ref="AW243">IF(INDEX(calc_types,1,AW$7)="INDEX",T243/T242-1,IF(INDEX(calc_types,1,AW$7)="CASH", T242/1200,T242/T243-1))</f>
        <v>-2.7833331108233383E-2</v>
      </c>
      <c r="AX243" s="22" cm="1">
        <f t="array" ref="AX243">IF(INDEX(calc_types,1,AX$7)="INDEX",U243/U242-1,IF(INDEX(calc_types,1,AX$7)="CASH", U242/1200,U242/U243-1))</f>
        <v>-3.3998281723155777E-2</v>
      </c>
      <c r="AY243" s="22" cm="1">
        <f t="array" ref="AY243">IF(INDEX(calc_types,1,AY$7)="INDEX",V243/V242-1,IF(INDEX(calc_types,1,AY$7)="CASH", V242/1200,V242/V243-1))</f>
        <v>-1.9083030458281858E-2</v>
      </c>
      <c r="AZ243" s="22" cm="1">
        <f t="array" ref="AZ243">IF(INDEX(calc_types,1,AZ$7)="INDEX",W243/W242-1,IF(INDEX(calc_types,1,AZ$7)="CASH", W242/1200,W242/W243-1))</f>
        <v>1.46875E-3</v>
      </c>
      <c r="BA243" s="22" cm="1">
        <f t="array" ref="BA243">IF(INDEX(calc_types,1,BA$7)="INDEX",X243/X242-1,IF(INDEX(calc_types,1,BA$7)="CASH", X242/1200,X242/X243-1))</f>
        <v>-2.7758333333333335E-4</v>
      </c>
      <c r="BB243" s="22" cm="1">
        <f t="array" ref="BB243">IF(INDEX(calc_types,1,BB$7)="INDEX",Y243/Y242-1,IF(INDEX(calc_types,1,BB$7)="CASH", Y242/1200,Y242/Y243-1))</f>
        <v>7.3033333333333327E-4</v>
      </c>
      <c r="BC243" s="22" cm="1">
        <f t="array" ref="BC243">IF(INDEX(calc_types,1,BC$7)="INDEX",Z243/Z242-1,IF(INDEX(calc_types,1,BC$7)="CASH", Z242/1200,Z242/Z243-1))</f>
        <v>-5.6083333333333332E-5</v>
      </c>
      <c r="BD243" s="22" cm="1">
        <f t="array" ref="BD243">IF(INDEX(calc_types,1,BD$7)="INDEX",AA243/AA242-1,IF(INDEX(calc_types,1,BD$7)="CASH", AA242/1200,AA242/AA243-1))</f>
        <v>0</v>
      </c>
      <c r="BE243" s="22" cm="1">
        <f t="array" ref="BE243">IF(INDEX(calc_types,1,BE$7)="INDEX",AB243/AB242-1,IF(INDEX(calc_types,1,BE$7)="CASH", AB242/1200,AB242/AB243-1))</f>
        <v>-1.0648918469217894E-2</v>
      </c>
      <c r="BF243" s="22" cm="1">
        <f t="array" ref="BF243">IF(INDEX(calc_types,1,BF$7)="INDEX",AC243/AC242-1,IF(INDEX(calc_types,1,BF$7)="CASH", AC242/1200,AC242/AC243-1))</f>
        <v>-3.8298996302166266E-3</v>
      </c>
      <c r="BG243" s="22" cm="1">
        <f t="array" ref="BG243">IF(INDEX(calc_types,1,BG$7)="INDEX",AD243/AD242-1,IF(INDEX(calc_types,1,BG$7)="CASH", AD242/1200,AD242/AD243-1))</f>
        <v>2.3996308260267885E-3</v>
      </c>
      <c r="BH243" s="23">
        <f t="shared" si="97"/>
        <v>4.0955657669621091E-6</v>
      </c>
      <c r="BI243" s="23">
        <f t="shared" si="98"/>
        <v>3.3483869821613358E-3</v>
      </c>
      <c r="BJ243" s="23">
        <f t="shared" si="99"/>
        <v>1.0999105692001349E-2</v>
      </c>
      <c r="BK243" s="23">
        <f t="shared" si="100"/>
        <v>2.7300007515181227E-3</v>
      </c>
      <c r="BL243" s="23">
        <f t="shared" si="101"/>
        <v>9.0454198535663815E-3</v>
      </c>
      <c r="BM243" s="23">
        <f t="shared" si="102"/>
        <v>-2.0138303551721134E-3</v>
      </c>
      <c r="BN243" s="23">
        <f t="shared" si="103"/>
        <v>-1.0214720131021362E-3</v>
      </c>
      <c r="BO243" s="23">
        <f t="shared" si="104"/>
        <v>3.6957375935241852E-3</v>
      </c>
      <c r="BP243" s="23">
        <f t="shared" si="105"/>
        <v>-2.281513261210966E-4</v>
      </c>
      <c r="BQ243" s="23">
        <f t="shared" si="106"/>
        <v>-6.5088602661269972E-4</v>
      </c>
      <c r="BR243" s="23">
        <f t="shared" si="107"/>
        <v>4.2714304734286224E-3</v>
      </c>
      <c r="BS243" s="23">
        <f t="shared" si="108"/>
        <v>5.1459117822480731E-4</v>
      </c>
      <c r="BT243" s="23">
        <f t="shared" si="109"/>
        <v>6.076705458005126E-3</v>
      </c>
      <c r="BU243" s="23">
        <f t="shared" si="110"/>
        <v>-1.1915149410512205E-4</v>
      </c>
      <c r="BV243" s="23">
        <f t="shared" si="111"/>
        <v>1.8450689333256385E-4</v>
      </c>
      <c r="BW243" s="23">
        <f t="shared" si="112"/>
        <v>1.0118803246542086E-3</v>
      </c>
      <c r="BX243" s="23">
        <f t="shared" si="113"/>
        <v>-7.6714152305778494E-3</v>
      </c>
      <c r="BY243" s="23">
        <f t="shared" si="114"/>
        <v>-2.9132356471590654E-2</v>
      </c>
      <c r="BZ243" s="23">
        <f t="shared" si="115"/>
        <v>-3.5643521323981041E-2</v>
      </c>
      <c r="CA243" s="23">
        <f t="shared" si="116"/>
        <v>-2.3554320096868749E-2</v>
      </c>
      <c r="CB243" s="23">
        <f t="shared" si="117"/>
        <v>-1.4808563218390923E-4</v>
      </c>
      <c r="CC243" s="23">
        <f t="shared" si="118"/>
        <v>-1.377240804597701E-3</v>
      </c>
      <c r="CD243" s="23">
        <f t="shared" si="119"/>
        <v>-1.2086755747126429E-3</v>
      </c>
      <c r="CE243" s="23">
        <f t="shared" si="120"/>
        <v>-3.0132471264367864E-5</v>
      </c>
      <c r="CF243" s="23">
        <f t="shared" si="121"/>
        <v>0</v>
      </c>
      <c r="CG243" s="23">
        <f t="shared" si="122"/>
        <v>-1.1649210646174852E-2</v>
      </c>
      <c r="CH243" s="23">
        <f t="shared" si="123"/>
        <v>-3.7432449238958107E-3</v>
      </c>
      <c r="CI243" s="23">
        <f t="shared" si="124"/>
        <v>2.9644551449077286E-3</v>
      </c>
    </row>
    <row r="244" spans="1:87" x14ac:dyDescent="0.2">
      <c r="A244" s="20">
        <v>236</v>
      </c>
      <c r="B244" s="21">
        <v>43890</v>
      </c>
      <c r="C244" s="20">
        <v>217.39500000000001</v>
      </c>
      <c r="D244" s="20">
        <v>1245.163</v>
      </c>
      <c r="E244" s="20">
        <v>2172.6559999999999</v>
      </c>
      <c r="F244" s="20">
        <v>1835.27</v>
      </c>
      <c r="G244" s="20">
        <v>2428.6239999999998</v>
      </c>
      <c r="H244" s="20">
        <v>140.09800000000001</v>
      </c>
      <c r="I244" s="20">
        <v>361.88799999999998</v>
      </c>
      <c r="J244" s="20">
        <v>508.654</v>
      </c>
      <c r="K244" s="20">
        <v>109.36499999999999</v>
      </c>
      <c r="L244" s="20">
        <v>676.44200000000001</v>
      </c>
      <c r="M244" s="20">
        <v>880.01599999999996</v>
      </c>
      <c r="N244" s="20">
        <v>299.10000000000002</v>
      </c>
      <c r="O244" s="20">
        <v>349.99</v>
      </c>
      <c r="P244" s="20">
        <v>103.027</v>
      </c>
      <c r="Q244" s="20">
        <v>194.19800000000001</v>
      </c>
      <c r="R244" s="20">
        <v>259.69799999999998</v>
      </c>
      <c r="S244" s="20">
        <v>5320.09</v>
      </c>
      <c r="T244" s="20">
        <v>3329.49</v>
      </c>
      <c r="U244" s="20">
        <v>6580.61</v>
      </c>
      <c r="V244" s="20">
        <v>21142.959999999999</v>
      </c>
      <c r="W244" s="20">
        <v>1.51525</v>
      </c>
      <c r="X244" s="20">
        <v>-0.76559999999999995</v>
      </c>
      <c r="Y244" s="20">
        <v>0.4607</v>
      </c>
      <c r="Z244" s="20">
        <v>-0.51280000000000003</v>
      </c>
      <c r="AA244" s="20">
        <v>1</v>
      </c>
      <c r="AB244" s="20">
        <v>0.90690000000000004</v>
      </c>
      <c r="AC244" s="20">
        <v>0.78010000000000002</v>
      </c>
      <c r="AD244" s="20">
        <v>107.89</v>
      </c>
      <c r="AE244" s="21">
        <f t="shared" si="96"/>
        <v>43890</v>
      </c>
      <c r="AF244" s="22" cm="1">
        <f t="array" ref="AF244">IF(INDEX(calc_types,1,AF$7)="INDEX",C244/C243-1,IF(INDEX(calc_types,1,AF$7)="CASH", C243/1200,C243/C244-1))</f>
        <v>2.6889655554120928E-3</v>
      </c>
      <c r="AG244" s="22" cm="1">
        <f t="array" ref="AG244">IF(INDEX(calc_types,1,AG$7)="INDEX",D244/D243-1,IF(INDEX(calc_types,1,AG$7)="CASH", D243/1200,D243/D244-1))</f>
        <v>8.7077755112952016E-3</v>
      </c>
      <c r="AH244" s="22" cm="1">
        <f t="array" ref="AH244">IF(INDEX(calc_types,1,AH$7)="INDEX",E244/E243-1,IF(INDEX(calc_types,1,AH$7)="CASH", E243/1200,E243/E244-1))</f>
        <v>1.6363564918163487E-2</v>
      </c>
      <c r="AI244" s="22" cm="1">
        <f t="array" ref="AI244">IF(INDEX(calc_types,1,AI$7)="INDEX",F244/F243-1,IF(INDEX(calc_types,1,AI$7)="CASH", F243/1200,F243/F244-1))</f>
        <v>5.7640709532034151E-3</v>
      </c>
      <c r="AJ244" s="22" cm="1">
        <f t="array" ref="AJ244">IF(INDEX(calc_types,1,AJ$7)="INDEX",G244/G243-1,IF(INDEX(calc_types,1,AJ$7)="CASH", G243/1200,G243/G244-1))</f>
        <v>9.0491947130764139E-3</v>
      </c>
      <c r="AK244" s="22" cm="1">
        <f t="array" ref="AK244">IF(INDEX(calc_types,1,AK$7)="INDEX",H244/H243-1,IF(INDEX(calc_types,1,AK$7)="CASH", H243/1200,H243/H244-1))</f>
        <v>-1.2846498615437518E-4</v>
      </c>
      <c r="AL244" s="22" cm="1">
        <f t="array" ref="AL244">IF(INDEX(calc_types,1,AL$7)="INDEX",I244/I243-1,IF(INDEX(calc_types,1,AL$7)="CASH", I243/1200,I243/I244-1))</f>
        <v>1.3115153259142254E-3</v>
      </c>
      <c r="AM244" s="22" cm="1">
        <f t="array" ref="AM244">IF(INDEX(calc_types,1,AM$7)="INDEX",J244/J243-1,IF(INDEX(calc_types,1,AM$7)="CASH", J243/1200,J243/J244-1))</f>
        <v>3.4087815578605074E-3</v>
      </c>
      <c r="AN244" s="22" cm="1">
        <f t="array" ref="AN244">IF(INDEX(calc_types,1,AN$7)="INDEX",K244/K243-1,IF(INDEX(calc_types,1,AN$7)="CASH", K243/1200,K243/K244-1))</f>
        <v>1.025143474320922E-3</v>
      </c>
      <c r="AO244" s="22" cm="1">
        <f t="array" ref="AO244">IF(INDEX(calc_types,1,AO$7)="INDEX",L244/L243-1,IF(INDEX(calc_types,1,AO$7)="CASH", L243/1200,L243/L244-1))</f>
        <v>2.7067250109691354E-3</v>
      </c>
      <c r="AP244" s="22" cm="1">
        <f t="array" ref="AP244">IF(INDEX(calc_types,1,AP$7)="INDEX",M244/M243-1,IF(INDEX(calc_types,1,AP$7)="CASH", M243/1200,M243/M244-1))</f>
        <v>4.1637806991818849E-3</v>
      </c>
      <c r="AQ244" s="22" cm="1">
        <f t="array" ref="AQ244">IF(INDEX(calc_types,1,AQ$7)="INDEX",N244/N243-1,IF(INDEX(calc_types,1,AQ$7)="CASH", N243/1200,N243/N244-1))</f>
        <v>2.2405553902071773E-4</v>
      </c>
      <c r="AR244" s="22" cm="1">
        <f t="array" ref="AR244">IF(INDEX(calc_types,1,AR$7)="INDEX",O244/O243-1,IF(INDEX(calc_types,1,AR$7)="CASH", O243/1200,O243/O244-1))</f>
        <v>-8.7069470018130701E-4</v>
      </c>
      <c r="AS244" s="22" cm="1">
        <f t="array" ref="AS244">IF(INDEX(calc_types,1,AS$7)="INDEX",P244/P243-1,IF(INDEX(calc_types,1,AS$7)="CASH", P243/1200,P243/P244-1))</f>
        <v>1.2619643931888191E-4</v>
      </c>
      <c r="AT244" s="22" cm="1">
        <f t="array" ref="AT244">IF(INDEX(calc_types,1,AT$7)="INDEX",Q244/Q243-1,IF(INDEX(calc_types,1,AT$7)="CASH", Q243/1200,Q243/Q244-1))</f>
        <v>1.5317094806113207E-3</v>
      </c>
      <c r="AU244" s="22" cm="1">
        <f t="array" ref="AU244">IF(INDEX(calc_types,1,AU$7)="INDEX",R244/R243-1,IF(INDEX(calc_types,1,AU$7)="CASH", R243/1200,R243/R244-1))</f>
        <v>3.5474147924878796E-3</v>
      </c>
      <c r="AV244" s="22" cm="1">
        <f t="array" ref="AV244">IF(INDEX(calc_types,1,AV$7)="INDEX",S244/S243-1,IF(INDEX(calc_types,1,AV$7)="CASH", S243/1200,S243/S244-1))</f>
        <v>-8.2856955688259348E-2</v>
      </c>
      <c r="AW244" s="22" cm="1">
        <f t="array" ref="AW244">IF(INDEX(calc_types,1,AW$7)="INDEX",T244/T243-1,IF(INDEX(calc_types,1,AW$7)="CASH", T243/1200,T243/T244-1))</f>
        <v>-8.5533561664528968E-2</v>
      </c>
      <c r="AX244" s="22" cm="1">
        <f t="array" ref="AX244">IF(INDEX(calc_types,1,AX$7)="INDEX",U244/U243-1,IF(INDEX(calc_types,1,AX$7)="CASH", U243/1200,U243/U244-1))</f>
        <v>-9.6815678265607774E-2</v>
      </c>
      <c r="AY244" s="22" cm="1">
        <f t="array" ref="AY244">IF(INDEX(calc_types,1,AY$7)="INDEX",V244/V243-1,IF(INDEX(calc_types,1,AY$7)="CASH", V243/1200,V243/V244-1))</f>
        <v>-8.8868950811844649E-2</v>
      </c>
      <c r="AZ244" s="22" cm="1">
        <f t="array" ref="AZ244">IF(INDEX(calc_types,1,AZ$7)="INDEX",W244/W243-1,IF(INDEX(calc_types,1,AZ$7)="CASH", W243/1200,W243/W244-1))</f>
        <v>1.3849000000000001E-3</v>
      </c>
      <c r="BA244" s="22" cm="1">
        <f t="array" ref="BA244">IF(INDEX(calc_types,1,BA$7)="INDEX",X244/X243-1,IF(INDEX(calc_types,1,BA$7)="CASH", X243/1200,X243/X244-1))</f>
        <v>-3.760833333333333E-4</v>
      </c>
      <c r="BB244" s="22" cm="1">
        <f t="array" ref="BB244">IF(INDEX(calc_types,1,BB$7)="INDEX",Y244/Y243-1,IF(INDEX(calc_types,1,BB$7)="CASH", Y243/1200,Y243/Y244-1))</f>
        <v>6.7199999999999996E-4</v>
      </c>
      <c r="BC244" s="22" cm="1">
        <f t="array" ref="BC244">IF(INDEX(calc_types,1,BC$7)="INDEX",Z244/Z243-1,IF(INDEX(calc_types,1,BC$7)="CASH", Z243/1200,Z243/Z244-1))</f>
        <v>-1.2566666666666667E-4</v>
      </c>
      <c r="BD244" s="22" cm="1">
        <f t="array" ref="BD244">IF(INDEX(calc_types,1,BD$7)="INDEX",AA244/AA243-1,IF(INDEX(calc_types,1,BD$7)="CASH", AA243/1200,AA243/AA244-1))</f>
        <v>0</v>
      </c>
      <c r="BE244" s="22" cm="1">
        <f t="array" ref="BE244">IF(INDEX(calc_types,1,BE$7)="INDEX",AB244/AB243-1,IF(INDEX(calc_types,1,BE$7)="CASH", AB243/1200,AB243/AB244-1))</f>
        <v>-5.9543499834602276E-3</v>
      </c>
      <c r="BF244" s="22" cm="1">
        <f t="array" ref="BF244">IF(INDEX(calc_types,1,BF$7)="INDEX",AC244/AC243-1,IF(INDEX(calc_types,1,BF$7)="CASH", AC243/1200,AC243/AC244-1))</f>
        <v>-2.9355210870401272E-2</v>
      </c>
      <c r="BG244" s="22" cm="1">
        <f t="array" ref="BG244">IF(INDEX(calc_types,1,BG$7)="INDEX",AD244/AD243-1,IF(INDEX(calc_types,1,BG$7)="CASH", AD243/1200,AD243/AD244-1))</f>
        <v>4.2636018166650747E-3</v>
      </c>
      <c r="BH244" s="23">
        <f t="shared" si="97"/>
        <v>1.0622672987923214E-3</v>
      </c>
      <c r="BI244" s="23">
        <f t="shared" si="98"/>
        <v>6.6463632799216325E-3</v>
      </c>
      <c r="BJ244" s="23">
        <f t="shared" si="99"/>
        <v>1.3445039951250898E-2</v>
      </c>
      <c r="BK244" s="23">
        <f t="shared" si="100"/>
        <v>2.7830613927158224E-3</v>
      </c>
      <c r="BL244" s="23">
        <f t="shared" si="101"/>
        <v>5.2103290519532313E-3</v>
      </c>
      <c r="BM244" s="23">
        <f t="shared" si="102"/>
        <v>-1.2296003240709391E-3</v>
      </c>
      <c r="BN244" s="23">
        <f t="shared" si="103"/>
        <v>-1.196271239296933E-4</v>
      </c>
      <c r="BO244" s="23">
        <f t="shared" si="104"/>
        <v>1.3069461162501859E-3</v>
      </c>
      <c r="BP244" s="23">
        <f t="shared" si="105"/>
        <v>5.0400819822681183E-4</v>
      </c>
      <c r="BQ244" s="23">
        <f t="shared" si="106"/>
        <v>4.8953689738881652E-4</v>
      </c>
      <c r="BR244" s="23">
        <f t="shared" si="107"/>
        <v>1.4478529938049263E-3</v>
      </c>
      <c r="BS244" s="23">
        <f t="shared" si="108"/>
        <v>-3.0006246954540601E-3</v>
      </c>
      <c r="BT244" s="23">
        <f t="shared" si="109"/>
        <v>-4.5864930905696556E-3</v>
      </c>
      <c r="BU244" s="23">
        <f t="shared" si="110"/>
        <v>7.4992256926983299E-5</v>
      </c>
      <c r="BV244" s="23">
        <f t="shared" si="111"/>
        <v>1.3344326183266247E-3</v>
      </c>
      <c r="BW244" s="23">
        <f t="shared" si="112"/>
        <v>3.0034350981003556E-3</v>
      </c>
      <c r="BX244" s="23">
        <f t="shared" si="113"/>
        <v>-8.9765255409332834E-2</v>
      </c>
      <c r="BY244" s="23">
        <f t="shared" si="114"/>
        <v>-8.6832587027886238E-2</v>
      </c>
      <c r="BZ244" s="23">
        <f t="shared" si="115"/>
        <v>-9.8460917866433031E-2</v>
      </c>
      <c r="CA244" s="23">
        <f t="shared" si="116"/>
        <v>-9.3340240450431544E-2</v>
      </c>
      <c r="CB244" s="23">
        <f t="shared" si="117"/>
        <v>-2.3193563218390912E-4</v>
      </c>
      <c r="CC244" s="23">
        <f t="shared" si="118"/>
        <v>-1.4757408045977009E-3</v>
      </c>
      <c r="CD244" s="23">
        <f t="shared" si="119"/>
        <v>-1.2670089080459761E-3</v>
      </c>
      <c r="CE244" s="23">
        <f t="shared" si="120"/>
        <v>-9.9715804597701199E-5</v>
      </c>
      <c r="CF244" s="23">
        <f t="shared" si="121"/>
        <v>0</v>
      </c>
      <c r="CG244" s="23">
        <f t="shared" si="122"/>
        <v>-6.9546421604171861E-3</v>
      </c>
      <c r="CH244" s="23">
        <f t="shared" si="123"/>
        <v>-2.9268556164080455E-2</v>
      </c>
      <c r="CI244" s="23">
        <f t="shared" si="124"/>
        <v>4.8284261355460148E-3</v>
      </c>
    </row>
    <row r="245" spans="1:87" x14ac:dyDescent="0.2">
      <c r="A245" s="20">
        <v>237</v>
      </c>
      <c r="B245" s="21">
        <v>43921</v>
      </c>
      <c r="C245" s="20">
        <v>218.70400000000001</v>
      </c>
      <c r="D245" s="20">
        <v>1262.2449999999999</v>
      </c>
      <c r="E245" s="20">
        <v>2221.3620000000001</v>
      </c>
      <c r="F245" s="20">
        <v>1783.9929999999999</v>
      </c>
      <c r="G245" s="20">
        <v>2300.1819999999998</v>
      </c>
      <c r="H245" s="20">
        <v>140.005</v>
      </c>
      <c r="I245" s="20">
        <v>361.03100000000001</v>
      </c>
      <c r="J245" s="20">
        <v>506.26400000000001</v>
      </c>
      <c r="K245" s="20">
        <v>109.64</v>
      </c>
      <c r="L245" s="20">
        <v>679.06899999999996</v>
      </c>
      <c r="M245" s="20">
        <v>885.029</v>
      </c>
      <c r="N245" s="20">
        <v>290.11900000000003</v>
      </c>
      <c r="O245" s="20">
        <v>331.00900000000001</v>
      </c>
      <c r="P245" s="20">
        <v>102.985</v>
      </c>
      <c r="Q245" s="20">
        <v>193.76300000000001</v>
      </c>
      <c r="R245" s="20">
        <v>258.20499999999998</v>
      </c>
      <c r="S245" s="20">
        <v>4660.43</v>
      </c>
      <c r="T245" s="20">
        <v>2786.9</v>
      </c>
      <c r="U245" s="20">
        <v>5671.96</v>
      </c>
      <c r="V245" s="20">
        <v>18917.009999999998</v>
      </c>
      <c r="W245" s="20">
        <v>0.99287999999999998</v>
      </c>
      <c r="X245" s="20">
        <v>5.7200000000000001E-2</v>
      </c>
      <c r="Y245" s="20">
        <v>0.6956</v>
      </c>
      <c r="Z245" s="20">
        <v>-0.2072</v>
      </c>
      <c r="AA245" s="20">
        <v>1</v>
      </c>
      <c r="AB245" s="20">
        <v>0.90639999999999998</v>
      </c>
      <c r="AC245" s="20">
        <v>0.80559999999999998</v>
      </c>
      <c r="AD245" s="20">
        <v>107.54</v>
      </c>
      <c r="AE245" s="21">
        <f t="shared" si="96"/>
        <v>43921</v>
      </c>
      <c r="AF245" s="22" cm="1">
        <f t="array" ref="AF245">IF(INDEX(calc_types,1,AF$7)="INDEX",C245/C244-1,IF(INDEX(calc_types,1,AF$7)="CASH", C244/1200,C244/C245-1))</f>
        <v>6.0212976379401262E-3</v>
      </c>
      <c r="AG245" s="22" cm="1">
        <f t="array" ref="AG245">IF(INDEX(calc_types,1,AG$7)="INDEX",D245/D244-1,IF(INDEX(calc_types,1,AG$7)="CASH", D244/1200,D244/D245-1))</f>
        <v>1.3718685826674903E-2</v>
      </c>
      <c r="AH245" s="22" cm="1">
        <f t="array" ref="AH245">IF(INDEX(calc_types,1,AH$7)="INDEX",E245/E244-1,IF(INDEX(calc_types,1,AH$7)="CASH", E244/1200,E244/E245-1))</f>
        <v>2.241772282404586E-2</v>
      </c>
      <c r="AI245" s="22" cm="1">
        <f t="array" ref="AI245">IF(INDEX(calc_types,1,AI$7)="INDEX",F245/F244-1,IF(INDEX(calc_types,1,AI$7)="CASH", F244/1200,F244/F245-1))</f>
        <v>-2.7939758182719765E-2</v>
      </c>
      <c r="AJ245" s="22" cm="1">
        <f t="array" ref="AJ245">IF(INDEX(calc_types,1,AJ$7)="INDEX",G245/G244-1,IF(INDEX(calc_types,1,AJ$7)="CASH", G244/1200,G244/G245-1))</f>
        <v>-5.2886737510623338E-2</v>
      </c>
      <c r="AK245" s="22" cm="1">
        <f t="array" ref="AK245">IF(INDEX(calc_types,1,AK$7)="INDEX",H245/H244-1,IF(INDEX(calc_types,1,AK$7)="CASH", H244/1200,H244/H245-1))</f>
        <v>-6.6382103955819893E-4</v>
      </c>
      <c r="AL245" s="22" cm="1">
        <f t="array" ref="AL245">IF(INDEX(calc_types,1,AL$7)="INDEX",I245/I244-1,IF(INDEX(calc_types,1,AL$7)="CASH", I244/1200,I244/I245-1))</f>
        <v>-2.3681359978776628E-3</v>
      </c>
      <c r="AM245" s="22" cm="1">
        <f t="array" ref="AM245">IF(INDEX(calc_types,1,AM$7)="INDEX",J245/J244-1,IF(INDEX(calc_types,1,AM$7)="CASH", J244/1200,J244/J245-1))</f>
        <v>-4.6986753274327331E-3</v>
      </c>
      <c r="AN245" s="22" cm="1">
        <f t="array" ref="AN245">IF(INDEX(calc_types,1,AN$7)="INDEX",K245/K244-1,IF(INDEX(calc_types,1,AN$7)="CASH", K244/1200,K244/K245-1))</f>
        <v>2.5145156128560942E-3</v>
      </c>
      <c r="AO245" s="22" cm="1">
        <f t="array" ref="AO245">IF(INDEX(calc_types,1,AO$7)="INDEX",L245/L244-1,IF(INDEX(calc_types,1,AO$7)="CASH", L244/1200,L244/L245-1))</f>
        <v>3.8835554267770966E-3</v>
      </c>
      <c r="AP245" s="22" cm="1">
        <f t="array" ref="AP245">IF(INDEX(calc_types,1,AP$7)="INDEX",M245/M244-1,IF(INDEX(calc_types,1,AP$7)="CASH", M244/1200,M244/M245-1))</f>
        <v>5.6964873365938917E-3</v>
      </c>
      <c r="AQ245" s="22" cm="1">
        <f t="array" ref="AQ245">IF(INDEX(calc_types,1,AQ$7)="INDEX",N245/N244-1,IF(INDEX(calc_types,1,AQ$7)="CASH", N244/1200,N244/N245-1))</f>
        <v>-3.0026746907388824E-2</v>
      </c>
      <c r="AR245" s="22" cm="1">
        <f t="array" ref="AR245">IF(INDEX(calc_types,1,AR$7)="INDEX",O245/O244-1,IF(INDEX(calc_types,1,AR$7)="CASH", O244/1200,O244/O245-1))</f>
        <v>-5.423297808508809E-2</v>
      </c>
      <c r="AS245" s="22" cm="1">
        <f t="array" ref="AS245">IF(INDEX(calc_types,1,AS$7)="INDEX",P245/P244-1,IF(INDEX(calc_types,1,AS$7)="CASH", P244/1200,P244/P245-1))</f>
        <v>-4.0766012792770034E-4</v>
      </c>
      <c r="AT245" s="22" cm="1">
        <f t="array" ref="AT245">IF(INDEX(calc_types,1,AT$7)="INDEX",Q245/Q244-1,IF(INDEX(calc_types,1,AT$7)="CASH", Q244/1200,Q244/Q245-1))</f>
        <v>-2.2399818741696276E-3</v>
      </c>
      <c r="AU245" s="22" cm="1">
        <f t="array" ref="AU245">IF(INDEX(calc_types,1,AU$7)="INDEX",R245/R244-1,IF(INDEX(calc_types,1,AU$7)="CASH", R244/1200,R244/R245-1))</f>
        <v>-5.7489853599180796E-3</v>
      </c>
      <c r="AV245" s="22" cm="1">
        <f t="array" ref="AV245">IF(INDEX(calc_types,1,AV$7)="INDEX",S245/S244-1,IF(INDEX(calc_types,1,AV$7)="CASH", S244/1200,S244/S245-1))</f>
        <v>-0.12399414295622813</v>
      </c>
      <c r="AW245" s="22" cm="1">
        <f t="array" ref="AW245">IF(INDEX(calc_types,1,AW$7)="INDEX",T245/T244-1,IF(INDEX(calc_types,1,AW$7)="CASH", T244/1200,T244/T245-1))</f>
        <v>-0.16296489852800267</v>
      </c>
      <c r="AX245" s="22" cm="1">
        <f t="array" ref="AX245">IF(INDEX(calc_types,1,AX$7)="INDEX",U245/U244-1,IF(INDEX(calc_types,1,AX$7)="CASH", U244/1200,U244/U245-1))</f>
        <v>-0.13807990444654827</v>
      </c>
      <c r="AY245" s="22" cm="1">
        <f t="array" ref="AY245">IF(INDEX(calc_types,1,AY$7)="INDEX",V245/V244-1,IF(INDEX(calc_types,1,AY$7)="CASH", V244/1200,V244/V245-1))</f>
        <v>-0.10528090674153479</v>
      </c>
      <c r="AZ245" s="22" cm="1">
        <f t="array" ref="AZ245">IF(INDEX(calc_types,1,AZ$7)="INDEX",W245/W244-1,IF(INDEX(calc_types,1,AZ$7)="CASH", W244/1200,W244/W245-1))</f>
        <v>1.2627083333333333E-3</v>
      </c>
      <c r="BA245" s="22" cm="1">
        <f t="array" ref="BA245">IF(INDEX(calc_types,1,BA$7)="INDEX",X245/X244-1,IF(INDEX(calc_types,1,BA$7)="CASH", X244/1200,X244/X245-1))</f>
        <v>-6.38E-4</v>
      </c>
      <c r="BB245" s="22" cm="1">
        <f t="array" ref="BB245">IF(INDEX(calc_types,1,BB$7)="INDEX",Y245/Y244-1,IF(INDEX(calc_types,1,BB$7)="CASH", Y244/1200,Y244/Y245-1))</f>
        <v>3.8391666666666668E-4</v>
      </c>
      <c r="BC245" s="22" cm="1">
        <f t="array" ref="BC245">IF(INDEX(calc_types,1,BC$7)="INDEX",Z245/Z244-1,IF(INDEX(calc_types,1,BC$7)="CASH", Z244/1200,Z244/Z245-1))</f>
        <v>-4.2733333333333338E-4</v>
      </c>
      <c r="BD245" s="22" cm="1">
        <f t="array" ref="BD245">IF(INDEX(calc_types,1,BD$7)="INDEX",AA245/AA244-1,IF(INDEX(calc_types,1,BD$7)="CASH", AA244/1200,AA244/AA245-1))</f>
        <v>0</v>
      </c>
      <c r="BE245" s="22" cm="1">
        <f t="array" ref="BE245">IF(INDEX(calc_types,1,BE$7)="INDEX",AB245/AB244-1,IF(INDEX(calc_types,1,BE$7)="CASH", AB244/1200,AB244/AB245-1))</f>
        <v>5.5163283318626632E-4</v>
      </c>
      <c r="BF245" s="22" cm="1">
        <f t="array" ref="BF245">IF(INDEX(calc_types,1,BF$7)="INDEX",AC245/AC244-1,IF(INDEX(calc_types,1,BF$7)="CASH", AC244/1200,AC244/AC245-1))</f>
        <v>-3.1653426017874797E-2</v>
      </c>
      <c r="BG245" s="22" cm="1">
        <f t="array" ref="BG245">IF(INDEX(calc_types,1,BG$7)="INDEX",AD245/AD244-1,IF(INDEX(calc_types,1,BG$7)="CASH", AD244/1200,AD244/AD245-1))</f>
        <v>3.2546029384414865E-3</v>
      </c>
      <c r="BH245" s="23">
        <f t="shared" si="97"/>
        <v>4.3945993813203545E-3</v>
      </c>
      <c r="BI245" s="23">
        <f t="shared" si="98"/>
        <v>1.1657273595301335E-2</v>
      </c>
      <c r="BJ245" s="23">
        <f t="shared" si="99"/>
        <v>1.949919785713327E-2</v>
      </c>
      <c r="BK245" s="23">
        <f t="shared" si="100"/>
        <v>-3.0920767743207359E-2</v>
      </c>
      <c r="BL245" s="23">
        <f t="shared" si="101"/>
        <v>-5.6725603171746519E-2</v>
      </c>
      <c r="BM245" s="23">
        <f t="shared" si="102"/>
        <v>-1.7649563774747629E-3</v>
      </c>
      <c r="BN245" s="23">
        <f t="shared" si="103"/>
        <v>-3.7992784477215817E-3</v>
      </c>
      <c r="BO245" s="23">
        <f t="shared" si="104"/>
        <v>-6.8005107690430541E-3</v>
      </c>
      <c r="BP245" s="23">
        <f t="shared" si="105"/>
        <v>1.9933803367619841E-3</v>
      </c>
      <c r="BQ245" s="23">
        <f t="shared" si="106"/>
        <v>1.6663673131967777E-3</v>
      </c>
      <c r="BR245" s="23">
        <f t="shared" si="107"/>
        <v>2.9805596312169331E-3</v>
      </c>
      <c r="BS245" s="23">
        <f t="shared" si="108"/>
        <v>-3.3251427141863604E-2</v>
      </c>
      <c r="BT245" s="23">
        <f t="shared" si="109"/>
        <v>-5.7948776475476436E-2</v>
      </c>
      <c r="BU245" s="23">
        <f t="shared" si="110"/>
        <v>-4.5886431031959897E-4</v>
      </c>
      <c r="BV245" s="23">
        <f t="shared" si="111"/>
        <v>-2.4372587364543236E-3</v>
      </c>
      <c r="BW245" s="23">
        <f t="shared" si="112"/>
        <v>-6.2929650543056036E-3</v>
      </c>
      <c r="BX245" s="23">
        <f t="shared" si="113"/>
        <v>-0.13090244267730161</v>
      </c>
      <c r="BY245" s="23">
        <f t="shared" si="114"/>
        <v>-0.16426392389135994</v>
      </c>
      <c r="BZ245" s="23">
        <f t="shared" si="115"/>
        <v>-0.13972514404737355</v>
      </c>
      <c r="CA245" s="23">
        <f t="shared" si="116"/>
        <v>-0.10975219638012168</v>
      </c>
      <c r="CB245" s="23">
        <f t="shared" si="117"/>
        <v>-3.5412729885057588E-4</v>
      </c>
      <c r="CC245" s="23">
        <f t="shared" si="118"/>
        <v>-1.7376574712643675E-3</v>
      </c>
      <c r="CD245" s="23">
        <f t="shared" si="119"/>
        <v>-1.5550922413793094E-3</v>
      </c>
      <c r="CE245" s="23">
        <f t="shared" si="120"/>
        <v>-4.013824712643679E-4</v>
      </c>
      <c r="CF245" s="23">
        <f t="shared" si="121"/>
        <v>0</v>
      </c>
      <c r="CG245" s="23">
        <f t="shared" si="122"/>
        <v>-4.4865934377069194E-4</v>
      </c>
      <c r="CH245" s="23">
        <f t="shared" si="123"/>
        <v>-3.1566771311553984E-2</v>
      </c>
      <c r="CI245" s="23">
        <f t="shared" si="124"/>
        <v>3.8194272573224266E-3</v>
      </c>
    </row>
    <row r="246" spans="1:87" x14ac:dyDescent="0.2">
      <c r="A246" s="20">
        <v>238</v>
      </c>
      <c r="B246" s="21">
        <v>43951</v>
      </c>
      <c r="C246" s="20">
        <v>218.68199999999999</v>
      </c>
      <c r="D246" s="20">
        <v>1262.7729999999999</v>
      </c>
      <c r="E246" s="20">
        <v>2224.6869999999999</v>
      </c>
      <c r="F246" s="20">
        <v>1826.3219999999999</v>
      </c>
      <c r="G246" s="20">
        <v>2388.7179999999998</v>
      </c>
      <c r="H246" s="20">
        <v>139.875</v>
      </c>
      <c r="I246" s="20">
        <v>360.96699999999998</v>
      </c>
      <c r="J246" s="20">
        <v>507.48200000000003</v>
      </c>
      <c r="K246" s="20">
        <v>109.676</v>
      </c>
      <c r="L246" s="20">
        <v>680.42899999999997</v>
      </c>
      <c r="M246" s="20">
        <v>888.42600000000004</v>
      </c>
      <c r="N246" s="20">
        <v>294.62900000000002</v>
      </c>
      <c r="O246" s="20">
        <v>340.46100000000001</v>
      </c>
      <c r="P246" s="20">
        <v>102.986</v>
      </c>
      <c r="Q246" s="20">
        <v>193.91300000000001</v>
      </c>
      <c r="R246" s="20">
        <v>258.69799999999998</v>
      </c>
      <c r="S246" s="20">
        <v>5255.98</v>
      </c>
      <c r="T246" s="20">
        <v>2927.93</v>
      </c>
      <c r="U246" s="20">
        <v>5901.21</v>
      </c>
      <c r="V246" s="20">
        <v>20193.689999999999</v>
      </c>
      <c r="W246" s="20">
        <v>0.32962999999999998</v>
      </c>
      <c r="X246" s="20">
        <v>-0.1331</v>
      </c>
      <c r="Y246" s="20">
        <v>0.43309999999999998</v>
      </c>
      <c r="Z246" s="20">
        <v>9.2299999999999993E-2</v>
      </c>
      <c r="AA246" s="20">
        <v>1</v>
      </c>
      <c r="AB246" s="20">
        <v>0.91310000000000002</v>
      </c>
      <c r="AC246" s="20">
        <v>0.79400000000000004</v>
      </c>
      <c r="AD246" s="20">
        <v>107.18</v>
      </c>
      <c r="AE246" s="21">
        <f t="shared" si="96"/>
        <v>43951</v>
      </c>
      <c r="AF246" s="22" cm="1">
        <f t="array" ref="AF246">IF(INDEX(calc_types,1,AF$7)="INDEX",C246/C245-1,IF(INDEX(calc_types,1,AF$7)="CASH", C245/1200,C245/C246-1))</f>
        <v>-1.0059258175443286E-4</v>
      </c>
      <c r="AG246" s="22" cm="1">
        <f t="array" ref="AG246">IF(INDEX(calc_types,1,AG$7)="INDEX",D246/D245-1,IF(INDEX(calc_types,1,AG$7)="CASH", D245/1200,D245/D246-1))</f>
        <v>4.1830231056572131E-4</v>
      </c>
      <c r="AH246" s="22" cm="1">
        <f t="array" ref="AH246">IF(INDEX(calc_types,1,AH$7)="INDEX",E246/E245-1,IF(INDEX(calc_types,1,AH$7)="CASH", E245/1200,E245/E246-1))</f>
        <v>1.4968294226693768E-3</v>
      </c>
      <c r="AI246" s="22" cm="1">
        <f t="array" ref="AI246">IF(INDEX(calc_types,1,AI$7)="INDEX",F246/F245-1,IF(INDEX(calc_types,1,AI$7)="CASH", F245/1200,F245/F246-1))</f>
        <v>2.3727111036870641E-2</v>
      </c>
      <c r="AJ246" s="22" cm="1">
        <f t="array" ref="AJ246">IF(INDEX(calc_types,1,AJ$7)="INDEX",G246/G245-1,IF(INDEX(calc_types,1,AJ$7)="CASH", G245/1200,G245/G246-1))</f>
        <v>3.849086724441797E-2</v>
      </c>
      <c r="AK246" s="22" cm="1">
        <f t="array" ref="AK246">IF(INDEX(calc_types,1,AK$7)="INDEX",H246/H245-1,IF(INDEX(calc_types,1,AK$7)="CASH", H245/1200,H245/H246-1))</f>
        <v>-9.2853826649041959E-4</v>
      </c>
      <c r="AL246" s="22" cm="1">
        <f t="array" ref="AL246">IF(INDEX(calc_types,1,AL$7)="INDEX",I246/I245-1,IF(INDEX(calc_types,1,AL$7)="CASH", I245/1200,I245/I246-1))</f>
        <v>-1.7727009591983478E-4</v>
      </c>
      <c r="AM246" s="22" cm="1">
        <f t="array" ref="AM246">IF(INDEX(calc_types,1,AM$7)="INDEX",J246/J245-1,IF(INDEX(calc_types,1,AM$7)="CASH", J245/1200,J245/J246-1))</f>
        <v>2.4058593935181172E-3</v>
      </c>
      <c r="AN246" s="22" cm="1">
        <f t="array" ref="AN246">IF(INDEX(calc_types,1,AN$7)="INDEX",K246/K245-1,IF(INDEX(calc_types,1,AN$7)="CASH", K245/1200,K245/K246-1))</f>
        <v>3.2834731849695764E-4</v>
      </c>
      <c r="AO246" s="22" cm="1">
        <f t="array" ref="AO246">IF(INDEX(calc_types,1,AO$7)="INDEX",L246/L245-1,IF(INDEX(calc_types,1,AO$7)="CASH", L245/1200,L245/L246-1))</f>
        <v>2.002741989400203E-3</v>
      </c>
      <c r="AP246" s="22" cm="1">
        <f t="array" ref="AP246">IF(INDEX(calc_types,1,AP$7)="INDEX",M246/M245-1,IF(INDEX(calc_types,1,AP$7)="CASH", M245/1200,M245/M246-1))</f>
        <v>3.8382923045459094E-3</v>
      </c>
      <c r="AQ246" s="22" cm="1">
        <f t="array" ref="AQ246">IF(INDEX(calc_types,1,AQ$7)="INDEX",N246/N245-1,IF(INDEX(calc_types,1,AQ$7)="CASH", N245/1200,N245/N246-1))</f>
        <v>1.5545345185940862E-2</v>
      </c>
      <c r="AR246" s="22" cm="1">
        <f t="array" ref="AR246">IF(INDEX(calc_types,1,AR$7)="INDEX",O246/O245-1,IF(INDEX(calc_types,1,AR$7)="CASH", O245/1200,O245/O246-1))</f>
        <v>2.8555114815609128E-2</v>
      </c>
      <c r="AS246" s="22" cm="1">
        <f t="array" ref="AS246">IF(INDEX(calc_types,1,AS$7)="INDEX",P246/P245-1,IF(INDEX(calc_types,1,AS$7)="CASH", P245/1200,P245/P246-1))</f>
        <v>9.7101519638265188E-6</v>
      </c>
      <c r="AT246" s="22" cm="1">
        <f t="array" ref="AT246">IF(INDEX(calc_types,1,AT$7)="INDEX",Q246/Q245-1,IF(INDEX(calc_types,1,AT$7)="CASH", Q245/1200,Q245/Q246-1))</f>
        <v>7.7414160598254789E-4</v>
      </c>
      <c r="AU246" s="22" cm="1">
        <f t="array" ref="AU246">IF(INDEX(calc_types,1,AU$7)="INDEX",R246/R245-1,IF(INDEX(calc_types,1,AU$7)="CASH", R245/1200,R245/R246-1))</f>
        <v>1.9093356054298294E-3</v>
      </c>
      <c r="AV246" s="22" cm="1">
        <f t="array" ref="AV246">IF(INDEX(calc_types,1,AV$7)="INDEX",S246/S245-1,IF(INDEX(calc_types,1,AV$7)="CASH", S245/1200,S245/S246-1))</f>
        <v>0.12778863752915481</v>
      </c>
      <c r="AW246" s="22" cm="1">
        <f t="array" ref="AW246">IF(INDEX(calc_types,1,AW$7)="INDEX",T246/T245-1,IF(INDEX(calc_types,1,AW$7)="CASH", T245/1200,T245/T246-1))</f>
        <v>5.0604614446158713E-2</v>
      </c>
      <c r="AX246" s="22" cm="1">
        <f t="array" ref="AX246">IF(INDEX(calc_types,1,AX$7)="INDEX",U246/U245-1,IF(INDEX(calc_types,1,AX$7)="CASH", U245/1200,U245/U246-1))</f>
        <v>4.0418127067186616E-2</v>
      </c>
      <c r="AY246" s="22" cm="1">
        <f t="array" ref="AY246">IF(INDEX(calc_types,1,AY$7)="INDEX",V246/V245-1,IF(INDEX(calc_types,1,AY$7)="CASH", V245/1200,V245/V246-1))</f>
        <v>6.7488466729150209E-2</v>
      </c>
      <c r="AZ246" s="22" cm="1">
        <f t="array" ref="AZ246">IF(INDEX(calc_types,1,AZ$7)="INDEX",W246/W245-1,IF(INDEX(calc_types,1,AZ$7)="CASH", W245/1200,W245/W246-1))</f>
        <v>8.2739999999999995E-4</v>
      </c>
      <c r="BA246" s="22" cm="1">
        <f t="array" ref="BA246">IF(INDEX(calc_types,1,BA$7)="INDEX",X246/X245-1,IF(INDEX(calc_types,1,BA$7)="CASH", X245/1200,X245/X246-1))</f>
        <v>4.7666666666666669E-5</v>
      </c>
      <c r="BB246" s="22" cm="1">
        <f t="array" ref="BB246">IF(INDEX(calc_types,1,BB$7)="INDEX",Y246/Y245-1,IF(INDEX(calc_types,1,BB$7)="CASH", Y245/1200,Y245/Y246-1))</f>
        <v>5.796666666666667E-4</v>
      </c>
      <c r="BC246" s="22" cm="1">
        <f t="array" ref="BC246">IF(INDEX(calc_types,1,BC$7)="INDEX",Z246/Z245-1,IF(INDEX(calc_types,1,BC$7)="CASH", Z245/1200,Z245/Z246-1))</f>
        <v>-1.7266666666666667E-4</v>
      </c>
      <c r="BD246" s="22" cm="1">
        <f t="array" ref="BD246">IF(INDEX(calc_types,1,BD$7)="INDEX",AA246/AA245-1,IF(INDEX(calc_types,1,BD$7)="CASH", AA245/1200,AA245/AA246-1))</f>
        <v>0</v>
      </c>
      <c r="BE246" s="22" cm="1">
        <f t="array" ref="BE246">IF(INDEX(calc_types,1,BE$7)="INDEX",AB246/AB245-1,IF(INDEX(calc_types,1,BE$7)="CASH", AB245/1200,AB245/AB246-1))</f>
        <v>-7.3376410031760209E-3</v>
      </c>
      <c r="BF246" s="22" cm="1">
        <f t="array" ref="BF246">IF(INDEX(calc_types,1,BF$7)="INDEX",AC246/AC245-1,IF(INDEX(calc_types,1,BF$7)="CASH", AC245/1200,AC245/AC246-1))</f>
        <v>1.4609571788412934E-2</v>
      </c>
      <c r="BG246" s="22" cm="1">
        <f t="array" ref="BG246">IF(INDEX(calc_types,1,BG$7)="INDEX",AD246/AD245-1,IF(INDEX(calc_types,1,BG$7)="CASH", AD245/1200,AD245/AD246-1))</f>
        <v>3.3588356036573508E-3</v>
      </c>
      <c r="BH246" s="23">
        <f t="shared" si="97"/>
        <v>-1.7272908383742043E-3</v>
      </c>
      <c r="BI246" s="23">
        <f t="shared" si="98"/>
        <v>-1.6431099208078477E-3</v>
      </c>
      <c r="BJ246" s="23">
        <f t="shared" si="99"/>
        <v>-1.4216955442432123E-3</v>
      </c>
      <c r="BK246" s="23">
        <f t="shared" si="100"/>
        <v>2.0746101476383047E-2</v>
      </c>
      <c r="BL246" s="23">
        <f t="shared" si="101"/>
        <v>3.4652001583294789E-2</v>
      </c>
      <c r="BM246" s="23">
        <f t="shared" si="102"/>
        <v>-2.0296736044069837E-3</v>
      </c>
      <c r="BN246" s="23">
        <f t="shared" si="103"/>
        <v>-1.6084125457637535E-3</v>
      </c>
      <c r="BO246" s="23">
        <f t="shared" si="104"/>
        <v>3.040239519077957E-4</v>
      </c>
      <c r="BP246" s="23">
        <f t="shared" si="105"/>
        <v>-1.9278795759715254E-4</v>
      </c>
      <c r="BQ246" s="23">
        <f t="shared" si="106"/>
        <v>-2.1444612418011592E-4</v>
      </c>
      <c r="BR246" s="23">
        <f t="shared" si="107"/>
        <v>1.1223645991689508E-3</v>
      </c>
      <c r="BS246" s="23">
        <f t="shared" si="108"/>
        <v>1.2320664951466085E-2</v>
      </c>
      <c r="BT246" s="23">
        <f t="shared" si="109"/>
        <v>2.4839316425220779E-2</v>
      </c>
      <c r="BU246" s="23">
        <f t="shared" si="110"/>
        <v>-4.1494030428072096E-5</v>
      </c>
      <c r="BV246" s="23">
        <f t="shared" si="111"/>
        <v>5.7686474369785185E-4</v>
      </c>
      <c r="BW246" s="23">
        <f t="shared" si="112"/>
        <v>1.3653559110423054E-3</v>
      </c>
      <c r="BX246" s="23">
        <f t="shared" si="113"/>
        <v>0.12088033780808133</v>
      </c>
      <c r="BY246" s="23">
        <f t="shared" si="114"/>
        <v>4.9305589082801443E-2</v>
      </c>
      <c r="BZ246" s="23">
        <f t="shared" si="115"/>
        <v>3.8772887466361351E-2</v>
      </c>
      <c r="CA246" s="23">
        <f t="shared" si="116"/>
        <v>6.3017177090563314E-2</v>
      </c>
      <c r="CB246" s="23">
        <f t="shared" si="117"/>
        <v>-7.8943563218390929E-4</v>
      </c>
      <c r="CC246" s="23">
        <f t="shared" si="118"/>
        <v>-1.051990804597701E-3</v>
      </c>
      <c r="CD246" s="23">
        <f t="shared" si="119"/>
        <v>-1.3593422413793095E-3</v>
      </c>
      <c r="CE246" s="23">
        <f t="shared" si="120"/>
        <v>-1.4671580459770119E-4</v>
      </c>
      <c r="CF246" s="23">
        <f t="shared" si="121"/>
        <v>0</v>
      </c>
      <c r="CG246" s="23">
        <f t="shared" si="122"/>
        <v>-8.3379331801329785E-3</v>
      </c>
      <c r="CH246" s="23">
        <f t="shared" si="123"/>
        <v>1.469622649473375E-2</v>
      </c>
      <c r="CI246" s="23">
        <f t="shared" si="124"/>
        <v>3.9236599225382909E-3</v>
      </c>
    </row>
    <row r="247" spans="1:87" x14ac:dyDescent="0.2">
      <c r="A247" s="20">
        <v>239</v>
      </c>
      <c r="B247" s="21">
        <v>43982</v>
      </c>
      <c r="C247" s="20">
        <v>218.648</v>
      </c>
      <c r="D247" s="20">
        <v>1263.598</v>
      </c>
      <c r="E247" s="20">
        <v>2230.3409999999999</v>
      </c>
      <c r="F247" s="20">
        <v>1847.3440000000001</v>
      </c>
      <c r="G247" s="20">
        <v>2435.3969999999999</v>
      </c>
      <c r="H247" s="20">
        <v>139.83600000000001</v>
      </c>
      <c r="I247" s="20">
        <v>360.15899999999999</v>
      </c>
      <c r="J247" s="20">
        <v>504.96199999999999</v>
      </c>
      <c r="K247" s="20">
        <v>109.694</v>
      </c>
      <c r="L247" s="20">
        <v>681.10799999999995</v>
      </c>
      <c r="M247" s="20">
        <v>891.87699999999995</v>
      </c>
      <c r="N247" s="20">
        <v>296.822</v>
      </c>
      <c r="O247" s="20">
        <v>344.74299999999999</v>
      </c>
      <c r="P247" s="20">
        <v>102.96299999999999</v>
      </c>
      <c r="Q247" s="20">
        <v>193.79599999999999</v>
      </c>
      <c r="R247" s="20">
        <v>258.38099999999997</v>
      </c>
      <c r="S247" s="20">
        <v>5502.6</v>
      </c>
      <c r="T247" s="20">
        <v>3050.2</v>
      </c>
      <c r="U247" s="20">
        <v>6076.6</v>
      </c>
      <c r="V247" s="20">
        <v>21877.89</v>
      </c>
      <c r="W247" s="20">
        <v>0.1825</v>
      </c>
      <c r="X247" s="20">
        <v>-0.38550000000000001</v>
      </c>
      <c r="Y247" s="20">
        <v>0.2014</v>
      </c>
      <c r="Z247" s="20">
        <v>-0.18490000000000001</v>
      </c>
      <c r="AA247" s="20">
        <v>1</v>
      </c>
      <c r="AB247" s="20">
        <v>0.90059999999999996</v>
      </c>
      <c r="AC247" s="20">
        <v>0.8095</v>
      </c>
      <c r="AD247" s="20">
        <v>107.83</v>
      </c>
      <c r="AE247" s="21">
        <f t="shared" si="96"/>
        <v>43982</v>
      </c>
      <c r="AF247" s="22" cm="1">
        <f t="array" ref="AF247">IF(INDEX(calc_types,1,AF$7)="INDEX",C247/C246-1,IF(INDEX(calc_types,1,AF$7)="CASH", C246/1200,C246/C247-1))</f>
        <v>-1.5547690253425728E-4</v>
      </c>
      <c r="AG247" s="22" cm="1">
        <f t="array" ref="AG247">IF(INDEX(calc_types,1,AG$7)="INDEX",D247/D246-1,IF(INDEX(calc_types,1,AG$7)="CASH", D246/1200,D246/D247-1))</f>
        <v>6.5332407328955178E-4</v>
      </c>
      <c r="AH247" s="22" cm="1">
        <f t="array" ref="AH247">IF(INDEX(calc_types,1,AH$7)="INDEX",E247/E246-1,IF(INDEX(calc_types,1,AH$7)="CASH", E246/1200,E246/E247-1))</f>
        <v>2.5414811162198792E-3</v>
      </c>
      <c r="AI247" s="22" cm="1">
        <f t="array" ref="AI247">IF(INDEX(calc_types,1,AI$7)="INDEX",F247/F246-1,IF(INDEX(calc_types,1,AI$7)="CASH", F246/1200,F246/F247-1))</f>
        <v>1.1510566044761195E-2</v>
      </c>
      <c r="AJ247" s="22" cm="1">
        <f t="array" ref="AJ247">IF(INDEX(calc_types,1,AJ$7)="INDEX",G247/G246-1,IF(INDEX(calc_types,1,AJ$7)="CASH", G246/1200,G246/G247-1))</f>
        <v>1.9541444406581343E-2</v>
      </c>
      <c r="AK247" s="22" cm="1">
        <f t="array" ref="AK247">IF(INDEX(calc_types,1,AK$7)="INDEX",H247/H246-1,IF(INDEX(calc_types,1,AK$7)="CASH", H246/1200,H246/H247-1))</f>
        <v>-2.7882037533499826E-4</v>
      </c>
      <c r="AL247" s="22" cm="1">
        <f t="array" ref="AL247">IF(INDEX(calc_types,1,AL$7)="INDEX",I247/I246-1,IF(INDEX(calc_types,1,AL$7)="CASH", I246/1200,I246/I247-1))</f>
        <v>-2.2384317680009813E-3</v>
      </c>
      <c r="AM247" s="22" cm="1">
        <f t="array" ref="AM247">IF(INDEX(calc_types,1,AM$7)="INDEX",J247/J246-1,IF(INDEX(calc_types,1,AM$7)="CASH", J246/1200,J246/J247-1))</f>
        <v>-4.9656933644938173E-3</v>
      </c>
      <c r="AN247" s="22" cm="1">
        <f t="array" ref="AN247">IF(INDEX(calc_types,1,AN$7)="INDEX",K247/K246-1,IF(INDEX(calc_types,1,AN$7)="CASH", K246/1200,K246/K247-1))</f>
        <v>1.6411977096164598E-4</v>
      </c>
      <c r="AO247" s="22" cm="1">
        <f t="array" ref="AO247">IF(INDEX(calc_types,1,AO$7)="INDEX",L247/L246-1,IF(INDEX(calc_types,1,AO$7)="CASH", L246/1200,L246/L247-1))</f>
        <v>9.9789985435649875E-4</v>
      </c>
      <c r="AP247" s="22" cm="1">
        <f t="array" ref="AP247">IF(INDEX(calc_types,1,AP$7)="INDEX",M247/M246-1,IF(INDEX(calc_types,1,AP$7)="CASH", M246/1200,M246/M247-1))</f>
        <v>3.8843978001543711E-3</v>
      </c>
      <c r="AQ247" s="22" cm="1">
        <f t="array" ref="AQ247">IF(INDEX(calc_types,1,AQ$7)="INDEX",N247/N246-1,IF(INDEX(calc_types,1,AQ$7)="CASH", N246/1200,N246/N247-1))</f>
        <v>7.4432591496422784E-3</v>
      </c>
      <c r="AR247" s="22" cm="1">
        <f t="array" ref="AR247">IF(INDEX(calc_types,1,AR$7)="INDEX",O247/O246-1,IF(INDEX(calc_types,1,AR$7)="CASH", O246/1200,O246/O247-1))</f>
        <v>1.2577064627079082E-2</v>
      </c>
      <c r="AS247" s="22" cm="1">
        <f t="array" ref="AS247">IF(INDEX(calc_types,1,AS$7)="INDEX",P247/P246-1,IF(INDEX(calc_types,1,AS$7)="CASH", P246/1200,P246/P247-1))</f>
        <v>-2.233313265881387E-4</v>
      </c>
      <c r="AT247" s="22" cm="1">
        <f t="array" ref="AT247">IF(INDEX(calc_types,1,AT$7)="INDEX",Q247/Q246-1,IF(INDEX(calc_types,1,AT$7)="CASH", Q246/1200,Q246/Q247-1))</f>
        <v>-6.0336336398292278E-4</v>
      </c>
      <c r="AU247" s="22" cm="1">
        <f t="array" ref="AU247">IF(INDEX(calc_types,1,AU$7)="INDEX",R247/R246-1,IF(INDEX(calc_types,1,AU$7)="CASH", R246/1200,R246/R247-1))</f>
        <v>-1.2253670302824204E-3</v>
      </c>
      <c r="AV247" s="22" cm="1">
        <f t="array" ref="AV247">IF(INDEX(calc_types,1,AV$7)="INDEX",S247/S246-1,IF(INDEX(calc_types,1,AV$7)="CASH", S246/1200,S246/S247-1))</f>
        <v>4.692179193984769E-2</v>
      </c>
      <c r="AW247" s="22" cm="1">
        <f t="array" ref="AW247">IF(INDEX(calc_types,1,AW$7)="INDEX",T247/T246-1,IF(INDEX(calc_types,1,AW$7)="CASH", T246/1200,T246/T247-1))</f>
        <v>4.1759878139163265E-2</v>
      </c>
      <c r="AX247" s="22" cm="1">
        <f t="array" ref="AX247">IF(INDEX(calc_types,1,AX$7)="INDEX",U247/U246-1,IF(INDEX(calc_types,1,AX$7)="CASH", U246/1200,U246/U247-1))</f>
        <v>2.9721023315557371E-2</v>
      </c>
      <c r="AY247" s="22" cm="1">
        <f t="array" ref="AY247">IF(INDEX(calc_types,1,AY$7)="INDEX",V247/V246-1,IF(INDEX(calc_types,1,AY$7)="CASH", V246/1200,V246/V247-1))</f>
        <v>8.340229051748338E-2</v>
      </c>
      <c r="AZ247" s="22" cm="1">
        <f t="array" ref="AZ247">IF(INDEX(calc_types,1,AZ$7)="INDEX",W247/W246-1,IF(INDEX(calc_types,1,AZ$7)="CASH", W246/1200,W246/W247-1))</f>
        <v>2.7469166666666667E-4</v>
      </c>
      <c r="BA247" s="22" cm="1">
        <f t="array" ref="BA247">IF(INDEX(calc_types,1,BA$7)="INDEX",X247/X246-1,IF(INDEX(calc_types,1,BA$7)="CASH", X246/1200,X246/X247-1))</f>
        <v>-1.1091666666666666E-4</v>
      </c>
      <c r="BB247" s="22" cm="1">
        <f t="array" ref="BB247">IF(INDEX(calc_types,1,BB$7)="INDEX",Y247/Y246-1,IF(INDEX(calc_types,1,BB$7)="CASH", Y246/1200,Y246/Y247-1))</f>
        <v>3.6091666666666667E-4</v>
      </c>
      <c r="BC247" s="22" cm="1">
        <f t="array" ref="BC247">IF(INDEX(calc_types,1,BC$7)="INDEX",Z247/Z246-1,IF(INDEX(calc_types,1,BC$7)="CASH", Z246/1200,Z246/Z247-1))</f>
        <v>7.6916666666666662E-5</v>
      </c>
      <c r="BD247" s="22" cm="1">
        <f t="array" ref="BD247">IF(INDEX(calc_types,1,BD$7)="INDEX",AA247/AA246-1,IF(INDEX(calc_types,1,BD$7)="CASH", AA246/1200,AA246/AA247-1))</f>
        <v>0</v>
      </c>
      <c r="BE247" s="22" cm="1">
        <f t="array" ref="BE247">IF(INDEX(calc_types,1,BE$7)="INDEX",AB247/AB246-1,IF(INDEX(calc_types,1,BE$7)="CASH", AB246/1200,AB246/AB247-1))</f>
        <v>1.3879635798356826E-2</v>
      </c>
      <c r="BF247" s="22" cm="1">
        <f t="array" ref="BF247">IF(INDEX(calc_types,1,BF$7)="INDEX",AC247/AC246-1,IF(INDEX(calc_types,1,BF$7)="CASH", AC246/1200,AC246/AC247-1))</f>
        <v>-1.914762198888198E-2</v>
      </c>
      <c r="BG247" s="22" cm="1">
        <f t="array" ref="BG247">IF(INDEX(calc_types,1,BG$7)="INDEX",AD247/AD246-1,IF(INDEX(calc_types,1,BG$7)="CASH", AD246/1200,AD246/AD247-1))</f>
        <v>-6.0280070481312231E-3</v>
      </c>
      <c r="BH247" s="23">
        <f t="shared" si="97"/>
        <v>-1.7821751591540287E-3</v>
      </c>
      <c r="BI247" s="23">
        <f t="shared" si="98"/>
        <v>-1.4080881580840173E-3</v>
      </c>
      <c r="BJ247" s="23">
        <f t="shared" si="99"/>
        <v>-3.7704385069270993E-4</v>
      </c>
      <c r="BK247" s="23">
        <f t="shared" si="100"/>
        <v>8.529556484273601E-3</v>
      </c>
      <c r="BL247" s="23">
        <f t="shared" si="101"/>
        <v>1.5702578745458162E-2</v>
      </c>
      <c r="BM247" s="23">
        <f t="shared" si="102"/>
        <v>-1.3799557132515622E-3</v>
      </c>
      <c r="BN247" s="23">
        <f t="shared" si="103"/>
        <v>-3.6695742178449002E-3</v>
      </c>
      <c r="BO247" s="23">
        <f t="shared" si="104"/>
        <v>-7.0675288061041383E-3</v>
      </c>
      <c r="BP247" s="23">
        <f t="shared" si="105"/>
        <v>-3.570155051324642E-4</v>
      </c>
      <c r="BQ247" s="23">
        <f t="shared" si="106"/>
        <v>-1.2192882592238202E-3</v>
      </c>
      <c r="BR247" s="23">
        <f t="shared" si="107"/>
        <v>1.1684700947774125E-3</v>
      </c>
      <c r="BS247" s="23">
        <f t="shared" si="108"/>
        <v>4.2185789151675005E-3</v>
      </c>
      <c r="BT247" s="23">
        <f t="shared" si="109"/>
        <v>8.8612662366907326E-3</v>
      </c>
      <c r="BU247" s="23">
        <f t="shared" si="110"/>
        <v>-2.7453550898003733E-4</v>
      </c>
      <c r="BV247" s="23">
        <f t="shared" si="111"/>
        <v>-8.0064022626761882E-4</v>
      </c>
      <c r="BW247" s="23">
        <f t="shared" si="112"/>
        <v>-1.7693467246699445E-3</v>
      </c>
      <c r="BX247" s="23">
        <f t="shared" si="113"/>
        <v>4.0013492218774205E-2</v>
      </c>
      <c r="BY247" s="23">
        <f t="shared" si="114"/>
        <v>4.0460852775805994E-2</v>
      </c>
      <c r="BZ247" s="23">
        <f t="shared" si="115"/>
        <v>2.807578371473211E-2</v>
      </c>
      <c r="CA247" s="23">
        <f t="shared" si="116"/>
        <v>7.8931000878896485E-2</v>
      </c>
      <c r="CB247" s="23">
        <f t="shared" si="117"/>
        <v>-1.3421439655172426E-3</v>
      </c>
      <c r="CC247" s="23">
        <f t="shared" si="118"/>
        <v>-1.2105741379310343E-3</v>
      </c>
      <c r="CD247" s="23">
        <f t="shared" si="119"/>
        <v>-1.5780922413793095E-3</v>
      </c>
      <c r="CE247" s="23">
        <f t="shared" si="120"/>
        <v>1.0286752873563213E-4</v>
      </c>
      <c r="CF247" s="23">
        <f t="shared" si="121"/>
        <v>0</v>
      </c>
      <c r="CG247" s="23">
        <f t="shared" si="122"/>
        <v>1.2879343621399869E-2</v>
      </c>
      <c r="CH247" s="23">
        <f t="shared" si="123"/>
        <v>-1.9060967282561164E-2</v>
      </c>
      <c r="CI247" s="23">
        <f t="shared" si="124"/>
        <v>-5.463182729250283E-3</v>
      </c>
    </row>
    <row r="248" spans="1:87" x14ac:dyDescent="0.2">
      <c r="A248" s="20">
        <v>240</v>
      </c>
      <c r="B248" s="21">
        <v>44012</v>
      </c>
      <c r="C248" s="20">
        <v>218.68199999999999</v>
      </c>
      <c r="D248" s="20">
        <v>1263.923</v>
      </c>
      <c r="E248" s="20">
        <v>2233.1790000000001</v>
      </c>
      <c r="F248" s="20">
        <v>1862.251</v>
      </c>
      <c r="G248" s="20">
        <v>2472.0210000000002</v>
      </c>
      <c r="H248" s="20">
        <v>139.79400000000001</v>
      </c>
      <c r="I248" s="20">
        <v>360.339</v>
      </c>
      <c r="J248" s="20">
        <v>505.94099999999997</v>
      </c>
      <c r="K248" s="20">
        <v>109.702</v>
      </c>
      <c r="L248" s="20">
        <v>681.53099999999995</v>
      </c>
      <c r="M248" s="20">
        <v>893.04300000000001</v>
      </c>
      <c r="N248" s="20">
        <v>299.41699999999997</v>
      </c>
      <c r="O248" s="20">
        <v>349.91399999999999</v>
      </c>
      <c r="P248" s="20">
        <v>102.95099999999999</v>
      </c>
      <c r="Q248" s="20">
        <v>193.71199999999999</v>
      </c>
      <c r="R248" s="20">
        <v>258.108</v>
      </c>
      <c r="S248" s="20">
        <v>5609.56</v>
      </c>
      <c r="T248" s="20">
        <v>3234.07</v>
      </c>
      <c r="U248" s="20">
        <v>6169.74</v>
      </c>
      <c r="V248" s="20">
        <v>22288.14</v>
      </c>
      <c r="W248" s="20">
        <v>0.16225000000000001</v>
      </c>
      <c r="X248" s="20">
        <v>-0.47589999999999999</v>
      </c>
      <c r="Y248" s="20">
        <v>7.4700000000000003E-2</v>
      </c>
      <c r="Z248" s="20">
        <v>-0.14019999999999999</v>
      </c>
      <c r="AA248" s="20">
        <v>1</v>
      </c>
      <c r="AB248" s="20">
        <v>0.89019999999999999</v>
      </c>
      <c r="AC248" s="20">
        <v>0.80640000000000001</v>
      </c>
      <c r="AD248" s="20">
        <v>107.93</v>
      </c>
      <c r="AE248" s="21">
        <f t="shared" si="96"/>
        <v>44012</v>
      </c>
      <c r="AF248" s="22" cm="1">
        <f t="array" ref="AF248">IF(INDEX(calc_types,1,AF$7)="INDEX",C248/C247-1,IF(INDEX(calc_types,1,AF$7)="CASH", C247/1200,C247/C248-1))</f>
        <v>1.5550107936035396E-4</v>
      </c>
      <c r="AG248" s="22" cm="1">
        <f t="array" ref="AG248">IF(INDEX(calc_types,1,AG$7)="INDEX",D248/D247-1,IF(INDEX(calc_types,1,AG$7)="CASH", D247/1200,D247/D248-1))</f>
        <v>2.5720205318457978E-4</v>
      </c>
      <c r="AH248" s="22" cm="1">
        <f t="array" ref="AH248">IF(INDEX(calc_types,1,AH$7)="INDEX",E248/E247-1,IF(INDEX(calc_types,1,AH$7)="CASH", E247/1200,E247/E248-1))</f>
        <v>1.2724511632975499E-3</v>
      </c>
      <c r="AI248" s="22" cm="1">
        <f t="array" ref="AI248">IF(INDEX(calc_types,1,AI$7)="INDEX",F248/F247-1,IF(INDEX(calc_types,1,AI$7)="CASH", F247/1200,F247/F248-1))</f>
        <v>8.0694229120292782E-3</v>
      </c>
      <c r="AJ248" s="22" cm="1">
        <f t="array" ref="AJ248">IF(INDEX(calc_types,1,AJ$7)="INDEX",G248/G247-1,IF(INDEX(calc_types,1,AJ$7)="CASH", G247/1200,G247/G248-1))</f>
        <v>1.5038205270023752E-2</v>
      </c>
      <c r="AK248" s="22" cm="1">
        <f t="array" ref="AK248">IF(INDEX(calc_types,1,AK$7)="INDEX",H248/H247-1,IF(INDEX(calc_types,1,AK$7)="CASH", H247/1200,H247/H248-1))</f>
        <v>-3.0035184072774168E-4</v>
      </c>
      <c r="AL248" s="22" cm="1">
        <f t="array" ref="AL248">IF(INDEX(calc_types,1,AL$7)="INDEX",I248/I247-1,IF(INDEX(calc_types,1,AL$7)="CASH", I247/1200,I247/I248-1))</f>
        <v>4.9977926415833984E-4</v>
      </c>
      <c r="AM248" s="22" cm="1">
        <f t="array" ref="AM248">IF(INDEX(calc_types,1,AM$7)="INDEX",J248/J247-1,IF(INDEX(calc_types,1,AM$7)="CASH", J247/1200,J247/J248-1))</f>
        <v>1.9387597482583008E-3</v>
      </c>
      <c r="AN248" s="22" cm="1">
        <f t="array" ref="AN248">IF(INDEX(calc_types,1,AN$7)="INDEX",K248/K247-1,IF(INDEX(calc_types,1,AN$7)="CASH", K247/1200,K247/K248-1))</f>
        <v>7.2930151147732047E-5</v>
      </c>
      <c r="AO248" s="22" cm="1">
        <f t="array" ref="AO248">IF(INDEX(calc_types,1,AO$7)="INDEX",L248/L247-1,IF(INDEX(calc_types,1,AO$7)="CASH", L247/1200,L247/L248-1))</f>
        <v>6.2104688243280748E-4</v>
      </c>
      <c r="AP248" s="22" cm="1">
        <f t="array" ref="AP248">IF(INDEX(calc_types,1,AP$7)="INDEX",M248/M247-1,IF(INDEX(calc_types,1,AP$7)="CASH", M247/1200,M247/M248-1))</f>
        <v>1.3073551622029278E-3</v>
      </c>
      <c r="AQ248" s="22" cm="1">
        <f t="array" ref="AQ248">IF(INDEX(calc_types,1,AQ$7)="INDEX",N248/N247-1,IF(INDEX(calc_types,1,AQ$7)="CASH", N247/1200,N247/N248-1))</f>
        <v>8.7426134181427528E-3</v>
      </c>
      <c r="AR248" s="22" cm="1">
        <f t="array" ref="AR248">IF(INDEX(calc_types,1,AR$7)="INDEX",O248/O247-1,IF(INDEX(calc_types,1,AR$7)="CASH", O247/1200,O247/O248-1))</f>
        <v>1.4999579396826057E-2</v>
      </c>
      <c r="AS248" s="22" cm="1">
        <f t="array" ref="AS248">IF(INDEX(calc_types,1,AS$7)="INDEX",P248/P247-1,IF(INDEX(calc_types,1,AS$7)="CASH", P247/1200,P247/P248-1))</f>
        <v>-1.1654672066663263E-4</v>
      </c>
      <c r="AT248" s="22" cm="1">
        <f t="array" ref="AT248">IF(INDEX(calc_types,1,AT$7)="INDEX",Q248/Q247-1,IF(INDEX(calc_types,1,AT$7)="CASH", Q247/1200,Q247/Q248-1))</f>
        <v>-4.3344547875090456E-4</v>
      </c>
      <c r="AU248" s="22" cm="1">
        <f t="array" ref="AU248">IF(INDEX(calc_types,1,AU$7)="INDEX",R248/R247-1,IF(INDEX(calc_types,1,AU$7)="CASH", R247/1200,R247/R248-1))</f>
        <v>-1.0565792376373562E-3</v>
      </c>
      <c r="AV248" s="22" cm="1">
        <f t="array" ref="AV248">IF(INDEX(calc_types,1,AV$7)="INDEX",S248/S247-1,IF(INDEX(calc_types,1,AV$7)="CASH", S247/1200,S247/S248-1))</f>
        <v>1.9438083814923957E-2</v>
      </c>
      <c r="AW248" s="22" cm="1">
        <f t="array" ref="AW248">IF(INDEX(calc_types,1,AW$7)="INDEX",T248/T247-1,IF(INDEX(calc_types,1,AW$7)="CASH", T247/1200,T247/T248-1))</f>
        <v>6.0281293029965433E-2</v>
      </c>
      <c r="AX248" s="22" cm="1">
        <f t="array" ref="AX248">IF(INDEX(calc_types,1,AX$7)="INDEX",U248/U247-1,IF(INDEX(calc_types,1,AX$7)="CASH", U247/1200,U247/U248-1))</f>
        <v>1.5327650330776876E-2</v>
      </c>
      <c r="AY248" s="22" cm="1">
        <f t="array" ref="AY248">IF(INDEX(calc_types,1,AY$7)="INDEX",V248/V247-1,IF(INDEX(calc_types,1,AY$7)="CASH", V247/1200,V247/V248-1))</f>
        <v>1.8751808332521991E-2</v>
      </c>
      <c r="AZ248" s="22" cm="1">
        <f t="array" ref="AZ248">IF(INDEX(calc_types,1,AZ$7)="INDEX",W248/W247-1,IF(INDEX(calc_types,1,AZ$7)="CASH", W247/1200,W247/W248-1))</f>
        <v>1.5208333333333333E-4</v>
      </c>
      <c r="BA248" s="22" cm="1">
        <f t="array" ref="BA248">IF(INDEX(calc_types,1,BA$7)="INDEX",X248/X247-1,IF(INDEX(calc_types,1,BA$7)="CASH", X247/1200,X247/X248-1))</f>
        <v>-3.2125000000000003E-4</v>
      </c>
      <c r="BB248" s="22" cm="1">
        <f t="array" ref="BB248">IF(INDEX(calc_types,1,BB$7)="INDEX",Y248/Y247-1,IF(INDEX(calc_types,1,BB$7)="CASH", Y247/1200,Y247/Y248-1))</f>
        <v>1.6783333333333334E-4</v>
      </c>
      <c r="BC248" s="22" cm="1">
        <f t="array" ref="BC248">IF(INDEX(calc_types,1,BC$7)="INDEX",Z248/Z247-1,IF(INDEX(calc_types,1,BC$7)="CASH", Z247/1200,Z247/Z248-1))</f>
        <v>-1.5408333333333333E-4</v>
      </c>
      <c r="BD248" s="22" cm="1">
        <f t="array" ref="BD248">IF(INDEX(calc_types,1,BD$7)="INDEX",AA248/AA247-1,IF(INDEX(calc_types,1,BD$7)="CASH", AA247/1200,AA247/AA248-1))</f>
        <v>0</v>
      </c>
      <c r="BE248" s="22" cm="1">
        <f t="array" ref="BE248">IF(INDEX(calc_types,1,BE$7)="INDEX",AB248/AB247-1,IF(INDEX(calc_types,1,BE$7)="CASH", AB247/1200,AB247/AB248-1))</f>
        <v>1.1682767917321923E-2</v>
      </c>
      <c r="BF248" s="22" cm="1">
        <f t="array" ref="BF248">IF(INDEX(calc_types,1,BF$7)="INDEX",AC248/AC247-1,IF(INDEX(calc_types,1,BF$7)="CASH", AC247/1200,AC247/AC248-1))</f>
        <v>3.8442460317460458E-3</v>
      </c>
      <c r="BG248" s="22" cm="1">
        <f t="array" ref="BG248">IF(INDEX(calc_types,1,BG$7)="INDEX",AD248/AD247-1,IF(INDEX(calc_types,1,BG$7)="CASH", AD247/1200,AD247/AD248-1))</f>
        <v>-9.2652645233026742E-4</v>
      </c>
      <c r="BH248" s="23">
        <f t="shared" si="97"/>
        <v>-1.4711971772594175E-3</v>
      </c>
      <c r="BI248" s="23">
        <f t="shared" si="98"/>
        <v>-1.8042101781889893E-3</v>
      </c>
      <c r="BJ248" s="23">
        <f t="shared" si="99"/>
        <v>-1.6460738036150392E-3</v>
      </c>
      <c r="BK248" s="23">
        <f t="shared" si="100"/>
        <v>5.0884133515416855E-3</v>
      </c>
      <c r="BL248" s="23">
        <f t="shared" si="101"/>
        <v>1.119933960890057E-2</v>
      </c>
      <c r="BM248" s="23">
        <f t="shared" si="102"/>
        <v>-1.4014871786443056E-3</v>
      </c>
      <c r="BN248" s="23">
        <f t="shared" si="103"/>
        <v>-9.3136318568557883E-4</v>
      </c>
      <c r="BO248" s="23">
        <f t="shared" si="104"/>
        <v>-1.630756933520207E-4</v>
      </c>
      <c r="BP248" s="23">
        <f t="shared" si="105"/>
        <v>-4.4820512494637814E-4</v>
      </c>
      <c r="BQ248" s="23">
        <f t="shared" si="106"/>
        <v>-1.5961412311475114E-3</v>
      </c>
      <c r="BR248" s="23">
        <f t="shared" si="107"/>
        <v>-1.4085725431740308E-3</v>
      </c>
      <c r="BS248" s="23">
        <f t="shared" si="108"/>
        <v>5.517933183667975E-3</v>
      </c>
      <c r="BT248" s="23">
        <f t="shared" si="109"/>
        <v>1.1283781006437708E-2</v>
      </c>
      <c r="BU248" s="23">
        <f t="shared" si="110"/>
        <v>-1.6775090305853126E-4</v>
      </c>
      <c r="BV248" s="23">
        <f t="shared" si="111"/>
        <v>-6.3072234103560059E-4</v>
      </c>
      <c r="BW248" s="23">
        <f t="shared" si="112"/>
        <v>-1.6005589320248802E-3</v>
      </c>
      <c r="BX248" s="23">
        <f t="shared" si="113"/>
        <v>1.2529784093850471E-2</v>
      </c>
      <c r="BY248" s="23">
        <f t="shared" si="114"/>
        <v>5.8982267666608162E-2</v>
      </c>
      <c r="BZ248" s="23">
        <f t="shared" si="115"/>
        <v>1.3682410729951614E-2</v>
      </c>
      <c r="CA248" s="23">
        <f t="shared" si="116"/>
        <v>1.4280518693935099E-2</v>
      </c>
      <c r="CB248" s="23">
        <f t="shared" si="117"/>
        <v>-1.464752298850576E-3</v>
      </c>
      <c r="CC248" s="23">
        <f t="shared" si="118"/>
        <v>-1.4209074712643677E-3</v>
      </c>
      <c r="CD248" s="23">
        <f t="shared" si="119"/>
        <v>-1.7711755747126428E-3</v>
      </c>
      <c r="CE248" s="23">
        <f t="shared" si="120"/>
        <v>-1.2813247126436785E-4</v>
      </c>
      <c r="CF248" s="23">
        <f t="shared" si="121"/>
        <v>0</v>
      </c>
      <c r="CG248" s="23">
        <f t="shared" si="122"/>
        <v>1.0682475740364966E-2</v>
      </c>
      <c r="CH248" s="23">
        <f t="shared" si="123"/>
        <v>3.9309007380668613E-3</v>
      </c>
      <c r="CI248" s="23">
        <f t="shared" si="124"/>
        <v>-3.6170213344932721E-4</v>
      </c>
    </row>
    <row r="249" spans="1:87" x14ac:dyDescent="0.2">
      <c r="A249" s="20">
        <v>241</v>
      </c>
      <c r="B249" s="21">
        <v>44043</v>
      </c>
      <c r="C249" s="20">
        <v>218.75800000000001</v>
      </c>
      <c r="D249" s="20">
        <v>1265.2</v>
      </c>
      <c r="E249" s="20">
        <v>2238.7080000000001</v>
      </c>
      <c r="F249" s="20">
        <v>1871.549</v>
      </c>
      <c r="G249" s="20">
        <v>2502.6089999999999</v>
      </c>
      <c r="H249" s="20">
        <v>139.72200000000001</v>
      </c>
      <c r="I249" s="20">
        <v>360.33300000000003</v>
      </c>
      <c r="J249" s="20">
        <v>506.39600000000002</v>
      </c>
      <c r="K249" s="20">
        <v>109.68899999999999</v>
      </c>
      <c r="L249" s="20">
        <v>681.46900000000005</v>
      </c>
      <c r="M249" s="20">
        <v>895.226</v>
      </c>
      <c r="N249" s="20">
        <v>301.24099999999999</v>
      </c>
      <c r="O249" s="20">
        <v>354.25299999999999</v>
      </c>
      <c r="P249" s="20">
        <v>102.928</v>
      </c>
      <c r="Q249" s="20">
        <v>193.71</v>
      </c>
      <c r="R249" s="20">
        <v>258.33999999999997</v>
      </c>
      <c r="S249" s="20">
        <v>5923.7</v>
      </c>
      <c r="T249" s="20">
        <v>3174.32</v>
      </c>
      <c r="U249" s="20">
        <v>5897.76</v>
      </c>
      <c r="V249" s="20">
        <v>21710</v>
      </c>
      <c r="W249" s="20">
        <v>0.15487999999999999</v>
      </c>
      <c r="X249" s="20">
        <v>-0.51219999999999999</v>
      </c>
      <c r="Y249" s="20">
        <v>6.7400000000000002E-2</v>
      </c>
      <c r="Z249" s="20">
        <v>-0.14369999999999999</v>
      </c>
      <c r="AA249" s="20">
        <v>1</v>
      </c>
      <c r="AB249" s="20">
        <v>0.84899999999999998</v>
      </c>
      <c r="AC249" s="20">
        <v>0.76419999999999999</v>
      </c>
      <c r="AD249" s="20">
        <v>105.83</v>
      </c>
      <c r="AE249" s="21">
        <f t="shared" si="96"/>
        <v>44043</v>
      </c>
      <c r="AF249" s="22" cm="1">
        <f t="array" ref="AF249">IF(INDEX(calc_types,1,AF$7)="INDEX",C249/C248-1,IF(INDEX(calc_types,1,AF$7)="CASH", C248/1200,C248/C249-1))</f>
        <v>3.4753660566488875E-4</v>
      </c>
      <c r="AG249" s="22" cm="1">
        <f t="array" ref="AG249">IF(INDEX(calc_types,1,AG$7)="INDEX",D249/D248-1,IF(INDEX(calc_types,1,AG$7)="CASH", D248/1200,D248/D249-1))</f>
        <v>1.0103463581248029E-3</v>
      </c>
      <c r="AH249" s="22" cm="1">
        <f t="array" ref="AH249">IF(INDEX(calc_types,1,AH$7)="INDEX",E249/E248-1,IF(INDEX(calc_types,1,AH$7)="CASH", E248/1200,E248/E249-1))</f>
        <v>2.4758427336097899E-3</v>
      </c>
      <c r="AI249" s="22" cm="1">
        <f t="array" ref="AI249">IF(INDEX(calc_types,1,AI$7)="INDEX",F249/F248-1,IF(INDEX(calc_types,1,AI$7)="CASH", F248/1200,F248/F249-1))</f>
        <v>4.9928822698981357E-3</v>
      </c>
      <c r="AJ249" s="22" cm="1">
        <f t="array" ref="AJ249">IF(INDEX(calc_types,1,AJ$7)="INDEX",G249/G248-1,IF(INDEX(calc_types,1,AJ$7)="CASH", G248/1200,G248/G249-1))</f>
        <v>1.237368129154226E-2</v>
      </c>
      <c r="AK249" s="22" cm="1">
        <f t="array" ref="AK249">IF(INDEX(calc_types,1,AK$7)="INDEX",H249/H248-1,IF(INDEX(calc_types,1,AK$7)="CASH", H248/1200,H248/H249-1))</f>
        <v>-5.1504356410148056E-4</v>
      </c>
      <c r="AL249" s="22" cm="1">
        <f t="array" ref="AL249">IF(INDEX(calc_types,1,AL$7)="INDEX",I249/I248-1,IF(INDEX(calc_types,1,AL$7)="CASH", I248/1200,I248/I249-1))</f>
        <v>-1.6650986987221117E-5</v>
      </c>
      <c r="AM249" s="22" cm="1">
        <f t="array" ref="AM249">IF(INDEX(calc_types,1,AM$7)="INDEX",J249/J248-1,IF(INDEX(calc_types,1,AM$7)="CASH", J248/1200,J248/J249-1))</f>
        <v>8.9931434692980261E-4</v>
      </c>
      <c r="AN249" s="22" cm="1">
        <f t="array" ref="AN249">IF(INDEX(calc_types,1,AN$7)="INDEX",K249/K248-1,IF(INDEX(calc_types,1,AN$7)="CASH", K248/1200,K248/K249-1))</f>
        <v>-1.1850285318415477E-4</v>
      </c>
      <c r="AO249" s="22" cm="1">
        <f t="array" ref="AO249">IF(INDEX(calc_types,1,AO$7)="INDEX",L249/L248-1,IF(INDEX(calc_types,1,AO$7)="CASH", L248/1200,L248/L249-1))</f>
        <v>-9.0971650592464037E-5</v>
      </c>
      <c r="AP249" s="22" cm="1">
        <f t="array" ref="AP249">IF(INDEX(calc_types,1,AP$7)="INDEX",M249/M248-1,IF(INDEX(calc_types,1,AP$7)="CASH", M248/1200,M248/M249-1))</f>
        <v>2.4444511630459242E-3</v>
      </c>
      <c r="AQ249" s="22" cm="1">
        <f t="array" ref="AQ249">IF(INDEX(calc_types,1,AQ$7)="INDEX",N249/N248-1,IF(INDEX(calc_types,1,AQ$7)="CASH", N248/1200,N248/N249-1))</f>
        <v>6.0918384727655095E-3</v>
      </c>
      <c r="AR249" s="22" cm="1">
        <f t="array" ref="AR249">IF(INDEX(calc_types,1,AR$7)="INDEX",O249/O248-1,IF(INDEX(calc_types,1,AR$7)="CASH", O248/1200,O248/O249-1))</f>
        <v>1.2400189760912728E-2</v>
      </c>
      <c r="AS249" s="22" cm="1">
        <f t="array" ref="AS249">IF(INDEX(calc_types,1,AS$7)="INDEX",P249/P248-1,IF(INDEX(calc_types,1,AS$7)="CASH", P248/1200,P248/P249-1))</f>
        <v>-2.2340725199365696E-4</v>
      </c>
      <c r="AT249" s="22" cm="1">
        <f t="array" ref="AT249">IF(INDEX(calc_types,1,AT$7)="INDEX",Q249/Q248-1,IF(INDEX(calc_types,1,AT$7)="CASH", Q248/1200,Q248/Q249-1))</f>
        <v>-1.0324605600020575E-5</v>
      </c>
      <c r="AU249" s="22" cm="1">
        <f t="array" ref="AU249">IF(INDEX(calc_types,1,AU$7)="INDEX",R249/R248-1,IF(INDEX(calc_types,1,AU$7)="CASH", R248/1200,R248/R249-1))</f>
        <v>8.988485440202254E-4</v>
      </c>
      <c r="AV249" s="22" cm="1">
        <f t="array" ref="AV249">IF(INDEX(calc_types,1,AV$7)="INDEX",S249/S248-1,IF(INDEX(calc_types,1,AV$7)="CASH", S248/1200,S248/S249-1))</f>
        <v>5.6000827159349287E-2</v>
      </c>
      <c r="AW249" s="22" cm="1">
        <f t="array" ref="AW249">IF(INDEX(calc_types,1,AW$7)="INDEX",T249/T248-1,IF(INDEX(calc_types,1,AW$7)="CASH", T248/1200,T248/T249-1))</f>
        <v>-1.8475172151499519E-2</v>
      </c>
      <c r="AX249" s="22" cm="1">
        <f t="array" ref="AX249">IF(INDEX(calc_types,1,AX$7)="INDEX",U249/U248-1,IF(INDEX(calc_types,1,AX$7)="CASH", U248/1200,U248/U249-1))</f>
        <v>-4.408289490318873E-2</v>
      </c>
      <c r="AY249" s="22" cm="1">
        <f t="array" ref="AY249">IF(INDEX(calc_types,1,AY$7)="INDEX",V249/V248-1,IF(INDEX(calc_types,1,AY$7)="CASH", V248/1200,V248/V249-1))</f>
        <v>-2.5939356088035992E-2</v>
      </c>
      <c r="AZ249" s="22" cm="1">
        <f t="array" ref="AZ249">IF(INDEX(calc_types,1,AZ$7)="INDEX",W249/W248-1,IF(INDEX(calc_types,1,AZ$7)="CASH", W248/1200,W248/W249-1))</f>
        <v>1.3520833333333334E-4</v>
      </c>
      <c r="BA249" s="22" cm="1">
        <f t="array" ref="BA249">IF(INDEX(calc_types,1,BA$7)="INDEX",X249/X248-1,IF(INDEX(calc_types,1,BA$7)="CASH", X248/1200,X248/X249-1))</f>
        <v>-3.9658333333333331E-4</v>
      </c>
      <c r="BB249" s="22" cm="1">
        <f t="array" ref="BB249">IF(INDEX(calc_types,1,BB$7)="INDEX",Y249/Y248-1,IF(INDEX(calc_types,1,BB$7)="CASH", Y248/1200,Y248/Y249-1))</f>
        <v>6.2250000000000009E-5</v>
      </c>
      <c r="BC249" s="22" cm="1">
        <f t="array" ref="BC249">IF(INDEX(calc_types,1,BC$7)="INDEX",Z249/Z248-1,IF(INDEX(calc_types,1,BC$7)="CASH", Z248/1200,Z248/Z249-1))</f>
        <v>-1.1683333333333333E-4</v>
      </c>
      <c r="BD249" s="22" cm="1">
        <f t="array" ref="BD249">IF(INDEX(calc_types,1,BD$7)="INDEX",AA249/AA248-1,IF(INDEX(calc_types,1,BD$7)="CASH", AA248/1200,AA248/AA249-1))</f>
        <v>0</v>
      </c>
      <c r="BE249" s="22" cm="1">
        <f t="array" ref="BE249">IF(INDEX(calc_types,1,BE$7)="INDEX",AB249/AB248-1,IF(INDEX(calc_types,1,BE$7)="CASH", AB248/1200,AB248/AB249-1))</f>
        <v>4.8527679623086017E-2</v>
      </c>
      <c r="BF249" s="22" cm="1">
        <f t="array" ref="BF249">IF(INDEX(calc_types,1,BF$7)="INDEX",AC249/AC248-1,IF(INDEX(calc_types,1,BF$7)="CASH", AC248/1200,AC248/AC249-1))</f>
        <v>5.5221146296780876E-2</v>
      </c>
      <c r="BG249" s="22" cm="1">
        <f t="array" ref="BG249">IF(INDEX(calc_types,1,BG$7)="INDEX",AD249/AD248-1,IF(INDEX(calc_types,1,BG$7)="CASH", AD248/1200,AD248/AD249-1))</f>
        <v>1.9843144665973922E-2</v>
      </c>
      <c r="BH249" s="23">
        <f t="shared" si="97"/>
        <v>-1.2791616509548827E-3</v>
      </c>
      <c r="BI249" s="23">
        <f t="shared" si="98"/>
        <v>-1.0510658732487662E-3</v>
      </c>
      <c r="BJ249" s="23">
        <f t="shared" si="99"/>
        <v>-4.4268223330279919E-4</v>
      </c>
      <c r="BK249" s="23">
        <f t="shared" si="100"/>
        <v>2.0118727094105429E-3</v>
      </c>
      <c r="BL249" s="23">
        <f t="shared" si="101"/>
        <v>8.5348156304190775E-3</v>
      </c>
      <c r="BM249" s="23">
        <f t="shared" si="102"/>
        <v>-1.6161789020180445E-3</v>
      </c>
      <c r="BN249" s="23">
        <f t="shared" si="103"/>
        <v>-1.4477934368311398E-3</v>
      </c>
      <c r="BO249" s="23">
        <f t="shared" si="104"/>
        <v>-1.2025210946805189E-3</v>
      </c>
      <c r="BP249" s="23">
        <f t="shared" si="105"/>
        <v>-6.3963812927826495E-4</v>
      </c>
      <c r="BQ249" s="23">
        <f t="shared" si="106"/>
        <v>-2.3081597641727829E-3</v>
      </c>
      <c r="BR249" s="23">
        <f t="shared" si="107"/>
        <v>-2.7147654233103434E-4</v>
      </c>
      <c r="BS249" s="23">
        <f t="shared" si="108"/>
        <v>2.8671582382907316E-3</v>
      </c>
      <c r="BT249" s="23">
        <f t="shared" si="109"/>
        <v>8.6843913705243782E-3</v>
      </c>
      <c r="BU249" s="23">
        <f t="shared" si="110"/>
        <v>-2.7461143438555559E-4</v>
      </c>
      <c r="BV249" s="23">
        <f t="shared" si="111"/>
        <v>-2.0760146788471659E-4</v>
      </c>
      <c r="BW249" s="23">
        <f t="shared" si="112"/>
        <v>3.5486884963270148E-4</v>
      </c>
      <c r="BX249" s="23">
        <f t="shared" si="113"/>
        <v>4.9092527438275801E-2</v>
      </c>
      <c r="BY249" s="23">
        <f t="shared" si="114"/>
        <v>-1.9774197514856789E-2</v>
      </c>
      <c r="BZ249" s="23">
        <f t="shared" si="115"/>
        <v>-4.5728134504013994E-2</v>
      </c>
      <c r="CA249" s="23">
        <f t="shared" si="116"/>
        <v>-3.0410645726622883E-2</v>
      </c>
      <c r="CB249" s="23">
        <f t="shared" si="117"/>
        <v>-1.4816272988505759E-3</v>
      </c>
      <c r="CC249" s="23">
        <f t="shared" si="118"/>
        <v>-1.4962408045977008E-3</v>
      </c>
      <c r="CD249" s="23">
        <f t="shared" si="119"/>
        <v>-1.8767589080459762E-3</v>
      </c>
      <c r="CE249" s="23">
        <f t="shared" si="120"/>
        <v>-9.0882471264367863E-5</v>
      </c>
      <c r="CF249" s="23">
        <f t="shared" si="121"/>
        <v>0</v>
      </c>
      <c r="CG249" s="23">
        <f t="shared" si="122"/>
        <v>4.7527387446129062E-2</v>
      </c>
      <c r="CH249" s="23">
        <f t="shared" si="123"/>
        <v>5.5307801003101689E-2</v>
      </c>
      <c r="CI249" s="23">
        <f t="shared" si="124"/>
        <v>2.0407968984854863E-2</v>
      </c>
    </row>
    <row r="250" spans="1:87" x14ac:dyDescent="0.2">
      <c r="A250" s="20">
        <v>242</v>
      </c>
      <c r="B250" s="21">
        <v>44074</v>
      </c>
      <c r="C250" s="20">
        <v>218.76599999999999</v>
      </c>
      <c r="D250" s="20">
        <v>1264.893</v>
      </c>
      <c r="E250" s="20">
        <v>2236.3510000000001</v>
      </c>
      <c r="F250" s="20">
        <v>1876.261</v>
      </c>
      <c r="G250" s="20">
        <v>2511.9589999999998</v>
      </c>
      <c r="H250" s="20">
        <v>139.63399999999999</v>
      </c>
      <c r="I250" s="20">
        <v>359.685</v>
      </c>
      <c r="J250" s="20">
        <v>504.48399999999998</v>
      </c>
      <c r="K250" s="20">
        <v>109.749</v>
      </c>
      <c r="L250" s="20">
        <v>681.10500000000002</v>
      </c>
      <c r="M250" s="20">
        <v>892.01400000000001</v>
      </c>
      <c r="N250" s="20">
        <v>302.38299999999998</v>
      </c>
      <c r="O250" s="20">
        <v>355.68</v>
      </c>
      <c r="P250" s="20">
        <v>102.902</v>
      </c>
      <c r="Q250" s="20">
        <v>193.57</v>
      </c>
      <c r="R250" s="20">
        <v>257.80700000000002</v>
      </c>
      <c r="S250" s="20">
        <v>6346.27</v>
      </c>
      <c r="T250" s="20">
        <v>3272.51</v>
      </c>
      <c r="U250" s="20">
        <v>5963.57</v>
      </c>
      <c r="V250" s="20">
        <v>23139.759999999998</v>
      </c>
      <c r="W250" s="20">
        <v>0.15675</v>
      </c>
      <c r="X250" s="20">
        <v>-0.5706</v>
      </c>
      <c r="Y250" s="20">
        <v>-1.43E-2</v>
      </c>
      <c r="Z250" s="20">
        <v>-0.25619999999999998</v>
      </c>
      <c r="AA250" s="20">
        <v>1</v>
      </c>
      <c r="AB250" s="20">
        <v>0.83779999999999999</v>
      </c>
      <c r="AC250" s="20">
        <v>0.748</v>
      </c>
      <c r="AD250" s="20">
        <v>105.91</v>
      </c>
      <c r="AE250" s="21">
        <f t="shared" si="96"/>
        <v>44074</v>
      </c>
      <c r="AF250" s="22" cm="1">
        <f t="array" ref="AF250">IF(INDEX(calc_types,1,AF$7)="INDEX",C250/C249-1,IF(INDEX(calc_types,1,AF$7)="CASH", C249/1200,C249/C250-1))</f>
        <v>3.657009115087817E-5</v>
      </c>
      <c r="AG250" s="22" cm="1">
        <f t="array" ref="AG250">IF(INDEX(calc_types,1,AG$7)="INDEX",D250/D249-1,IF(INDEX(calc_types,1,AG$7)="CASH", D249/1200,D249/D250-1))</f>
        <v>-2.4264938349671805E-4</v>
      </c>
      <c r="AH250" s="22" cm="1">
        <f t="array" ref="AH250">IF(INDEX(calc_types,1,AH$7)="INDEX",E250/E249-1,IF(INDEX(calc_types,1,AH$7)="CASH", E249/1200,E249/E250-1))</f>
        <v>-1.0528394055857593E-3</v>
      </c>
      <c r="AI250" s="22" cm="1">
        <f t="array" ref="AI250">IF(INDEX(calc_types,1,AI$7)="INDEX",F250/F249-1,IF(INDEX(calc_types,1,AI$7)="CASH", F249/1200,F249/F250-1))</f>
        <v>2.5177005785046447E-3</v>
      </c>
      <c r="AJ250" s="22" cm="1">
        <f t="array" ref="AJ250">IF(INDEX(calc_types,1,AJ$7)="INDEX",G250/G249-1,IF(INDEX(calc_types,1,AJ$7)="CASH", G249/1200,G249/G250-1))</f>
        <v>3.7361010049912213E-3</v>
      </c>
      <c r="AK250" s="22" cm="1">
        <f t="array" ref="AK250">IF(INDEX(calc_types,1,AK$7)="INDEX",H250/H249-1,IF(INDEX(calc_types,1,AK$7)="CASH", H249/1200,H249/H250-1))</f>
        <v>-6.2982207526385281E-4</v>
      </c>
      <c r="AL250" s="22" cm="1">
        <f t="array" ref="AL250">IF(INDEX(calc_types,1,AL$7)="INDEX",I250/I249-1,IF(INDEX(calc_types,1,AL$7)="CASH", I249/1200,I249/I250-1))</f>
        <v>-1.7983365387017614E-3</v>
      </c>
      <c r="AM250" s="22" cm="1">
        <f t="array" ref="AM250">IF(INDEX(calc_types,1,AM$7)="INDEX",J250/J249-1,IF(INDEX(calc_types,1,AM$7)="CASH", J249/1200,J249/J250-1))</f>
        <v>-3.7757012298675896E-3</v>
      </c>
      <c r="AN250" s="22" cm="1">
        <f t="array" ref="AN250">IF(INDEX(calc_types,1,AN$7)="INDEX",K250/K249-1,IF(INDEX(calc_types,1,AN$7)="CASH", K249/1200,K249/K250-1))</f>
        <v>5.4700106665217518E-4</v>
      </c>
      <c r="AO250" s="22" cm="1">
        <f t="array" ref="AO250">IF(INDEX(calc_types,1,AO$7)="INDEX",L250/L249-1,IF(INDEX(calc_types,1,AO$7)="CASH", L249/1200,L249/L250-1))</f>
        <v>-5.3414021767683728E-4</v>
      </c>
      <c r="AP250" s="22" cm="1">
        <f t="array" ref="AP250">IF(INDEX(calc_types,1,AP$7)="INDEX",M250/M249-1,IF(INDEX(calc_types,1,AP$7)="CASH", M249/1200,M249/M250-1))</f>
        <v>-3.5879208155259468E-3</v>
      </c>
      <c r="AQ250" s="22" cm="1">
        <f t="array" ref="AQ250">IF(INDEX(calc_types,1,AQ$7)="INDEX",N250/N249-1,IF(INDEX(calc_types,1,AQ$7)="CASH", N249/1200,N249/N250-1))</f>
        <v>3.790984626926619E-3</v>
      </c>
      <c r="AR250" s="22" cm="1">
        <f t="array" ref="AR250">IF(INDEX(calc_types,1,AR$7)="INDEX",O250/O249-1,IF(INDEX(calc_types,1,AR$7)="CASH", O249/1200,O249/O250-1))</f>
        <v>4.0281945389313289E-3</v>
      </c>
      <c r="AS250" s="22" cm="1">
        <f t="array" ref="AS250">IF(INDEX(calc_types,1,AS$7)="INDEX",P250/P249-1,IF(INDEX(calc_types,1,AS$7)="CASH", P249/1200,P249/P250-1))</f>
        <v>-2.5260376185287647E-4</v>
      </c>
      <c r="AT250" s="22" cm="1">
        <f t="array" ref="AT250">IF(INDEX(calc_types,1,AT$7)="INDEX",Q250/Q249-1,IF(INDEX(calc_types,1,AT$7)="CASH", Q249/1200,Q249/Q250-1))</f>
        <v>-7.2272985390542388E-4</v>
      </c>
      <c r="AU250" s="22" cm="1">
        <f t="array" ref="AU250">IF(INDEX(calc_types,1,AU$7)="INDEX",R250/R249-1,IF(INDEX(calc_types,1,AU$7)="CASH", R249/1200,R249/R250-1))</f>
        <v>-2.0631725632885844E-3</v>
      </c>
      <c r="AV250" s="22" cm="1">
        <f t="array" ref="AV250">IF(INDEX(calc_types,1,AV$7)="INDEX",S250/S249-1,IF(INDEX(calc_types,1,AV$7)="CASH", S249/1200,S249/S250-1))</f>
        <v>7.133548289076086E-2</v>
      </c>
      <c r="AW250" s="22" cm="1">
        <f t="array" ref="AW250">IF(INDEX(calc_types,1,AW$7)="INDEX",T250/T249-1,IF(INDEX(calc_types,1,AW$7)="CASH", T249/1200,T249/T250-1))</f>
        <v>3.0932609188739635E-2</v>
      </c>
      <c r="AX250" s="22" cm="1">
        <f t="array" ref="AX250">IF(INDEX(calc_types,1,AX$7)="INDEX",U250/U249-1,IF(INDEX(calc_types,1,AX$7)="CASH", U249/1200,U249/U250-1))</f>
        <v>1.1158473725617846E-2</v>
      </c>
      <c r="AY250" s="22" cm="1">
        <f t="array" ref="AY250">IF(INDEX(calc_types,1,AY$7)="INDEX",V250/V249-1,IF(INDEX(calc_types,1,AY$7)="CASH", V249/1200,V249/V250-1))</f>
        <v>6.5857208659603872E-2</v>
      </c>
      <c r="AZ250" s="22" cm="1">
        <f t="array" ref="AZ250">IF(INDEX(calc_types,1,AZ$7)="INDEX",W250/W249-1,IF(INDEX(calc_types,1,AZ$7)="CASH", W249/1200,W249/W250-1))</f>
        <v>1.2906666666666667E-4</v>
      </c>
      <c r="BA250" s="22" cm="1">
        <f t="array" ref="BA250">IF(INDEX(calc_types,1,BA$7)="INDEX",X250/X249-1,IF(INDEX(calc_types,1,BA$7)="CASH", X249/1200,X249/X250-1))</f>
        <v>-4.2683333333333332E-4</v>
      </c>
      <c r="BB250" s="22" cm="1">
        <f t="array" ref="BB250">IF(INDEX(calc_types,1,BB$7)="INDEX",Y250/Y249-1,IF(INDEX(calc_types,1,BB$7)="CASH", Y249/1200,Y249/Y250-1))</f>
        <v>5.6166666666666665E-5</v>
      </c>
      <c r="BC250" s="22" cm="1">
        <f t="array" ref="BC250">IF(INDEX(calc_types,1,BC$7)="INDEX",Z250/Z249-1,IF(INDEX(calc_types,1,BC$7)="CASH", Z249/1200,Z249/Z250-1))</f>
        <v>-1.1975E-4</v>
      </c>
      <c r="BD250" s="22" cm="1">
        <f t="array" ref="BD250">IF(INDEX(calc_types,1,BD$7)="INDEX",AA250/AA249-1,IF(INDEX(calc_types,1,BD$7)="CASH", AA249/1200,AA249/AA250-1))</f>
        <v>0</v>
      </c>
      <c r="BE250" s="22" cm="1">
        <f t="array" ref="BE250">IF(INDEX(calc_types,1,BE$7)="INDEX",AB250/AB249-1,IF(INDEX(calc_types,1,BE$7)="CASH", AB249/1200,AB249/AB250-1))</f>
        <v>1.3368345667223558E-2</v>
      </c>
      <c r="BF250" s="22" cm="1">
        <f t="array" ref="BF250">IF(INDEX(calc_types,1,BF$7)="INDEX",AC250/AC249-1,IF(INDEX(calc_types,1,BF$7)="CASH", AC249/1200,AC249/AC250-1))</f>
        <v>2.1657754010695252E-2</v>
      </c>
      <c r="BG250" s="22" cm="1">
        <f t="array" ref="BG250">IF(INDEX(calc_types,1,BG$7)="INDEX",AD250/AD249-1,IF(INDEX(calc_types,1,BG$7)="CASH", AD249/1200,AD249/AD250-1))</f>
        <v>-7.5535832310447137E-4</v>
      </c>
      <c r="BH250" s="23">
        <f t="shared" si="97"/>
        <v>-1.5901281654688933E-3</v>
      </c>
      <c r="BI250" s="23">
        <f t="shared" si="98"/>
        <v>-2.3040616148702871E-3</v>
      </c>
      <c r="BJ250" s="23">
        <f t="shared" si="99"/>
        <v>-3.9713643724983479E-3</v>
      </c>
      <c r="BK250" s="23">
        <f t="shared" si="100"/>
        <v>-4.6330898198294803E-4</v>
      </c>
      <c r="BL250" s="23">
        <f t="shared" si="101"/>
        <v>-1.0276465613196124E-4</v>
      </c>
      <c r="BM250" s="23">
        <f t="shared" si="102"/>
        <v>-1.7309574131804167E-3</v>
      </c>
      <c r="BN250" s="23">
        <f t="shared" si="103"/>
        <v>-3.2294789885456802E-3</v>
      </c>
      <c r="BO250" s="23">
        <f t="shared" si="104"/>
        <v>-5.8775366714779106E-3</v>
      </c>
      <c r="BP250" s="23">
        <f t="shared" si="105"/>
        <v>2.5865790558064999E-5</v>
      </c>
      <c r="BQ250" s="23">
        <f t="shared" si="106"/>
        <v>-2.7513283312571562E-3</v>
      </c>
      <c r="BR250" s="23">
        <f t="shared" si="107"/>
        <v>-6.3038485209029049E-3</v>
      </c>
      <c r="BS250" s="23">
        <f t="shared" si="108"/>
        <v>5.663043924518411E-4</v>
      </c>
      <c r="BT250" s="23">
        <f t="shared" si="109"/>
        <v>3.1239614854298037E-4</v>
      </c>
      <c r="BU250" s="23">
        <f t="shared" si="110"/>
        <v>-3.038079442447751E-4</v>
      </c>
      <c r="BV250" s="23">
        <f t="shared" si="111"/>
        <v>-9.2000671619011992E-4</v>
      </c>
      <c r="BW250" s="23">
        <f t="shared" si="112"/>
        <v>-2.6071522576761085E-3</v>
      </c>
      <c r="BX250" s="23">
        <f t="shared" si="113"/>
        <v>6.4427183169687374E-2</v>
      </c>
      <c r="BY250" s="23">
        <f t="shared" si="114"/>
        <v>2.9633583825382365E-2</v>
      </c>
      <c r="BZ250" s="23">
        <f t="shared" si="115"/>
        <v>9.5132341247925831E-3</v>
      </c>
      <c r="CA250" s="23">
        <f t="shared" si="116"/>
        <v>6.1385919021016977E-2</v>
      </c>
      <c r="CB250" s="23">
        <f t="shared" si="117"/>
        <v>-1.4877689655172425E-3</v>
      </c>
      <c r="CC250" s="23">
        <f t="shared" si="118"/>
        <v>-1.5264908045977009E-3</v>
      </c>
      <c r="CD250" s="23">
        <f t="shared" si="119"/>
        <v>-1.8828422413793096E-3</v>
      </c>
      <c r="CE250" s="23">
        <f t="shared" si="120"/>
        <v>-9.3799137931034528E-5</v>
      </c>
      <c r="CF250" s="23">
        <f t="shared" si="121"/>
        <v>0</v>
      </c>
      <c r="CG250" s="23">
        <f t="shared" si="122"/>
        <v>1.23680534902666E-2</v>
      </c>
      <c r="CH250" s="23">
        <f t="shared" si="123"/>
        <v>2.1744408717016068E-2</v>
      </c>
      <c r="CI250" s="23">
        <f t="shared" si="124"/>
        <v>-1.9053400422353115E-4</v>
      </c>
    </row>
    <row r="251" spans="1:87" x14ac:dyDescent="0.2">
      <c r="A251" s="20">
        <v>243</v>
      </c>
      <c r="B251" s="21">
        <v>44104</v>
      </c>
      <c r="C251" s="20">
        <v>218.839</v>
      </c>
      <c r="D251" s="20">
        <v>1265.2349999999999</v>
      </c>
      <c r="E251" s="20">
        <v>2236.7600000000002</v>
      </c>
      <c r="F251" s="20">
        <v>1876.038</v>
      </c>
      <c r="G251" s="20">
        <v>2507.9110000000001</v>
      </c>
      <c r="H251" s="20">
        <v>139.58199999999999</v>
      </c>
      <c r="I251" s="20">
        <v>359.73200000000003</v>
      </c>
      <c r="J251" s="20">
        <v>505.52800000000002</v>
      </c>
      <c r="K251" s="20">
        <v>109.736</v>
      </c>
      <c r="L251" s="20">
        <v>680.822</v>
      </c>
      <c r="M251" s="20">
        <v>893.25599999999997</v>
      </c>
      <c r="N251" s="20">
        <v>302.49599999999998</v>
      </c>
      <c r="O251" s="20">
        <v>356.17700000000002</v>
      </c>
      <c r="P251" s="20">
        <v>102.89700000000001</v>
      </c>
      <c r="Q251" s="20">
        <v>193.61699999999999</v>
      </c>
      <c r="R251" s="20">
        <v>258.11799999999999</v>
      </c>
      <c r="S251" s="20">
        <v>6102.78</v>
      </c>
      <c r="T251" s="20">
        <v>3193.61</v>
      </c>
      <c r="U251" s="20">
        <v>5866.1</v>
      </c>
      <c r="V251" s="20">
        <v>23185.119999999999</v>
      </c>
      <c r="W251" s="20">
        <v>0.14824999999999999</v>
      </c>
      <c r="X251" s="20">
        <v>-0.5071</v>
      </c>
      <c r="Y251" s="20">
        <v>5.5500000000000001E-2</v>
      </c>
      <c r="Z251" s="20">
        <v>-0.1605</v>
      </c>
      <c r="AA251" s="20">
        <v>1</v>
      </c>
      <c r="AB251" s="20">
        <v>0.85319999999999996</v>
      </c>
      <c r="AC251" s="20">
        <v>0.77380000000000004</v>
      </c>
      <c r="AD251" s="20">
        <v>105.48</v>
      </c>
      <c r="AE251" s="21">
        <f t="shared" si="96"/>
        <v>44104</v>
      </c>
      <c r="AF251" s="22" cm="1">
        <f t="array" ref="AF251">IF(INDEX(calc_types,1,AF$7)="INDEX",C251/C250-1,IF(INDEX(calc_types,1,AF$7)="CASH", C250/1200,C250/C251-1))</f>
        <v>3.3368987868320765E-4</v>
      </c>
      <c r="AG251" s="22" cm="1">
        <f t="array" ref="AG251">IF(INDEX(calc_types,1,AG$7)="INDEX",D251/D250-1,IF(INDEX(calc_types,1,AG$7)="CASH", D250/1200,D250/D251-1))</f>
        <v>2.7037860119394352E-4</v>
      </c>
      <c r="AH251" s="22" cm="1">
        <f t="array" ref="AH251">IF(INDEX(calc_types,1,AH$7)="INDEX",E251/E250-1,IF(INDEX(calc_types,1,AH$7)="CASH", E250/1200,E250/E251-1))</f>
        <v>1.8288721224890558E-4</v>
      </c>
      <c r="AI251" s="22" cm="1">
        <f t="array" ref="AI251">IF(INDEX(calc_types,1,AI$7)="INDEX",F251/F250-1,IF(INDEX(calc_types,1,AI$7)="CASH", F250/1200,F250/F251-1))</f>
        <v>-1.1885340045969528E-4</v>
      </c>
      <c r="AJ251" s="22" cm="1">
        <f t="array" ref="AJ251">IF(INDEX(calc_types,1,AJ$7)="INDEX",G251/G250-1,IF(INDEX(calc_types,1,AJ$7)="CASH", G250/1200,G250/G251-1))</f>
        <v>-1.6114912703589779E-3</v>
      </c>
      <c r="AK251" s="22" cm="1">
        <f t="array" ref="AK251">IF(INDEX(calc_types,1,AK$7)="INDEX",H251/H250-1,IF(INDEX(calc_types,1,AK$7)="CASH", H250/1200,H250/H251-1))</f>
        <v>-3.7240213701528191E-4</v>
      </c>
      <c r="AL251" s="22" cm="1">
        <f t="array" ref="AL251">IF(INDEX(calc_types,1,AL$7)="INDEX",I251/I250-1,IF(INDEX(calc_types,1,AL$7)="CASH", I250/1200,I250/I251-1))</f>
        <v>1.30669891710955E-4</v>
      </c>
      <c r="AM251" s="22" cm="1">
        <f t="array" ref="AM251">IF(INDEX(calc_types,1,AM$7)="INDEX",J251/J250-1,IF(INDEX(calc_types,1,AM$7)="CASH", J250/1200,J250/J251-1))</f>
        <v>2.0694412508623916E-3</v>
      </c>
      <c r="AN251" s="22" cm="1">
        <f t="array" ref="AN251">IF(INDEX(calc_types,1,AN$7)="INDEX",K251/K250-1,IF(INDEX(calc_types,1,AN$7)="CASH", K250/1200,K250/K251-1))</f>
        <v>-1.1845210434713316E-4</v>
      </c>
      <c r="AO251" s="22" cm="1">
        <f t="array" ref="AO251">IF(INDEX(calc_types,1,AO$7)="INDEX",L251/L250-1,IF(INDEX(calc_types,1,AO$7)="CASH", L250/1200,L250/L251-1))</f>
        <v>-4.1550128100664718E-4</v>
      </c>
      <c r="AP251" s="22" cm="1">
        <f t="array" ref="AP251">IF(INDEX(calc_types,1,AP$7)="INDEX",M251/M250-1,IF(INDEX(calc_types,1,AP$7)="CASH", M250/1200,M250/M251-1))</f>
        <v>1.3923548285115217E-3</v>
      </c>
      <c r="AQ251" s="22" cm="1">
        <f t="array" ref="AQ251">IF(INDEX(calc_types,1,AQ$7)="INDEX",N251/N250-1,IF(INDEX(calc_types,1,AQ$7)="CASH", N250/1200,N250/N251-1))</f>
        <v>3.7369825684652191E-4</v>
      </c>
      <c r="AR251" s="22" cm="1">
        <f t="array" ref="AR251">IF(INDEX(calc_types,1,AR$7)="INDEX",O251/O250-1,IF(INDEX(calc_types,1,AR$7)="CASH", O250/1200,O250/O251-1))</f>
        <v>1.3973234367972154E-3</v>
      </c>
      <c r="AS251" s="22" cm="1">
        <f t="array" ref="AS251">IF(INDEX(calc_types,1,AS$7)="INDEX",P251/P250-1,IF(INDEX(calc_types,1,AS$7)="CASH", P250/1200,P250/P251-1))</f>
        <v>-4.8589920506825202E-5</v>
      </c>
      <c r="AT251" s="22" cm="1">
        <f t="array" ref="AT251">IF(INDEX(calc_types,1,AT$7)="INDEX",Q251/Q250-1,IF(INDEX(calc_types,1,AT$7)="CASH", Q250/1200,Q250/Q251-1))</f>
        <v>2.4280621997219143E-4</v>
      </c>
      <c r="AU251" s="22" cm="1">
        <f t="array" ref="AU251">IF(INDEX(calc_types,1,AU$7)="INDEX",R251/R250-1,IF(INDEX(calc_types,1,AU$7)="CASH", R250/1200,R250/R251-1))</f>
        <v>1.2063287653165666E-3</v>
      </c>
      <c r="AV251" s="22" cm="1">
        <f t="array" ref="AV251">IF(INDEX(calc_types,1,AV$7)="INDEX",S251/S250-1,IF(INDEX(calc_types,1,AV$7)="CASH", S250/1200,S250/S251-1))</f>
        <v>-3.8367418972089173E-2</v>
      </c>
      <c r="AW251" s="22" cm="1">
        <f t="array" ref="AW251">IF(INDEX(calc_types,1,AW$7)="INDEX",T251/T250-1,IF(INDEX(calc_types,1,AW$7)="CASH", T250/1200,T250/T251-1))</f>
        <v>-2.4109933965060448E-2</v>
      </c>
      <c r="AX251" s="22" cm="1">
        <f t="array" ref="AX251">IF(INDEX(calc_types,1,AX$7)="INDEX",U251/U250-1,IF(INDEX(calc_types,1,AX$7)="CASH", U250/1200,U250/U251-1))</f>
        <v>-1.634423675751262E-2</v>
      </c>
      <c r="AY251" s="22" cm="1">
        <f t="array" ref="AY251">IF(INDEX(calc_types,1,AY$7)="INDEX",V251/V250-1,IF(INDEX(calc_types,1,AY$7)="CASH", V250/1200,V250/V251-1))</f>
        <v>1.9602623363423888E-3</v>
      </c>
      <c r="AZ251" s="22" cm="1">
        <f t="array" ref="AZ251">IF(INDEX(calc_types,1,AZ$7)="INDEX",W251/W250-1,IF(INDEX(calc_types,1,AZ$7)="CASH", W250/1200,W250/W251-1))</f>
        <v>1.3062499999999999E-4</v>
      </c>
      <c r="BA251" s="22" cm="1">
        <f t="array" ref="BA251">IF(INDEX(calc_types,1,BA$7)="INDEX",X251/X250-1,IF(INDEX(calc_types,1,BA$7)="CASH", X250/1200,X250/X251-1))</f>
        <v>-4.7550000000000001E-4</v>
      </c>
      <c r="BB251" s="22" cm="1">
        <f t="array" ref="BB251">IF(INDEX(calc_types,1,BB$7)="INDEX",Y251/Y250-1,IF(INDEX(calc_types,1,BB$7)="CASH", Y250/1200,Y250/Y251-1))</f>
        <v>-1.1916666666666667E-5</v>
      </c>
      <c r="BC251" s="22" cm="1">
        <f t="array" ref="BC251">IF(INDEX(calc_types,1,BC$7)="INDEX",Z251/Z250-1,IF(INDEX(calc_types,1,BC$7)="CASH", Z250/1200,Z250/Z251-1))</f>
        <v>-2.1349999999999999E-4</v>
      </c>
      <c r="BD251" s="22" cm="1">
        <f t="array" ref="BD251">IF(INDEX(calc_types,1,BD$7)="INDEX",AA251/AA250-1,IF(INDEX(calc_types,1,BD$7)="CASH", AA250/1200,AA250/AA251-1))</f>
        <v>0</v>
      </c>
      <c r="BE251" s="22" cm="1">
        <f t="array" ref="BE251">IF(INDEX(calc_types,1,BE$7)="INDEX",AB251/AB250-1,IF(INDEX(calc_types,1,BE$7)="CASH", AB250/1200,AB250/AB251-1))</f>
        <v>-1.8049695264885091E-2</v>
      </c>
      <c r="BF251" s="22" cm="1">
        <f t="array" ref="BF251">IF(INDEX(calc_types,1,BF$7)="INDEX",AC251/AC250-1,IF(INDEX(calc_types,1,BF$7)="CASH", AC250/1200,AC250/AC251-1))</f>
        <v>-3.3341948823985557E-2</v>
      </c>
      <c r="BG251" s="22" cm="1">
        <f t="array" ref="BG251">IF(INDEX(calc_types,1,BG$7)="INDEX",AD251/AD250-1,IF(INDEX(calc_types,1,BG$7)="CASH", AD250/1200,AD250/AD251-1))</f>
        <v>4.0766021994689261E-3</v>
      </c>
      <c r="BH251" s="23">
        <f t="shared" si="97"/>
        <v>-1.2930083779365638E-3</v>
      </c>
      <c r="BI251" s="23">
        <f t="shared" si="98"/>
        <v>-1.7910336301796255E-3</v>
      </c>
      <c r="BJ251" s="23">
        <f t="shared" si="99"/>
        <v>-2.7356377546636835E-3</v>
      </c>
      <c r="BK251" s="23">
        <f t="shared" si="100"/>
        <v>-3.099862960947288E-3</v>
      </c>
      <c r="BL251" s="23">
        <f t="shared" si="101"/>
        <v>-5.4503569314821605E-3</v>
      </c>
      <c r="BM251" s="23">
        <f t="shared" si="102"/>
        <v>-1.4735374749318458E-3</v>
      </c>
      <c r="BN251" s="23">
        <f t="shared" si="103"/>
        <v>-1.3004725581329637E-3</v>
      </c>
      <c r="BO251" s="23">
        <f t="shared" si="104"/>
        <v>-3.2394190747929864E-5</v>
      </c>
      <c r="BP251" s="23">
        <f t="shared" si="105"/>
        <v>-6.3958738044124334E-4</v>
      </c>
      <c r="BQ251" s="23">
        <f t="shared" si="106"/>
        <v>-2.6326893945869661E-3</v>
      </c>
      <c r="BR251" s="23">
        <f t="shared" si="107"/>
        <v>-1.3235728768654369E-3</v>
      </c>
      <c r="BS251" s="23">
        <f t="shared" si="108"/>
        <v>-2.850981977628256E-3</v>
      </c>
      <c r="BT251" s="23">
        <f t="shared" si="109"/>
        <v>-2.3184749535911332E-3</v>
      </c>
      <c r="BU251" s="23">
        <f t="shared" si="110"/>
        <v>-9.9794102898723817E-5</v>
      </c>
      <c r="BV251" s="23">
        <f t="shared" si="111"/>
        <v>4.5529357687495417E-5</v>
      </c>
      <c r="BW251" s="23">
        <f t="shared" si="112"/>
        <v>6.6234907092904271E-4</v>
      </c>
      <c r="BX251" s="23">
        <f t="shared" si="113"/>
        <v>-4.5275718693162659E-2</v>
      </c>
      <c r="BY251" s="23">
        <f t="shared" si="114"/>
        <v>-2.5408959328417718E-2</v>
      </c>
      <c r="BZ251" s="23">
        <f t="shared" si="115"/>
        <v>-1.7989476358337881E-2</v>
      </c>
      <c r="CA251" s="23">
        <f t="shared" si="116"/>
        <v>-2.5110273022445027E-3</v>
      </c>
      <c r="CB251" s="23">
        <f t="shared" si="117"/>
        <v>-1.4862106321839093E-3</v>
      </c>
      <c r="CC251" s="23">
        <f t="shared" si="118"/>
        <v>-1.5751574712643676E-3</v>
      </c>
      <c r="CD251" s="23">
        <f t="shared" si="119"/>
        <v>-1.9509255747126428E-3</v>
      </c>
      <c r="CE251" s="23">
        <f t="shared" si="120"/>
        <v>-1.875491379310345E-4</v>
      </c>
      <c r="CF251" s="23">
        <f t="shared" si="121"/>
        <v>0</v>
      </c>
      <c r="CG251" s="23">
        <f t="shared" si="122"/>
        <v>-1.904998744184205E-2</v>
      </c>
      <c r="CH251" s="23">
        <f t="shared" si="123"/>
        <v>-3.3255294117664744E-2</v>
      </c>
      <c r="CI251" s="23">
        <f t="shared" si="124"/>
        <v>4.6414265183498662E-3</v>
      </c>
    </row>
    <row r="252" spans="1:87" x14ac:dyDescent="0.2">
      <c r="A252" s="20">
        <v>244</v>
      </c>
      <c r="B252" s="21">
        <v>44135</v>
      </c>
      <c r="C252" s="20">
        <v>218.84200000000001</v>
      </c>
      <c r="D252" s="20">
        <v>1264.702</v>
      </c>
      <c r="E252" s="20">
        <v>2231.0300000000002</v>
      </c>
      <c r="F252" s="20">
        <v>1879.443</v>
      </c>
      <c r="G252" s="20">
        <v>2512.63</v>
      </c>
      <c r="H252" s="20">
        <v>139.56</v>
      </c>
      <c r="I252" s="20">
        <v>360.12900000000002</v>
      </c>
      <c r="J252" s="20">
        <v>507.178</v>
      </c>
      <c r="K252" s="20">
        <v>109.73</v>
      </c>
      <c r="L252" s="20">
        <v>680.77</v>
      </c>
      <c r="M252" s="20">
        <v>892.19500000000005</v>
      </c>
      <c r="N252" s="20">
        <v>303.21800000000002</v>
      </c>
      <c r="O252" s="20">
        <v>357.41199999999998</v>
      </c>
      <c r="P252" s="20">
        <v>102.876</v>
      </c>
      <c r="Q252" s="20">
        <v>193.565</v>
      </c>
      <c r="R252" s="20">
        <v>257.99200000000002</v>
      </c>
      <c r="S252" s="20">
        <v>5938.52</v>
      </c>
      <c r="T252" s="20">
        <v>2958.21</v>
      </c>
      <c r="U252" s="20">
        <v>5577.27</v>
      </c>
      <c r="V252" s="20">
        <v>22977.13</v>
      </c>
      <c r="W252" s="20">
        <v>0.14025000000000001</v>
      </c>
      <c r="X252" s="20">
        <v>-0.57420000000000004</v>
      </c>
      <c r="Y252" s="20">
        <v>-5.3E-3</v>
      </c>
      <c r="Z252" s="20">
        <v>-0.19950000000000001</v>
      </c>
      <c r="AA252" s="20">
        <v>1</v>
      </c>
      <c r="AB252" s="20">
        <v>0.85860000000000003</v>
      </c>
      <c r="AC252" s="20">
        <v>0.7722</v>
      </c>
      <c r="AD252" s="20">
        <v>104.66</v>
      </c>
      <c r="AE252" s="21">
        <f t="shared" si="96"/>
        <v>44135</v>
      </c>
      <c r="AF252" s="22" cm="1">
        <f t="array" ref="AF252">IF(INDEX(calc_types,1,AF$7)="INDEX",C252/C251-1,IF(INDEX(calc_types,1,AF$7)="CASH", C251/1200,C251/C252-1))</f>
        <v>1.3708708228588051E-5</v>
      </c>
      <c r="AG252" s="22" cm="1">
        <f t="array" ref="AG252">IF(INDEX(calc_types,1,AG$7)="INDEX",D252/D251-1,IF(INDEX(calc_types,1,AG$7)="CASH", D251/1200,D251/D252-1))</f>
        <v>-4.2126561468813772E-4</v>
      </c>
      <c r="AH252" s="22" cm="1">
        <f t="array" ref="AH252">IF(INDEX(calc_types,1,AH$7)="INDEX",E252/E251-1,IF(INDEX(calc_types,1,AH$7)="CASH", E251/1200,E251/E252-1))</f>
        <v>-2.5617410897905701E-3</v>
      </c>
      <c r="AI252" s="22" cm="1">
        <f t="array" ref="AI252">IF(INDEX(calc_types,1,AI$7)="INDEX",F252/F251-1,IF(INDEX(calc_types,1,AI$7)="CASH", F251/1200,F251/F252-1))</f>
        <v>1.8149952186470308E-3</v>
      </c>
      <c r="AJ252" s="22" cm="1">
        <f t="array" ref="AJ252">IF(INDEX(calc_types,1,AJ$7)="INDEX",G252/G251-1,IF(INDEX(calc_types,1,AJ$7)="CASH", G251/1200,G251/G252-1))</f>
        <v>1.8816457202828207E-3</v>
      </c>
      <c r="AK252" s="22" cm="1">
        <f t="array" ref="AK252">IF(INDEX(calc_types,1,AK$7)="INDEX",H252/H251-1,IF(INDEX(calc_types,1,AK$7)="CASH", H251/1200,H251/H252-1))</f>
        <v>-1.5761344585973891E-4</v>
      </c>
      <c r="AL252" s="22" cm="1">
        <f t="array" ref="AL252">IF(INDEX(calc_types,1,AL$7)="INDEX",I252/I251-1,IF(INDEX(calc_types,1,AL$7)="CASH", I251/1200,I251/I252-1))</f>
        <v>1.1035993461798732E-3</v>
      </c>
      <c r="AM252" s="22" cm="1">
        <f t="array" ref="AM252">IF(INDEX(calc_types,1,AM$7)="INDEX",J252/J251-1,IF(INDEX(calc_types,1,AM$7)="CASH", J251/1200,J251/J252-1))</f>
        <v>3.2639141649917214E-3</v>
      </c>
      <c r="AN252" s="22" cm="1">
        <f t="array" ref="AN252">IF(INDEX(calc_types,1,AN$7)="INDEX",K252/K251-1,IF(INDEX(calc_types,1,AN$7)="CASH", K251/1200,K251/K252-1))</f>
        <v>-5.4676678574061555E-5</v>
      </c>
      <c r="AO252" s="22" cm="1">
        <f t="array" ref="AO252">IF(INDEX(calc_types,1,AO$7)="INDEX",L252/L251-1,IF(INDEX(calc_types,1,AO$7)="CASH", L251/1200,L251/L252-1))</f>
        <v>-7.6378260396969821E-5</v>
      </c>
      <c r="AP252" s="22" cm="1">
        <f t="array" ref="AP252">IF(INDEX(calc_types,1,AP$7)="INDEX",M252/M251-1,IF(INDEX(calc_types,1,AP$7)="CASH", M251/1200,M251/M252-1))</f>
        <v>-1.1877893907232817E-3</v>
      </c>
      <c r="AQ252" s="22" cm="1">
        <f t="array" ref="AQ252">IF(INDEX(calc_types,1,AQ$7)="INDEX",N252/N251-1,IF(INDEX(calc_types,1,AQ$7)="CASH", N251/1200,N251/N252-1))</f>
        <v>2.3868084206073448E-3</v>
      </c>
      <c r="AR252" s="22" cm="1">
        <f t="array" ref="AR252">IF(INDEX(calc_types,1,AR$7)="INDEX",O252/O251-1,IF(INDEX(calc_types,1,AR$7)="CASH", O251/1200,O251/O252-1))</f>
        <v>3.4673771748314763E-3</v>
      </c>
      <c r="AS252" s="22" cm="1">
        <f t="array" ref="AS252">IF(INDEX(calc_types,1,AS$7)="INDEX",P252/P251-1,IF(INDEX(calc_types,1,AS$7)="CASH", P251/1200,P251/P252-1))</f>
        <v>-2.0408758272838501E-4</v>
      </c>
      <c r="AT252" s="22" cm="1">
        <f t="array" ref="AT252">IF(INDEX(calc_types,1,AT$7)="INDEX",Q252/Q251-1,IF(INDEX(calc_types,1,AT$7)="CASH", Q251/1200,Q251/Q252-1))</f>
        <v>-2.6857145808478755E-4</v>
      </c>
      <c r="AU252" s="22" cm="1">
        <f t="array" ref="AU252">IF(INDEX(calc_types,1,AU$7)="INDEX",R252/R251-1,IF(INDEX(calc_types,1,AU$7)="CASH", R251/1200,R251/R252-1))</f>
        <v>-4.8814883115466667E-4</v>
      </c>
      <c r="AV252" s="22" cm="1">
        <f t="array" ref="AV252">IF(INDEX(calc_types,1,AV$7)="INDEX",S252/S251-1,IF(INDEX(calc_types,1,AV$7)="CASH", S251/1200,S251/S252-1))</f>
        <v>-2.6915602397595717E-2</v>
      </c>
      <c r="AW252" s="22" cm="1">
        <f t="array" ref="AW252">IF(INDEX(calc_types,1,AW$7)="INDEX",T252/T251-1,IF(INDEX(calc_types,1,AW$7)="CASH", T251/1200,T251/T252-1))</f>
        <v>-7.3709689035292403E-2</v>
      </c>
      <c r="AX252" s="22" cm="1">
        <f t="array" ref="AX252">IF(INDEX(calc_types,1,AX$7)="INDEX",U252/U251-1,IF(INDEX(calc_types,1,AX$7)="CASH", U251/1200,U251/U252-1))</f>
        <v>-4.9237142223964803E-2</v>
      </c>
      <c r="AY252" s="22" cm="1">
        <f t="array" ref="AY252">IF(INDEX(calc_types,1,AY$7)="INDEX",V252/V251-1,IF(INDEX(calc_types,1,AY$7)="CASH", V251/1200,V251/V252-1))</f>
        <v>-8.9708399180162823E-3</v>
      </c>
      <c r="AZ252" s="22" cm="1">
        <f t="array" ref="AZ252">IF(INDEX(calc_types,1,AZ$7)="INDEX",W252/W251-1,IF(INDEX(calc_types,1,AZ$7)="CASH", W251/1200,W251/W252-1))</f>
        <v>1.2354166666666666E-4</v>
      </c>
      <c r="BA252" s="22" cm="1">
        <f t="array" ref="BA252">IF(INDEX(calc_types,1,BA$7)="INDEX",X252/X251-1,IF(INDEX(calc_types,1,BA$7)="CASH", X251/1200,X251/X252-1))</f>
        <v>-4.2258333333333335E-4</v>
      </c>
      <c r="BB252" s="22" cm="1">
        <f t="array" ref="BB252">IF(INDEX(calc_types,1,BB$7)="INDEX",Y252/Y251-1,IF(INDEX(calc_types,1,BB$7)="CASH", Y251/1200,Y251/Y252-1))</f>
        <v>4.6249999999999999E-5</v>
      </c>
      <c r="BC252" s="22" cm="1">
        <f t="array" ref="BC252">IF(INDEX(calc_types,1,BC$7)="INDEX",Z252/Z251-1,IF(INDEX(calc_types,1,BC$7)="CASH", Z251/1200,Z251/Z252-1))</f>
        <v>-1.3375E-4</v>
      </c>
      <c r="BD252" s="22" cm="1">
        <f t="array" ref="BD252">IF(INDEX(calc_types,1,BD$7)="INDEX",AA252/AA251-1,IF(INDEX(calc_types,1,BD$7)="CASH", AA251/1200,AA251/AA252-1))</f>
        <v>0</v>
      </c>
      <c r="BE252" s="22" cm="1">
        <f t="array" ref="BE252">IF(INDEX(calc_types,1,BE$7)="INDEX",AB252/AB251-1,IF(INDEX(calc_types,1,BE$7)="CASH", AB251/1200,AB251/AB252-1))</f>
        <v>-6.2893081761007386E-3</v>
      </c>
      <c r="BF252" s="22" cm="1">
        <f t="array" ref="BF252">IF(INDEX(calc_types,1,BF$7)="INDEX",AC252/AC251-1,IF(INDEX(calc_types,1,BF$7)="CASH", AC251/1200,AC251/AC252-1))</f>
        <v>2.0720020720021992E-3</v>
      </c>
      <c r="BG252" s="22" cm="1">
        <f t="array" ref="BG252">IF(INDEX(calc_types,1,BG$7)="INDEX",AD252/AD251-1,IF(INDEX(calc_types,1,BG$7)="CASH", AD251/1200,AD251/AD252-1))</f>
        <v>7.8348939422894226E-3</v>
      </c>
      <c r="BH252" s="23">
        <f t="shared" si="97"/>
        <v>-1.6129895483911834E-3</v>
      </c>
      <c r="BI252" s="23">
        <f t="shared" si="98"/>
        <v>-2.4826778460617068E-3</v>
      </c>
      <c r="BJ252" s="23">
        <f t="shared" si="99"/>
        <v>-5.4802660567031588E-3</v>
      </c>
      <c r="BK252" s="23">
        <f t="shared" si="100"/>
        <v>-1.1660143418405619E-3</v>
      </c>
      <c r="BL252" s="23">
        <f t="shared" si="101"/>
        <v>-1.9572199408403618E-3</v>
      </c>
      <c r="BM252" s="23">
        <f t="shared" si="102"/>
        <v>-1.2587487837763028E-3</v>
      </c>
      <c r="BN252" s="23">
        <f t="shared" si="103"/>
        <v>-3.2754310366404546E-4</v>
      </c>
      <c r="BO252" s="23">
        <f t="shared" si="104"/>
        <v>1.1620787233813999E-3</v>
      </c>
      <c r="BP252" s="23">
        <f t="shared" si="105"/>
        <v>-5.7581195466817174E-4</v>
      </c>
      <c r="BQ252" s="23">
        <f t="shared" si="106"/>
        <v>-2.2935663739772887E-3</v>
      </c>
      <c r="BR252" s="23">
        <f t="shared" si="107"/>
        <v>-3.9037170961002403E-3</v>
      </c>
      <c r="BS252" s="23">
        <f t="shared" si="108"/>
        <v>-8.378718138674331E-4</v>
      </c>
      <c r="BT252" s="23">
        <f t="shared" si="109"/>
        <v>-2.4842121555687224E-4</v>
      </c>
      <c r="BU252" s="23">
        <f t="shared" si="110"/>
        <v>-2.5529176512028364E-4</v>
      </c>
      <c r="BV252" s="23">
        <f t="shared" si="111"/>
        <v>-4.6584832036948359E-4</v>
      </c>
      <c r="BW252" s="23">
        <f t="shared" si="112"/>
        <v>-1.0321285255421907E-3</v>
      </c>
      <c r="BX252" s="23">
        <f t="shared" si="113"/>
        <v>-3.3823902118669202E-2</v>
      </c>
      <c r="BY252" s="23">
        <f t="shared" si="114"/>
        <v>-7.5008714398649673E-2</v>
      </c>
      <c r="BZ252" s="23">
        <f t="shared" si="115"/>
        <v>-5.0882381824790067E-2</v>
      </c>
      <c r="CA252" s="23">
        <f t="shared" si="116"/>
        <v>-1.3442129556603174E-2</v>
      </c>
      <c r="CB252" s="23">
        <f t="shared" si="117"/>
        <v>-1.4932939655172427E-3</v>
      </c>
      <c r="CC252" s="23">
        <f t="shared" si="118"/>
        <v>-1.522240804597701E-3</v>
      </c>
      <c r="CD252" s="23">
        <f t="shared" si="119"/>
        <v>-1.8927589080459761E-3</v>
      </c>
      <c r="CE252" s="23">
        <f t="shared" si="120"/>
        <v>-1.0779913793103453E-4</v>
      </c>
      <c r="CF252" s="23">
        <f t="shared" si="121"/>
        <v>0</v>
      </c>
      <c r="CG252" s="23">
        <f t="shared" si="122"/>
        <v>-7.289600353057697E-3</v>
      </c>
      <c r="CH252" s="23">
        <f t="shared" si="123"/>
        <v>2.1586567783230151E-3</v>
      </c>
      <c r="CI252" s="23">
        <f t="shared" si="124"/>
        <v>8.3997182611703636E-3</v>
      </c>
    </row>
    <row r="253" spans="1:87" x14ac:dyDescent="0.2">
      <c r="A253" s="20">
        <v>245</v>
      </c>
      <c r="B253" s="21">
        <v>44165</v>
      </c>
      <c r="C253" s="20">
        <v>218.91</v>
      </c>
      <c r="D253" s="20">
        <v>1265.2840000000001</v>
      </c>
      <c r="E253" s="20">
        <v>2233.576</v>
      </c>
      <c r="F253" s="20">
        <v>1885.8409999999999</v>
      </c>
      <c r="G253" s="20">
        <v>2535.056</v>
      </c>
      <c r="H253" s="20">
        <v>139.45500000000001</v>
      </c>
      <c r="I253" s="20">
        <v>359.51900000000001</v>
      </c>
      <c r="J253" s="20">
        <v>505.57499999999999</v>
      </c>
      <c r="K253" s="20">
        <v>109.74299999999999</v>
      </c>
      <c r="L253" s="20">
        <v>680.24099999999999</v>
      </c>
      <c r="M253" s="20">
        <v>890.27599999999995</v>
      </c>
      <c r="N253" s="20">
        <v>304.596</v>
      </c>
      <c r="O253" s="20">
        <v>361.21</v>
      </c>
      <c r="P253" s="20">
        <v>102.85899999999999</v>
      </c>
      <c r="Q253" s="20">
        <v>193.53700000000001</v>
      </c>
      <c r="R253" s="20">
        <v>258.07799999999997</v>
      </c>
      <c r="S253" s="20">
        <v>6585.16</v>
      </c>
      <c r="T253" s="20">
        <v>3492.54</v>
      </c>
      <c r="U253" s="20">
        <v>6266.19</v>
      </c>
      <c r="V253" s="20">
        <v>26433.62</v>
      </c>
      <c r="W253" s="20">
        <v>0.15337999999999999</v>
      </c>
      <c r="X253" s="20">
        <v>-1.0244</v>
      </c>
      <c r="Y253" s="20">
        <v>-0.33550000000000002</v>
      </c>
      <c r="Z253" s="20">
        <v>-0.66579999999999995</v>
      </c>
      <c r="AA253" s="20">
        <v>1</v>
      </c>
      <c r="AB253" s="20">
        <v>0.83850000000000002</v>
      </c>
      <c r="AC253" s="20">
        <v>0.75049999999999994</v>
      </c>
      <c r="AD253" s="20">
        <v>104.31</v>
      </c>
      <c r="AE253" s="21">
        <f t="shared" si="96"/>
        <v>44165</v>
      </c>
      <c r="AF253" s="22" cm="1">
        <f t="array" ref="AF253">IF(INDEX(calc_types,1,AF$7)="INDEX",C253/C252-1,IF(INDEX(calc_types,1,AF$7)="CASH", C252/1200,C252/C253-1))</f>
        <v>3.1072646018581729E-4</v>
      </c>
      <c r="AG253" s="22" cm="1">
        <f t="array" ref="AG253">IF(INDEX(calc_types,1,AG$7)="INDEX",D253/D252-1,IF(INDEX(calc_types,1,AG$7)="CASH", D252/1200,D252/D253-1))</f>
        <v>4.6018745918008364E-4</v>
      </c>
      <c r="AH253" s="22" cm="1">
        <f t="array" ref="AH253">IF(INDEX(calc_types,1,AH$7)="INDEX",E253/E252-1,IF(INDEX(calc_types,1,AH$7)="CASH", E252/1200,E252/E253-1))</f>
        <v>1.1411769451776799E-3</v>
      </c>
      <c r="AI253" s="22" cm="1">
        <f t="array" ref="AI253">IF(INDEX(calc_types,1,AI$7)="INDEX",F253/F252-1,IF(INDEX(calc_types,1,AI$7)="CASH", F252/1200,F252/F253-1))</f>
        <v>3.404200074170971E-3</v>
      </c>
      <c r="AJ253" s="22" cm="1">
        <f t="array" ref="AJ253">IF(INDEX(calc_types,1,AJ$7)="INDEX",G253/G252-1,IF(INDEX(calc_types,1,AJ$7)="CASH", G252/1200,G252/G253-1))</f>
        <v>8.9253093372283487E-3</v>
      </c>
      <c r="AK253" s="22" cm="1">
        <f t="array" ref="AK253">IF(INDEX(calc_types,1,AK$7)="INDEX",H253/H252-1,IF(INDEX(calc_types,1,AK$7)="CASH", H252/1200,H252/H253-1))</f>
        <v>-7.5236457437655169E-4</v>
      </c>
      <c r="AL253" s="22" cm="1">
        <f t="array" ref="AL253">IF(INDEX(calc_types,1,AL$7)="INDEX",I253/I252-1,IF(INDEX(calc_types,1,AL$7)="CASH", I252/1200,I252/I253-1))</f>
        <v>-1.6938374860120398E-3</v>
      </c>
      <c r="AM253" s="22" cm="1">
        <f t="array" ref="AM253">IF(INDEX(calc_types,1,AM$7)="INDEX",J253/J252-1,IF(INDEX(calc_types,1,AM$7)="CASH", J252/1200,J252/J253-1))</f>
        <v>-3.1606260523918683E-3</v>
      </c>
      <c r="AN253" s="22" cm="1">
        <f t="array" ref="AN253">IF(INDEX(calc_types,1,AN$7)="INDEX",K253/K252-1,IF(INDEX(calc_types,1,AN$7)="CASH", K252/1200,K252/K253-1))</f>
        <v>1.1847261459929648E-4</v>
      </c>
      <c r="AO253" s="22" cm="1">
        <f t="array" ref="AO253">IF(INDEX(calc_types,1,AO$7)="INDEX",L253/L252-1,IF(INDEX(calc_types,1,AO$7)="CASH", L252/1200,L252/L253-1))</f>
        <v>-7.7706126885734861E-4</v>
      </c>
      <c r="AP253" s="22" cm="1">
        <f t="array" ref="AP253">IF(INDEX(calc_types,1,AP$7)="INDEX",M253/M252-1,IF(INDEX(calc_types,1,AP$7)="CASH", M252/1200,M252/M253-1))</f>
        <v>-2.1508750889660533E-3</v>
      </c>
      <c r="AQ253" s="22" cm="1">
        <f t="array" ref="AQ253">IF(INDEX(calc_types,1,AQ$7)="INDEX",N253/N252-1,IF(INDEX(calc_types,1,AQ$7)="CASH", N252/1200,N252/N253-1))</f>
        <v>4.5445850839989088E-3</v>
      </c>
      <c r="AR253" s="22" cm="1">
        <f t="array" ref="AR253">IF(INDEX(calc_types,1,AR$7)="INDEX",O253/O252-1,IF(INDEX(calc_types,1,AR$7)="CASH", O252/1200,O252/O253-1))</f>
        <v>1.062639195102566E-2</v>
      </c>
      <c r="AS253" s="22" cm="1">
        <f t="array" ref="AS253">IF(INDEX(calc_types,1,AS$7)="INDEX",P253/P252-1,IF(INDEX(calc_types,1,AS$7)="CASH", P252/1200,P252/P253-1))</f>
        <v>-1.6524748240609455E-4</v>
      </c>
      <c r="AT253" s="22" cm="1">
        <f t="array" ref="AT253">IF(INDEX(calc_types,1,AT$7)="INDEX",Q253/Q252-1,IF(INDEX(calc_types,1,AT$7)="CASH", Q252/1200,Q252/Q253-1))</f>
        <v>-1.4465425051013447E-4</v>
      </c>
      <c r="AU253" s="22" cm="1">
        <f t="array" ref="AU253">IF(INDEX(calc_types,1,AU$7)="INDEX",R253/R252-1,IF(INDEX(calc_types,1,AU$7)="CASH", R252/1200,R252/R253-1))</f>
        <v>3.3334366957094019E-4</v>
      </c>
      <c r="AV253" s="22" cm="1">
        <f t="array" ref="AV253">IF(INDEX(calc_types,1,AV$7)="INDEX",S253/S252-1,IF(INDEX(calc_types,1,AV$7)="CASH", S252/1200,S252/S253-1))</f>
        <v>0.10888908347534398</v>
      </c>
      <c r="AW253" s="22" cm="1">
        <f t="array" ref="AW253">IF(INDEX(calc_types,1,AW$7)="INDEX",T253/T252-1,IF(INDEX(calc_types,1,AW$7)="CASH", T252/1200,T252/T253-1))</f>
        <v>0.18062612187775717</v>
      </c>
      <c r="AX253" s="22" cm="1">
        <f t="array" ref="AX253">IF(INDEX(calc_types,1,AX$7)="INDEX",U253/U252-1,IF(INDEX(calc_types,1,AX$7)="CASH", U252/1200,U252/U253-1))</f>
        <v>0.12352279878865446</v>
      </c>
      <c r="AY253" s="22" cm="1">
        <f t="array" ref="AY253">IF(INDEX(calc_types,1,AY$7)="INDEX",V253/V252-1,IF(INDEX(calc_types,1,AY$7)="CASH", V252/1200,V252/V253-1))</f>
        <v>0.15043175540200182</v>
      </c>
      <c r="AZ253" s="22" cm="1">
        <f t="array" ref="AZ253">IF(INDEX(calc_types,1,AZ$7)="INDEX",W253/W252-1,IF(INDEX(calc_types,1,AZ$7)="CASH", W252/1200,W252/W253-1))</f>
        <v>1.1687500000000001E-4</v>
      </c>
      <c r="BA253" s="22" cm="1">
        <f t="array" ref="BA253">IF(INDEX(calc_types,1,BA$7)="INDEX",X253/X252-1,IF(INDEX(calc_types,1,BA$7)="CASH", X252/1200,X252/X253-1))</f>
        <v>-4.7850000000000003E-4</v>
      </c>
      <c r="BB253" s="22" cm="1">
        <f t="array" ref="BB253">IF(INDEX(calc_types,1,BB$7)="INDEX",Y253/Y252-1,IF(INDEX(calc_types,1,BB$7)="CASH", Y252/1200,Y252/Y253-1))</f>
        <v>-4.416666666666667E-6</v>
      </c>
      <c r="BC253" s="22" cm="1">
        <f t="array" ref="BC253">IF(INDEX(calc_types,1,BC$7)="INDEX",Z253/Z252-1,IF(INDEX(calc_types,1,BC$7)="CASH", Z252/1200,Z252/Z253-1))</f>
        <v>-1.6625E-4</v>
      </c>
      <c r="BD253" s="22" cm="1">
        <f t="array" ref="BD253">IF(INDEX(calc_types,1,BD$7)="INDEX",AA253/AA252-1,IF(INDEX(calc_types,1,BD$7)="CASH", AA252/1200,AA252/AA253-1))</f>
        <v>0</v>
      </c>
      <c r="BE253" s="22" cm="1">
        <f t="array" ref="BE253">IF(INDEX(calc_types,1,BE$7)="INDEX",AB253/AB252-1,IF(INDEX(calc_types,1,BE$7)="CASH", AB252/1200,AB252/AB253-1))</f>
        <v>2.3971377459749643E-2</v>
      </c>
      <c r="BF253" s="22" cm="1">
        <f t="array" ref="BF253">IF(INDEX(calc_types,1,BF$7)="INDEX",AC253/AC252-1,IF(INDEX(calc_types,1,BF$7)="CASH", AC252/1200,AC252/AC253-1))</f>
        <v>2.8914057295136741E-2</v>
      </c>
      <c r="BG253" s="22" cm="1">
        <f t="array" ref="BG253">IF(INDEX(calc_types,1,BG$7)="INDEX",AD253/AD252-1,IF(INDEX(calc_types,1,BG$7)="CASH", AD252/1200,AD252/AD253-1))</f>
        <v>3.3553829930015322E-3</v>
      </c>
      <c r="BH253" s="23">
        <f t="shared" si="97"/>
        <v>-1.3159717964339541E-3</v>
      </c>
      <c r="BI253" s="23">
        <f t="shared" si="98"/>
        <v>-1.6012247721934854E-3</v>
      </c>
      <c r="BJ253" s="23">
        <f t="shared" si="99"/>
        <v>-1.7773480217349092E-3</v>
      </c>
      <c r="BK253" s="23">
        <f t="shared" si="100"/>
        <v>4.2319051368337832E-4</v>
      </c>
      <c r="BL253" s="23">
        <f t="shared" si="101"/>
        <v>5.0864436761051662E-3</v>
      </c>
      <c r="BM253" s="23">
        <f t="shared" si="102"/>
        <v>-1.8534999122931156E-3</v>
      </c>
      <c r="BN253" s="23">
        <f t="shared" si="103"/>
        <v>-3.1249799358559587E-3</v>
      </c>
      <c r="BO253" s="23">
        <f t="shared" si="104"/>
        <v>-5.2624614940021894E-3</v>
      </c>
      <c r="BP253" s="23">
        <f t="shared" si="105"/>
        <v>-4.0266266149481371E-4</v>
      </c>
      <c r="BQ253" s="23">
        <f t="shared" si="106"/>
        <v>-2.9942493824376675E-3</v>
      </c>
      <c r="BR253" s="23">
        <f t="shared" si="107"/>
        <v>-4.8668027943430114E-3</v>
      </c>
      <c r="BS253" s="23">
        <f t="shared" si="108"/>
        <v>1.3199048495241309E-3</v>
      </c>
      <c r="BT253" s="23">
        <f t="shared" si="109"/>
        <v>6.9105935606373113E-3</v>
      </c>
      <c r="BU253" s="23">
        <f t="shared" si="110"/>
        <v>-2.1645166479799318E-4</v>
      </c>
      <c r="BV253" s="23">
        <f t="shared" si="111"/>
        <v>-3.4193111279483051E-4</v>
      </c>
      <c r="BW253" s="23">
        <f t="shared" si="112"/>
        <v>-2.1063602481658373E-4</v>
      </c>
      <c r="BX253" s="23">
        <f t="shared" si="113"/>
        <v>0.1019807837542705</v>
      </c>
      <c r="BY253" s="23">
        <f t="shared" si="114"/>
        <v>0.1793270965143999</v>
      </c>
      <c r="BZ253" s="23">
        <f t="shared" si="115"/>
        <v>0.12187755918782921</v>
      </c>
      <c r="CA253" s="23">
        <f t="shared" si="116"/>
        <v>0.14596046576341493</v>
      </c>
      <c r="CB253" s="23">
        <f t="shared" si="117"/>
        <v>-1.4999606321839092E-3</v>
      </c>
      <c r="CC253" s="23">
        <f t="shared" si="118"/>
        <v>-1.5781574712643675E-3</v>
      </c>
      <c r="CD253" s="23">
        <f t="shared" si="119"/>
        <v>-1.9434255747126429E-3</v>
      </c>
      <c r="CE253" s="23">
        <f t="shared" si="120"/>
        <v>-1.4029913793103452E-4</v>
      </c>
      <c r="CF253" s="23">
        <f t="shared" si="121"/>
        <v>0</v>
      </c>
      <c r="CG253" s="23">
        <f t="shared" si="122"/>
        <v>2.2971085282792684E-2</v>
      </c>
      <c r="CH253" s="23">
        <f t="shared" si="123"/>
        <v>2.9000712001457558E-2</v>
      </c>
      <c r="CI253" s="23">
        <f t="shared" si="124"/>
        <v>3.9202073118824723E-3</v>
      </c>
    </row>
    <row r="254" spans="1:87" x14ac:dyDescent="0.2">
      <c r="A254" s="20">
        <v>246</v>
      </c>
      <c r="B254" s="21">
        <v>44196</v>
      </c>
      <c r="C254" s="20">
        <v>218.887</v>
      </c>
      <c r="D254" s="20">
        <v>1265.8710000000001</v>
      </c>
      <c r="E254" s="20">
        <v>2236.0250000000001</v>
      </c>
      <c r="F254" s="20">
        <v>1889.9</v>
      </c>
      <c r="G254" s="20">
        <v>2549.8020000000001</v>
      </c>
      <c r="H254" s="20">
        <v>139.36500000000001</v>
      </c>
      <c r="I254" s="20">
        <v>359.13099999999997</v>
      </c>
      <c r="J254" s="20">
        <v>504.87599999999998</v>
      </c>
      <c r="K254" s="20">
        <v>109.748</v>
      </c>
      <c r="L254" s="20">
        <v>681.65</v>
      </c>
      <c r="M254" s="20">
        <v>893.76800000000003</v>
      </c>
      <c r="N254" s="20">
        <v>305.62099999999998</v>
      </c>
      <c r="O254" s="20">
        <v>363.82799999999997</v>
      </c>
      <c r="P254" s="20">
        <v>102.849</v>
      </c>
      <c r="Q254" s="20">
        <v>193.49799999999999</v>
      </c>
      <c r="R254" s="20">
        <v>258.00799999999998</v>
      </c>
      <c r="S254" s="20">
        <v>6835.73</v>
      </c>
      <c r="T254" s="20">
        <v>3552.64</v>
      </c>
      <c r="U254" s="20">
        <v>6460.52</v>
      </c>
      <c r="V254" s="20">
        <v>27444.17</v>
      </c>
      <c r="W254" s="20">
        <v>0.14388000000000001</v>
      </c>
      <c r="X254" s="20">
        <v>-0.63009999999999999</v>
      </c>
      <c r="Y254" s="20">
        <v>-4.5400000000000003E-2</v>
      </c>
      <c r="Z254" s="20">
        <v>-0.20130000000000001</v>
      </c>
      <c r="AA254" s="20">
        <v>1</v>
      </c>
      <c r="AB254" s="20">
        <v>0.81859999999999999</v>
      </c>
      <c r="AC254" s="20">
        <v>0.73180000000000001</v>
      </c>
      <c r="AD254" s="20">
        <v>103.25</v>
      </c>
      <c r="AE254" s="21">
        <f t="shared" si="96"/>
        <v>44196</v>
      </c>
      <c r="AF254" s="22" cm="1">
        <f t="array" ref="AF254">IF(INDEX(calc_types,1,AF$7)="INDEX",C254/C253-1,IF(INDEX(calc_types,1,AF$7)="CASH", C253/1200,C253/C254-1))</f>
        <v>-1.0506600886206474E-4</v>
      </c>
      <c r="AG254" s="22" cm="1">
        <f t="array" ref="AG254">IF(INDEX(calc_types,1,AG$7)="INDEX",D254/D253-1,IF(INDEX(calc_types,1,AG$7)="CASH", D253/1200,D253/D254-1))</f>
        <v>4.6392746608669988E-4</v>
      </c>
      <c r="AH254" s="22" cm="1">
        <f t="array" ref="AH254">IF(INDEX(calc_types,1,AH$7)="INDEX",E254/E253-1,IF(INDEX(calc_types,1,AH$7)="CASH", E253/1200,E253/E254-1))</f>
        <v>1.0964480277366739E-3</v>
      </c>
      <c r="AI254" s="22" cm="1">
        <f t="array" ref="AI254">IF(INDEX(calc_types,1,AI$7)="INDEX",F254/F253-1,IF(INDEX(calc_types,1,AI$7)="CASH", F253/1200,F253/F254-1))</f>
        <v>2.1523553682416541E-3</v>
      </c>
      <c r="AJ254" s="22" cm="1">
        <f t="array" ref="AJ254">IF(INDEX(calc_types,1,AJ$7)="INDEX",G254/G253-1,IF(INDEX(calc_types,1,AJ$7)="CASH", G253/1200,G253/G254-1))</f>
        <v>5.8168340265460916E-3</v>
      </c>
      <c r="AK254" s="22" cm="1">
        <f t="array" ref="AK254">IF(INDEX(calc_types,1,AK$7)="INDEX",H254/H253-1,IF(INDEX(calc_types,1,AK$7)="CASH", H253/1200,H253/H254-1))</f>
        <v>-6.4536947402393796E-4</v>
      </c>
      <c r="AL254" s="22" cm="1">
        <f t="array" ref="AL254">IF(INDEX(calc_types,1,AL$7)="INDEX",I254/I253-1,IF(INDEX(calc_types,1,AL$7)="CASH", I253/1200,I253/I254-1))</f>
        <v>-1.0792197352574862E-3</v>
      </c>
      <c r="AM254" s="22" cm="1">
        <f t="array" ref="AM254">IF(INDEX(calc_types,1,AM$7)="INDEX",J254/J253-1,IF(INDEX(calc_types,1,AM$7)="CASH", J253/1200,J253/J254-1))</f>
        <v>-1.382584186322533E-3</v>
      </c>
      <c r="AN254" s="22" cm="1">
        <f t="array" ref="AN254">IF(INDEX(calc_types,1,AN$7)="INDEX",K254/K253-1,IF(INDEX(calc_types,1,AN$7)="CASH", K253/1200,K253/K254-1))</f>
        <v>4.5560992500748299E-5</v>
      </c>
      <c r="AO254" s="22" cm="1">
        <f t="array" ref="AO254">IF(INDEX(calc_types,1,AO$7)="INDEX",L254/L253-1,IF(INDEX(calc_types,1,AO$7)="CASH", L253/1200,L253/L254-1))</f>
        <v>2.0713247216794795E-3</v>
      </c>
      <c r="AP254" s="22" cm="1">
        <f t="array" ref="AP254">IF(INDEX(calc_types,1,AP$7)="INDEX",M254/M253-1,IF(INDEX(calc_types,1,AP$7)="CASH", M253/1200,M253/M254-1))</f>
        <v>3.9223791273719222E-3</v>
      </c>
      <c r="AQ254" s="22" cm="1">
        <f t="array" ref="AQ254">IF(INDEX(calc_types,1,AQ$7)="INDEX",N254/N253-1,IF(INDEX(calc_types,1,AQ$7)="CASH", N253/1200,N253/N254-1))</f>
        <v>3.3651131334619944E-3</v>
      </c>
      <c r="AR254" s="22" cm="1">
        <f t="array" ref="AR254">IF(INDEX(calc_types,1,AR$7)="INDEX",O254/O253-1,IF(INDEX(calc_types,1,AR$7)="CASH", O253/1200,O253/O254-1))</f>
        <v>7.247861354890528E-3</v>
      </c>
      <c r="AS254" s="22" cm="1">
        <f t="array" ref="AS254">IF(INDEX(calc_types,1,AS$7)="INDEX",P254/P253-1,IF(INDEX(calc_types,1,AS$7)="CASH", P253/1200,P253/P254-1))</f>
        <v>-9.7220466852565579E-5</v>
      </c>
      <c r="AT254" s="22" cm="1">
        <f t="array" ref="AT254">IF(INDEX(calc_types,1,AT$7)="INDEX",Q254/Q253-1,IF(INDEX(calc_types,1,AT$7)="CASH", Q253/1200,Q253/Q254-1))</f>
        <v>-2.0151185561423368E-4</v>
      </c>
      <c r="AU254" s="22" cm="1">
        <f t="array" ref="AU254">IF(INDEX(calc_types,1,AU$7)="INDEX",R254/R253-1,IF(INDEX(calc_types,1,AU$7)="CASH", R253/1200,R253/R254-1))</f>
        <v>-2.7123582792798473E-4</v>
      </c>
      <c r="AV254" s="22" cm="1">
        <f t="array" ref="AV254">IF(INDEX(calc_types,1,AV$7)="INDEX",S254/S253-1,IF(INDEX(calc_types,1,AV$7)="CASH", S253/1200,S253/S254-1))</f>
        <v>3.8050707955463503E-2</v>
      </c>
      <c r="AW254" s="22" cm="1">
        <f t="array" ref="AW254">IF(INDEX(calc_types,1,AW$7)="INDEX",T254/T253-1,IF(INDEX(calc_types,1,AW$7)="CASH", T253/1200,T253/T254-1))</f>
        <v>1.7208106421114699E-2</v>
      </c>
      <c r="AX254" s="22" cm="1">
        <f t="array" ref="AX254">IF(INDEX(calc_types,1,AX$7)="INDEX",U254/U253-1,IF(INDEX(calc_types,1,AX$7)="CASH", U253/1200,U253/U254-1))</f>
        <v>3.101246530986157E-2</v>
      </c>
      <c r="AY254" s="22" cm="1">
        <f t="array" ref="AY254">IF(INDEX(calc_types,1,AY$7)="INDEX",V254/V253-1,IF(INDEX(calc_types,1,AY$7)="CASH", V253/1200,V253/V254-1))</f>
        <v>3.8229724116485064E-2</v>
      </c>
      <c r="AZ254" s="22" cm="1">
        <f t="array" ref="AZ254">IF(INDEX(calc_types,1,AZ$7)="INDEX",W254/W253-1,IF(INDEX(calc_types,1,AZ$7)="CASH", W253/1200,W253/W254-1))</f>
        <v>1.2781666666666667E-4</v>
      </c>
      <c r="BA254" s="22" cm="1">
        <f t="array" ref="BA254">IF(INDEX(calc_types,1,BA$7)="INDEX",X254/X253-1,IF(INDEX(calc_types,1,BA$7)="CASH", X253/1200,X253/X254-1))</f>
        <v>-8.5366666666666664E-4</v>
      </c>
      <c r="BB254" s="22" cm="1">
        <f t="array" ref="BB254">IF(INDEX(calc_types,1,BB$7)="INDEX",Y254/Y253-1,IF(INDEX(calc_types,1,BB$7)="CASH", Y253/1200,Y253/Y254-1))</f>
        <v>-2.7958333333333334E-4</v>
      </c>
      <c r="BC254" s="22" cm="1">
        <f t="array" ref="BC254">IF(INDEX(calc_types,1,BC$7)="INDEX",Z254/Z253-1,IF(INDEX(calc_types,1,BC$7)="CASH", Z253/1200,Z253/Z254-1))</f>
        <v>-5.5483333333333329E-4</v>
      </c>
      <c r="BD254" s="22" cm="1">
        <f t="array" ref="BD254">IF(INDEX(calc_types,1,BD$7)="INDEX",AA254/AA253-1,IF(INDEX(calc_types,1,BD$7)="CASH", AA253/1200,AA253/AA254-1))</f>
        <v>0</v>
      </c>
      <c r="BE254" s="22" cm="1">
        <f t="array" ref="BE254">IF(INDEX(calc_types,1,BE$7)="INDEX",AB254/AB253-1,IF(INDEX(calc_types,1,BE$7)="CASH", AB253/1200,AB253/AB254-1))</f>
        <v>2.4309797214757012E-2</v>
      </c>
      <c r="BF254" s="22" cm="1">
        <f t="array" ref="BF254">IF(INDEX(calc_types,1,BF$7)="INDEX",AC254/AC253-1,IF(INDEX(calc_types,1,BF$7)="CASH", AC253/1200,AC253/AC254-1))</f>
        <v>2.5553429898879321E-2</v>
      </c>
      <c r="BG254" s="22" cm="1">
        <f t="array" ref="BG254">IF(INDEX(calc_types,1,BG$7)="INDEX",AD254/AD253-1,IF(INDEX(calc_types,1,BG$7)="CASH", AD253/1200,AD253/AD254-1))</f>
        <v>1.0266343825665825E-2</v>
      </c>
      <c r="BH254" s="23">
        <f t="shared" si="97"/>
        <v>-1.7317642654818362E-3</v>
      </c>
      <c r="BI254" s="23">
        <f t="shared" si="98"/>
        <v>-1.5974847652868692E-3</v>
      </c>
      <c r="BJ254" s="23">
        <f t="shared" si="99"/>
        <v>-1.8220769391759152E-3</v>
      </c>
      <c r="BK254" s="23">
        <f t="shared" si="100"/>
        <v>-8.2865419224593864E-4</v>
      </c>
      <c r="BL254" s="23">
        <f t="shared" si="101"/>
        <v>1.977968365422909E-3</v>
      </c>
      <c r="BM254" s="23">
        <f t="shared" si="102"/>
        <v>-1.7465048119405019E-3</v>
      </c>
      <c r="BN254" s="23">
        <f t="shared" si="103"/>
        <v>-2.510362185101405E-3</v>
      </c>
      <c r="BO254" s="23">
        <f t="shared" si="104"/>
        <v>-3.4844196279328545E-3</v>
      </c>
      <c r="BP254" s="23">
        <f t="shared" si="105"/>
        <v>-4.7557428359336189E-4</v>
      </c>
      <c r="BQ254" s="23">
        <f t="shared" si="106"/>
        <v>-1.4586339190083945E-4</v>
      </c>
      <c r="BR254" s="23">
        <f t="shared" si="107"/>
        <v>1.2064514219949636E-3</v>
      </c>
      <c r="BS254" s="23">
        <f t="shared" si="108"/>
        <v>1.404328989872165E-4</v>
      </c>
      <c r="BT254" s="23">
        <f t="shared" si="109"/>
        <v>3.5320629645021794E-3</v>
      </c>
      <c r="BU254" s="23">
        <f t="shared" si="110"/>
        <v>-1.4842464924446421E-4</v>
      </c>
      <c r="BV254" s="23">
        <f t="shared" si="111"/>
        <v>-3.9878871789892972E-4</v>
      </c>
      <c r="BW254" s="23">
        <f t="shared" si="112"/>
        <v>-8.1521552231550865E-4</v>
      </c>
      <c r="BX254" s="23">
        <f t="shared" si="113"/>
        <v>3.1142408234390018E-2</v>
      </c>
      <c r="BY254" s="23">
        <f t="shared" si="114"/>
        <v>1.5909081057757429E-2</v>
      </c>
      <c r="BZ254" s="23">
        <f t="shared" si="115"/>
        <v>2.9367225709036309E-2</v>
      </c>
      <c r="CA254" s="23">
        <f t="shared" si="116"/>
        <v>3.3758434477898169E-2</v>
      </c>
      <c r="CB254" s="23">
        <f t="shared" si="117"/>
        <v>-1.4890189655172425E-3</v>
      </c>
      <c r="CC254" s="23">
        <f t="shared" si="118"/>
        <v>-1.953324137931034E-3</v>
      </c>
      <c r="CD254" s="23">
        <f t="shared" si="119"/>
        <v>-2.2185922413793095E-3</v>
      </c>
      <c r="CE254" s="23">
        <f t="shared" si="120"/>
        <v>-5.2888247126436786E-4</v>
      </c>
      <c r="CF254" s="23">
        <f t="shared" si="121"/>
        <v>0</v>
      </c>
      <c r="CG254" s="23">
        <f t="shared" si="122"/>
        <v>2.3309505037800052E-2</v>
      </c>
      <c r="CH254" s="23">
        <f t="shared" si="123"/>
        <v>2.5640084605200137E-2</v>
      </c>
      <c r="CI254" s="23">
        <f t="shared" si="124"/>
        <v>1.0831168144546766E-2</v>
      </c>
    </row>
    <row r="255" spans="1:87" x14ac:dyDescent="0.2">
      <c r="A255" s="20">
        <v>247</v>
      </c>
      <c r="B255" s="21">
        <v>44227</v>
      </c>
      <c r="C255" s="20">
        <v>218.94900000000001</v>
      </c>
      <c r="D255" s="20">
        <v>1266.0609999999999</v>
      </c>
      <c r="E255" s="20">
        <v>2232.7570000000001</v>
      </c>
      <c r="F255" s="20">
        <v>1890.981</v>
      </c>
      <c r="G255" s="20">
        <v>2548.0459999999998</v>
      </c>
      <c r="H255" s="20">
        <v>139.25800000000001</v>
      </c>
      <c r="I255" s="20">
        <v>358.947</v>
      </c>
      <c r="J255" s="20">
        <v>504.82900000000001</v>
      </c>
      <c r="K255" s="20">
        <v>109.782</v>
      </c>
      <c r="L255" s="20">
        <v>681.15200000000004</v>
      </c>
      <c r="M255" s="20">
        <v>891.9</v>
      </c>
      <c r="N255" s="20">
        <v>305.577</v>
      </c>
      <c r="O255" s="20">
        <v>363.52800000000002</v>
      </c>
      <c r="P255" s="20">
        <v>102.839</v>
      </c>
      <c r="Q255" s="20">
        <v>193.47300000000001</v>
      </c>
      <c r="R255" s="20">
        <v>258.02</v>
      </c>
      <c r="S255" s="20">
        <v>6764.58</v>
      </c>
      <c r="T255" s="20">
        <v>3481.44</v>
      </c>
      <c r="U255" s="20">
        <v>6407.46</v>
      </c>
      <c r="V255" s="20">
        <v>27663.39</v>
      </c>
      <c r="W255" s="20">
        <v>0.1195</v>
      </c>
      <c r="X255" s="20">
        <v>-0.73860000000000003</v>
      </c>
      <c r="Y255" s="20">
        <v>-0.13020000000000001</v>
      </c>
      <c r="Z255" s="20">
        <v>-0.2843</v>
      </c>
      <c r="AA255" s="20">
        <v>1</v>
      </c>
      <c r="AB255" s="20">
        <v>0.82389999999999997</v>
      </c>
      <c r="AC255" s="20">
        <v>0.72970000000000002</v>
      </c>
      <c r="AD255" s="20">
        <v>104.68</v>
      </c>
      <c r="AE255" s="21">
        <f t="shared" si="96"/>
        <v>44227</v>
      </c>
      <c r="AF255" s="22" cm="1">
        <f t="array" ref="AF255">IF(INDEX(calc_types,1,AF$7)="INDEX",C255/C254-1,IF(INDEX(calc_types,1,AF$7)="CASH", C254/1200,C254/C255-1))</f>
        <v>2.8325117526395438E-4</v>
      </c>
      <c r="AG255" s="22" cm="1">
        <f t="array" ref="AG255">IF(INDEX(calc_types,1,AG$7)="INDEX",D255/D254-1,IF(INDEX(calc_types,1,AG$7)="CASH", D254/1200,D254/D255-1))</f>
        <v>1.5009428290868598E-4</v>
      </c>
      <c r="AH255" s="22" cm="1">
        <f t="array" ref="AH255">IF(INDEX(calc_types,1,AH$7)="INDEX",E255/E254-1,IF(INDEX(calc_types,1,AH$7)="CASH", E254/1200,E254/E255-1))</f>
        <v>-1.4615221207276985E-3</v>
      </c>
      <c r="AI255" s="22" cm="1">
        <f t="array" ref="AI255">IF(INDEX(calc_types,1,AI$7)="INDEX",F255/F254-1,IF(INDEX(calc_types,1,AI$7)="CASH", F254/1200,F254/F255-1))</f>
        <v>5.7198793586965557E-4</v>
      </c>
      <c r="AJ255" s="22" cm="1">
        <f t="array" ref="AJ255">IF(INDEX(calc_types,1,AJ$7)="INDEX",G255/G254-1,IF(INDEX(calc_types,1,AJ$7)="CASH", G254/1200,G254/G255-1))</f>
        <v>-6.8868092502882838E-4</v>
      </c>
      <c r="AK255" s="22" cm="1">
        <f t="array" ref="AK255">IF(INDEX(calc_types,1,AK$7)="INDEX",H255/H254-1,IF(INDEX(calc_types,1,AK$7)="CASH", H254/1200,H254/H255-1))</f>
        <v>-7.6776809098411114E-4</v>
      </c>
      <c r="AL255" s="22" cm="1">
        <f t="array" ref="AL255">IF(INDEX(calc_types,1,AL$7)="INDEX",I255/I254-1,IF(INDEX(calc_types,1,AL$7)="CASH", I254/1200,I254/I255-1))</f>
        <v>-5.1234786192211335E-4</v>
      </c>
      <c r="AM255" s="22" cm="1">
        <f t="array" ref="AM255">IF(INDEX(calc_types,1,AM$7)="INDEX",J255/J254-1,IF(INDEX(calc_types,1,AM$7)="CASH", J254/1200,J254/J255-1))</f>
        <v>-9.3092165204811117E-5</v>
      </c>
      <c r="AN255" s="22" cm="1">
        <f t="array" ref="AN255">IF(INDEX(calc_types,1,AN$7)="INDEX",K255/K254-1,IF(INDEX(calc_types,1,AN$7)="CASH", K254/1200,K254/K255-1))</f>
        <v>3.0980063417995751E-4</v>
      </c>
      <c r="AO255" s="22" cm="1">
        <f t="array" ref="AO255">IF(INDEX(calc_types,1,AO$7)="INDEX",L255/L254-1,IF(INDEX(calc_types,1,AO$7)="CASH", L254/1200,L254/L255-1))</f>
        <v>-7.3058020978500338E-4</v>
      </c>
      <c r="AP255" s="22" cm="1">
        <f t="array" ref="AP255">IF(INDEX(calc_types,1,AP$7)="INDEX",M255/M254-1,IF(INDEX(calc_types,1,AP$7)="CASH", M254/1200,M254/M255-1))</f>
        <v>-2.0900278372016912E-3</v>
      </c>
      <c r="AQ255" s="22" cm="1">
        <f t="array" ref="AQ255">IF(INDEX(calc_types,1,AQ$7)="INDEX",N255/N254-1,IF(INDEX(calc_types,1,AQ$7)="CASH", N254/1200,N254/N255-1))</f>
        <v>-1.4396916442249719E-4</v>
      </c>
      <c r="AR255" s="22" cm="1">
        <f t="array" ref="AR255">IF(INDEX(calc_types,1,AR$7)="INDEX",O255/O254-1,IF(INDEX(calc_types,1,AR$7)="CASH", O254/1200,O254/O255-1))</f>
        <v>-8.2456545400566572E-4</v>
      </c>
      <c r="AS255" s="22" cm="1">
        <f t="array" ref="AS255">IF(INDEX(calc_types,1,AS$7)="INDEX",P255/P254-1,IF(INDEX(calc_types,1,AS$7)="CASH", P254/1200,P254/P255-1))</f>
        <v>-9.722991959093541E-5</v>
      </c>
      <c r="AT255" s="22" cm="1">
        <f t="array" ref="AT255">IF(INDEX(calc_types,1,AT$7)="INDEX",Q255/Q254-1,IF(INDEX(calc_types,1,AT$7)="CASH", Q254/1200,Q254/Q255-1))</f>
        <v>-1.2920030181173825E-4</v>
      </c>
      <c r="AU255" s="22" cm="1">
        <f t="array" ref="AU255">IF(INDEX(calc_types,1,AU$7)="INDEX",R255/R254-1,IF(INDEX(calc_types,1,AU$7)="CASH", R254/1200,R254/R255-1))</f>
        <v>4.6510185730763709E-5</v>
      </c>
      <c r="AV255" s="22" cm="1">
        <f t="array" ref="AV255">IF(INDEX(calc_types,1,AV$7)="INDEX",S255/S254-1,IF(INDEX(calc_types,1,AV$7)="CASH", S254/1200,S254/S255-1))</f>
        <v>-1.0408544515362661E-2</v>
      </c>
      <c r="AW255" s="22" cm="1">
        <f t="array" ref="AW255">IF(INDEX(calc_types,1,AW$7)="INDEX",T255/T254-1,IF(INDEX(calc_types,1,AW$7)="CASH", T254/1200,T254/T255-1))</f>
        <v>-2.0041433975860112E-2</v>
      </c>
      <c r="AX255" s="22" cm="1">
        <f t="array" ref="AX255">IF(INDEX(calc_types,1,AX$7)="INDEX",U255/U254-1,IF(INDEX(calc_types,1,AX$7)="CASH", U254/1200,U254/U255-1))</f>
        <v>-8.21296118578696E-3</v>
      </c>
      <c r="AY255" s="22" cm="1">
        <f t="array" ref="AY255">IF(INDEX(calc_types,1,AY$7)="INDEX",V255/V254-1,IF(INDEX(calc_types,1,AY$7)="CASH", V254/1200,V254/V255-1))</f>
        <v>7.9878531578838619E-3</v>
      </c>
      <c r="AZ255" s="22" cm="1">
        <f t="array" ref="AZ255">IF(INDEX(calc_types,1,AZ$7)="INDEX",W255/W254-1,IF(INDEX(calc_types,1,AZ$7)="CASH", W254/1200,W254/W255-1))</f>
        <v>1.199E-4</v>
      </c>
      <c r="BA255" s="22" cm="1">
        <f t="array" ref="BA255">IF(INDEX(calc_types,1,BA$7)="INDEX",X255/X254-1,IF(INDEX(calc_types,1,BA$7)="CASH", X254/1200,X254/X255-1))</f>
        <v>-5.2508333333333335E-4</v>
      </c>
      <c r="BB255" s="22" cm="1">
        <f t="array" ref="BB255">IF(INDEX(calc_types,1,BB$7)="INDEX",Y255/Y254-1,IF(INDEX(calc_types,1,BB$7)="CASH", Y254/1200,Y254/Y255-1))</f>
        <v>-3.7833333333333336E-5</v>
      </c>
      <c r="BC255" s="22" cm="1">
        <f t="array" ref="BC255">IF(INDEX(calc_types,1,BC$7)="INDEX",Z255/Z254-1,IF(INDEX(calc_types,1,BC$7)="CASH", Z254/1200,Z254/Z255-1))</f>
        <v>-1.6775000000000001E-4</v>
      </c>
      <c r="BD255" s="22" cm="1">
        <f t="array" ref="BD255">IF(INDEX(calc_types,1,BD$7)="INDEX",AA255/AA254-1,IF(INDEX(calc_types,1,BD$7)="CASH", AA254/1200,AA254/AA255-1))</f>
        <v>0</v>
      </c>
      <c r="BE255" s="22" cm="1">
        <f t="array" ref="BE255">IF(INDEX(calc_types,1,BE$7)="INDEX",AB255/AB254-1,IF(INDEX(calc_types,1,BE$7)="CASH", AB254/1200,AB254/AB255-1))</f>
        <v>-6.4328195169316427E-3</v>
      </c>
      <c r="BF255" s="22" cm="1">
        <f t="array" ref="BF255">IF(INDEX(calc_types,1,BF$7)="INDEX",AC255/AC254-1,IF(INDEX(calc_types,1,BF$7)="CASH", AC254/1200,AC254/AC255-1))</f>
        <v>2.8778950253529612E-3</v>
      </c>
      <c r="BG255" s="22" cm="1">
        <f t="array" ref="BG255">IF(INDEX(calc_types,1,BG$7)="INDEX",AD255/AD254-1,IF(INDEX(calc_types,1,BG$7)="CASH", AD254/1200,AD254/AD255-1))</f>
        <v>-1.3660680168131489E-2</v>
      </c>
      <c r="BH255" s="23">
        <f t="shared" si="97"/>
        <v>-1.343447081355817E-3</v>
      </c>
      <c r="BI255" s="23">
        <f t="shared" si="98"/>
        <v>-1.9113179484648831E-3</v>
      </c>
      <c r="BJ255" s="23">
        <f t="shared" si="99"/>
        <v>-4.3800470876402871E-3</v>
      </c>
      <c r="BK255" s="23">
        <f t="shared" si="100"/>
        <v>-2.4090216246179371E-3</v>
      </c>
      <c r="BL255" s="23">
        <f t="shared" si="101"/>
        <v>-4.527546586152011E-3</v>
      </c>
      <c r="BM255" s="23">
        <f t="shared" si="102"/>
        <v>-1.8689034289006751E-3</v>
      </c>
      <c r="BN255" s="23">
        <f t="shared" si="103"/>
        <v>-1.943490311766032E-3</v>
      </c>
      <c r="BO255" s="23">
        <f t="shared" si="104"/>
        <v>-2.1949276068151326E-3</v>
      </c>
      <c r="BP255" s="23">
        <f t="shared" si="105"/>
        <v>-2.1133464191415267E-4</v>
      </c>
      <c r="BQ255" s="23">
        <f t="shared" si="106"/>
        <v>-2.9477683233653223E-3</v>
      </c>
      <c r="BR255" s="23">
        <f t="shared" si="107"/>
        <v>-4.8059555425786493E-3</v>
      </c>
      <c r="BS255" s="23">
        <f t="shared" si="108"/>
        <v>-3.3686493988972751E-3</v>
      </c>
      <c r="BT255" s="23">
        <f t="shared" si="109"/>
        <v>-4.5403638443940143E-3</v>
      </c>
      <c r="BU255" s="23">
        <f t="shared" si="110"/>
        <v>-1.4843410198283404E-4</v>
      </c>
      <c r="BV255" s="23">
        <f t="shared" si="111"/>
        <v>-3.2647716409643429E-4</v>
      </c>
      <c r="BW255" s="23">
        <f t="shared" si="112"/>
        <v>-4.9746950865676022E-4</v>
      </c>
      <c r="BX255" s="23">
        <f t="shared" si="113"/>
        <v>-1.7316844236436146E-2</v>
      </c>
      <c r="BY255" s="23">
        <f t="shared" si="114"/>
        <v>-2.1340459339217382E-2</v>
      </c>
      <c r="BZ255" s="23">
        <f t="shared" si="115"/>
        <v>-9.8582007866122225E-3</v>
      </c>
      <c r="CA255" s="23">
        <f t="shared" si="116"/>
        <v>3.5165635192969703E-3</v>
      </c>
      <c r="CB255" s="23">
        <f t="shared" si="117"/>
        <v>-1.4969356321839092E-3</v>
      </c>
      <c r="CC255" s="23">
        <f t="shared" si="118"/>
        <v>-1.6247408045977009E-3</v>
      </c>
      <c r="CD255" s="23">
        <f t="shared" si="119"/>
        <v>-1.9768422413793097E-3</v>
      </c>
      <c r="CE255" s="23">
        <f t="shared" si="120"/>
        <v>-1.4179913793103456E-4</v>
      </c>
      <c r="CF255" s="23">
        <f t="shared" si="121"/>
        <v>0</v>
      </c>
      <c r="CG255" s="23">
        <f t="shared" si="122"/>
        <v>-7.4331116938886011E-3</v>
      </c>
      <c r="CH255" s="23">
        <f t="shared" si="123"/>
        <v>2.964549731673777E-3</v>
      </c>
      <c r="CI255" s="23">
        <f t="shared" si="124"/>
        <v>-1.3095855849250548E-2</v>
      </c>
    </row>
    <row r="256" spans="1:87" x14ac:dyDescent="0.2">
      <c r="A256" s="20">
        <v>248</v>
      </c>
      <c r="B256" s="21">
        <v>44255</v>
      </c>
      <c r="C256" s="20">
        <v>218.99600000000001</v>
      </c>
      <c r="D256" s="20">
        <v>1265.0440000000001</v>
      </c>
      <c r="E256" s="20">
        <v>2213.7130000000002</v>
      </c>
      <c r="F256" s="20">
        <v>1891.731</v>
      </c>
      <c r="G256" s="20">
        <v>2533.047</v>
      </c>
      <c r="H256" s="20">
        <v>139.16300000000001</v>
      </c>
      <c r="I256" s="20">
        <v>358.20400000000001</v>
      </c>
      <c r="J256" s="20">
        <v>501.96899999999999</v>
      </c>
      <c r="K256" s="20">
        <v>109.736</v>
      </c>
      <c r="L256" s="20">
        <v>678.89</v>
      </c>
      <c r="M256" s="20">
        <v>881.18</v>
      </c>
      <c r="N256" s="20">
        <v>305.11599999999999</v>
      </c>
      <c r="O256" s="20">
        <v>360.89400000000001</v>
      </c>
      <c r="P256" s="20">
        <v>102.83199999999999</v>
      </c>
      <c r="Q256" s="20">
        <v>193.40700000000001</v>
      </c>
      <c r="R256" s="20">
        <v>257.50299999999999</v>
      </c>
      <c r="S256" s="20">
        <v>6948.1</v>
      </c>
      <c r="T256" s="20">
        <v>3636.44</v>
      </c>
      <c r="U256" s="20">
        <v>6483.43</v>
      </c>
      <c r="V256" s="20">
        <v>28966.01</v>
      </c>
      <c r="W256" s="20">
        <v>0.11849999999999999</v>
      </c>
      <c r="X256" s="20">
        <v>-0.81320000000000003</v>
      </c>
      <c r="Y256" s="20">
        <v>-0.13819999999999999</v>
      </c>
      <c r="Z256" s="20">
        <v>-0.39250000000000002</v>
      </c>
      <c r="AA256" s="20">
        <v>1</v>
      </c>
      <c r="AB256" s="20">
        <v>0.82830000000000004</v>
      </c>
      <c r="AC256" s="20">
        <v>0.71799999999999997</v>
      </c>
      <c r="AD256" s="20">
        <v>106.57</v>
      </c>
      <c r="AE256" s="21">
        <f t="shared" si="96"/>
        <v>44255</v>
      </c>
      <c r="AF256" s="22" cm="1">
        <f t="array" ref="AF256">IF(INDEX(calc_types,1,AF$7)="INDEX",C256/C255-1,IF(INDEX(calc_types,1,AF$7)="CASH", C255/1200,C255/C256-1))</f>
        <v>2.1466186189478265E-4</v>
      </c>
      <c r="AG256" s="22" cm="1">
        <f t="array" ref="AG256">IF(INDEX(calc_types,1,AG$7)="INDEX",D256/D255-1,IF(INDEX(calc_types,1,AG$7)="CASH", D255/1200,D255/D256-1))</f>
        <v>-8.032788309566552E-4</v>
      </c>
      <c r="AH256" s="22" cm="1">
        <f t="array" ref="AH256">IF(INDEX(calc_types,1,AH$7)="INDEX",E256/E255-1,IF(INDEX(calc_types,1,AH$7)="CASH", E255/1200,E255/E256-1))</f>
        <v>-8.5293652645584972E-3</v>
      </c>
      <c r="AI256" s="22" cm="1">
        <f t="array" ref="AI256">IF(INDEX(calc_types,1,AI$7)="INDEX",F256/F255-1,IF(INDEX(calc_types,1,AI$7)="CASH", F255/1200,F255/F256-1))</f>
        <v>3.9661953240144321E-4</v>
      </c>
      <c r="AJ256" s="22" cm="1">
        <f t="array" ref="AJ256">IF(INDEX(calc_types,1,AJ$7)="INDEX",G256/G255-1,IF(INDEX(calc_types,1,AJ$7)="CASH", G255/1200,G255/G256-1))</f>
        <v>-5.8864714373287885E-3</v>
      </c>
      <c r="AK256" s="22" cm="1">
        <f t="array" ref="AK256">IF(INDEX(calc_types,1,AK$7)="INDEX",H256/H255-1,IF(INDEX(calc_types,1,AK$7)="CASH", H255/1200,H255/H256-1))</f>
        <v>-6.8218701977618146E-4</v>
      </c>
      <c r="AL256" s="22" cm="1">
        <f t="array" ref="AL256">IF(INDEX(calc_types,1,AL$7)="INDEX",I256/I255-1,IF(INDEX(calc_types,1,AL$7)="CASH", I255/1200,I255/I256-1))</f>
        <v>-2.0699434735490518E-3</v>
      </c>
      <c r="AM256" s="22" cm="1">
        <f t="array" ref="AM256">IF(INDEX(calc_types,1,AM$7)="INDEX",J256/J255-1,IF(INDEX(calc_types,1,AM$7)="CASH", J255/1200,J255/J256-1))</f>
        <v>-5.6652846805552715E-3</v>
      </c>
      <c r="AN256" s="22" cm="1">
        <f t="array" ref="AN256">IF(INDEX(calc_types,1,AN$7)="INDEX",K256/K255-1,IF(INDEX(calc_types,1,AN$7)="CASH", K255/1200,K255/K256-1))</f>
        <v>-4.1901222422613404E-4</v>
      </c>
      <c r="AO256" s="22" cm="1">
        <f t="array" ref="AO256">IF(INDEX(calc_types,1,AO$7)="INDEX",L256/L255-1,IF(INDEX(calc_types,1,AO$7)="CASH", L255/1200,L255/L256-1))</f>
        <v>-3.3208446866486163E-3</v>
      </c>
      <c r="AP256" s="22" cm="1">
        <f t="array" ref="AP256">IF(INDEX(calc_types,1,AP$7)="INDEX",M256/M255-1,IF(INDEX(calc_types,1,AP$7)="CASH", M255/1200,M255/M256-1))</f>
        <v>-1.2019284673169706E-2</v>
      </c>
      <c r="AQ256" s="22" cm="1">
        <f t="array" ref="AQ256">IF(INDEX(calc_types,1,AQ$7)="INDEX",N256/N255-1,IF(INDEX(calc_types,1,AQ$7)="CASH", N255/1200,N255/N256-1))</f>
        <v>-1.5086213949349059E-3</v>
      </c>
      <c r="AR256" s="22" cm="1">
        <f t="array" ref="AR256">IF(INDEX(calc_types,1,AR$7)="INDEX",O256/O255-1,IF(INDEX(calc_types,1,AR$7)="CASH", O255/1200,O255/O256-1))</f>
        <v>-7.2456592064435998E-3</v>
      </c>
      <c r="AS256" s="22" cm="1">
        <f t="array" ref="AS256">IF(INDEX(calc_types,1,AS$7)="INDEX",P256/P255-1,IF(INDEX(calc_types,1,AS$7)="CASH", P255/1200,P255/P256-1))</f>
        <v>-6.8067561917239949E-5</v>
      </c>
      <c r="AT256" s="22" cm="1">
        <f t="array" ref="AT256">IF(INDEX(calc_types,1,AT$7)="INDEX",Q256/Q255-1,IF(INDEX(calc_types,1,AT$7)="CASH", Q255/1200,Q255/Q256-1))</f>
        <v>-3.41132871253369E-4</v>
      </c>
      <c r="AU256" s="22" cm="1">
        <f t="array" ref="AU256">IF(INDEX(calc_types,1,AU$7)="INDEX",R256/R255-1,IF(INDEX(calc_types,1,AU$7)="CASH", R255/1200,R255/R256-1))</f>
        <v>-2.0037206418106468E-3</v>
      </c>
      <c r="AV256" s="22" cm="1">
        <f t="array" ref="AV256">IF(INDEX(calc_types,1,AV$7)="INDEX",S256/S255-1,IF(INDEX(calc_types,1,AV$7)="CASH", S255/1200,S255/S256-1))</f>
        <v>2.7129548323768793E-2</v>
      </c>
      <c r="AW256" s="22" cm="1">
        <f t="array" ref="AW256">IF(INDEX(calc_types,1,AW$7)="INDEX",T256/T255-1,IF(INDEX(calc_types,1,AW$7)="CASH", T255/1200,T255/T256-1))</f>
        <v>4.4521807068339525E-2</v>
      </c>
      <c r="AX256" s="22" cm="1">
        <f t="array" ref="AX256">IF(INDEX(calc_types,1,AX$7)="INDEX",U256/U255-1,IF(INDEX(calc_types,1,AX$7)="CASH", U255/1200,U255/U256-1))</f>
        <v>1.1856492276190567E-2</v>
      </c>
      <c r="AY256" s="22" cm="1">
        <f t="array" ref="AY256">IF(INDEX(calc_types,1,AY$7)="INDEX",V256/V255-1,IF(INDEX(calc_types,1,AY$7)="CASH", V255/1200,V255/V256-1))</f>
        <v>4.7088227437056762E-2</v>
      </c>
      <c r="AZ256" s="22" cm="1">
        <f t="array" ref="AZ256">IF(INDEX(calc_types,1,AZ$7)="INDEX",W256/W255-1,IF(INDEX(calc_types,1,AZ$7)="CASH", W255/1200,W255/W256-1))</f>
        <v>9.9583333333333333E-5</v>
      </c>
      <c r="BA256" s="22" cm="1">
        <f t="array" ref="BA256">IF(INDEX(calc_types,1,BA$7)="INDEX",X256/X255-1,IF(INDEX(calc_types,1,BA$7)="CASH", X255/1200,X255/X256-1))</f>
        <v>-6.1550000000000005E-4</v>
      </c>
      <c r="BB256" s="22" cm="1">
        <f t="array" ref="BB256">IF(INDEX(calc_types,1,BB$7)="INDEX",Y256/Y255-1,IF(INDEX(calc_types,1,BB$7)="CASH", Y255/1200,Y255/Y256-1))</f>
        <v>-1.0850000000000001E-4</v>
      </c>
      <c r="BC256" s="22" cm="1">
        <f t="array" ref="BC256">IF(INDEX(calc_types,1,BC$7)="INDEX",Z256/Z255-1,IF(INDEX(calc_types,1,BC$7)="CASH", Z255/1200,Z255/Z256-1))</f>
        <v>-2.3691666666666666E-4</v>
      </c>
      <c r="BD256" s="22" cm="1">
        <f t="array" ref="BD256">IF(INDEX(calc_types,1,BD$7)="INDEX",AA256/AA255-1,IF(INDEX(calc_types,1,BD$7)="CASH", AA255/1200,AA255/AA256-1))</f>
        <v>0</v>
      </c>
      <c r="BE256" s="22" cm="1">
        <f t="array" ref="BE256">IF(INDEX(calc_types,1,BE$7)="INDEX",AB256/AB255-1,IF(INDEX(calc_types,1,BE$7)="CASH", AB255/1200,AB255/AB256-1))</f>
        <v>-5.3120849933600001E-3</v>
      </c>
      <c r="BF256" s="22" cm="1">
        <f t="array" ref="BF256">IF(INDEX(calc_types,1,BF$7)="INDEX",AC256/AC255-1,IF(INDEX(calc_types,1,BF$7)="CASH", AC255/1200,AC255/AC256-1))</f>
        <v>1.6295264623955585E-2</v>
      </c>
      <c r="BG256" s="22" cm="1">
        <f t="array" ref="BG256">IF(INDEX(calc_types,1,BG$7)="INDEX",AD256/AD255-1,IF(INDEX(calc_types,1,BG$7)="CASH", AD255/1200,AD255/AD256-1))</f>
        <v>-1.7734822182602805E-2</v>
      </c>
      <c r="BH256" s="23">
        <f t="shared" si="97"/>
        <v>-1.4120363947249888E-3</v>
      </c>
      <c r="BI256" s="23">
        <f t="shared" si="98"/>
        <v>-2.8646910623302243E-3</v>
      </c>
      <c r="BJ256" s="23">
        <f t="shared" si="99"/>
        <v>-1.1447890231471086E-2</v>
      </c>
      <c r="BK256" s="23">
        <f t="shared" si="100"/>
        <v>-2.5843900280861495E-3</v>
      </c>
      <c r="BL256" s="23">
        <f t="shared" si="101"/>
        <v>-9.7253370984519711E-3</v>
      </c>
      <c r="BM256" s="23">
        <f t="shared" si="102"/>
        <v>-1.7833223576927454E-3</v>
      </c>
      <c r="BN256" s="23">
        <f t="shared" si="103"/>
        <v>-3.5010859233929707E-3</v>
      </c>
      <c r="BO256" s="23">
        <f t="shared" si="104"/>
        <v>-7.7671201221655925E-3</v>
      </c>
      <c r="BP256" s="23">
        <f t="shared" si="105"/>
        <v>-9.4014750032024423E-4</v>
      </c>
      <c r="BQ256" s="23">
        <f t="shared" si="106"/>
        <v>-5.5380328002289352E-3</v>
      </c>
      <c r="BR256" s="23">
        <f t="shared" si="107"/>
        <v>-1.4735212378546664E-2</v>
      </c>
      <c r="BS256" s="23">
        <f t="shared" si="108"/>
        <v>-4.7333016294096837E-3</v>
      </c>
      <c r="BT256" s="23">
        <f t="shared" si="109"/>
        <v>-1.0961457596831949E-2</v>
      </c>
      <c r="BU256" s="23">
        <f t="shared" si="110"/>
        <v>-1.1927174430913856E-4</v>
      </c>
      <c r="BV256" s="23">
        <f t="shared" si="111"/>
        <v>-5.3840973353806503E-4</v>
      </c>
      <c r="BW256" s="23">
        <f t="shared" si="112"/>
        <v>-2.5477003361981708E-3</v>
      </c>
      <c r="BX256" s="23">
        <f t="shared" si="113"/>
        <v>2.0221248602695308E-2</v>
      </c>
      <c r="BY256" s="23">
        <f t="shared" si="114"/>
        <v>4.3222781704982255E-2</v>
      </c>
      <c r="BZ256" s="23">
        <f t="shared" si="115"/>
        <v>1.0211252675365304E-2</v>
      </c>
      <c r="CA256" s="23">
        <f t="shared" si="116"/>
        <v>4.2616937798469867E-2</v>
      </c>
      <c r="CB256" s="23">
        <f t="shared" si="117"/>
        <v>-1.517252298850576E-3</v>
      </c>
      <c r="CC256" s="23">
        <f t="shared" si="118"/>
        <v>-1.7151574712643675E-3</v>
      </c>
      <c r="CD256" s="23">
        <f t="shared" si="119"/>
        <v>-2.0475089080459761E-3</v>
      </c>
      <c r="CE256" s="23">
        <f t="shared" si="120"/>
        <v>-2.1096580459770121E-4</v>
      </c>
      <c r="CF256" s="23">
        <f t="shared" si="121"/>
        <v>0</v>
      </c>
      <c r="CG256" s="23">
        <f t="shared" si="122"/>
        <v>-6.3123771703169585E-3</v>
      </c>
      <c r="CH256" s="23">
        <f t="shared" si="123"/>
        <v>1.6381919330276402E-2</v>
      </c>
      <c r="CI256" s="23">
        <f t="shared" si="124"/>
        <v>-1.7169997863721864E-2</v>
      </c>
    </row>
    <row r="257" spans="1:87" x14ac:dyDescent="0.2">
      <c r="A257" s="20">
        <v>249</v>
      </c>
      <c r="B257" s="21">
        <v>44286</v>
      </c>
      <c r="C257" s="20">
        <v>219.018</v>
      </c>
      <c r="D257" s="20">
        <v>1265.28</v>
      </c>
      <c r="E257" s="20">
        <v>2207.5740000000001</v>
      </c>
      <c r="F257" s="20">
        <v>1890.191</v>
      </c>
      <c r="G257" s="20">
        <v>2522.9340000000002</v>
      </c>
      <c r="H257" s="20">
        <v>139.08099999999999</v>
      </c>
      <c r="I257" s="20">
        <v>358.19099999999997</v>
      </c>
      <c r="J257" s="20">
        <v>503.09100000000001</v>
      </c>
      <c r="K257" s="20">
        <v>109.72199999999999</v>
      </c>
      <c r="L257" s="20">
        <v>679.25</v>
      </c>
      <c r="M257" s="20">
        <v>882.11</v>
      </c>
      <c r="N257" s="20">
        <v>305.22800000000001</v>
      </c>
      <c r="O257" s="20">
        <v>360.79500000000002</v>
      </c>
      <c r="P257" s="20">
        <v>102.816</v>
      </c>
      <c r="Q257" s="20">
        <v>193.45</v>
      </c>
      <c r="R257" s="20">
        <v>257.90800000000002</v>
      </c>
      <c r="S257" s="20">
        <v>7249.57</v>
      </c>
      <c r="T257" s="20">
        <v>3919.21</v>
      </c>
      <c r="U257" s="20">
        <v>6713.63</v>
      </c>
      <c r="V257" s="20">
        <v>29178.799999999999</v>
      </c>
      <c r="W257" s="20">
        <v>0.11113000000000001</v>
      </c>
      <c r="X257" s="20">
        <v>-0.73050000000000004</v>
      </c>
      <c r="Y257" s="20">
        <v>-0.1002</v>
      </c>
      <c r="Z257" s="20">
        <v>-0.32990000000000003</v>
      </c>
      <c r="AA257" s="20">
        <v>1</v>
      </c>
      <c r="AB257" s="20">
        <v>0.85250000000000004</v>
      </c>
      <c r="AC257" s="20">
        <v>0.72550000000000003</v>
      </c>
      <c r="AD257" s="20">
        <v>110.72</v>
      </c>
      <c r="AE257" s="21">
        <f t="shared" si="96"/>
        <v>44286</v>
      </c>
      <c r="AF257" s="22" cm="1">
        <f t="array" ref="AF257">IF(INDEX(calc_types,1,AF$7)="INDEX",C257/C256-1,IF(INDEX(calc_types,1,AF$7)="CASH", C256/1200,C256/C257-1))</f>
        <v>1.004584558621513E-4</v>
      </c>
      <c r="AG257" s="22" cm="1">
        <f t="array" ref="AG257">IF(INDEX(calc_types,1,AG$7)="INDEX",D257/D256-1,IF(INDEX(calc_types,1,AG$7)="CASH", D256/1200,D256/D257-1))</f>
        <v>1.8655477596030146E-4</v>
      </c>
      <c r="AH257" s="22" cm="1">
        <f t="array" ref="AH257">IF(INDEX(calc_types,1,AH$7)="INDEX",E257/E256-1,IF(INDEX(calc_types,1,AH$7)="CASH", E256/1200,E256/E257-1))</f>
        <v>-2.7731688796154286E-3</v>
      </c>
      <c r="AI257" s="22" cm="1">
        <f t="array" ref="AI257">IF(INDEX(calc_types,1,AI$7)="INDEX",F257/F256-1,IF(INDEX(calc_types,1,AI$7)="CASH", F256/1200,F256/F257-1))</f>
        <v>-8.1406923077331772E-4</v>
      </c>
      <c r="AJ257" s="22" cm="1">
        <f t="array" ref="AJ257">IF(INDEX(calc_types,1,AJ$7)="INDEX",G257/G256-1,IF(INDEX(calc_types,1,AJ$7)="CASH", G256/1200,G256/G257-1))</f>
        <v>-3.9924249332917716E-3</v>
      </c>
      <c r="AK257" s="22" cm="1">
        <f t="array" ref="AK257">IF(INDEX(calc_types,1,AK$7)="INDEX",H257/H256-1,IF(INDEX(calc_types,1,AK$7)="CASH", H256/1200,H256/H257-1))</f>
        <v>-5.8923708169567046E-4</v>
      </c>
      <c r="AL257" s="22" cm="1">
        <f t="array" ref="AL257">IF(INDEX(calc_types,1,AL$7)="INDEX",I257/I256-1,IF(INDEX(calc_types,1,AL$7)="CASH", I256/1200,I256/I257-1))</f>
        <v>-3.6292168708373929E-5</v>
      </c>
      <c r="AM257" s="22" cm="1">
        <f t="array" ref="AM257">IF(INDEX(calc_types,1,AM$7)="INDEX",J257/J256-1,IF(INDEX(calc_types,1,AM$7)="CASH", J256/1200,J256/J257-1))</f>
        <v>2.2351977910985976E-3</v>
      </c>
      <c r="AN257" s="22" cm="1">
        <f t="array" ref="AN257">IF(INDEX(calc_types,1,AN$7)="INDEX",K257/K256-1,IF(INDEX(calc_types,1,AN$7)="CASH", K256/1200,K256/K257-1))</f>
        <v>-1.2757891667281029E-4</v>
      </c>
      <c r="AO257" s="22" cm="1">
        <f t="array" ref="AO257">IF(INDEX(calc_types,1,AO$7)="INDEX",L257/L256-1,IF(INDEX(calc_types,1,AO$7)="CASH", L256/1200,L256/L257-1))</f>
        <v>5.3027736452149199E-4</v>
      </c>
      <c r="AP257" s="22" cm="1">
        <f t="array" ref="AP257">IF(INDEX(calc_types,1,AP$7)="INDEX",M257/M256-1,IF(INDEX(calc_types,1,AP$7)="CASH", M256/1200,M256/M257-1))</f>
        <v>1.0554029823646172E-3</v>
      </c>
      <c r="AQ257" s="22" cm="1">
        <f t="array" ref="AQ257">IF(INDEX(calc_types,1,AQ$7)="INDEX",N257/N256-1,IF(INDEX(calc_types,1,AQ$7)="CASH", N256/1200,N256/N257-1))</f>
        <v>3.6707350646980608E-4</v>
      </c>
      <c r="AR257" s="22" cm="1">
        <f t="array" ref="AR257">IF(INDEX(calc_types,1,AR$7)="INDEX",O257/O256-1,IF(INDEX(calc_types,1,AR$7)="CASH", O256/1200,O256/O257-1))</f>
        <v>-2.7431877504191515E-4</v>
      </c>
      <c r="AS257" s="22" cm="1">
        <f t="array" ref="AS257">IF(INDEX(calc_types,1,AS$7)="INDEX",P257/P256-1,IF(INDEX(calc_types,1,AS$7)="CASH", P256/1200,P256/P257-1))</f>
        <v>-1.5559358954397862E-4</v>
      </c>
      <c r="AT257" s="22" cm="1">
        <f t="array" ref="AT257">IF(INDEX(calc_types,1,AT$7)="INDEX",Q257/Q256-1,IF(INDEX(calc_types,1,AT$7)="CASH", Q256/1200,Q256/Q257-1))</f>
        <v>2.2232907805808111E-4</v>
      </c>
      <c r="AU257" s="22" cm="1">
        <f t="array" ref="AU257">IF(INDEX(calc_types,1,AU$7)="INDEX",R257/R256-1,IF(INDEX(calc_types,1,AU$7)="CASH", R256/1200,R256/R257-1))</f>
        <v>1.5727972101295951E-3</v>
      </c>
      <c r="AV257" s="22" cm="1">
        <f t="array" ref="AV257">IF(INDEX(calc_types,1,AV$7)="INDEX",S257/S256-1,IF(INDEX(calc_types,1,AV$7)="CASH", S256/1200,S256/S257-1))</f>
        <v>4.3388840114563676E-2</v>
      </c>
      <c r="AW257" s="22" cm="1">
        <f t="array" ref="AW257">IF(INDEX(calc_types,1,AW$7)="INDEX",T257/T256-1,IF(INDEX(calc_types,1,AW$7)="CASH", T256/1200,T256/T257-1))</f>
        <v>7.7760117037542154E-2</v>
      </c>
      <c r="AX257" s="22" cm="1">
        <f t="array" ref="AX257">IF(INDEX(calc_types,1,AX$7)="INDEX",U257/U256-1,IF(INDEX(calc_types,1,AX$7)="CASH", U256/1200,U256/U257-1))</f>
        <v>3.5505897341376436E-2</v>
      </c>
      <c r="AY257" s="22" cm="1">
        <f t="array" ref="AY257">IF(INDEX(calc_types,1,AY$7)="INDEX",V257/V256-1,IF(INDEX(calc_types,1,AY$7)="CASH", V256/1200,V256/V257-1))</f>
        <v>7.3461964557770543E-3</v>
      </c>
      <c r="AZ257" s="22" cm="1">
        <f t="array" ref="AZ257">IF(INDEX(calc_types,1,AZ$7)="INDEX",W257/W256-1,IF(INDEX(calc_types,1,AZ$7)="CASH", W256/1200,W256/W257-1))</f>
        <v>9.8750000000000002E-5</v>
      </c>
      <c r="BA257" s="22" cm="1">
        <f t="array" ref="BA257">IF(INDEX(calc_types,1,BA$7)="INDEX",X257/X256-1,IF(INDEX(calc_types,1,BA$7)="CASH", X256/1200,X256/X257-1))</f>
        <v>-6.7766666666666669E-4</v>
      </c>
      <c r="BB257" s="22" cm="1">
        <f t="array" ref="BB257">IF(INDEX(calc_types,1,BB$7)="INDEX",Y257/Y256-1,IF(INDEX(calc_types,1,BB$7)="CASH", Y256/1200,Y256/Y257-1))</f>
        <v>-1.1516666666666666E-4</v>
      </c>
      <c r="BC257" s="22" cm="1">
        <f t="array" ref="BC257">IF(INDEX(calc_types,1,BC$7)="INDEX",Z257/Z256-1,IF(INDEX(calc_types,1,BC$7)="CASH", Z256/1200,Z256/Z257-1))</f>
        <v>-3.2708333333333336E-4</v>
      </c>
      <c r="BD257" s="22" cm="1">
        <f t="array" ref="BD257">IF(INDEX(calc_types,1,BD$7)="INDEX",AA257/AA256-1,IF(INDEX(calc_types,1,BD$7)="CASH", AA256/1200,AA256/AA257-1))</f>
        <v>0</v>
      </c>
      <c r="BE257" s="22" cm="1">
        <f t="array" ref="BE257">IF(INDEX(calc_types,1,BE$7)="INDEX",AB257/AB256-1,IF(INDEX(calc_types,1,BE$7)="CASH", AB256/1200,AB256/AB257-1))</f>
        <v>-2.8387096774193599E-2</v>
      </c>
      <c r="BF257" s="22" cm="1">
        <f t="array" ref="BF257">IF(INDEX(calc_types,1,BF$7)="INDEX",AC257/AC256-1,IF(INDEX(calc_types,1,BF$7)="CASH", AC256/1200,AC256/AC257-1))</f>
        <v>-1.0337698139214369E-2</v>
      </c>
      <c r="BG257" s="22" cm="1">
        <f t="array" ref="BG257">IF(INDEX(calc_types,1,BG$7)="INDEX",AD257/AD256-1,IF(INDEX(calc_types,1,BG$7)="CASH", AD256/1200,AD256/AD257-1))</f>
        <v>-3.7481936416185024E-2</v>
      </c>
      <c r="BH257" s="23">
        <f t="shared" si="97"/>
        <v>-1.5262398007576201E-3</v>
      </c>
      <c r="BI257" s="23">
        <f t="shared" si="98"/>
        <v>-1.8748574554132676E-3</v>
      </c>
      <c r="BJ257" s="23">
        <f t="shared" si="99"/>
        <v>-5.6916938465280172E-3</v>
      </c>
      <c r="BK257" s="23">
        <f t="shared" si="100"/>
        <v>-3.7950787912609104E-3</v>
      </c>
      <c r="BL257" s="23">
        <f t="shared" si="101"/>
        <v>-7.8312905944149542E-3</v>
      </c>
      <c r="BM257" s="23">
        <f t="shared" si="102"/>
        <v>-1.6903724196122344E-3</v>
      </c>
      <c r="BN257" s="23">
        <f t="shared" si="103"/>
        <v>-1.4674346185522926E-3</v>
      </c>
      <c r="BO257" s="23">
        <f t="shared" si="104"/>
        <v>1.3336234948827614E-4</v>
      </c>
      <c r="BP257" s="23">
        <f t="shared" si="105"/>
        <v>-6.4871419276692048E-4</v>
      </c>
      <c r="BQ257" s="23">
        <f t="shared" si="106"/>
        <v>-1.6869107490588269E-3</v>
      </c>
      <c r="BR257" s="23">
        <f t="shared" si="107"/>
        <v>-1.6605247230123414E-3</v>
      </c>
      <c r="BS257" s="23">
        <f t="shared" si="108"/>
        <v>-2.8576067280049718E-3</v>
      </c>
      <c r="BT257" s="23">
        <f t="shared" si="109"/>
        <v>-3.9901171654302637E-3</v>
      </c>
      <c r="BU257" s="23">
        <f t="shared" si="110"/>
        <v>-2.0679777193587725E-4</v>
      </c>
      <c r="BV257" s="23">
        <f t="shared" si="111"/>
        <v>2.5052215773385098E-5</v>
      </c>
      <c r="BW257" s="23">
        <f t="shared" si="112"/>
        <v>1.028817515742071E-3</v>
      </c>
      <c r="BX257" s="23">
        <f t="shared" si="113"/>
        <v>3.6480540393490191E-2</v>
      </c>
      <c r="BY257" s="23">
        <f t="shared" si="114"/>
        <v>7.6461091674184883E-2</v>
      </c>
      <c r="BZ257" s="23">
        <f t="shared" si="115"/>
        <v>3.3860657740551171E-2</v>
      </c>
      <c r="CA257" s="23">
        <f t="shared" si="116"/>
        <v>2.8749068171901627E-3</v>
      </c>
      <c r="CB257" s="23">
        <f t="shared" si="117"/>
        <v>-1.5180856321839091E-3</v>
      </c>
      <c r="CC257" s="23">
        <f t="shared" si="118"/>
        <v>-1.7773241379310343E-3</v>
      </c>
      <c r="CD257" s="23">
        <f t="shared" si="119"/>
        <v>-2.054175574712643E-3</v>
      </c>
      <c r="CE257" s="23">
        <f t="shared" si="120"/>
        <v>-3.0113247126436788E-4</v>
      </c>
      <c r="CF257" s="23">
        <f t="shared" si="121"/>
        <v>0</v>
      </c>
      <c r="CG257" s="23">
        <f t="shared" si="122"/>
        <v>-2.9387388951150558E-2</v>
      </c>
      <c r="CH257" s="23">
        <f t="shared" si="123"/>
        <v>-1.0251043432893552E-2</v>
      </c>
      <c r="CI257" s="23">
        <f t="shared" si="124"/>
        <v>-3.6917112097304083E-2</v>
      </c>
    </row>
    <row r="258" spans="1:87" x14ac:dyDescent="0.2">
      <c r="A258" s="20">
        <v>250</v>
      </c>
      <c r="B258" s="21">
        <v>44316</v>
      </c>
      <c r="C258" s="20">
        <v>219.029</v>
      </c>
      <c r="D258" s="20">
        <v>1265.8499999999999</v>
      </c>
      <c r="E258" s="20">
        <v>2215.3209999999999</v>
      </c>
      <c r="F258" s="20">
        <v>1894.1089999999999</v>
      </c>
      <c r="G258" s="20">
        <v>2540.0149999999999</v>
      </c>
      <c r="H258" s="20">
        <v>139.018</v>
      </c>
      <c r="I258" s="20">
        <v>357.952</v>
      </c>
      <c r="J258" s="20">
        <v>501.96199999999999</v>
      </c>
      <c r="K258" s="20">
        <v>109.666</v>
      </c>
      <c r="L258" s="20">
        <v>679.31600000000003</v>
      </c>
      <c r="M258" s="20">
        <v>882.06</v>
      </c>
      <c r="N258" s="20">
        <v>305.74</v>
      </c>
      <c r="O258" s="20">
        <v>362.07900000000001</v>
      </c>
      <c r="P258" s="20">
        <v>102.80500000000001</v>
      </c>
      <c r="Q258" s="20">
        <v>193.41900000000001</v>
      </c>
      <c r="R258" s="20">
        <v>257.95800000000003</v>
      </c>
      <c r="S258" s="20">
        <v>7634.42</v>
      </c>
      <c r="T258" s="20">
        <v>3974.74</v>
      </c>
      <c r="U258" s="20">
        <v>6969.81</v>
      </c>
      <c r="V258" s="20">
        <v>28812.63</v>
      </c>
      <c r="W258" s="20">
        <v>0.10725</v>
      </c>
      <c r="X258" s="20">
        <v>-0.68149999999999999</v>
      </c>
      <c r="Y258" s="20">
        <v>-4.2799999999999998E-2</v>
      </c>
      <c r="Z258" s="20">
        <v>-0.24229999999999999</v>
      </c>
      <c r="AA258" s="20">
        <v>1</v>
      </c>
      <c r="AB258" s="20">
        <v>0.83199999999999996</v>
      </c>
      <c r="AC258" s="20">
        <v>0.72389999999999999</v>
      </c>
      <c r="AD258" s="20">
        <v>109.31</v>
      </c>
      <c r="AE258" s="21">
        <f t="shared" si="96"/>
        <v>44316</v>
      </c>
      <c r="AF258" s="22" cm="1">
        <f t="array" ref="AF258">IF(INDEX(calc_types,1,AF$7)="INDEX",C258/C257-1,IF(INDEX(calc_types,1,AF$7)="CASH", C257/1200,C257/C258-1))</f>
        <v>5.022418248734617E-5</v>
      </c>
      <c r="AG258" s="22" cm="1">
        <f t="array" ref="AG258">IF(INDEX(calc_types,1,AG$7)="INDEX",D258/D257-1,IF(INDEX(calc_types,1,AG$7)="CASH", D257/1200,D257/D258-1))</f>
        <v>4.5049317147194401E-4</v>
      </c>
      <c r="AH258" s="22" cm="1">
        <f t="array" ref="AH258">IF(INDEX(calc_types,1,AH$7)="INDEX",E258/E257-1,IF(INDEX(calc_types,1,AH$7)="CASH", E257/1200,E257/E258-1))</f>
        <v>3.5092821350495296E-3</v>
      </c>
      <c r="AI258" s="22" cm="1">
        <f t="array" ref="AI258">IF(INDEX(calc_types,1,AI$7)="INDEX",F258/F257-1,IF(INDEX(calc_types,1,AI$7)="CASH", F257/1200,F257/F258-1))</f>
        <v>2.0728063989299272E-3</v>
      </c>
      <c r="AJ258" s="22" cm="1">
        <f t="array" ref="AJ258">IF(INDEX(calc_types,1,AJ$7)="INDEX",G258/G257-1,IF(INDEX(calc_types,1,AJ$7)="CASH", G257/1200,G257/G258-1))</f>
        <v>6.7702920488603713E-3</v>
      </c>
      <c r="AK258" s="22" cm="1">
        <f t="array" ref="AK258">IF(INDEX(calc_types,1,AK$7)="INDEX",H258/H257-1,IF(INDEX(calc_types,1,AK$7)="CASH", H257/1200,H257/H258-1))</f>
        <v>-4.5297344712780241E-4</v>
      </c>
      <c r="AL258" s="22" cm="1">
        <f t="array" ref="AL258">IF(INDEX(calc_types,1,AL$7)="INDEX",I258/I257-1,IF(INDEX(calc_types,1,AL$7)="CASH", I257/1200,I257/I258-1))</f>
        <v>-6.6724177882737656E-4</v>
      </c>
      <c r="AM258" s="22" cm="1">
        <f t="array" ref="AM258">IF(INDEX(calc_types,1,AM$7)="INDEX",J258/J257-1,IF(INDEX(calc_types,1,AM$7)="CASH", J257/1200,J257/J258-1))</f>
        <v>-2.2441268080725107E-3</v>
      </c>
      <c r="AN258" s="22" cm="1">
        <f t="array" ref="AN258">IF(INDEX(calc_types,1,AN$7)="INDEX",K258/K257-1,IF(INDEX(calc_types,1,AN$7)="CASH", K257/1200,K257/K258-1))</f>
        <v>-5.1038078051801605E-4</v>
      </c>
      <c r="AO258" s="22" cm="1">
        <f t="array" ref="AO258">IF(INDEX(calc_types,1,AO$7)="INDEX",L258/L257-1,IF(INDEX(calc_types,1,AO$7)="CASH", L257/1200,L257/L258-1))</f>
        <v>9.7165991902903315E-5</v>
      </c>
      <c r="AP258" s="22" cm="1">
        <f t="array" ref="AP258">IF(INDEX(calc_types,1,AP$7)="INDEX",M258/M257-1,IF(INDEX(calc_types,1,AP$7)="CASH", M257/1200,M257/M258-1))</f>
        <v>-5.668227318600394E-5</v>
      </c>
      <c r="AQ258" s="22" cm="1">
        <f t="array" ref="AQ258">IF(INDEX(calc_types,1,AQ$7)="INDEX",N258/N257-1,IF(INDEX(calc_types,1,AQ$7)="CASH", N257/1200,N257/N258-1))</f>
        <v>1.6774345734991147E-3</v>
      </c>
      <c r="AR258" s="22" cm="1">
        <f t="array" ref="AR258">IF(INDEX(calc_types,1,AR$7)="INDEX",O258/O257-1,IF(INDEX(calc_types,1,AR$7)="CASH", O257/1200,O257/O258-1))</f>
        <v>3.5588076331434237E-3</v>
      </c>
      <c r="AS258" s="22" cm="1">
        <f t="array" ref="AS258">IF(INDEX(calc_types,1,AS$7)="INDEX",P258/P257-1,IF(INDEX(calc_types,1,AS$7)="CASH", P257/1200,P257/P258-1))</f>
        <v>-1.0698723934010612E-4</v>
      </c>
      <c r="AT258" s="22" cm="1">
        <f t="array" ref="AT258">IF(INDEX(calc_types,1,AT$7)="INDEX",Q258/Q257-1,IF(INDEX(calc_types,1,AT$7)="CASH", Q257/1200,Q257/Q258-1))</f>
        <v>-1.6024812613069095E-4</v>
      </c>
      <c r="AU258" s="22" cm="1">
        <f t="array" ref="AU258">IF(INDEX(calc_types,1,AU$7)="INDEX",R258/R257-1,IF(INDEX(calc_types,1,AU$7)="CASH", R257/1200,R257/R258-1))</f>
        <v>1.9386758068762333E-4</v>
      </c>
      <c r="AV258" s="22" cm="1">
        <f t="array" ref="AV258">IF(INDEX(calc_types,1,AV$7)="INDEX",S258/S257-1,IF(INDEX(calc_types,1,AV$7)="CASH", S257/1200,S257/S258-1))</f>
        <v>5.3085907164149182E-2</v>
      </c>
      <c r="AW258" s="22" cm="1">
        <f t="array" ref="AW258">IF(INDEX(calc_types,1,AW$7)="INDEX",T258/T257-1,IF(INDEX(calc_types,1,AW$7)="CASH", T257/1200,T257/T258-1))</f>
        <v>1.4168671747622597E-2</v>
      </c>
      <c r="AX258" s="22" cm="1">
        <f t="array" ref="AX258">IF(INDEX(calc_types,1,AX$7)="INDEX",U258/U257-1,IF(INDEX(calc_types,1,AX$7)="CASH", U257/1200,U257/U258-1))</f>
        <v>3.8158194598153283E-2</v>
      </c>
      <c r="AY258" s="22" cm="1">
        <f t="array" ref="AY258">IF(INDEX(calc_types,1,AY$7)="INDEX",V258/V257-1,IF(INDEX(calc_types,1,AY$7)="CASH", V257/1200,V257/V258-1))</f>
        <v>-1.254917954131074E-2</v>
      </c>
      <c r="AZ258" s="22" cm="1">
        <f t="array" ref="AZ258">IF(INDEX(calc_types,1,AZ$7)="INDEX",W258/W257-1,IF(INDEX(calc_types,1,AZ$7)="CASH", W257/1200,W257/W258-1))</f>
        <v>9.2608333333333339E-5</v>
      </c>
      <c r="BA258" s="22" cm="1">
        <f t="array" ref="BA258">IF(INDEX(calc_types,1,BA$7)="INDEX",X258/X257-1,IF(INDEX(calc_types,1,BA$7)="CASH", X257/1200,X257/X258-1))</f>
        <v>-6.0875000000000002E-4</v>
      </c>
      <c r="BB258" s="22" cm="1">
        <f t="array" ref="BB258">IF(INDEX(calc_types,1,BB$7)="INDEX",Y258/Y257-1,IF(INDEX(calc_types,1,BB$7)="CASH", Y257/1200,Y257/Y258-1))</f>
        <v>-8.3499999999999997E-5</v>
      </c>
      <c r="BC258" s="22" cm="1">
        <f t="array" ref="BC258">IF(INDEX(calc_types,1,BC$7)="INDEX",Z258/Z257-1,IF(INDEX(calc_types,1,BC$7)="CASH", Z257/1200,Z257/Z258-1))</f>
        <v>-2.7491666666666669E-4</v>
      </c>
      <c r="BD258" s="22" cm="1">
        <f t="array" ref="BD258">IF(INDEX(calc_types,1,BD$7)="INDEX",AA258/AA257-1,IF(INDEX(calc_types,1,BD$7)="CASH", AA257/1200,AA257/AA258-1))</f>
        <v>0</v>
      </c>
      <c r="BE258" s="22" cm="1">
        <f t="array" ref="BE258">IF(INDEX(calc_types,1,BE$7)="INDEX",AB258/AB257-1,IF(INDEX(calc_types,1,BE$7)="CASH", AB257/1200,AB257/AB258-1))</f>
        <v>2.4639423076923128E-2</v>
      </c>
      <c r="BF258" s="22" cm="1">
        <f t="array" ref="BF258">IF(INDEX(calc_types,1,BF$7)="INDEX",AC258/AC257-1,IF(INDEX(calc_types,1,BF$7)="CASH", AC257/1200,AC257/AC258-1))</f>
        <v>2.2102500345351217E-3</v>
      </c>
      <c r="BG258" s="22" cm="1">
        <f t="array" ref="BG258">IF(INDEX(calc_types,1,BG$7)="INDEX",AD258/AD257-1,IF(INDEX(calc_types,1,BG$7)="CASH", AD257/1200,AD257/AD258-1))</f>
        <v>1.2899094318909565E-2</v>
      </c>
      <c r="BH258" s="23">
        <f t="shared" si="97"/>
        <v>-1.5764740741324253E-3</v>
      </c>
      <c r="BI258" s="23">
        <f t="shared" si="98"/>
        <v>-1.610919059901625E-3</v>
      </c>
      <c r="BJ258" s="23">
        <f t="shared" si="99"/>
        <v>5.9075716813694048E-4</v>
      </c>
      <c r="BK258" s="23">
        <f t="shared" si="100"/>
        <v>-9.0820316155766547E-4</v>
      </c>
      <c r="BL258" s="23">
        <f t="shared" si="101"/>
        <v>2.9314263877371887E-3</v>
      </c>
      <c r="BM258" s="23">
        <f t="shared" si="102"/>
        <v>-1.5541087850443663E-3</v>
      </c>
      <c r="BN258" s="23">
        <f t="shared" si="103"/>
        <v>-2.0983842286712955E-3</v>
      </c>
      <c r="BO258" s="23">
        <f t="shared" si="104"/>
        <v>-4.3459622496828318E-3</v>
      </c>
      <c r="BP258" s="23">
        <f t="shared" si="105"/>
        <v>-1.0315160566121261E-3</v>
      </c>
      <c r="BQ258" s="23">
        <f t="shared" si="106"/>
        <v>-2.1200221216774156E-3</v>
      </c>
      <c r="BR258" s="23">
        <f t="shared" si="107"/>
        <v>-2.7726099785629625E-3</v>
      </c>
      <c r="BS258" s="23">
        <f t="shared" si="108"/>
        <v>-1.5472456609756631E-3</v>
      </c>
      <c r="BT258" s="23">
        <f t="shared" si="109"/>
        <v>-1.5699075724492483E-4</v>
      </c>
      <c r="BU258" s="23">
        <f t="shared" si="110"/>
        <v>-1.5819142173200475E-4</v>
      </c>
      <c r="BV258" s="23">
        <f t="shared" si="111"/>
        <v>-3.5752498841538699E-4</v>
      </c>
      <c r="BW258" s="23">
        <f t="shared" si="112"/>
        <v>-3.5011211369990059E-4</v>
      </c>
      <c r="BX258" s="23">
        <f t="shared" si="113"/>
        <v>4.6177607443075697E-2</v>
      </c>
      <c r="BY258" s="23">
        <f t="shared" si="114"/>
        <v>1.2869646384265326E-2</v>
      </c>
      <c r="BZ258" s="23">
        <f t="shared" si="115"/>
        <v>3.6512954997328019E-2</v>
      </c>
      <c r="CA258" s="23">
        <f t="shared" si="116"/>
        <v>-1.7020469179897631E-2</v>
      </c>
      <c r="CB258" s="23">
        <f t="shared" si="117"/>
        <v>-1.524227298850576E-3</v>
      </c>
      <c r="CC258" s="23">
        <f t="shared" si="118"/>
        <v>-1.7084074712643677E-3</v>
      </c>
      <c r="CD258" s="23">
        <f t="shared" si="119"/>
        <v>-2.0225089080459762E-3</v>
      </c>
      <c r="CE258" s="23">
        <f t="shared" si="120"/>
        <v>-2.4896580459770121E-4</v>
      </c>
      <c r="CF258" s="23">
        <f t="shared" si="121"/>
        <v>0</v>
      </c>
      <c r="CG258" s="23">
        <f t="shared" si="122"/>
        <v>2.3639130899966169E-2</v>
      </c>
      <c r="CH258" s="23">
        <f t="shared" si="123"/>
        <v>2.2969047408559376E-3</v>
      </c>
      <c r="CI258" s="23">
        <f t="shared" si="124"/>
        <v>1.3463918637790506E-2</v>
      </c>
    </row>
    <row r="259" spans="1:87" x14ac:dyDescent="0.2">
      <c r="A259" s="20">
        <v>251</v>
      </c>
      <c r="B259" s="21">
        <v>44347</v>
      </c>
      <c r="C259" s="20">
        <v>219.059</v>
      </c>
      <c r="D259" s="20">
        <v>1266.807</v>
      </c>
      <c r="E259" s="20">
        <v>2222.3119999999999</v>
      </c>
      <c r="F259" s="20">
        <v>1898.1469999999999</v>
      </c>
      <c r="G259" s="20">
        <v>2553.9499999999998</v>
      </c>
      <c r="H259" s="20">
        <v>138.95500000000001</v>
      </c>
      <c r="I259" s="20">
        <v>357.68</v>
      </c>
      <c r="J259" s="20">
        <v>501.53399999999999</v>
      </c>
      <c r="K259" s="20">
        <v>109.71599999999999</v>
      </c>
      <c r="L259" s="20">
        <v>679.77</v>
      </c>
      <c r="M259" s="20">
        <v>883.91300000000001</v>
      </c>
      <c r="N259" s="20">
        <v>306.15100000000001</v>
      </c>
      <c r="O259" s="20">
        <v>363.09399999999999</v>
      </c>
      <c r="P259" s="20">
        <v>102.795</v>
      </c>
      <c r="Q259" s="20">
        <v>193.39699999999999</v>
      </c>
      <c r="R259" s="20">
        <v>257.92</v>
      </c>
      <c r="S259" s="20">
        <v>7684.3</v>
      </c>
      <c r="T259" s="20">
        <v>4039.46</v>
      </c>
      <c r="U259" s="20">
        <v>7022.61</v>
      </c>
      <c r="V259" s="20">
        <v>28860.080000000002</v>
      </c>
      <c r="W259" s="20">
        <v>8.5879999999999998E-2</v>
      </c>
      <c r="X259" s="20">
        <v>-0.67400000000000004</v>
      </c>
      <c r="Y259" s="20">
        <v>-2.76E-2</v>
      </c>
      <c r="Z259" s="20">
        <v>-0.26300000000000001</v>
      </c>
      <c r="AA259" s="20">
        <v>1</v>
      </c>
      <c r="AB259" s="20">
        <v>0.81789999999999996</v>
      </c>
      <c r="AC259" s="20">
        <v>0.7036</v>
      </c>
      <c r="AD259" s="20">
        <v>109.58</v>
      </c>
      <c r="AE259" s="21">
        <f t="shared" si="96"/>
        <v>44347</v>
      </c>
      <c r="AF259" s="22" cm="1">
        <f t="array" ref="AF259">IF(INDEX(calc_types,1,AF$7)="INDEX",C259/C258-1,IF(INDEX(calc_types,1,AF$7)="CASH", C258/1200,C258/C259-1))</f>
        <v>1.3696816403307999E-4</v>
      </c>
      <c r="AG259" s="22" cm="1">
        <f t="array" ref="AG259">IF(INDEX(calc_types,1,AG$7)="INDEX",D259/D258-1,IF(INDEX(calc_types,1,AG$7)="CASH", D258/1200,D258/D259-1))</f>
        <v>7.5601374570455349E-4</v>
      </c>
      <c r="AH259" s="22" cm="1">
        <f t="array" ref="AH259">IF(INDEX(calc_types,1,AH$7)="INDEX",E259/E258-1,IF(INDEX(calc_types,1,AH$7)="CASH", E258/1200,E258/E259-1))</f>
        <v>3.1557503404697762E-3</v>
      </c>
      <c r="AI259" s="22" cm="1">
        <f t="array" ref="AI259">IF(INDEX(calc_types,1,AI$7)="INDEX",F259/F258-1,IF(INDEX(calc_types,1,AI$7)="CASH", F258/1200,F258/F259-1))</f>
        <v>2.1318730865014235E-3</v>
      </c>
      <c r="AJ259" s="22" cm="1">
        <f t="array" ref="AJ259">IF(INDEX(calc_types,1,AJ$7)="INDEX",G259/G258-1,IF(INDEX(calc_types,1,AJ$7)="CASH", G258/1200,G258/G259-1))</f>
        <v>5.4861880736924995E-3</v>
      </c>
      <c r="AK259" s="22" cm="1">
        <f t="array" ref="AK259">IF(INDEX(calc_types,1,AK$7)="INDEX",H259/H258-1,IF(INDEX(calc_types,1,AK$7)="CASH", H258/1200,H258/H259-1))</f>
        <v>-4.5317872505712398E-4</v>
      </c>
      <c r="AL259" s="22" cm="1">
        <f t="array" ref="AL259">IF(INDEX(calc_types,1,AL$7)="INDEX",I259/I258-1,IF(INDEX(calc_types,1,AL$7)="CASH", I258/1200,I258/I259-1))</f>
        <v>-7.5987841945290846E-4</v>
      </c>
      <c r="AM259" s="22" cm="1">
        <f t="array" ref="AM259">IF(INDEX(calc_types,1,AM$7)="INDEX",J259/J258-1,IF(INDEX(calc_types,1,AM$7)="CASH", J258/1200,J258/J259-1))</f>
        <v>-8.5265418497815215E-4</v>
      </c>
      <c r="AN259" s="22" cm="1">
        <f t="array" ref="AN259">IF(INDEX(calc_types,1,AN$7)="INDEX",K259/K258-1,IF(INDEX(calc_types,1,AN$7)="CASH", K258/1200,K258/K259-1))</f>
        <v>4.5592982328157561E-4</v>
      </c>
      <c r="AO259" s="22" cm="1">
        <f t="array" ref="AO259">IF(INDEX(calc_types,1,AO$7)="INDEX",L259/L258-1,IF(INDEX(calc_types,1,AO$7)="CASH", L258/1200,L258/L259-1))</f>
        <v>6.6831930942301554E-4</v>
      </c>
      <c r="AP259" s="22" cm="1">
        <f t="array" ref="AP259">IF(INDEX(calc_types,1,AP$7)="INDEX",M259/M258-1,IF(INDEX(calc_types,1,AP$7)="CASH", M258/1200,M258/M259-1))</f>
        <v>2.1007641203547589E-3</v>
      </c>
      <c r="AQ259" s="22" cm="1">
        <f t="array" ref="AQ259">IF(INDEX(calc_types,1,AQ$7)="INDEX",N259/N258-1,IF(INDEX(calc_types,1,AQ$7)="CASH", N258/1200,N258/N259-1))</f>
        <v>1.3442794531302038E-3</v>
      </c>
      <c r="AR259" s="22" cm="1">
        <f t="array" ref="AR259">IF(INDEX(calc_types,1,AR$7)="INDEX",O259/O258-1,IF(INDEX(calc_types,1,AR$7)="CASH", O258/1200,O258/O259-1))</f>
        <v>2.8032556431054623E-3</v>
      </c>
      <c r="AS259" s="22" cm="1">
        <f t="array" ref="AS259">IF(INDEX(calc_types,1,AS$7)="INDEX",P259/P258-1,IF(INDEX(calc_types,1,AS$7)="CASH", P258/1200,P258/P259-1))</f>
        <v>-9.727153348582096E-5</v>
      </c>
      <c r="AT259" s="22" cm="1">
        <f t="array" ref="AT259">IF(INDEX(calc_types,1,AT$7)="INDEX",Q259/Q258-1,IF(INDEX(calc_types,1,AT$7)="CASH", Q258/1200,Q258/Q259-1))</f>
        <v>-1.1374270366415473E-4</v>
      </c>
      <c r="AU259" s="22" cm="1">
        <f t="array" ref="AU259">IF(INDEX(calc_types,1,AU$7)="INDEX",R259/R258-1,IF(INDEX(calc_types,1,AU$7)="CASH", R258/1200,R258/R259-1))</f>
        <v>-1.4731080253382878E-4</v>
      </c>
      <c r="AV259" s="22" cm="1">
        <f t="array" ref="AV259">IF(INDEX(calc_types,1,AV$7)="INDEX",S259/S258-1,IF(INDEX(calc_types,1,AV$7)="CASH", S258/1200,S258/S259-1))</f>
        <v>6.5335677104483292E-3</v>
      </c>
      <c r="AW259" s="22" cm="1">
        <f t="array" ref="AW259">IF(INDEX(calc_types,1,AW$7)="INDEX",T259/T258-1,IF(INDEX(calc_types,1,AW$7)="CASH", T258/1200,T258/T259-1))</f>
        <v>1.6282826046483567E-2</v>
      </c>
      <c r="AX259" s="22" cm="1">
        <f t="array" ref="AX259">IF(INDEX(calc_types,1,AX$7)="INDEX",U259/U258-1,IF(INDEX(calc_types,1,AX$7)="CASH", U258/1200,U258/U259-1))</f>
        <v>7.5755293185897354E-3</v>
      </c>
      <c r="AY259" s="22" cm="1">
        <f t="array" ref="AY259">IF(INDEX(calc_types,1,AY$7)="INDEX",V259/V258-1,IF(INDEX(calc_types,1,AY$7)="CASH", V258/1200,V258/V259-1))</f>
        <v>1.6468472333139861E-3</v>
      </c>
      <c r="AZ259" s="22" cm="1">
        <f t="array" ref="AZ259">IF(INDEX(calc_types,1,AZ$7)="INDEX",W259/W258-1,IF(INDEX(calc_types,1,AZ$7)="CASH", W258/1200,W258/W259-1))</f>
        <v>8.9375000000000004E-5</v>
      </c>
      <c r="BA259" s="22" cm="1">
        <f t="array" ref="BA259">IF(INDEX(calc_types,1,BA$7)="INDEX",X259/X258-1,IF(INDEX(calc_types,1,BA$7)="CASH", X258/1200,X258/X259-1))</f>
        <v>-5.6791666666666666E-4</v>
      </c>
      <c r="BB259" s="22" cm="1">
        <f t="array" ref="BB259">IF(INDEX(calc_types,1,BB$7)="INDEX",Y259/Y258-1,IF(INDEX(calc_types,1,BB$7)="CASH", Y258/1200,Y258/Y259-1))</f>
        <v>-3.5666666666666662E-5</v>
      </c>
      <c r="BC259" s="22" cm="1">
        <f t="array" ref="BC259">IF(INDEX(calc_types,1,BC$7)="INDEX",Z259/Z258-1,IF(INDEX(calc_types,1,BC$7)="CASH", Z258/1200,Z258/Z259-1))</f>
        <v>-2.0191666666666665E-4</v>
      </c>
      <c r="BD259" s="22" cm="1">
        <f t="array" ref="BD259">IF(INDEX(calc_types,1,BD$7)="INDEX",AA259/AA258-1,IF(INDEX(calc_types,1,BD$7)="CASH", AA258/1200,AA258/AA259-1))</f>
        <v>0</v>
      </c>
      <c r="BE259" s="22" cm="1">
        <f t="array" ref="BE259">IF(INDEX(calc_types,1,BE$7)="INDEX",AB259/AB258-1,IF(INDEX(calc_types,1,BE$7)="CASH", AB258/1200,AB258/AB259-1))</f>
        <v>1.7239271304560377E-2</v>
      </c>
      <c r="BF259" s="22" cm="1">
        <f t="array" ref="BF259">IF(INDEX(calc_types,1,BF$7)="INDEX",AC259/AC258-1,IF(INDEX(calc_types,1,BF$7)="CASH", AC258/1200,AC258/AC259-1))</f>
        <v>2.885162023877208E-2</v>
      </c>
      <c r="BG259" s="22" cm="1">
        <f t="array" ref="BG259">IF(INDEX(calc_types,1,BG$7)="INDEX",AD259/AD258-1,IF(INDEX(calc_types,1,BG$7)="CASH", AD258/1200,AD258/AD259-1))</f>
        <v>-2.4639532761452365E-3</v>
      </c>
      <c r="BH259" s="23">
        <f t="shared" si="97"/>
        <v>-1.4897300925866914E-3</v>
      </c>
      <c r="BI259" s="23">
        <f t="shared" si="98"/>
        <v>-1.3053984856690156E-3</v>
      </c>
      <c r="BJ259" s="23">
        <f t="shared" si="99"/>
        <v>2.3722537355718712E-4</v>
      </c>
      <c r="BK259" s="23">
        <f t="shared" si="100"/>
        <v>-8.4913647398616923E-4</v>
      </c>
      <c r="BL259" s="23">
        <f t="shared" si="101"/>
        <v>1.6473224125693169E-3</v>
      </c>
      <c r="BM259" s="23">
        <f t="shared" si="102"/>
        <v>-1.5543140629736879E-3</v>
      </c>
      <c r="BN259" s="23">
        <f t="shared" si="103"/>
        <v>-2.1910208692968274E-3</v>
      </c>
      <c r="BO259" s="23">
        <f t="shared" si="104"/>
        <v>-2.9544896265884736E-3</v>
      </c>
      <c r="BP259" s="23">
        <f t="shared" si="105"/>
        <v>-6.5205452812534576E-5</v>
      </c>
      <c r="BQ259" s="23">
        <f t="shared" si="106"/>
        <v>-1.5488688041573034E-3</v>
      </c>
      <c r="BR259" s="23">
        <f t="shared" si="107"/>
        <v>-6.1516358502219969E-4</v>
      </c>
      <c r="BS259" s="23">
        <f t="shared" si="108"/>
        <v>-1.8804007813445741E-3</v>
      </c>
      <c r="BT259" s="23">
        <f t="shared" si="109"/>
        <v>-9.1254274728288631E-4</v>
      </c>
      <c r="BU259" s="23">
        <f t="shared" si="110"/>
        <v>-1.4847571587771959E-4</v>
      </c>
      <c r="BV259" s="23">
        <f t="shared" si="111"/>
        <v>-3.1101956594885077E-4</v>
      </c>
      <c r="BW259" s="23">
        <f t="shared" si="112"/>
        <v>-6.912904969213527E-4</v>
      </c>
      <c r="BX259" s="23">
        <f t="shared" si="113"/>
        <v>-3.7473201062515615E-4</v>
      </c>
      <c r="BY259" s="23">
        <f t="shared" si="114"/>
        <v>1.4983800683126297E-2</v>
      </c>
      <c r="BZ259" s="23">
        <f t="shared" si="115"/>
        <v>5.9302897177644738E-3</v>
      </c>
      <c r="CA259" s="23">
        <f t="shared" si="116"/>
        <v>-2.8244424052729054E-3</v>
      </c>
      <c r="CB259" s="23">
        <f t="shared" si="117"/>
        <v>-1.5274606321839092E-3</v>
      </c>
      <c r="CC259" s="23">
        <f t="shared" si="118"/>
        <v>-1.6675741379310342E-3</v>
      </c>
      <c r="CD259" s="23">
        <f t="shared" si="119"/>
        <v>-1.9746755747126429E-3</v>
      </c>
      <c r="CE259" s="23">
        <f t="shared" si="120"/>
        <v>-1.7596580459770117E-4</v>
      </c>
      <c r="CF259" s="23">
        <f t="shared" si="121"/>
        <v>0</v>
      </c>
      <c r="CG259" s="23">
        <f t="shared" si="122"/>
        <v>1.6238979127603418E-2</v>
      </c>
      <c r="CH259" s="23">
        <f t="shared" si="123"/>
        <v>2.8938274945092896E-2</v>
      </c>
      <c r="CI259" s="23">
        <f t="shared" si="124"/>
        <v>-1.8991289572642964E-3</v>
      </c>
    </row>
    <row r="260" spans="1:87" x14ac:dyDescent="0.2">
      <c r="A260" s="20">
        <v>252</v>
      </c>
      <c r="B260" s="21">
        <v>44377</v>
      </c>
      <c r="C260" s="20">
        <v>219.04900000000001</v>
      </c>
      <c r="D260" s="20">
        <v>1264.8499999999999</v>
      </c>
      <c r="E260" s="20">
        <v>2214.9749999999999</v>
      </c>
      <c r="F260" s="20">
        <v>1896.63</v>
      </c>
      <c r="G260" s="20">
        <v>2552.9</v>
      </c>
      <c r="H260" s="20">
        <v>138.88499999999999</v>
      </c>
      <c r="I260" s="20">
        <v>357.51499999999999</v>
      </c>
      <c r="J260" s="20">
        <v>501.63600000000002</v>
      </c>
      <c r="K260" s="20">
        <v>109.708</v>
      </c>
      <c r="L260" s="20">
        <v>679.64200000000005</v>
      </c>
      <c r="M260" s="20">
        <v>883.47199999999998</v>
      </c>
      <c r="N260" s="20">
        <v>306.53100000000001</v>
      </c>
      <c r="O260" s="20">
        <v>364.04700000000003</v>
      </c>
      <c r="P260" s="20">
        <v>102.785</v>
      </c>
      <c r="Q260" s="20">
        <v>193.32900000000001</v>
      </c>
      <c r="R260" s="20">
        <v>257.93700000000001</v>
      </c>
      <c r="S260" s="20">
        <v>7861.08</v>
      </c>
      <c r="T260" s="20">
        <v>4064.3</v>
      </c>
      <c r="U260" s="20">
        <v>7037.47</v>
      </c>
      <c r="V260" s="20">
        <v>28791.53</v>
      </c>
      <c r="W260" s="20">
        <v>0.10050000000000001</v>
      </c>
      <c r="X260" s="20">
        <v>-0.68910000000000005</v>
      </c>
      <c r="Y260" s="20">
        <v>-5.5399999999999998E-2</v>
      </c>
      <c r="Z260" s="20">
        <v>-0.24940000000000001</v>
      </c>
      <c r="AA260" s="20">
        <v>1</v>
      </c>
      <c r="AB260" s="20">
        <v>0.84340000000000004</v>
      </c>
      <c r="AC260" s="20">
        <v>0.72289999999999999</v>
      </c>
      <c r="AD260" s="20">
        <v>111.11</v>
      </c>
      <c r="AE260" s="21">
        <f t="shared" si="96"/>
        <v>44377</v>
      </c>
      <c r="AF260" s="22" cm="1">
        <f t="array" ref="AF260">IF(INDEX(calc_types,1,AF$7)="INDEX",C260/C259-1,IF(INDEX(calc_types,1,AF$7)="CASH", C259/1200,C259/C260-1))</f>
        <v>-4.5649802108083115E-5</v>
      </c>
      <c r="AG260" s="22" cm="1">
        <f t="array" ref="AG260">IF(INDEX(calc_types,1,AG$7)="INDEX",D260/D259-1,IF(INDEX(calc_types,1,AG$7)="CASH", D259/1200,D259/D260-1))</f>
        <v>-1.5448288492249107E-3</v>
      </c>
      <c r="AH260" s="22" cm="1">
        <f t="array" ref="AH260">IF(INDEX(calc_types,1,AH$7)="INDEX",E260/E259-1,IF(INDEX(calc_types,1,AH$7)="CASH", E259/1200,E259/E260-1))</f>
        <v>-3.3015166187285727E-3</v>
      </c>
      <c r="AI260" s="22" cm="1">
        <f t="array" ref="AI260">IF(INDEX(calc_types,1,AI$7)="INDEX",F260/F259-1,IF(INDEX(calc_types,1,AI$7)="CASH", F259/1200,F259/F260-1))</f>
        <v>-7.9920048341874939E-4</v>
      </c>
      <c r="AJ260" s="22" cm="1">
        <f t="array" ref="AJ260">IF(INDEX(calc_types,1,AJ$7)="INDEX",G260/G259-1,IF(INDEX(calc_types,1,AJ$7)="CASH", G259/1200,G259/G260-1))</f>
        <v>-4.1112786076458185E-4</v>
      </c>
      <c r="AK260" s="22" cm="1">
        <f t="array" ref="AK260">IF(INDEX(calc_types,1,AK$7)="INDEX",H260/H259-1,IF(INDEX(calc_types,1,AK$7)="CASH", H259/1200,H259/H260-1))</f>
        <v>-5.0376021014009176E-4</v>
      </c>
      <c r="AL260" s="22" cm="1">
        <f t="array" ref="AL260">IF(INDEX(calc_types,1,AL$7)="INDEX",I260/I259-1,IF(INDEX(calc_types,1,AL$7)="CASH", I259/1200,I259/I260-1))</f>
        <v>-4.6130619548201413E-4</v>
      </c>
      <c r="AM260" s="22" cm="1">
        <f t="array" ref="AM260">IF(INDEX(calc_types,1,AM$7)="INDEX",J260/J259-1,IF(INDEX(calc_types,1,AM$7)="CASH", J259/1200,J259/J260-1))</f>
        <v>2.0337604230236117E-4</v>
      </c>
      <c r="AN260" s="22" cm="1">
        <f t="array" ref="AN260">IF(INDEX(calc_types,1,AN$7)="INDEX",K260/K259-1,IF(INDEX(calc_types,1,AN$7)="CASH", K259/1200,K259/K260-1))</f>
        <v>-7.2915527361550048E-5</v>
      </c>
      <c r="AO260" s="22" cm="1">
        <f t="array" ref="AO260">IF(INDEX(calc_types,1,AO$7)="INDEX",L260/L259-1,IF(INDEX(calc_types,1,AO$7)="CASH", L259/1200,L259/L260-1))</f>
        <v>-1.8829898347960672E-4</v>
      </c>
      <c r="AP260" s="22" cm="1">
        <f t="array" ref="AP260">IF(INDEX(calc_types,1,AP$7)="INDEX",M260/M259-1,IF(INDEX(calc_types,1,AP$7)="CASH", M259/1200,M259/M260-1))</f>
        <v>-4.9891787992717429E-4</v>
      </c>
      <c r="AQ260" s="22" cm="1">
        <f t="array" ref="AQ260">IF(INDEX(calc_types,1,AQ$7)="INDEX",N260/N259-1,IF(INDEX(calc_types,1,AQ$7)="CASH", N259/1200,N259/N260-1))</f>
        <v>1.2412175691081107E-3</v>
      </c>
      <c r="AR260" s="22" cm="1">
        <f t="array" ref="AR260">IF(INDEX(calc_types,1,AR$7)="INDEX",O260/O259-1,IF(INDEX(calc_types,1,AR$7)="CASH", O259/1200,O259/O260-1))</f>
        <v>2.6246646873813173E-3</v>
      </c>
      <c r="AS260" s="22" cm="1">
        <f t="array" ref="AS260">IF(INDEX(calc_types,1,AS$7)="INDEX",P260/P259-1,IF(INDEX(calc_types,1,AS$7)="CASH", P259/1200,P259/P260-1))</f>
        <v>-9.7280996157467214E-5</v>
      </c>
      <c r="AT260" s="22" cm="1">
        <f t="array" ref="AT260">IF(INDEX(calc_types,1,AT$7)="INDEX",Q260/Q259-1,IF(INDEX(calc_types,1,AT$7)="CASH", Q259/1200,Q259/Q260-1))</f>
        <v>-3.5160834966407872E-4</v>
      </c>
      <c r="AU260" s="22" cm="1">
        <f t="array" ref="AU260">IF(INDEX(calc_types,1,AU$7)="INDEX",R260/R259-1,IF(INDEX(calc_types,1,AU$7)="CASH", R259/1200,R259/R260-1))</f>
        <v>6.5911910670068963E-5</v>
      </c>
      <c r="AV260" s="22" cm="1">
        <f t="array" ref="AV260">IF(INDEX(calc_types,1,AV$7)="INDEX",S260/S259-1,IF(INDEX(calc_types,1,AV$7)="CASH", S259/1200,S259/S260-1))</f>
        <v>2.3005348567859185E-2</v>
      </c>
      <c r="AW260" s="22" cm="1">
        <f t="array" ref="AW260">IF(INDEX(calc_types,1,AW$7)="INDEX",T260/T259-1,IF(INDEX(calc_types,1,AW$7)="CASH", T259/1200,T259/T260-1))</f>
        <v>6.1493367925415932E-3</v>
      </c>
      <c r="AX260" s="22" cm="1">
        <f t="array" ref="AX260">IF(INDEX(calc_types,1,AX$7)="INDEX",U260/U259-1,IF(INDEX(calc_types,1,AX$7)="CASH", U259/1200,U259/U260-1))</f>
        <v>2.1160223905358766E-3</v>
      </c>
      <c r="AY260" s="22" cm="1">
        <f t="array" ref="AY260">IF(INDEX(calc_types,1,AY$7)="INDEX",V260/V259-1,IF(INDEX(calc_types,1,AY$7)="CASH", V259/1200,V259/V260-1))</f>
        <v>-2.3752532910512603E-3</v>
      </c>
      <c r="AZ260" s="22" cm="1">
        <f t="array" ref="AZ260">IF(INDEX(calc_types,1,AZ$7)="INDEX",W260/W259-1,IF(INDEX(calc_types,1,AZ$7)="CASH", W259/1200,W259/W260-1))</f>
        <v>7.1566666666666667E-5</v>
      </c>
      <c r="BA260" s="22" cm="1">
        <f t="array" ref="BA260">IF(INDEX(calc_types,1,BA$7)="INDEX",X260/X259-1,IF(INDEX(calc_types,1,BA$7)="CASH", X259/1200,X259/X260-1))</f>
        <v>-5.6166666666666669E-4</v>
      </c>
      <c r="BB260" s="22" cm="1">
        <f t="array" ref="BB260">IF(INDEX(calc_types,1,BB$7)="INDEX",Y260/Y259-1,IF(INDEX(calc_types,1,BB$7)="CASH", Y259/1200,Y259/Y260-1))</f>
        <v>-2.3E-5</v>
      </c>
      <c r="BC260" s="22" cm="1">
        <f t="array" ref="BC260">IF(INDEX(calc_types,1,BC$7)="INDEX",Z260/Z259-1,IF(INDEX(calc_types,1,BC$7)="CASH", Z259/1200,Z259/Z260-1))</f>
        <v>-2.1916666666666666E-4</v>
      </c>
      <c r="BD260" s="22" cm="1">
        <f t="array" ref="BD260">IF(INDEX(calc_types,1,BD$7)="INDEX",AA260/AA259-1,IF(INDEX(calc_types,1,BD$7)="CASH", AA259/1200,AA259/AA260-1))</f>
        <v>0</v>
      </c>
      <c r="BE260" s="22" cm="1">
        <f t="array" ref="BE260">IF(INDEX(calc_types,1,BE$7)="INDEX",AB260/AB259-1,IF(INDEX(calc_types,1,BE$7)="CASH", AB259/1200,AB259/AB260-1))</f>
        <v>-3.0234764050272811E-2</v>
      </c>
      <c r="BF260" s="22" cm="1">
        <f t="array" ref="BF260">IF(INDEX(calc_types,1,BF$7)="INDEX",AC260/AC259-1,IF(INDEX(calc_types,1,BF$7)="CASH", AC259/1200,AC259/AC260-1))</f>
        <v>-2.669802185641168E-2</v>
      </c>
      <c r="BG260" s="22" cm="1">
        <f t="array" ref="BG260">IF(INDEX(calc_types,1,BG$7)="INDEX",AD260/AD259-1,IF(INDEX(calc_types,1,BG$7)="CASH", AD259/1200,AD259/AD260-1))</f>
        <v>-1.3770137701377028E-2</v>
      </c>
      <c r="BH260" s="23">
        <f t="shared" si="97"/>
        <v>-1.6723480587278545E-3</v>
      </c>
      <c r="BI260" s="23">
        <f t="shared" si="98"/>
        <v>-3.6062410805984798E-3</v>
      </c>
      <c r="BJ260" s="23">
        <f t="shared" si="99"/>
        <v>-6.2200415856411614E-3</v>
      </c>
      <c r="BK260" s="23">
        <f t="shared" si="100"/>
        <v>-3.7802100439063421E-3</v>
      </c>
      <c r="BL260" s="23">
        <f t="shared" si="101"/>
        <v>-4.2499935218877644E-3</v>
      </c>
      <c r="BM260" s="23">
        <f t="shared" si="102"/>
        <v>-1.6048955480566557E-3</v>
      </c>
      <c r="BN260" s="23">
        <f t="shared" si="103"/>
        <v>-1.8924486453259328E-3</v>
      </c>
      <c r="BO260" s="23">
        <f t="shared" si="104"/>
        <v>-1.8984593993079603E-3</v>
      </c>
      <c r="BP260" s="23">
        <f t="shared" si="105"/>
        <v>-5.9405080345566023E-4</v>
      </c>
      <c r="BQ260" s="23">
        <f t="shared" si="106"/>
        <v>-2.4054870970599256E-3</v>
      </c>
      <c r="BR260" s="23">
        <f t="shared" si="107"/>
        <v>-3.2148455853041329E-3</v>
      </c>
      <c r="BS260" s="23">
        <f t="shared" si="108"/>
        <v>-1.9834626653666672E-3</v>
      </c>
      <c r="BT260" s="23">
        <f t="shared" si="109"/>
        <v>-1.0911337030070313E-3</v>
      </c>
      <c r="BU260" s="23">
        <f t="shared" si="110"/>
        <v>-1.4848517854936584E-4</v>
      </c>
      <c r="BV260" s="23">
        <f t="shared" si="111"/>
        <v>-5.4888521194877476E-4</v>
      </c>
      <c r="BW260" s="23">
        <f t="shared" si="112"/>
        <v>-4.7806778371745496E-4</v>
      </c>
      <c r="BX260" s="23">
        <f t="shared" si="113"/>
        <v>1.60970488467857E-2</v>
      </c>
      <c r="BY260" s="23">
        <f t="shared" si="114"/>
        <v>4.850311429184323E-3</v>
      </c>
      <c r="BZ260" s="23">
        <f t="shared" si="115"/>
        <v>4.7078278971061471E-4</v>
      </c>
      <c r="CA260" s="23">
        <f t="shared" si="116"/>
        <v>-6.8465429296381518E-3</v>
      </c>
      <c r="CB260" s="23">
        <f t="shared" si="117"/>
        <v>-1.5452689655172426E-3</v>
      </c>
      <c r="CC260" s="23">
        <f t="shared" si="118"/>
        <v>-1.6613241379310343E-3</v>
      </c>
      <c r="CD260" s="23">
        <f t="shared" si="119"/>
        <v>-1.962008908045976E-3</v>
      </c>
      <c r="CE260" s="23">
        <f t="shared" si="120"/>
        <v>-1.9321580459770118E-4</v>
      </c>
      <c r="CF260" s="23">
        <f t="shared" si="121"/>
        <v>0</v>
      </c>
      <c r="CG260" s="23">
        <f t="shared" si="122"/>
        <v>-3.123505622722977E-2</v>
      </c>
      <c r="CH260" s="23">
        <f t="shared" si="123"/>
        <v>-2.6611367150090864E-2</v>
      </c>
      <c r="CI260" s="23">
        <f t="shared" si="124"/>
        <v>-1.3205313382496087E-2</v>
      </c>
    </row>
    <row r="261" spans="1:87" x14ac:dyDescent="0.2">
      <c r="A261" s="20">
        <v>253</v>
      </c>
      <c r="B261" s="21">
        <v>44408</v>
      </c>
      <c r="C261" s="20">
        <v>219.065</v>
      </c>
      <c r="D261" s="20">
        <v>1266.953</v>
      </c>
      <c r="E261" s="20">
        <v>2229.2739999999999</v>
      </c>
      <c r="F261" s="20">
        <v>1899.83</v>
      </c>
      <c r="G261" s="20">
        <v>2565.9540000000002</v>
      </c>
      <c r="H261" s="20">
        <v>138.82400000000001</v>
      </c>
      <c r="I261" s="20">
        <v>357.983</v>
      </c>
      <c r="J261" s="20">
        <v>504.67700000000002</v>
      </c>
      <c r="K261" s="20">
        <v>109.70099999999999</v>
      </c>
      <c r="L261" s="20">
        <v>679.94200000000001</v>
      </c>
      <c r="M261" s="20">
        <v>885.54300000000001</v>
      </c>
      <c r="N261" s="20">
        <v>306.834</v>
      </c>
      <c r="O261" s="20">
        <v>365.154</v>
      </c>
      <c r="P261" s="20">
        <v>102.786</v>
      </c>
      <c r="Q261" s="20">
        <v>193.36099999999999</v>
      </c>
      <c r="R261" s="20">
        <v>258.08999999999997</v>
      </c>
      <c r="S261" s="20">
        <v>8045.45</v>
      </c>
      <c r="T261" s="20">
        <v>4089.3</v>
      </c>
      <c r="U261" s="20">
        <v>7032.3</v>
      </c>
      <c r="V261" s="20">
        <v>27283.59</v>
      </c>
      <c r="W261" s="20">
        <v>9.0499999999999997E-2</v>
      </c>
      <c r="X261" s="20">
        <v>-0.64039999999999997</v>
      </c>
      <c r="Y261" s="20">
        <v>-3.2300000000000002E-2</v>
      </c>
      <c r="Z261" s="20">
        <v>-0.21560000000000001</v>
      </c>
      <c r="AA261" s="20">
        <v>1</v>
      </c>
      <c r="AB261" s="20">
        <v>0.8427</v>
      </c>
      <c r="AC261" s="20">
        <v>0.71930000000000005</v>
      </c>
      <c r="AD261" s="20">
        <v>109.72</v>
      </c>
      <c r="AE261" s="21">
        <f t="shared" si="96"/>
        <v>44408</v>
      </c>
      <c r="AF261" s="22" cm="1">
        <f t="array" ref="AF261">IF(INDEX(calc_types,1,AF$7)="INDEX",C261/C260-1,IF(INDEX(calc_types,1,AF$7)="CASH", C260/1200,C260/C261-1))</f>
        <v>7.3043017772222996E-5</v>
      </c>
      <c r="AG261" s="22" cm="1">
        <f t="array" ref="AG261">IF(INDEX(calc_types,1,AG$7)="INDEX",D261/D260-1,IF(INDEX(calc_types,1,AG$7)="CASH", D260/1200,D260/D261-1))</f>
        <v>1.6626477447918564E-3</v>
      </c>
      <c r="AH261" s="22" cm="1">
        <f t="array" ref="AH261">IF(INDEX(calc_types,1,AH$7)="INDEX",E261/E260-1,IF(INDEX(calc_types,1,AH$7)="CASH", E260/1200,E260/E261-1))</f>
        <v>6.455603336380733E-3</v>
      </c>
      <c r="AI261" s="22" cm="1">
        <f t="array" ref="AI261">IF(INDEX(calc_types,1,AI$7)="INDEX",F261/F260-1,IF(INDEX(calc_types,1,AI$7)="CASH", F260/1200,F260/F261-1))</f>
        <v>1.6872030917995939E-3</v>
      </c>
      <c r="AJ261" s="22" cm="1">
        <f t="array" ref="AJ261">IF(INDEX(calc_types,1,AJ$7)="INDEX",G261/G260-1,IF(INDEX(calc_types,1,AJ$7)="CASH", G260/1200,G260/G261-1))</f>
        <v>5.113400446550953E-3</v>
      </c>
      <c r="AK261" s="22" cm="1">
        <f t="array" ref="AK261">IF(INDEX(calc_types,1,AK$7)="INDEX",H261/H260-1,IF(INDEX(calc_types,1,AK$7)="CASH", H260/1200,H260/H261-1))</f>
        <v>-4.3921229794419148E-4</v>
      </c>
      <c r="AL261" s="22" cm="1">
        <f t="array" ref="AL261">IF(INDEX(calc_types,1,AL$7)="INDEX",I261/I260-1,IF(INDEX(calc_types,1,AL$7)="CASH", I260/1200,I260/I261-1))</f>
        <v>1.3090359845042698E-3</v>
      </c>
      <c r="AM261" s="22" cm="1">
        <f t="array" ref="AM261">IF(INDEX(calc_types,1,AM$7)="INDEX",J261/J260-1,IF(INDEX(calc_types,1,AM$7)="CASH", J260/1200,J260/J261-1))</f>
        <v>6.0621645974372473E-3</v>
      </c>
      <c r="AN261" s="22" cm="1">
        <f t="array" ref="AN261">IF(INDEX(calc_types,1,AN$7)="INDEX",K261/K260-1,IF(INDEX(calc_types,1,AN$7)="CASH", K260/1200,K260/K261-1))</f>
        <v>-6.380573887054819E-5</v>
      </c>
      <c r="AO261" s="22" cm="1">
        <f t="array" ref="AO261">IF(INDEX(calc_types,1,AO$7)="INDEX",L261/L260-1,IF(INDEX(calc_types,1,AO$7)="CASH", L260/1200,L260/L261-1))</f>
        <v>4.4140885937005159E-4</v>
      </c>
      <c r="AP261" s="22" cm="1">
        <f t="array" ref="AP261">IF(INDEX(calc_types,1,AP$7)="INDEX",M261/M260-1,IF(INDEX(calc_types,1,AP$7)="CASH", M260/1200,M260/M261-1))</f>
        <v>2.3441603129470412E-3</v>
      </c>
      <c r="AQ261" s="22" cm="1">
        <f t="array" ref="AQ261">IF(INDEX(calc_types,1,AQ$7)="INDEX",N261/N260-1,IF(INDEX(calc_types,1,AQ$7)="CASH", N260/1200,N260/N261-1))</f>
        <v>9.8848077355961905E-4</v>
      </c>
      <c r="AR261" s="22" cm="1">
        <f t="array" ref="AR261">IF(INDEX(calc_types,1,AR$7)="INDEX",O261/O260-1,IF(INDEX(calc_types,1,AR$7)="CASH", O260/1200,O260/O261-1))</f>
        <v>3.0408161583530546E-3</v>
      </c>
      <c r="AS261" s="22" cm="1">
        <f t="array" ref="AS261">IF(INDEX(calc_types,1,AS$7)="INDEX",P261/P260-1,IF(INDEX(calc_types,1,AS$7)="CASH", P260/1200,P260/P261-1))</f>
        <v>9.7290460669974266E-6</v>
      </c>
      <c r="AT261" s="22" cm="1">
        <f t="array" ref="AT261">IF(INDEX(calc_types,1,AT$7)="INDEX",Q261/Q260-1,IF(INDEX(calc_types,1,AT$7)="CASH", Q260/1200,Q260/Q261-1))</f>
        <v>1.6552095133159916E-4</v>
      </c>
      <c r="AU261" s="22" cm="1">
        <f t="array" ref="AU261">IF(INDEX(calc_types,1,AU$7)="INDEX",R261/R260-1,IF(INDEX(calc_types,1,AU$7)="CASH", R260/1200,R260/R261-1))</f>
        <v>5.931680991868582E-4</v>
      </c>
      <c r="AV261" s="22" cm="1">
        <f t="array" ref="AV261">IF(INDEX(calc_types,1,AV$7)="INDEX",S261/S260-1,IF(INDEX(calc_types,1,AV$7)="CASH", S260/1200,S260/S261-1))</f>
        <v>2.3453520381423454E-2</v>
      </c>
      <c r="AW261" s="22" cm="1">
        <f t="array" ref="AW261">IF(INDEX(calc_types,1,AW$7)="INDEX",T261/T260-1,IF(INDEX(calc_types,1,AW$7)="CASH", T260/1200,T260/T261-1))</f>
        <v>6.1511207341977681E-3</v>
      </c>
      <c r="AX261" s="22" cm="1">
        <f t="array" ref="AX261">IF(INDEX(calc_types,1,AX$7)="INDEX",U261/U260-1,IF(INDEX(calc_types,1,AX$7)="CASH", U260/1200,U260/U261-1))</f>
        <v>-7.3463901089454442E-4</v>
      </c>
      <c r="AY261" s="22" cm="1">
        <f t="array" ref="AY261">IF(INDEX(calc_types,1,AY$7)="INDEX",V261/V260-1,IF(INDEX(calc_types,1,AY$7)="CASH", V260/1200,V260/V261-1))</f>
        <v>-5.2374430952436324E-2</v>
      </c>
      <c r="AZ261" s="22" cm="1">
        <f t="array" ref="AZ261">IF(INDEX(calc_types,1,AZ$7)="INDEX",W261/W260-1,IF(INDEX(calc_types,1,AZ$7)="CASH", W260/1200,W260/W261-1))</f>
        <v>8.3750000000000003E-5</v>
      </c>
      <c r="BA261" s="22" cm="1">
        <f t="array" ref="BA261">IF(INDEX(calc_types,1,BA$7)="INDEX",X261/X260-1,IF(INDEX(calc_types,1,BA$7)="CASH", X260/1200,X260/X261-1))</f>
        <v>-5.7425E-4</v>
      </c>
      <c r="BB261" s="22" cm="1">
        <f t="array" ref="BB261">IF(INDEX(calc_types,1,BB$7)="INDEX",Y261/Y260-1,IF(INDEX(calc_types,1,BB$7)="CASH", Y260/1200,Y260/Y261-1))</f>
        <v>-4.6166666666666666E-5</v>
      </c>
      <c r="BC261" s="22" cm="1">
        <f t="array" ref="BC261">IF(INDEX(calc_types,1,BC$7)="INDEX",Z261/Z260-1,IF(INDEX(calc_types,1,BC$7)="CASH", Z260/1200,Z260/Z261-1))</f>
        <v>-2.0783333333333333E-4</v>
      </c>
      <c r="BD261" s="22" cm="1">
        <f t="array" ref="BD261">IF(INDEX(calc_types,1,BD$7)="INDEX",AA261/AA260-1,IF(INDEX(calc_types,1,BD$7)="CASH", AA260/1200,AA260/AA261-1))</f>
        <v>0</v>
      </c>
      <c r="BE261" s="22" cm="1">
        <f t="array" ref="BE261">IF(INDEX(calc_types,1,BE$7)="INDEX",AB261/AB260-1,IF(INDEX(calc_types,1,BE$7)="CASH", AB260/1200,AB260/AB261-1))</f>
        <v>8.306633440133826E-4</v>
      </c>
      <c r="BF261" s="22" cm="1">
        <f t="array" ref="BF261">IF(INDEX(calc_types,1,BF$7)="INDEX",AC261/AC260-1,IF(INDEX(calc_types,1,BF$7)="CASH", AC260/1200,AC260/AC261-1))</f>
        <v>5.0048658417904957E-3</v>
      </c>
      <c r="BG261" s="22" cm="1">
        <f t="array" ref="BG261">IF(INDEX(calc_types,1,BG$7)="INDEX",AD261/AD260-1,IF(INDEX(calc_types,1,BG$7)="CASH", AD260/1200,AD260/AD261-1))</f>
        <v>1.2668611009843289E-2</v>
      </c>
      <c r="BH261" s="23">
        <f t="shared" si="97"/>
        <v>-1.5536552388475484E-3</v>
      </c>
      <c r="BI261" s="23">
        <f t="shared" si="98"/>
        <v>-3.9876448658171266E-4</v>
      </c>
      <c r="BJ261" s="23">
        <f t="shared" si="99"/>
        <v>3.5370783694681439E-3</v>
      </c>
      <c r="BK261" s="23">
        <f t="shared" si="100"/>
        <v>-1.2938064686879988E-3</v>
      </c>
      <c r="BL261" s="23">
        <f t="shared" si="101"/>
        <v>1.2745347854277705E-3</v>
      </c>
      <c r="BM261" s="23">
        <f t="shared" si="102"/>
        <v>-1.5403476358607554E-3</v>
      </c>
      <c r="BN261" s="23">
        <f t="shared" si="103"/>
        <v>-1.2210646533964884E-4</v>
      </c>
      <c r="BO261" s="23">
        <f t="shared" si="104"/>
        <v>3.9603291558269263E-3</v>
      </c>
      <c r="BP261" s="23">
        <f t="shared" si="105"/>
        <v>-5.8494101496465837E-4</v>
      </c>
      <c r="BQ261" s="23">
        <f t="shared" si="106"/>
        <v>-1.7757792542102673E-3</v>
      </c>
      <c r="BR261" s="23">
        <f t="shared" si="107"/>
        <v>-3.717673924299174E-4</v>
      </c>
      <c r="BS261" s="23">
        <f t="shared" si="108"/>
        <v>-2.2361994609151588E-3</v>
      </c>
      <c r="BT261" s="23">
        <f t="shared" si="109"/>
        <v>-6.7498223203529394E-4</v>
      </c>
      <c r="BU261" s="23">
        <f t="shared" si="110"/>
        <v>-4.1475136324901188E-5</v>
      </c>
      <c r="BV261" s="23">
        <f t="shared" si="111"/>
        <v>-3.1755910953096847E-5</v>
      </c>
      <c r="BW261" s="23">
        <f t="shared" si="112"/>
        <v>4.9188404799334275E-5</v>
      </c>
      <c r="BX261" s="23">
        <f t="shared" si="113"/>
        <v>1.6545220660349969E-2</v>
      </c>
      <c r="BY261" s="23">
        <f t="shared" si="114"/>
        <v>4.8520953708404979E-3</v>
      </c>
      <c r="BZ261" s="23">
        <f t="shared" si="115"/>
        <v>-2.3798786117198061E-3</v>
      </c>
      <c r="CA261" s="23">
        <f t="shared" si="116"/>
        <v>-5.6845720591023219E-2</v>
      </c>
      <c r="CB261" s="23">
        <f t="shared" si="117"/>
        <v>-1.5330856321839092E-3</v>
      </c>
      <c r="CC261" s="23">
        <f t="shared" si="118"/>
        <v>-1.6739074712643675E-3</v>
      </c>
      <c r="CD261" s="23">
        <f t="shared" si="119"/>
        <v>-1.985175574712643E-3</v>
      </c>
      <c r="CE261" s="23">
        <f t="shared" si="120"/>
        <v>-1.8188247126436788E-4</v>
      </c>
      <c r="CF261" s="23">
        <f t="shared" si="121"/>
        <v>0</v>
      </c>
      <c r="CG261" s="23">
        <f t="shared" si="122"/>
        <v>-1.6962883294357567E-4</v>
      </c>
      <c r="CH261" s="23">
        <f t="shared" si="123"/>
        <v>5.0915205481113111E-3</v>
      </c>
      <c r="CI261" s="23">
        <f t="shared" si="124"/>
        <v>1.323343532872423E-2</v>
      </c>
    </row>
    <row r="262" spans="1:87" x14ac:dyDescent="0.2">
      <c r="A262" s="20">
        <v>254</v>
      </c>
      <c r="B262" s="21">
        <v>44439</v>
      </c>
      <c r="C262" s="20">
        <v>219.084</v>
      </c>
      <c r="D262" s="20">
        <v>1266.854</v>
      </c>
      <c r="E262" s="20">
        <v>2226.0189999999998</v>
      </c>
      <c r="F262" s="20">
        <v>1900.636</v>
      </c>
      <c r="G262" s="20">
        <v>2564.0569999999998</v>
      </c>
      <c r="H262" s="20">
        <v>138.74100000000001</v>
      </c>
      <c r="I262" s="20">
        <v>357.447</v>
      </c>
      <c r="J262" s="20">
        <v>503.01100000000002</v>
      </c>
      <c r="K262" s="20">
        <v>109.68600000000001</v>
      </c>
      <c r="L262" s="20">
        <v>678.96600000000001</v>
      </c>
      <c r="M262" s="20">
        <v>883.85900000000004</v>
      </c>
      <c r="N262" s="20">
        <v>306.82499999999999</v>
      </c>
      <c r="O262" s="20">
        <v>365.29</v>
      </c>
      <c r="P262" s="20">
        <v>102.77200000000001</v>
      </c>
      <c r="Q262" s="20">
        <v>193.33</v>
      </c>
      <c r="R262" s="20">
        <v>257.97199999999998</v>
      </c>
      <c r="S262" s="20">
        <v>8286.66</v>
      </c>
      <c r="T262" s="20">
        <v>4196.41</v>
      </c>
      <c r="U262" s="20">
        <v>7119.7</v>
      </c>
      <c r="V262" s="20">
        <v>28089.54</v>
      </c>
      <c r="W262" s="20">
        <v>8.2500000000000004E-2</v>
      </c>
      <c r="X262" s="20">
        <v>-0.66080000000000005</v>
      </c>
      <c r="Y262" s="20">
        <v>-3.5200000000000002E-2</v>
      </c>
      <c r="Z262" s="20">
        <v>-0.26040000000000002</v>
      </c>
      <c r="AA262" s="20">
        <v>1</v>
      </c>
      <c r="AB262" s="20">
        <v>0.8468</v>
      </c>
      <c r="AC262" s="20">
        <v>0.72699999999999998</v>
      </c>
      <c r="AD262" s="20">
        <v>110.02</v>
      </c>
      <c r="AE262" s="21">
        <f t="shared" si="96"/>
        <v>44439</v>
      </c>
      <c r="AF262" s="22" cm="1">
        <f t="array" ref="AF262">IF(INDEX(calc_types,1,AF$7)="INDEX",C262/C261-1,IF(INDEX(calc_types,1,AF$7)="CASH", C261/1200,C261/C262-1))</f>
        <v>8.6732248419485458E-5</v>
      </c>
      <c r="AG262" s="22" cm="1">
        <f t="array" ref="AG262">IF(INDEX(calc_types,1,AG$7)="INDEX",D262/D261-1,IF(INDEX(calc_types,1,AG$7)="CASH", D261/1200,D261/D262-1))</f>
        <v>-7.8140230932000065E-5</v>
      </c>
      <c r="AH262" s="22" cm="1">
        <f t="array" ref="AH262">IF(INDEX(calc_types,1,AH$7)="INDEX",E262/E261-1,IF(INDEX(calc_types,1,AH$7)="CASH", E261/1200,E261/E262-1))</f>
        <v>-1.460116611955331E-3</v>
      </c>
      <c r="AI262" s="22" cm="1">
        <f t="array" ref="AI262">IF(INDEX(calc_types,1,AI$7)="INDEX",F262/F261-1,IF(INDEX(calc_types,1,AI$7)="CASH", F261/1200,F261/F262-1))</f>
        <v>4.2424848539091009E-4</v>
      </c>
      <c r="AJ262" s="22" cm="1">
        <f t="array" ref="AJ262">IF(INDEX(calc_types,1,AJ$7)="INDEX",G262/G261-1,IF(INDEX(calc_types,1,AJ$7)="CASH", G261/1200,G261/G262-1))</f>
        <v>-7.3929618379764417E-4</v>
      </c>
      <c r="AK262" s="22" cm="1">
        <f t="array" ref="AK262">IF(INDEX(calc_types,1,AK$7)="INDEX",H262/H261-1,IF(INDEX(calc_types,1,AK$7)="CASH", H261/1200,H261/H262-1))</f>
        <v>-5.97879329222617E-4</v>
      </c>
      <c r="AL262" s="22" cm="1">
        <f t="array" ref="AL262">IF(INDEX(calc_types,1,AL$7)="INDEX",I262/I261-1,IF(INDEX(calc_types,1,AL$7)="CASH", I261/1200,I261/I262-1))</f>
        <v>-1.4972778036945744E-3</v>
      </c>
      <c r="AM262" s="22" cm="1">
        <f t="array" ref="AM262">IF(INDEX(calc_types,1,AM$7)="INDEX",J262/J261-1,IF(INDEX(calc_types,1,AM$7)="CASH", J261/1200,J261/J262-1))</f>
        <v>-3.3011213112544846E-3</v>
      </c>
      <c r="AN262" s="22" cm="1">
        <f t="array" ref="AN262">IF(INDEX(calc_types,1,AN$7)="INDEX",K262/K261-1,IF(INDEX(calc_types,1,AN$7)="CASH", K261/1200,K261/K262-1))</f>
        <v>-1.3673530779101384E-4</v>
      </c>
      <c r="AO262" s="22" cm="1">
        <f t="array" ref="AO262">IF(INDEX(calc_types,1,AO$7)="INDEX",L262/L261-1,IF(INDEX(calc_types,1,AO$7)="CASH", L261/1200,L261/L262-1))</f>
        <v>-1.4354165502351579E-3</v>
      </c>
      <c r="AP262" s="22" cm="1">
        <f t="array" ref="AP262">IF(INDEX(calc_types,1,AP$7)="INDEX",M262/M261-1,IF(INDEX(calc_types,1,AP$7)="CASH", M261/1200,M261/M262-1))</f>
        <v>-1.9016580787155624E-3</v>
      </c>
      <c r="AQ262" s="22" cm="1">
        <f t="array" ref="AQ262">IF(INDEX(calc_types,1,AQ$7)="INDEX",N262/N261-1,IF(INDEX(calc_types,1,AQ$7)="CASH", N261/1200,N261/N262-1))</f>
        <v>-2.9331821115086143E-5</v>
      </c>
      <c r="AR262" s="22" cm="1">
        <f t="array" ref="AR262">IF(INDEX(calc_types,1,AR$7)="INDEX",O262/O261-1,IF(INDEX(calc_types,1,AR$7)="CASH", O261/1200,O261/O262-1))</f>
        <v>3.7244559829563428E-4</v>
      </c>
      <c r="AS262" s="22" cm="1">
        <f t="array" ref="AS262">IF(INDEX(calc_types,1,AS$7)="INDEX",P262/P261-1,IF(INDEX(calc_types,1,AS$7)="CASH", P261/1200,P261/P262-1))</f>
        <v>-1.3620531979063877E-4</v>
      </c>
      <c r="AT262" s="22" cm="1">
        <f t="array" ref="AT262">IF(INDEX(calc_types,1,AT$7)="INDEX",Q262/Q261-1,IF(INDEX(calc_types,1,AT$7)="CASH", Q261/1200,Q261/Q262-1))</f>
        <v>-1.6032188497150379E-4</v>
      </c>
      <c r="AU262" s="22" cm="1">
        <f t="array" ref="AU262">IF(INDEX(calc_types,1,AU$7)="INDEX",R262/R261-1,IF(INDEX(calc_types,1,AU$7)="CASH", R261/1200,R261/R262-1))</f>
        <v>-4.5720485102096475E-4</v>
      </c>
      <c r="AV262" s="22" cm="1">
        <f t="array" ref="AV262">IF(INDEX(calc_types,1,AV$7)="INDEX",S262/S261-1,IF(INDEX(calc_types,1,AV$7)="CASH", S261/1200,S261/S262-1))</f>
        <v>2.9980920893175611E-2</v>
      </c>
      <c r="AW262" s="22" cm="1">
        <f t="array" ref="AW262">IF(INDEX(calc_types,1,AW$7)="INDEX",T262/T261-1,IF(INDEX(calc_types,1,AW$7)="CASH", T261/1200,T261/T262-1))</f>
        <v>2.6192746924901478E-2</v>
      </c>
      <c r="AX262" s="22" cm="1">
        <f t="array" ref="AX262">IF(INDEX(calc_types,1,AX$7)="INDEX",U262/U261-1,IF(INDEX(calc_types,1,AX$7)="CASH", U261/1200,U261/U262-1))</f>
        <v>1.24283662528617E-2</v>
      </c>
      <c r="AY262" s="22" cm="1">
        <f t="array" ref="AY262">IF(INDEX(calc_types,1,AY$7)="INDEX",V262/V261-1,IF(INDEX(calc_types,1,AY$7)="CASH", V261/1200,V261/V262-1))</f>
        <v>2.9539734323818845E-2</v>
      </c>
      <c r="AZ262" s="22" cm="1">
        <f t="array" ref="AZ262">IF(INDEX(calc_types,1,AZ$7)="INDEX",W262/W261-1,IF(INDEX(calc_types,1,AZ$7)="CASH", W261/1200,W261/W262-1))</f>
        <v>7.5416666666666666E-5</v>
      </c>
      <c r="BA262" s="22" cm="1">
        <f t="array" ref="BA262">IF(INDEX(calc_types,1,BA$7)="INDEX",X262/X261-1,IF(INDEX(calc_types,1,BA$7)="CASH", X261/1200,X261/X262-1))</f>
        <v>-5.3366666666666666E-4</v>
      </c>
      <c r="BB262" s="22" cm="1">
        <f t="array" ref="BB262">IF(INDEX(calc_types,1,BB$7)="INDEX",Y262/Y261-1,IF(INDEX(calc_types,1,BB$7)="CASH", Y261/1200,Y261/Y262-1))</f>
        <v>-2.6916666666666669E-5</v>
      </c>
      <c r="BC262" s="22" cm="1">
        <f t="array" ref="BC262">IF(INDEX(calc_types,1,BC$7)="INDEX",Z262/Z261-1,IF(INDEX(calc_types,1,BC$7)="CASH", Z261/1200,Z261/Z262-1))</f>
        <v>-1.7966666666666668E-4</v>
      </c>
      <c r="BD262" s="22" cm="1">
        <f t="array" ref="BD262">IF(INDEX(calc_types,1,BD$7)="INDEX",AA262/AA261-1,IF(INDEX(calc_types,1,BD$7)="CASH", AA261/1200,AA261/AA262-1))</f>
        <v>0</v>
      </c>
      <c r="BE262" s="22" cm="1">
        <f t="array" ref="BE262">IF(INDEX(calc_types,1,BE$7)="INDEX",AB262/AB261-1,IF(INDEX(calc_types,1,BE$7)="CASH", AB261/1200,AB261/AB262-1))</f>
        <v>-4.8417572035899248E-3</v>
      </c>
      <c r="BF262" s="22" cm="1">
        <f t="array" ref="BF262">IF(INDEX(calc_types,1,BF$7)="INDEX",AC262/AC261-1,IF(INDEX(calc_types,1,BF$7)="CASH", AC261/1200,AC261/AC262-1))</f>
        <v>-1.0591471801925656E-2</v>
      </c>
      <c r="BG262" s="22" cm="1">
        <f t="array" ref="BG262">IF(INDEX(calc_types,1,BG$7)="INDEX",AD262/AD261-1,IF(INDEX(calc_types,1,BG$7)="CASH", AD261/1200,AD261/AD262-1))</f>
        <v>-2.7267769496455152E-3</v>
      </c>
      <c r="BH262" s="23">
        <f t="shared" si="97"/>
        <v>-1.539966008200286E-3</v>
      </c>
      <c r="BI262" s="23">
        <f t="shared" si="98"/>
        <v>-2.1395524623055691E-3</v>
      </c>
      <c r="BJ262" s="23">
        <f t="shared" si="99"/>
        <v>-4.3786415788679197E-3</v>
      </c>
      <c r="BK262" s="23">
        <f t="shared" si="100"/>
        <v>-2.5567610750966826E-3</v>
      </c>
      <c r="BL262" s="23">
        <f t="shared" si="101"/>
        <v>-4.5781618449208267E-3</v>
      </c>
      <c r="BM262" s="23">
        <f t="shared" si="102"/>
        <v>-1.6990146671391809E-3</v>
      </c>
      <c r="BN262" s="23">
        <f t="shared" si="103"/>
        <v>-2.9284202535384933E-3</v>
      </c>
      <c r="BO262" s="23">
        <f t="shared" si="104"/>
        <v>-5.4029567528648056E-3</v>
      </c>
      <c r="BP262" s="23">
        <f t="shared" si="105"/>
        <v>-6.5787058388512402E-4</v>
      </c>
      <c r="BQ262" s="23">
        <f t="shared" si="106"/>
        <v>-3.6526046638154768E-3</v>
      </c>
      <c r="BR262" s="23">
        <f t="shared" si="107"/>
        <v>-4.6175857840925205E-3</v>
      </c>
      <c r="BS262" s="23">
        <f t="shared" si="108"/>
        <v>-3.254012055589864E-3</v>
      </c>
      <c r="BT262" s="23">
        <f t="shared" si="109"/>
        <v>-3.3433527920927143E-3</v>
      </c>
      <c r="BU262" s="23">
        <f t="shared" si="110"/>
        <v>-1.874095021825374E-4</v>
      </c>
      <c r="BV262" s="23">
        <f t="shared" si="111"/>
        <v>-3.5759874725619983E-4</v>
      </c>
      <c r="BW262" s="23">
        <f t="shared" si="112"/>
        <v>-1.0011845454084888E-3</v>
      </c>
      <c r="BX262" s="23">
        <f t="shared" si="113"/>
        <v>2.3072621172102126E-2</v>
      </c>
      <c r="BY262" s="23">
        <f t="shared" si="114"/>
        <v>2.4893721561544208E-2</v>
      </c>
      <c r="BZ262" s="23">
        <f t="shared" si="115"/>
        <v>1.0783126652036438E-2</v>
      </c>
      <c r="CA262" s="23">
        <f t="shared" si="116"/>
        <v>2.5068444685231953E-2</v>
      </c>
      <c r="CB262" s="23">
        <f t="shared" si="117"/>
        <v>-1.5414189655172427E-3</v>
      </c>
      <c r="CC262" s="23">
        <f t="shared" si="118"/>
        <v>-1.6333241379310342E-3</v>
      </c>
      <c r="CD262" s="23">
        <f t="shared" si="119"/>
        <v>-1.9659255747126428E-3</v>
      </c>
      <c r="CE262" s="23">
        <f t="shared" si="120"/>
        <v>-1.537158045977012E-4</v>
      </c>
      <c r="CF262" s="23">
        <f t="shared" si="121"/>
        <v>0</v>
      </c>
      <c r="CG262" s="23">
        <f t="shared" si="122"/>
        <v>-5.8420493805468833E-3</v>
      </c>
      <c r="CH262" s="23">
        <f t="shared" si="123"/>
        <v>-1.050481709560484E-2</v>
      </c>
      <c r="CI262" s="23">
        <f t="shared" si="124"/>
        <v>-2.1619526307645751E-3</v>
      </c>
    </row>
    <row r="263" spans="1:87" x14ac:dyDescent="0.2">
      <c r="A263" s="20">
        <v>255</v>
      </c>
      <c r="B263" s="21">
        <v>44469</v>
      </c>
      <c r="C263" s="20">
        <v>219.10400000000001</v>
      </c>
      <c r="D263" s="20">
        <v>1265.5809999999999</v>
      </c>
      <c r="E263" s="20">
        <v>2212.8409999999999</v>
      </c>
      <c r="F263" s="20">
        <v>1900.0889999999999</v>
      </c>
      <c r="G263" s="20">
        <v>2554.2719999999999</v>
      </c>
      <c r="H263" s="20">
        <v>138.654</v>
      </c>
      <c r="I263" s="20">
        <v>356.97699999999998</v>
      </c>
      <c r="J263" s="20">
        <v>500.75599999999997</v>
      </c>
      <c r="K263" s="20">
        <v>109.681</v>
      </c>
      <c r="L263" s="20">
        <v>677.01700000000005</v>
      </c>
      <c r="M263" s="20">
        <v>876.04600000000005</v>
      </c>
      <c r="N263" s="20">
        <v>306.39</v>
      </c>
      <c r="O263" s="20">
        <v>362.86599999999999</v>
      </c>
      <c r="P263" s="20">
        <v>102.758</v>
      </c>
      <c r="Q263" s="20">
        <v>193.25899999999999</v>
      </c>
      <c r="R263" s="20">
        <v>257.697</v>
      </c>
      <c r="S263" s="20">
        <v>7898.61</v>
      </c>
      <c r="T263" s="20">
        <v>4048.08</v>
      </c>
      <c r="U263" s="20">
        <v>7086.42</v>
      </c>
      <c r="V263" s="20">
        <v>29452.66</v>
      </c>
      <c r="W263" s="20">
        <v>8.0250000000000002E-2</v>
      </c>
      <c r="X263" s="20">
        <v>-0.62109999999999999</v>
      </c>
      <c r="Y263" s="20">
        <v>1.14E-2</v>
      </c>
      <c r="Z263" s="20">
        <v>-0.18909999999999999</v>
      </c>
      <c r="AA263" s="20">
        <v>1</v>
      </c>
      <c r="AB263" s="20">
        <v>0.86380000000000001</v>
      </c>
      <c r="AC263" s="20">
        <v>0.74209999999999998</v>
      </c>
      <c r="AD263" s="20">
        <v>111.29</v>
      </c>
      <c r="AE263" s="21">
        <f t="shared" si="96"/>
        <v>44469</v>
      </c>
      <c r="AF263" s="22" cm="1">
        <f t="array" ref="AF263">IF(INDEX(calc_types,1,AF$7)="INDEX",C263/C262-1,IF(INDEX(calc_types,1,AF$7)="CASH", C262/1200,C262/C263-1))</f>
        <v>9.1289185883081103E-5</v>
      </c>
      <c r="AG263" s="22" cm="1">
        <f t="array" ref="AG263">IF(INDEX(calc_types,1,AG$7)="INDEX",D263/D262-1,IF(INDEX(calc_types,1,AG$7)="CASH", D262/1200,D262/D263-1))</f>
        <v>-1.0048513877685128E-3</v>
      </c>
      <c r="AH263" s="22" cm="1">
        <f t="array" ref="AH263">IF(INDEX(calc_types,1,AH$7)="INDEX",E263/E262-1,IF(INDEX(calc_types,1,AH$7)="CASH", E262/1200,E262/E263-1))</f>
        <v>-5.9199854089295734E-3</v>
      </c>
      <c r="AI263" s="22" cm="1">
        <f t="array" ref="AI263">IF(INDEX(calc_types,1,AI$7)="INDEX",F263/F262-1,IF(INDEX(calc_types,1,AI$7)="CASH", F262/1200,F262/F263-1))</f>
        <v>-2.8779840011450286E-4</v>
      </c>
      <c r="AJ263" s="22" cm="1">
        <f t="array" ref="AJ263">IF(INDEX(calc_types,1,AJ$7)="INDEX",G263/G262-1,IF(INDEX(calc_types,1,AJ$7)="CASH", G262/1200,G262/G263-1))</f>
        <v>-3.8162178141905034E-3</v>
      </c>
      <c r="AK263" s="22" cm="1">
        <f t="array" ref="AK263">IF(INDEX(calc_types,1,AK$7)="INDEX",H263/H262-1,IF(INDEX(calc_types,1,AK$7)="CASH", H262/1200,H262/H263-1))</f>
        <v>-6.2706770168885484E-4</v>
      </c>
      <c r="AL263" s="22" cm="1">
        <f t="array" ref="AL263">IF(INDEX(calc_types,1,AL$7)="INDEX",I263/I262-1,IF(INDEX(calc_types,1,AL$7)="CASH", I262/1200,I262/I263-1))</f>
        <v>-1.3148802479808763E-3</v>
      </c>
      <c r="AM263" s="22" cm="1">
        <f t="array" ref="AM263">IF(INDEX(calc_types,1,AM$7)="INDEX",J263/J262-1,IF(INDEX(calc_types,1,AM$7)="CASH", J262/1200,J262/J263-1))</f>
        <v>-4.4830033538034719E-3</v>
      </c>
      <c r="AN263" s="22" cm="1">
        <f t="array" ref="AN263">IF(INDEX(calc_types,1,AN$7)="INDEX",K263/K262-1,IF(INDEX(calc_types,1,AN$7)="CASH", K262/1200,K262/K263-1))</f>
        <v>-4.5584668964204766E-5</v>
      </c>
      <c r="AO263" s="22" cm="1">
        <f t="array" ref="AO263">IF(INDEX(calc_types,1,AO$7)="INDEX",L263/L262-1,IF(INDEX(calc_types,1,AO$7)="CASH", L262/1200,L262/L263-1))</f>
        <v>-2.8705413820426795E-3</v>
      </c>
      <c r="AP263" s="22" cm="1">
        <f t="array" ref="AP263">IF(INDEX(calc_types,1,AP$7)="INDEX",M263/M262-1,IF(INDEX(calc_types,1,AP$7)="CASH", M262/1200,M262/M263-1))</f>
        <v>-8.8396452375322232E-3</v>
      </c>
      <c r="AQ263" s="22" cm="1">
        <f t="array" ref="AQ263">IF(INDEX(calc_types,1,AQ$7)="INDEX",N263/N262-1,IF(INDEX(calc_types,1,AQ$7)="CASH", N262/1200,N262/N263-1))</f>
        <v>-1.4177462723050649E-3</v>
      </c>
      <c r="AR263" s="22" cm="1">
        <f t="array" ref="AR263">IF(INDEX(calc_types,1,AR$7)="INDEX",O263/O262-1,IF(INDEX(calc_types,1,AR$7)="CASH", O262/1200,O262/O263-1))</f>
        <v>-6.6358235922144848E-3</v>
      </c>
      <c r="AS263" s="22" cm="1">
        <f t="array" ref="AS263">IF(INDEX(calc_types,1,AS$7)="INDEX",P263/P262-1,IF(INDEX(calc_types,1,AS$7)="CASH", P262/1200,P262/P263-1))</f>
        <v>-1.3622387420708648E-4</v>
      </c>
      <c r="AT263" s="22" cm="1">
        <f t="array" ref="AT263">IF(INDEX(calc_types,1,AT$7)="INDEX",Q263/Q262-1,IF(INDEX(calc_types,1,AT$7)="CASH", Q262/1200,Q262/Q263-1))</f>
        <v>-3.6724771116758426E-4</v>
      </c>
      <c r="AU263" s="22" cm="1">
        <f t="array" ref="AU263">IF(INDEX(calc_types,1,AU$7)="INDEX",R263/R262-1,IF(INDEX(calc_types,1,AU$7)="CASH", R262/1200,R262/R263-1))</f>
        <v>-1.0660071635680834E-3</v>
      </c>
      <c r="AV263" s="22" cm="1">
        <f t="array" ref="AV263">IF(INDEX(calc_types,1,AV$7)="INDEX",S263/S262-1,IF(INDEX(calc_types,1,AV$7)="CASH", S262/1200,S262/S263-1))</f>
        <v>-4.6828275807140662E-2</v>
      </c>
      <c r="AW263" s="22" cm="1">
        <f t="array" ref="AW263">IF(INDEX(calc_types,1,AW$7)="INDEX",T263/T262-1,IF(INDEX(calc_types,1,AW$7)="CASH", T262/1200,T262/T263-1))</f>
        <v>-3.5346879833000111E-2</v>
      </c>
      <c r="AX263" s="22" cm="1">
        <f t="array" ref="AX263">IF(INDEX(calc_types,1,AX$7)="INDEX",U263/U262-1,IF(INDEX(calc_types,1,AX$7)="CASH", U262/1200,U262/U263-1))</f>
        <v>-4.6743542564995355E-3</v>
      </c>
      <c r="AY263" s="22" cm="1">
        <f t="array" ref="AY263">IF(INDEX(calc_types,1,AY$7)="INDEX",V263/V262-1,IF(INDEX(calc_types,1,AY$7)="CASH", V262/1200,V262/V263-1))</f>
        <v>4.8527672578475789E-2</v>
      </c>
      <c r="AZ263" s="22" cm="1">
        <f t="array" ref="AZ263">IF(INDEX(calc_types,1,AZ$7)="INDEX",W263/W262-1,IF(INDEX(calc_types,1,AZ$7)="CASH", W262/1200,W262/W263-1))</f>
        <v>6.8750000000000004E-5</v>
      </c>
      <c r="BA263" s="22" cm="1">
        <f t="array" ref="BA263">IF(INDEX(calc_types,1,BA$7)="INDEX",X263/X262-1,IF(INDEX(calc_types,1,BA$7)="CASH", X262/1200,X262/X263-1))</f>
        <v>-5.5066666666666675E-4</v>
      </c>
      <c r="BB263" s="22" cm="1">
        <f t="array" ref="BB263">IF(INDEX(calc_types,1,BB$7)="INDEX",Y263/Y262-1,IF(INDEX(calc_types,1,BB$7)="CASH", Y262/1200,Y262/Y263-1))</f>
        <v>-2.9333333333333336E-5</v>
      </c>
      <c r="BC263" s="22" cm="1">
        <f t="array" ref="BC263">IF(INDEX(calc_types,1,BC$7)="INDEX",Z263/Z262-1,IF(INDEX(calc_types,1,BC$7)="CASH", Z262/1200,Z262/Z263-1))</f>
        <v>-2.1700000000000002E-4</v>
      </c>
      <c r="BD263" s="22" cm="1">
        <f t="array" ref="BD263">IF(INDEX(calc_types,1,BD$7)="INDEX",AA263/AA262-1,IF(INDEX(calc_types,1,BD$7)="CASH", AA262/1200,AA262/AA263-1))</f>
        <v>0</v>
      </c>
      <c r="BE263" s="22" cm="1">
        <f t="array" ref="BE263">IF(INDEX(calc_types,1,BE$7)="INDEX",AB263/AB262-1,IF(INDEX(calc_types,1,BE$7)="CASH", AB262/1200,AB262/AB263-1))</f>
        <v>-1.9680481592961319E-2</v>
      </c>
      <c r="BF263" s="22" cm="1">
        <f t="array" ref="BF263">IF(INDEX(calc_types,1,BF$7)="INDEX",AC263/AC262-1,IF(INDEX(calc_types,1,BF$7)="CASH", AC262/1200,AC262/AC263-1))</f>
        <v>-2.0347662040156367E-2</v>
      </c>
      <c r="BG263" s="22" cm="1">
        <f t="array" ref="BG263">IF(INDEX(calc_types,1,BG$7)="INDEX",AD263/AD262-1,IF(INDEX(calc_types,1,BG$7)="CASH", AD262/1200,AD262/AD263-1))</f>
        <v>-1.1411627280079162E-2</v>
      </c>
      <c r="BH263" s="23">
        <f t="shared" si="97"/>
        <v>-1.5354090707366903E-3</v>
      </c>
      <c r="BI263" s="23">
        <f t="shared" si="98"/>
        <v>-3.0662636191420818E-3</v>
      </c>
      <c r="BJ263" s="23">
        <f t="shared" si="99"/>
        <v>-8.838510375842162E-3</v>
      </c>
      <c r="BK263" s="23">
        <f t="shared" si="100"/>
        <v>-3.2688079606020956E-3</v>
      </c>
      <c r="BL263" s="23">
        <f t="shared" si="101"/>
        <v>-7.655083475313686E-3</v>
      </c>
      <c r="BM263" s="23">
        <f t="shared" si="102"/>
        <v>-1.7282030396054188E-3</v>
      </c>
      <c r="BN263" s="23">
        <f t="shared" si="103"/>
        <v>-2.7460226978247952E-3</v>
      </c>
      <c r="BO263" s="23">
        <f t="shared" si="104"/>
        <v>-6.584838795413793E-3</v>
      </c>
      <c r="BP263" s="23">
        <f t="shared" si="105"/>
        <v>-5.6671994505831495E-4</v>
      </c>
      <c r="BQ263" s="23">
        <f t="shared" si="106"/>
        <v>-5.0877294956229984E-3</v>
      </c>
      <c r="BR263" s="23">
        <f t="shared" si="107"/>
        <v>-1.1555572942909181E-2</v>
      </c>
      <c r="BS263" s="23">
        <f t="shared" si="108"/>
        <v>-4.6424265067798428E-3</v>
      </c>
      <c r="BT263" s="23">
        <f t="shared" si="109"/>
        <v>-1.0351621982602834E-2</v>
      </c>
      <c r="BU263" s="23">
        <f t="shared" si="110"/>
        <v>-1.8742805659898511E-4</v>
      </c>
      <c r="BV263" s="23">
        <f t="shared" si="111"/>
        <v>-5.6452457345228029E-4</v>
      </c>
      <c r="BW263" s="23">
        <f t="shared" si="112"/>
        <v>-1.6099868579556075E-3</v>
      </c>
      <c r="BX263" s="23">
        <f t="shared" si="113"/>
        <v>-5.3736575528214148E-2</v>
      </c>
      <c r="BY263" s="23">
        <f t="shared" si="114"/>
        <v>-3.6645905196357381E-2</v>
      </c>
      <c r="BZ263" s="23">
        <f t="shared" si="115"/>
        <v>-6.3195938573247972E-3</v>
      </c>
      <c r="CA263" s="23">
        <f t="shared" si="116"/>
        <v>4.4056382939888894E-2</v>
      </c>
      <c r="CB263" s="23">
        <f t="shared" si="117"/>
        <v>-1.5480856321839092E-3</v>
      </c>
      <c r="CC263" s="23">
        <f t="shared" si="118"/>
        <v>-1.6503241379310343E-3</v>
      </c>
      <c r="CD263" s="23">
        <f t="shared" si="119"/>
        <v>-1.9683422413793094E-3</v>
      </c>
      <c r="CE263" s="23">
        <f t="shared" si="120"/>
        <v>-1.9104913793103453E-4</v>
      </c>
      <c r="CF263" s="23">
        <f t="shared" si="121"/>
        <v>0</v>
      </c>
      <c r="CG263" s="23">
        <f t="shared" si="122"/>
        <v>-2.0680773769918278E-2</v>
      </c>
      <c r="CH263" s="23">
        <f t="shared" si="123"/>
        <v>-2.026100733383555E-2</v>
      </c>
      <c r="CI263" s="23">
        <f t="shared" si="124"/>
        <v>-1.0846802961198221E-2</v>
      </c>
    </row>
    <row r="264" spans="1:87" x14ac:dyDescent="0.2">
      <c r="A264" s="20">
        <v>256</v>
      </c>
      <c r="B264" s="21">
        <v>44500</v>
      </c>
      <c r="C264" s="20">
        <v>219.09100000000001</v>
      </c>
      <c r="D264" s="20">
        <v>1261.7339999999999</v>
      </c>
      <c r="E264" s="20">
        <v>2197.0140000000001</v>
      </c>
      <c r="F264" s="20">
        <v>1893.8820000000001</v>
      </c>
      <c r="G264" s="20">
        <v>2538.4360000000001</v>
      </c>
      <c r="H264" s="20">
        <v>138.56700000000001</v>
      </c>
      <c r="I264" s="20">
        <v>356.09300000000002</v>
      </c>
      <c r="J264" s="20">
        <v>497.13600000000002</v>
      </c>
      <c r="K264" s="20">
        <v>109.56399999999999</v>
      </c>
      <c r="L264" s="20">
        <v>672.995</v>
      </c>
      <c r="M264" s="20">
        <v>869.596</v>
      </c>
      <c r="N264" s="20">
        <v>304.65899999999999</v>
      </c>
      <c r="O264" s="20">
        <v>359.77100000000002</v>
      </c>
      <c r="P264" s="20">
        <v>102.753</v>
      </c>
      <c r="Q264" s="20">
        <v>193.202</v>
      </c>
      <c r="R264" s="20">
        <v>257.58499999999998</v>
      </c>
      <c r="S264" s="20">
        <v>8449.82</v>
      </c>
      <c r="T264" s="20">
        <v>4250.5600000000004</v>
      </c>
      <c r="U264" s="20">
        <v>7237.57</v>
      </c>
      <c r="V264" s="20">
        <v>28892.69</v>
      </c>
      <c r="W264" s="20">
        <v>8.7499999999999994E-2</v>
      </c>
      <c r="X264" s="20">
        <v>-0.65469999999999995</v>
      </c>
      <c r="Y264" s="20">
        <v>2.6100000000000002E-2</v>
      </c>
      <c r="Z264" s="20">
        <v>-0.19969999999999999</v>
      </c>
      <c r="AA264" s="20">
        <v>1</v>
      </c>
      <c r="AB264" s="20">
        <v>0.86499999999999999</v>
      </c>
      <c r="AC264" s="20">
        <v>0.73050000000000004</v>
      </c>
      <c r="AD264" s="20">
        <v>113.95</v>
      </c>
      <c r="AE264" s="21">
        <f t="shared" si="96"/>
        <v>44500</v>
      </c>
      <c r="AF264" s="22" cm="1">
        <f t="array" ref="AF264">IF(INDEX(calc_types,1,AF$7)="INDEX",C264/C263-1,IF(INDEX(calc_types,1,AF$7)="CASH", C263/1200,C263/C264-1))</f>
        <v>-5.9332554403379589E-5</v>
      </c>
      <c r="AG264" s="22" cm="1">
        <f t="array" ref="AG264">IF(INDEX(calc_types,1,AG$7)="INDEX",D264/D263-1,IF(INDEX(calc_types,1,AG$7)="CASH", D263/1200,D263/D264-1))</f>
        <v>-3.0397106151245357E-3</v>
      </c>
      <c r="AH264" s="22" cm="1">
        <f t="array" ref="AH264">IF(INDEX(calc_types,1,AH$7)="INDEX",E264/E263-1,IF(INDEX(calc_types,1,AH$7)="CASH", E263/1200,E263/E264-1))</f>
        <v>-7.1523439777190223E-3</v>
      </c>
      <c r="AI264" s="22" cm="1">
        <f t="array" ref="AI264">IF(INDEX(calc_types,1,AI$7)="INDEX",F264/F263-1,IF(INDEX(calc_types,1,AI$7)="CASH", F263/1200,F263/F264-1))</f>
        <v>-3.2666890866690501E-3</v>
      </c>
      <c r="AJ264" s="22" cm="1">
        <f t="array" ref="AJ264">IF(INDEX(calc_types,1,AJ$7)="INDEX",G264/G263-1,IF(INDEX(calc_types,1,AJ$7)="CASH", G263/1200,G263/G264-1))</f>
        <v>-6.199809573921522E-3</v>
      </c>
      <c r="AK264" s="22" cm="1">
        <f t="array" ref="AK264">IF(INDEX(calc_types,1,AK$7)="INDEX",H264/H263-1,IF(INDEX(calc_types,1,AK$7)="CASH", H263/1200,H263/H264-1))</f>
        <v>-6.2746116231759963E-4</v>
      </c>
      <c r="AL264" s="22" cm="1">
        <f t="array" ref="AL264">IF(INDEX(calc_types,1,AL$7)="INDEX",I264/I263-1,IF(INDEX(calc_types,1,AL$7)="CASH", I263/1200,I263/I264-1))</f>
        <v>-2.4763500169477926E-3</v>
      </c>
      <c r="AM264" s="22" cm="1">
        <f t="array" ref="AM264">IF(INDEX(calc_types,1,AM$7)="INDEX",J264/J263-1,IF(INDEX(calc_types,1,AM$7)="CASH", J263/1200,J263/J264-1))</f>
        <v>-7.2290696466941196E-3</v>
      </c>
      <c r="AN264" s="22" cm="1">
        <f t="array" ref="AN264">IF(INDEX(calc_types,1,AN$7)="INDEX",K264/K263-1,IF(INDEX(calc_types,1,AN$7)="CASH", K263/1200,K263/K264-1))</f>
        <v>-1.0667298802892189E-3</v>
      </c>
      <c r="AO264" s="22" cm="1">
        <f t="array" ref="AO264">IF(INDEX(calc_types,1,AO$7)="INDEX",L264/L263-1,IF(INDEX(calc_types,1,AO$7)="CASH", L263/1200,L263/L264-1))</f>
        <v>-5.9407666277213611E-3</v>
      </c>
      <c r="AP264" s="22" cm="1">
        <f t="array" ref="AP264">IF(INDEX(calc_types,1,AP$7)="INDEX",M264/M263-1,IF(INDEX(calc_types,1,AP$7)="CASH", M263/1200,M263/M264-1))</f>
        <v>-7.3626270766603552E-3</v>
      </c>
      <c r="AQ264" s="22" cm="1">
        <f t="array" ref="AQ264">IF(INDEX(calc_types,1,AQ$7)="INDEX",N264/N263-1,IF(INDEX(calc_types,1,AQ$7)="CASH", N263/1200,N263/N264-1))</f>
        <v>-5.6496621952413228E-3</v>
      </c>
      <c r="AR264" s="22" cm="1">
        <f t="array" ref="AR264">IF(INDEX(calc_types,1,AR$7)="INDEX",O264/O263-1,IF(INDEX(calc_types,1,AR$7)="CASH", O263/1200,O263/O264-1))</f>
        <v>-8.5293193630705533E-3</v>
      </c>
      <c r="AS264" s="22" cm="1">
        <f t="array" ref="AS264">IF(INDEX(calc_types,1,AS$7)="INDEX",P264/P263-1,IF(INDEX(calc_types,1,AS$7)="CASH", P263/1200,P263/P264-1))</f>
        <v>-4.8658012028246489E-5</v>
      </c>
      <c r="AT264" s="22" cm="1">
        <f t="array" ref="AT264">IF(INDEX(calc_types,1,AT$7)="INDEX",Q264/Q263-1,IF(INDEX(calc_types,1,AT$7)="CASH", Q263/1200,Q263/Q264-1))</f>
        <v>-2.9494098593074725E-4</v>
      </c>
      <c r="AU264" s="22" cm="1">
        <f t="array" ref="AU264">IF(INDEX(calc_types,1,AU$7)="INDEX",R264/R263-1,IF(INDEX(calc_types,1,AU$7)="CASH", R263/1200,R263/R264-1))</f>
        <v>-4.3461895171470477E-4</v>
      </c>
      <c r="AV264" s="22" cm="1">
        <f t="array" ref="AV264">IF(INDEX(calc_types,1,AV$7)="INDEX",S264/S263-1,IF(INDEX(calc_types,1,AV$7)="CASH", S263/1200,S263/S264-1))</f>
        <v>6.978569647064492E-2</v>
      </c>
      <c r="AW264" s="22" cm="1">
        <f t="array" ref="AW264">IF(INDEX(calc_types,1,AW$7)="INDEX",T264/T263-1,IF(INDEX(calc_types,1,AW$7)="CASH", T263/1200,T263/T264-1))</f>
        <v>5.0018774332523108E-2</v>
      </c>
      <c r="AX264" s="22" cm="1">
        <f t="array" ref="AX264">IF(INDEX(calc_types,1,AX$7)="INDEX",U264/U263-1,IF(INDEX(calc_types,1,AX$7)="CASH", U263/1200,U263/U264-1))</f>
        <v>2.1329528873535564E-2</v>
      </c>
      <c r="AY264" s="22" cm="1">
        <f t="array" ref="AY264">IF(INDEX(calc_types,1,AY$7)="INDEX",V264/V263-1,IF(INDEX(calc_types,1,AY$7)="CASH", V263/1200,V263/V264-1))</f>
        <v>-1.9012544198045322E-2</v>
      </c>
      <c r="AZ264" s="22" cm="1">
        <f t="array" ref="AZ264">IF(INDEX(calc_types,1,AZ$7)="INDEX",W264/W263-1,IF(INDEX(calc_types,1,AZ$7)="CASH", W263/1200,W263/W264-1))</f>
        <v>6.6874999999999999E-5</v>
      </c>
      <c r="BA264" s="22" cm="1">
        <f t="array" ref="BA264">IF(INDEX(calc_types,1,BA$7)="INDEX",X264/X263-1,IF(INDEX(calc_types,1,BA$7)="CASH", X263/1200,X263/X264-1))</f>
        <v>-5.1758333333333333E-4</v>
      </c>
      <c r="BB264" s="22" cm="1">
        <f t="array" ref="BB264">IF(INDEX(calc_types,1,BB$7)="INDEX",Y264/Y263-1,IF(INDEX(calc_types,1,BB$7)="CASH", Y263/1200,Y263/Y264-1))</f>
        <v>9.5000000000000005E-6</v>
      </c>
      <c r="BC264" s="22" cm="1">
        <f t="array" ref="BC264">IF(INDEX(calc_types,1,BC$7)="INDEX",Z264/Z263-1,IF(INDEX(calc_types,1,BC$7)="CASH", Z263/1200,Z263/Z264-1))</f>
        <v>-1.5758333333333333E-4</v>
      </c>
      <c r="BD264" s="22" cm="1">
        <f t="array" ref="BD264">IF(INDEX(calc_types,1,BD$7)="INDEX",AA264/AA263-1,IF(INDEX(calc_types,1,BD$7)="CASH", AA263/1200,AA263/AA264-1))</f>
        <v>0</v>
      </c>
      <c r="BE264" s="22" cm="1">
        <f t="array" ref="BE264">IF(INDEX(calc_types,1,BE$7)="INDEX",AB264/AB263-1,IF(INDEX(calc_types,1,BE$7)="CASH", AB263/1200,AB263/AB264-1))</f>
        <v>-1.387283236994219E-3</v>
      </c>
      <c r="BF264" s="22" cm="1">
        <f t="array" ref="BF264">IF(INDEX(calc_types,1,BF$7)="INDEX",AC264/AC263-1,IF(INDEX(calc_types,1,BF$7)="CASH", AC263/1200,AC263/AC264-1))</f>
        <v>1.5879534565366171E-2</v>
      </c>
      <c r="BG264" s="22" cm="1">
        <f t="array" ref="BG264">IF(INDEX(calc_types,1,BG$7)="INDEX",AD264/AD263-1,IF(INDEX(calc_types,1,BG$7)="CASH", AD263/1200,AD263/AD264-1))</f>
        <v>-2.3343571741992086E-2</v>
      </c>
      <c r="BH264" s="23">
        <f t="shared" si="97"/>
        <v>-1.686030811023151E-3</v>
      </c>
      <c r="BI264" s="23">
        <f t="shared" si="98"/>
        <v>-5.1011228464981047E-3</v>
      </c>
      <c r="BJ264" s="23">
        <f t="shared" si="99"/>
        <v>-1.0070868944631611E-2</v>
      </c>
      <c r="BK264" s="23">
        <f t="shared" si="100"/>
        <v>-6.2476986471566428E-3</v>
      </c>
      <c r="BL264" s="23">
        <f t="shared" si="101"/>
        <v>-1.0038675235044705E-2</v>
      </c>
      <c r="BM264" s="23">
        <f t="shared" si="102"/>
        <v>-1.7285965002341635E-3</v>
      </c>
      <c r="BN264" s="23">
        <f t="shared" si="103"/>
        <v>-3.9074924667917114E-3</v>
      </c>
      <c r="BO264" s="23">
        <f t="shared" si="104"/>
        <v>-9.3309050883044406E-3</v>
      </c>
      <c r="BP264" s="23">
        <f t="shared" si="105"/>
        <v>-1.587865156383329E-3</v>
      </c>
      <c r="BQ264" s="23">
        <f t="shared" si="106"/>
        <v>-8.15795474130168E-3</v>
      </c>
      <c r="BR264" s="23">
        <f t="shared" si="107"/>
        <v>-1.0078554782037313E-2</v>
      </c>
      <c r="BS264" s="23">
        <f t="shared" si="108"/>
        <v>-8.8743424297160999E-3</v>
      </c>
      <c r="BT264" s="23">
        <f t="shared" si="109"/>
        <v>-1.2245117753458903E-2</v>
      </c>
      <c r="BU264" s="23">
        <f t="shared" si="110"/>
        <v>-9.9862194420145104E-5</v>
      </c>
      <c r="BV264" s="23">
        <f t="shared" si="111"/>
        <v>-4.9221784821544328E-4</v>
      </c>
      <c r="BW264" s="23">
        <f t="shared" si="112"/>
        <v>-9.785986461022288E-4</v>
      </c>
      <c r="BX264" s="23">
        <f t="shared" si="113"/>
        <v>6.2877396749571435E-2</v>
      </c>
      <c r="BY264" s="23">
        <f t="shared" si="114"/>
        <v>4.8719748969165838E-2</v>
      </c>
      <c r="BZ264" s="23">
        <f t="shared" si="115"/>
        <v>1.9684289272710303E-2</v>
      </c>
      <c r="CA264" s="23">
        <f t="shared" si="116"/>
        <v>-2.3483833836632214E-2</v>
      </c>
      <c r="CB264" s="23">
        <f t="shared" si="117"/>
        <v>-1.5499606321839091E-3</v>
      </c>
      <c r="CC264" s="23">
        <f t="shared" si="118"/>
        <v>-1.6172408045977008E-3</v>
      </c>
      <c r="CD264" s="23">
        <f t="shared" si="119"/>
        <v>-1.9295089080459762E-3</v>
      </c>
      <c r="CE264" s="23">
        <f t="shared" si="120"/>
        <v>-1.3163247126436788E-4</v>
      </c>
      <c r="CF264" s="23">
        <f t="shared" si="121"/>
        <v>0</v>
      </c>
      <c r="CG264" s="23">
        <f t="shared" si="122"/>
        <v>-2.3875754139511774E-3</v>
      </c>
      <c r="CH264" s="23">
        <f t="shared" si="123"/>
        <v>1.5966189271686988E-2</v>
      </c>
      <c r="CI264" s="23">
        <f t="shared" si="124"/>
        <v>-2.2778747423111145E-2</v>
      </c>
    </row>
    <row r="265" spans="1:87" x14ac:dyDescent="0.2">
      <c r="A265" s="20">
        <v>257</v>
      </c>
      <c r="B265" s="21">
        <v>44530</v>
      </c>
      <c r="C265" s="20">
        <v>219.09399999999999</v>
      </c>
      <c r="D265" s="20">
        <v>1261.9760000000001</v>
      </c>
      <c r="E265" s="20">
        <v>2199.4940000000001</v>
      </c>
      <c r="F265" s="20">
        <v>1890.96</v>
      </c>
      <c r="G265" s="20">
        <v>2533.3130000000001</v>
      </c>
      <c r="H265" s="20">
        <v>138.584</v>
      </c>
      <c r="I265" s="20">
        <v>357.18299999999999</v>
      </c>
      <c r="J265" s="20">
        <v>501.78800000000001</v>
      </c>
      <c r="K265" s="20">
        <v>109.72499999999999</v>
      </c>
      <c r="L265" s="20">
        <v>676.44399999999996</v>
      </c>
      <c r="M265" s="20">
        <v>876.89700000000005</v>
      </c>
      <c r="N265" s="20">
        <v>305.387</v>
      </c>
      <c r="O265" s="20">
        <v>361.03199999999998</v>
      </c>
      <c r="P265" s="20">
        <v>102.746</v>
      </c>
      <c r="Q265" s="20">
        <v>193.256</v>
      </c>
      <c r="R265" s="20">
        <v>257.78899999999999</v>
      </c>
      <c r="S265" s="20">
        <v>8387.7199999999993</v>
      </c>
      <c r="T265" s="20">
        <v>4063.06</v>
      </c>
      <c r="U265" s="20">
        <v>7059.45</v>
      </c>
      <c r="V265" s="20">
        <v>27821.759999999998</v>
      </c>
      <c r="W265" s="20">
        <v>9.4E-2</v>
      </c>
      <c r="X265" s="20">
        <v>-1.5704</v>
      </c>
      <c r="Y265" s="20">
        <v>-0.66720000000000002</v>
      </c>
      <c r="Z265" s="20">
        <v>-0.7722</v>
      </c>
      <c r="AA265" s="20">
        <v>1</v>
      </c>
      <c r="AB265" s="20">
        <v>0.88190000000000002</v>
      </c>
      <c r="AC265" s="20">
        <v>0.75180000000000002</v>
      </c>
      <c r="AD265" s="20">
        <v>113.17</v>
      </c>
      <c r="AE265" s="21">
        <f t="shared" si="96"/>
        <v>44530</v>
      </c>
      <c r="AF265" s="22" cm="1">
        <f t="array" ref="AF265">IF(INDEX(calc_types,1,AF$7)="INDEX",C265/C264-1,IF(INDEX(calc_types,1,AF$7)="CASH", C264/1200,C264/C265-1))</f>
        <v>1.3692940376230922E-5</v>
      </c>
      <c r="AG265" s="22" cm="1">
        <f t="array" ref="AG265">IF(INDEX(calc_types,1,AG$7)="INDEX",D265/D264-1,IF(INDEX(calc_types,1,AG$7)="CASH", D264/1200,D264/D265-1))</f>
        <v>1.9179953936432348E-4</v>
      </c>
      <c r="AH265" s="22" cm="1">
        <f t="array" ref="AH265">IF(INDEX(calc_types,1,AH$7)="INDEX",E265/E264-1,IF(INDEX(calc_types,1,AH$7)="CASH", E264/1200,E264/E265-1))</f>
        <v>1.1288048232738213E-3</v>
      </c>
      <c r="AI265" s="22" cm="1">
        <f t="array" ref="AI265">IF(INDEX(calc_types,1,AI$7)="INDEX",F265/F264-1,IF(INDEX(calc_types,1,AI$7)="CASH", F264/1200,F264/F265-1))</f>
        <v>-1.5428627549128882E-3</v>
      </c>
      <c r="AJ265" s="22" cm="1">
        <f t="array" ref="AJ265">IF(INDEX(calc_types,1,AJ$7)="INDEX",G265/G264-1,IF(INDEX(calc_types,1,AJ$7)="CASH", G264/1200,G264/G265-1))</f>
        <v>-2.0181718191831788E-3</v>
      </c>
      <c r="AK265" s="22" cm="1">
        <f t="array" ref="AK265">IF(INDEX(calc_types,1,AK$7)="INDEX",H265/H264-1,IF(INDEX(calc_types,1,AK$7)="CASH", H264/1200,H264/H265-1))</f>
        <v>1.2268433321072081E-4</v>
      </c>
      <c r="AL265" s="22" cm="1">
        <f t="array" ref="AL265">IF(INDEX(calc_types,1,AL$7)="INDEX",I265/I264-1,IF(INDEX(calc_types,1,AL$7)="CASH", I264/1200,I264/I265-1))</f>
        <v>3.0609981100442329E-3</v>
      </c>
      <c r="AM265" s="22" cm="1">
        <f t="array" ref="AM265">IF(INDEX(calc_types,1,AM$7)="INDEX",J265/J264-1,IF(INDEX(calc_types,1,AM$7)="CASH", J264/1200,J264/J265-1))</f>
        <v>9.3576003347173309E-3</v>
      </c>
      <c r="AN265" s="22" cm="1">
        <f t="array" ref="AN265">IF(INDEX(calc_types,1,AN$7)="INDEX",K265/K264-1,IF(INDEX(calc_types,1,AN$7)="CASH", K264/1200,K264/K265-1))</f>
        <v>1.4694607717864461E-3</v>
      </c>
      <c r="AO265" s="22" cm="1">
        <f t="array" ref="AO265">IF(INDEX(calc_types,1,AO$7)="INDEX",L265/L264-1,IF(INDEX(calc_types,1,AO$7)="CASH", L264/1200,L264/L265-1))</f>
        <v>5.1248523391702605E-3</v>
      </c>
      <c r="AP265" s="22" cm="1">
        <f t="array" ref="AP265">IF(INDEX(calc_types,1,AP$7)="INDEX",M265/M264-1,IF(INDEX(calc_types,1,AP$7)="CASH", M264/1200,M264/M265-1))</f>
        <v>8.3958527868113197E-3</v>
      </c>
      <c r="AQ265" s="22" cm="1">
        <f t="array" ref="AQ265">IF(INDEX(calc_types,1,AQ$7)="INDEX",N265/N264-1,IF(INDEX(calc_types,1,AQ$7)="CASH", N264/1200,N264/N265-1))</f>
        <v>2.3895568488048191E-3</v>
      </c>
      <c r="AR265" s="22" cm="1">
        <f t="array" ref="AR265">IF(INDEX(calc_types,1,AR$7)="INDEX",O265/O264-1,IF(INDEX(calc_types,1,AR$7)="CASH", O264/1200,O264/O265-1))</f>
        <v>3.5050073518987368E-3</v>
      </c>
      <c r="AS265" s="22" cm="1">
        <f t="array" ref="AS265">IF(INDEX(calc_types,1,AS$7)="INDEX",P265/P264-1,IF(INDEX(calc_types,1,AS$7)="CASH", P264/1200,P264/P265-1))</f>
        <v>-6.8124531643842801E-5</v>
      </c>
      <c r="AT265" s="22" cm="1">
        <f t="array" ref="AT265">IF(INDEX(calc_types,1,AT$7)="INDEX",Q265/Q264-1,IF(INDEX(calc_types,1,AT$7)="CASH", Q264/1200,Q264/Q265-1))</f>
        <v>2.7950021221312404E-4</v>
      </c>
      <c r="AU265" s="22" cm="1">
        <f t="array" ref="AU265">IF(INDEX(calc_types,1,AU$7)="INDEX",R265/R264-1,IF(INDEX(calc_types,1,AU$7)="CASH", R264/1200,R264/R265-1))</f>
        <v>7.9197158219623809E-4</v>
      </c>
      <c r="AV265" s="22" cm="1">
        <f t="array" ref="AV265">IF(INDEX(calc_types,1,AV$7)="INDEX",S265/S264-1,IF(INDEX(calc_types,1,AV$7)="CASH", S264/1200,S264/S265-1))</f>
        <v>-7.3492689785108478E-3</v>
      </c>
      <c r="AW265" s="22" cm="1">
        <f t="array" ref="AW265">IF(INDEX(calc_types,1,AW$7)="INDEX",T265/T264-1,IF(INDEX(calc_types,1,AW$7)="CASH", T264/1200,T264/T265-1))</f>
        <v>-4.4111834675901629E-2</v>
      </c>
      <c r="AX265" s="22" cm="1">
        <f t="array" ref="AX265">IF(INDEX(calc_types,1,AX$7)="INDEX",U265/U264-1,IF(INDEX(calc_types,1,AX$7)="CASH", U264/1200,U264/U265-1))</f>
        <v>-2.461047008871764E-2</v>
      </c>
      <c r="AY265" s="22" cm="1">
        <f t="array" ref="AY265">IF(INDEX(calc_types,1,AY$7)="INDEX",V265/V264-1,IF(INDEX(calc_types,1,AY$7)="CASH", V264/1200,V264/V265-1))</f>
        <v>-3.7065776845285114E-2</v>
      </c>
      <c r="AZ265" s="22" cm="1">
        <f t="array" ref="AZ265">IF(INDEX(calc_types,1,AZ$7)="INDEX",W265/W264-1,IF(INDEX(calc_types,1,AZ$7)="CASH", W264/1200,W264/W265-1))</f>
        <v>7.2916666666666659E-5</v>
      </c>
      <c r="BA265" s="22" cm="1">
        <f t="array" ref="BA265">IF(INDEX(calc_types,1,BA$7)="INDEX",X265/X264-1,IF(INDEX(calc_types,1,BA$7)="CASH", X264/1200,X264/X265-1))</f>
        <v>-5.4558333333333325E-4</v>
      </c>
      <c r="BB265" s="22" cm="1">
        <f t="array" ref="BB265">IF(INDEX(calc_types,1,BB$7)="INDEX",Y265/Y264-1,IF(INDEX(calc_types,1,BB$7)="CASH", Y264/1200,Y264/Y265-1))</f>
        <v>2.175E-5</v>
      </c>
      <c r="BC265" s="22" cm="1">
        <f t="array" ref="BC265">IF(INDEX(calc_types,1,BC$7)="INDEX",Z265/Z264-1,IF(INDEX(calc_types,1,BC$7)="CASH", Z264/1200,Z264/Z265-1))</f>
        <v>-1.6641666666666666E-4</v>
      </c>
      <c r="BD265" s="22" cm="1">
        <f t="array" ref="BD265">IF(INDEX(calc_types,1,BD$7)="INDEX",AA265/AA264-1,IF(INDEX(calc_types,1,BD$7)="CASH", AA264/1200,AA264/AA265-1))</f>
        <v>0</v>
      </c>
      <c r="BE265" s="22" cm="1">
        <f t="array" ref="BE265">IF(INDEX(calc_types,1,BE$7)="INDEX",AB265/AB264-1,IF(INDEX(calc_types,1,BE$7)="CASH", AB264/1200,AB264/AB265-1))</f>
        <v>-1.9163170427486165E-2</v>
      </c>
      <c r="BF265" s="22" cm="1">
        <f t="array" ref="BF265">IF(INDEX(calc_types,1,BF$7)="INDEX",AC265/AC264-1,IF(INDEX(calc_types,1,BF$7)="CASH", AC264/1200,AC264/AC265-1))</f>
        <v>-2.8332003192338417E-2</v>
      </c>
      <c r="BG265" s="22" cm="1">
        <f t="array" ref="BG265">IF(INDEX(calc_types,1,BG$7)="INDEX",AD265/AD264-1,IF(INDEX(calc_types,1,BG$7)="CASH", AD264/1200,AD264/AD265-1))</f>
        <v>6.8922859415039284E-3</v>
      </c>
      <c r="BH265" s="23">
        <f t="shared" si="97"/>
        <v>-1.6130053162435405E-3</v>
      </c>
      <c r="BI265" s="23">
        <f t="shared" si="98"/>
        <v>-1.8696126920092456E-3</v>
      </c>
      <c r="BJ265" s="23">
        <f t="shared" si="99"/>
        <v>-1.7897201436387678E-3</v>
      </c>
      <c r="BK265" s="23">
        <f t="shared" si="100"/>
        <v>-4.5238723154004809E-3</v>
      </c>
      <c r="BL265" s="23">
        <f t="shared" si="101"/>
        <v>-5.8570374803063614E-3</v>
      </c>
      <c r="BM265" s="23">
        <f t="shared" si="102"/>
        <v>-9.7845100470584311E-4</v>
      </c>
      <c r="BN265" s="23">
        <f t="shared" si="103"/>
        <v>1.6298556602003143E-3</v>
      </c>
      <c r="BO265" s="23">
        <f t="shared" si="104"/>
        <v>7.2557648931070098E-3</v>
      </c>
      <c r="BP265" s="23">
        <f t="shared" si="105"/>
        <v>9.4832549569233589E-4</v>
      </c>
      <c r="BQ265" s="23">
        <f t="shared" si="106"/>
        <v>2.9076642255899416E-3</v>
      </c>
      <c r="BR265" s="23">
        <f t="shared" si="107"/>
        <v>5.6799250814343616E-3</v>
      </c>
      <c r="BS265" s="23">
        <f t="shared" si="108"/>
        <v>-8.3512338566995876E-4</v>
      </c>
      <c r="BT265" s="23">
        <f t="shared" si="109"/>
        <v>-2.1079103848961177E-4</v>
      </c>
      <c r="BU265" s="23">
        <f t="shared" si="110"/>
        <v>-1.1932871403574142E-4</v>
      </c>
      <c r="BV265" s="23">
        <f t="shared" si="111"/>
        <v>8.2223349928428033E-5</v>
      </c>
      <c r="BW265" s="23">
        <f t="shared" si="112"/>
        <v>2.4799188780871416E-4</v>
      </c>
      <c r="BX265" s="23">
        <f t="shared" si="113"/>
        <v>-1.4257568699584333E-2</v>
      </c>
      <c r="BY265" s="23">
        <f t="shared" si="114"/>
        <v>-4.5410860039258899E-2</v>
      </c>
      <c r="BZ265" s="23">
        <f t="shared" si="115"/>
        <v>-2.6255709689542901E-2</v>
      </c>
      <c r="CA265" s="23">
        <f t="shared" si="116"/>
        <v>-4.1537066483872009E-2</v>
      </c>
      <c r="CB265" s="23">
        <f t="shared" si="117"/>
        <v>-1.5439189655172426E-3</v>
      </c>
      <c r="CC265" s="23">
        <f t="shared" si="118"/>
        <v>-1.6452408045977008E-3</v>
      </c>
      <c r="CD265" s="23">
        <f t="shared" si="119"/>
        <v>-1.9172589080459761E-3</v>
      </c>
      <c r="CE265" s="23">
        <f t="shared" si="120"/>
        <v>-1.4046580459770117E-4</v>
      </c>
      <c r="CF265" s="23">
        <f t="shared" si="121"/>
        <v>0</v>
      </c>
      <c r="CG265" s="23">
        <f t="shared" si="122"/>
        <v>-2.0163462604443124E-2</v>
      </c>
      <c r="CH265" s="23">
        <f t="shared" si="123"/>
        <v>-2.8245348486017601E-2</v>
      </c>
      <c r="CI265" s="23">
        <f t="shared" si="124"/>
        <v>7.4571102603848685E-3</v>
      </c>
    </row>
    <row r="266" spans="1:87" x14ac:dyDescent="0.2">
      <c r="A266" s="20">
        <v>258</v>
      </c>
      <c r="B266" s="21">
        <v>44561</v>
      </c>
      <c r="C266" s="20">
        <v>219.01300000000001</v>
      </c>
      <c r="D266" s="20">
        <v>1258.846</v>
      </c>
      <c r="E266" s="20">
        <v>2192.1880000000001</v>
      </c>
      <c r="F266" s="20">
        <v>1889.704</v>
      </c>
      <c r="G266" s="20">
        <v>2533.2460000000001</v>
      </c>
      <c r="H266" s="20">
        <v>138.435</v>
      </c>
      <c r="I266" s="20">
        <v>356.21</v>
      </c>
      <c r="J266" s="20">
        <v>498.428</v>
      </c>
      <c r="K266" s="20">
        <v>109.693</v>
      </c>
      <c r="L266" s="20">
        <v>674.375</v>
      </c>
      <c r="M266" s="20">
        <v>871.14499999999998</v>
      </c>
      <c r="N266" s="20">
        <v>304.94900000000001</v>
      </c>
      <c r="O266" s="20">
        <v>359.81900000000002</v>
      </c>
      <c r="P266" s="20">
        <v>102.723</v>
      </c>
      <c r="Q266" s="20">
        <v>193.13300000000001</v>
      </c>
      <c r="R266" s="20">
        <v>257.52800000000002</v>
      </c>
      <c r="S266" s="20">
        <v>8760.59</v>
      </c>
      <c r="T266" s="20">
        <v>4298.41</v>
      </c>
      <c r="U266" s="20">
        <v>7384.54</v>
      </c>
      <c r="V266" s="20">
        <v>28791.71</v>
      </c>
      <c r="W266" s="20">
        <v>0.10125000000000001</v>
      </c>
      <c r="X266" s="20">
        <v>-0.66220000000000001</v>
      </c>
      <c r="Y266" s="20">
        <v>0.1249</v>
      </c>
      <c r="Z266" s="20">
        <v>-0.2092</v>
      </c>
      <c r="AA266" s="20">
        <v>1</v>
      </c>
      <c r="AB266" s="20">
        <v>0.87929999999999997</v>
      </c>
      <c r="AC266" s="20">
        <v>0.73919999999999997</v>
      </c>
      <c r="AD266" s="20">
        <v>115.08</v>
      </c>
      <c r="AE266" s="21">
        <f t="shared" ref="AE266:AE299" si="125">B266</f>
        <v>44561</v>
      </c>
      <c r="AF266" s="22" cm="1">
        <f t="array" ref="AF266">IF(INDEX(calc_types,1,AF$7)="INDEX",C266/C265-1,IF(INDEX(calc_types,1,AF$7)="CASH", C265/1200,C265/C266-1))</f>
        <v>-3.6970432782268414E-4</v>
      </c>
      <c r="AG266" s="22" cm="1">
        <f t="array" ref="AG266">IF(INDEX(calc_types,1,AG$7)="INDEX",D266/D265-1,IF(INDEX(calc_types,1,AG$7)="CASH", D265/1200,D265/D266-1))</f>
        <v>-2.4802373420731438E-3</v>
      </c>
      <c r="AH266" s="22" cm="1">
        <f t="array" ref="AH266">IF(INDEX(calc_types,1,AH$7)="INDEX",E266/E265-1,IF(INDEX(calc_types,1,AH$7)="CASH", E265/1200,E265/E266-1))</f>
        <v>-3.3216730757165136E-3</v>
      </c>
      <c r="AI266" s="22" cm="1">
        <f t="array" ref="AI266">IF(INDEX(calc_types,1,AI$7)="INDEX",F266/F265-1,IF(INDEX(calc_types,1,AI$7)="CASH", F265/1200,F265/F266-1))</f>
        <v>-6.6421288657614319E-4</v>
      </c>
      <c r="AJ266" s="22" cm="1">
        <f t="array" ref="AJ266">IF(INDEX(calc_types,1,AJ$7)="INDEX",G266/G265-1,IF(INDEX(calc_types,1,AJ$7)="CASH", G265/1200,G265/G266-1))</f>
        <v>-2.6447580697697148E-5</v>
      </c>
      <c r="AK266" s="22" cm="1">
        <f t="array" ref="AK266">IF(INDEX(calc_types,1,AK$7)="INDEX",H266/H265-1,IF(INDEX(calc_types,1,AK$7)="CASH", H265/1200,H265/H266-1))</f>
        <v>-1.0751601916527687E-3</v>
      </c>
      <c r="AL266" s="22" cm="1">
        <f t="array" ref="AL266">IF(INDEX(calc_types,1,AL$7)="INDEX",I266/I265-1,IF(INDEX(calc_types,1,AL$7)="CASH", I265/1200,I265/I266-1))</f>
        <v>-2.7240938118555658E-3</v>
      </c>
      <c r="AM266" s="22" cm="1">
        <f t="array" ref="AM266">IF(INDEX(calc_types,1,AM$7)="INDEX",J266/J265-1,IF(INDEX(calc_types,1,AM$7)="CASH", J265/1200,J265/J266-1))</f>
        <v>-6.6960549076502396E-3</v>
      </c>
      <c r="AN266" s="22" cm="1">
        <f t="array" ref="AN266">IF(INDEX(calc_types,1,AN$7)="INDEX",K266/K265-1,IF(INDEX(calc_types,1,AN$7)="CASH", K265/1200,K265/K266-1))</f>
        <v>-2.9163818637500949E-4</v>
      </c>
      <c r="AO266" s="22" cm="1">
        <f t="array" ref="AO266">IF(INDEX(calc_types,1,AO$7)="INDEX",L266/L265-1,IF(INDEX(calc_types,1,AO$7)="CASH", L265/1200,L265/L266-1))</f>
        <v>-3.0586419570577394E-3</v>
      </c>
      <c r="AP266" s="22" cm="1">
        <f t="array" ref="AP266">IF(INDEX(calc_types,1,AP$7)="INDEX",M266/M265-1,IF(INDEX(calc_types,1,AP$7)="CASH", M265/1200,M265/M266-1))</f>
        <v>-6.559493304230779E-3</v>
      </c>
      <c r="AQ266" s="22" cm="1">
        <f t="array" ref="AQ266">IF(INDEX(calc_types,1,AQ$7)="INDEX",N266/N265-1,IF(INDEX(calc_types,1,AQ$7)="CASH", N265/1200,N265/N266-1))</f>
        <v>-1.4342457275522413E-3</v>
      </c>
      <c r="AR266" s="22" cm="1">
        <f t="array" ref="AR266">IF(INDEX(calc_types,1,AR$7)="INDEX",O266/O265-1,IF(INDEX(calc_types,1,AR$7)="CASH", O265/1200,O265/O266-1))</f>
        <v>-3.3598129805667565E-3</v>
      </c>
      <c r="AS266" s="22" cm="1">
        <f t="array" ref="AS266">IF(INDEX(calc_types,1,AS$7)="INDEX",P266/P265-1,IF(INDEX(calc_types,1,AS$7)="CASH", P265/1200,P265/P266-1))</f>
        <v>-2.2385299671034975E-4</v>
      </c>
      <c r="AT266" s="22" cm="1">
        <f t="array" ref="AT266">IF(INDEX(calc_types,1,AT$7)="INDEX",Q266/Q265-1,IF(INDEX(calc_types,1,AT$7)="CASH", Q265/1200,Q265/Q266-1))</f>
        <v>-6.3646148114415713E-4</v>
      </c>
      <c r="AU266" s="22" cm="1">
        <f t="array" ref="AU266">IF(INDEX(calc_types,1,AU$7)="INDEX",R266/R265-1,IF(INDEX(calc_types,1,AU$7)="CASH", R265/1200,R265/R266-1))</f>
        <v>-1.0124559232549402E-3</v>
      </c>
      <c r="AV266" s="22" cm="1">
        <f t="array" ref="AV266">IF(INDEX(calc_types,1,AV$7)="INDEX",S266/S265-1,IF(INDEX(calc_types,1,AV$7)="CASH", S265/1200,S265/S266-1))</f>
        <v>4.4454273628590446E-2</v>
      </c>
      <c r="AW266" s="22" cm="1">
        <f t="array" ref="AW266">IF(INDEX(calc_types,1,AW$7)="INDEX",T266/T265-1,IF(INDEX(calc_types,1,AW$7)="CASH", T265/1200,T265/T266-1))</f>
        <v>5.7924323047161552E-2</v>
      </c>
      <c r="AX266" s="22" cm="1">
        <f t="array" ref="AX266">IF(INDEX(calc_types,1,AX$7)="INDEX",U266/U265-1,IF(INDEX(calc_types,1,AX$7)="CASH", U265/1200,U265/U266-1))</f>
        <v>4.6050329699905745E-2</v>
      </c>
      <c r="AY266" s="22" cm="1">
        <f t="array" ref="AY266">IF(INDEX(calc_types,1,AY$7)="INDEX",V266/V265-1,IF(INDEX(calc_types,1,AY$7)="CASH", V265/1200,V265/V266-1))</f>
        <v>3.4862999321394472E-2</v>
      </c>
      <c r="AZ266" s="22" cm="1">
        <f t="array" ref="AZ266">IF(INDEX(calc_types,1,AZ$7)="INDEX",W266/W265-1,IF(INDEX(calc_types,1,AZ$7)="CASH", W265/1200,W265/W266-1))</f>
        <v>7.8333333333333331E-5</v>
      </c>
      <c r="BA266" s="22" cm="1">
        <f t="array" ref="BA266">IF(INDEX(calc_types,1,BA$7)="INDEX",X266/X265-1,IF(INDEX(calc_types,1,BA$7)="CASH", X265/1200,X265/X266-1))</f>
        <v>-1.3086666666666667E-3</v>
      </c>
      <c r="BB266" s="22" cm="1">
        <f t="array" ref="BB266">IF(INDEX(calc_types,1,BB$7)="INDEX",Y266/Y265-1,IF(INDEX(calc_types,1,BB$7)="CASH", Y265/1200,Y265/Y266-1))</f>
        <v>-5.5599999999999996E-4</v>
      </c>
      <c r="BC266" s="22" cm="1">
        <f t="array" ref="BC266">IF(INDEX(calc_types,1,BC$7)="INDEX",Z266/Z265-1,IF(INDEX(calc_types,1,BC$7)="CASH", Z265/1200,Z265/Z266-1))</f>
        <v>-6.4349999999999997E-4</v>
      </c>
      <c r="BD266" s="22" cm="1">
        <f t="array" ref="BD266">IF(INDEX(calc_types,1,BD$7)="INDEX",AA266/AA265-1,IF(INDEX(calc_types,1,BD$7)="CASH", AA265/1200,AA265/AA266-1))</f>
        <v>0</v>
      </c>
      <c r="BE266" s="22" cm="1">
        <f t="array" ref="BE266">IF(INDEX(calc_types,1,BE$7)="INDEX",AB266/AB265-1,IF(INDEX(calc_types,1,BE$7)="CASH", AB265/1200,AB265/AB266-1))</f>
        <v>2.9568975321279112E-3</v>
      </c>
      <c r="BF266" s="22" cm="1">
        <f t="array" ref="BF266">IF(INDEX(calc_types,1,BF$7)="INDEX",AC266/AC265-1,IF(INDEX(calc_types,1,BF$7)="CASH", AC265/1200,AC265/AC266-1))</f>
        <v>1.7045454545454586E-2</v>
      </c>
      <c r="BG266" s="22" cm="1">
        <f t="array" ref="BG266">IF(INDEX(calc_types,1,BG$7)="INDEX",AD266/AD265-1,IF(INDEX(calc_types,1,BG$7)="CASH", AD265/1200,AD265/AD266-1))</f>
        <v>-1.6597149808828648E-2</v>
      </c>
      <c r="BH266" s="23">
        <f t="shared" si="97"/>
        <v>-1.9964025844424558E-3</v>
      </c>
      <c r="BI266" s="23">
        <f t="shared" si="98"/>
        <v>-4.5416495734467129E-3</v>
      </c>
      <c r="BJ266" s="23">
        <f t="shared" si="99"/>
        <v>-6.2401980426291023E-3</v>
      </c>
      <c r="BK266" s="23">
        <f t="shared" si="100"/>
        <v>-3.6452224470637359E-3</v>
      </c>
      <c r="BL266" s="23">
        <f t="shared" si="101"/>
        <v>-3.8653132418208797E-3</v>
      </c>
      <c r="BM266" s="23">
        <f t="shared" si="102"/>
        <v>-2.1762955295693328E-3</v>
      </c>
      <c r="BN266" s="23">
        <f t="shared" si="103"/>
        <v>-4.1552362616994847E-3</v>
      </c>
      <c r="BO266" s="23">
        <f t="shared" si="104"/>
        <v>-8.7978903492605606E-3</v>
      </c>
      <c r="BP266" s="23">
        <f t="shared" si="105"/>
        <v>-8.1277346246911967E-4</v>
      </c>
      <c r="BQ266" s="23">
        <f t="shared" si="106"/>
        <v>-5.2758300706380584E-3</v>
      </c>
      <c r="BR266" s="23">
        <f t="shared" si="107"/>
        <v>-9.2754210096077372E-3</v>
      </c>
      <c r="BS266" s="23">
        <f t="shared" si="108"/>
        <v>-4.6589259620270192E-3</v>
      </c>
      <c r="BT266" s="23">
        <f t="shared" si="109"/>
        <v>-7.0756113709551051E-3</v>
      </c>
      <c r="BU266" s="23">
        <f t="shared" si="110"/>
        <v>-2.7505717910224838E-4</v>
      </c>
      <c r="BV266" s="23">
        <f t="shared" si="111"/>
        <v>-8.3373834342885316E-4</v>
      </c>
      <c r="BW266" s="23">
        <f t="shared" si="112"/>
        <v>-1.5564356176424642E-3</v>
      </c>
      <c r="BX266" s="23">
        <f t="shared" si="113"/>
        <v>3.7545973907516961E-2</v>
      </c>
      <c r="BY266" s="23">
        <f t="shared" si="114"/>
        <v>5.6625297683804282E-2</v>
      </c>
      <c r="BZ266" s="23">
        <f t="shared" si="115"/>
        <v>4.4405090099080481E-2</v>
      </c>
      <c r="CA266" s="23">
        <f t="shared" si="116"/>
        <v>3.0391709682807581E-2</v>
      </c>
      <c r="CB266" s="23">
        <f t="shared" si="117"/>
        <v>-1.538502298850576E-3</v>
      </c>
      <c r="CC266" s="23">
        <f t="shared" si="118"/>
        <v>-2.4083241379310345E-3</v>
      </c>
      <c r="CD266" s="23">
        <f t="shared" si="119"/>
        <v>-2.495008908045976E-3</v>
      </c>
      <c r="CE266" s="23">
        <f t="shared" si="120"/>
        <v>-6.1754913793103455E-4</v>
      </c>
      <c r="CF266" s="23">
        <f t="shared" si="121"/>
        <v>0</v>
      </c>
      <c r="CG266" s="23">
        <f t="shared" si="122"/>
        <v>1.9566053551709527E-3</v>
      </c>
      <c r="CH266" s="23">
        <f t="shared" si="123"/>
        <v>1.7132109251775402E-2</v>
      </c>
      <c r="CI266" s="23">
        <f t="shared" si="124"/>
        <v>-1.6032325489947707E-2</v>
      </c>
    </row>
    <row r="267" spans="1:87" x14ac:dyDescent="0.2">
      <c r="A267" s="20">
        <v>259</v>
      </c>
      <c r="B267" s="21">
        <v>44592</v>
      </c>
      <c r="C267" s="20">
        <v>218.84700000000001</v>
      </c>
      <c r="D267" s="20">
        <v>1250.604</v>
      </c>
      <c r="E267" s="20">
        <v>2163.915</v>
      </c>
      <c r="F267" s="20">
        <v>1875.539</v>
      </c>
      <c r="G267" s="20">
        <v>2493.6439999999998</v>
      </c>
      <c r="H267" s="20">
        <v>138.31200000000001</v>
      </c>
      <c r="I267" s="20">
        <v>355.38400000000001</v>
      </c>
      <c r="J267" s="20">
        <v>494.95</v>
      </c>
      <c r="K267" s="20">
        <v>109.547</v>
      </c>
      <c r="L267" s="20">
        <v>670.11</v>
      </c>
      <c r="M267" s="20">
        <v>861.09199999999998</v>
      </c>
      <c r="N267" s="20">
        <v>302.60500000000002</v>
      </c>
      <c r="O267" s="20">
        <v>354.661</v>
      </c>
      <c r="P267" s="20">
        <v>102.703</v>
      </c>
      <c r="Q267" s="20">
        <v>192.98500000000001</v>
      </c>
      <c r="R267" s="20">
        <v>257.017</v>
      </c>
      <c r="S267" s="20">
        <v>8305.0499999999993</v>
      </c>
      <c r="T267" s="20">
        <v>4174.6000000000004</v>
      </c>
      <c r="U267" s="20">
        <v>7464.37</v>
      </c>
      <c r="V267" s="20">
        <v>27001.98</v>
      </c>
      <c r="W267" s="20">
        <v>0.10686</v>
      </c>
      <c r="X267" s="20">
        <v>-0.66759999999999997</v>
      </c>
      <c r="Y267" s="20">
        <v>0.29270000000000002</v>
      </c>
      <c r="Z267" s="20">
        <v>-0.2225</v>
      </c>
      <c r="AA267" s="20">
        <v>1</v>
      </c>
      <c r="AB267" s="20">
        <v>0.89019999999999999</v>
      </c>
      <c r="AC267" s="20">
        <v>0.74370000000000003</v>
      </c>
      <c r="AD267" s="20">
        <v>115.11</v>
      </c>
      <c r="AE267" s="21">
        <f t="shared" si="125"/>
        <v>44592</v>
      </c>
      <c r="AF267" s="22" cm="1">
        <f t="array" ref="AF267">IF(INDEX(calc_types,1,AF$7)="INDEX",C267/C266-1,IF(INDEX(calc_types,1,AF$7)="CASH", C266/1200,C266/C267-1))</f>
        <v>-7.579458753589341E-4</v>
      </c>
      <c r="AG267" s="22" cm="1">
        <f t="array" ref="AG267">IF(INDEX(calc_types,1,AG$7)="INDEX",D267/D266-1,IF(INDEX(calc_types,1,AG$7)="CASH", D266/1200,D266/D267-1))</f>
        <v>-6.5472663058070424E-3</v>
      </c>
      <c r="AH267" s="22" cm="1">
        <f t="array" ref="AH267">IF(INDEX(calc_types,1,AH$7)="INDEX",E267/E266-1,IF(INDEX(calc_types,1,AH$7)="CASH", E266/1200,E266/E267-1))</f>
        <v>-1.2897160280049058E-2</v>
      </c>
      <c r="AI267" s="22" cm="1">
        <f t="array" ref="AI267">IF(INDEX(calc_types,1,AI$7)="INDEX",F267/F266-1,IF(INDEX(calc_types,1,AI$7)="CASH", F266/1200,F266/F267-1))</f>
        <v>-7.4958829530974436E-3</v>
      </c>
      <c r="AJ267" s="22" cm="1">
        <f t="array" ref="AJ267">IF(INDEX(calc_types,1,AJ$7)="INDEX",G267/G266-1,IF(INDEX(calc_types,1,AJ$7)="CASH", G266/1200,G266/G267-1))</f>
        <v>-1.5632907344963809E-2</v>
      </c>
      <c r="AK267" s="22" cm="1">
        <f t="array" ref="AK267">IF(INDEX(calc_types,1,AK$7)="INDEX",H267/H266-1,IF(INDEX(calc_types,1,AK$7)="CASH", H266/1200,H266/H267-1))</f>
        <v>-8.8850362986236942E-4</v>
      </c>
      <c r="AL267" s="22" cm="1">
        <f t="array" ref="AL267">IF(INDEX(calc_types,1,AL$7)="INDEX",I267/I266-1,IF(INDEX(calc_types,1,AL$7)="CASH", I266/1200,I266/I267-1))</f>
        <v>-2.3188568541028243E-3</v>
      </c>
      <c r="AM267" s="22" cm="1">
        <f t="array" ref="AM267">IF(INDEX(calc_types,1,AM$7)="INDEX",J267/J266-1,IF(INDEX(calc_types,1,AM$7)="CASH", J266/1200,J266/J267-1))</f>
        <v>-6.9779386390812492E-3</v>
      </c>
      <c r="AN267" s="22" cm="1">
        <f t="array" ref="AN267">IF(INDEX(calc_types,1,AN$7)="INDEX",K267/K266-1,IF(INDEX(calc_types,1,AN$7)="CASH", K266/1200,K266/K267-1))</f>
        <v>-1.3309873920851478E-3</v>
      </c>
      <c r="AO267" s="22" cm="1">
        <f t="array" ref="AO267">IF(INDEX(calc_types,1,AO$7)="INDEX",L267/L266-1,IF(INDEX(calc_types,1,AO$7)="CASH", L266/1200,L266/L267-1))</f>
        <v>-6.3243744207599484E-3</v>
      </c>
      <c r="AP267" s="22" cm="1">
        <f t="array" ref="AP267">IF(INDEX(calc_types,1,AP$7)="INDEX",M267/M266-1,IF(INDEX(calc_types,1,AP$7)="CASH", M266/1200,M266/M267-1))</f>
        <v>-1.1539984732736763E-2</v>
      </c>
      <c r="AQ267" s="22" cm="1">
        <f t="array" ref="AQ267">IF(INDEX(calc_types,1,AQ$7)="INDEX",N267/N266-1,IF(INDEX(calc_types,1,AQ$7)="CASH", N266/1200,N266/N267-1))</f>
        <v>-7.6865311904613653E-3</v>
      </c>
      <c r="AR267" s="22" cm="1">
        <f t="array" ref="AR267">IF(INDEX(calc_types,1,AR$7)="INDEX",O267/O266-1,IF(INDEX(calc_types,1,AR$7)="CASH", O266/1200,O266/O267-1))</f>
        <v>-1.4334985089725749E-2</v>
      </c>
      <c r="AS267" s="22" cm="1">
        <f t="array" ref="AS267">IF(INDEX(calc_types,1,AS$7)="INDEX",P267/P266-1,IF(INDEX(calc_types,1,AS$7)="CASH", P266/1200,P266/P267-1))</f>
        <v>-1.9469836356023063E-4</v>
      </c>
      <c r="AT267" s="22" cm="1">
        <f t="array" ref="AT267">IF(INDEX(calc_types,1,AT$7)="INDEX",Q267/Q266-1,IF(INDEX(calc_types,1,AT$7)="CASH", Q266/1200,Q266/Q267-1))</f>
        <v>-7.6631129843163226E-4</v>
      </c>
      <c r="AU267" s="22" cm="1">
        <f t="array" ref="AU267">IF(INDEX(calc_types,1,AU$7)="INDEX",R267/R266-1,IF(INDEX(calc_types,1,AU$7)="CASH", R266/1200,R266/R267-1))</f>
        <v>-1.9842502562829045E-3</v>
      </c>
      <c r="AV267" s="22" cm="1">
        <f t="array" ref="AV267">IF(INDEX(calc_types,1,AV$7)="INDEX",S267/S266-1,IF(INDEX(calc_types,1,AV$7)="CASH", S266/1200,S266/S267-1))</f>
        <v>-5.1998780904025987E-2</v>
      </c>
      <c r="AW267" s="22" cm="1">
        <f t="array" ref="AW267">IF(INDEX(calc_types,1,AW$7)="INDEX",T267/T266-1,IF(INDEX(calc_types,1,AW$7)="CASH", T266/1200,T266/T267-1))</f>
        <v>-2.8803673916634187E-2</v>
      </c>
      <c r="AX267" s="22" cm="1">
        <f t="array" ref="AX267">IF(INDEX(calc_types,1,AX$7)="INDEX",U267/U266-1,IF(INDEX(calc_types,1,AX$7)="CASH", U266/1200,U266/U267-1))</f>
        <v>1.0810422856399882E-2</v>
      </c>
      <c r="AY267" s="22" cm="1">
        <f t="array" ref="AY267">IF(INDEX(calc_types,1,AY$7)="INDEX",V267/V266-1,IF(INDEX(calc_types,1,AY$7)="CASH", V266/1200,V266/V267-1))</f>
        <v>-6.2161295734084576E-2</v>
      </c>
      <c r="AZ267" s="22" cm="1">
        <f t="array" ref="AZ267">IF(INDEX(calc_types,1,AZ$7)="INDEX",W267/W266-1,IF(INDEX(calc_types,1,AZ$7)="CASH", W266/1200,W266/W267-1))</f>
        <v>8.4375000000000004E-5</v>
      </c>
      <c r="BA267" s="22" cm="1">
        <f t="array" ref="BA267">IF(INDEX(calc_types,1,BA$7)="INDEX",X267/X266-1,IF(INDEX(calc_types,1,BA$7)="CASH", X266/1200,X266/X267-1))</f>
        <v>-5.5183333333333332E-4</v>
      </c>
      <c r="BB267" s="22" cm="1">
        <f t="array" ref="BB267">IF(INDEX(calc_types,1,BB$7)="INDEX",Y267/Y266-1,IF(INDEX(calc_types,1,BB$7)="CASH", Y266/1200,Y266/Y267-1))</f>
        <v>1.0408333333333333E-4</v>
      </c>
      <c r="BC267" s="22" cm="1">
        <f t="array" ref="BC267">IF(INDEX(calc_types,1,BC$7)="INDEX",Z267/Z266-1,IF(INDEX(calc_types,1,BC$7)="CASH", Z266/1200,Z266/Z267-1))</f>
        <v>-1.7433333333333333E-4</v>
      </c>
      <c r="BD267" s="22" cm="1">
        <f t="array" ref="BD267">IF(INDEX(calc_types,1,BD$7)="INDEX",AA267/AA266-1,IF(INDEX(calc_types,1,BD$7)="CASH", AA266/1200,AA266/AA267-1))</f>
        <v>0</v>
      </c>
      <c r="BE267" s="22" cm="1">
        <f t="array" ref="BE267">IF(INDEX(calc_types,1,BE$7)="INDEX",AB267/AB266-1,IF(INDEX(calc_types,1,BE$7)="CASH", AB266/1200,AB266/AB267-1))</f>
        <v>-1.2244439451808642E-2</v>
      </c>
      <c r="BF267" s="22" cm="1">
        <f t="array" ref="BF267">IF(INDEX(calc_types,1,BF$7)="INDEX",AC267/AC266-1,IF(INDEX(calc_types,1,BF$7)="CASH", AC266/1200,AC266/AC267-1))</f>
        <v>-6.0508269463493969E-3</v>
      </c>
      <c r="BG267" s="22" cm="1">
        <f t="array" ref="BG267">IF(INDEX(calc_types,1,BG$7)="INDEX",AD267/AD266-1,IF(INDEX(calc_types,1,BG$7)="CASH", AD266/1200,AD266/AD267-1))</f>
        <v>-2.6062027625750606E-4</v>
      </c>
      <c r="BH267" s="23">
        <f t="shared" ref="BH267:BH299" si="126">AF267-AF$5</f>
        <v>-2.3846441319787057E-3</v>
      </c>
      <c r="BI267" s="23">
        <f t="shared" ref="BI267:BI299" si="127">AG267-AG$5</f>
        <v>-8.6086785371806106E-3</v>
      </c>
      <c r="BJ267" s="23">
        <f t="shared" ref="BJ267:BJ299" si="128">AH267-AH$5</f>
        <v>-1.5815685246961649E-2</v>
      </c>
      <c r="BK267" s="23">
        <f t="shared" ref="BK267:BK299" si="129">AI267-AI$5</f>
        <v>-1.0476892513585037E-2</v>
      </c>
      <c r="BL267" s="23">
        <f t="shared" ref="BL267:BL299" si="130">AJ267-AJ$5</f>
        <v>-1.947177300608699E-2</v>
      </c>
      <c r="BM267" s="23">
        <f t="shared" ref="BM267:BM299" si="131">AK267-AK$5</f>
        <v>-1.9896389677789336E-3</v>
      </c>
      <c r="BN267" s="23">
        <f t="shared" ref="BN267:BN299" si="132">AL267-AL$5</f>
        <v>-3.7499993039467432E-3</v>
      </c>
      <c r="BO267" s="23">
        <f t="shared" ref="BO267:BO299" si="133">AM267-AM$5</f>
        <v>-9.0797740806915703E-3</v>
      </c>
      <c r="BP267" s="23">
        <f t="shared" ref="BP267:BP299" si="134">AN267-AN$5</f>
        <v>-1.8521226681792579E-3</v>
      </c>
      <c r="BQ267" s="23">
        <f t="shared" ref="BQ267:BQ299" si="135">AO267-AO$5</f>
        <v>-8.5415625343402673E-3</v>
      </c>
      <c r="BR267" s="23">
        <f t="shared" ref="BR267:BR299" si="136">AP267-AP$5</f>
        <v>-1.4255912438113721E-2</v>
      </c>
      <c r="BS267" s="23">
        <f t="shared" ref="BS267:BS299" si="137">AQ267-AQ$5</f>
        <v>-1.0911211424936142E-2</v>
      </c>
      <c r="BT267" s="23">
        <f t="shared" ref="BT267:BT299" si="138">AR267-AR$5</f>
        <v>-1.8050783480114099E-2</v>
      </c>
      <c r="BU267" s="23">
        <f t="shared" ref="BU267:BU299" si="139">AS267-AS$5</f>
        <v>-2.4590254595212925E-4</v>
      </c>
      <c r="BV267" s="23">
        <f t="shared" ref="BV267:BV299" si="140">AT267-AT$5</f>
        <v>-9.635881607163283E-4</v>
      </c>
      <c r="BW267" s="23">
        <f t="shared" ref="BW267:BW299" si="141">AU267-AU$5</f>
        <v>-2.5282299506704286E-3</v>
      </c>
      <c r="BX267" s="23">
        <f t="shared" ref="BX267:BX299" si="142">AV267-AV$5</f>
        <v>-5.8907080625099473E-2</v>
      </c>
      <c r="BY267" s="23">
        <f t="shared" ref="BY267:BY299" si="143">AW267-AW$5</f>
        <v>-3.0102699279991457E-2</v>
      </c>
      <c r="BZ267" s="23">
        <f t="shared" ref="BZ267:BZ299" si="144">AX267-AX$5</f>
        <v>9.1651832555746191E-3</v>
      </c>
      <c r="CA267" s="23">
        <f t="shared" ref="CA267:CA299" si="145">AY267-AY$5</f>
        <v>-6.6632585372671471E-2</v>
      </c>
      <c r="CB267" s="23">
        <f t="shared" ref="CB267:CB299" si="146">AZ267-AZ$5</f>
        <v>-1.5324606321839092E-3</v>
      </c>
      <c r="CC267" s="23">
        <f t="shared" ref="CC267:CC299" si="147">BA267-BA$5</f>
        <v>-1.6514908045977008E-3</v>
      </c>
      <c r="CD267" s="23">
        <f t="shared" ref="CD267:CD299" si="148">BB267-BB$5</f>
        <v>-1.8349255747126428E-3</v>
      </c>
      <c r="CE267" s="23">
        <f t="shared" ref="CE267:CE299" si="149">BC267-BC$5</f>
        <v>-1.4838247126436788E-4</v>
      </c>
      <c r="CF267" s="23">
        <f t="shared" ref="CF267:CF299" si="150">BD267-BD$5</f>
        <v>0</v>
      </c>
      <c r="CG267" s="23">
        <f t="shared" ref="CG267:CG299" si="151">BE267-BE$5</f>
        <v>-1.32447316287656E-2</v>
      </c>
      <c r="CH267" s="23">
        <f t="shared" ref="CH267:CH299" si="152">BF267-BF$5</f>
        <v>-5.9641722400285814E-3</v>
      </c>
      <c r="CI267" s="23">
        <f t="shared" ref="CI267:CI299" si="153">BG267-BG$5</f>
        <v>3.0420404262343416E-4</v>
      </c>
    </row>
    <row r="268" spans="1:87" x14ac:dyDescent="0.2">
      <c r="A268" s="20">
        <v>260</v>
      </c>
      <c r="B268" s="21">
        <v>44620</v>
      </c>
      <c r="C268" s="20">
        <v>218.75700000000001</v>
      </c>
      <c r="D268" s="20">
        <v>1245.923</v>
      </c>
      <c r="E268" s="20">
        <v>2152.424</v>
      </c>
      <c r="F268" s="20">
        <v>1861.087</v>
      </c>
      <c r="G268" s="20">
        <v>2467.2379999999998</v>
      </c>
      <c r="H268" s="20">
        <v>138.25800000000001</v>
      </c>
      <c r="I268" s="20">
        <v>355.13</v>
      </c>
      <c r="J268" s="20">
        <v>493.22899999999998</v>
      </c>
      <c r="K268" s="20">
        <v>109.595</v>
      </c>
      <c r="L268" s="20">
        <v>670.13400000000001</v>
      </c>
      <c r="M268" s="20">
        <v>861.81299999999999</v>
      </c>
      <c r="N268" s="20">
        <v>299.709</v>
      </c>
      <c r="O268" s="20">
        <v>351.27199999999999</v>
      </c>
      <c r="P268" s="20">
        <v>102.69499999999999</v>
      </c>
      <c r="Q268" s="20">
        <v>192.91</v>
      </c>
      <c r="R268" s="20">
        <v>256.67399999999998</v>
      </c>
      <c r="S268" s="20">
        <v>8052.85</v>
      </c>
      <c r="T268" s="20">
        <v>3924.23</v>
      </c>
      <c r="U268" s="20">
        <v>7458.25</v>
      </c>
      <c r="V268" s="20">
        <v>26526.82</v>
      </c>
      <c r="W268" s="20">
        <v>0.24143000000000001</v>
      </c>
      <c r="X268" s="20">
        <v>-1.2804</v>
      </c>
      <c r="Y268" s="20">
        <v>-0.1454</v>
      </c>
      <c r="Z268" s="20">
        <v>-0.61939999999999995</v>
      </c>
      <c r="AA268" s="20">
        <v>1</v>
      </c>
      <c r="AB268" s="20">
        <v>0.89139999999999997</v>
      </c>
      <c r="AC268" s="20">
        <v>0.74539999999999995</v>
      </c>
      <c r="AD268" s="20">
        <v>115</v>
      </c>
      <c r="AE268" s="21">
        <f t="shared" si="125"/>
        <v>44620</v>
      </c>
      <c r="AF268" s="22" cm="1">
        <f t="array" ref="AF268">IF(INDEX(calc_types,1,AF$7)="INDEX",C268/C267-1,IF(INDEX(calc_types,1,AF$7)="CASH", C267/1200,C267/C268-1))</f>
        <v>-4.1124621310784093E-4</v>
      </c>
      <c r="AG268" s="22" cm="1">
        <f t="array" ref="AG268">IF(INDEX(calc_types,1,AG$7)="INDEX",D268/D267-1,IF(INDEX(calc_types,1,AG$7)="CASH", D267/1200,D267/D268-1))</f>
        <v>-3.742991386562089E-3</v>
      </c>
      <c r="AH268" s="22" cm="1">
        <f t="array" ref="AH268">IF(INDEX(calc_types,1,AH$7)="INDEX",E268/E267-1,IF(INDEX(calc_types,1,AH$7)="CASH", E267/1200,E267/E268-1))</f>
        <v>-5.3102825203392712E-3</v>
      </c>
      <c r="AI268" s="22" cm="1">
        <f t="array" ref="AI268">IF(INDEX(calc_types,1,AI$7)="INDEX",F268/F267-1,IF(INDEX(calc_types,1,AI$7)="CASH", F267/1200,F267/F268-1))</f>
        <v>-7.7055182536860389E-3</v>
      </c>
      <c r="AJ268" s="22" cm="1">
        <f t="array" ref="AJ268">IF(INDEX(calc_types,1,AJ$7)="INDEX",G268/G267-1,IF(INDEX(calc_types,1,AJ$7)="CASH", G267/1200,G267/G268-1))</f>
        <v>-1.0589322292997694E-2</v>
      </c>
      <c r="AK268" s="22" cm="1">
        <f t="array" ref="AK268">IF(INDEX(calc_types,1,AK$7)="INDEX",H268/H267-1,IF(INDEX(calc_types,1,AK$7)="CASH", H267/1200,H267/H268-1))</f>
        <v>-3.9042165538782925E-4</v>
      </c>
      <c r="AL268" s="22" cm="1">
        <f t="array" ref="AL268">IF(INDEX(calc_types,1,AL$7)="INDEX",I268/I267-1,IF(INDEX(calc_types,1,AL$7)="CASH", I267/1200,I267/I268-1))</f>
        <v>-7.1471985232884894E-4</v>
      </c>
      <c r="AM268" s="22" cm="1">
        <f t="array" ref="AM268">IF(INDEX(calc_types,1,AM$7)="INDEX",J268/J267-1,IF(INDEX(calc_types,1,AM$7)="CASH", J267/1200,J267/J268-1))</f>
        <v>-3.4771189008990788E-3</v>
      </c>
      <c r="AN268" s="22" cm="1">
        <f t="array" ref="AN268">IF(INDEX(calc_types,1,AN$7)="INDEX",K268/K267-1,IF(INDEX(calc_types,1,AN$7)="CASH", K267/1200,K267/K268-1))</f>
        <v>4.3816809223429232E-4</v>
      </c>
      <c r="AO268" s="22" cm="1">
        <f t="array" ref="AO268">IF(INDEX(calc_types,1,AO$7)="INDEX",L268/L267-1,IF(INDEX(calc_types,1,AO$7)="CASH", L267/1200,L267/L268-1))</f>
        <v>3.5815015445139764E-5</v>
      </c>
      <c r="AP268" s="22" cm="1">
        <f t="array" ref="AP268">IF(INDEX(calc_types,1,AP$7)="INDEX",M268/M267-1,IF(INDEX(calc_types,1,AP$7)="CASH", M267/1200,M267/M268-1))</f>
        <v>8.3730890543631808E-4</v>
      </c>
      <c r="AQ268" s="22" cm="1">
        <f t="array" ref="AQ268">IF(INDEX(calc_types,1,AQ$7)="INDEX",N268/N267-1,IF(INDEX(calc_types,1,AQ$7)="CASH", N267/1200,N267/N268-1))</f>
        <v>-9.5702318203598757E-3</v>
      </c>
      <c r="AR268" s="22" cm="1">
        <f t="array" ref="AR268">IF(INDEX(calc_types,1,AR$7)="INDEX",O268/O267-1,IF(INDEX(calc_types,1,AR$7)="CASH", O267/1200,O267/O268-1))</f>
        <v>-9.5556038019404266E-3</v>
      </c>
      <c r="AS268" s="22" cm="1">
        <f t="array" ref="AS268">IF(INDEX(calc_types,1,AS$7)="INDEX",P268/P267-1,IF(INDEX(calc_types,1,AS$7)="CASH", P267/1200,P267/P268-1))</f>
        <v>-7.789451135808978E-5</v>
      </c>
      <c r="AT268" s="22" cm="1">
        <f t="array" ref="AT268">IF(INDEX(calc_types,1,AT$7)="INDEX",Q268/Q267-1,IF(INDEX(calc_types,1,AT$7)="CASH", Q267/1200,Q267/Q268-1))</f>
        <v>-3.8863124077004318E-4</v>
      </c>
      <c r="AU268" s="22" cm="1">
        <f t="array" ref="AU268">IF(INDEX(calc_types,1,AU$7)="INDEX",R268/R267-1,IF(INDEX(calc_types,1,AU$7)="CASH", R267/1200,R267/R268-1))</f>
        <v>-1.3345420730924706E-3</v>
      </c>
      <c r="AV268" s="22" cm="1">
        <f t="array" ref="AV268">IF(INDEX(calc_types,1,AV$7)="INDEX",S268/S267-1,IF(INDEX(calc_types,1,AV$7)="CASH", S267/1200,S267/S268-1))</f>
        <v>-3.0367065821397698E-2</v>
      </c>
      <c r="AW268" s="22" cm="1">
        <f t="array" ref="AW268">IF(INDEX(calc_types,1,AW$7)="INDEX",T268/T267-1,IF(INDEX(calc_types,1,AW$7)="CASH", T267/1200,T267/T268-1))</f>
        <v>-5.997460834570989E-2</v>
      </c>
      <c r="AX268" s="22" cm="1">
        <f t="array" ref="AX268">IF(INDEX(calc_types,1,AX$7)="INDEX",U268/U267-1,IF(INDEX(calc_types,1,AX$7)="CASH", U267/1200,U267/U268-1))</f>
        <v>-8.1989504807500335E-4</v>
      </c>
      <c r="AY268" s="22" cm="1">
        <f t="array" ref="AY268">IF(INDEX(calc_types,1,AY$7)="INDEX",V268/V267-1,IF(INDEX(calc_types,1,AY$7)="CASH", V267/1200,V267/V268-1))</f>
        <v>-1.7597228055127756E-2</v>
      </c>
      <c r="AZ268" s="22" cm="1">
        <f t="array" ref="AZ268">IF(INDEX(calc_types,1,AZ$7)="INDEX",W268/W267-1,IF(INDEX(calc_types,1,AZ$7)="CASH", W267/1200,W267/W268-1))</f>
        <v>8.9049999999999996E-5</v>
      </c>
      <c r="BA268" s="22" cm="1">
        <f t="array" ref="BA268">IF(INDEX(calc_types,1,BA$7)="INDEX",X268/X267-1,IF(INDEX(calc_types,1,BA$7)="CASH", X267/1200,X267/X268-1))</f>
        <v>-5.5633333333333327E-4</v>
      </c>
      <c r="BB268" s="22" cm="1">
        <f t="array" ref="BB268">IF(INDEX(calc_types,1,BB$7)="INDEX",Y268/Y267-1,IF(INDEX(calc_types,1,BB$7)="CASH", Y267/1200,Y267/Y268-1))</f>
        <v>2.4391666666666667E-4</v>
      </c>
      <c r="BC268" s="22" cm="1">
        <f t="array" ref="BC268">IF(INDEX(calc_types,1,BC$7)="INDEX",Z268/Z267-1,IF(INDEX(calc_types,1,BC$7)="CASH", Z267/1200,Z267/Z268-1))</f>
        <v>-1.8541666666666666E-4</v>
      </c>
      <c r="BD268" s="22" cm="1">
        <f t="array" ref="BD268">IF(INDEX(calc_types,1,BD$7)="INDEX",AA268/AA267-1,IF(INDEX(calc_types,1,BD$7)="CASH", AA267/1200,AA267/AA268-1))</f>
        <v>0</v>
      </c>
      <c r="BE268" s="22" cm="1">
        <f t="array" ref="BE268">IF(INDEX(calc_types,1,BE$7)="INDEX",AB268/AB267-1,IF(INDEX(calc_types,1,BE$7)="CASH", AB267/1200,AB267/AB268-1))</f>
        <v>-1.3461969934933649E-3</v>
      </c>
      <c r="BF268" s="22" cm="1">
        <f t="array" ref="BF268">IF(INDEX(calc_types,1,BF$7)="INDEX",AC268/AC267-1,IF(INDEX(calc_types,1,BF$7)="CASH", AC267/1200,AC267/AC268-1))</f>
        <v>-2.2806546820498541E-3</v>
      </c>
      <c r="BG268" s="22" cm="1">
        <f t="array" ref="BG268">IF(INDEX(calc_types,1,BG$7)="INDEX",AD268/AD267-1,IF(INDEX(calc_types,1,BG$7)="CASH", AD267/1200,AD267/AD268-1))</f>
        <v>9.5652173913052252E-4</v>
      </c>
      <c r="BH268" s="23">
        <f t="shared" si="126"/>
        <v>-2.0379444697276126E-3</v>
      </c>
      <c r="BI268" s="23">
        <f t="shared" si="127"/>
        <v>-5.804403617935658E-3</v>
      </c>
      <c r="BJ268" s="23">
        <f t="shared" si="128"/>
        <v>-8.2288074872518598E-3</v>
      </c>
      <c r="BK268" s="23">
        <f t="shared" si="129"/>
        <v>-1.0686527814173633E-2</v>
      </c>
      <c r="BL268" s="23">
        <f t="shared" si="130"/>
        <v>-1.4428187954120876E-2</v>
      </c>
      <c r="BM268" s="23">
        <f t="shared" si="131"/>
        <v>-1.4915569933043932E-3</v>
      </c>
      <c r="BN268" s="23">
        <f t="shared" si="132"/>
        <v>-2.1458623021727678E-3</v>
      </c>
      <c r="BO268" s="23">
        <f t="shared" si="133"/>
        <v>-5.5789543425093999E-3</v>
      </c>
      <c r="BP268" s="23">
        <f t="shared" si="134"/>
        <v>-8.2967183859817867E-5</v>
      </c>
      <c r="BQ268" s="23">
        <f t="shared" si="135"/>
        <v>-2.1813730981351791E-3</v>
      </c>
      <c r="BR268" s="23">
        <f t="shared" si="136"/>
        <v>-1.8786187999406405E-3</v>
      </c>
      <c r="BS268" s="23">
        <f t="shared" si="137"/>
        <v>-1.2794912054834653E-2</v>
      </c>
      <c r="BT268" s="23">
        <f t="shared" si="138"/>
        <v>-1.3271402192328776E-2</v>
      </c>
      <c r="BU268" s="23">
        <f t="shared" si="139"/>
        <v>-1.2909869374998841E-4</v>
      </c>
      <c r="BV268" s="23">
        <f t="shared" si="140"/>
        <v>-5.8590810305473922E-4</v>
      </c>
      <c r="BW268" s="23">
        <f t="shared" si="141"/>
        <v>-1.8785217674799947E-3</v>
      </c>
      <c r="BX268" s="23">
        <f t="shared" si="142"/>
        <v>-3.7275365542471184E-2</v>
      </c>
      <c r="BY268" s="23">
        <f t="shared" si="143"/>
        <v>-6.127363370906716E-2</v>
      </c>
      <c r="BZ268" s="23">
        <f t="shared" si="144"/>
        <v>-2.465134648900265E-3</v>
      </c>
      <c r="CA268" s="23">
        <f t="shared" si="145"/>
        <v>-2.2068517693714648E-2</v>
      </c>
      <c r="CB268" s="23">
        <f t="shared" si="146"/>
        <v>-1.5277856321839092E-3</v>
      </c>
      <c r="CC268" s="23">
        <f t="shared" si="147"/>
        <v>-1.6559908045977009E-3</v>
      </c>
      <c r="CD268" s="23">
        <f t="shared" si="148"/>
        <v>-1.6950922413793096E-3</v>
      </c>
      <c r="CE268" s="23">
        <f t="shared" si="149"/>
        <v>-1.594658045977012E-4</v>
      </c>
      <c r="CF268" s="23">
        <f t="shared" si="150"/>
        <v>0</v>
      </c>
      <c r="CG268" s="23">
        <f t="shared" si="151"/>
        <v>-2.3464891704503233E-3</v>
      </c>
      <c r="CH268" s="23">
        <f t="shared" si="152"/>
        <v>-2.1939999757290382E-3</v>
      </c>
      <c r="CI268" s="23">
        <f t="shared" si="153"/>
        <v>1.5213460580114626E-3</v>
      </c>
    </row>
    <row r="269" spans="1:87" x14ac:dyDescent="0.2">
      <c r="A269" s="20">
        <v>261</v>
      </c>
      <c r="B269" s="21">
        <v>44651</v>
      </c>
      <c r="C269" s="20">
        <v>218.536</v>
      </c>
      <c r="D269" s="20">
        <v>1229.3340000000001</v>
      </c>
      <c r="E269" s="20">
        <v>2093.473</v>
      </c>
      <c r="F269" s="20">
        <v>1830.069</v>
      </c>
      <c r="G269" s="20">
        <v>2404.0790000000002</v>
      </c>
      <c r="H269" s="20">
        <v>138.12200000000001</v>
      </c>
      <c r="I269" s="20">
        <v>352.41899999999998</v>
      </c>
      <c r="J269" s="20">
        <v>483.36900000000003</v>
      </c>
      <c r="K269" s="20">
        <v>109.52800000000001</v>
      </c>
      <c r="L269" s="20">
        <v>667.03899999999999</v>
      </c>
      <c r="M269" s="20">
        <v>852.07500000000005</v>
      </c>
      <c r="N269" s="20">
        <v>294.94400000000002</v>
      </c>
      <c r="O269" s="20">
        <v>347.178</v>
      </c>
      <c r="P269" s="20">
        <v>102.68899999999999</v>
      </c>
      <c r="Q269" s="20">
        <v>192.929</v>
      </c>
      <c r="R269" s="20">
        <v>256.661</v>
      </c>
      <c r="S269" s="20">
        <v>8348.57</v>
      </c>
      <c r="T269" s="20">
        <v>3902.52</v>
      </c>
      <c r="U269" s="20">
        <v>7515.68</v>
      </c>
      <c r="V269" s="20">
        <v>27821.43</v>
      </c>
      <c r="W269" s="20">
        <v>0.45200000000000001</v>
      </c>
      <c r="X269" s="20">
        <v>-0.77339999999999998</v>
      </c>
      <c r="Y269" s="20">
        <v>0.54220000000000002</v>
      </c>
      <c r="Z269" s="20">
        <v>-0.34160000000000001</v>
      </c>
      <c r="AA269" s="20">
        <v>1</v>
      </c>
      <c r="AB269" s="20">
        <v>0.90359999999999996</v>
      </c>
      <c r="AC269" s="20">
        <v>0.76090000000000002</v>
      </c>
      <c r="AD269" s="20">
        <v>121.7</v>
      </c>
      <c r="AE269" s="21">
        <f t="shared" si="125"/>
        <v>44651</v>
      </c>
      <c r="AF269" s="22" cm="1">
        <f t="array" ref="AF269">IF(INDEX(calc_types,1,AF$7)="INDEX",C269/C268-1,IF(INDEX(calc_types,1,AF$7)="CASH", C268/1200,C268/C269-1))</f>
        <v>-1.0102533861773288E-3</v>
      </c>
      <c r="AG269" s="22" cm="1">
        <f t="array" ref="AG269">IF(INDEX(calc_types,1,AG$7)="INDEX",D269/D268-1,IF(INDEX(calc_types,1,AG$7)="CASH", D268/1200,D268/D269-1))</f>
        <v>-1.331462698738195E-2</v>
      </c>
      <c r="AH269" s="22" cm="1">
        <f t="array" ref="AH269">IF(INDEX(calc_types,1,AH$7)="INDEX",E269/E268-1,IF(INDEX(calc_types,1,AH$7)="CASH", E268/1200,E268/E269-1))</f>
        <v>-2.7388191174229637E-2</v>
      </c>
      <c r="AI269" s="22" cm="1">
        <f t="array" ref="AI269">IF(INDEX(calc_types,1,AI$7)="INDEX",F269/F268-1,IF(INDEX(calc_types,1,AI$7)="CASH", F268/1200,F268/F269-1))</f>
        <v>-1.6666603979287431E-2</v>
      </c>
      <c r="AJ269" s="22" cm="1">
        <f t="array" ref="AJ269">IF(INDEX(calc_types,1,AJ$7)="INDEX",G269/G268-1,IF(INDEX(calc_types,1,AJ$7)="CASH", G268/1200,G268/G269-1))</f>
        <v>-2.5599070701731952E-2</v>
      </c>
      <c r="AK269" s="22" cm="1">
        <f t="array" ref="AK269">IF(INDEX(calc_types,1,AK$7)="INDEX",H269/H268-1,IF(INDEX(calc_types,1,AK$7)="CASH", H268/1200,H268/H269-1))</f>
        <v>-9.8366821449746844E-4</v>
      </c>
      <c r="AL269" s="22" cm="1">
        <f t="array" ref="AL269">IF(INDEX(calc_types,1,AL$7)="INDEX",I269/I268-1,IF(INDEX(calc_types,1,AL$7)="CASH", I268/1200,I268/I269-1))</f>
        <v>-7.6338242333793271E-3</v>
      </c>
      <c r="AM269" s="22" cm="1">
        <f t="array" ref="AM269">IF(INDEX(calc_types,1,AM$7)="INDEX",J269/J268-1,IF(INDEX(calc_types,1,AM$7)="CASH", J268/1200,J268/J269-1))</f>
        <v>-1.999071425240595E-2</v>
      </c>
      <c r="AN269" s="22" cm="1">
        <f t="array" ref="AN269">IF(INDEX(calc_types,1,AN$7)="INDEX",K269/K268-1,IF(INDEX(calc_types,1,AN$7)="CASH", K268/1200,K268/K269-1))</f>
        <v>-6.113417582918057E-4</v>
      </c>
      <c r="AO269" s="22" cm="1">
        <f t="array" ref="AO269">IF(INDEX(calc_types,1,AO$7)="INDEX",L269/L268-1,IF(INDEX(calc_types,1,AO$7)="CASH", L268/1200,L268/L269-1))</f>
        <v>-4.6184792892167703E-3</v>
      </c>
      <c r="AP269" s="22" cm="1">
        <f t="array" ref="AP269">IF(INDEX(calc_types,1,AP$7)="INDEX",M269/M268-1,IF(INDEX(calc_types,1,AP$7)="CASH", M268/1200,M268/M269-1))</f>
        <v>-1.1299435028248483E-2</v>
      </c>
      <c r="AQ269" s="22" cm="1">
        <f t="array" ref="AQ269">IF(INDEX(calc_types,1,AQ$7)="INDEX",N269/N268-1,IF(INDEX(calc_types,1,AQ$7)="CASH", N268/1200,N268/N269-1))</f>
        <v>-1.5898755125805297E-2</v>
      </c>
      <c r="AR269" s="22" cm="1">
        <f t="array" ref="AR269">IF(INDEX(calc_types,1,AR$7)="INDEX",O269/O268-1,IF(INDEX(calc_types,1,AR$7)="CASH", O268/1200,O268/O269-1))</f>
        <v>-1.1654786034753672E-2</v>
      </c>
      <c r="AS269" s="22" cm="1">
        <f t="array" ref="AS269">IF(INDEX(calc_types,1,AS$7)="INDEX",P269/P268-1,IF(INDEX(calc_types,1,AS$7)="CASH", P268/1200,P268/P269-1))</f>
        <v>-5.8425434539155496E-5</v>
      </c>
      <c r="AT269" s="22" cm="1">
        <f t="array" ref="AT269">IF(INDEX(calc_types,1,AT$7)="INDEX",Q269/Q268-1,IF(INDEX(calc_types,1,AT$7)="CASH", Q268/1200,Q268/Q269-1))</f>
        <v>9.8491524545218923E-5</v>
      </c>
      <c r="AU269" s="22" cm="1">
        <f t="array" ref="AU269">IF(INDEX(calc_types,1,AU$7)="INDEX",R269/R268-1,IF(INDEX(calc_types,1,AU$7)="CASH", R268/1200,R268/R269-1))</f>
        <v>-5.064790356634763E-5</v>
      </c>
      <c r="AV269" s="22" cm="1">
        <f t="array" ref="AV269">IF(INDEX(calc_types,1,AV$7)="INDEX",S269/S268-1,IF(INDEX(calc_types,1,AV$7)="CASH", S268/1200,S268/S269-1))</f>
        <v>3.6722402627641149E-2</v>
      </c>
      <c r="AW269" s="22" cm="1">
        <f t="array" ref="AW269">IF(INDEX(calc_types,1,AW$7)="INDEX",T269/T268-1,IF(INDEX(calc_types,1,AW$7)="CASH", T268/1200,T268/T269-1))</f>
        <v>-5.5322955076537728E-3</v>
      </c>
      <c r="AX269" s="22" cm="1">
        <f t="array" ref="AX269">IF(INDEX(calc_types,1,AX$7)="INDEX",U269/U268-1,IF(INDEX(calc_types,1,AX$7)="CASH", U268/1200,U268/U269-1))</f>
        <v>7.7001977675728028E-3</v>
      </c>
      <c r="AY269" s="22" cm="1">
        <f t="array" ref="AY269">IF(INDEX(calc_types,1,AY$7)="INDEX",V269/V268-1,IF(INDEX(calc_types,1,AY$7)="CASH", V268/1200,V268/V269-1))</f>
        <v>4.8803814403686641E-2</v>
      </c>
      <c r="AZ269" s="22" cm="1">
        <f t="array" ref="AZ269">IF(INDEX(calc_types,1,AZ$7)="INDEX",W269/W268-1,IF(INDEX(calc_types,1,AZ$7)="CASH", W268/1200,W268/W269-1))</f>
        <v>2.0119166666666667E-4</v>
      </c>
      <c r="BA269" s="22" cm="1">
        <f t="array" ref="BA269">IF(INDEX(calc_types,1,BA$7)="INDEX",X269/X268-1,IF(INDEX(calc_types,1,BA$7)="CASH", X268/1200,X268/X269-1))</f>
        <v>-1.067E-3</v>
      </c>
      <c r="BB269" s="22" cm="1">
        <f t="array" ref="BB269">IF(INDEX(calc_types,1,BB$7)="INDEX",Y269/Y268-1,IF(INDEX(calc_types,1,BB$7)="CASH", Y268/1200,Y268/Y269-1))</f>
        <v>-1.2116666666666667E-4</v>
      </c>
      <c r="BC269" s="22" cm="1">
        <f t="array" ref="BC269">IF(INDEX(calc_types,1,BC$7)="INDEX",Z269/Z268-1,IF(INDEX(calc_types,1,BC$7)="CASH", Z268/1200,Z268/Z269-1))</f>
        <v>-5.1616666666666662E-4</v>
      </c>
      <c r="BD269" s="22" cm="1">
        <f t="array" ref="BD269">IF(INDEX(calc_types,1,BD$7)="INDEX",AA269/AA268-1,IF(INDEX(calc_types,1,BD$7)="CASH", AA268/1200,AA268/AA269-1))</f>
        <v>0</v>
      </c>
      <c r="BE269" s="22" cm="1">
        <f t="array" ref="BE269">IF(INDEX(calc_types,1,BE$7)="INDEX",AB269/AB268-1,IF(INDEX(calc_types,1,BE$7)="CASH", AB268/1200,AB268/AB269-1))</f>
        <v>-1.3501549358123088E-2</v>
      </c>
      <c r="BF269" s="22" cm="1">
        <f t="array" ref="BF269">IF(INDEX(calc_types,1,BF$7)="INDEX",AC269/AC268-1,IF(INDEX(calc_types,1,BF$7)="CASH", AC268/1200,AC268/AC269-1))</f>
        <v>-2.0370613746878763E-2</v>
      </c>
      <c r="BG269" s="22" cm="1">
        <f t="array" ref="BG269">IF(INDEX(calc_types,1,BG$7)="INDEX",AD269/AD268-1,IF(INDEX(calc_types,1,BG$7)="CASH", AD268/1200,AD268/AD269-1))</f>
        <v>-5.5053410024650806E-2</v>
      </c>
      <c r="BH269" s="23">
        <f t="shared" si="126"/>
        <v>-2.6369516427971005E-3</v>
      </c>
      <c r="BI269" s="23">
        <f t="shared" si="127"/>
        <v>-1.5376039218755518E-2</v>
      </c>
      <c r="BJ269" s="23">
        <f t="shared" si="128"/>
        <v>-3.0306716141142227E-2</v>
      </c>
      <c r="BK269" s="23">
        <f t="shared" si="129"/>
        <v>-1.9647613539775025E-2</v>
      </c>
      <c r="BL269" s="23">
        <f t="shared" si="130"/>
        <v>-2.9437936362855133E-2</v>
      </c>
      <c r="BM269" s="23">
        <f t="shared" si="131"/>
        <v>-2.0848035524140326E-3</v>
      </c>
      <c r="BN269" s="23">
        <f t="shared" si="132"/>
        <v>-9.064966683223246E-3</v>
      </c>
      <c r="BO269" s="23">
        <f t="shared" si="133"/>
        <v>-2.2092549694016271E-2</v>
      </c>
      <c r="BP269" s="23">
        <f t="shared" si="134"/>
        <v>-1.1324770343859158E-3</v>
      </c>
      <c r="BQ269" s="23">
        <f t="shared" si="135"/>
        <v>-6.8356674027970892E-3</v>
      </c>
      <c r="BR269" s="23">
        <f t="shared" si="136"/>
        <v>-1.4015362733625442E-2</v>
      </c>
      <c r="BS269" s="23">
        <f t="shared" si="137"/>
        <v>-1.9123435360280074E-2</v>
      </c>
      <c r="BT269" s="23">
        <f t="shared" si="138"/>
        <v>-1.5370584425142022E-2</v>
      </c>
      <c r="BU269" s="23">
        <f t="shared" si="139"/>
        <v>-1.0962961693105411E-4</v>
      </c>
      <c r="BV269" s="23">
        <f t="shared" si="140"/>
        <v>-9.8785337739477089E-5</v>
      </c>
      <c r="BW269" s="23">
        <f t="shared" si="141"/>
        <v>-5.9462759795387155E-4</v>
      </c>
      <c r="BX269" s="23">
        <f t="shared" si="142"/>
        <v>2.9814102906567663E-2</v>
      </c>
      <c r="BY269" s="23">
        <f t="shared" si="143"/>
        <v>-6.8313208710110429E-3</v>
      </c>
      <c r="BZ269" s="23">
        <f t="shared" si="144"/>
        <v>6.0549581667475412E-3</v>
      </c>
      <c r="CA269" s="23">
        <f t="shared" si="145"/>
        <v>4.4332524765099746E-2</v>
      </c>
      <c r="CB269" s="23">
        <f t="shared" si="146"/>
        <v>-1.4156439655172426E-3</v>
      </c>
      <c r="CC269" s="23">
        <f t="shared" si="147"/>
        <v>-2.1666574712643676E-3</v>
      </c>
      <c r="CD269" s="23">
        <f t="shared" si="148"/>
        <v>-2.060175574712643E-3</v>
      </c>
      <c r="CE269" s="23">
        <f t="shared" si="149"/>
        <v>-4.9021580459770119E-4</v>
      </c>
      <c r="CF269" s="23">
        <f t="shared" si="150"/>
        <v>0</v>
      </c>
      <c r="CG269" s="23">
        <f t="shared" si="151"/>
        <v>-1.4501841535080046E-2</v>
      </c>
      <c r="CH269" s="23">
        <f t="shared" si="152"/>
        <v>-2.0283959040557947E-2</v>
      </c>
      <c r="CI269" s="23">
        <f t="shared" si="153"/>
        <v>-5.4488585705769865E-2</v>
      </c>
    </row>
    <row r="270" spans="1:87" x14ac:dyDescent="0.2">
      <c r="A270" s="20">
        <v>262</v>
      </c>
      <c r="B270" s="21">
        <v>44681</v>
      </c>
      <c r="C270" s="20">
        <v>218.45099999999999</v>
      </c>
      <c r="D270" s="20">
        <v>1223.4939999999999</v>
      </c>
      <c r="E270" s="20">
        <v>2063.2460000000001</v>
      </c>
      <c r="F270" s="20">
        <v>1816.7280000000001</v>
      </c>
      <c r="G270" s="20">
        <v>2356.6570000000002</v>
      </c>
      <c r="H270" s="20">
        <v>137.97300000000001</v>
      </c>
      <c r="I270" s="20">
        <v>350.39600000000002</v>
      </c>
      <c r="J270" s="20">
        <v>477.56900000000002</v>
      </c>
      <c r="K270" s="20">
        <v>109.458</v>
      </c>
      <c r="L270" s="20">
        <v>664.77300000000002</v>
      </c>
      <c r="M270" s="20">
        <v>845.16700000000003</v>
      </c>
      <c r="N270" s="20">
        <v>293.24799999999999</v>
      </c>
      <c r="O270" s="20">
        <v>342.09100000000001</v>
      </c>
      <c r="P270" s="20">
        <v>102.696</v>
      </c>
      <c r="Q270" s="20">
        <v>193.001</v>
      </c>
      <c r="R270" s="20">
        <v>256.93799999999999</v>
      </c>
      <c r="S270" s="20">
        <v>7618.67</v>
      </c>
      <c r="T270" s="20">
        <v>3802.86</v>
      </c>
      <c r="U270" s="20">
        <v>7544.55</v>
      </c>
      <c r="V270" s="20">
        <v>26847.9</v>
      </c>
      <c r="W270" s="20">
        <v>0.80328999999999995</v>
      </c>
      <c r="X270" s="20">
        <v>-0.74360000000000004</v>
      </c>
      <c r="Y270" s="20">
        <v>0.82450000000000001</v>
      </c>
      <c r="Z270" s="20">
        <v>-0.32969999999999999</v>
      </c>
      <c r="AA270" s="20">
        <v>1</v>
      </c>
      <c r="AB270" s="20">
        <v>0.94850000000000001</v>
      </c>
      <c r="AC270" s="20">
        <v>0.79530000000000001</v>
      </c>
      <c r="AD270" s="20">
        <v>129.69999999999999</v>
      </c>
      <c r="AE270" s="21">
        <f t="shared" si="125"/>
        <v>44681</v>
      </c>
      <c r="AF270" s="22" cm="1">
        <f t="array" ref="AF270">IF(INDEX(calc_types,1,AF$7)="INDEX",C270/C269-1,IF(INDEX(calc_types,1,AF$7)="CASH", C269/1200,C269/C270-1))</f>
        <v>-3.8895193469268285E-4</v>
      </c>
      <c r="AG270" s="22" cm="1">
        <f t="array" ref="AG270">IF(INDEX(calc_types,1,AG$7)="INDEX",D270/D269-1,IF(INDEX(calc_types,1,AG$7)="CASH", D269/1200,D269/D270-1))</f>
        <v>-4.7505397231347724E-3</v>
      </c>
      <c r="AH270" s="22" cm="1">
        <f t="array" ref="AH270">IF(INDEX(calc_types,1,AH$7)="INDEX",E270/E269-1,IF(INDEX(calc_types,1,AH$7)="CASH", E269/1200,E269/E270-1))</f>
        <v>-1.443868633605494E-2</v>
      </c>
      <c r="AI270" s="22" cm="1">
        <f t="array" ref="AI270">IF(INDEX(calc_types,1,AI$7)="INDEX",F270/F269-1,IF(INDEX(calc_types,1,AI$7)="CASH", F269/1200,F269/F270-1))</f>
        <v>-7.2898890697563612E-3</v>
      </c>
      <c r="AJ270" s="22" cm="1">
        <f t="array" ref="AJ270">IF(INDEX(calc_types,1,AJ$7)="INDEX",G270/G269-1,IF(INDEX(calc_types,1,AJ$7)="CASH", G269/1200,G269/G270-1))</f>
        <v>-1.97256412954816E-2</v>
      </c>
      <c r="AK270" s="22" cm="1">
        <f t="array" ref="AK270">IF(INDEX(calc_types,1,AK$7)="INDEX",H270/H269-1,IF(INDEX(calc_types,1,AK$7)="CASH", H269/1200,H269/H270-1))</f>
        <v>-1.0787564616787648E-3</v>
      </c>
      <c r="AL270" s="22" cm="1">
        <f t="array" ref="AL270">IF(INDEX(calc_types,1,AL$7)="INDEX",I270/I269-1,IF(INDEX(calc_types,1,AL$7)="CASH", I269/1200,I269/I270-1))</f>
        <v>-5.7403261458660593E-3</v>
      </c>
      <c r="AM270" s="22" cm="1">
        <f t="array" ref="AM270">IF(INDEX(calc_types,1,AM$7)="INDEX",J270/J269-1,IF(INDEX(calc_types,1,AM$7)="CASH", J269/1200,J269/J270-1))</f>
        <v>-1.1999114548098877E-2</v>
      </c>
      <c r="AN270" s="22" cm="1">
        <f t="array" ref="AN270">IF(INDEX(calc_types,1,AN$7)="INDEX",K270/K269-1,IF(INDEX(calc_types,1,AN$7)="CASH", K269/1200,K269/K270-1))</f>
        <v>-6.3910598203209545E-4</v>
      </c>
      <c r="AO270" s="22" cm="1">
        <f t="array" ref="AO270">IF(INDEX(calc_types,1,AO$7)="INDEX",L270/L269-1,IF(INDEX(calc_types,1,AO$7)="CASH", L269/1200,L269/L270-1))</f>
        <v>-3.3971027181318725E-3</v>
      </c>
      <c r="AP270" s="22" cm="1">
        <f t="array" ref="AP270">IF(INDEX(calc_types,1,AP$7)="INDEX",M270/M269-1,IF(INDEX(calc_types,1,AP$7)="CASH", M269/1200,M269/M270-1))</f>
        <v>-8.1072675527389393E-3</v>
      </c>
      <c r="AQ270" s="22" cm="1">
        <f t="array" ref="AQ270">IF(INDEX(calc_types,1,AQ$7)="INDEX",N270/N269-1,IF(INDEX(calc_types,1,AQ$7)="CASH", N269/1200,N269/N270-1))</f>
        <v>-5.7502441141370486E-3</v>
      </c>
      <c r="AR270" s="22" cm="1">
        <f t="array" ref="AR270">IF(INDEX(calc_types,1,AR$7)="INDEX",O270/O269-1,IF(INDEX(calc_types,1,AR$7)="CASH", O269/1200,O269/O270-1))</f>
        <v>-1.4652426132992225E-2</v>
      </c>
      <c r="AS270" s="22" cm="1">
        <f t="array" ref="AS270">IF(INDEX(calc_types,1,AS$7)="INDEX",P270/P269-1,IF(INDEX(calc_types,1,AS$7)="CASH", P269/1200,P269/P270-1))</f>
        <v>6.8166989648510423E-5</v>
      </c>
      <c r="AT270" s="22" cm="1">
        <f t="array" ref="AT270">IF(INDEX(calc_types,1,AT$7)="INDEX",Q270/Q269-1,IF(INDEX(calc_types,1,AT$7)="CASH", Q269/1200,Q269/Q270-1))</f>
        <v>3.7319428390758524E-4</v>
      </c>
      <c r="AU270" s="22" cm="1">
        <f t="array" ref="AU270">IF(INDEX(calc_types,1,AU$7)="INDEX",R270/R269-1,IF(INDEX(calc_types,1,AU$7)="CASH", R269/1200,R269/R270-1))</f>
        <v>1.0792446066989481E-3</v>
      </c>
      <c r="AV270" s="22" cm="1">
        <f t="array" ref="AV270">IF(INDEX(calc_types,1,AV$7)="INDEX",S270/S269-1,IF(INDEX(calc_types,1,AV$7)="CASH", S269/1200,S269/S270-1))</f>
        <v>-8.7428146377164007E-2</v>
      </c>
      <c r="AW270" s="22" cm="1">
        <f t="array" ref="AW270">IF(INDEX(calc_types,1,AW$7)="INDEX",T270/T269-1,IF(INDEX(calc_types,1,AW$7)="CASH", T269/1200,T269/T270-1))</f>
        <v>-2.5537345100089093E-2</v>
      </c>
      <c r="AX270" s="22" cm="1">
        <f t="array" ref="AX270">IF(INDEX(calc_types,1,AX$7)="INDEX",U270/U269-1,IF(INDEX(calc_types,1,AX$7)="CASH", U269/1200,U269/U270-1))</f>
        <v>3.8413024503438642E-3</v>
      </c>
      <c r="AY270" s="22" cm="1">
        <f t="array" ref="AY270">IF(INDEX(calc_types,1,AY$7)="INDEX",V270/V269-1,IF(INDEX(calc_types,1,AY$7)="CASH", V269/1200,V269/V270-1))</f>
        <v>-3.499209062941766E-2</v>
      </c>
      <c r="AZ270" s="22" cm="1">
        <f t="array" ref="AZ270">IF(INDEX(calc_types,1,AZ$7)="INDEX",W270/W269-1,IF(INDEX(calc_types,1,AZ$7)="CASH", W269/1200,W269/W270-1))</f>
        <v>3.766666666666667E-4</v>
      </c>
      <c r="BA270" s="22" cm="1">
        <f t="array" ref="BA270">IF(INDEX(calc_types,1,BA$7)="INDEX",X270/X269-1,IF(INDEX(calc_types,1,BA$7)="CASH", X269/1200,X269/X270-1))</f>
        <v>-6.445E-4</v>
      </c>
      <c r="BB270" s="22" cm="1">
        <f t="array" ref="BB270">IF(INDEX(calc_types,1,BB$7)="INDEX",Y270/Y269-1,IF(INDEX(calc_types,1,BB$7)="CASH", Y269/1200,Y269/Y270-1))</f>
        <v>4.5183333333333333E-4</v>
      </c>
      <c r="BC270" s="22" cm="1">
        <f t="array" ref="BC270">IF(INDEX(calc_types,1,BC$7)="INDEX",Z270/Z269-1,IF(INDEX(calc_types,1,BC$7)="CASH", Z269/1200,Z269/Z270-1))</f>
        <v>-2.8466666666666668E-4</v>
      </c>
      <c r="BD270" s="22" cm="1">
        <f t="array" ref="BD270">IF(INDEX(calc_types,1,BD$7)="INDEX",AA270/AA269-1,IF(INDEX(calc_types,1,BD$7)="CASH", AA269/1200,AA269/AA270-1))</f>
        <v>0</v>
      </c>
      <c r="BE270" s="22" cm="1">
        <f t="array" ref="BE270">IF(INDEX(calc_types,1,BE$7)="INDEX",AB270/AB269-1,IF(INDEX(calc_types,1,BE$7)="CASH", AB269/1200,AB269/AB270-1))</f>
        <v>-4.733790195044818E-2</v>
      </c>
      <c r="BF270" s="22" cm="1">
        <f t="array" ref="BF270">IF(INDEX(calc_types,1,BF$7)="INDEX",AC270/AC269-1,IF(INDEX(calc_types,1,BF$7)="CASH", AC269/1200,AC269/AC270-1))</f>
        <v>-4.3254117942914561E-2</v>
      </c>
      <c r="BG270" s="22" cm="1">
        <f t="array" ref="BG270">IF(INDEX(calc_types,1,BG$7)="INDEX",AD270/AD269-1,IF(INDEX(calc_types,1,BG$7)="CASH", AD269/1200,AD269/AD270-1))</f>
        <v>-6.1680801850423905E-2</v>
      </c>
      <c r="BH270" s="23">
        <f t="shared" si="126"/>
        <v>-2.0156501913124545E-3</v>
      </c>
      <c r="BI270" s="23">
        <f t="shared" si="127"/>
        <v>-6.8119519545083414E-3</v>
      </c>
      <c r="BJ270" s="23">
        <f t="shared" si="128"/>
        <v>-1.735721130296753E-2</v>
      </c>
      <c r="BK270" s="23">
        <f t="shared" si="129"/>
        <v>-1.0270898630243955E-2</v>
      </c>
      <c r="BL270" s="23">
        <f t="shared" si="130"/>
        <v>-2.356450695660478E-2</v>
      </c>
      <c r="BM270" s="23">
        <f t="shared" si="131"/>
        <v>-2.179891799595329E-3</v>
      </c>
      <c r="BN270" s="23">
        <f t="shared" si="132"/>
        <v>-7.1714685957099782E-3</v>
      </c>
      <c r="BO270" s="23">
        <f t="shared" si="133"/>
        <v>-1.4100949989709198E-2</v>
      </c>
      <c r="BP270" s="23">
        <f t="shared" si="134"/>
        <v>-1.1602412581262055E-3</v>
      </c>
      <c r="BQ270" s="23">
        <f t="shared" si="135"/>
        <v>-5.6142908317121914E-3</v>
      </c>
      <c r="BR270" s="23">
        <f t="shared" si="136"/>
        <v>-1.0823195258115897E-2</v>
      </c>
      <c r="BS270" s="23">
        <f t="shared" si="137"/>
        <v>-8.9749243486118256E-3</v>
      </c>
      <c r="BT270" s="23">
        <f t="shared" si="138"/>
        <v>-1.8368224523380574E-2</v>
      </c>
      <c r="BU270" s="23">
        <f t="shared" si="139"/>
        <v>1.6962807256611808E-5</v>
      </c>
      <c r="BV270" s="23">
        <f t="shared" si="140"/>
        <v>1.7591742162288923E-4</v>
      </c>
      <c r="BW270" s="23">
        <f t="shared" si="141"/>
        <v>5.3526491231142414E-4</v>
      </c>
      <c r="BX270" s="23">
        <f t="shared" si="142"/>
        <v>-9.4336446098237492E-2</v>
      </c>
      <c r="BY270" s="23">
        <f t="shared" si="143"/>
        <v>-2.6836370463446363E-2</v>
      </c>
      <c r="BZ270" s="23">
        <f t="shared" si="144"/>
        <v>2.1960628495186025E-3</v>
      </c>
      <c r="CA270" s="23">
        <f t="shared" si="145"/>
        <v>-3.9463380268004555E-2</v>
      </c>
      <c r="CB270" s="23">
        <f t="shared" si="146"/>
        <v>-1.2401689655172426E-3</v>
      </c>
      <c r="CC270" s="23">
        <f t="shared" si="147"/>
        <v>-1.7441574712643675E-3</v>
      </c>
      <c r="CD270" s="23">
        <f t="shared" si="148"/>
        <v>-1.4871755747126428E-3</v>
      </c>
      <c r="CE270" s="23">
        <f t="shared" si="149"/>
        <v>-2.587158045977012E-4</v>
      </c>
      <c r="CF270" s="23">
        <f t="shared" si="150"/>
        <v>0</v>
      </c>
      <c r="CG270" s="23">
        <f t="shared" si="151"/>
        <v>-4.8338194127405136E-2</v>
      </c>
      <c r="CH270" s="23">
        <f t="shared" si="152"/>
        <v>-4.3167463236593748E-2</v>
      </c>
      <c r="CI270" s="23">
        <f t="shared" si="153"/>
        <v>-6.1115977531542964E-2</v>
      </c>
    </row>
    <row r="271" spans="1:87" x14ac:dyDescent="0.2">
      <c r="A271" s="20">
        <v>263</v>
      </c>
      <c r="B271" s="21">
        <v>44712</v>
      </c>
      <c r="C271" s="20">
        <v>218.73699999999999</v>
      </c>
      <c r="D271" s="20">
        <v>1230.26</v>
      </c>
      <c r="E271" s="20">
        <v>2077.8919999999998</v>
      </c>
      <c r="F271" s="20">
        <v>1827.2159999999999</v>
      </c>
      <c r="G271" s="20">
        <v>2372.61</v>
      </c>
      <c r="H271" s="20">
        <v>137.84700000000001</v>
      </c>
      <c r="I271" s="20">
        <v>349.62799999999999</v>
      </c>
      <c r="J271" s="20">
        <v>475.197</v>
      </c>
      <c r="K271" s="20">
        <v>109.53400000000001</v>
      </c>
      <c r="L271" s="20">
        <v>665.52700000000004</v>
      </c>
      <c r="M271" s="20">
        <v>846.61699999999996</v>
      </c>
      <c r="N271" s="20">
        <v>293.399</v>
      </c>
      <c r="O271" s="20">
        <v>342.19900000000001</v>
      </c>
      <c r="P271" s="20">
        <v>102.685</v>
      </c>
      <c r="Q271" s="20">
        <v>193.012</v>
      </c>
      <c r="R271" s="20">
        <v>256.94799999999998</v>
      </c>
      <c r="S271" s="20">
        <v>7628.57</v>
      </c>
      <c r="T271" s="20">
        <v>3789.21</v>
      </c>
      <c r="U271" s="20">
        <v>7607.66</v>
      </c>
      <c r="V271" s="20">
        <v>27279.8</v>
      </c>
      <c r="W271" s="20">
        <v>1.1198600000000001</v>
      </c>
      <c r="X271" s="20">
        <v>-0.7429</v>
      </c>
      <c r="Y271" s="20">
        <v>0.97419999999999995</v>
      </c>
      <c r="Z271" s="20">
        <v>-0.32069999999999999</v>
      </c>
      <c r="AA271" s="20">
        <v>1</v>
      </c>
      <c r="AB271" s="20">
        <v>0.93169999999999997</v>
      </c>
      <c r="AC271" s="20">
        <v>0.79349999999999998</v>
      </c>
      <c r="AD271" s="20">
        <v>128.66999999999999</v>
      </c>
      <c r="AE271" s="21">
        <f t="shared" si="125"/>
        <v>44712</v>
      </c>
      <c r="AF271" s="22" cm="1">
        <f t="array" ref="AF271">IF(INDEX(calc_types,1,AF$7)="INDEX",C271/C270-1,IF(INDEX(calc_types,1,AF$7)="CASH", C270/1200,C270/C271-1))</f>
        <v>1.3092180855203139E-3</v>
      </c>
      <c r="AG271" s="22" cm="1">
        <f t="array" ref="AG271">IF(INDEX(calc_types,1,AG$7)="INDEX",D271/D270-1,IF(INDEX(calc_types,1,AG$7)="CASH", D270/1200,D270/D271-1))</f>
        <v>5.530063898964821E-3</v>
      </c>
      <c r="AH271" s="22" cm="1">
        <f t="array" ref="AH271">IF(INDEX(calc_types,1,AH$7)="INDEX",E271/E270-1,IF(INDEX(calc_types,1,AH$7)="CASH", E270/1200,E270/E271-1))</f>
        <v>7.0985233946896376E-3</v>
      </c>
      <c r="AI271" s="22" cm="1">
        <f t="array" ref="AI271">IF(INDEX(calc_types,1,AI$7)="INDEX",F271/F270-1,IF(INDEX(calc_types,1,AI$7)="CASH", F270/1200,F270/F271-1))</f>
        <v>5.7730161036764205E-3</v>
      </c>
      <c r="AJ271" s="22" cm="1">
        <f t="array" ref="AJ271">IF(INDEX(calc_types,1,AJ$7)="INDEX",G271/G270-1,IF(INDEX(calc_types,1,AJ$7)="CASH", G270/1200,G270/G271-1))</f>
        <v>6.7693346974124768E-3</v>
      </c>
      <c r="AK271" s="22" cm="1">
        <f t="array" ref="AK271">IF(INDEX(calc_types,1,AK$7)="INDEX",H271/H270-1,IF(INDEX(calc_types,1,AK$7)="CASH", H270/1200,H270/H271-1))</f>
        <v>-9.1322215216027569E-4</v>
      </c>
      <c r="AL271" s="22" cm="1">
        <f t="array" ref="AL271">IF(INDEX(calc_types,1,AL$7)="INDEX",I271/I270-1,IF(INDEX(calc_types,1,AL$7)="CASH", I270/1200,I270/I271-1))</f>
        <v>-2.1918058425325349E-3</v>
      </c>
      <c r="AM271" s="22" cm="1">
        <f t="array" ref="AM271">IF(INDEX(calc_types,1,AM$7)="INDEX",J271/J270-1,IF(INDEX(calc_types,1,AM$7)="CASH", J270/1200,J270/J271-1))</f>
        <v>-4.9668215482998601E-3</v>
      </c>
      <c r="AN271" s="22" cm="1">
        <f t="array" ref="AN271">IF(INDEX(calc_types,1,AN$7)="INDEX",K271/K270-1,IF(INDEX(calc_types,1,AN$7)="CASH", K270/1200,K270/K271-1))</f>
        <v>6.9433024539100607E-4</v>
      </c>
      <c r="AO271" s="22" cm="1">
        <f t="array" ref="AO271">IF(INDEX(calc_types,1,AO$7)="INDEX",L271/L270-1,IF(INDEX(calc_types,1,AO$7)="CASH", L270/1200,L270/L271-1))</f>
        <v>1.1342217569005886E-3</v>
      </c>
      <c r="AP271" s="22" cm="1">
        <f t="array" ref="AP271">IF(INDEX(calc_types,1,AP$7)="INDEX",M271/M270-1,IF(INDEX(calc_types,1,AP$7)="CASH", M270/1200,M270/M271-1))</f>
        <v>1.7156372645878992E-3</v>
      </c>
      <c r="AQ271" s="22" cm="1">
        <f t="array" ref="AQ271">IF(INDEX(calc_types,1,AQ$7)="INDEX",N271/N270-1,IF(INDEX(calc_types,1,AQ$7)="CASH", N270/1200,N270/N271-1))</f>
        <v>5.1492252291573948E-4</v>
      </c>
      <c r="AR271" s="22" cm="1">
        <f t="array" ref="AR271">IF(INDEX(calc_types,1,AR$7)="INDEX",O271/O270-1,IF(INDEX(calc_types,1,AR$7)="CASH", O270/1200,O270/O271-1))</f>
        <v>3.1570547018189288E-4</v>
      </c>
      <c r="AS271" s="22" cm="1">
        <f t="array" ref="AS271">IF(INDEX(calc_types,1,AS$7)="INDEX",P271/P270-1,IF(INDEX(calc_types,1,AS$7)="CASH", P270/1200,P270/P271-1))</f>
        <v>-1.0711225364179455E-4</v>
      </c>
      <c r="AT271" s="22" cm="1">
        <f t="array" ref="AT271">IF(INDEX(calc_types,1,AT$7)="INDEX",Q271/Q270-1,IF(INDEX(calc_types,1,AT$7)="CASH", Q270/1200,Q270/Q271-1))</f>
        <v>5.699452334440025E-5</v>
      </c>
      <c r="AU271" s="22" cm="1">
        <f t="array" ref="AU271">IF(INDEX(calc_types,1,AU$7)="INDEX",R271/R270-1,IF(INDEX(calc_types,1,AU$7)="CASH", R270/1200,R270/R271-1))</f>
        <v>3.8919895071876098E-5</v>
      </c>
      <c r="AV271" s="22" cm="1">
        <f t="array" ref="AV271">IF(INDEX(calc_types,1,AV$7)="INDEX",S271/S270-1,IF(INDEX(calc_types,1,AV$7)="CASH", S270/1200,S270/S271-1))</f>
        <v>1.29943940346533E-3</v>
      </c>
      <c r="AW271" s="22" cm="1">
        <f t="array" ref="AW271">IF(INDEX(calc_types,1,AW$7)="INDEX",T271/T270-1,IF(INDEX(calc_types,1,AW$7)="CASH", T270/1200,T270/T271-1))</f>
        <v>-3.5894037645350929E-3</v>
      </c>
      <c r="AX271" s="22" cm="1">
        <f t="array" ref="AX271">IF(INDEX(calc_types,1,AX$7)="INDEX",U271/U270-1,IF(INDEX(calc_types,1,AX$7)="CASH", U270/1200,U270/U271-1))</f>
        <v>8.3649786932289416E-3</v>
      </c>
      <c r="AY271" s="22" cm="1">
        <f t="array" ref="AY271">IF(INDEX(calc_types,1,AY$7)="INDEX",V271/V270-1,IF(INDEX(calc_types,1,AY$7)="CASH", V270/1200,V270/V271-1))</f>
        <v>1.6086919274878042E-2</v>
      </c>
      <c r="AZ271" s="22" cm="1">
        <f t="array" ref="AZ271">IF(INDEX(calc_types,1,AZ$7)="INDEX",W271/W270-1,IF(INDEX(calc_types,1,AZ$7)="CASH", W270/1200,W270/W271-1))</f>
        <v>6.6940833333333329E-4</v>
      </c>
      <c r="BA271" s="22" cm="1">
        <f t="array" ref="BA271">IF(INDEX(calc_types,1,BA$7)="INDEX",X271/X270-1,IF(INDEX(calc_types,1,BA$7)="CASH", X270/1200,X270/X271-1))</f>
        <v>-6.1966666666666669E-4</v>
      </c>
      <c r="BB271" s="22" cm="1">
        <f t="array" ref="BB271">IF(INDEX(calc_types,1,BB$7)="INDEX",Y271/Y270-1,IF(INDEX(calc_types,1,BB$7)="CASH", Y270/1200,Y270/Y271-1))</f>
        <v>6.8708333333333338E-4</v>
      </c>
      <c r="BC271" s="22" cm="1">
        <f t="array" ref="BC271">IF(INDEX(calc_types,1,BC$7)="INDEX",Z271/Z270-1,IF(INDEX(calc_types,1,BC$7)="CASH", Z270/1200,Z270/Z271-1))</f>
        <v>-2.7474999999999998E-4</v>
      </c>
      <c r="BD271" s="22" cm="1">
        <f t="array" ref="BD271">IF(INDEX(calc_types,1,BD$7)="INDEX",AA271/AA270-1,IF(INDEX(calc_types,1,BD$7)="CASH", AA270/1200,AA270/AA271-1))</f>
        <v>0</v>
      </c>
      <c r="BE271" s="22" cm="1">
        <f t="array" ref="BE271">IF(INDEX(calc_types,1,BE$7)="INDEX",AB271/AB270-1,IF(INDEX(calc_types,1,BE$7)="CASH", AB270/1200,AB270/AB271-1))</f>
        <v>1.8031555221637907E-2</v>
      </c>
      <c r="BF271" s="22" cm="1">
        <f t="array" ref="BF271">IF(INDEX(calc_types,1,BF$7)="INDEX",AC271/AC270-1,IF(INDEX(calc_types,1,BF$7)="CASH", AC270/1200,AC270/AC271-1))</f>
        <v>2.2684310018903364E-3</v>
      </c>
      <c r="BG271" s="22" cm="1">
        <f t="array" ref="BG271">IF(INDEX(calc_types,1,BG$7)="INDEX",AD271/AD270-1,IF(INDEX(calc_types,1,BG$7)="CASH", AD270/1200,AD270/AD271-1))</f>
        <v>8.0049739644050266E-3</v>
      </c>
      <c r="BH271" s="23">
        <f t="shared" si="126"/>
        <v>-3.1748017109945749E-4</v>
      </c>
      <c r="BI271" s="23">
        <f t="shared" si="127"/>
        <v>3.4686516675912519E-3</v>
      </c>
      <c r="BJ271" s="23">
        <f t="shared" si="128"/>
        <v>4.1799984277770489E-3</v>
      </c>
      <c r="BK271" s="23">
        <f t="shared" si="129"/>
        <v>2.7920065431888278E-3</v>
      </c>
      <c r="BL271" s="23">
        <f t="shared" si="130"/>
        <v>2.9304690362892943E-3</v>
      </c>
      <c r="BM271" s="23">
        <f t="shared" si="131"/>
        <v>-2.0143574900768398E-3</v>
      </c>
      <c r="BN271" s="23">
        <f t="shared" si="132"/>
        <v>-3.6229482923764537E-3</v>
      </c>
      <c r="BO271" s="23">
        <f t="shared" si="133"/>
        <v>-7.0686569899101812E-3</v>
      </c>
      <c r="BP271" s="23">
        <f t="shared" si="134"/>
        <v>1.7319496929689589E-4</v>
      </c>
      <c r="BQ271" s="23">
        <f t="shared" si="135"/>
        <v>-1.0829663566797303E-3</v>
      </c>
      <c r="BR271" s="23">
        <f t="shared" si="136"/>
        <v>-1.0002904407890594E-3</v>
      </c>
      <c r="BS271" s="23">
        <f t="shared" si="137"/>
        <v>-2.7097577115590384E-3</v>
      </c>
      <c r="BT271" s="23">
        <f t="shared" si="138"/>
        <v>-3.4000929202064557E-3</v>
      </c>
      <c r="BU271" s="23">
        <f t="shared" si="139"/>
        <v>-1.5831643603369318E-4</v>
      </c>
      <c r="BV271" s="23">
        <f t="shared" si="140"/>
        <v>-1.4028233894029576E-4</v>
      </c>
      <c r="BW271" s="23">
        <f t="shared" si="141"/>
        <v>-5.0505979931564783E-4</v>
      </c>
      <c r="BX271" s="23">
        <f t="shared" si="142"/>
        <v>-5.6088603176081553E-3</v>
      </c>
      <c r="BY271" s="23">
        <f t="shared" si="143"/>
        <v>-4.8884291278923631E-3</v>
      </c>
      <c r="BZ271" s="23">
        <f t="shared" si="144"/>
        <v>6.7197390924036799E-3</v>
      </c>
      <c r="CA271" s="23">
        <f t="shared" si="145"/>
        <v>1.1615629636291151E-2</v>
      </c>
      <c r="CB271" s="23">
        <f t="shared" si="146"/>
        <v>-9.4742729885057594E-4</v>
      </c>
      <c r="CC271" s="23">
        <f t="shared" si="147"/>
        <v>-1.7193241379310342E-3</v>
      </c>
      <c r="CD271" s="23">
        <f t="shared" si="148"/>
        <v>-1.2519255747126428E-3</v>
      </c>
      <c r="CE271" s="23">
        <f t="shared" si="149"/>
        <v>-2.487991379310345E-4</v>
      </c>
      <c r="CF271" s="23">
        <f t="shared" si="150"/>
        <v>0</v>
      </c>
      <c r="CG271" s="23">
        <f t="shared" si="151"/>
        <v>1.7031263044680948E-2</v>
      </c>
      <c r="CH271" s="23">
        <f t="shared" si="152"/>
        <v>2.3550857082111523E-3</v>
      </c>
      <c r="CI271" s="23">
        <f t="shared" si="153"/>
        <v>8.5697982832859676E-3</v>
      </c>
    </row>
    <row r="272" spans="1:87" x14ac:dyDescent="0.2">
      <c r="A272" s="20">
        <v>264</v>
      </c>
      <c r="B272" s="21">
        <v>44742</v>
      </c>
      <c r="C272" s="20">
        <v>218.30099999999999</v>
      </c>
      <c r="D272" s="20">
        <v>1223.146</v>
      </c>
      <c r="E272" s="20">
        <v>2065.6819999999998</v>
      </c>
      <c r="F272" s="20">
        <v>1811.57</v>
      </c>
      <c r="G272" s="20">
        <v>2336.8209999999999</v>
      </c>
      <c r="H272" s="20">
        <v>137.70500000000001</v>
      </c>
      <c r="I272" s="20">
        <v>348.45800000000003</v>
      </c>
      <c r="J272" s="20">
        <v>471.93599999999998</v>
      </c>
      <c r="K272" s="20">
        <v>109.59699999999999</v>
      </c>
      <c r="L272" s="20">
        <v>663.08799999999997</v>
      </c>
      <c r="M272" s="20">
        <v>840.23400000000004</v>
      </c>
      <c r="N272" s="20">
        <v>290.16500000000002</v>
      </c>
      <c r="O272" s="20">
        <v>334.08300000000003</v>
      </c>
      <c r="P272" s="20">
        <v>102.69</v>
      </c>
      <c r="Q272" s="20">
        <v>193.017</v>
      </c>
      <c r="R272" s="20">
        <v>256.91899999999998</v>
      </c>
      <c r="S272" s="20">
        <v>6995.73</v>
      </c>
      <c r="T272" s="20">
        <v>3454.86</v>
      </c>
      <c r="U272" s="20">
        <v>7169.28</v>
      </c>
      <c r="V272" s="20">
        <v>26393.040000000001</v>
      </c>
      <c r="W272" s="20">
        <v>1.78671</v>
      </c>
      <c r="X272" s="20">
        <v>-0.69450000000000001</v>
      </c>
      <c r="Y272" s="20">
        <v>1.0685</v>
      </c>
      <c r="Z272" s="20">
        <v>-0.46779999999999999</v>
      </c>
      <c r="AA272" s="20">
        <v>1</v>
      </c>
      <c r="AB272" s="20">
        <v>0.95389999999999997</v>
      </c>
      <c r="AC272" s="20">
        <v>0.82110000000000005</v>
      </c>
      <c r="AD272" s="20">
        <v>135.72</v>
      </c>
      <c r="AE272" s="21">
        <f t="shared" si="125"/>
        <v>44742</v>
      </c>
      <c r="AF272" s="22" cm="1">
        <f t="array" ref="AF272">IF(INDEX(calc_types,1,AF$7)="INDEX",C272/C271-1,IF(INDEX(calc_types,1,AF$7)="CASH", C271/1200,C271/C272-1))</f>
        <v>-1.9932613138152755E-3</v>
      </c>
      <c r="AG272" s="22" cm="1">
        <f t="array" ref="AG272">IF(INDEX(calc_types,1,AG$7)="INDEX",D272/D271-1,IF(INDEX(calc_types,1,AG$7)="CASH", D271/1200,D271/D272-1))</f>
        <v>-5.7825175166225096E-3</v>
      </c>
      <c r="AH272" s="22" cm="1">
        <f t="array" ref="AH272">IF(INDEX(calc_types,1,AH$7)="INDEX",E272/E271-1,IF(INDEX(calc_types,1,AH$7)="CASH", E271/1200,E271/E272-1))</f>
        <v>-5.8761475572358668E-3</v>
      </c>
      <c r="AI272" s="22" cm="1">
        <f t="array" ref="AI272">IF(INDEX(calc_types,1,AI$7)="INDEX",F272/F271-1,IF(INDEX(calc_types,1,AI$7)="CASH", F271/1200,F271/F272-1))</f>
        <v>-8.5627533909510278E-3</v>
      </c>
      <c r="AJ272" s="22" cm="1">
        <f t="array" ref="AJ272">IF(INDEX(calc_types,1,AJ$7)="INDEX",G272/G271-1,IF(INDEX(calc_types,1,AJ$7)="CASH", G271/1200,G271/G272-1))</f>
        <v>-1.508423213254606E-2</v>
      </c>
      <c r="AK272" s="22" cm="1">
        <f t="array" ref="AK272">IF(INDEX(calc_types,1,AK$7)="INDEX",H272/H271-1,IF(INDEX(calc_types,1,AK$7)="CASH", H271/1200,H271/H272-1))</f>
        <v>-1.0301276052434583E-3</v>
      </c>
      <c r="AL272" s="22" cm="1">
        <f t="array" ref="AL272">IF(INDEX(calc_types,1,AL$7)="INDEX",I272/I271-1,IF(INDEX(calc_types,1,AL$7)="CASH", I271/1200,I271/I272-1))</f>
        <v>-3.3464139027765682E-3</v>
      </c>
      <c r="AM272" s="22" cm="1">
        <f t="array" ref="AM272">IF(INDEX(calc_types,1,AM$7)="INDEX",J272/J271-1,IF(INDEX(calc_types,1,AM$7)="CASH", J271/1200,J271/J272-1))</f>
        <v>-6.8624170607137769E-3</v>
      </c>
      <c r="AN272" s="22" cm="1">
        <f t="array" ref="AN272">IF(INDEX(calc_types,1,AN$7)="INDEX",K272/K271-1,IF(INDEX(calc_types,1,AN$7)="CASH", K271/1200,K271/K272-1))</f>
        <v>5.7516387605671682E-4</v>
      </c>
      <c r="AO272" s="22" cm="1">
        <f t="array" ref="AO272">IF(INDEX(calc_types,1,AO$7)="INDEX",L272/L271-1,IF(INDEX(calc_types,1,AO$7)="CASH", L271/1200,L271/L272-1))</f>
        <v>-3.6647649156233975E-3</v>
      </c>
      <c r="AP272" s="22" cm="1">
        <f t="array" ref="AP272">IF(INDEX(calc_types,1,AP$7)="INDEX",M272/M271-1,IF(INDEX(calc_types,1,AP$7)="CASH", M271/1200,M271/M272-1))</f>
        <v>-7.5394186509365468E-3</v>
      </c>
      <c r="AQ272" s="22" cm="1">
        <f t="array" ref="AQ272">IF(INDEX(calc_types,1,AQ$7)="INDEX",N272/N271-1,IF(INDEX(calc_types,1,AQ$7)="CASH", N271/1200,N271/N272-1))</f>
        <v>-1.1022532455802425E-2</v>
      </c>
      <c r="AR272" s="22" cm="1">
        <f t="array" ref="AR272">IF(INDEX(calc_types,1,AR$7)="INDEX",O272/O271-1,IF(INDEX(calc_types,1,AR$7)="CASH", O271/1200,O271/O272-1))</f>
        <v>-2.3717193796591984E-2</v>
      </c>
      <c r="AS272" s="22" cm="1">
        <f t="array" ref="AS272">IF(INDEX(calc_types,1,AS$7)="INDEX",P272/P271-1,IF(INDEX(calc_types,1,AS$7)="CASH", P271/1200,P271/P272-1))</f>
        <v>4.8692603593414319E-5</v>
      </c>
      <c r="AT272" s="22" cm="1">
        <f t="array" ref="AT272">IF(INDEX(calc_types,1,AT$7)="INDEX",Q272/Q271-1,IF(INDEX(calc_types,1,AT$7)="CASH", Q271/1200,Q271/Q272-1))</f>
        <v>2.5905125069947132E-5</v>
      </c>
      <c r="AU272" s="22" cm="1">
        <f t="array" ref="AU272">IF(INDEX(calc_types,1,AU$7)="INDEX",R272/R271-1,IF(INDEX(calc_types,1,AU$7)="CASH", R271/1200,R271/R272-1))</f>
        <v>-1.1286330308080128E-4</v>
      </c>
      <c r="AV272" s="22" cm="1">
        <f t="array" ref="AV272">IF(INDEX(calc_types,1,AV$7)="INDEX",S272/S271-1,IF(INDEX(calc_types,1,AV$7)="CASH", S271/1200,S271/S272-1))</f>
        <v>-8.2956569842054351E-2</v>
      </c>
      <c r="AW272" s="22" cm="1">
        <f t="array" ref="AW272">IF(INDEX(calc_types,1,AW$7)="INDEX",T272/T271-1,IF(INDEX(calc_types,1,AW$7)="CASH", T271/1200,T271/T272-1))</f>
        <v>-8.8237389851710479E-2</v>
      </c>
      <c r="AX272" s="22" cm="1">
        <f t="array" ref="AX272">IF(INDEX(calc_types,1,AX$7)="INDEX",U272/U271-1,IF(INDEX(calc_types,1,AX$7)="CASH", U271/1200,U271/U272-1))</f>
        <v>-5.7623500524471405E-2</v>
      </c>
      <c r="AY272" s="22" cm="1">
        <f t="array" ref="AY272">IF(INDEX(calc_types,1,AY$7)="INDEX",V272/V271-1,IF(INDEX(calc_types,1,AY$7)="CASH", V271/1200,V271/V272-1))</f>
        <v>-3.250610341718041E-2</v>
      </c>
      <c r="AZ272" s="22" cm="1">
        <f t="array" ref="AZ272">IF(INDEX(calc_types,1,AZ$7)="INDEX",W272/W271-1,IF(INDEX(calc_types,1,AZ$7)="CASH", W271/1200,W271/W272-1))</f>
        <v>9.332166666666667E-4</v>
      </c>
      <c r="BA272" s="22" cm="1">
        <f t="array" ref="BA272">IF(INDEX(calc_types,1,BA$7)="INDEX",X272/X271-1,IF(INDEX(calc_types,1,BA$7)="CASH", X271/1200,X271/X272-1))</f>
        <v>-6.1908333333333336E-4</v>
      </c>
      <c r="BB272" s="22" cm="1">
        <f t="array" ref="BB272">IF(INDEX(calc_types,1,BB$7)="INDEX",Y272/Y271-1,IF(INDEX(calc_types,1,BB$7)="CASH", Y271/1200,Y271/Y272-1))</f>
        <v>8.1183333333333324E-4</v>
      </c>
      <c r="BC272" s="22" cm="1">
        <f t="array" ref="BC272">IF(INDEX(calc_types,1,BC$7)="INDEX",Z272/Z271-1,IF(INDEX(calc_types,1,BC$7)="CASH", Z271/1200,Z271/Z272-1))</f>
        <v>-2.6724999999999996E-4</v>
      </c>
      <c r="BD272" s="22" cm="1">
        <f t="array" ref="BD272">IF(INDEX(calc_types,1,BD$7)="INDEX",AA272/AA271-1,IF(INDEX(calc_types,1,BD$7)="CASH", AA271/1200,AA271/AA272-1))</f>
        <v>0</v>
      </c>
      <c r="BE272" s="22" cm="1">
        <f t="array" ref="BE272">IF(INDEX(calc_types,1,BE$7)="INDEX",AB272/AB271-1,IF(INDEX(calc_types,1,BE$7)="CASH", AB271/1200,AB271/AB272-1))</f>
        <v>-2.3272879756787934E-2</v>
      </c>
      <c r="BF272" s="22" cm="1">
        <f t="array" ref="BF272">IF(INDEX(calc_types,1,BF$7)="INDEX",AC272/AC271-1,IF(INDEX(calc_types,1,BF$7)="CASH", AC271/1200,AC271/AC272-1))</f>
        <v>-3.3613445378151363E-2</v>
      </c>
      <c r="BG272" s="22" cm="1">
        <f t="array" ref="BG272">IF(INDEX(calc_types,1,BG$7)="INDEX",AD272/AD271-1,IF(INDEX(calc_types,1,BG$7)="CASH", AD271/1200,AD271/AD272-1))</f>
        <v>-5.1945181255526163E-2</v>
      </c>
      <c r="BH272" s="23">
        <f t="shared" si="126"/>
        <v>-3.6199595704350471E-3</v>
      </c>
      <c r="BI272" s="23">
        <f t="shared" si="127"/>
        <v>-7.8439297479960778E-3</v>
      </c>
      <c r="BJ272" s="23">
        <f t="shared" si="128"/>
        <v>-8.7946725241484554E-3</v>
      </c>
      <c r="BK272" s="23">
        <f t="shared" si="129"/>
        <v>-1.1543762951438621E-2</v>
      </c>
      <c r="BL272" s="23">
        <f t="shared" si="130"/>
        <v>-1.8923097793669241E-2</v>
      </c>
      <c r="BM272" s="23">
        <f t="shared" si="131"/>
        <v>-2.1312629431600224E-3</v>
      </c>
      <c r="BN272" s="23">
        <f t="shared" si="132"/>
        <v>-4.7775563526204871E-3</v>
      </c>
      <c r="BO272" s="23">
        <f t="shared" si="133"/>
        <v>-8.9642525023240979E-3</v>
      </c>
      <c r="BP272" s="23">
        <f t="shared" si="134"/>
        <v>5.4028599962606632E-5</v>
      </c>
      <c r="BQ272" s="23">
        <f t="shared" si="135"/>
        <v>-5.8819530292037164E-3</v>
      </c>
      <c r="BR272" s="23">
        <f t="shared" si="136"/>
        <v>-1.0255346356313505E-2</v>
      </c>
      <c r="BS272" s="23">
        <f t="shared" si="137"/>
        <v>-1.4247212690277202E-2</v>
      </c>
      <c r="BT272" s="23">
        <f t="shared" si="138"/>
        <v>-2.7432992186980334E-2</v>
      </c>
      <c r="BU272" s="23">
        <f t="shared" si="139"/>
        <v>-2.5115787984842964E-6</v>
      </c>
      <c r="BV272" s="23">
        <f t="shared" si="140"/>
        <v>-1.7137173721474888E-4</v>
      </c>
      <c r="BW272" s="23">
        <f t="shared" si="141"/>
        <v>-6.5684299746832521E-4</v>
      </c>
      <c r="BX272" s="23">
        <f t="shared" si="142"/>
        <v>-8.9864869563127836E-2</v>
      </c>
      <c r="BY272" s="23">
        <f t="shared" si="143"/>
        <v>-8.9536415215067749E-2</v>
      </c>
      <c r="BZ272" s="23">
        <f t="shared" si="144"/>
        <v>-5.9268740125296669E-2</v>
      </c>
      <c r="CA272" s="23">
        <f t="shared" si="145"/>
        <v>-3.6977393055767305E-2</v>
      </c>
      <c r="CB272" s="23">
        <f t="shared" si="146"/>
        <v>-6.8361896551724253E-4</v>
      </c>
      <c r="CC272" s="23">
        <f t="shared" si="147"/>
        <v>-1.7187408045977008E-3</v>
      </c>
      <c r="CD272" s="23">
        <f t="shared" si="148"/>
        <v>-1.1271755747126429E-3</v>
      </c>
      <c r="CE272" s="23">
        <f t="shared" si="149"/>
        <v>-2.4129913793103448E-4</v>
      </c>
      <c r="CF272" s="23">
        <f t="shared" si="150"/>
        <v>0</v>
      </c>
      <c r="CG272" s="23">
        <f t="shared" si="151"/>
        <v>-2.4273171933744894E-2</v>
      </c>
      <c r="CH272" s="23">
        <f t="shared" si="152"/>
        <v>-3.352679067183055E-2</v>
      </c>
      <c r="CI272" s="23">
        <f t="shared" si="153"/>
        <v>-5.1380356936645222E-2</v>
      </c>
    </row>
    <row r="273" spans="1:87" x14ac:dyDescent="0.2">
      <c r="A273" s="20">
        <v>265</v>
      </c>
      <c r="B273" s="21">
        <v>44773</v>
      </c>
      <c r="C273" s="20">
        <v>218.547</v>
      </c>
      <c r="D273" s="20">
        <v>1227.2470000000001</v>
      </c>
      <c r="E273" s="20">
        <v>2090.8829999999998</v>
      </c>
      <c r="F273" s="20">
        <v>1825.095</v>
      </c>
      <c r="G273" s="20">
        <v>2381.096</v>
      </c>
      <c r="H273" s="20">
        <v>137.70599999999999</v>
      </c>
      <c r="I273" s="20">
        <v>351.11</v>
      </c>
      <c r="J273" s="20">
        <v>482.572</v>
      </c>
      <c r="K273" s="20">
        <v>109.72</v>
      </c>
      <c r="L273" s="20">
        <v>666.60699999999997</v>
      </c>
      <c r="M273" s="20">
        <v>849.55899999999997</v>
      </c>
      <c r="N273" s="20">
        <v>292.66300000000001</v>
      </c>
      <c r="O273" s="20">
        <v>340.34500000000003</v>
      </c>
      <c r="P273" s="20">
        <v>102.699</v>
      </c>
      <c r="Q273" s="20">
        <v>193.13499999999999</v>
      </c>
      <c r="R273" s="20">
        <v>257.48700000000002</v>
      </c>
      <c r="S273" s="20">
        <v>7638.48</v>
      </c>
      <c r="T273" s="20">
        <v>3708.1</v>
      </c>
      <c r="U273" s="20">
        <v>7423.43</v>
      </c>
      <c r="V273" s="20">
        <v>27801.64</v>
      </c>
      <c r="W273" s="20">
        <v>2.3622899999999998</v>
      </c>
      <c r="X273" s="20">
        <v>-0.1978</v>
      </c>
      <c r="Y273" s="20">
        <v>1.4902</v>
      </c>
      <c r="Z273" s="20">
        <v>-0.30620000000000003</v>
      </c>
      <c r="AA273" s="20">
        <v>1</v>
      </c>
      <c r="AB273" s="20">
        <v>0.97850000000000004</v>
      </c>
      <c r="AC273" s="20">
        <v>0.8216</v>
      </c>
      <c r="AD273" s="20">
        <v>133.27000000000001</v>
      </c>
      <c r="AE273" s="21">
        <f t="shared" si="125"/>
        <v>44773</v>
      </c>
      <c r="AF273" s="22" cm="1">
        <f t="array" ref="AF273">IF(INDEX(calc_types,1,AF$7)="INDEX",C273/C272-1,IF(INDEX(calc_types,1,AF$7)="CASH", C272/1200,C272/C273-1))</f>
        <v>1.126884439375031E-3</v>
      </c>
      <c r="AG273" s="22" cm="1">
        <f t="array" ref="AG273">IF(INDEX(calc_types,1,AG$7)="INDEX",D273/D272-1,IF(INDEX(calc_types,1,AG$7)="CASH", D272/1200,D272/D273-1))</f>
        <v>3.3528295068618874E-3</v>
      </c>
      <c r="AH273" s="22" cm="1">
        <f t="array" ref="AH273">IF(INDEX(calc_types,1,AH$7)="INDEX",E273/E272-1,IF(INDEX(calc_types,1,AH$7)="CASH", E272/1200,E272/E273-1))</f>
        <v>1.2199844893841405E-2</v>
      </c>
      <c r="AI273" s="22" cm="1">
        <f t="array" ref="AI273">IF(INDEX(calc_types,1,AI$7)="INDEX",F273/F272-1,IF(INDEX(calc_types,1,AI$7)="CASH", F272/1200,F272/F273-1))</f>
        <v>7.4658997444205788E-3</v>
      </c>
      <c r="AJ273" s="22" cm="1">
        <f t="array" ref="AJ273">IF(INDEX(calc_types,1,AJ$7)="INDEX",G273/G272-1,IF(INDEX(calc_types,1,AJ$7)="CASH", G272/1200,G272/G273-1))</f>
        <v>1.8946680126548099E-2</v>
      </c>
      <c r="AK273" s="22" cm="1">
        <f t="array" ref="AK273">IF(INDEX(calc_types,1,AK$7)="INDEX",H273/H272-1,IF(INDEX(calc_types,1,AK$7)="CASH", H272/1200,H272/H273-1))</f>
        <v>7.2619004392038278E-6</v>
      </c>
      <c r="AL273" s="22" cm="1">
        <f t="array" ref="AL273">IF(INDEX(calc_types,1,AL$7)="INDEX",I273/I272-1,IF(INDEX(calc_types,1,AL$7)="CASH", I272/1200,I272/I273-1))</f>
        <v>7.6106733092653478E-3</v>
      </c>
      <c r="AM273" s="22" cm="1">
        <f t="array" ref="AM273">IF(INDEX(calc_types,1,AM$7)="INDEX",J273/J272-1,IF(INDEX(calc_types,1,AM$7)="CASH", J272/1200,J272/J273-1))</f>
        <v>2.2536954163276501E-2</v>
      </c>
      <c r="AN273" s="22" cm="1">
        <f t="array" ref="AN273">IF(INDEX(calc_types,1,AN$7)="INDEX",K273/K272-1,IF(INDEX(calc_types,1,AN$7)="CASH", K272/1200,K272/K273-1))</f>
        <v>1.122293493435178E-3</v>
      </c>
      <c r="AO273" s="22" cm="1">
        <f t="array" ref="AO273">IF(INDEX(calc_types,1,AO$7)="INDEX",L273/L272-1,IF(INDEX(calc_types,1,AO$7)="CASH", L272/1200,L272/L273-1))</f>
        <v>5.3069879111067308E-3</v>
      </c>
      <c r="AP273" s="22" cm="1">
        <f t="array" ref="AP273">IF(INDEX(calc_types,1,AP$7)="INDEX",M273/M272-1,IF(INDEX(calc_types,1,AP$7)="CASH", M272/1200,M272/M273-1))</f>
        <v>1.1098098862935668E-2</v>
      </c>
      <c r="AQ273" s="22" cm="1">
        <f t="array" ref="AQ273">IF(INDEX(calc_types,1,AQ$7)="INDEX",N273/N272-1,IF(INDEX(calc_types,1,AQ$7)="CASH", N272/1200,N272/N273-1))</f>
        <v>8.6088949390863423E-3</v>
      </c>
      <c r="AR273" s="22" cm="1">
        <f t="array" ref="AR273">IF(INDEX(calc_types,1,AR$7)="INDEX",O273/O272-1,IF(INDEX(calc_types,1,AR$7)="CASH", O272/1200,O272/O273-1))</f>
        <v>1.8743845092387135E-2</v>
      </c>
      <c r="AS273" s="22" cm="1">
        <f t="array" ref="AS273">IF(INDEX(calc_types,1,AS$7)="INDEX",P273/P272-1,IF(INDEX(calc_types,1,AS$7)="CASH", P272/1200,P272/P273-1))</f>
        <v>8.7642418930666821E-5</v>
      </c>
      <c r="AT273" s="22" cm="1">
        <f t="array" ref="AT273">IF(INDEX(calc_types,1,AT$7)="INDEX",Q273/Q272-1,IF(INDEX(calc_types,1,AT$7)="CASH", Q272/1200,Q272/Q273-1))</f>
        <v>6.113451146789739E-4</v>
      </c>
      <c r="AU273" s="22" cm="1">
        <f t="array" ref="AU273">IF(INDEX(calc_types,1,AU$7)="INDEX",R273/R272-1,IF(INDEX(calc_types,1,AU$7)="CASH", R272/1200,R272/R273-1))</f>
        <v>2.2108135248855021E-3</v>
      </c>
      <c r="AV273" s="22" cm="1">
        <f t="array" ref="AV273">IF(INDEX(calc_types,1,AV$7)="INDEX",S273/S272-1,IF(INDEX(calc_types,1,AV$7)="CASH", S272/1200,S272/S273-1))</f>
        <v>9.1877473830465073E-2</v>
      </c>
      <c r="AW273" s="22" cm="1">
        <f t="array" ref="AW273">IF(INDEX(calc_types,1,AW$7)="INDEX",T273/T272-1,IF(INDEX(calc_types,1,AW$7)="CASH", T272/1200,T272/T273-1))</f>
        <v>7.3299641664206217E-2</v>
      </c>
      <c r="AX273" s="22" cm="1">
        <f t="array" ref="AX273">IF(INDEX(calc_types,1,AX$7)="INDEX",U273/U272-1,IF(INDEX(calc_types,1,AX$7)="CASH", U272/1200,U272/U273-1))</f>
        <v>3.5449863863595832E-2</v>
      </c>
      <c r="AY273" s="22" cm="1">
        <f t="array" ref="AY273">IF(INDEX(calc_types,1,AY$7)="INDEX",V273/V272-1,IF(INDEX(calc_types,1,AY$7)="CASH", V272/1200,V272/V273-1))</f>
        <v>5.3370130913301228E-2</v>
      </c>
      <c r="AZ273" s="22" cm="1">
        <f t="array" ref="AZ273">IF(INDEX(calc_types,1,AZ$7)="INDEX",W273/W272-1,IF(INDEX(calc_types,1,AZ$7)="CASH", W272/1200,W272/W273-1))</f>
        <v>1.4889250000000001E-3</v>
      </c>
      <c r="BA273" s="22" cm="1">
        <f t="array" ref="BA273">IF(INDEX(calc_types,1,BA$7)="INDEX",X273/X272-1,IF(INDEX(calc_types,1,BA$7)="CASH", X272/1200,X272/X273-1))</f>
        <v>-5.7875000000000005E-4</v>
      </c>
      <c r="BB273" s="22" cm="1">
        <f t="array" ref="BB273">IF(INDEX(calc_types,1,BB$7)="INDEX",Y273/Y272-1,IF(INDEX(calc_types,1,BB$7)="CASH", Y272/1200,Y272/Y273-1))</f>
        <v>8.9041666666666663E-4</v>
      </c>
      <c r="BC273" s="22" cm="1">
        <f t="array" ref="BC273">IF(INDEX(calc_types,1,BC$7)="INDEX",Z273/Z272-1,IF(INDEX(calc_types,1,BC$7)="CASH", Z272/1200,Z272/Z273-1))</f>
        <v>-3.8983333333333334E-4</v>
      </c>
      <c r="BD273" s="22" cm="1">
        <f t="array" ref="BD273">IF(INDEX(calc_types,1,BD$7)="INDEX",AA273/AA272-1,IF(INDEX(calc_types,1,BD$7)="CASH", AA272/1200,AA272/AA273-1))</f>
        <v>0</v>
      </c>
      <c r="BE273" s="22" cm="1">
        <f t="array" ref="BE273">IF(INDEX(calc_types,1,BE$7)="INDEX",AB273/AB272-1,IF(INDEX(calc_types,1,BE$7)="CASH", AB272/1200,AB272/AB273-1))</f>
        <v>-2.5140521205927469E-2</v>
      </c>
      <c r="BF273" s="22" cm="1">
        <f t="array" ref="BF273">IF(INDEX(calc_types,1,BF$7)="INDEX",AC273/AC272-1,IF(INDEX(calc_types,1,BF$7)="CASH", AC272/1200,AC272/AC273-1))</f>
        <v>-6.0856864654323939E-4</v>
      </c>
      <c r="BG273" s="22" cm="1">
        <f t="array" ref="BG273">IF(INDEX(calc_types,1,BG$7)="INDEX",AD273/AD272-1,IF(INDEX(calc_types,1,BG$7)="CASH", AD272/1200,AD272/AD273-1))</f>
        <v>1.8383732272829523E-2</v>
      </c>
      <c r="BH273" s="23">
        <f t="shared" si="126"/>
        <v>-4.9981381724474041E-4</v>
      </c>
      <c r="BI273" s="23">
        <f t="shared" si="127"/>
        <v>1.2914172754883184E-3</v>
      </c>
      <c r="BJ273" s="23">
        <f t="shared" si="128"/>
        <v>9.2813199269288164E-3</v>
      </c>
      <c r="BK273" s="23">
        <f t="shared" si="129"/>
        <v>4.4848901839329861E-3</v>
      </c>
      <c r="BL273" s="23">
        <f t="shared" si="130"/>
        <v>1.5107814465424916E-2</v>
      </c>
      <c r="BM273" s="23">
        <f t="shared" si="131"/>
        <v>-1.0938734374773601E-3</v>
      </c>
      <c r="BN273" s="23">
        <f t="shared" si="132"/>
        <v>6.1795308594214289E-3</v>
      </c>
      <c r="BO273" s="23">
        <f t="shared" si="133"/>
        <v>2.043511872166618E-2</v>
      </c>
      <c r="BP273" s="23">
        <f t="shared" si="134"/>
        <v>6.0115821734106785E-4</v>
      </c>
      <c r="BQ273" s="23">
        <f t="shared" si="135"/>
        <v>3.0897997975264119E-3</v>
      </c>
      <c r="BR273" s="23">
        <f t="shared" si="136"/>
        <v>8.3821711575587099E-3</v>
      </c>
      <c r="BS273" s="23">
        <f t="shared" si="137"/>
        <v>5.3842147046115644E-3</v>
      </c>
      <c r="BT273" s="23">
        <f t="shared" si="138"/>
        <v>1.5028046701998785E-2</v>
      </c>
      <c r="BU273" s="23">
        <f t="shared" si="139"/>
        <v>3.6438236538768206E-5</v>
      </c>
      <c r="BV273" s="23">
        <f t="shared" si="140"/>
        <v>4.1406825239427786E-4</v>
      </c>
      <c r="BW273" s="23">
        <f t="shared" si="141"/>
        <v>1.6668338304979781E-3</v>
      </c>
      <c r="BX273" s="23">
        <f t="shared" si="142"/>
        <v>8.4969174109391588E-2</v>
      </c>
      <c r="BY273" s="23">
        <f t="shared" si="143"/>
        <v>7.2000616300848946E-2</v>
      </c>
      <c r="BZ273" s="23">
        <f t="shared" si="144"/>
        <v>3.3804624262770568E-2</v>
      </c>
      <c r="CA273" s="23">
        <f t="shared" si="145"/>
        <v>4.8898841274714333E-2</v>
      </c>
      <c r="CB273" s="23">
        <f t="shared" si="146"/>
        <v>-1.2791063218390913E-4</v>
      </c>
      <c r="CC273" s="23">
        <f t="shared" si="147"/>
        <v>-1.6784074712643676E-3</v>
      </c>
      <c r="CD273" s="23">
        <f t="shared" si="148"/>
        <v>-1.0485922413793094E-3</v>
      </c>
      <c r="CE273" s="23">
        <f t="shared" si="149"/>
        <v>-3.6388247126436786E-4</v>
      </c>
      <c r="CF273" s="23">
        <f t="shared" si="150"/>
        <v>0</v>
      </c>
      <c r="CG273" s="23">
        <f t="shared" si="151"/>
        <v>-2.6140813382884428E-2</v>
      </c>
      <c r="CH273" s="23">
        <f t="shared" si="152"/>
        <v>-5.2191394022242361E-4</v>
      </c>
      <c r="CI273" s="23">
        <f t="shared" si="153"/>
        <v>1.8948556591710464E-2</v>
      </c>
    </row>
    <row r="274" spans="1:87" x14ac:dyDescent="0.2">
      <c r="A274" s="20">
        <v>266</v>
      </c>
      <c r="B274" s="21">
        <v>44804</v>
      </c>
      <c r="C274" s="20">
        <v>218.74</v>
      </c>
      <c r="D274" s="20">
        <v>1218.4059999999999</v>
      </c>
      <c r="E274" s="20">
        <v>2046.895</v>
      </c>
      <c r="F274" s="20">
        <v>1814.6</v>
      </c>
      <c r="G274" s="20">
        <v>2343.8560000000002</v>
      </c>
      <c r="H274" s="20">
        <v>137.61500000000001</v>
      </c>
      <c r="I274" s="20">
        <v>346.53</v>
      </c>
      <c r="J274" s="20">
        <v>466.995</v>
      </c>
      <c r="K274" s="20">
        <v>109.40900000000001</v>
      </c>
      <c r="L274" s="20">
        <v>651.70299999999997</v>
      </c>
      <c r="M274" s="20">
        <v>814.05</v>
      </c>
      <c r="N274" s="20">
        <v>286.10599999999999</v>
      </c>
      <c r="O274" s="20">
        <v>326.34699999999998</v>
      </c>
      <c r="P274" s="20">
        <v>102.678</v>
      </c>
      <c r="Q274" s="20">
        <v>193.09</v>
      </c>
      <c r="R274" s="20">
        <v>257.28300000000002</v>
      </c>
      <c r="S274" s="20">
        <v>7323.17</v>
      </c>
      <c r="T274" s="20">
        <v>3517.25</v>
      </c>
      <c r="U274" s="20">
        <v>7284.15</v>
      </c>
      <c r="V274" s="20">
        <v>28091.53</v>
      </c>
      <c r="W274" s="20">
        <v>2.5534300000000001</v>
      </c>
      <c r="X274" s="20">
        <v>0.1575</v>
      </c>
      <c r="Y274" s="20">
        <v>1.8624000000000001</v>
      </c>
      <c r="Z274" s="20">
        <v>-0.32550000000000001</v>
      </c>
      <c r="AA274" s="20">
        <v>1</v>
      </c>
      <c r="AB274" s="20">
        <v>0.99470000000000003</v>
      </c>
      <c r="AC274" s="20">
        <v>0.86040000000000005</v>
      </c>
      <c r="AD274" s="20">
        <v>138.96</v>
      </c>
      <c r="AE274" s="21">
        <f t="shared" si="125"/>
        <v>44804</v>
      </c>
      <c r="AF274" s="22" cm="1">
        <f t="array" ref="AF274">IF(INDEX(calc_types,1,AF$7)="INDEX",C274/C273-1,IF(INDEX(calc_types,1,AF$7)="CASH", C273/1200,C273/C274-1))</f>
        <v>8.8310523594481438E-4</v>
      </c>
      <c r="AG274" s="22" cm="1">
        <f t="array" ref="AG274">IF(INDEX(calc_types,1,AG$7)="INDEX",D274/D273-1,IF(INDEX(calc_types,1,AG$7)="CASH", D273/1200,D273/D274-1))</f>
        <v>-7.2039287934703156E-3</v>
      </c>
      <c r="AH274" s="22" cm="1">
        <f t="array" ref="AH274">IF(INDEX(calc_types,1,AH$7)="INDEX",E274/E273-1,IF(INDEX(calc_types,1,AH$7)="CASH", E273/1200,E273/E274-1))</f>
        <v>-2.1038001648107429E-2</v>
      </c>
      <c r="AI274" s="22" cm="1">
        <f t="array" ref="AI274">IF(INDEX(calc_types,1,AI$7)="INDEX",F274/F273-1,IF(INDEX(calc_types,1,AI$7)="CASH", F273/1200,F273/F274-1))</f>
        <v>-5.7503855963663142E-3</v>
      </c>
      <c r="AJ274" s="22" cm="1">
        <f t="array" ref="AJ274">IF(INDEX(calc_types,1,AJ$7)="INDEX",G274/G273-1,IF(INDEX(calc_types,1,AJ$7)="CASH", G273/1200,G273/G274-1))</f>
        <v>-1.5639856603849589E-2</v>
      </c>
      <c r="AK274" s="22" cm="1">
        <f t="array" ref="AK274">IF(INDEX(calc_types,1,AK$7)="INDEX",H274/H273-1,IF(INDEX(calc_types,1,AK$7)="CASH", H273/1200,H273/H274-1))</f>
        <v>-6.6082814111212418E-4</v>
      </c>
      <c r="AL274" s="22" cm="1">
        <f t="array" ref="AL274">IF(INDEX(calc_types,1,AL$7)="INDEX",I274/I273-1,IF(INDEX(calc_types,1,AL$7)="CASH", I273/1200,I273/I274-1))</f>
        <v>-1.3044345077041553E-2</v>
      </c>
      <c r="AM274" s="22" cm="1">
        <f t="array" ref="AM274">IF(INDEX(calc_types,1,AM$7)="INDEX",J274/J273-1,IF(INDEX(calc_types,1,AM$7)="CASH", J273/1200,J273/J274-1))</f>
        <v>-3.2279121043077508E-2</v>
      </c>
      <c r="AN274" s="22" cm="1">
        <f t="array" ref="AN274">IF(INDEX(calc_types,1,AN$7)="INDEX",K274/K273-1,IF(INDEX(calc_types,1,AN$7)="CASH", K273/1200,K273/K274-1))</f>
        <v>-2.8344877870943863E-3</v>
      </c>
      <c r="AO274" s="22" cm="1">
        <f t="array" ref="AO274">IF(INDEX(calc_types,1,AO$7)="INDEX",L274/L273-1,IF(INDEX(calc_types,1,AO$7)="CASH", L273/1200,L273/L274-1))</f>
        <v>-2.2358001041093201E-2</v>
      </c>
      <c r="AP274" s="22" cm="1">
        <f t="array" ref="AP274">IF(INDEX(calc_types,1,AP$7)="INDEX",M274/M273-1,IF(INDEX(calc_types,1,AP$7)="CASH", M273/1200,M273/M274-1))</f>
        <v>-4.1796979374004617E-2</v>
      </c>
      <c r="AQ274" s="22" cm="1">
        <f t="array" ref="AQ274">IF(INDEX(calc_types,1,AQ$7)="INDEX",N274/N273-1,IF(INDEX(calc_types,1,AQ$7)="CASH", N273/1200,N273/N274-1))</f>
        <v>-2.2404608713776697E-2</v>
      </c>
      <c r="AR274" s="22" cm="1">
        <f t="array" ref="AR274">IF(INDEX(calc_types,1,AR$7)="INDEX",O274/O273-1,IF(INDEX(calc_types,1,AR$7)="CASH", O273/1200,O273/O274-1))</f>
        <v>-4.1128854544653315E-2</v>
      </c>
      <c r="AS274" s="22" cm="1">
        <f t="array" ref="AS274">IF(INDEX(calc_types,1,AS$7)="INDEX",P274/P273-1,IF(INDEX(calc_types,1,AS$7)="CASH", P273/1200,P273/P274-1))</f>
        <v>-2.0448105629067292E-4</v>
      </c>
      <c r="AT274" s="22" cm="1">
        <f t="array" ref="AT274">IF(INDEX(calc_types,1,AT$7)="INDEX",Q274/Q273-1,IF(INDEX(calc_types,1,AT$7)="CASH", Q273/1200,Q273/Q274-1))</f>
        <v>-2.3299764413486912E-4</v>
      </c>
      <c r="AU274" s="22" cm="1">
        <f t="array" ref="AU274">IF(INDEX(calc_types,1,AU$7)="INDEX",R274/R273-1,IF(INDEX(calc_types,1,AU$7)="CASH", R273/1200,R273/R274-1))</f>
        <v>-7.9227300795770006E-4</v>
      </c>
      <c r="AV274" s="22" cm="1">
        <f t="array" ref="AV274">IF(INDEX(calc_types,1,AV$7)="INDEX",S274/S273-1,IF(INDEX(calc_types,1,AV$7)="CASH", S273/1200,S273/S274-1))</f>
        <v>-4.1279155015133795E-2</v>
      </c>
      <c r="AW274" s="22" cm="1">
        <f t="array" ref="AW274">IF(INDEX(calc_types,1,AW$7)="INDEX",T274/T273-1,IF(INDEX(calc_types,1,AW$7)="CASH", T273/1200,T273/T274-1))</f>
        <v>-5.1468407000889949E-2</v>
      </c>
      <c r="AX274" s="22" cm="1">
        <f t="array" ref="AX274">IF(INDEX(calc_types,1,AX$7)="INDEX",U274/U273-1,IF(INDEX(calc_types,1,AX$7)="CASH", U273/1200,U273/U274-1))</f>
        <v>-1.8762216387842368E-2</v>
      </c>
      <c r="AY274" s="22" cm="1">
        <f t="array" ref="AY274">IF(INDEX(calc_types,1,AY$7)="INDEX",V274/V273-1,IF(INDEX(calc_types,1,AY$7)="CASH", V273/1200,V273/V274-1))</f>
        <v>1.0427082718861058E-2</v>
      </c>
      <c r="AZ274" s="22" cm="1">
        <f t="array" ref="AZ274">IF(INDEX(calc_types,1,AZ$7)="INDEX",W274/W273-1,IF(INDEX(calc_types,1,AZ$7)="CASH", W273/1200,W273/W274-1))</f>
        <v>1.9685749999999998E-3</v>
      </c>
      <c r="BA274" s="22" cm="1">
        <f t="array" ref="BA274">IF(INDEX(calc_types,1,BA$7)="INDEX",X274/X273-1,IF(INDEX(calc_types,1,BA$7)="CASH", X273/1200,X273/X274-1))</f>
        <v>-1.6483333333333335E-4</v>
      </c>
      <c r="BB274" s="22" cm="1">
        <f t="array" ref="BB274">IF(INDEX(calc_types,1,BB$7)="INDEX",Y274/Y273-1,IF(INDEX(calc_types,1,BB$7)="CASH", Y273/1200,Y273/Y274-1))</f>
        <v>1.2418333333333333E-3</v>
      </c>
      <c r="BC274" s="22" cm="1">
        <f t="array" ref="BC274">IF(INDEX(calc_types,1,BC$7)="INDEX",Z274/Z273-1,IF(INDEX(calc_types,1,BC$7)="CASH", Z273/1200,Z273/Z274-1))</f>
        <v>-2.5516666666666667E-4</v>
      </c>
      <c r="BD274" s="22" cm="1">
        <f t="array" ref="BD274">IF(INDEX(calc_types,1,BD$7)="INDEX",AA274/AA273-1,IF(INDEX(calc_types,1,BD$7)="CASH", AA273/1200,AA273/AA274-1))</f>
        <v>0</v>
      </c>
      <c r="BE274" s="22" cm="1">
        <f t="array" ref="BE274">IF(INDEX(calc_types,1,BE$7)="INDEX",AB274/AB273-1,IF(INDEX(calc_types,1,BE$7)="CASH", AB273/1200,AB273/AB274-1))</f>
        <v>-1.6286317482658075E-2</v>
      </c>
      <c r="BF274" s="22" cm="1">
        <f t="array" ref="BF274">IF(INDEX(calc_types,1,BF$7)="INDEX",AC274/AC273-1,IF(INDEX(calc_types,1,BF$7)="CASH", AC273/1200,AC273/AC274-1))</f>
        <v>-4.5095304509530476E-2</v>
      </c>
      <c r="BG274" s="22" cm="1">
        <f t="array" ref="BG274">IF(INDEX(calc_types,1,BG$7)="INDEX",AD274/AD273-1,IF(INDEX(calc_types,1,BG$7)="CASH", AD273/1200,AD273/AD274-1))</f>
        <v>-4.0947035118019559E-2</v>
      </c>
      <c r="BH274" s="23">
        <f t="shared" si="126"/>
        <v>-7.4359302067495705E-4</v>
      </c>
      <c r="BI274" s="23">
        <f t="shared" si="127"/>
        <v>-9.2653410248438837E-3</v>
      </c>
      <c r="BJ274" s="23">
        <f t="shared" si="128"/>
        <v>-2.395652661502002E-2</v>
      </c>
      <c r="BK274" s="23">
        <f t="shared" si="129"/>
        <v>-8.7313951568539078E-3</v>
      </c>
      <c r="BL274" s="23">
        <f t="shared" si="130"/>
        <v>-1.947872226497277E-2</v>
      </c>
      <c r="BM274" s="23">
        <f t="shared" si="131"/>
        <v>-1.7619634790286881E-3</v>
      </c>
      <c r="BN274" s="23">
        <f t="shared" si="132"/>
        <v>-1.4475487526885471E-2</v>
      </c>
      <c r="BO274" s="23">
        <f t="shared" si="133"/>
        <v>-3.4380956484687829E-2</v>
      </c>
      <c r="BP274" s="23">
        <f t="shared" si="134"/>
        <v>-3.3556230631884964E-3</v>
      </c>
      <c r="BQ274" s="23">
        <f t="shared" si="135"/>
        <v>-2.4575189154673521E-2</v>
      </c>
      <c r="BR274" s="23">
        <f t="shared" si="136"/>
        <v>-4.4512907079381575E-2</v>
      </c>
      <c r="BS274" s="23">
        <f t="shared" si="137"/>
        <v>-2.5629288948251474E-2</v>
      </c>
      <c r="BT274" s="23">
        <f t="shared" si="138"/>
        <v>-4.4844652935041661E-2</v>
      </c>
      <c r="BU274" s="23">
        <f t="shared" si="139"/>
        <v>-2.5568523868257155E-4</v>
      </c>
      <c r="BV274" s="23">
        <f t="shared" si="140"/>
        <v>-4.3027450641956516E-4</v>
      </c>
      <c r="BW274" s="23">
        <f t="shared" si="141"/>
        <v>-1.3362527023452241E-3</v>
      </c>
      <c r="BX274" s="23">
        <f t="shared" si="142"/>
        <v>-4.818745473620728E-2</v>
      </c>
      <c r="BY274" s="23">
        <f t="shared" si="143"/>
        <v>-5.2767432364247219E-2</v>
      </c>
      <c r="BZ274" s="23">
        <f t="shared" si="144"/>
        <v>-2.0407455988667628E-2</v>
      </c>
      <c r="CA274" s="23">
        <f t="shared" si="145"/>
        <v>5.9557930802741667E-3</v>
      </c>
      <c r="CB274" s="23">
        <f t="shared" si="146"/>
        <v>3.5173936781609052E-4</v>
      </c>
      <c r="CC274" s="23">
        <f t="shared" si="147"/>
        <v>-1.264490804597701E-3</v>
      </c>
      <c r="CD274" s="23">
        <f t="shared" si="148"/>
        <v>-6.9717557471264289E-4</v>
      </c>
      <c r="CE274" s="23">
        <f t="shared" si="149"/>
        <v>-2.2921580459770119E-4</v>
      </c>
      <c r="CF274" s="23">
        <f t="shared" si="150"/>
        <v>0</v>
      </c>
      <c r="CG274" s="23">
        <f t="shared" si="151"/>
        <v>-1.7286609659615034E-2</v>
      </c>
      <c r="CH274" s="23">
        <f t="shared" si="152"/>
        <v>-4.5008649803209663E-2</v>
      </c>
      <c r="CI274" s="23">
        <f t="shared" si="153"/>
        <v>-4.0382210799138618E-2</v>
      </c>
    </row>
    <row r="275" spans="1:87" x14ac:dyDescent="0.2">
      <c r="A275" s="20">
        <v>267</v>
      </c>
      <c r="B275" s="21">
        <v>44834</v>
      </c>
      <c r="C275" s="20">
        <v>218.655</v>
      </c>
      <c r="D275" s="20">
        <v>1204.0509999999999</v>
      </c>
      <c r="E275" s="20">
        <v>1994.335</v>
      </c>
      <c r="F275" s="20">
        <v>1788.231</v>
      </c>
      <c r="G275" s="20">
        <v>2269.86</v>
      </c>
      <c r="H275" s="20">
        <v>137.06299999999999</v>
      </c>
      <c r="I275" s="20">
        <v>343.03199999999998</v>
      </c>
      <c r="J275" s="20">
        <v>456.98500000000001</v>
      </c>
      <c r="K275" s="20">
        <v>109.03700000000001</v>
      </c>
      <c r="L275" s="20">
        <v>637.17600000000004</v>
      </c>
      <c r="M275" s="20">
        <v>769.69100000000003</v>
      </c>
      <c r="N275" s="20">
        <v>277.90600000000001</v>
      </c>
      <c r="O275" s="20">
        <v>305.00599999999997</v>
      </c>
      <c r="P275" s="20">
        <v>102.675</v>
      </c>
      <c r="Q275" s="20">
        <v>192.95400000000001</v>
      </c>
      <c r="R275" s="20">
        <v>256.72500000000002</v>
      </c>
      <c r="S275" s="20">
        <v>6645.87</v>
      </c>
      <c r="T275" s="20">
        <v>3318.2</v>
      </c>
      <c r="U275" s="20">
        <v>6893.81</v>
      </c>
      <c r="V275" s="20">
        <v>25937.21</v>
      </c>
      <c r="W275" s="20">
        <v>3.1427100000000001</v>
      </c>
      <c r="X275" s="20">
        <v>0.56530000000000002</v>
      </c>
      <c r="Y275" s="20">
        <v>2.2757000000000001</v>
      </c>
      <c r="Z275" s="20">
        <v>-0.2979</v>
      </c>
      <c r="AA275" s="20">
        <v>1</v>
      </c>
      <c r="AB275" s="20">
        <v>1.0202</v>
      </c>
      <c r="AC275" s="20">
        <v>0.89529999999999998</v>
      </c>
      <c r="AD275" s="20">
        <v>144.74</v>
      </c>
      <c r="AE275" s="21">
        <f t="shared" si="125"/>
        <v>44834</v>
      </c>
      <c r="AF275" s="22" cm="1">
        <f t="array" ref="AF275">IF(INDEX(calc_types,1,AF$7)="INDEX",C275/C274-1,IF(INDEX(calc_types,1,AF$7)="CASH", C274/1200,C274/C275-1))</f>
        <v>-3.8858919264883607E-4</v>
      </c>
      <c r="AG275" s="22" cm="1">
        <f t="array" ref="AG275">IF(INDEX(calc_types,1,AG$7)="INDEX",D275/D274-1,IF(INDEX(calc_types,1,AG$7)="CASH", D274/1200,D274/D275-1))</f>
        <v>-1.178178702337318E-2</v>
      </c>
      <c r="AH275" s="22" cm="1">
        <f t="array" ref="AH275">IF(INDEX(calc_types,1,AH$7)="INDEX",E275/E274-1,IF(INDEX(calc_types,1,AH$7)="CASH", E274/1200,E274/E275-1))</f>
        <v>-2.5677917040199838E-2</v>
      </c>
      <c r="AI275" s="22" cm="1">
        <f t="array" ref="AI275">IF(INDEX(calc_types,1,AI$7)="INDEX",F275/F274-1,IF(INDEX(calc_types,1,AI$7)="CASH", F274/1200,F274/F275-1))</f>
        <v>-1.4531577207097968E-2</v>
      </c>
      <c r="AJ275" s="22" cm="1">
        <f t="array" ref="AJ275">IF(INDEX(calc_types,1,AJ$7)="INDEX",G275/G274-1,IF(INDEX(calc_types,1,AJ$7)="CASH", G274/1200,G274/G275-1))</f>
        <v>-3.1570198851806675E-2</v>
      </c>
      <c r="AK275" s="22" cm="1">
        <f t="array" ref="AK275">IF(INDEX(calc_types,1,AK$7)="INDEX",H275/H274-1,IF(INDEX(calc_types,1,AK$7)="CASH", H274/1200,H274/H275-1))</f>
        <v>-4.0111906405553288E-3</v>
      </c>
      <c r="AL275" s="22" cm="1">
        <f t="array" ref="AL275">IF(INDEX(calc_types,1,AL$7)="INDEX",I275/I274-1,IF(INDEX(calc_types,1,AL$7)="CASH", I274/1200,I274/I275-1))</f>
        <v>-1.0094364124318189E-2</v>
      </c>
      <c r="AM275" s="22" cm="1">
        <f t="array" ref="AM275">IF(INDEX(calc_types,1,AM$7)="INDEX",J275/J274-1,IF(INDEX(calc_types,1,AM$7)="CASH", J274/1200,J274/J275-1))</f>
        <v>-2.1434919003415431E-2</v>
      </c>
      <c r="AN275" s="22" cm="1">
        <f t="array" ref="AN275">IF(INDEX(calc_types,1,AN$7)="INDEX",K275/K274-1,IF(INDEX(calc_types,1,AN$7)="CASH", K274/1200,K274/K275-1))</f>
        <v>-3.4000859161494867E-3</v>
      </c>
      <c r="AO275" s="22" cm="1">
        <f t="array" ref="AO275">IF(INDEX(calc_types,1,AO$7)="INDEX",L275/L274-1,IF(INDEX(calc_types,1,AO$7)="CASH", L274/1200,L274/L275-1))</f>
        <v>-2.2290828797780438E-2</v>
      </c>
      <c r="AP275" s="22" cm="1">
        <f t="array" ref="AP275">IF(INDEX(calc_types,1,AP$7)="INDEX",M275/M274-1,IF(INDEX(calc_types,1,AP$7)="CASH", M274/1200,M274/M275-1))</f>
        <v>-5.4491738836680681E-2</v>
      </c>
      <c r="AQ275" s="22" cm="1">
        <f t="array" ref="AQ275">IF(INDEX(calc_types,1,AQ$7)="INDEX",N275/N274-1,IF(INDEX(calc_types,1,AQ$7)="CASH", N274/1200,N274/N275-1))</f>
        <v>-2.8660706171838357E-2</v>
      </c>
      <c r="AR275" s="22" cm="1">
        <f t="array" ref="AR275">IF(INDEX(calc_types,1,AR$7)="INDEX",O275/O274-1,IF(INDEX(calc_types,1,AR$7)="CASH", O274/1200,O274/O275-1))</f>
        <v>-6.5393584129776028E-2</v>
      </c>
      <c r="AS275" s="22" cm="1">
        <f t="array" ref="AS275">IF(INDEX(calc_types,1,AS$7)="INDEX",P275/P274-1,IF(INDEX(calc_types,1,AS$7)="CASH", P274/1200,P274/P275-1))</f>
        <v>-2.9217553906391025E-5</v>
      </c>
      <c r="AT275" s="22" cm="1">
        <f t="array" ref="AT275">IF(INDEX(calc_types,1,AT$7)="INDEX",Q275/Q274-1,IF(INDEX(calc_types,1,AT$7)="CASH", Q274/1200,Q274/Q275-1))</f>
        <v>-7.043347661711552E-4</v>
      </c>
      <c r="AU275" s="22" cm="1">
        <f t="array" ref="AU275">IF(INDEX(calc_types,1,AU$7)="INDEX",R275/R274-1,IF(INDEX(calc_types,1,AU$7)="CASH", R274/1200,R274/R275-1))</f>
        <v>-2.1688179941931063E-3</v>
      </c>
      <c r="AV275" s="22" cm="1">
        <f t="array" ref="AV275">IF(INDEX(calc_types,1,AV$7)="INDEX",S275/S274-1,IF(INDEX(calc_types,1,AV$7)="CASH", S274/1200,S274/S275-1))</f>
        <v>-9.2487269857179366E-2</v>
      </c>
      <c r="AW275" s="22" cm="1">
        <f t="array" ref="AW275">IF(INDEX(calc_types,1,AW$7)="INDEX",T275/T274-1,IF(INDEX(calc_types,1,AW$7)="CASH", T274/1200,T274/T275-1))</f>
        <v>-5.659250835169527E-2</v>
      </c>
      <c r="AX275" s="22" cm="1">
        <f t="array" ref="AX275">IF(INDEX(calc_types,1,AX$7)="INDEX",U275/U274-1,IF(INDEX(calc_types,1,AX$7)="CASH", U274/1200,U274/U275-1))</f>
        <v>-5.3587584000878485E-2</v>
      </c>
      <c r="AY275" s="22" cm="1">
        <f t="array" ref="AY275">IF(INDEX(calc_types,1,AY$7)="INDEX",V275/V274-1,IF(INDEX(calc_types,1,AY$7)="CASH", V274/1200,V274/V275-1))</f>
        <v>-7.668930812953223E-2</v>
      </c>
      <c r="AZ275" s="22" cm="1">
        <f t="array" ref="AZ275">IF(INDEX(calc_types,1,AZ$7)="INDEX",W275/W274-1,IF(INDEX(calc_types,1,AZ$7)="CASH", W274/1200,W274/W275-1))</f>
        <v>2.1278583333333334E-3</v>
      </c>
      <c r="BA275" s="22" cm="1">
        <f t="array" ref="BA275">IF(INDEX(calc_types,1,BA$7)="INDEX",X275/X274-1,IF(INDEX(calc_types,1,BA$7)="CASH", X274/1200,X274/X275-1))</f>
        <v>1.3124999999999999E-4</v>
      </c>
      <c r="BB275" s="22" cm="1">
        <f t="array" ref="BB275">IF(INDEX(calc_types,1,BB$7)="INDEX",Y275/Y274-1,IF(INDEX(calc_types,1,BB$7)="CASH", Y274/1200,Y274/Y275-1))</f>
        <v>1.552E-3</v>
      </c>
      <c r="BC275" s="22" cm="1">
        <f t="array" ref="BC275">IF(INDEX(calc_types,1,BC$7)="INDEX",Z275/Z274-1,IF(INDEX(calc_types,1,BC$7)="CASH", Z274/1200,Z274/Z275-1))</f>
        <v>-2.7125000000000001E-4</v>
      </c>
      <c r="BD275" s="22" cm="1">
        <f t="array" ref="BD275">IF(INDEX(calc_types,1,BD$7)="INDEX",AA275/AA274-1,IF(INDEX(calc_types,1,BD$7)="CASH", AA274/1200,AA274/AA275-1))</f>
        <v>0</v>
      </c>
      <c r="BE275" s="22" cm="1">
        <f t="array" ref="BE275">IF(INDEX(calc_types,1,BE$7)="INDEX",AB275/AB274-1,IF(INDEX(calc_types,1,BE$7)="CASH", AB274/1200,AB274/AB275-1))</f>
        <v>-2.499509900019603E-2</v>
      </c>
      <c r="BF275" s="22" cm="1">
        <f t="array" ref="BF275">IF(INDEX(calc_types,1,BF$7)="INDEX",AC275/AC274-1,IF(INDEX(calc_types,1,BF$7)="CASH", AC274/1200,AC274/AC275-1))</f>
        <v>-3.8981347034513503E-2</v>
      </c>
      <c r="BG275" s="22" cm="1">
        <f t="array" ref="BG275">IF(INDEX(calc_types,1,BG$7)="INDEX",AD275/AD274-1,IF(INDEX(calc_types,1,BG$7)="CASH", AD274/1200,AD274/AD275-1))</f>
        <v>-3.993367417438165E-2</v>
      </c>
      <c r="BH275" s="23">
        <f t="shared" si="126"/>
        <v>-2.0152874492686077E-3</v>
      </c>
      <c r="BI275" s="23">
        <f t="shared" si="127"/>
        <v>-1.3843199254746748E-2</v>
      </c>
      <c r="BJ275" s="23">
        <f t="shared" si="128"/>
        <v>-2.8596442007112428E-2</v>
      </c>
      <c r="BK275" s="23">
        <f t="shared" si="129"/>
        <v>-1.7512586767585561E-2</v>
      </c>
      <c r="BL275" s="23">
        <f t="shared" si="130"/>
        <v>-3.5409064512929855E-2</v>
      </c>
      <c r="BM275" s="23">
        <f t="shared" si="131"/>
        <v>-5.1123259784718929E-3</v>
      </c>
      <c r="BN275" s="23">
        <f t="shared" si="132"/>
        <v>-1.1525506574162108E-2</v>
      </c>
      <c r="BO275" s="23">
        <f t="shared" si="133"/>
        <v>-2.3536754445025752E-2</v>
      </c>
      <c r="BP275" s="23">
        <f t="shared" si="134"/>
        <v>-3.9212211922435968E-3</v>
      </c>
      <c r="BQ275" s="23">
        <f t="shared" si="135"/>
        <v>-2.4508016911360758E-2</v>
      </c>
      <c r="BR275" s="23">
        <f t="shared" si="136"/>
        <v>-5.7207666542057639E-2</v>
      </c>
      <c r="BS275" s="23">
        <f t="shared" si="137"/>
        <v>-3.1885386406313138E-2</v>
      </c>
      <c r="BT275" s="23">
        <f t="shared" si="138"/>
        <v>-6.9109382520164381E-2</v>
      </c>
      <c r="BU275" s="23">
        <f t="shared" si="139"/>
        <v>-8.042173629828964E-5</v>
      </c>
      <c r="BV275" s="23">
        <f t="shared" si="140"/>
        <v>-9.0161162845585124E-4</v>
      </c>
      <c r="BW275" s="23">
        <f t="shared" si="141"/>
        <v>-2.7127976885806303E-3</v>
      </c>
      <c r="BX275" s="23">
        <f t="shared" si="142"/>
        <v>-9.9395569578252851E-2</v>
      </c>
      <c r="BY275" s="23">
        <f t="shared" si="143"/>
        <v>-5.789153371505254E-2</v>
      </c>
      <c r="BZ275" s="23">
        <f t="shared" si="144"/>
        <v>-5.523282360170375E-2</v>
      </c>
      <c r="CA275" s="23">
        <f t="shared" si="145"/>
        <v>-8.1160597768119125E-2</v>
      </c>
      <c r="CB275" s="23">
        <f t="shared" si="146"/>
        <v>5.1102270114942419E-4</v>
      </c>
      <c r="CC275" s="23">
        <f t="shared" si="147"/>
        <v>-9.684074712643676E-4</v>
      </c>
      <c r="CD275" s="23">
        <f t="shared" si="148"/>
        <v>-3.8700890804597619E-4</v>
      </c>
      <c r="CE275" s="23">
        <f t="shared" si="149"/>
        <v>-2.4529913793103452E-4</v>
      </c>
      <c r="CF275" s="23">
        <f t="shared" si="150"/>
        <v>0</v>
      </c>
      <c r="CG275" s="23">
        <f t="shared" si="151"/>
        <v>-2.599539117715299E-2</v>
      </c>
      <c r="CH275" s="23">
        <f t="shared" si="152"/>
        <v>-3.889469232819269E-2</v>
      </c>
      <c r="CI275" s="23">
        <f t="shared" si="153"/>
        <v>-3.9368849855500709E-2</v>
      </c>
    </row>
    <row r="276" spans="1:87" x14ac:dyDescent="0.2">
      <c r="A276" s="20">
        <v>268</v>
      </c>
      <c r="B276" s="21">
        <v>44865</v>
      </c>
      <c r="C276" s="20">
        <v>218.941</v>
      </c>
      <c r="D276" s="20">
        <v>1202.8620000000001</v>
      </c>
      <c r="E276" s="20">
        <v>1987.26</v>
      </c>
      <c r="F276" s="20">
        <v>1784.1679999999999</v>
      </c>
      <c r="G276" s="20">
        <v>2257.8679999999999</v>
      </c>
      <c r="H276" s="20">
        <v>136.982</v>
      </c>
      <c r="I276" s="20">
        <v>342.02600000000001</v>
      </c>
      <c r="J276" s="20">
        <v>455.86799999999999</v>
      </c>
      <c r="K276" s="20">
        <v>109.91800000000001</v>
      </c>
      <c r="L276" s="20">
        <v>652.71299999999997</v>
      </c>
      <c r="M276" s="20">
        <v>799.08299999999997</v>
      </c>
      <c r="N276" s="20">
        <v>284.59800000000001</v>
      </c>
      <c r="O276" s="20">
        <v>317.69099999999997</v>
      </c>
      <c r="P276" s="20">
        <v>102.651</v>
      </c>
      <c r="Q276" s="20">
        <v>192.922</v>
      </c>
      <c r="R276" s="20">
        <v>256.767</v>
      </c>
      <c r="S276" s="20">
        <v>7181.73</v>
      </c>
      <c r="T276" s="20">
        <v>3617.54</v>
      </c>
      <c r="U276" s="20">
        <v>7094.53</v>
      </c>
      <c r="V276" s="20">
        <v>27587.46</v>
      </c>
      <c r="W276" s="20">
        <v>3.8048600000000001</v>
      </c>
      <c r="X276" s="20">
        <v>1.2213000000000001</v>
      </c>
      <c r="Y276" s="20">
        <v>2.8260000000000001</v>
      </c>
      <c r="Z276" s="20">
        <v>-0.2114</v>
      </c>
      <c r="AA276" s="20">
        <v>1</v>
      </c>
      <c r="AB276" s="20">
        <v>1.012</v>
      </c>
      <c r="AC276" s="20">
        <v>0.87190000000000001</v>
      </c>
      <c r="AD276" s="20">
        <v>148.71</v>
      </c>
      <c r="AE276" s="21">
        <f t="shared" si="125"/>
        <v>44865</v>
      </c>
      <c r="AF276" s="22" cm="1">
        <f t="array" ref="AF276">IF(INDEX(calc_types,1,AF$7)="INDEX",C276/C275-1,IF(INDEX(calc_types,1,AF$7)="CASH", C275/1200,C275/C276-1))</f>
        <v>1.307996615673046E-3</v>
      </c>
      <c r="AG276" s="22" cm="1">
        <f t="array" ref="AG276">IF(INDEX(calc_types,1,AG$7)="INDEX",D276/D275-1,IF(INDEX(calc_types,1,AG$7)="CASH", D275/1200,D275/D276-1))</f>
        <v>-9.8749969893285883E-4</v>
      </c>
      <c r="AH276" s="22" cm="1">
        <f t="array" ref="AH276">IF(INDEX(calc_types,1,AH$7)="INDEX",E276/E275-1,IF(INDEX(calc_types,1,AH$7)="CASH", E275/1200,E275/E276-1))</f>
        <v>-3.547548430930636E-3</v>
      </c>
      <c r="AI276" s="22" cm="1">
        <f t="array" ref="AI276">IF(INDEX(calc_types,1,AI$7)="INDEX",F276/F275-1,IF(INDEX(calc_types,1,AI$7)="CASH", F275/1200,F275/F276-1))</f>
        <v>-2.2720778243974227E-3</v>
      </c>
      <c r="AJ276" s="22" cm="1">
        <f t="array" ref="AJ276">IF(INDEX(calc_types,1,AJ$7)="INDEX",G276/G275-1,IF(INDEX(calc_types,1,AJ$7)="CASH", G275/1200,G275/G276-1))</f>
        <v>-5.2831452160045922E-3</v>
      </c>
      <c r="AK276" s="22" cm="1">
        <f t="array" ref="AK276">IF(INDEX(calc_types,1,AK$7)="INDEX",H276/H275-1,IF(INDEX(calc_types,1,AK$7)="CASH", H275/1200,H275/H276-1))</f>
        <v>-5.9096911639167082E-4</v>
      </c>
      <c r="AL276" s="22" cm="1">
        <f t="array" ref="AL276">IF(INDEX(calc_types,1,AL$7)="INDEX",I276/I275-1,IF(INDEX(calc_types,1,AL$7)="CASH", I275/1200,I275/I276-1))</f>
        <v>-2.9326710044542681E-3</v>
      </c>
      <c r="AM276" s="22" cm="1">
        <f t="array" ref="AM276">IF(INDEX(calc_types,1,AM$7)="INDEX",J276/J275-1,IF(INDEX(calc_types,1,AM$7)="CASH", J275/1200,J275/J276-1))</f>
        <v>-2.4442815409696506E-3</v>
      </c>
      <c r="AN276" s="22" cm="1">
        <f t="array" ref="AN276">IF(INDEX(calc_types,1,AN$7)="INDEX",K276/K275-1,IF(INDEX(calc_types,1,AN$7)="CASH", K275/1200,K275/K276-1))</f>
        <v>8.0798261140713201E-3</v>
      </c>
      <c r="AO276" s="22" cm="1">
        <f t="array" ref="AO276">IF(INDEX(calc_types,1,AO$7)="INDEX",L276/L275-1,IF(INDEX(calc_types,1,AO$7)="CASH", L275/1200,L275/L276-1))</f>
        <v>2.4384157595389588E-2</v>
      </c>
      <c r="AP276" s="22" cm="1">
        <f t="array" ref="AP276">IF(INDEX(calc_types,1,AP$7)="INDEX",M276/M275-1,IF(INDEX(calc_types,1,AP$7)="CASH", M275/1200,M275/M276-1))</f>
        <v>3.8186752865760232E-2</v>
      </c>
      <c r="AQ276" s="22" cm="1">
        <f t="array" ref="AQ276">IF(INDEX(calc_types,1,AQ$7)="INDEX",N276/N275-1,IF(INDEX(calc_types,1,AQ$7)="CASH", N275/1200,N275/N276-1))</f>
        <v>2.4080084632933429E-2</v>
      </c>
      <c r="AR276" s="22" cm="1">
        <f t="array" ref="AR276">IF(INDEX(calc_types,1,AR$7)="INDEX",O276/O275-1,IF(INDEX(calc_types,1,AR$7)="CASH", O275/1200,O275/O276-1))</f>
        <v>4.1589345783361598E-2</v>
      </c>
      <c r="AS276" s="22" cm="1">
        <f t="array" ref="AS276">IF(INDEX(calc_types,1,AS$7)="INDEX",P276/P275-1,IF(INDEX(calc_types,1,AS$7)="CASH", P275/1200,P275/P276-1))</f>
        <v>-2.3374726077429742E-4</v>
      </c>
      <c r="AT276" s="22" cm="1">
        <f t="array" ref="AT276">IF(INDEX(calc_types,1,AT$7)="INDEX",Q276/Q275-1,IF(INDEX(calc_types,1,AT$7)="CASH", Q275/1200,Q275/Q276-1))</f>
        <v>-1.6584263606878036E-4</v>
      </c>
      <c r="AU276" s="22" cm="1">
        <f t="array" ref="AU276">IF(INDEX(calc_types,1,AU$7)="INDEX",R276/R275-1,IF(INDEX(calc_types,1,AU$7)="CASH", R275/1200,R275/R276-1))</f>
        <v>1.635991820039262E-4</v>
      </c>
      <c r="AV276" s="22" cm="1">
        <f t="array" ref="AV276">IF(INDEX(calc_types,1,AV$7)="INDEX",S276/S275-1,IF(INDEX(calc_types,1,AV$7)="CASH", S275/1200,S275/S276-1))</f>
        <v>8.0630526928754165E-2</v>
      </c>
      <c r="AW276" s="22" cm="1">
        <f t="array" ref="AW276">IF(INDEX(calc_types,1,AW$7)="INDEX",T276/T275-1,IF(INDEX(calc_types,1,AW$7)="CASH", T275/1200,T275/T276-1))</f>
        <v>9.0211560484600106E-2</v>
      </c>
      <c r="AX276" s="22" cm="1">
        <f t="array" ref="AX276">IF(INDEX(calc_types,1,AX$7)="INDEX",U276/U275-1,IF(INDEX(calc_types,1,AX$7)="CASH", U275/1200,U275/U276-1))</f>
        <v>2.911597505588337E-2</v>
      </c>
      <c r="AY276" s="22" cm="1">
        <f t="array" ref="AY276">IF(INDEX(calc_types,1,AY$7)="INDEX",V276/V275-1,IF(INDEX(calc_types,1,AY$7)="CASH", V275/1200,V275/V276-1))</f>
        <v>6.3624807756886836E-2</v>
      </c>
      <c r="AZ276" s="22" cm="1">
        <f t="array" ref="AZ276">IF(INDEX(calc_types,1,AZ$7)="INDEX",W276/W275-1,IF(INDEX(calc_types,1,AZ$7)="CASH", W275/1200,W275/W276-1))</f>
        <v>2.6189250000000002E-3</v>
      </c>
      <c r="BA276" s="22" cm="1">
        <f t="array" ref="BA276">IF(INDEX(calc_types,1,BA$7)="INDEX",X276/X275-1,IF(INDEX(calc_types,1,BA$7)="CASH", X275/1200,X275/X276-1))</f>
        <v>4.7108333333333334E-4</v>
      </c>
      <c r="BB276" s="22" cm="1">
        <f t="array" ref="BB276">IF(INDEX(calc_types,1,BB$7)="INDEX",Y276/Y275-1,IF(INDEX(calc_types,1,BB$7)="CASH", Y275/1200,Y275/Y276-1))</f>
        <v>1.8964166666666667E-3</v>
      </c>
      <c r="BC276" s="22" cm="1">
        <f t="array" ref="BC276">IF(INDEX(calc_types,1,BC$7)="INDEX",Z276/Z275-1,IF(INDEX(calc_types,1,BC$7)="CASH", Z275/1200,Z275/Z276-1))</f>
        <v>-2.4824999999999999E-4</v>
      </c>
      <c r="BD276" s="22" cm="1">
        <f t="array" ref="BD276">IF(INDEX(calc_types,1,BD$7)="INDEX",AA276/AA275-1,IF(INDEX(calc_types,1,BD$7)="CASH", AA275/1200,AA275/AA276-1))</f>
        <v>0</v>
      </c>
      <c r="BE276" s="22" cm="1">
        <f t="array" ref="BE276">IF(INDEX(calc_types,1,BE$7)="INDEX",AB276/AB275-1,IF(INDEX(calc_types,1,BE$7)="CASH", AB275/1200,AB275/AB276-1))</f>
        <v>8.1027667984190366E-3</v>
      </c>
      <c r="BF276" s="22" cm="1">
        <f t="array" ref="BF276">IF(INDEX(calc_types,1,BF$7)="INDEX",AC276/AC275-1,IF(INDEX(calc_types,1,BF$7)="CASH", AC275/1200,AC275/AC276-1))</f>
        <v>2.6837940130748805E-2</v>
      </c>
      <c r="BG276" s="22" cm="1">
        <f t="array" ref="BG276">IF(INDEX(calc_types,1,BG$7)="INDEX",AD276/AD275-1,IF(INDEX(calc_types,1,BG$7)="CASH", AD275/1200,AD275/AD276-1))</f>
        <v>-2.6696254454979473E-2</v>
      </c>
      <c r="BH276" s="23">
        <f t="shared" si="126"/>
        <v>-3.1870164094672539E-4</v>
      </c>
      <c r="BI276" s="23">
        <f t="shared" si="127"/>
        <v>-3.0489119303064279E-3</v>
      </c>
      <c r="BJ276" s="23">
        <f t="shared" si="128"/>
        <v>-6.4660733978432246E-3</v>
      </c>
      <c r="BK276" s="23">
        <f t="shared" si="129"/>
        <v>-5.2530873848850154E-3</v>
      </c>
      <c r="BL276" s="23">
        <f t="shared" si="130"/>
        <v>-9.1220108771277748E-3</v>
      </c>
      <c r="BM276" s="23">
        <f t="shared" si="131"/>
        <v>-1.6921044543082347E-3</v>
      </c>
      <c r="BN276" s="23">
        <f t="shared" si="132"/>
        <v>-4.363813454298187E-3</v>
      </c>
      <c r="BO276" s="23">
        <f t="shared" si="133"/>
        <v>-4.5461169825799716E-3</v>
      </c>
      <c r="BP276" s="23">
        <f t="shared" si="134"/>
        <v>7.55869083797721E-3</v>
      </c>
      <c r="BQ276" s="23">
        <f t="shared" si="135"/>
        <v>2.2166969481809268E-2</v>
      </c>
      <c r="BR276" s="23">
        <f t="shared" si="136"/>
        <v>3.5470825160383274E-2</v>
      </c>
      <c r="BS276" s="23">
        <f t="shared" si="137"/>
        <v>2.0855404398458652E-2</v>
      </c>
      <c r="BT276" s="23">
        <f t="shared" si="138"/>
        <v>3.7873547392973252E-2</v>
      </c>
      <c r="BU276" s="23">
        <f t="shared" si="139"/>
        <v>-2.8495144316619604E-4</v>
      </c>
      <c r="BV276" s="23">
        <f t="shared" si="140"/>
        <v>-3.631194983534764E-4</v>
      </c>
      <c r="BW276" s="23">
        <f t="shared" si="141"/>
        <v>-3.8038051238359772E-4</v>
      </c>
      <c r="BX276" s="23">
        <f t="shared" si="142"/>
        <v>7.3722227207680679E-2</v>
      </c>
      <c r="BY276" s="23">
        <f t="shared" si="143"/>
        <v>8.8912535121242836E-2</v>
      </c>
      <c r="BZ276" s="23">
        <f t="shared" si="144"/>
        <v>2.7470735455058109E-2</v>
      </c>
      <c r="CA276" s="23">
        <f t="shared" si="145"/>
        <v>5.9153518118299941E-2</v>
      </c>
      <c r="CB276" s="23">
        <f t="shared" si="146"/>
        <v>1.002089367816091E-3</v>
      </c>
      <c r="CC276" s="23">
        <f t="shared" si="147"/>
        <v>-6.2857413793103423E-4</v>
      </c>
      <c r="CD276" s="23">
        <f t="shared" si="148"/>
        <v>-4.2592241379309486E-5</v>
      </c>
      <c r="CE276" s="23">
        <f t="shared" si="149"/>
        <v>-2.2229913793103451E-4</v>
      </c>
      <c r="CF276" s="23">
        <f t="shared" si="150"/>
        <v>0</v>
      </c>
      <c r="CG276" s="23">
        <f t="shared" si="151"/>
        <v>7.1024746214620781E-3</v>
      </c>
      <c r="CH276" s="23">
        <f t="shared" si="152"/>
        <v>2.6924594837069622E-2</v>
      </c>
      <c r="CI276" s="23">
        <f t="shared" si="153"/>
        <v>-2.6131430136098532E-2</v>
      </c>
    </row>
    <row r="277" spans="1:87" x14ac:dyDescent="0.2">
      <c r="A277" s="20">
        <v>269</v>
      </c>
      <c r="B277" s="21">
        <v>44895</v>
      </c>
      <c r="C277" s="20">
        <v>219.61500000000001</v>
      </c>
      <c r="D277" s="20">
        <v>1210.425</v>
      </c>
      <c r="E277" s="20">
        <v>2023.337</v>
      </c>
      <c r="F277" s="20">
        <v>1807.683</v>
      </c>
      <c r="G277" s="20">
        <v>2324.0610000000001</v>
      </c>
      <c r="H277" s="20">
        <v>137.13200000000001</v>
      </c>
      <c r="I277" s="20">
        <v>341.86399999999998</v>
      </c>
      <c r="J277" s="20">
        <v>456.88299999999998</v>
      </c>
      <c r="K277" s="20">
        <v>110.062</v>
      </c>
      <c r="L277" s="20">
        <v>655.26599999999996</v>
      </c>
      <c r="M277" s="20">
        <v>810.85299999999995</v>
      </c>
      <c r="N277" s="20">
        <v>287.54599999999999</v>
      </c>
      <c r="O277" s="20">
        <v>325.25</v>
      </c>
      <c r="P277" s="20">
        <v>102.634</v>
      </c>
      <c r="Q277" s="20">
        <v>192.851</v>
      </c>
      <c r="R277" s="20">
        <v>256.43099999999998</v>
      </c>
      <c r="S277" s="20">
        <v>7578.48</v>
      </c>
      <c r="T277" s="20">
        <v>3964.72</v>
      </c>
      <c r="U277" s="20">
        <v>7573.05</v>
      </c>
      <c r="V277" s="20">
        <v>27968.99</v>
      </c>
      <c r="W277" s="20">
        <v>4.1420000000000003</v>
      </c>
      <c r="X277" s="20">
        <v>0.96260000000000001</v>
      </c>
      <c r="Y277" s="20">
        <v>2.8589000000000002</v>
      </c>
      <c r="Z277" s="20">
        <v>-0.69910000000000005</v>
      </c>
      <c r="AA277" s="20">
        <v>1</v>
      </c>
      <c r="AB277" s="20">
        <v>0.96089999999999998</v>
      </c>
      <c r="AC277" s="20">
        <v>0.82930000000000004</v>
      </c>
      <c r="AD277" s="20">
        <v>138.07</v>
      </c>
      <c r="AE277" s="21">
        <f t="shared" si="125"/>
        <v>44895</v>
      </c>
      <c r="AF277" s="22" cm="1">
        <f t="array" ref="AF277">IF(INDEX(calc_types,1,AF$7)="INDEX",C277/C276-1,IF(INDEX(calc_types,1,AF$7)="CASH", C276/1200,C276/C277-1))</f>
        <v>3.0784549262130589E-3</v>
      </c>
      <c r="AG277" s="22" cm="1">
        <f t="array" ref="AG277">IF(INDEX(calc_types,1,AG$7)="INDEX",D277/D276-1,IF(INDEX(calc_types,1,AG$7)="CASH", D276/1200,D276/D277-1))</f>
        <v>6.2875043022390109E-3</v>
      </c>
      <c r="AH277" s="22" cm="1">
        <f t="array" ref="AH277">IF(INDEX(calc_types,1,AH$7)="INDEX",E277/E276-1,IF(INDEX(calc_types,1,AH$7)="CASH", E276/1200,E276/E277-1))</f>
        <v>1.8154141883799824E-2</v>
      </c>
      <c r="AI277" s="22" cm="1">
        <f t="array" ref="AI277">IF(INDEX(calc_types,1,AI$7)="INDEX",F277/F276-1,IF(INDEX(calc_types,1,AI$7)="CASH", F276/1200,F276/F277-1))</f>
        <v>1.3179812663381529E-2</v>
      </c>
      <c r="AJ277" s="22" cm="1">
        <f t="array" ref="AJ277">IF(INDEX(calc_types,1,AJ$7)="INDEX",G277/G276-1,IF(INDEX(calc_types,1,AJ$7)="CASH", G276/1200,G276/G277-1))</f>
        <v>2.9316594238458782E-2</v>
      </c>
      <c r="AK277" s="22" cm="1">
        <f t="array" ref="AK277">IF(INDEX(calc_types,1,AK$7)="INDEX",H277/H276-1,IF(INDEX(calc_types,1,AK$7)="CASH", H276/1200,H276/H277-1))</f>
        <v>1.0950343840796517E-3</v>
      </c>
      <c r="AL277" s="22" cm="1">
        <f t="array" ref="AL277">IF(INDEX(calc_types,1,AL$7)="INDEX",I277/I276-1,IF(INDEX(calc_types,1,AL$7)="CASH", I276/1200,I276/I277-1))</f>
        <v>-4.7364820218354087E-4</v>
      </c>
      <c r="AM277" s="22" cm="1">
        <f t="array" ref="AM277">IF(INDEX(calc_types,1,AM$7)="INDEX",J277/J276-1,IF(INDEX(calc_types,1,AM$7)="CASH", J276/1200,J276/J277-1))</f>
        <v>2.2265217124255443E-3</v>
      </c>
      <c r="AN277" s="22" cm="1">
        <f t="array" ref="AN277">IF(INDEX(calc_types,1,AN$7)="INDEX",K277/K276-1,IF(INDEX(calc_types,1,AN$7)="CASH", K276/1200,K276/K277-1))</f>
        <v>1.3100675048671739E-3</v>
      </c>
      <c r="AO277" s="22" cm="1">
        <f t="array" ref="AO277">IF(INDEX(calc_types,1,AO$7)="INDEX",L277/L276-1,IF(INDEX(calc_types,1,AO$7)="CASH", L276/1200,L276/L277-1))</f>
        <v>3.9113668641501675E-3</v>
      </c>
      <c r="AP277" s="22" cm="1">
        <f t="array" ref="AP277">IF(INDEX(calc_types,1,AP$7)="INDEX",M277/M276-1,IF(INDEX(calc_types,1,AP$7)="CASH", M276/1200,M276/M277-1))</f>
        <v>1.4729383555901032E-2</v>
      </c>
      <c r="AQ277" s="22" cm="1">
        <f t="array" ref="AQ277">IF(INDEX(calc_types,1,AQ$7)="INDEX",N277/N276-1,IF(INDEX(calc_types,1,AQ$7)="CASH", N276/1200,N276/N277-1))</f>
        <v>1.0358470544416853E-2</v>
      </c>
      <c r="AR277" s="22" cm="1">
        <f t="array" ref="AR277">IF(INDEX(calc_types,1,AR$7)="INDEX",O277/O276-1,IF(INDEX(calc_types,1,AR$7)="CASH", O276/1200,O276/O277-1))</f>
        <v>2.3793560409328673E-2</v>
      </c>
      <c r="AS277" s="22" cm="1">
        <f t="array" ref="AS277">IF(INDEX(calc_types,1,AS$7)="INDEX",P277/P276-1,IF(INDEX(calc_types,1,AS$7)="CASH", P276/1200,P276/P277-1))</f>
        <v>-1.6560968719248059E-4</v>
      </c>
      <c r="AT277" s="22" cm="1">
        <f t="array" ref="AT277">IF(INDEX(calc_types,1,AT$7)="INDEX",Q277/Q276-1,IF(INDEX(calc_types,1,AT$7)="CASH", Q276/1200,Q276/Q277-1))</f>
        <v>-3.6802438291116957E-4</v>
      </c>
      <c r="AU277" s="22" cm="1">
        <f t="array" ref="AU277">IF(INDEX(calc_types,1,AU$7)="INDEX",R277/R276-1,IF(INDEX(calc_types,1,AU$7)="CASH", R276/1200,R276/R277-1))</f>
        <v>-1.3085793735176932E-3</v>
      </c>
      <c r="AV277" s="22" cm="1">
        <f t="array" ref="AV277">IF(INDEX(calc_types,1,AV$7)="INDEX",S277/S276-1,IF(INDEX(calc_types,1,AV$7)="CASH", S276/1200,S276/S277-1))</f>
        <v>5.5244349202768772E-2</v>
      </c>
      <c r="AW277" s="22" cm="1">
        <f t="array" ref="AW277">IF(INDEX(calc_types,1,AW$7)="INDEX",T277/T276-1,IF(INDEX(calc_types,1,AW$7)="CASH", T276/1200,T276/T277-1))</f>
        <v>9.5971295410693491E-2</v>
      </c>
      <c r="AX277" s="22" cm="1">
        <f t="array" ref="AX277">IF(INDEX(calc_types,1,AX$7)="INDEX",U277/U276-1,IF(INDEX(calc_types,1,AX$7)="CASH", U276/1200,U276/U277-1))</f>
        <v>6.7449147441761559E-2</v>
      </c>
      <c r="AY277" s="22" cm="1">
        <f t="array" ref="AY277">IF(INDEX(calc_types,1,AY$7)="INDEX",V277/V276-1,IF(INDEX(calc_types,1,AY$7)="CASH", V276/1200,V276/V277-1))</f>
        <v>1.3829834279778019E-2</v>
      </c>
      <c r="AZ277" s="22" cm="1">
        <f t="array" ref="AZ277">IF(INDEX(calc_types,1,AZ$7)="INDEX",W277/W276-1,IF(INDEX(calc_types,1,AZ$7)="CASH", W276/1200,W276/W277-1))</f>
        <v>3.1707166666666668E-3</v>
      </c>
      <c r="BA277" s="22" cm="1">
        <f t="array" ref="BA277">IF(INDEX(calc_types,1,BA$7)="INDEX",X277/X276-1,IF(INDEX(calc_types,1,BA$7)="CASH", X276/1200,X276/X277-1))</f>
        <v>1.01775E-3</v>
      </c>
      <c r="BB277" s="22" cm="1">
        <f t="array" ref="BB277">IF(INDEX(calc_types,1,BB$7)="INDEX",Y277/Y276-1,IF(INDEX(calc_types,1,BB$7)="CASH", Y276/1200,Y276/Y277-1))</f>
        <v>2.3549999999999999E-3</v>
      </c>
      <c r="BC277" s="22" cm="1">
        <f t="array" ref="BC277">IF(INDEX(calc_types,1,BC$7)="INDEX",Z277/Z276-1,IF(INDEX(calc_types,1,BC$7)="CASH", Z276/1200,Z276/Z277-1))</f>
        <v>-1.7616666666666668E-4</v>
      </c>
      <c r="BD277" s="22" cm="1">
        <f t="array" ref="BD277">IF(INDEX(calc_types,1,BD$7)="INDEX",AA277/AA276-1,IF(INDEX(calc_types,1,BD$7)="CASH", AA276/1200,AA276/AA277-1))</f>
        <v>0</v>
      </c>
      <c r="BE277" s="22" cm="1">
        <f t="array" ref="BE277">IF(INDEX(calc_types,1,BE$7)="INDEX",AB277/AB276-1,IF(INDEX(calc_types,1,BE$7)="CASH", AB276/1200,AB276/AB277-1))</f>
        <v>5.3179311062545587E-2</v>
      </c>
      <c r="BF277" s="22" cm="1">
        <f t="array" ref="BF277">IF(INDEX(calc_types,1,BF$7)="INDEX",AC277/AC276-1,IF(INDEX(calc_types,1,BF$7)="CASH", AC276/1200,AC276/AC277-1))</f>
        <v>5.1368624140841534E-2</v>
      </c>
      <c r="BG277" s="22" cm="1">
        <f t="array" ref="BG277">IF(INDEX(calc_types,1,BG$7)="INDEX",AD277/AD276-1,IF(INDEX(calc_types,1,BG$7)="CASH", AD276/1200,AD276/AD277-1))</f>
        <v>7.7062359672629865E-2</v>
      </c>
      <c r="BH277" s="23">
        <f t="shared" si="126"/>
        <v>1.4517566695932875E-3</v>
      </c>
      <c r="BI277" s="23">
        <f t="shared" si="127"/>
        <v>4.2260920708654419E-3</v>
      </c>
      <c r="BJ277" s="23">
        <f t="shared" si="128"/>
        <v>1.5235616916887235E-2</v>
      </c>
      <c r="BK277" s="23">
        <f t="shared" si="129"/>
        <v>1.0198803102893936E-2</v>
      </c>
      <c r="BL277" s="23">
        <f t="shared" si="130"/>
        <v>2.5477728577335601E-2</v>
      </c>
      <c r="BM277" s="23">
        <f t="shared" si="131"/>
        <v>-6.1009538369122176E-6</v>
      </c>
      <c r="BN277" s="23">
        <f t="shared" si="132"/>
        <v>-1.9047906520274595E-3</v>
      </c>
      <c r="BO277" s="23">
        <f t="shared" si="133"/>
        <v>1.2468627081522283E-4</v>
      </c>
      <c r="BP277" s="23">
        <f t="shared" si="134"/>
        <v>7.8893222877306375E-4</v>
      </c>
      <c r="BQ277" s="23">
        <f t="shared" si="135"/>
        <v>1.6941787505698486E-3</v>
      </c>
      <c r="BR277" s="23">
        <f t="shared" si="136"/>
        <v>1.2013455850524074E-2</v>
      </c>
      <c r="BS277" s="23">
        <f t="shared" si="137"/>
        <v>7.1337903099420756E-3</v>
      </c>
      <c r="BT277" s="23">
        <f t="shared" si="138"/>
        <v>2.0077762018940324E-2</v>
      </c>
      <c r="BU277" s="23">
        <f t="shared" si="139"/>
        <v>-2.1681386958437922E-4</v>
      </c>
      <c r="BV277" s="23">
        <f t="shared" si="140"/>
        <v>-5.6530124519586561E-4</v>
      </c>
      <c r="BW277" s="23">
        <f t="shared" si="141"/>
        <v>-1.8525590679052172E-3</v>
      </c>
      <c r="BX277" s="23">
        <f t="shared" si="142"/>
        <v>4.8336049481695287E-2</v>
      </c>
      <c r="BY277" s="23">
        <f t="shared" si="143"/>
        <v>9.4672270047336221E-2</v>
      </c>
      <c r="BZ277" s="23">
        <f t="shared" si="144"/>
        <v>6.5803907840936302E-2</v>
      </c>
      <c r="CA277" s="23">
        <f t="shared" si="145"/>
        <v>9.3585446411911279E-3</v>
      </c>
      <c r="CB277" s="23">
        <f t="shared" si="146"/>
        <v>1.5538810344827576E-3</v>
      </c>
      <c r="CC277" s="23">
        <f t="shared" si="147"/>
        <v>-8.1907471264367577E-5</v>
      </c>
      <c r="CD277" s="23">
        <f t="shared" si="148"/>
        <v>4.1599109195402371E-4</v>
      </c>
      <c r="CE277" s="23">
        <f t="shared" si="149"/>
        <v>-1.5021580459770122E-4</v>
      </c>
      <c r="CF277" s="23">
        <f t="shared" si="150"/>
        <v>0</v>
      </c>
      <c r="CG277" s="23">
        <f t="shared" si="151"/>
        <v>5.2179018885588631E-2</v>
      </c>
      <c r="CH277" s="23">
        <f t="shared" si="152"/>
        <v>5.1455278847162347E-2</v>
      </c>
      <c r="CI277" s="23">
        <f t="shared" si="153"/>
        <v>7.7627183991510806E-2</v>
      </c>
    </row>
    <row r="278" spans="1:87" x14ac:dyDescent="0.2">
      <c r="A278" s="20">
        <v>270</v>
      </c>
      <c r="B278" s="21">
        <v>44926</v>
      </c>
      <c r="C278" s="20">
        <v>220.501</v>
      </c>
      <c r="D278" s="20">
        <v>1212.9010000000001</v>
      </c>
      <c r="E278" s="20">
        <v>2020.0409999999999</v>
      </c>
      <c r="F278" s="20">
        <v>1813.1759999999999</v>
      </c>
      <c r="G278" s="20">
        <v>2326.9769999999999</v>
      </c>
      <c r="H278" s="20">
        <v>137.191</v>
      </c>
      <c r="I278" s="20">
        <v>339.608</v>
      </c>
      <c r="J278" s="20">
        <v>448.03100000000001</v>
      </c>
      <c r="K278" s="20">
        <v>110.39700000000001</v>
      </c>
      <c r="L278" s="20">
        <v>653.37900000000002</v>
      </c>
      <c r="M278" s="20">
        <v>802.50199999999995</v>
      </c>
      <c r="N278" s="20">
        <v>288.08100000000002</v>
      </c>
      <c r="O278" s="20">
        <v>324.83600000000001</v>
      </c>
      <c r="P278" s="20">
        <v>102.595</v>
      </c>
      <c r="Q278" s="20">
        <v>192.62700000000001</v>
      </c>
      <c r="R278" s="20">
        <v>255.50700000000001</v>
      </c>
      <c r="S278" s="20">
        <v>7138.77</v>
      </c>
      <c r="T278" s="20">
        <v>3793.62</v>
      </c>
      <c r="U278" s="20">
        <v>7451.74</v>
      </c>
      <c r="V278" s="20">
        <v>26094.5</v>
      </c>
      <c r="W278" s="20">
        <v>4.3915699999999998</v>
      </c>
      <c r="X278" s="20">
        <v>1.8096000000000001</v>
      </c>
      <c r="Y278" s="20">
        <v>3.4287999999999998</v>
      </c>
      <c r="Z278" s="20">
        <v>-0.36940000000000001</v>
      </c>
      <c r="AA278" s="20">
        <v>1</v>
      </c>
      <c r="AB278" s="20">
        <v>0.93410000000000004</v>
      </c>
      <c r="AC278" s="20">
        <v>0.8276</v>
      </c>
      <c r="AD278" s="20">
        <v>131.12</v>
      </c>
      <c r="AE278" s="21">
        <f t="shared" si="125"/>
        <v>44926</v>
      </c>
      <c r="AF278" s="22" cm="1">
        <f t="array" ref="AF278">IF(INDEX(calc_types,1,AF$7)="INDEX",C278/C277-1,IF(INDEX(calc_types,1,AF$7)="CASH", C277/1200,C277/C278-1))</f>
        <v>4.034332809689678E-3</v>
      </c>
      <c r="AG278" s="22" cm="1">
        <f t="array" ref="AG278">IF(INDEX(calc_types,1,AG$7)="INDEX",D278/D277-1,IF(INDEX(calc_types,1,AG$7)="CASH", D277/1200,D277/D278-1))</f>
        <v>2.0455625090360918E-3</v>
      </c>
      <c r="AH278" s="22" cm="1">
        <f t="array" ref="AH278">IF(INDEX(calc_types,1,AH$7)="INDEX",E278/E277-1,IF(INDEX(calc_types,1,AH$7)="CASH", E277/1200,E277/E278-1))</f>
        <v>-1.6289921056156231E-3</v>
      </c>
      <c r="AI278" s="22" cm="1">
        <f t="array" ref="AI278">IF(INDEX(calc_types,1,AI$7)="INDEX",F278/F277-1,IF(INDEX(calc_types,1,AI$7)="CASH", F277/1200,F277/F278-1))</f>
        <v>3.0386964971180763E-3</v>
      </c>
      <c r="AJ278" s="22" cm="1">
        <f t="array" ref="AJ278">IF(INDEX(calc_types,1,AJ$7)="INDEX",G278/G277-1,IF(INDEX(calc_types,1,AJ$7)="CASH", G277/1200,G277/G278-1))</f>
        <v>1.25470028540553E-3</v>
      </c>
      <c r="AK278" s="22" cm="1">
        <f t="array" ref="AK278">IF(INDEX(calc_types,1,AK$7)="INDEX",H278/H277-1,IF(INDEX(calc_types,1,AK$7)="CASH", H277/1200,H277/H278-1))</f>
        <v>4.3024239418953947E-4</v>
      </c>
      <c r="AL278" s="22" cm="1">
        <f t="array" ref="AL278">IF(INDEX(calc_types,1,AL$7)="INDEX",I278/I277-1,IF(INDEX(calc_types,1,AL$7)="CASH", I277/1200,I277/I278-1))</f>
        <v>-6.5991154377178507E-3</v>
      </c>
      <c r="AM278" s="22" cm="1">
        <f t="array" ref="AM278">IF(INDEX(calc_types,1,AM$7)="INDEX",J278/J277-1,IF(INDEX(calc_types,1,AM$7)="CASH", J277/1200,J277/J278-1))</f>
        <v>-1.9374763342037138E-2</v>
      </c>
      <c r="AN278" s="22" cm="1">
        <f t="array" ref="AN278">IF(INDEX(calc_types,1,AN$7)="INDEX",K278/K277-1,IF(INDEX(calc_types,1,AN$7)="CASH", K277/1200,K277/K278-1))</f>
        <v>3.0437389834820916E-3</v>
      </c>
      <c r="AO278" s="22" cm="1">
        <f t="array" ref="AO278">IF(INDEX(calc_types,1,AO$7)="INDEX",L278/L277-1,IF(INDEX(calc_types,1,AO$7)="CASH", L277/1200,L277/L278-1))</f>
        <v>-2.879746545677575E-3</v>
      </c>
      <c r="AP278" s="22" cm="1">
        <f t="array" ref="AP278">IF(INDEX(calc_types,1,AP$7)="INDEX",M278/M277-1,IF(INDEX(calc_types,1,AP$7)="CASH", M277/1200,M277/M278-1))</f>
        <v>-1.0299030773765372E-2</v>
      </c>
      <c r="AQ278" s="22" cm="1">
        <f t="array" ref="AQ278">IF(INDEX(calc_types,1,AQ$7)="INDEX",N278/N277-1,IF(INDEX(calc_types,1,AQ$7)="CASH", N277/1200,N277/N278-1))</f>
        <v>1.8605718737176868E-3</v>
      </c>
      <c r="AR278" s="22" cm="1">
        <f t="array" ref="AR278">IF(INDEX(calc_types,1,AR$7)="INDEX",O278/O277-1,IF(INDEX(calc_types,1,AR$7)="CASH", O277/1200,O277/O278-1))</f>
        <v>-1.2728670253651098E-3</v>
      </c>
      <c r="AS278" s="22" cm="1">
        <f t="array" ref="AS278">IF(INDEX(calc_types,1,AS$7)="INDEX",P278/P277-1,IF(INDEX(calc_types,1,AS$7)="CASH", P277/1200,P277/P278-1))</f>
        <v>-3.7999103610886209E-4</v>
      </c>
      <c r="AT278" s="22" cm="1">
        <f t="array" ref="AT278">IF(INDEX(calc_types,1,AT$7)="INDEX",Q278/Q277-1,IF(INDEX(calc_types,1,AT$7)="CASH", Q277/1200,Q277/Q278-1))</f>
        <v>-1.1615184779959487E-3</v>
      </c>
      <c r="AU278" s="22" cm="1">
        <f t="array" ref="AU278">IF(INDEX(calc_types,1,AU$7)="INDEX",R278/R277-1,IF(INDEX(calc_types,1,AU$7)="CASH", R277/1200,R277/R278-1))</f>
        <v>-3.6033084923429159E-3</v>
      </c>
      <c r="AV278" s="22" cm="1">
        <f t="array" ref="AV278">IF(INDEX(calc_types,1,AV$7)="INDEX",S278/S277-1,IF(INDEX(calc_types,1,AV$7)="CASH", S277/1200,S277/S278-1))</f>
        <v>-5.8020869620293181E-2</v>
      </c>
      <c r="AW278" s="22" cm="1">
        <f t="array" ref="AW278">IF(INDEX(calc_types,1,AW$7)="INDEX",T278/T277-1,IF(INDEX(calc_types,1,AW$7)="CASH", T277/1200,T277/T278-1))</f>
        <v>-4.3155632680239697E-2</v>
      </c>
      <c r="AX278" s="22" cm="1">
        <f t="array" ref="AX278">IF(INDEX(calc_types,1,AX$7)="INDEX",U278/U277-1,IF(INDEX(calc_types,1,AX$7)="CASH", U277/1200,U277/U278-1))</f>
        <v>-1.601864506374584E-2</v>
      </c>
      <c r="AY278" s="22" cm="1">
        <f t="array" ref="AY278">IF(INDEX(calc_types,1,AY$7)="INDEX",V278/V277-1,IF(INDEX(calc_types,1,AY$7)="CASH", V277/1200,V277/V278-1))</f>
        <v>-6.7020296406842039E-2</v>
      </c>
      <c r="AZ278" s="22" cm="1">
        <f t="array" ref="AZ278">IF(INDEX(calc_types,1,AZ$7)="INDEX",W278/W277-1,IF(INDEX(calc_types,1,AZ$7)="CASH", W277/1200,W277/W278-1))</f>
        <v>3.4516666666666671E-3</v>
      </c>
      <c r="BA278" s="22" cm="1">
        <f t="array" ref="BA278">IF(INDEX(calc_types,1,BA$7)="INDEX",X278/X277-1,IF(INDEX(calc_types,1,BA$7)="CASH", X277/1200,X277/X278-1))</f>
        <v>8.0216666666666663E-4</v>
      </c>
      <c r="BB278" s="22" cm="1">
        <f t="array" ref="BB278">IF(INDEX(calc_types,1,BB$7)="INDEX",Y278/Y277-1,IF(INDEX(calc_types,1,BB$7)="CASH", Y277/1200,Y277/Y278-1))</f>
        <v>2.3824166666666668E-3</v>
      </c>
      <c r="BC278" s="22" cm="1">
        <f t="array" ref="BC278">IF(INDEX(calc_types,1,BC$7)="INDEX",Z278/Z277-1,IF(INDEX(calc_types,1,BC$7)="CASH", Z277/1200,Z277/Z278-1))</f>
        <v>-5.8258333333333339E-4</v>
      </c>
      <c r="BD278" s="22" cm="1">
        <f t="array" ref="BD278">IF(INDEX(calc_types,1,BD$7)="INDEX",AA278/AA277-1,IF(INDEX(calc_types,1,BD$7)="CASH", AA277/1200,AA277/AA278-1))</f>
        <v>0</v>
      </c>
      <c r="BE278" s="22" cm="1">
        <f t="array" ref="BE278">IF(INDEX(calc_types,1,BE$7)="INDEX",AB278/AB277-1,IF(INDEX(calc_types,1,BE$7)="CASH", AB277/1200,AB277/AB278-1))</f>
        <v>2.869071833850767E-2</v>
      </c>
      <c r="BF278" s="22" cm="1">
        <f t="array" ref="BF278">IF(INDEX(calc_types,1,BF$7)="INDEX",AC278/AC277-1,IF(INDEX(calc_types,1,BF$7)="CASH", AC277/1200,AC277/AC278-1))</f>
        <v>2.0541324311262876E-3</v>
      </c>
      <c r="BG278" s="22" cm="1">
        <f t="array" ref="BG278">IF(INDEX(calc_types,1,BG$7)="INDEX",AD278/AD277-1,IF(INDEX(calc_types,1,BG$7)="CASH", AD277/1200,AD277/AD278-1))</f>
        <v>5.3004881025015216E-2</v>
      </c>
      <c r="BH278" s="23">
        <f t="shared" si="126"/>
        <v>2.4076345530699064E-3</v>
      </c>
      <c r="BI278" s="23">
        <f t="shared" si="127"/>
        <v>-1.584972233747723E-5</v>
      </c>
      <c r="BJ278" s="23">
        <f t="shared" si="128"/>
        <v>-4.5475170725282118E-3</v>
      </c>
      <c r="BK278" s="23">
        <f t="shared" si="129"/>
        <v>5.7686936630483611E-5</v>
      </c>
      <c r="BL278" s="23">
        <f t="shared" si="130"/>
        <v>-2.5841653757176525E-3</v>
      </c>
      <c r="BM278" s="23">
        <f t="shared" si="131"/>
        <v>-6.7089294372702445E-4</v>
      </c>
      <c r="BN278" s="23">
        <f t="shared" si="132"/>
        <v>-8.0302578875617696E-3</v>
      </c>
      <c r="BO278" s="23">
        <f t="shared" si="133"/>
        <v>-2.1476598783647459E-2</v>
      </c>
      <c r="BP278" s="23">
        <f t="shared" si="134"/>
        <v>2.5226037073879815E-3</v>
      </c>
      <c r="BQ278" s="23">
        <f t="shared" si="135"/>
        <v>-5.0969346592578939E-3</v>
      </c>
      <c r="BR278" s="23">
        <f t="shared" si="136"/>
        <v>-1.301495847914233E-2</v>
      </c>
      <c r="BS278" s="23">
        <f t="shared" si="137"/>
        <v>-1.364108360757091E-3</v>
      </c>
      <c r="BT278" s="23">
        <f t="shared" si="138"/>
        <v>-4.9886654157534583E-3</v>
      </c>
      <c r="BU278" s="23">
        <f t="shared" si="139"/>
        <v>-4.3119521850076072E-4</v>
      </c>
      <c r="BV278" s="23">
        <f t="shared" si="140"/>
        <v>-1.3587953402806447E-3</v>
      </c>
      <c r="BW278" s="23">
        <f t="shared" si="141"/>
        <v>-4.14728818673044E-3</v>
      </c>
      <c r="BX278" s="23">
        <f t="shared" si="142"/>
        <v>-6.4929169341366666E-2</v>
      </c>
      <c r="BY278" s="23">
        <f t="shared" si="143"/>
        <v>-4.4454658043596967E-2</v>
      </c>
      <c r="BZ278" s="23">
        <f t="shared" si="144"/>
        <v>-1.7663884664571101E-2</v>
      </c>
      <c r="CA278" s="23">
        <f t="shared" si="145"/>
        <v>-7.1491586045428934E-2</v>
      </c>
      <c r="CB278" s="23">
        <f t="shared" si="146"/>
        <v>1.8348310344827579E-3</v>
      </c>
      <c r="CC278" s="23">
        <f t="shared" si="147"/>
        <v>-2.9749080459770094E-4</v>
      </c>
      <c r="CD278" s="23">
        <f t="shared" si="148"/>
        <v>4.4340775862069062E-4</v>
      </c>
      <c r="CE278" s="23">
        <f t="shared" si="149"/>
        <v>-5.5663247126436796E-4</v>
      </c>
      <c r="CF278" s="23">
        <f t="shared" si="150"/>
        <v>0</v>
      </c>
      <c r="CG278" s="23">
        <f t="shared" si="151"/>
        <v>2.7690426161550711E-2</v>
      </c>
      <c r="CH278" s="23">
        <f t="shared" si="152"/>
        <v>2.1407871374471035E-3</v>
      </c>
      <c r="CI278" s="23">
        <f t="shared" si="153"/>
        <v>5.3569705343896157E-2</v>
      </c>
    </row>
    <row r="279" spans="1:87" x14ac:dyDescent="0.2">
      <c r="A279" s="20">
        <v>271</v>
      </c>
      <c r="B279" s="21">
        <v>44957</v>
      </c>
      <c r="C279" s="20">
        <v>221.268</v>
      </c>
      <c r="D279" s="20">
        <v>1221.213</v>
      </c>
      <c r="E279" s="20">
        <v>2052.8139999999999</v>
      </c>
      <c r="F279" s="20">
        <v>1832.0920000000001</v>
      </c>
      <c r="G279" s="20">
        <v>2378.8069999999998</v>
      </c>
      <c r="H279" s="20">
        <v>137.19900000000001</v>
      </c>
      <c r="I279" s="20">
        <v>340.07600000000002</v>
      </c>
      <c r="J279" s="20">
        <v>451.91300000000001</v>
      </c>
      <c r="K279" s="20">
        <v>110.608</v>
      </c>
      <c r="L279" s="20">
        <v>658.65</v>
      </c>
      <c r="M279" s="20">
        <v>815.97900000000004</v>
      </c>
      <c r="N279" s="20">
        <v>293.166</v>
      </c>
      <c r="O279" s="20">
        <v>335.01400000000001</v>
      </c>
      <c r="P279" s="20">
        <v>102.61799999999999</v>
      </c>
      <c r="Q279" s="20">
        <v>192.81899999999999</v>
      </c>
      <c r="R279" s="20">
        <v>256.17599999999999</v>
      </c>
      <c r="S279" s="20">
        <v>7585.01</v>
      </c>
      <c r="T279" s="20">
        <v>4163.45</v>
      </c>
      <c r="U279" s="20">
        <v>7771.7</v>
      </c>
      <c r="V279" s="20">
        <v>27327.11</v>
      </c>
      <c r="W279" s="20">
        <v>4.5742900000000004</v>
      </c>
      <c r="X279" s="20">
        <v>2.2391999999999999</v>
      </c>
      <c r="Y279" s="20">
        <v>3.839</v>
      </c>
      <c r="Z279" s="20">
        <v>-0.28189999999999998</v>
      </c>
      <c r="AA279" s="20">
        <v>1</v>
      </c>
      <c r="AB279" s="20">
        <v>0.92049999999999998</v>
      </c>
      <c r="AC279" s="20">
        <v>0.81169999999999998</v>
      </c>
      <c r="AD279" s="20">
        <v>130.09</v>
      </c>
      <c r="AE279" s="21">
        <f t="shared" si="125"/>
        <v>44957</v>
      </c>
      <c r="AF279" s="22" cm="1">
        <f t="array" ref="AF279">IF(INDEX(calc_types,1,AF$7)="INDEX",C279/C278-1,IF(INDEX(calc_types,1,AF$7)="CASH", C278/1200,C278/C279-1))</f>
        <v>3.4784422746381161E-3</v>
      </c>
      <c r="AG279" s="22" cm="1">
        <f t="array" ref="AG279">IF(INDEX(calc_types,1,AG$7)="INDEX",D279/D278-1,IF(INDEX(calc_types,1,AG$7)="CASH", D278/1200,D278/D279-1))</f>
        <v>6.8529912993722242E-3</v>
      </c>
      <c r="AH279" s="22" cm="1">
        <f t="array" ref="AH279">IF(INDEX(calc_types,1,AH$7)="INDEX",E279/E278-1,IF(INDEX(calc_types,1,AH$7)="CASH", E278/1200,E278/E279-1))</f>
        <v>1.6223928128191512E-2</v>
      </c>
      <c r="AI279" s="22" cm="1">
        <f t="array" ref="AI279">IF(INDEX(calc_types,1,AI$7)="INDEX",F279/F278-1,IF(INDEX(calc_types,1,AI$7)="CASH", F278/1200,F278/F279-1))</f>
        <v>1.0432522821833157E-2</v>
      </c>
      <c r="AJ279" s="22" cm="1">
        <f t="array" ref="AJ279">IF(INDEX(calc_types,1,AJ$7)="INDEX",G279/G278-1,IF(INDEX(calc_types,1,AJ$7)="CASH", G278/1200,G278/G279-1))</f>
        <v>2.2273533429853387E-2</v>
      </c>
      <c r="AK279" s="22" cm="1">
        <f t="array" ref="AK279">IF(INDEX(calc_types,1,AK$7)="INDEX",H279/H278-1,IF(INDEX(calc_types,1,AK$7)="CASH", H278/1200,H278/H279-1))</f>
        <v>5.8312863088660905E-5</v>
      </c>
      <c r="AL279" s="22" cm="1">
        <f t="array" ref="AL279">IF(INDEX(calc_types,1,AL$7)="INDEX",I279/I278-1,IF(INDEX(calc_types,1,AL$7)="CASH", I278/1200,I278/I279-1))</f>
        <v>1.3780594096723942E-3</v>
      </c>
      <c r="AM279" s="22" cm="1">
        <f t="array" ref="AM279">IF(INDEX(calc_types,1,AM$7)="INDEX",J279/J278-1,IF(INDEX(calc_types,1,AM$7)="CASH", J278/1200,J278/J279-1))</f>
        <v>8.6645790135058132E-3</v>
      </c>
      <c r="AN279" s="22" cm="1">
        <f t="array" ref="AN279">IF(INDEX(calc_types,1,AN$7)="INDEX",K279/K278-1,IF(INDEX(calc_types,1,AN$7)="CASH", K278/1200,K278/K279-1))</f>
        <v>1.9112838211183814E-3</v>
      </c>
      <c r="AO279" s="22" cm="1">
        <f t="array" ref="AO279">IF(INDEX(calc_types,1,AO$7)="INDEX",L279/L278-1,IF(INDEX(calc_types,1,AO$7)="CASH", L278/1200,L278/L279-1))</f>
        <v>8.0672932555223564E-3</v>
      </c>
      <c r="AP279" s="22" cm="1">
        <f t="array" ref="AP279">IF(INDEX(calc_types,1,AP$7)="INDEX",M279/M278-1,IF(INDEX(calc_types,1,AP$7)="CASH", M278/1200,M278/M279-1))</f>
        <v>1.6793727616878362E-2</v>
      </c>
      <c r="AQ279" s="22" cm="1">
        <f t="array" ref="AQ279">IF(INDEX(calc_types,1,AQ$7)="INDEX",N279/N278-1,IF(INDEX(calc_types,1,AQ$7)="CASH", N278/1200,N278/N279-1))</f>
        <v>1.7651285575931652E-2</v>
      </c>
      <c r="AR279" s="22" cm="1">
        <f t="array" ref="AR279">IF(INDEX(calc_types,1,AR$7)="INDEX",O279/O278-1,IF(INDEX(calc_types,1,AR$7)="CASH", O278/1200,O278/O279-1))</f>
        <v>3.1332734056570111E-2</v>
      </c>
      <c r="AS279" s="22" cm="1">
        <f t="array" ref="AS279">IF(INDEX(calc_types,1,AS$7)="INDEX",P279/P278-1,IF(INDEX(calc_types,1,AS$7)="CASH", P278/1200,P278/P279-1))</f>
        <v>2.2418246503241868E-4</v>
      </c>
      <c r="AT279" s="22" cm="1">
        <f t="array" ref="AT279">IF(INDEX(calc_types,1,AT$7)="INDEX",Q279/Q278-1,IF(INDEX(calc_types,1,AT$7)="CASH", Q278/1200,Q278/Q279-1))</f>
        <v>9.9674500459423498E-4</v>
      </c>
      <c r="AU279" s="22" cm="1">
        <f t="array" ref="AU279">IF(INDEX(calc_types,1,AU$7)="INDEX",R279/R278-1,IF(INDEX(calc_types,1,AU$7)="CASH", R278/1200,R278/R279-1))</f>
        <v>2.6183235684344996E-3</v>
      </c>
      <c r="AV279" s="22" cm="1">
        <f t="array" ref="AV279">IF(INDEX(calc_types,1,AV$7)="INDEX",S279/S278-1,IF(INDEX(calc_types,1,AV$7)="CASH", S278/1200,S278/S279-1))</f>
        <v>6.2509367860289711E-2</v>
      </c>
      <c r="AW279" s="22" cm="1">
        <f t="array" ref="AW279">IF(INDEX(calc_types,1,AW$7)="INDEX",T279/T278-1,IF(INDEX(calc_types,1,AW$7)="CASH", T278/1200,T278/T279-1))</f>
        <v>9.7487360357653152E-2</v>
      </c>
      <c r="AX279" s="22" cm="1">
        <f t="array" ref="AX279">IF(INDEX(calc_types,1,AX$7)="INDEX",U279/U278-1,IF(INDEX(calc_types,1,AX$7)="CASH", U278/1200,U278/U279-1))</f>
        <v>4.2937622622367444E-2</v>
      </c>
      <c r="AY279" s="22" cm="1">
        <f t="array" ref="AY279">IF(INDEX(calc_types,1,AY$7)="INDEX",V279/V278-1,IF(INDEX(calc_types,1,AY$7)="CASH", V278/1200,V278/V279-1))</f>
        <v>4.7236390810323936E-2</v>
      </c>
      <c r="AZ279" s="22" cm="1">
        <f t="array" ref="AZ279">IF(INDEX(calc_types,1,AZ$7)="INDEX",W279/W278-1,IF(INDEX(calc_types,1,AZ$7)="CASH", W278/1200,W278/W279-1))</f>
        <v>3.6596416666666663E-3</v>
      </c>
      <c r="BA279" s="22" cm="1">
        <f t="array" ref="BA279">IF(INDEX(calc_types,1,BA$7)="INDEX",X279/X278-1,IF(INDEX(calc_types,1,BA$7)="CASH", X278/1200,X278/X279-1))</f>
        <v>1.508E-3</v>
      </c>
      <c r="BB279" s="22" cm="1">
        <f t="array" ref="BB279">IF(INDEX(calc_types,1,BB$7)="INDEX",Y279/Y278-1,IF(INDEX(calc_types,1,BB$7)="CASH", Y278/1200,Y278/Y279-1))</f>
        <v>2.8573333333333333E-3</v>
      </c>
      <c r="BC279" s="22" cm="1">
        <f t="array" ref="BC279">IF(INDEX(calc_types,1,BC$7)="INDEX",Z279/Z278-1,IF(INDEX(calc_types,1,BC$7)="CASH", Z278/1200,Z278/Z279-1))</f>
        <v>-3.0783333333333335E-4</v>
      </c>
      <c r="BD279" s="22" cm="1">
        <f t="array" ref="BD279">IF(INDEX(calc_types,1,BD$7)="INDEX",AA279/AA278-1,IF(INDEX(calc_types,1,BD$7)="CASH", AA278/1200,AA278/AA279-1))</f>
        <v>0</v>
      </c>
      <c r="BE279" s="22" cm="1">
        <f t="array" ref="BE279">IF(INDEX(calc_types,1,BE$7)="INDEX",AB279/AB278-1,IF(INDEX(calc_types,1,BE$7)="CASH", AB278/1200,AB278/AB279-1))</f>
        <v>1.4774579033134172E-2</v>
      </c>
      <c r="BF279" s="22" cm="1">
        <f t="array" ref="BF279">IF(INDEX(calc_types,1,BF$7)="INDEX",AC279/AC278-1,IF(INDEX(calc_types,1,BF$7)="CASH", AC278/1200,AC278/AC279-1))</f>
        <v>1.9588517925341886E-2</v>
      </c>
      <c r="BG279" s="22" cm="1">
        <f t="array" ref="BG279">IF(INDEX(calc_types,1,BG$7)="INDEX",AD279/AD278-1,IF(INDEX(calc_types,1,BG$7)="CASH", AD278/1200,AD278/AD279-1))</f>
        <v>7.9175955108001794E-3</v>
      </c>
      <c r="BH279" s="23">
        <f t="shared" si="126"/>
        <v>1.8517440180183446E-3</v>
      </c>
      <c r="BI279" s="23">
        <f t="shared" si="127"/>
        <v>4.7915790679986551E-3</v>
      </c>
      <c r="BJ279" s="23">
        <f t="shared" si="128"/>
        <v>1.3305403161278923E-2</v>
      </c>
      <c r="BK279" s="23">
        <f t="shared" si="129"/>
        <v>7.451513261345564E-3</v>
      </c>
      <c r="BL279" s="23">
        <f t="shared" si="130"/>
        <v>1.8434667768730206E-2</v>
      </c>
      <c r="BM279" s="23">
        <f t="shared" si="131"/>
        <v>-1.042822474827903E-3</v>
      </c>
      <c r="BN279" s="23">
        <f t="shared" si="132"/>
        <v>-5.308304017152452E-5</v>
      </c>
      <c r="BO279" s="23">
        <f t="shared" si="133"/>
        <v>6.5627435718954921E-3</v>
      </c>
      <c r="BP279" s="23">
        <f t="shared" si="134"/>
        <v>1.3901485450242713E-3</v>
      </c>
      <c r="BQ279" s="23">
        <f t="shared" si="135"/>
        <v>5.8501051419420375E-3</v>
      </c>
      <c r="BR279" s="23">
        <f t="shared" si="136"/>
        <v>1.4077799911501404E-2</v>
      </c>
      <c r="BS279" s="23">
        <f t="shared" si="137"/>
        <v>1.4426605341456875E-2</v>
      </c>
      <c r="BT279" s="23">
        <f t="shared" si="138"/>
        <v>2.7616935666181761E-2</v>
      </c>
      <c r="BU279" s="23">
        <f t="shared" si="139"/>
        <v>1.7297828264052005E-4</v>
      </c>
      <c r="BV279" s="23">
        <f t="shared" si="140"/>
        <v>7.9946814230953895E-4</v>
      </c>
      <c r="BW279" s="23">
        <f t="shared" si="141"/>
        <v>2.0743438740469756E-3</v>
      </c>
      <c r="BX279" s="23">
        <f t="shared" si="142"/>
        <v>5.5601068139216225E-2</v>
      </c>
      <c r="BY279" s="23">
        <f t="shared" si="143"/>
        <v>9.6188334994295882E-2</v>
      </c>
      <c r="BZ279" s="23">
        <f t="shared" si="144"/>
        <v>4.129238302154218E-2</v>
      </c>
      <c r="CA279" s="23">
        <f t="shared" si="145"/>
        <v>4.2765101171737041E-2</v>
      </c>
      <c r="CB279" s="23">
        <f t="shared" si="146"/>
        <v>2.0428060344827572E-3</v>
      </c>
      <c r="CC279" s="23">
        <f t="shared" si="147"/>
        <v>4.0834252873563244E-4</v>
      </c>
      <c r="CD279" s="23">
        <f t="shared" si="148"/>
        <v>9.1832442528735707E-4</v>
      </c>
      <c r="CE279" s="23">
        <f t="shared" si="149"/>
        <v>-2.8188247126436787E-4</v>
      </c>
      <c r="CF279" s="23">
        <f t="shared" si="150"/>
        <v>0</v>
      </c>
      <c r="CG279" s="23">
        <f t="shared" si="151"/>
        <v>1.3774286856177214E-2</v>
      </c>
      <c r="CH279" s="23">
        <f t="shared" si="152"/>
        <v>1.9675172631662702E-2</v>
      </c>
      <c r="CI279" s="23">
        <f t="shared" si="153"/>
        <v>8.4824198296811204E-3</v>
      </c>
    </row>
    <row r="280" spans="1:87" x14ac:dyDescent="0.2">
      <c r="A280" s="20">
        <v>272</v>
      </c>
      <c r="B280" s="21">
        <v>44985</v>
      </c>
      <c r="C280" s="20">
        <v>221.81299999999999</v>
      </c>
      <c r="D280" s="20">
        <v>1212.395</v>
      </c>
      <c r="E280" s="20">
        <v>2012.973</v>
      </c>
      <c r="F280" s="20">
        <v>1820.5170000000001</v>
      </c>
      <c r="G280" s="20">
        <v>2337.7750000000001</v>
      </c>
      <c r="H280" s="20">
        <v>137.19300000000001</v>
      </c>
      <c r="I280" s="20">
        <v>337.84399999999999</v>
      </c>
      <c r="J280" s="20">
        <v>444.64699999999999</v>
      </c>
      <c r="K280" s="20">
        <v>110.572</v>
      </c>
      <c r="L280" s="20">
        <v>653.51599999999996</v>
      </c>
      <c r="M280" s="20">
        <v>802.48299999999995</v>
      </c>
      <c r="N280" s="20">
        <v>291.375</v>
      </c>
      <c r="O280" s="20">
        <v>330.46699999999998</v>
      </c>
      <c r="P280" s="20">
        <v>102.611</v>
      </c>
      <c r="Q280" s="20">
        <v>192.90299999999999</v>
      </c>
      <c r="R280" s="20">
        <v>256.14299999999997</v>
      </c>
      <c r="S280" s="20">
        <v>7396.04</v>
      </c>
      <c r="T280" s="20">
        <v>4238.38</v>
      </c>
      <c r="U280" s="20">
        <v>7876.28</v>
      </c>
      <c r="V280" s="20">
        <v>27445.56</v>
      </c>
      <c r="W280" s="20">
        <v>4.6694300000000002</v>
      </c>
      <c r="X280" s="20">
        <v>2.4969999999999999</v>
      </c>
      <c r="Y280" s="20">
        <v>4.0453000000000001</v>
      </c>
      <c r="Z280" s="20">
        <v>-0.39169999999999999</v>
      </c>
      <c r="AA280" s="20">
        <v>1</v>
      </c>
      <c r="AB280" s="20">
        <v>0.9456</v>
      </c>
      <c r="AC280" s="20">
        <v>0.83179999999999998</v>
      </c>
      <c r="AD280" s="20">
        <v>136.16999999999999</v>
      </c>
      <c r="AE280" s="21">
        <f t="shared" si="125"/>
        <v>44985</v>
      </c>
      <c r="AF280" s="22" cm="1">
        <f t="array" ref="AF280">IF(INDEX(calc_types,1,AF$7)="INDEX",C280/C279-1,IF(INDEX(calc_types,1,AF$7)="CASH", C279/1200,C279/C280-1))</f>
        <v>2.463076450277546E-3</v>
      </c>
      <c r="AG280" s="22" cm="1">
        <f t="array" ref="AG280">IF(INDEX(calc_types,1,AG$7)="INDEX",D280/D279-1,IF(INDEX(calc_types,1,AG$7)="CASH", D279/1200,D279/D280-1))</f>
        <v>-7.2206895930521098E-3</v>
      </c>
      <c r="AH280" s="22" cm="1">
        <f t="array" ref="AH280">IF(INDEX(calc_types,1,AH$7)="INDEX",E280/E279-1,IF(INDEX(calc_types,1,AH$7)="CASH", E279/1200,E279/E280-1))</f>
        <v>-1.9407993125533984E-2</v>
      </c>
      <c r="AI280" s="22" cm="1">
        <f t="array" ref="AI280">IF(INDEX(calc_types,1,AI$7)="INDEX",F280/F279-1,IF(INDEX(calc_types,1,AI$7)="CASH", F279/1200,F279/F280-1))</f>
        <v>-6.3179141658825655E-3</v>
      </c>
      <c r="AJ280" s="22" cm="1">
        <f t="array" ref="AJ280">IF(INDEX(calc_types,1,AJ$7)="INDEX",G280/G279-1,IF(INDEX(calc_types,1,AJ$7)="CASH", G279/1200,G279/G280-1))</f>
        <v>-1.724898236805239E-2</v>
      </c>
      <c r="AK280" s="22" cm="1">
        <f t="array" ref="AK280">IF(INDEX(calc_types,1,AK$7)="INDEX",H280/H279-1,IF(INDEX(calc_types,1,AK$7)="CASH", H279/1200,H279/H280-1))</f>
        <v>-4.3732097172677342E-5</v>
      </c>
      <c r="AL280" s="22" cm="1">
        <f t="array" ref="AL280">IF(INDEX(calc_types,1,AL$7)="INDEX",I280/I279-1,IF(INDEX(calc_types,1,AL$7)="CASH", I279/1200,I279/I280-1))</f>
        <v>-6.5632388054435165E-3</v>
      </c>
      <c r="AM280" s="22" cm="1">
        <f t="array" ref="AM280">IF(INDEX(calc_types,1,AM$7)="INDEX",J280/J279-1,IF(INDEX(calc_types,1,AM$7)="CASH", J279/1200,J279/J280-1))</f>
        <v>-1.6078315959045297E-2</v>
      </c>
      <c r="AN280" s="22" cm="1">
        <f t="array" ref="AN280">IF(INDEX(calc_types,1,AN$7)="INDEX",K280/K279-1,IF(INDEX(calc_types,1,AN$7)="CASH", K279/1200,K279/K280-1))</f>
        <v>-3.2547374511793237E-4</v>
      </c>
      <c r="AO280" s="22" cm="1">
        <f t="array" ref="AO280">IF(INDEX(calc_types,1,AO$7)="INDEX",L280/L279-1,IF(INDEX(calc_types,1,AO$7)="CASH", L279/1200,L279/L280-1))</f>
        <v>-7.7947316480679874E-3</v>
      </c>
      <c r="AP280" s="22" cm="1">
        <f t="array" ref="AP280">IF(INDEX(calc_types,1,AP$7)="INDEX",M280/M279-1,IF(INDEX(calc_types,1,AP$7)="CASH", M279/1200,M279/M280-1))</f>
        <v>-1.653964133880903E-2</v>
      </c>
      <c r="AQ280" s="22" cm="1">
        <f t="array" ref="AQ280">IF(INDEX(calc_types,1,AQ$7)="INDEX",N280/N279-1,IF(INDEX(calc_types,1,AQ$7)="CASH", N279/1200,N279/N280-1))</f>
        <v>-6.1091668201632698E-3</v>
      </c>
      <c r="AR280" s="22" cm="1">
        <f t="array" ref="AR280">IF(INDEX(calc_types,1,AR$7)="INDEX",O280/O279-1,IF(INDEX(calc_types,1,AR$7)="CASH", O279/1200,O279/O280-1))</f>
        <v>-1.3572567116598155E-2</v>
      </c>
      <c r="AS280" s="22" cm="1">
        <f t="array" ref="AS280">IF(INDEX(calc_types,1,AS$7)="INDEX",P280/P279-1,IF(INDEX(calc_types,1,AS$7)="CASH", P279/1200,P279/P280-1))</f>
        <v>-6.821415346225379E-5</v>
      </c>
      <c r="AT280" s="22" cm="1">
        <f t="array" ref="AT280">IF(INDEX(calc_types,1,AT$7)="INDEX",Q280/Q279-1,IF(INDEX(calc_types,1,AT$7)="CASH", Q279/1200,Q279/Q280-1))</f>
        <v>4.3564171580601219E-4</v>
      </c>
      <c r="AU280" s="22" cm="1">
        <f t="array" ref="AU280">IF(INDEX(calc_types,1,AU$7)="INDEX",R280/R279-1,IF(INDEX(calc_types,1,AU$7)="CASH", R279/1200,R279/R280-1))</f>
        <v>-1.288176878396774E-4</v>
      </c>
      <c r="AV280" s="22" cm="1">
        <f t="array" ref="AV280">IF(INDEX(calc_types,1,AV$7)="INDEX",S280/S279-1,IF(INDEX(calc_types,1,AV$7)="CASH", S279/1200,S279/S280-1))</f>
        <v>-2.4913612506773264E-2</v>
      </c>
      <c r="AW280" s="22" cm="1">
        <f t="array" ref="AW280">IF(INDEX(calc_types,1,AW$7)="INDEX",T280/T279-1,IF(INDEX(calc_types,1,AW$7)="CASH", T279/1200,T279/T280-1))</f>
        <v>1.7997093756380034E-2</v>
      </c>
      <c r="AX280" s="22" cm="1">
        <f t="array" ref="AX280">IF(INDEX(calc_types,1,AX$7)="INDEX",U280/U279-1,IF(INDEX(calc_types,1,AX$7)="CASH", U279/1200,U279/U280-1))</f>
        <v>1.3456515305531491E-2</v>
      </c>
      <c r="AY280" s="22" cm="1">
        <f t="array" ref="AY280">IF(INDEX(calc_types,1,AY$7)="INDEX",V280/V279-1,IF(INDEX(calc_types,1,AY$7)="CASH", V279/1200,V279/V280-1))</f>
        <v>4.3345234823588541E-3</v>
      </c>
      <c r="AZ280" s="22" cm="1">
        <f t="array" ref="AZ280">IF(INDEX(calc_types,1,AZ$7)="INDEX",W280/W279-1,IF(INDEX(calc_types,1,AZ$7)="CASH", W279/1200,W279/W280-1))</f>
        <v>3.8119083333333337E-3</v>
      </c>
      <c r="BA280" s="22" cm="1">
        <f t="array" ref="BA280">IF(INDEX(calc_types,1,BA$7)="INDEX",X280/X279-1,IF(INDEX(calc_types,1,BA$7)="CASH", X279/1200,X279/X280-1))</f>
        <v>1.8659999999999998E-3</v>
      </c>
      <c r="BB280" s="22" cm="1">
        <f t="array" ref="BB280">IF(INDEX(calc_types,1,BB$7)="INDEX",Y280/Y279-1,IF(INDEX(calc_types,1,BB$7)="CASH", Y279/1200,Y279/Y280-1))</f>
        <v>3.1991666666666666E-3</v>
      </c>
      <c r="BC280" s="22" cm="1">
        <f t="array" ref="BC280">IF(INDEX(calc_types,1,BC$7)="INDEX",Z280/Z279-1,IF(INDEX(calc_types,1,BC$7)="CASH", Z279/1200,Z279/Z280-1))</f>
        <v>-2.3491666666666667E-4</v>
      </c>
      <c r="BD280" s="22" cm="1">
        <f t="array" ref="BD280">IF(INDEX(calc_types,1,BD$7)="INDEX",AA280/AA279-1,IF(INDEX(calc_types,1,BD$7)="CASH", AA279/1200,AA279/AA280-1))</f>
        <v>0</v>
      </c>
      <c r="BE280" s="22" cm="1">
        <f t="array" ref="BE280">IF(INDEX(calc_types,1,BE$7)="INDEX",AB280/AB279-1,IF(INDEX(calc_types,1,BE$7)="CASH", AB279/1200,AB279/AB280-1))</f>
        <v>-2.6543993231810448E-2</v>
      </c>
      <c r="BF280" s="22" cm="1">
        <f t="array" ref="BF280">IF(INDEX(calc_types,1,BF$7)="INDEX",AC280/AC279-1,IF(INDEX(calc_types,1,BF$7)="CASH", AC279/1200,AC279/AC280-1))</f>
        <v>-2.416446261120464E-2</v>
      </c>
      <c r="BG280" s="22" cm="1">
        <f t="array" ref="BG280">IF(INDEX(calc_types,1,BG$7)="INDEX",AD280/AD279-1,IF(INDEX(calc_types,1,BG$7)="CASH", AD279/1200,AD279/AD280-1))</f>
        <v>-4.4650069765733935E-2</v>
      </c>
      <c r="BH280" s="23">
        <f t="shared" si="126"/>
        <v>8.3637819365777453E-4</v>
      </c>
      <c r="BI280" s="23">
        <f t="shared" si="127"/>
        <v>-9.282101824425678E-3</v>
      </c>
      <c r="BJ280" s="23">
        <f t="shared" si="128"/>
        <v>-2.2326518092446575E-2</v>
      </c>
      <c r="BK280" s="23">
        <f t="shared" si="129"/>
        <v>-9.2989237263701591E-3</v>
      </c>
      <c r="BL280" s="23">
        <f t="shared" si="130"/>
        <v>-2.1087848029175571E-2</v>
      </c>
      <c r="BM280" s="23">
        <f t="shared" si="131"/>
        <v>-1.1448674350892413E-3</v>
      </c>
      <c r="BN280" s="23">
        <f t="shared" si="132"/>
        <v>-7.9943812552874353E-3</v>
      </c>
      <c r="BO280" s="23">
        <f t="shared" si="133"/>
        <v>-1.8180151400655618E-2</v>
      </c>
      <c r="BP280" s="23">
        <f t="shared" si="134"/>
        <v>-8.4660902121204255E-4</v>
      </c>
      <c r="BQ280" s="23">
        <f t="shared" si="135"/>
        <v>-1.0011919761648306E-2</v>
      </c>
      <c r="BR280" s="23">
        <f t="shared" si="136"/>
        <v>-1.9255569044185988E-2</v>
      </c>
      <c r="BS280" s="23">
        <f t="shared" si="137"/>
        <v>-9.3338470546380468E-3</v>
      </c>
      <c r="BT280" s="23">
        <f t="shared" si="138"/>
        <v>-1.7288365506986505E-2</v>
      </c>
      <c r="BU280" s="23">
        <f t="shared" si="139"/>
        <v>-1.1941833585415241E-4</v>
      </c>
      <c r="BV280" s="23">
        <f t="shared" si="140"/>
        <v>2.3836485352131618E-4</v>
      </c>
      <c r="BW280" s="23">
        <f t="shared" si="141"/>
        <v>-6.7279738222720132E-4</v>
      </c>
      <c r="BX280" s="23">
        <f t="shared" si="142"/>
        <v>-3.1821912227846749E-2</v>
      </c>
      <c r="BY280" s="23">
        <f t="shared" si="143"/>
        <v>1.6698068393022764E-2</v>
      </c>
      <c r="BZ280" s="23">
        <f t="shared" si="144"/>
        <v>1.1811275704706229E-2</v>
      </c>
      <c r="CA280" s="23">
        <f t="shared" si="145"/>
        <v>-1.3676615622803742E-4</v>
      </c>
      <c r="CB280" s="23">
        <f t="shared" si="146"/>
        <v>2.1950727011494243E-3</v>
      </c>
      <c r="CC280" s="23">
        <f t="shared" si="147"/>
        <v>7.6634252873563225E-4</v>
      </c>
      <c r="CD280" s="23">
        <f t="shared" si="148"/>
        <v>1.2601577586206904E-3</v>
      </c>
      <c r="CE280" s="23">
        <f t="shared" si="149"/>
        <v>-2.0896580459770121E-4</v>
      </c>
      <c r="CF280" s="23">
        <f t="shared" si="150"/>
        <v>0</v>
      </c>
      <c r="CG280" s="23">
        <f t="shared" si="151"/>
        <v>-2.7544285408767407E-2</v>
      </c>
      <c r="CH280" s="23">
        <f t="shared" si="152"/>
        <v>-2.4077807904883824E-2</v>
      </c>
      <c r="CI280" s="23">
        <f t="shared" si="153"/>
        <v>-4.4085245446852994E-2</v>
      </c>
    </row>
    <row r="281" spans="1:87" x14ac:dyDescent="0.2">
      <c r="A281" s="20">
        <v>273</v>
      </c>
      <c r="B281" s="21">
        <v>45016</v>
      </c>
      <c r="C281" s="20">
        <v>223.11199999999999</v>
      </c>
      <c r="D281" s="20">
        <v>1231.7360000000001</v>
      </c>
      <c r="E281" s="20">
        <v>2065.1559999999999</v>
      </c>
      <c r="F281" s="20">
        <v>1836.508</v>
      </c>
      <c r="G281" s="20">
        <v>2377.4560000000001</v>
      </c>
      <c r="H281" s="20">
        <v>137.67599999999999</v>
      </c>
      <c r="I281" s="20">
        <v>340.995</v>
      </c>
      <c r="J281" s="20">
        <v>452.49599999999998</v>
      </c>
      <c r="K281" s="20">
        <v>110.96299999999999</v>
      </c>
      <c r="L281" s="20">
        <v>657.42</v>
      </c>
      <c r="M281" s="20">
        <v>813.25900000000001</v>
      </c>
      <c r="N281" s="20">
        <v>291.61799999999999</v>
      </c>
      <c r="O281" s="20">
        <v>331.43599999999998</v>
      </c>
      <c r="P281" s="20">
        <v>102.62</v>
      </c>
      <c r="Q281" s="20">
        <v>193.084</v>
      </c>
      <c r="R281" s="20">
        <v>257.10399999999998</v>
      </c>
      <c r="S281" s="20">
        <v>7663.89</v>
      </c>
      <c r="T281" s="20">
        <v>4315.05</v>
      </c>
      <c r="U281" s="20">
        <v>7631.74</v>
      </c>
      <c r="V281" s="20">
        <v>28041.48</v>
      </c>
      <c r="W281" s="20">
        <v>4.85771</v>
      </c>
      <c r="X281" s="20">
        <v>2.7845</v>
      </c>
      <c r="Y281" s="20">
        <v>4.1106999999999996</v>
      </c>
      <c r="Z281" s="20">
        <v>-0.37519999999999998</v>
      </c>
      <c r="AA281" s="20">
        <v>1</v>
      </c>
      <c r="AB281" s="20">
        <v>0.92259999999999998</v>
      </c>
      <c r="AC281" s="20">
        <v>0.81059999999999999</v>
      </c>
      <c r="AD281" s="20">
        <v>132.86000000000001</v>
      </c>
      <c r="AE281" s="21">
        <f t="shared" si="125"/>
        <v>45016</v>
      </c>
      <c r="AF281" s="22" cm="1">
        <f t="array" ref="AF281">IF(INDEX(calc_types,1,AF$7)="INDEX",C281/C280-1,IF(INDEX(calc_types,1,AF$7)="CASH", C280/1200,C280/C281-1))</f>
        <v>5.856284347626195E-3</v>
      </c>
      <c r="AG281" s="22" cm="1">
        <f t="array" ref="AG281">IF(INDEX(calc_types,1,AG$7)="INDEX",D281/D280-1,IF(INDEX(calc_types,1,AG$7)="CASH", D280/1200,D280/D281-1))</f>
        <v>1.5952721678990756E-2</v>
      </c>
      <c r="AH281" s="22" cm="1">
        <f t="array" ref="AH281">IF(INDEX(calc_types,1,AH$7)="INDEX",E281/E280-1,IF(INDEX(calc_types,1,AH$7)="CASH", E280/1200,E280/E281-1))</f>
        <v>2.5923348201888352E-2</v>
      </c>
      <c r="AI281" s="22" cm="1">
        <f t="array" ref="AI281">IF(INDEX(calc_types,1,AI$7)="INDEX",F281/F280-1,IF(INDEX(calc_types,1,AI$7)="CASH", F280/1200,F280/F281-1))</f>
        <v>8.7837685668412657E-3</v>
      </c>
      <c r="AJ281" s="22" cm="1">
        <f t="array" ref="AJ281">IF(INDEX(calc_types,1,AJ$7)="INDEX",G281/G280-1,IF(INDEX(calc_types,1,AJ$7)="CASH", G280/1200,G280/G281-1))</f>
        <v>1.6973831955598762E-2</v>
      </c>
      <c r="AK281" s="22" cm="1">
        <f t="array" ref="AK281">IF(INDEX(calc_types,1,AK$7)="INDEX",H281/H280-1,IF(INDEX(calc_types,1,AK$7)="CASH", H280/1200,H280/H281-1))</f>
        <v>3.5205877850907896E-3</v>
      </c>
      <c r="AL281" s="22" cm="1">
        <f t="array" ref="AL281">IF(INDEX(calc_types,1,AL$7)="INDEX",I281/I280-1,IF(INDEX(calc_types,1,AL$7)="CASH", I280/1200,I280/I281-1))</f>
        <v>9.3267898793525372E-3</v>
      </c>
      <c r="AM281" s="22" cm="1">
        <f t="array" ref="AM281">IF(INDEX(calc_types,1,AM$7)="INDEX",J281/J280-1,IF(INDEX(calc_types,1,AM$7)="CASH", J280/1200,J280/J281-1))</f>
        <v>1.7652205007567812E-2</v>
      </c>
      <c r="AN281" s="22" cm="1">
        <f t="array" ref="AN281">IF(INDEX(calc_types,1,AN$7)="INDEX",K281/K280-1,IF(INDEX(calc_types,1,AN$7)="CASH", K280/1200,K280/K281-1))</f>
        <v>3.5361574358787617E-3</v>
      </c>
      <c r="AO281" s="22" cm="1">
        <f t="array" ref="AO281">IF(INDEX(calc_types,1,AO$7)="INDEX",L281/L280-1,IF(INDEX(calc_types,1,AO$7)="CASH", L280/1200,L280/L281-1))</f>
        <v>5.9738399671929177E-3</v>
      </c>
      <c r="AP281" s="22" cm="1">
        <f t="array" ref="AP281">IF(INDEX(calc_types,1,AP$7)="INDEX",M281/M280-1,IF(INDEX(calc_types,1,AP$7)="CASH", M280/1200,M280/M281-1))</f>
        <v>1.3428321846070235E-2</v>
      </c>
      <c r="AQ281" s="22" cm="1">
        <f t="array" ref="AQ281">IF(INDEX(calc_types,1,AQ$7)="INDEX",N281/N280-1,IF(INDEX(calc_types,1,AQ$7)="CASH", N280/1200,N280/N281-1))</f>
        <v>8.3397683397690159E-4</v>
      </c>
      <c r="AR281" s="22" cm="1">
        <f t="array" ref="AR281">IF(INDEX(calc_types,1,AR$7)="INDEX",O281/O280-1,IF(INDEX(calc_types,1,AR$7)="CASH", O280/1200,O280/O281-1))</f>
        <v>2.9322141091243648E-3</v>
      </c>
      <c r="AS281" s="22" cm="1">
        <f t="array" ref="AS281">IF(INDEX(calc_types,1,AS$7)="INDEX",P281/P280-1,IF(INDEX(calc_types,1,AS$7)="CASH", P280/1200,P280/P281-1))</f>
        <v>8.7709894650567222E-5</v>
      </c>
      <c r="AT281" s="22" cm="1">
        <f t="array" ref="AT281">IF(INDEX(calc_types,1,AT$7)="INDEX",Q281/Q280-1,IF(INDEX(calc_types,1,AT$7)="CASH", Q280/1200,Q280/Q281-1))</f>
        <v>9.382954127203913E-4</v>
      </c>
      <c r="AU281" s="22" cm="1">
        <f t="array" ref="AU281">IF(INDEX(calc_types,1,AU$7)="INDEX",R281/R280-1,IF(INDEX(calc_types,1,AU$7)="CASH", R280/1200,R280/R281-1))</f>
        <v>3.7518105120968315E-3</v>
      </c>
      <c r="AV281" s="22" cm="1">
        <f t="array" ref="AV281">IF(INDEX(calc_types,1,AV$7)="INDEX",S281/S280-1,IF(INDEX(calc_types,1,AV$7)="CASH", S280/1200,S280/S281-1))</f>
        <v>3.6215326039340079E-2</v>
      </c>
      <c r="AW281" s="22" cm="1">
        <f t="array" ref="AW281">IF(INDEX(calc_types,1,AW$7)="INDEX",T281/T280-1,IF(INDEX(calc_types,1,AW$7)="CASH", T280/1200,T280/T281-1))</f>
        <v>1.8089458708280048E-2</v>
      </c>
      <c r="AX281" s="22" cm="1">
        <f t="array" ref="AX281">IF(INDEX(calc_types,1,AX$7)="INDEX",U281/U280-1,IF(INDEX(calc_types,1,AX$7)="CASH", U280/1200,U280/U281-1))</f>
        <v>-3.1047651937208931E-2</v>
      </c>
      <c r="AY281" s="22" cm="1">
        <f t="array" ref="AY281">IF(INDEX(calc_types,1,AY$7)="INDEX",V281/V280-1,IF(INDEX(calc_types,1,AY$7)="CASH", V280/1200,V280/V281-1))</f>
        <v>2.171280163348821E-2</v>
      </c>
      <c r="AZ281" s="22" cm="1">
        <f t="array" ref="AZ281">IF(INDEX(calc_types,1,AZ$7)="INDEX",W281/W280-1,IF(INDEX(calc_types,1,AZ$7)="CASH", W280/1200,W280/W281-1))</f>
        <v>3.8911916666666668E-3</v>
      </c>
      <c r="BA281" s="22" cm="1">
        <f t="array" ref="BA281">IF(INDEX(calc_types,1,BA$7)="INDEX",X281/X280-1,IF(INDEX(calc_types,1,BA$7)="CASH", X280/1200,X280/X281-1))</f>
        <v>2.0808333333333334E-3</v>
      </c>
      <c r="BB281" s="22" cm="1">
        <f t="array" ref="BB281">IF(INDEX(calc_types,1,BB$7)="INDEX",Y281/Y280-1,IF(INDEX(calc_types,1,BB$7)="CASH", Y280/1200,Y280/Y281-1))</f>
        <v>3.3710833333333336E-3</v>
      </c>
      <c r="BC281" s="22" cm="1">
        <f t="array" ref="BC281">IF(INDEX(calc_types,1,BC$7)="INDEX",Z281/Z280-1,IF(INDEX(calc_types,1,BC$7)="CASH", Z280/1200,Z280/Z281-1))</f>
        <v>-3.2641666666666664E-4</v>
      </c>
      <c r="BD281" s="22" cm="1">
        <f t="array" ref="BD281">IF(INDEX(calc_types,1,BD$7)="INDEX",AA281/AA280-1,IF(INDEX(calc_types,1,BD$7)="CASH", AA280/1200,AA280/AA281-1))</f>
        <v>0</v>
      </c>
      <c r="BE281" s="22" cm="1">
        <f t="array" ref="BE281">IF(INDEX(calc_types,1,BE$7)="INDEX",AB281/AB280-1,IF(INDEX(calc_types,1,BE$7)="CASH", AB280/1200,AB280/AB281-1))</f>
        <v>2.492954693258187E-2</v>
      </c>
      <c r="BF281" s="22" cm="1">
        <f t="array" ref="BF281">IF(INDEX(calc_types,1,BF$7)="INDEX",AC281/AC280-1,IF(INDEX(calc_types,1,BF$7)="CASH", AC280/1200,AC280/AC281-1))</f>
        <v>2.6153466567974348E-2</v>
      </c>
      <c r="BG281" s="22" cm="1">
        <f t="array" ref="BG281">IF(INDEX(calc_types,1,BG$7)="INDEX",AD281/AD280-1,IF(INDEX(calc_types,1,BG$7)="CASH", AD280/1200,AD280/AD281-1))</f>
        <v>2.4913442721661738E-2</v>
      </c>
      <c r="BH281" s="23">
        <f t="shared" si="126"/>
        <v>4.2295860910064233E-3</v>
      </c>
      <c r="BI281" s="23">
        <f t="shared" si="127"/>
        <v>1.3891309447617187E-2</v>
      </c>
      <c r="BJ281" s="23">
        <f t="shared" si="128"/>
        <v>2.3004823234975762E-2</v>
      </c>
      <c r="BK281" s="23">
        <f t="shared" si="129"/>
        <v>5.802759006353673E-3</v>
      </c>
      <c r="BL281" s="23">
        <f t="shared" si="130"/>
        <v>1.3134966294475579E-2</v>
      </c>
      <c r="BM281" s="23">
        <f t="shared" si="131"/>
        <v>2.4194524471742255E-3</v>
      </c>
      <c r="BN281" s="23">
        <f t="shared" si="132"/>
        <v>7.8956474295086183E-3</v>
      </c>
      <c r="BO281" s="23">
        <f t="shared" si="133"/>
        <v>1.5550369565957491E-2</v>
      </c>
      <c r="BP281" s="23">
        <f t="shared" si="134"/>
        <v>3.0150221597846517E-3</v>
      </c>
      <c r="BQ281" s="23">
        <f t="shared" si="135"/>
        <v>3.7566518536125987E-3</v>
      </c>
      <c r="BR281" s="23">
        <f t="shared" si="136"/>
        <v>1.0712394140693277E-2</v>
      </c>
      <c r="BS281" s="23">
        <f t="shared" si="137"/>
        <v>-2.3907034004978763E-3</v>
      </c>
      <c r="BT281" s="23">
        <f t="shared" si="138"/>
        <v>-7.8358428126398382E-4</v>
      </c>
      <c r="BU281" s="23">
        <f t="shared" si="139"/>
        <v>3.6505712258668607E-5</v>
      </c>
      <c r="BV281" s="23">
        <f t="shared" si="140"/>
        <v>7.4101855043569526E-4</v>
      </c>
      <c r="BW281" s="23">
        <f t="shared" si="141"/>
        <v>3.2078308177093074E-3</v>
      </c>
      <c r="BX281" s="23">
        <f t="shared" si="142"/>
        <v>2.9307026318266594E-2</v>
      </c>
      <c r="BY281" s="23">
        <f t="shared" si="143"/>
        <v>1.6790433344922778E-2</v>
      </c>
      <c r="BZ281" s="23">
        <f t="shared" si="144"/>
        <v>-3.2692891538034195E-2</v>
      </c>
      <c r="CA281" s="23">
        <f t="shared" si="145"/>
        <v>1.7241511994901319E-2</v>
      </c>
      <c r="CB281" s="23">
        <f t="shared" si="146"/>
        <v>2.2743560344827577E-3</v>
      </c>
      <c r="CC281" s="23">
        <f t="shared" si="147"/>
        <v>9.8117586206896584E-4</v>
      </c>
      <c r="CD281" s="23">
        <f t="shared" si="148"/>
        <v>1.4320744252873574E-3</v>
      </c>
      <c r="CE281" s="23">
        <f t="shared" si="149"/>
        <v>-3.0046580459770116E-4</v>
      </c>
      <c r="CF281" s="23">
        <f t="shared" si="150"/>
        <v>0</v>
      </c>
      <c r="CG281" s="23">
        <f t="shared" si="151"/>
        <v>2.392925475562491E-2</v>
      </c>
      <c r="CH281" s="23">
        <f t="shared" si="152"/>
        <v>2.6240121274295165E-2</v>
      </c>
      <c r="CI281" s="23">
        <f t="shared" si="153"/>
        <v>2.5478267040542679E-2</v>
      </c>
    </row>
    <row r="282" spans="1:87" x14ac:dyDescent="0.2">
      <c r="A282" s="20">
        <v>274</v>
      </c>
      <c r="B282" s="21">
        <v>45046</v>
      </c>
      <c r="C282" s="20">
        <v>223.75399999999999</v>
      </c>
      <c r="D282" s="20">
        <v>1234.9269999999999</v>
      </c>
      <c r="E282" s="20">
        <v>2079.0250000000001</v>
      </c>
      <c r="F282" s="20">
        <v>1847.4880000000001</v>
      </c>
      <c r="G282" s="20">
        <v>2399.7269999999999</v>
      </c>
      <c r="H282" s="20">
        <v>137.916</v>
      </c>
      <c r="I282" s="20">
        <v>341.52300000000002</v>
      </c>
      <c r="J282" s="20">
        <v>453.70100000000002</v>
      </c>
      <c r="K282" s="20">
        <v>111.218</v>
      </c>
      <c r="L282" s="20">
        <v>656.16800000000001</v>
      </c>
      <c r="M282" s="20">
        <v>808.61900000000003</v>
      </c>
      <c r="N282" s="20">
        <v>292.73399999999998</v>
      </c>
      <c r="O282" s="20">
        <v>332.90800000000002</v>
      </c>
      <c r="P282" s="20">
        <v>102.60899999999999</v>
      </c>
      <c r="Q282" s="20">
        <v>193.005</v>
      </c>
      <c r="R282" s="20">
        <v>257.18099999999998</v>
      </c>
      <c r="S282" s="20">
        <v>7781.29</v>
      </c>
      <c r="T282" s="20">
        <v>4359.3100000000004</v>
      </c>
      <c r="U282" s="20">
        <v>7870.57</v>
      </c>
      <c r="V282" s="20">
        <v>28856.44</v>
      </c>
      <c r="W282" s="20">
        <v>5.0621400000000003</v>
      </c>
      <c r="X282" s="20">
        <v>2.9506000000000001</v>
      </c>
      <c r="Y282" s="20">
        <v>4.2770999999999999</v>
      </c>
      <c r="Z282" s="20">
        <v>-0.40610000000000002</v>
      </c>
      <c r="AA282" s="20">
        <v>1</v>
      </c>
      <c r="AB282" s="20">
        <v>0.90749999999999997</v>
      </c>
      <c r="AC282" s="20">
        <v>0.79569999999999996</v>
      </c>
      <c r="AD282" s="20">
        <v>136.30000000000001</v>
      </c>
      <c r="AE282" s="21">
        <f t="shared" si="125"/>
        <v>45046</v>
      </c>
      <c r="AF282" s="22" cm="1">
        <f t="array" ref="AF282">IF(INDEX(calc_types,1,AF$7)="INDEX",C282/C281-1,IF(INDEX(calc_types,1,AF$7)="CASH", C281/1200,C281/C282-1))</f>
        <v>2.8774785757825772E-3</v>
      </c>
      <c r="AG282" s="22" cm="1">
        <f t="array" ref="AG282">IF(INDEX(calc_types,1,AG$7)="INDEX",D282/D281-1,IF(INDEX(calc_types,1,AG$7)="CASH", D281/1200,D281/D282-1))</f>
        <v>2.5906525424277405E-3</v>
      </c>
      <c r="AH282" s="22" cm="1">
        <f t="array" ref="AH282">IF(INDEX(calc_types,1,AH$7)="INDEX",E282/E281-1,IF(INDEX(calc_types,1,AH$7)="CASH", E281/1200,E281/E282-1))</f>
        <v>6.7157154229511296E-3</v>
      </c>
      <c r="AI282" s="22" cm="1">
        <f t="array" ref="AI282">IF(INDEX(calc_types,1,AI$7)="INDEX",F282/F281-1,IF(INDEX(calc_types,1,AI$7)="CASH", F281/1200,F281/F282-1))</f>
        <v>5.9787379091187365E-3</v>
      </c>
      <c r="AJ282" s="22" cm="1">
        <f t="array" ref="AJ282">IF(INDEX(calc_types,1,AJ$7)="INDEX",G282/G281-1,IF(INDEX(calc_types,1,AJ$7)="CASH", G281/1200,G281/G282-1))</f>
        <v>9.3675760981484224E-3</v>
      </c>
      <c r="AK282" s="22" cm="1">
        <f t="array" ref="AK282">IF(INDEX(calc_types,1,AK$7)="INDEX",H282/H281-1,IF(INDEX(calc_types,1,AK$7)="CASH", H281/1200,H281/H282-1))</f>
        <v>1.7432232197334141E-3</v>
      </c>
      <c r="AL282" s="22" cm="1">
        <f t="array" ref="AL282">IF(INDEX(calc_types,1,AL$7)="INDEX",I282/I281-1,IF(INDEX(calc_types,1,AL$7)="CASH", I281/1200,I281/I282-1))</f>
        <v>1.5484098007303437E-3</v>
      </c>
      <c r="AM282" s="22" cm="1">
        <f t="array" ref="AM282">IF(INDEX(calc_types,1,AM$7)="INDEX",J282/J281-1,IF(INDEX(calc_types,1,AM$7)="CASH", J281/1200,J281/J282-1))</f>
        <v>2.6630069658075683E-3</v>
      </c>
      <c r="AN282" s="22" cm="1">
        <f t="array" ref="AN282">IF(INDEX(calc_types,1,AN$7)="INDEX",K282/K281-1,IF(INDEX(calc_types,1,AN$7)="CASH", K281/1200,K281/K282-1))</f>
        <v>2.2980633184035426E-3</v>
      </c>
      <c r="AO282" s="22" cm="1">
        <f t="array" ref="AO282">IF(INDEX(calc_types,1,AO$7)="INDEX",L282/L281-1,IF(INDEX(calc_types,1,AO$7)="CASH", L281/1200,L281/L282-1))</f>
        <v>-1.9044142253049623E-3</v>
      </c>
      <c r="AP282" s="22" cm="1">
        <f t="array" ref="AP282">IF(INDEX(calc_types,1,AP$7)="INDEX",M282/M281-1,IF(INDEX(calc_types,1,AP$7)="CASH", M281/1200,M281/M282-1))</f>
        <v>-5.7054394725419844E-3</v>
      </c>
      <c r="AQ282" s="22" cm="1">
        <f t="array" ref="AQ282">IF(INDEX(calc_types,1,AQ$7)="INDEX",N282/N281-1,IF(INDEX(calc_types,1,AQ$7)="CASH", N281/1200,N281/N282-1))</f>
        <v>3.8269242639343837E-3</v>
      </c>
      <c r="AR282" s="22" cm="1">
        <f t="array" ref="AR282">IF(INDEX(calc_types,1,AR$7)="INDEX",O282/O281-1,IF(INDEX(calc_types,1,AR$7)="CASH", O281/1200,O281/O282-1))</f>
        <v>4.4412797644191038E-3</v>
      </c>
      <c r="AS282" s="22" cm="1">
        <f t="array" ref="AS282">IF(INDEX(calc_types,1,AS$7)="INDEX",P282/P281-1,IF(INDEX(calc_types,1,AS$7)="CASH", P281/1200,P281/P282-1))</f>
        <v>-1.0719158058869471E-4</v>
      </c>
      <c r="AT282" s="22" cm="1">
        <f t="array" ref="AT282">IF(INDEX(calc_types,1,AT$7)="INDEX",Q282/Q281-1,IF(INDEX(calc_types,1,AT$7)="CASH", Q281/1200,Q281/Q282-1))</f>
        <v>-4.0914834994099092E-4</v>
      </c>
      <c r="AU282" s="22" cm="1">
        <f t="array" ref="AU282">IF(INDEX(calc_types,1,AU$7)="INDEX",R282/R281-1,IF(INDEX(calc_types,1,AU$7)="CASH", R281/1200,R281/R282-1))</f>
        <v>2.9948970066584479E-4</v>
      </c>
      <c r="AV282" s="22" cm="1">
        <f t="array" ref="AV282">IF(INDEX(calc_types,1,AV$7)="INDEX",S282/S281-1,IF(INDEX(calc_types,1,AV$7)="CASH", S281/1200,S281/S282-1))</f>
        <v>1.5318591472476717E-2</v>
      </c>
      <c r="AW282" s="22" cm="1">
        <f t="array" ref="AW282">IF(INDEX(calc_types,1,AW$7)="INDEX",T282/T281-1,IF(INDEX(calc_types,1,AW$7)="CASH", T281/1200,T281/T282-1))</f>
        <v>1.0257123324179274E-2</v>
      </c>
      <c r="AX282" s="22" cm="1">
        <f t="array" ref="AX282">IF(INDEX(calc_types,1,AX$7)="INDEX",U282/U281-1,IF(INDEX(calc_types,1,AX$7)="CASH", U281/1200,U281/U282-1))</f>
        <v>3.129430509949227E-2</v>
      </c>
      <c r="AY282" s="22" cm="1">
        <f t="array" ref="AY282">IF(INDEX(calc_types,1,AY$7)="INDEX",V282/V281-1,IF(INDEX(calc_types,1,AY$7)="CASH", V281/1200,V281/V282-1))</f>
        <v>2.9062660030782839E-2</v>
      </c>
      <c r="AZ282" s="22" cm="1">
        <f t="array" ref="AZ282">IF(INDEX(calc_types,1,AZ$7)="INDEX",W282/W281-1,IF(INDEX(calc_types,1,AZ$7)="CASH", W281/1200,W281/W282-1))</f>
        <v>4.0480916666666665E-3</v>
      </c>
      <c r="BA282" s="22" cm="1">
        <f t="array" ref="BA282">IF(INDEX(calc_types,1,BA$7)="INDEX",X282/X281-1,IF(INDEX(calc_types,1,BA$7)="CASH", X281/1200,X281/X282-1))</f>
        <v>2.3204166666666668E-3</v>
      </c>
      <c r="BB282" s="22" cm="1">
        <f t="array" ref="BB282">IF(INDEX(calc_types,1,BB$7)="INDEX",Y282/Y281-1,IF(INDEX(calc_types,1,BB$7)="CASH", Y281/1200,Y281/Y282-1))</f>
        <v>3.425583333333333E-3</v>
      </c>
      <c r="BC282" s="22" cm="1">
        <f t="array" ref="BC282">IF(INDEX(calc_types,1,BC$7)="INDEX",Z282/Z281-1,IF(INDEX(calc_types,1,BC$7)="CASH", Z281/1200,Z281/Z282-1))</f>
        <v>-3.1266666666666666E-4</v>
      </c>
      <c r="BD282" s="22" cm="1">
        <f t="array" ref="BD282">IF(INDEX(calc_types,1,BD$7)="INDEX",AA282/AA281-1,IF(INDEX(calc_types,1,BD$7)="CASH", AA281/1200,AA281/AA282-1))</f>
        <v>0</v>
      </c>
      <c r="BE282" s="22" cm="1">
        <f t="array" ref="BE282">IF(INDEX(calc_types,1,BE$7)="INDEX",AB282/AB281-1,IF(INDEX(calc_types,1,BE$7)="CASH", AB281/1200,AB281/AB282-1))</f>
        <v>1.6639118457300262E-2</v>
      </c>
      <c r="BF282" s="22" cm="1">
        <f t="array" ref="BF282">IF(INDEX(calc_types,1,BF$7)="INDEX",AC282/AC281-1,IF(INDEX(calc_types,1,BF$7)="CASH", AC281/1200,AC281/AC282-1))</f>
        <v>1.8725650370742697E-2</v>
      </c>
      <c r="BG282" s="22" cm="1">
        <f t="array" ref="BG282">IF(INDEX(calc_types,1,BG$7)="INDEX",AD282/AD281-1,IF(INDEX(calc_types,1,BG$7)="CASH", AD281/1200,AD281/AD282-1))</f>
        <v>-2.5238444607483479E-2</v>
      </c>
      <c r="BH282" s="23">
        <f t="shared" si="126"/>
        <v>1.2507803191628057E-3</v>
      </c>
      <c r="BI282" s="23">
        <f t="shared" si="127"/>
        <v>5.292403110541714E-4</v>
      </c>
      <c r="BJ282" s="23">
        <f t="shared" si="128"/>
        <v>3.7971904560385405E-3</v>
      </c>
      <c r="BK282" s="23">
        <f t="shared" si="129"/>
        <v>2.9977283486311438E-3</v>
      </c>
      <c r="BL282" s="23">
        <f t="shared" si="130"/>
        <v>5.5287104370252398E-3</v>
      </c>
      <c r="BM282" s="23">
        <f t="shared" si="131"/>
        <v>6.4208788181685018E-4</v>
      </c>
      <c r="BN282" s="23">
        <f t="shared" si="132"/>
        <v>1.1726735088642506E-4</v>
      </c>
      <c r="BO282" s="23">
        <f t="shared" si="133"/>
        <v>5.6117152419724687E-4</v>
      </c>
      <c r="BP282" s="23">
        <f t="shared" si="134"/>
        <v>1.7769280423094325E-3</v>
      </c>
      <c r="BQ282" s="23">
        <f t="shared" si="135"/>
        <v>-4.1216023388852812E-3</v>
      </c>
      <c r="BR282" s="23">
        <f t="shared" si="136"/>
        <v>-8.4213671779189425E-3</v>
      </c>
      <c r="BS282" s="23">
        <f t="shared" si="137"/>
        <v>6.022440294596058E-4</v>
      </c>
      <c r="BT282" s="23">
        <f t="shared" si="138"/>
        <v>7.254813740307552E-4</v>
      </c>
      <c r="BU282" s="23">
        <f t="shared" si="139"/>
        <v>-1.5839576298059334E-4</v>
      </c>
      <c r="BV282" s="23">
        <f t="shared" si="140"/>
        <v>-6.0642521222568696E-4</v>
      </c>
      <c r="BW282" s="23">
        <f t="shared" si="141"/>
        <v>-2.4448999372167913E-4</v>
      </c>
      <c r="BX282" s="23">
        <f t="shared" si="142"/>
        <v>8.4102917514032316E-3</v>
      </c>
      <c r="BY282" s="23">
        <f t="shared" si="143"/>
        <v>8.9580979608220035E-3</v>
      </c>
      <c r="BZ282" s="23">
        <f t="shared" si="144"/>
        <v>2.9649065498667009E-2</v>
      </c>
      <c r="CA282" s="23">
        <f t="shared" si="145"/>
        <v>2.4591370392195947E-2</v>
      </c>
      <c r="CB282" s="23">
        <f t="shared" si="146"/>
        <v>2.4312560344827575E-3</v>
      </c>
      <c r="CC282" s="23">
        <f t="shared" si="147"/>
        <v>1.2207591954022992E-3</v>
      </c>
      <c r="CD282" s="23">
        <f t="shared" si="148"/>
        <v>1.4865744252873568E-3</v>
      </c>
      <c r="CE282" s="23">
        <f t="shared" si="149"/>
        <v>-2.8671580459770118E-4</v>
      </c>
      <c r="CF282" s="23">
        <f t="shared" si="150"/>
        <v>0</v>
      </c>
      <c r="CG282" s="23">
        <f t="shared" si="151"/>
        <v>1.5638826280343302E-2</v>
      </c>
      <c r="CH282" s="23">
        <f t="shared" si="152"/>
        <v>1.8812305077063513E-2</v>
      </c>
      <c r="CI282" s="23">
        <f t="shared" si="153"/>
        <v>-2.4673620288602538E-2</v>
      </c>
    </row>
    <row r="283" spans="1:87" x14ac:dyDescent="0.2">
      <c r="A283" s="20">
        <v>275</v>
      </c>
      <c r="B283" s="21">
        <v>45077</v>
      </c>
      <c r="C283" s="20">
        <v>224.304</v>
      </c>
      <c r="D283" s="20">
        <v>1230.6690000000001</v>
      </c>
      <c r="E283" s="20">
        <v>2061.7600000000002</v>
      </c>
      <c r="F283" s="20">
        <v>1844.211</v>
      </c>
      <c r="G283" s="20">
        <v>2385.06</v>
      </c>
      <c r="H283" s="20">
        <v>138.12899999999999</v>
      </c>
      <c r="I283" s="20">
        <v>342.16800000000001</v>
      </c>
      <c r="J283" s="20">
        <v>455.27100000000002</v>
      </c>
      <c r="K283" s="20">
        <v>111.408</v>
      </c>
      <c r="L283" s="20">
        <v>651.66399999999999</v>
      </c>
      <c r="M283" s="20">
        <v>795.17700000000002</v>
      </c>
      <c r="N283" s="20">
        <v>291.09199999999998</v>
      </c>
      <c r="O283" s="20">
        <v>327.92500000000001</v>
      </c>
      <c r="P283" s="20">
        <v>102.6</v>
      </c>
      <c r="Q283" s="20">
        <v>193.035</v>
      </c>
      <c r="R283" s="20">
        <v>257.363</v>
      </c>
      <c r="S283" s="20">
        <v>7810.75</v>
      </c>
      <c r="T283" s="20">
        <v>4218.04</v>
      </c>
      <c r="U283" s="20">
        <v>7446.14</v>
      </c>
      <c r="V283" s="20">
        <v>30887.88</v>
      </c>
      <c r="W283" s="20">
        <v>5.1929999999999996</v>
      </c>
      <c r="X283" s="20">
        <v>3.0325000000000002</v>
      </c>
      <c r="Y283" s="20">
        <v>4.4100999999999999</v>
      </c>
      <c r="Z283" s="20">
        <v>-0.43219999999999997</v>
      </c>
      <c r="AA283" s="20">
        <v>1</v>
      </c>
      <c r="AB283" s="20">
        <v>0.9355</v>
      </c>
      <c r="AC283" s="20">
        <v>0.80379999999999996</v>
      </c>
      <c r="AD283" s="20">
        <v>139.34</v>
      </c>
      <c r="AE283" s="21">
        <f t="shared" si="125"/>
        <v>45077</v>
      </c>
      <c r="AF283" s="22" cm="1">
        <f t="array" ref="AF283">IF(INDEX(calc_types,1,AF$7)="INDEX",C283/C282-1,IF(INDEX(calc_types,1,AF$7)="CASH", C282/1200,C282/C283-1))</f>
        <v>2.4580566157477168E-3</v>
      </c>
      <c r="AG283" s="22" cm="1">
        <f t="array" ref="AG283">IF(INDEX(calc_types,1,AG$7)="INDEX",D283/D282-1,IF(INDEX(calc_types,1,AG$7)="CASH", D282/1200,D282/D283-1))</f>
        <v>-3.4479770869045856E-3</v>
      </c>
      <c r="AH283" s="22" cm="1">
        <f t="array" ref="AH283">IF(INDEX(calc_types,1,AH$7)="INDEX",E283/E282-1,IF(INDEX(calc_types,1,AH$7)="CASH", E282/1200,E282/E283-1))</f>
        <v>-8.3043734442826977E-3</v>
      </c>
      <c r="AI283" s="22" cm="1">
        <f t="array" ref="AI283">IF(INDEX(calc_types,1,AI$7)="INDEX",F283/F282-1,IF(INDEX(calc_types,1,AI$7)="CASH", F282/1200,F282/F283-1))</f>
        <v>-1.7737598295631818E-3</v>
      </c>
      <c r="AJ283" s="22" cm="1">
        <f t="array" ref="AJ283">IF(INDEX(calc_types,1,AJ$7)="INDEX",G283/G282-1,IF(INDEX(calc_types,1,AJ$7)="CASH", G282/1200,G282/G283-1))</f>
        <v>-6.1119452337703439E-3</v>
      </c>
      <c r="AK283" s="22" cm="1">
        <f t="array" ref="AK283">IF(INDEX(calc_types,1,AK$7)="INDEX",H283/H282-1,IF(INDEX(calc_types,1,AK$7)="CASH", H282/1200,H282/H283-1))</f>
        <v>1.5444183415991297E-3</v>
      </c>
      <c r="AL283" s="22" cm="1">
        <f t="array" ref="AL283">IF(INDEX(calc_types,1,AL$7)="INDEX",I283/I282-1,IF(INDEX(calc_types,1,AL$7)="CASH", I282/1200,I282/I283-1))</f>
        <v>1.8885990109012152E-3</v>
      </c>
      <c r="AM283" s="22" cm="1">
        <f t="array" ref="AM283">IF(INDEX(calc_types,1,AM$7)="INDEX",J283/J282-1,IF(INDEX(calc_types,1,AM$7)="CASH", J282/1200,J282/J283-1))</f>
        <v>3.4604287845960702E-3</v>
      </c>
      <c r="AN283" s="22" cm="1">
        <f t="array" ref="AN283">IF(INDEX(calc_types,1,AN$7)="INDEX",K283/K282-1,IF(INDEX(calc_types,1,AN$7)="CASH", K282/1200,K282/K283-1))</f>
        <v>1.7083565609883333E-3</v>
      </c>
      <c r="AO283" s="22" cm="1">
        <f t="array" ref="AO283">IF(INDEX(calc_types,1,AO$7)="INDEX",L283/L282-1,IF(INDEX(calc_types,1,AO$7)="CASH", L282/1200,L282/L283-1))</f>
        <v>-6.8640957803489666E-3</v>
      </c>
      <c r="AP283" s="22" cm="1">
        <f t="array" ref="AP283">IF(INDEX(calc_types,1,AP$7)="INDEX",M283/M282-1,IF(INDEX(calc_types,1,AP$7)="CASH", M282/1200,M282/M283-1))</f>
        <v>-1.6623403605406262E-2</v>
      </c>
      <c r="AQ283" s="22" cm="1">
        <f t="array" ref="AQ283">IF(INDEX(calc_types,1,AQ$7)="INDEX",N283/N282-1,IF(INDEX(calc_types,1,AQ$7)="CASH", N282/1200,N282/N283-1))</f>
        <v>-5.6091878633844905E-3</v>
      </c>
      <c r="AR283" s="22" cm="1">
        <f t="array" ref="AR283">IF(INDEX(calc_types,1,AR$7)="INDEX",O283/O282-1,IF(INDEX(calc_types,1,AR$7)="CASH", O282/1200,O282/O283-1))</f>
        <v>-1.4968099294699999E-2</v>
      </c>
      <c r="AS283" s="22" cm="1">
        <f t="array" ref="AS283">IF(INDEX(calc_types,1,AS$7)="INDEX",P283/P282-1,IF(INDEX(calc_types,1,AS$7)="CASH", P282/1200,P282/P283-1))</f>
        <v>-8.7711604245255259E-5</v>
      </c>
      <c r="AT283" s="22" cm="1">
        <f t="array" ref="AT283">IF(INDEX(calc_types,1,AT$7)="INDEX",Q283/Q282-1,IF(INDEX(calc_types,1,AT$7)="CASH", Q282/1200,Q282/Q283-1))</f>
        <v>1.5543638765835865E-4</v>
      </c>
      <c r="AU283" s="22" cm="1">
        <f t="array" ref="AU283">IF(INDEX(calc_types,1,AU$7)="INDEX",R283/R282-1,IF(INDEX(calc_types,1,AU$7)="CASH", R282/1200,R282/R283-1))</f>
        <v>7.0767280631156559E-4</v>
      </c>
      <c r="AV283" s="22" cm="1">
        <f t="array" ref="AV283">IF(INDEX(calc_types,1,AV$7)="INDEX",S283/S282-1,IF(INDEX(calc_types,1,AV$7)="CASH", S282/1200,S282/S283-1))</f>
        <v>3.7860046341930964E-3</v>
      </c>
      <c r="AW283" s="22" cm="1">
        <f t="array" ref="AW283">IF(INDEX(calc_types,1,AW$7)="INDEX",T283/T282-1,IF(INDEX(calc_types,1,AW$7)="CASH", T282/1200,T282/T283-1))</f>
        <v>-3.2406504699138305E-2</v>
      </c>
      <c r="AX283" s="22" cm="1">
        <f t="array" ref="AX283">IF(INDEX(calc_types,1,AX$7)="INDEX",U283/U282-1,IF(INDEX(calc_types,1,AX$7)="CASH", U282/1200,U282/U283-1))</f>
        <v>-5.392620864816644E-2</v>
      </c>
      <c r="AY283" s="22" cm="1">
        <f t="array" ref="AY283">IF(INDEX(calc_types,1,AY$7)="INDEX",V283/V282-1,IF(INDEX(calc_types,1,AY$7)="CASH", V282/1200,V282/V283-1))</f>
        <v>7.0398150291581363E-2</v>
      </c>
      <c r="AZ283" s="22" cm="1">
        <f t="array" ref="AZ283">IF(INDEX(calc_types,1,AZ$7)="INDEX",W283/W282-1,IF(INDEX(calc_types,1,AZ$7)="CASH", W282/1200,W282/W283-1))</f>
        <v>4.2184500000000003E-3</v>
      </c>
      <c r="BA283" s="22" cm="1">
        <f t="array" ref="BA283">IF(INDEX(calc_types,1,BA$7)="INDEX",X283/X282-1,IF(INDEX(calc_types,1,BA$7)="CASH", X282/1200,X282/X283-1))</f>
        <v>2.4588333333333333E-3</v>
      </c>
      <c r="BB283" s="22" cm="1">
        <f t="array" ref="BB283">IF(INDEX(calc_types,1,BB$7)="INDEX",Y283/Y282-1,IF(INDEX(calc_types,1,BB$7)="CASH", Y282/1200,Y282/Y283-1))</f>
        <v>3.5642499999999997E-3</v>
      </c>
      <c r="BC283" s="22" cm="1">
        <f t="array" ref="BC283">IF(INDEX(calc_types,1,BC$7)="INDEX",Z283/Z282-1,IF(INDEX(calc_types,1,BC$7)="CASH", Z282/1200,Z282/Z283-1))</f>
        <v>-3.3841666666666666E-4</v>
      </c>
      <c r="BD283" s="22" cm="1">
        <f t="array" ref="BD283">IF(INDEX(calc_types,1,BD$7)="INDEX",AA283/AA282-1,IF(INDEX(calc_types,1,BD$7)="CASH", AA282/1200,AA282/AA283-1))</f>
        <v>0</v>
      </c>
      <c r="BE283" s="22" cm="1">
        <f t="array" ref="BE283">IF(INDEX(calc_types,1,BE$7)="INDEX",AB283/AB282-1,IF(INDEX(calc_types,1,BE$7)="CASH", AB282/1200,AB282/AB283-1))</f>
        <v>-2.993051843933725E-2</v>
      </c>
      <c r="BF283" s="22" cm="1">
        <f t="array" ref="BF283">IF(INDEX(calc_types,1,BF$7)="INDEX",AC283/AC282-1,IF(INDEX(calc_types,1,BF$7)="CASH", AC282/1200,AC282/AC283-1))</f>
        <v>-1.0077133615327138E-2</v>
      </c>
      <c r="BG283" s="22" cm="1">
        <f t="array" ref="BG283">IF(INDEX(calc_types,1,BG$7)="INDEX",AD283/AD282-1,IF(INDEX(calc_types,1,BG$7)="CASH", AD282/1200,AD282/AD283-1))</f>
        <v>-2.1817137935983832E-2</v>
      </c>
      <c r="BH283" s="23">
        <f t="shared" si="126"/>
        <v>8.313583591279454E-4</v>
      </c>
      <c r="BI283" s="23">
        <f t="shared" si="127"/>
        <v>-5.5093893182781547E-3</v>
      </c>
      <c r="BJ283" s="23">
        <f t="shared" si="128"/>
        <v>-1.1222898411195286E-2</v>
      </c>
      <c r="BK283" s="23">
        <f t="shared" si="129"/>
        <v>-4.7547693900507745E-3</v>
      </c>
      <c r="BL283" s="23">
        <f t="shared" si="130"/>
        <v>-9.9508108948935265E-3</v>
      </c>
      <c r="BM283" s="23">
        <f t="shared" si="131"/>
        <v>4.432830036825658E-4</v>
      </c>
      <c r="BN283" s="23">
        <f t="shared" si="132"/>
        <v>4.5745656105729651E-4</v>
      </c>
      <c r="BO283" s="23">
        <f t="shared" si="133"/>
        <v>1.3585933429857487E-3</v>
      </c>
      <c r="BP283" s="23">
        <f t="shared" si="134"/>
        <v>1.1872212848942233E-3</v>
      </c>
      <c r="BQ283" s="23">
        <f t="shared" si="135"/>
        <v>-9.0812838939292855E-3</v>
      </c>
      <c r="BR283" s="23">
        <f t="shared" si="136"/>
        <v>-1.933933131078322E-2</v>
      </c>
      <c r="BS283" s="23">
        <f t="shared" si="137"/>
        <v>-8.8338680978592675E-3</v>
      </c>
      <c r="BT283" s="23">
        <f t="shared" si="138"/>
        <v>-1.8683897685088349E-2</v>
      </c>
      <c r="BU283" s="23">
        <f t="shared" si="139"/>
        <v>-1.3891578663715389E-4</v>
      </c>
      <c r="BV283" s="23">
        <f t="shared" si="140"/>
        <v>-4.1840474626337357E-5</v>
      </c>
      <c r="BW283" s="23">
        <f t="shared" si="141"/>
        <v>1.6369311192404167E-4</v>
      </c>
      <c r="BX283" s="23">
        <f t="shared" si="142"/>
        <v>-3.1222950868803889E-3</v>
      </c>
      <c r="BY283" s="23">
        <f t="shared" si="143"/>
        <v>-3.3705530062495576E-2</v>
      </c>
      <c r="BZ283" s="23">
        <f t="shared" si="144"/>
        <v>-5.5571448248991705E-2</v>
      </c>
      <c r="CA283" s="23">
        <f t="shared" si="145"/>
        <v>6.5926860652994468E-2</v>
      </c>
      <c r="CB283" s="23">
        <f t="shared" si="146"/>
        <v>2.6016143678160913E-3</v>
      </c>
      <c r="CC283" s="23">
        <f t="shared" si="147"/>
        <v>1.3591758620689657E-3</v>
      </c>
      <c r="CD283" s="23">
        <f t="shared" si="148"/>
        <v>1.6252410919540235E-3</v>
      </c>
      <c r="CE283" s="23">
        <f t="shared" si="149"/>
        <v>-3.1246580459770118E-4</v>
      </c>
      <c r="CF283" s="23">
        <f t="shared" si="150"/>
        <v>0</v>
      </c>
      <c r="CG283" s="23">
        <f t="shared" si="151"/>
        <v>-3.093081061629421E-2</v>
      </c>
      <c r="CH283" s="23">
        <f t="shared" si="152"/>
        <v>-9.9904789090063222E-3</v>
      </c>
      <c r="CI283" s="23">
        <f t="shared" si="153"/>
        <v>-2.1252313617102891E-2</v>
      </c>
    </row>
    <row r="284" spans="1:87" x14ac:dyDescent="0.2">
      <c r="A284" s="20">
        <v>276</v>
      </c>
      <c r="B284" s="21">
        <v>45107</v>
      </c>
      <c r="C284" s="20">
        <v>225.232</v>
      </c>
      <c r="D284" s="20">
        <v>1224.7070000000001</v>
      </c>
      <c r="E284" s="20">
        <v>2037.903</v>
      </c>
      <c r="F284" s="20">
        <v>1841.6869999999999</v>
      </c>
      <c r="G284" s="20">
        <v>2374.9769999999999</v>
      </c>
      <c r="H284" s="20">
        <v>138.221</v>
      </c>
      <c r="I284" s="20">
        <v>340.00599999999997</v>
      </c>
      <c r="J284" s="20">
        <v>449.904</v>
      </c>
      <c r="K284" s="20">
        <v>111.551</v>
      </c>
      <c r="L284" s="20">
        <v>644.39800000000002</v>
      </c>
      <c r="M284" s="20">
        <v>778.50699999999995</v>
      </c>
      <c r="N284" s="20">
        <v>288.32299999999998</v>
      </c>
      <c r="O284" s="20">
        <v>321.87</v>
      </c>
      <c r="P284" s="20">
        <v>102.592</v>
      </c>
      <c r="Q284" s="20">
        <v>193.089</v>
      </c>
      <c r="R284" s="20">
        <v>257.62799999999999</v>
      </c>
      <c r="S284" s="20">
        <v>8323.7000000000007</v>
      </c>
      <c r="T284" s="20">
        <v>4399.09</v>
      </c>
      <c r="U284" s="20">
        <v>7531.53</v>
      </c>
      <c r="V284" s="20">
        <v>33189.040000000001</v>
      </c>
      <c r="W284" s="20">
        <v>5.2177100000000003</v>
      </c>
      <c r="X284" s="20">
        <v>3.3696999999999999</v>
      </c>
      <c r="Y284" s="20">
        <v>4.9253</v>
      </c>
      <c r="Z284" s="20">
        <v>-0.30059999999999998</v>
      </c>
      <c r="AA284" s="20">
        <v>1</v>
      </c>
      <c r="AB284" s="20">
        <v>0.91669999999999996</v>
      </c>
      <c r="AC284" s="20">
        <v>0.78720000000000001</v>
      </c>
      <c r="AD284" s="20">
        <v>144.31</v>
      </c>
      <c r="AE284" s="21">
        <f t="shared" si="125"/>
        <v>45107</v>
      </c>
      <c r="AF284" s="22" cm="1">
        <f t="array" ref="AF284">IF(INDEX(calc_types,1,AF$7)="INDEX",C284/C283-1,IF(INDEX(calc_types,1,AF$7)="CASH", C283/1200,C283/C284-1))</f>
        <v>4.1372423140024761E-3</v>
      </c>
      <c r="AG284" s="22" cm="1">
        <f t="array" ref="AG284">IF(INDEX(calc_types,1,AG$7)="INDEX",D284/D283-1,IF(INDEX(calc_types,1,AG$7)="CASH", D283/1200,D283/D284-1))</f>
        <v>-4.8445195255588658E-3</v>
      </c>
      <c r="AH284" s="22" cm="1">
        <f t="array" ref="AH284">IF(INDEX(calc_types,1,AH$7)="INDEX",E284/E283-1,IF(INDEX(calc_types,1,AH$7)="CASH", E283/1200,E283/E284-1))</f>
        <v>-1.1571181902840344E-2</v>
      </c>
      <c r="AI284" s="22" cm="1">
        <f t="array" ref="AI284">IF(INDEX(calc_types,1,AI$7)="INDEX",F284/F283-1,IF(INDEX(calc_types,1,AI$7)="CASH", F283/1200,F283/F284-1))</f>
        <v>-1.368606954410323E-3</v>
      </c>
      <c r="AJ284" s="22" cm="1">
        <f t="array" ref="AJ284">IF(INDEX(calc_types,1,AJ$7)="INDEX",G284/G283-1,IF(INDEX(calc_types,1,AJ$7)="CASH", G283/1200,G283/G284-1))</f>
        <v>-4.2275666020981095E-3</v>
      </c>
      <c r="AK284" s="22" cm="1">
        <f t="array" ref="AK284">IF(INDEX(calc_types,1,AK$7)="INDEX",H284/H283-1,IF(INDEX(calc_types,1,AK$7)="CASH", H283/1200,H283/H284-1))</f>
        <v>6.6604406026260499E-4</v>
      </c>
      <c r="AL284" s="22" cm="1">
        <f t="array" ref="AL284">IF(INDEX(calc_types,1,AL$7)="INDEX",I284/I283-1,IF(INDEX(calc_types,1,AL$7)="CASH", I283/1200,I283/I284-1))</f>
        <v>-6.3185335858410019E-3</v>
      </c>
      <c r="AM284" s="22" cm="1">
        <f t="array" ref="AM284">IF(INDEX(calc_types,1,AM$7)="INDEX",J284/J283-1,IF(INDEX(calc_types,1,AM$7)="CASH", J283/1200,J283/J284-1))</f>
        <v>-1.1788583063713776E-2</v>
      </c>
      <c r="AN284" s="22" cm="1">
        <f t="array" ref="AN284">IF(INDEX(calc_types,1,AN$7)="INDEX",K284/K283-1,IF(INDEX(calc_types,1,AN$7)="CASH", K283/1200,K283/K284-1))</f>
        <v>1.2835703001579102E-3</v>
      </c>
      <c r="AO284" s="22" cm="1">
        <f t="array" ref="AO284">IF(INDEX(calc_types,1,AO$7)="INDEX",L284/L283-1,IF(INDEX(calc_types,1,AO$7)="CASH", L283/1200,L283/L284-1))</f>
        <v>-1.1149917749023963E-2</v>
      </c>
      <c r="AP284" s="22" cm="1">
        <f t="array" ref="AP284">IF(INDEX(calc_types,1,AP$7)="INDEX",M284/M283-1,IF(INDEX(calc_types,1,AP$7)="CASH", M283/1200,M283/M284-1))</f>
        <v>-2.0963886027890788E-2</v>
      </c>
      <c r="AQ284" s="22" cm="1">
        <f t="array" ref="AQ284">IF(INDEX(calc_types,1,AQ$7)="INDEX",N284/N283-1,IF(INDEX(calc_types,1,AQ$7)="CASH", N283/1200,N283/N284-1))</f>
        <v>-9.512456542948633E-3</v>
      </c>
      <c r="AR284" s="22" cm="1">
        <f t="array" ref="AR284">IF(INDEX(calc_types,1,AR$7)="INDEX",O284/O283-1,IF(INDEX(calc_types,1,AR$7)="CASH", O283/1200,O283/O284-1))</f>
        <v>-1.846458793931538E-2</v>
      </c>
      <c r="AS284" s="22" cm="1">
        <f t="array" ref="AS284">IF(INDEX(calc_types,1,AS$7)="INDEX",P284/P283-1,IF(INDEX(calc_types,1,AS$7)="CASH", P283/1200,P283/P284-1))</f>
        <v>-7.7972709551565877E-5</v>
      </c>
      <c r="AT284" s="22" cm="1">
        <f t="array" ref="AT284">IF(INDEX(calc_types,1,AT$7)="INDEX",Q284/Q283-1,IF(INDEX(calc_types,1,AT$7)="CASH", Q283/1200,Q283/Q284-1))</f>
        <v>2.7974201569658241E-4</v>
      </c>
      <c r="AU284" s="22" cm="1">
        <f t="array" ref="AU284">IF(INDEX(calc_types,1,AU$7)="INDEX",R284/R283-1,IF(INDEX(calc_types,1,AU$7)="CASH", R283/1200,R283/R284-1))</f>
        <v>1.0296740401689597E-3</v>
      </c>
      <c r="AV284" s="22" cm="1">
        <f t="array" ref="AV284">IF(INDEX(calc_types,1,AV$7)="INDEX",S284/S283-1,IF(INDEX(calc_types,1,AV$7)="CASH", S283/1200,S283/S284-1))</f>
        <v>6.5672310597574057E-2</v>
      </c>
      <c r="AW284" s="22" cm="1">
        <f t="array" ref="AW284">IF(INDEX(calc_types,1,AW$7)="INDEX",T284/T283-1,IF(INDEX(calc_types,1,AW$7)="CASH", T283/1200,T283/T284-1))</f>
        <v>4.2922779300338609E-2</v>
      </c>
      <c r="AX284" s="22" cm="1">
        <f t="array" ref="AX284">IF(INDEX(calc_types,1,AX$7)="INDEX",U284/U283-1,IF(INDEX(calc_types,1,AX$7)="CASH", U283/1200,U283/U284-1))</f>
        <v>1.1467686613466865E-2</v>
      </c>
      <c r="AY284" s="22" cm="1">
        <f t="array" ref="AY284">IF(INDEX(calc_types,1,AY$7)="INDEX",V284/V283-1,IF(INDEX(calc_types,1,AY$7)="CASH", V283/1200,V283/V284-1))</f>
        <v>7.4500418934546397E-2</v>
      </c>
      <c r="AZ284" s="22" cm="1">
        <f t="array" ref="AZ284">IF(INDEX(calc_types,1,AZ$7)="INDEX",W284/W283-1,IF(INDEX(calc_types,1,AZ$7)="CASH", W283/1200,W283/W284-1))</f>
        <v>4.3274999999999997E-3</v>
      </c>
      <c r="BA284" s="22" cm="1">
        <f t="array" ref="BA284">IF(INDEX(calc_types,1,BA$7)="INDEX",X284/X283-1,IF(INDEX(calc_types,1,BA$7)="CASH", X283/1200,X283/X284-1))</f>
        <v>2.5270833333333334E-3</v>
      </c>
      <c r="BB284" s="22" cm="1">
        <f t="array" ref="BB284">IF(INDEX(calc_types,1,BB$7)="INDEX",Y284/Y283-1,IF(INDEX(calc_types,1,BB$7)="CASH", Y283/1200,Y283/Y284-1))</f>
        <v>3.6750833333333332E-3</v>
      </c>
      <c r="BC284" s="22" cm="1">
        <f t="array" ref="BC284">IF(INDEX(calc_types,1,BC$7)="INDEX",Z284/Z283-1,IF(INDEX(calc_types,1,BC$7)="CASH", Z283/1200,Z283/Z284-1))</f>
        <v>-3.6016666666666662E-4</v>
      </c>
      <c r="BD284" s="22" cm="1">
        <f t="array" ref="BD284">IF(INDEX(calc_types,1,BD$7)="INDEX",AA284/AA283-1,IF(INDEX(calc_types,1,BD$7)="CASH", AA283/1200,AA283/AA284-1))</f>
        <v>0</v>
      </c>
      <c r="BE284" s="22" cm="1">
        <f t="array" ref="BE284">IF(INDEX(calc_types,1,BE$7)="INDEX",AB284/AB283-1,IF(INDEX(calc_types,1,BE$7)="CASH", AB283/1200,AB283/AB284-1))</f>
        <v>2.0508345151085461E-2</v>
      </c>
      <c r="BF284" s="22" cm="1">
        <f t="array" ref="BF284">IF(INDEX(calc_types,1,BF$7)="INDEX",AC284/AC283-1,IF(INDEX(calc_types,1,BF$7)="CASH", AC283/1200,AC283/AC284-1))</f>
        <v>2.1087398373983657E-2</v>
      </c>
      <c r="BG284" s="22" cm="1">
        <f t="array" ref="BG284">IF(INDEX(calc_types,1,BG$7)="INDEX",AD284/AD283-1,IF(INDEX(calc_types,1,BG$7)="CASH", AD283/1200,AD283/AD284-1))</f>
        <v>-3.4439747765227624E-2</v>
      </c>
      <c r="BH284" s="23">
        <f t="shared" si="126"/>
        <v>2.5105440573827045E-3</v>
      </c>
      <c r="BI284" s="23">
        <f t="shared" si="127"/>
        <v>-6.9059317569324348E-3</v>
      </c>
      <c r="BJ284" s="23">
        <f t="shared" si="128"/>
        <v>-1.4489706869752933E-2</v>
      </c>
      <c r="BK284" s="23">
        <f t="shared" si="129"/>
        <v>-4.3496165148979157E-3</v>
      </c>
      <c r="BL284" s="23">
        <f t="shared" si="130"/>
        <v>-8.0664322632212921E-3</v>
      </c>
      <c r="BM284" s="23">
        <f t="shared" si="131"/>
        <v>-4.3509127765395893E-4</v>
      </c>
      <c r="BN284" s="23">
        <f t="shared" si="132"/>
        <v>-7.7496760356849208E-3</v>
      </c>
      <c r="BO284" s="23">
        <f t="shared" si="133"/>
        <v>-1.3890418505324097E-2</v>
      </c>
      <c r="BP284" s="23">
        <f t="shared" si="134"/>
        <v>7.624350240638E-4</v>
      </c>
      <c r="BQ284" s="23">
        <f t="shared" si="135"/>
        <v>-1.3367105862604282E-2</v>
      </c>
      <c r="BR284" s="23">
        <f t="shared" si="136"/>
        <v>-2.3679813733267746E-2</v>
      </c>
      <c r="BS284" s="23">
        <f t="shared" si="137"/>
        <v>-1.273713677742341E-2</v>
      </c>
      <c r="BT284" s="23">
        <f t="shared" si="138"/>
        <v>-2.2180386329703729E-2</v>
      </c>
      <c r="BU284" s="23">
        <f t="shared" si="139"/>
        <v>-1.2917689194346451E-4</v>
      </c>
      <c r="BV284" s="23">
        <f t="shared" si="140"/>
        <v>8.2465153411886402E-5</v>
      </c>
      <c r="BW284" s="23">
        <f t="shared" si="141"/>
        <v>4.8569434578143577E-4</v>
      </c>
      <c r="BX284" s="23">
        <f t="shared" si="142"/>
        <v>5.8764010876500572E-2</v>
      </c>
      <c r="BY284" s="23">
        <f t="shared" si="143"/>
        <v>4.1623753936981339E-2</v>
      </c>
      <c r="BZ284" s="23">
        <f t="shared" si="144"/>
        <v>9.8224470126416028E-3</v>
      </c>
      <c r="CA284" s="23">
        <f t="shared" si="145"/>
        <v>7.0029129295959502E-2</v>
      </c>
      <c r="CB284" s="23">
        <f t="shared" si="146"/>
        <v>2.7106643678160907E-3</v>
      </c>
      <c r="CC284" s="23">
        <f t="shared" si="147"/>
        <v>1.4274258620689659E-3</v>
      </c>
      <c r="CD284" s="23">
        <f t="shared" si="148"/>
        <v>1.736074425287357E-3</v>
      </c>
      <c r="CE284" s="23">
        <f t="shared" si="149"/>
        <v>-3.3421580459770114E-4</v>
      </c>
      <c r="CF284" s="23">
        <f t="shared" si="150"/>
        <v>0</v>
      </c>
      <c r="CG284" s="23">
        <f t="shared" si="151"/>
        <v>1.9508052974128502E-2</v>
      </c>
      <c r="CH284" s="23">
        <f t="shared" si="152"/>
        <v>2.1174053080304473E-2</v>
      </c>
      <c r="CI284" s="23">
        <f t="shared" si="153"/>
        <v>-3.3874923446346683E-2</v>
      </c>
    </row>
    <row r="285" spans="1:87" x14ac:dyDescent="0.2">
      <c r="A285" s="20">
        <v>277</v>
      </c>
      <c r="B285" s="21">
        <v>45138</v>
      </c>
      <c r="C285" s="20">
        <v>226.22</v>
      </c>
      <c r="D285" s="20">
        <v>1229.067</v>
      </c>
      <c r="E285" s="20">
        <v>2042.2650000000001</v>
      </c>
      <c r="F285" s="20">
        <v>1854.1559999999999</v>
      </c>
      <c r="G285" s="20">
        <v>2392.5279999999998</v>
      </c>
      <c r="H285" s="20">
        <v>138.58699999999999</v>
      </c>
      <c r="I285" s="20">
        <v>341.322</v>
      </c>
      <c r="J285" s="20">
        <v>451.85399999999998</v>
      </c>
      <c r="K285" s="20">
        <v>112.086</v>
      </c>
      <c r="L285" s="20">
        <v>650.94899999999996</v>
      </c>
      <c r="M285" s="20">
        <v>791.101</v>
      </c>
      <c r="N285" s="20">
        <v>293.15699999999998</v>
      </c>
      <c r="O285" s="20">
        <v>330.52699999999999</v>
      </c>
      <c r="P285" s="20">
        <v>102.563</v>
      </c>
      <c r="Q285" s="20">
        <v>192.82499999999999</v>
      </c>
      <c r="R285" s="20">
        <v>256.72899999999998</v>
      </c>
      <c r="S285" s="20">
        <v>8588.6299999999992</v>
      </c>
      <c r="T285" s="20">
        <v>4471.3100000000004</v>
      </c>
      <c r="U285" s="20">
        <v>7699.41</v>
      </c>
      <c r="V285" s="20">
        <v>33172.22</v>
      </c>
      <c r="W285" s="20">
        <v>5.4323199999999998</v>
      </c>
      <c r="X285" s="20">
        <v>3.5851000000000002</v>
      </c>
      <c r="Y285" s="20">
        <v>5.2084000000000001</v>
      </c>
      <c r="Z285" s="20">
        <v>-0.25440000000000002</v>
      </c>
      <c r="AA285" s="20">
        <v>1</v>
      </c>
      <c r="AB285" s="20">
        <v>0.9093</v>
      </c>
      <c r="AC285" s="20">
        <v>0.77910000000000001</v>
      </c>
      <c r="AD285" s="20">
        <v>142.29</v>
      </c>
      <c r="AE285" s="21">
        <f t="shared" si="125"/>
        <v>45138</v>
      </c>
      <c r="AF285" s="22" cm="1">
        <f t="array" ref="AF285">IF(INDEX(calc_types,1,AF$7)="INDEX",C285/C284-1,IF(INDEX(calc_types,1,AF$7)="CASH", C284/1200,C284/C285-1))</f>
        <v>4.3865880514313282E-3</v>
      </c>
      <c r="AG285" s="22" cm="1">
        <f t="array" ref="AG285">IF(INDEX(calc_types,1,AG$7)="INDEX",D285/D284-1,IF(INDEX(calc_types,1,AG$7)="CASH", D284/1200,D284/D285-1))</f>
        <v>3.5600351757603121E-3</v>
      </c>
      <c r="AH285" s="22" cm="1">
        <f t="array" ref="AH285">IF(INDEX(calc_types,1,AH$7)="INDEX",E285/E284-1,IF(INDEX(calc_types,1,AH$7)="CASH", E284/1200,E284/E285-1))</f>
        <v>2.1404355359406768E-3</v>
      </c>
      <c r="AI285" s="22" cm="1">
        <f t="array" ref="AI285">IF(INDEX(calc_types,1,AI$7)="INDEX",F285/F284-1,IF(INDEX(calc_types,1,AI$7)="CASH", F284/1200,F284/F285-1))</f>
        <v>6.7704229871852206E-3</v>
      </c>
      <c r="AJ285" s="22" cm="1">
        <f t="array" ref="AJ285">IF(INDEX(calc_types,1,AJ$7)="INDEX",G285/G284-1,IF(INDEX(calc_types,1,AJ$7)="CASH", G284/1200,G284/G285-1))</f>
        <v>7.3899663028316187E-3</v>
      </c>
      <c r="AK285" s="22" cm="1">
        <f t="array" ref="AK285">IF(INDEX(calc_types,1,AK$7)="INDEX",H285/H284-1,IF(INDEX(calc_types,1,AK$7)="CASH", H284/1200,H284/H285-1))</f>
        <v>2.647933382047496E-3</v>
      </c>
      <c r="AL285" s="22" cm="1">
        <f t="array" ref="AL285">IF(INDEX(calc_types,1,AL$7)="INDEX",I285/I284-1,IF(INDEX(calc_types,1,AL$7)="CASH", I284/1200,I284/I285-1))</f>
        <v>3.8705199320012706E-3</v>
      </c>
      <c r="AM285" s="22" cm="1">
        <f t="array" ref="AM285">IF(INDEX(calc_types,1,AM$7)="INDEX",J285/J284-1,IF(INDEX(calc_types,1,AM$7)="CASH", J284/1200,J284/J285-1))</f>
        <v>4.3342579750347277E-3</v>
      </c>
      <c r="AN285" s="22" cm="1">
        <f t="array" ref="AN285">IF(INDEX(calc_types,1,AN$7)="INDEX",K285/K284-1,IF(INDEX(calc_types,1,AN$7)="CASH", K284/1200,K284/K285-1))</f>
        <v>4.7960125861712388E-3</v>
      </c>
      <c r="AO285" s="22" cm="1">
        <f t="array" ref="AO285">IF(INDEX(calc_types,1,AO$7)="INDEX",L285/L284-1,IF(INDEX(calc_types,1,AO$7)="CASH", L284/1200,L284/L285-1))</f>
        <v>1.0166077486273961E-2</v>
      </c>
      <c r="AP285" s="22" cm="1">
        <f t="array" ref="AP285">IF(INDEX(calc_types,1,AP$7)="INDEX",M285/M284-1,IF(INDEX(calc_types,1,AP$7)="CASH", M284/1200,M284/M285-1))</f>
        <v>1.6177118510174004E-2</v>
      </c>
      <c r="AQ285" s="22" cm="1">
        <f t="array" ref="AQ285">IF(INDEX(calc_types,1,AQ$7)="INDEX",N285/N284-1,IF(INDEX(calc_types,1,AQ$7)="CASH", N284/1200,N284/N285-1))</f>
        <v>1.6765918778592015E-2</v>
      </c>
      <c r="AR285" s="22" cm="1">
        <f t="array" ref="AR285">IF(INDEX(calc_types,1,AR$7)="INDEX",O285/O284-1,IF(INDEX(calc_types,1,AR$7)="CASH", O284/1200,O284/O285-1))</f>
        <v>2.6895951781775285E-2</v>
      </c>
      <c r="AS285" s="22" cm="1">
        <f t="array" ref="AS285">IF(INDEX(calc_types,1,AS$7)="INDEX",P285/P284-1,IF(INDEX(calc_types,1,AS$7)="CASH", P284/1200,P284/P285-1))</f>
        <v>-2.8267311291330088E-4</v>
      </c>
      <c r="AT285" s="22" cm="1">
        <f t="array" ref="AT285">IF(INDEX(calc_types,1,AT$7)="INDEX",Q285/Q284-1,IF(INDEX(calc_types,1,AT$7)="CASH", Q284/1200,Q284/Q285-1))</f>
        <v>-1.3672451563787602E-3</v>
      </c>
      <c r="AU285" s="22" cm="1">
        <f t="array" ref="AU285">IF(INDEX(calc_types,1,AU$7)="INDEX",R285/R284-1,IF(INDEX(calc_types,1,AU$7)="CASH", R284/1200,R284/R285-1))</f>
        <v>-3.4895275358268751E-3</v>
      </c>
      <c r="AV285" s="22" cm="1">
        <f t="array" ref="AV285">IF(INDEX(calc_types,1,AV$7)="INDEX",S285/S284-1,IF(INDEX(calc_types,1,AV$7)="CASH", S284/1200,S284/S285-1))</f>
        <v>3.1828393623028139E-2</v>
      </c>
      <c r="AW285" s="22" cm="1">
        <f t="array" ref="AW285">IF(INDEX(calc_types,1,AW$7)="INDEX",T285/T284-1,IF(INDEX(calc_types,1,AW$7)="CASH", T284/1200,T284/T285-1))</f>
        <v>1.6417031704284435E-2</v>
      </c>
      <c r="AX285" s="22" cm="1">
        <f t="array" ref="AX285">IF(INDEX(calc_types,1,AX$7)="INDEX",U285/U284-1,IF(INDEX(calc_types,1,AX$7)="CASH", U284/1200,U284/U285-1))</f>
        <v>2.2290291614054603E-2</v>
      </c>
      <c r="AY285" s="22" cm="1">
        <f t="array" ref="AY285">IF(INDEX(calc_types,1,AY$7)="INDEX",V285/V284-1,IF(INDEX(calc_types,1,AY$7)="CASH", V284/1200,V284/V285-1))</f>
        <v>-5.0679380904061766E-4</v>
      </c>
      <c r="AZ285" s="22" cm="1">
        <f t="array" ref="AZ285">IF(INDEX(calc_types,1,AZ$7)="INDEX",W285/W284-1,IF(INDEX(calc_types,1,AZ$7)="CASH", W284/1200,W284/W285-1))</f>
        <v>4.3480916666666673E-3</v>
      </c>
      <c r="BA285" s="22" cm="1">
        <f t="array" ref="BA285">IF(INDEX(calc_types,1,BA$7)="INDEX",X285/X284-1,IF(INDEX(calc_types,1,BA$7)="CASH", X284/1200,X284/X285-1))</f>
        <v>2.8080833333333334E-3</v>
      </c>
      <c r="BB285" s="22" cm="1">
        <f t="array" ref="BB285">IF(INDEX(calc_types,1,BB$7)="INDEX",Y285/Y284-1,IF(INDEX(calc_types,1,BB$7)="CASH", Y284/1200,Y284/Y285-1))</f>
        <v>4.1044166666666668E-3</v>
      </c>
      <c r="BC285" s="22" cm="1">
        <f t="array" ref="BC285">IF(INDEX(calc_types,1,BC$7)="INDEX",Z285/Z284-1,IF(INDEX(calc_types,1,BC$7)="CASH", Z284/1200,Z284/Z285-1))</f>
        <v>-2.5049999999999996E-4</v>
      </c>
      <c r="BD285" s="22" cm="1">
        <f t="array" ref="BD285">IF(INDEX(calc_types,1,BD$7)="INDEX",AA285/AA284-1,IF(INDEX(calc_types,1,BD$7)="CASH", AA284/1200,AA284/AA285-1))</f>
        <v>0</v>
      </c>
      <c r="BE285" s="22" cm="1">
        <f t="array" ref="BE285">IF(INDEX(calc_types,1,BE$7)="INDEX",AB285/AB284-1,IF(INDEX(calc_types,1,BE$7)="CASH", AB284/1200,AB284/AB285-1))</f>
        <v>8.1381282305068581E-3</v>
      </c>
      <c r="BF285" s="22" cm="1">
        <f t="array" ref="BF285">IF(INDEX(calc_types,1,BF$7)="INDEX",AC285/AC284-1,IF(INDEX(calc_types,1,BF$7)="CASH", AC284/1200,AC284/AC285-1))</f>
        <v>1.0396611474778661E-2</v>
      </c>
      <c r="BG285" s="22" cm="1">
        <f t="array" ref="BG285">IF(INDEX(calc_types,1,BG$7)="INDEX",AD285/AD284-1,IF(INDEX(calc_types,1,BG$7)="CASH", AD284/1200,AD284/AD285-1))</f>
        <v>1.4196359547403281E-2</v>
      </c>
      <c r="BH285" s="23">
        <f t="shared" si="126"/>
        <v>2.7598897948115566E-3</v>
      </c>
      <c r="BI285" s="23">
        <f t="shared" si="127"/>
        <v>1.4986229443867431E-3</v>
      </c>
      <c r="BJ285" s="23">
        <f t="shared" si="128"/>
        <v>-7.7808943097191227E-4</v>
      </c>
      <c r="BK285" s="23">
        <f t="shared" si="129"/>
        <v>3.7894134266976279E-3</v>
      </c>
      <c r="BL285" s="23">
        <f t="shared" si="130"/>
        <v>3.5511006417084361E-3</v>
      </c>
      <c r="BM285" s="23">
        <f t="shared" si="131"/>
        <v>1.546798044130932E-3</v>
      </c>
      <c r="BN285" s="23">
        <f t="shared" si="132"/>
        <v>2.4393774821573518E-3</v>
      </c>
      <c r="BO285" s="23">
        <f t="shared" si="133"/>
        <v>2.2324225334244062E-3</v>
      </c>
      <c r="BP285" s="23">
        <f t="shared" si="134"/>
        <v>4.2748773100771287E-3</v>
      </c>
      <c r="BQ285" s="23">
        <f t="shared" si="135"/>
        <v>7.9488893726936422E-3</v>
      </c>
      <c r="BR285" s="23">
        <f t="shared" si="136"/>
        <v>1.3461190804797046E-2</v>
      </c>
      <c r="BS285" s="23">
        <f t="shared" si="137"/>
        <v>1.3541238544117238E-2</v>
      </c>
      <c r="BT285" s="23">
        <f t="shared" si="138"/>
        <v>2.3180153391386935E-2</v>
      </c>
      <c r="BU285" s="23">
        <f t="shared" si="139"/>
        <v>-3.3387729530519951E-4</v>
      </c>
      <c r="BV285" s="23">
        <f t="shared" si="140"/>
        <v>-1.5645220186634562E-3</v>
      </c>
      <c r="BW285" s="23">
        <f t="shared" si="141"/>
        <v>-4.0335072302143992E-3</v>
      </c>
      <c r="BX285" s="23">
        <f t="shared" si="142"/>
        <v>2.4920093901954654E-2</v>
      </c>
      <c r="BY285" s="23">
        <f t="shared" si="143"/>
        <v>1.5118006340927165E-2</v>
      </c>
      <c r="BZ285" s="23">
        <f t="shared" si="144"/>
        <v>2.0645052013229342E-2</v>
      </c>
      <c r="CA285" s="23">
        <f t="shared" si="145"/>
        <v>-4.9780834476275092E-3</v>
      </c>
      <c r="CB285" s="23">
        <f t="shared" si="146"/>
        <v>2.7312560344827583E-3</v>
      </c>
      <c r="CC285" s="23">
        <f t="shared" si="147"/>
        <v>1.7084258620689659E-3</v>
      </c>
      <c r="CD285" s="23">
        <f t="shared" si="148"/>
        <v>2.1654077586206908E-3</v>
      </c>
      <c r="CE285" s="23">
        <f t="shared" si="149"/>
        <v>-2.2454913793103448E-4</v>
      </c>
      <c r="CF285" s="23">
        <f t="shared" si="150"/>
        <v>0</v>
      </c>
      <c r="CG285" s="23">
        <f t="shared" si="151"/>
        <v>7.1378360535498996E-3</v>
      </c>
      <c r="CH285" s="23">
        <f t="shared" si="152"/>
        <v>1.0483266181099477E-2</v>
      </c>
      <c r="CI285" s="23">
        <f t="shared" si="153"/>
        <v>1.4761183866284222E-2</v>
      </c>
    </row>
    <row r="286" spans="1:87" x14ac:dyDescent="0.2">
      <c r="A286" s="20">
        <v>278</v>
      </c>
      <c r="B286" s="21">
        <v>45169</v>
      </c>
      <c r="C286" s="20">
        <v>227.20400000000001</v>
      </c>
      <c r="D286" s="20">
        <v>1233.894</v>
      </c>
      <c r="E286" s="20">
        <v>2044.133</v>
      </c>
      <c r="F286" s="20">
        <v>1859.771</v>
      </c>
      <c r="G286" s="20">
        <v>2392.5239999999999</v>
      </c>
      <c r="H286" s="20">
        <v>138.982</v>
      </c>
      <c r="I286" s="20">
        <v>342.59</v>
      </c>
      <c r="J286" s="20">
        <v>453.96600000000001</v>
      </c>
      <c r="K286" s="20">
        <v>112.63</v>
      </c>
      <c r="L286" s="20">
        <v>654.66399999999999</v>
      </c>
      <c r="M286" s="20">
        <v>795.49199999999996</v>
      </c>
      <c r="N286" s="20">
        <v>294.83100000000002</v>
      </c>
      <c r="O286" s="20">
        <v>331.74599999999998</v>
      </c>
      <c r="P286" s="20">
        <v>102.55800000000001</v>
      </c>
      <c r="Q286" s="20">
        <v>192.71799999999999</v>
      </c>
      <c r="R286" s="20">
        <v>256.226</v>
      </c>
      <c r="S286" s="20">
        <v>8447.26</v>
      </c>
      <c r="T286" s="20">
        <v>4297.1099999999997</v>
      </c>
      <c r="U286" s="20">
        <v>7439.13</v>
      </c>
      <c r="V286" s="20">
        <v>32619.34</v>
      </c>
      <c r="W286" s="20">
        <v>5.4418899999999999</v>
      </c>
      <c r="X286" s="20">
        <v>3.5926999999999998</v>
      </c>
      <c r="Y286" s="20">
        <v>5.2230999999999996</v>
      </c>
      <c r="Z286" s="20">
        <v>-0.43909999999999999</v>
      </c>
      <c r="AA286" s="20">
        <v>1</v>
      </c>
      <c r="AB286" s="20">
        <v>0.92220000000000002</v>
      </c>
      <c r="AC286" s="20">
        <v>0.78900000000000003</v>
      </c>
      <c r="AD286" s="20">
        <v>145.54</v>
      </c>
      <c r="AE286" s="21">
        <f t="shared" si="125"/>
        <v>45169</v>
      </c>
      <c r="AF286" s="22" cm="1">
        <f t="array" ref="AF286">IF(INDEX(calc_types,1,AF$7)="INDEX",C286/C285-1,IF(INDEX(calc_types,1,AF$7)="CASH", C285/1200,C285/C286-1))</f>
        <v>4.3497480328884564E-3</v>
      </c>
      <c r="AG286" s="22" cm="1">
        <f t="array" ref="AG286">IF(INDEX(calc_types,1,AG$7)="INDEX",D286/D285-1,IF(INDEX(calc_types,1,AG$7)="CASH", D285/1200,D285/D286-1))</f>
        <v>3.9273692971986129E-3</v>
      </c>
      <c r="AH286" s="22" cm="1">
        <f t="array" ref="AH286">IF(INDEX(calc_types,1,AH$7)="INDEX",E286/E285-1,IF(INDEX(calc_types,1,AH$7)="CASH", E285/1200,E285/E286-1))</f>
        <v>9.1467072098860847E-4</v>
      </c>
      <c r="AI286" s="22" cm="1">
        <f t="array" ref="AI286">IF(INDEX(calc_types,1,AI$7)="INDEX",F286/F285-1,IF(INDEX(calc_types,1,AI$7)="CASH", F285/1200,F285/F286-1))</f>
        <v>3.0283320281572212E-3</v>
      </c>
      <c r="AJ286" s="22" cm="1">
        <f t="array" ref="AJ286">IF(INDEX(calc_types,1,AJ$7)="INDEX",G286/G285-1,IF(INDEX(calc_types,1,AJ$7)="CASH", G285/1200,G285/G286-1))</f>
        <v>-1.6718717607000499E-6</v>
      </c>
      <c r="AK286" s="22" cm="1">
        <f t="array" ref="AK286">IF(INDEX(calc_types,1,AK$7)="INDEX",H286/H285-1,IF(INDEX(calc_types,1,AK$7)="CASH", H285/1200,H285/H286-1))</f>
        <v>2.8501951842525575E-3</v>
      </c>
      <c r="AL286" s="22" cm="1">
        <f t="array" ref="AL286">IF(INDEX(calc_types,1,AL$7)="INDEX",I286/I285-1,IF(INDEX(calc_types,1,AL$7)="CASH", I285/1200,I285/I286-1))</f>
        <v>3.7149670985168193E-3</v>
      </c>
      <c r="AM286" s="22" cm="1">
        <f t="array" ref="AM286">IF(INDEX(calc_types,1,AM$7)="INDEX",J286/J285-1,IF(INDEX(calc_types,1,AM$7)="CASH", J285/1200,J285/J286-1))</f>
        <v>4.6740761396379948E-3</v>
      </c>
      <c r="AN286" s="22" cm="1">
        <f t="array" ref="AN286">IF(INDEX(calc_types,1,AN$7)="INDEX",K286/K285-1,IF(INDEX(calc_types,1,AN$7)="CASH", K285/1200,K285/K286-1))</f>
        <v>4.8534161269024878E-3</v>
      </c>
      <c r="AO286" s="22" cm="1">
        <f t="array" ref="AO286">IF(INDEX(calc_types,1,AO$7)="INDEX",L286/L285-1,IF(INDEX(calc_types,1,AO$7)="CASH", L285/1200,L285/L286-1))</f>
        <v>5.7070523189988176E-3</v>
      </c>
      <c r="AP286" s="22" cm="1">
        <f t="array" ref="AP286">IF(INDEX(calc_types,1,AP$7)="INDEX",M286/M285-1,IF(INDEX(calc_types,1,AP$7)="CASH", M285/1200,M285/M286-1))</f>
        <v>5.5504922885951657E-3</v>
      </c>
      <c r="AQ286" s="22" cm="1">
        <f t="array" ref="AQ286">IF(INDEX(calc_types,1,AQ$7)="INDEX",N286/N285-1,IF(INDEX(calc_types,1,AQ$7)="CASH", N285/1200,N285/N286-1))</f>
        <v>5.7102508212323322E-3</v>
      </c>
      <c r="AR286" s="22" cm="1">
        <f t="array" ref="AR286">IF(INDEX(calc_types,1,AR$7)="INDEX",O286/O285-1,IF(INDEX(calc_types,1,AR$7)="CASH", O285/1200,O285/O286-1))</f>
        <v>3.6880496903430871E-3</v>
      </c>
      <c r="AS286" s="22" cm="1">
        <f t="array" ref="AS286">IF(INDEX(calc_types,1,AS$7)="INDEX",P286/P285-1,IF(INDEX(calc_types,1,AS$7)="CASH", P285/1200,P285/P286-1))</f>
        <v>-4.8750524068053025E-5</v>
      </c>
      <c r="AT286" s="22" cm="1">
        <f t="array" ref="AT286">IF(INDEX(calc_types,1,AT$7)="INDEX",Q286/Q285-1,IF(INDEX(calc_types,1,AT$7)="CASH", Q285/1200,Q285/Q286-1))</f>
        <v>-5.5490729936469307E-4</v>
      </c>
      <c r="AU286" s="22" cm="1">
        <f t="array" ref="AU286">IF(INDEX(calc_types,1,AU$7)="INDEX",R286/R285-1,IF(INDEX(calc_types,1,AU$7)="CASH", R285/1200,R285/R286-1))</f>
        <v>-1.9592644383765734E-3</v>
      </c>
      <c r="AV286" s="22" cm="1">
        <f t="array" ref="AV286">IF(INDEX(calc_types,1,AV$7)="INDEX",S286/S285-1,IF(INDEX(calc_types,1,AV$7)="CASH", S285/1200,S285/S286-1))</f>
        <v>-1.6460133921242237E-2</v>
      </c>
      <c r="AW286" s="22" cm="1">
        <f t="array" ref="AW286">IF(INDEX(calc_types,1,AW$7)="INDEX",T286/T285-1,IF(INDEX(calc_types,1,AW$7)="CASH", T285/1200,T285/T286-1))</f>
        <v>-3.8959499565004552E-2</v>
      </c>
      <c r="AX286" s="22" cm="1">
        <f t="array" ref="AX286">IF(INDEX(calc_types,1,AX$7)="INDEX",U286/U285-1,IF(INDEX(calc_types,1,AX$7)="CASH", U285/1200,U285/U286-1))</f>
        <v>-3.3805187670224002E-2</v>
      </c>
      <c r="AY286" s="22" cm="1">
        <f t="array" ref="AY286">IF(INDEX(calc_types,1,AY$7)="INDEX",V286/V285-1,IF(INDEX(calc_types,1,AY$7)="CASH", V285/1200,V285/V286-1))</f>
        <v>-1.6666958075160498E-2</v>
      </c>
      <c r="AZ286" s="22" cm="1">
        <f t="array" ref="AZ286">IF(INDEX(calc_types,1,AZ$7)="INDEX",W286/W285-1,IF(INDEX(calc_types,1,AZ$7)="CASH", W285/1200,W285/W286-1))</f>
        <v>4.5269333333333335E-3</v>
      </c>
      <c r="BA286" s="22" cm="1">
        <f t="array" ref="BA286">IF(INDEX(calc_types,1,BA$7)="INDEX",X286/X285-1,IF(INDEX(calc_types,1,BA$7)="CASH", X285/1200,X285/X286-1))</f>
        <v>2.9875833333333334E-3</v>
      </c>
      <c r="BB286" s="22" cm="1">
        <f t="array" ref="BB286">IF(INDEX(calc_types,1,BB$7)="INDEX",Y286/Y285-1,IF(INDEX(calc_types,1,BB$7)="CASH", Y285/1200,Y285/Y286-1))</f>
        <v>4.3403333333333332E-3</v>
      </c>
      <c r="BC286" s="22" cm="1">
        <f t="array" ref="BC286">IF(INDEX(calc_types,1,BC$7)="INDEX",Z286/Z285-1,IF(INDEX(calc_types,1,BC$7)="CASH", Z285/1200,Z285/Z286-1))</f>
        <v>-2.12E-4</v>
      </c>
      <c r="BD286" s="22" cm="1">
        <f t="array" ref="BD286">IF(INDEX(calc_types,1,BD$7)="INDEX",AA286/AA285-1,IF(INDEX(calc_types,1,BD$7)="CASH", AA285/1200,AA285/AA286-1))</f>
        <v>0</v>
      </c>
      <c r="BE286" s="22" cm="1">
        <f t="array" ref="BE286">IF(INDEX(calc_types,1,BE$7)="INDEX",AB286/AB285-1,IF(INDEX(calc_types,1,BE$7)="CASH", AB285/1200,AB285/AB286-1))</f>
        <v>-1.398828887443071E-2</v>
      </c>
      <c r="BF286" s="22" cm="1">
        <f t="array" ref="BF286">IF(INDEX(calc_types,1,BF$7)="INDEX",AC286/AC285-1,IF(INDEX(calc_types,1,BF$7)="CASH", AC285/1200,AC285/AC286-1))</f>
        <v>-1.2547528517110274E-2</v>
      </c>
      <c r="BG286" s="22" cm="1">
        <f t="array" ref="BG286">IF(INDEX(calc_types,1,BG$7)="INDEX",AD286/AD285-1,IF(INDEX(calc_types,1,BG$7)="CASH", AD285/1200,AD285/AD286-1))</f>
        <v>-2.2330630754431757E-2</v>
      </c>
      <c r="BH286" s="23">
        <f t="shared" si="126"/>
        <v>2.7230497762686847E-3</v>
      </c>
      <c r="BI286" s="23">
        <f t="shared" si="127"/>
        <v>1.8659570658250439E-3</v>
      </c>
      <c r="BJ286" s="23">
        <f t="shared" si="128"/>
        <v>-2.0038542459239806E-3</v>
      </c>
      <c r="BK286" s="23">
        <f t="shared" si="129"/>
        <v>4.7322467669628533E-5</v>
      </c>
      <c r="BL286" s="23">
        <f t="shared" si="130"/>
        <v>-3.8405375328838826E-3</v>
      </c>
      <c r="BM286" s="23">
        <f t="shared" si="131"/>
        <v>1.7490598463359935E-3</v>
      </c>
      <c r="BN286" s="23">
        <f t="shared" si="132"/>
        <v>2.2838246486729004E-3</v>
      </c>
      <c r="BO286" s="23">
        <f t="shared" si="133"/>
        <v>2.5722406980276734E-3</v>
      </c>
      <c r="BP286" s="23">
        <f t="shared" si="134"/>
        <v>4.3322808508083777E-3</v>
      </c>
      <c r="BQ286" s="23">
        <f t="shared" si="135"/>
        <v>3.4898642054184987E-3</v>
      </c>
      <c r="BR286" s="23">
        <f t="shared" si="136"/>
        <v>2.8345645832182072E-3</v>
      </c>
      <c r="BS286" s="23">
        <f t="shared" si="137"/>
        <v>2.4855705867575543E-3</v>
      </c>
      <c r="BT286" s="23">
        <f t="shared" si="138"/>
        <v>-2.7748700045261525E-5</v>
      </c>
      <c r="BU286" s="23">
        <f t="shared" si="139"/>
        <v>-9.995470645995164E-5</v>
      </c>
      <c r="BV286" s="23">
        <f t="shared" si="140"/>
        <v>-7.5218416164938911E-4</v>
      </c>
      <c r="BW286" s="23">
        <f t="shared" si="141"/>
        <v>-2.5032441327640974E-3</v>
      </c>
      <c r="BX286" s="23">
        <f t="shared" si="142"/>
        <v>-2.3368433642315722E-2</v>
      </c>
      <c r="BY286" s="23">
        <f t="shared" si="143"/>
        <v>-4.0258524928361822E-2</v>
      </c>
      <c r="BZ286" s="23">
        <f t="shared" si="144"/>
        <v>-3.5450427271049266E-2</v>
      </c>
      <c r="CA286" s="23">
        <f t="shared" si="145"/>
        <v>-2.113824771374739E-2</v>
      </c>
      <c r="CB286" s="23">
        <f t="shared" si="146"/>
        <v>2.9100977011494245E-3</v>
      </c>
      <c r="CC286" s="23">
        <f t="shared" si="147"/>
        <v>1.8879258620689658E-3</v>
      </c>
      <c r="CD286" s="23">
        <f t="shared" si="148"/>
        <v>2.4013244252873572E-3</v>
      </c>
      <c r="CE286" s="23">
        <f t="shared" si="149"/>
        <v>-1.8604913793103452E-4</v>
      </c>
      <c r="CF286" s="23">
        <f t="shared" si="150"/>
        <v>0</v>
      </c>
      <c r="CG286" s="23">
        <f t="shared" si="151"/>
        <v>-1.4988581051387668E-2</v>
      </c>
      <c r="CH286" s="23">
        <f t="shared" si="152"/>
        <v>-1.2460873810789457E-2</v>
      </c>
      <c r="CI286" s="23">
        <f t="shared" si="153"/>
        <v>-2.1765806435550816E-2</v>
      </c>
    </row>
    <row r="287" spans="1:87" x14ac:dyDescent="0.2">
      <c r="A287" s="20">
        <v>279</v>
      </c>
      <c r="B287" s="21">
        <v>45199</v>
      </c>
      <c r="C287" s="20">
        <v>228.173</v>
      </c>
      <c r="D287" s="20">
        <v>1233.7860000000001</v>
      </c>
      <c r="E287" s="20">
        <v>2026.6130000000001</v>
      </c>
      <c r="F287" s="20">
        <v>1858.5160000000001</v>
      </c>
      <c r="G287" s="20">
        <v>2370.1819999999998</v>
      </c>
      <c r="H287" s="20">
        <v>139.22200000000001</v>
      </c>
      <c r="I287" s="20">
        <v>341.89</v>
      </c>
      <c r="J287" s="20">
        <v>449.95800000000003</v>
      </c>
      <c r="K287" s="20">
        <v>113.059</v>
      </c>
      <c r="L287" s="20">
        <v>659.45699999999999</v>
      </c>
      <c r="M287" s="20">
        <v>802.93600000000004</v>
      </c>
      <c r="N287" s="20">
        <v>297.41899999999998</v>
      </c>
      <c r="O287" s="20">
        <v>335.31099999999998</v>
      </c>
      <c r="P287" s="20">
        <v>102.54900000000001</v>
      </c>
      <c r="Q287" s="20">
        <v>192.66800000000001</v>
      </c>
      <c r="R287" s="20">
        <v>255.584</v>
      </c>
      <c r="S287" s="20">
        <v>8041.87</v>
      </c>
      <c r="T287" s="20">
        <v>4174.66</v>
      </c>
      <c r="U287" s="20">
        <v>7608.08</v>
      </c>
      <c r="V287" s="20">
        <v>31857.62</v>
      </c>
      <c r="W287" s="20">
        <v>5.4334699999999998</v>
      </c>
      <c r="X287" s="20">
        <v>3.8340000000000001</v>
      </c>
      <c r="Y287" s="20">
        <v>5.1669999999999998</v>
      </c>
      <c r="Z287" s="20">
        <v>-0.43709999999999999</v>
      </c>
      <c r="AA287" s="20">
        <v>1</v>
      </c>
      <c r="AB287" s="20">
        <v>0.94579999999999997</v>
      </c>
      <c r="AC287" s="20">
        <v>0.81969999999999998</v>
      </c>
      <c r="AD287" s="20">
        <v>149.37</v>
      </c>
      <c r="AE287" s="21">
        <f t="shared" si="125"/>
        <v>45199</v>
      </c>
      <c r="AF287" s="22" cm="1">
        <f t="array" ref="AF287">IF(INDEX(calc_types,1,AF$7)="INDEX",C287/C286-1,IF(INDEX(calc_types,1,AF$7)="CASH", C286/1200,C286/C287-1))</f>
        <v>4.2648897026460464E-3</v>
      </c>
      <c r="AG287" s="22" cm="1">
        <f t="array" ref="AG287">IF(INDEX(calc_types,1,AG$7)="INDEX",D287/D286-1,IF(INDEX(calc_types,1,AG$7)="CASH", D286/1200,D286/D287-1))</f>
        <v>-8.7527777912765892E-5</v>
      </c>
      <c r="AH287" s="22" cm="1">
        <f t="array" ref="AH287">IF(INDEX(calc_types,1,AH$7)="INDEX",E287/E286-1,IF(INDEX(calc_types,1,AH$7)="CASH", E286/1200,E286/E287-1))</f>
        <v>-8.5708708777755271E-3</v>
      </c>
      <c r="AI287" s="22" cm="1">
        <f t="array" ref="AI287">IF(INDEX(calc_types,1,AI$7)="INDEX",F287/F286-1,IF(INDEX(calc_types,1,AI$7)="CASH", F286/1200,F286/F287-1))</f>
        <v>-6.7481426476689865E-4</v>
      </c>
      <c r="AJ287" s="22" cm="1">
        <f t="array" ref="AJ287">IF(INDEX(calc_types,1,AJ$7)="INDEX",G287/G286-1,IF(INDEX(calc_types,1,AJ$7)="CASH", G286/1200,G286/G287-1))</f>
        <v>-9.3382553320259243E-3</v>
      </c>
      <c r="AK287" s="22" cm="1">
        <f t="array" ref="AK287">IF(INDEX(calc_types,1,AK$7)="INDEX",H287/H286-1,IF(INDEX(calc_types,1,AK$7)="CASH", H286/1200,H286/H287-1))</f>
        <v>1.7268423249054976E-3</v>
      </c>
      <c r="AL287" s="22" cm="1">
        <f t="array" ref="AL287">IF(INDEX(calc_types,1,AL$7)="INDEX",I287/I286-1,IF(INDEX(calc_types,1,AL$7)="CASH", I286/1200,I286/I287-1))</f>
        <v>-2.043258705741513E-3</v>
      </c>
      <c r="AM287" s="22" cm="1">
        <f t="array" ref="AM287">IF(INDEX(calc_types,1,AM$7)="INDEX",J287/J286-1,IF(INDEX(calc_types,1,AM$7)="CASH", J286/1200,J286/J287-1))</f>
        <v>-8.8288550243850183E-3</v>
      </c>
      <c r="AN287" s="22" cm="1">
        <f t="array" ref="AN287">IF(INDEX(calc_types,1,AN$7)="INDEX",K287/K286-1,IF(INDEX(calc_types,1,AN$7)="CASH", K286/1200,K286/K287-1))</f>
        <v>3.8089319009144695E-3</v>
      </c>
      <c r="AO287" s="22" cm="1">
        <f t="array" ref="AO287">IF(INDEX(calc_types,1,AO$7)="INDEX",L287/L286-1,IF(INDEX(calc_types,1,AO$7)="CASH", L286/1200,L286/L287-1))</f>
        <v>7.3213129177716052E-3</v>
      </c>
      <c r="AP287" s="22" cm="1">
        <f t="array" ref="AP287">IF(INDEX(calc_types,1,AP$7)="INDEX",M287/M286-1,IF(INDEX(calc_types,1,AP$7)="CASH", M286/1200,M286/M287-1))</f>
        <v>9.3577308131320702E-3</v>
      </c>
      <c r="AQ287" s="22" cm="1">
        <f t="array" ref="AQ287">IF(INDEX(calc_types,1,AQ$7)="INDEX",N287/N286-1,IF(INDEX(calc_types,1,AQ$7)="CASH", N286/1200,N286/N287-1))</f>
        <v>8.7779100569478352E-3</v>
      </c>
      <c r="AR287" s="22" cm="1">
        <f t="array" ref="AR287">IF(INDEX(calc_types,1,AR$7)="INDEX",O287/O286-1,IF(INDEX(calc_types,1,AR$7)="CASH", O286/1200,O286/O287-1))</f>
        <v>1.0746173277145665E-2</v>
      </c>
      <c r="AS287" s="22" cm="1">
        <f t="array" ref="AS287">IF(INDEX(calc_types,1,AS$7)="INDEX",P287/P286-1,IF(INDEX(calc_types,1,AS$7)="CASH", P286/1200,P286/P287-1))</f>
        <v>-8.7755221435670272E-5</v>
      </c>
      <c r="AT287" s="22" cm="1">
        <f t="array" ref="AT287">IF(INDEX(calc_types,1,AT$7)="INDEX",Q287/Q286-1,IF(INDEX(calc_types,1,AT$7)="CASH", Q286/1200,Q286/Q287-1))</f>
        <v>-2.5944644506470382E-4</v>
      </c>
      <c r="AU287" s="22" cm="1">
        <f t="array" ref="AU287">IF(INDEX(calc_types,1,AU$7)="INDEX",R287/R286-1,IF(INDEX(calc_types,1,AU$7)="CASH", R286/1200,R286/R287-1))</f>
        <v>-2.5056005245369661E-3</v>
      </c>
      <c r="AV287" s="22" cm="1">
        <f t="array" ref="AV287">IF(INDEX(calc_types,1,AV$7)="INDEX",S287/S286-1,IF(INDEX(calc_types,1,AV$7)="CASH", S286/1200,S286/S287-1))</f>
        <v>-4.7990709413466615E-2</v>
      </c>
      <c r="AW287" s="22" cm="1">
        <f t="array" ref="AW287">IF(INDEX(calc_types,1,AW$7)="INDEX",T287/T286-1,IF(INDEX(calc_types,1,AW$7)="CASH", T286/1200,T286/T287-1))</f>
        <v>-2.8495896078992611E-2</v>
      </c>
      <c r="AX287" s="22" cm="1">
        <f t="array" ref="AX287">IF(INDEX(calc_types,1,AX$7)="INDEX",U287/U286-1,IF(INDEX(calc_types,1,AX$7)="CASH", U286/1200,U286/U287-1))</f>
        <v>2.2710989053827513E-2</v>
      </c>
      <c r="AY287" s="22" cm="1">
        <f t="array" ref="AY287">IF(INDEX(calc_types,1,AY$7)="INDEX",V287/V286-1,IF(INDEX(calc_types,1,AY$7)="CASH", V286/1200,V286/V287-1))</f>
        <v>-2.3351790686139018E-2</v>
      </c>
      <c r="AZ287" s="22" cm="1">
        <f t="array" ref="AZ287">IF(INDEX(calc_types,1,AZ$7)="INDEX",W287/W286-1,IF(INDEX(calc_types,1,AZ$7)="CASH", W286/1200,W286/W287-1))</f>
        <v>4.534908333333333E-3</v>
      </c>
      <c r="BA287" s="22" cm="1">
        <f t="array" ref="BA287">IF(INDEX(calc_types,1,BA$7)="INDEX",X287/X286-1,IF(INDEX(calc_types,1,BA$7)="CASH", X286/1200,X286/X287-1))</f>
        <v>2.9939166666666664E-3</v>
      </c>
      <c r="BB287" s="22" cm="1">
        <f t="array" ref="BB287">IF(INDEX(calc_types,1,BB$7)="INDEX",Y287/Y286-1,IF(INDEX(calc_types,1,BB$7)="CASH", Y286/1200,Y286/Y287-1))</f>
        <v>4.3525833333333333E-3</v>
      </c>
      <c r="BC287" s="22" cm="1">
        <f t="array" ref="BC287">IF(INDEX(calc_types,1,BC$7)="INDEX",Z287/Z286-1,IF(INDEX(calc_types,1,BC$7)="CASH", Z286/1200,Z286/Z287-1))</f>
        <v>-3.6591666666666668E-4</v>
      </c>
      <c r="BD287" s="22" cm="1">
        <f t="array" ref="BD287">IF(INDEX(calc_types,1,BD$7)="INDEX",AA287/AA286-1,IF(INDEX(calc_types,1,BD$7)="CASH", AA286/1200,AA286/AA287-1))</f>
        <v>0</v>
      </c>
      <c r="BE287" s="22" cm="1">
        <f t="array" ref="BE287">IF(INDEX(calc_types,1,BE$7)="INDEX",AB287/AB286-1,IF(INDEX(calc_types,1,BE$7)="CASH", AB286/1200,AB286/AB287-1))</f>
        <v>-2.4952421230704069E-2</v>
      </c>
      <c r="BF287" s="22" cm="1">
        <f t="array" ref="BF287">IF(INDEX(calc_types,1,BF$7)="INDEX",AC287/AC286-1,IF(INDEX(calc_types,1,BF$7)="CASH", AC286/1200,AC286/AC287-1))</f>
        <v>-3.7452726607295261E-2</v>
      </c>
      <c r="BG287" s="22" cm="1">
        <f t="array" ref="BG287">IF(INDEX(calc_types,1,BG$7)="INDEX",AD287/AD286-1,IF(INDEX(calc_types,1,BG$7)="CASH", AD286/1200,AD286/AD287-1))</f>
        <v>-2.5641025641025772E-2</v>
      </c>
      <c r="BH287" s="23">
        <f t="shared" si="126"/>
        <v>2.6381914460262747E-3</v>
      </c>
      <c r="BI287" s="23">
        <f t="shared" si="127"/>
        <v>-2.1489400092863349E-3</v>
      </c>
      <c r="BJ287" s="23">
        <f t="shared" si="128"/>
        <v>-1.1489395844688116E-2</v>
      </c>
      <c r="BK287" s="23">
        <f t="shared" si="129"/>
        <v>-3.6558238252544914E-3</v>
      </c>
      <c r="BL287" s="23">
        <f t="shared" si="130"/>
        <v>-1.3177120993149107E-2</v>
      </c>
      <c r="BM287" s="23">
        <f t="shared" si="131"/>
        <v>6.2570698698893369E-4</v>
      </c>
      <c r="BN287" s="23">
        <f t="shared" si="132"/>
        <v>-3.4744011555854319E-3</v>
      </c>
      <c r="BO287" s="23">
        <f t="shared" si="133"/>
        <v>-1.0930690465995339E-2</v>
      </c>
      <c r="BP287" s="23">
        <f t="shared" si="134"/>
        <v>3.2877966248203595E-3</v>
      </c>
      <c r="BQ287" s="23">
        <f t="shared" si="135"/>
        <v>5.1041248041912863E-3</v>
      </c>
      <c r="BR287" s="23">
        <f t="shared" si="136"/>
        <v>6.6418031077551121E-3</v>
      </c>
      <c r="BS287" s="23">
        <f t="shared" si="137"/>
        <v>5.5532298224730573E-3</v>
      </c>
      <c r="BT287" s="23">
        <f t="shared" si="138"/>
        <v>7.0303748867573167E-3</v>
      </c>
      <c r="BU287" s="23">
        <f t="shared" si="139"/>
        <v>-1.389594038275689E-4</v>
      </c>
      <c r="BV287" s="23">
        <f t="shared" si="140"/>
        <v>-4.5672330734939986E-4</v>
      </c>
      <c r="BW287" s="23">
        <f t="shared" si="141"/>
        <v>-3.0495802189244902E-3</v>
      </c>
      <c r="BX287" s="23">
        <f t="shared" si="142"/>
        <v>-5.48990091345401E-2</v>
      </c>
      <c r="BY287" s="23">
        <f t="shared" si="143"/>
        <v>-2.9794921442349881E-2</v>
      </c>
      <c r="BZ287" s="23">
        <f t="shared" si="144"/>
        <v>2.1065749453002252E-2</v>
      </c>
      <c r="CA287" s="23">
        <f t="shared" si="145"/>
        <v>-2.7823080324725909E-2</v>
      </c>
      <c r="CB287" s="23">
        <f t="shared" si="146"/>
        <v>2.918072701149424E-3</v>
      </c>
      <c r="CC287" s="23">
        <f t="shared" si="147"/>
        <v>1.8942591954022989E-3</v>
      </c>
      <c r="CD287" s="23">
        <f t="shared" si="148"/>
        <v>2.4135744252873573E-3</v>
      </c>
      <c r="CE287" s="23">
        <f t="shared" si="149"/>
        <v>-3.399658045977012E-4</v>
      </c>
      <c r="CF287" s="23">
        <f t="shared" si="150"/>
        <v>0</v>
      </c>
      <c r="CG287" s="23">
        <f t="shared" si="151"/>
        <v>-2.5952713407661029E-2</v>
      </c>
      <c r="CH287" s="23">
        <f t="shared" si="152"/>
        <v>-3.7366071900974449E-2</v>
      </c>
      <c r="CI287" s="23">
        <f t="shared" si="153"/>
        <v>-2.5076201322144831E-2</v>
      </c>
    </row>
    <row r="288" spans="1:87" x14ac:dyDescent="0.2">
      <c r="A288" s="20">
        <v>280</v>
      </c>
      <c r="B288" s="21">
        <v>45230</v>
      </c>
      <c r="C288" s="20">
        <v>229.185</v>
      </c>
      <c r="D288" s="20">
        <v>1237.96</v>
      </c>
      <c r="E288" s="20">
        <v>2021.3119999999999</v>
      </c>
      <c r="F288" s="20">
        <v>1862.62</v>
      </c>
      <c r="G288" s="20">
        <v>2358.1779999999999</v>
      </c>
      <c r="H288" s="20">
        <v>139.65100000000001</v>
      </c>
      <c r="I288" s="20">
        <v>343.505</v>
      </c>
      <c r="J288" s="20">
        <v>453.154</v>
      </c>
      <c r="K288" s="20">
        <v>113.56100000000001</v>
      </c>
      <c r="L288" s="20">
        <v>662.24900000000002</v>
      </c>
      <c r="M288" s="20">
        <v>806.11699999999996</v>
      </c>
      <c r="N288" s="20">
        <v>298.60599999999999</v>
      </c>
      <c r="O288" s="20">
        <v>336.22399999999999</v>
      </c>
      <c r="P288" s="20">
        <v>102.523</v>
      </c>
      <c r="Q288" s="20">
        <v>192.36799999999999</v>
      </c>
      <c r="R288" s="20">
        <v>254.501</v>
      </c>
      <c r="S288" s="20">
        <v>7870.48</v>
      </c>
      <c r="T288" s="20">
        <v>4061.12</v>
      </c>
      <c r="U288" s="20">
        <v>7321.72</v>
      </c>
      <c r="V288" s="20">
        <v>30858.85</v>
      </c>
      <c r="W288" s="20">
        <v>5.4340700000000002</v>
      </c>
      <c r="X288" s="20">
        <v>3.8763999999999998</v>
      </c>
      <c r="Y288" s="20">
        <v>5.1845999999999997</v>
      </c>
      <c r="Z288" s="20">
        <v>-0.3604</v>
      </c>
      <c r="AA288" s="20">
        <v>1</v>
      </c>
      <c r="AB288" s="20">
        <v>0.9456</v>
      </c>
      <c r="AC288" s="20">
        <v>0.82279999999999998</v>
      </c>
      <c r="AD288" s="20">
        <v>151.68</v>
      </c>
      <c r="AE288" s="21">
        <f t="shared" si="125"/>
        <v>45230</v>
      </c>
      <c r="AF288" s="22" cm="1">
        <f t="array" ref="AF288">IF(INDEX(calc_types,1,AF$7)="INDEX",C288/C287-1,IF(INDEX(calc_types,1,AF$7)="CASH", C287/1200,C287/C288-1))</f>
        <v>4.4352311623199192E-3</v>
      </c>
      <c r="AG288" s="22" cm="1">
        <f t="array" ref="AG288">IF(INDEX(calc_types,1,AG$7)="INDEX",D288/D287-1,IF(INDEX(calc_types,1,AG$7)="CASH", D287/1200,D287/D288-1))</f>
        <v>3.3830826415601756E-3</v>
      </c>
      <c r="AH288" s="22" cm="1">
        <f t="array" ref="AH288">IF(INDEX(calc_types,1,AH$7)="INDEX",E288/E287-1,IF(INDEX(calc_types,1,AH$7)="CASH", E287/1200,E287/E288-1))</f>
        <v>-2.61569426427255E-3</v>
      </c>
      <c r="AI288" s="22" cm="1">
        <f t="array" ref="AI288">IF(INDEX(calc_types,1,AI$7)="INDEX",F288/F287-1,IF(INDEX(calc_types,1,AI$7)="CASH", F287/1200,F287/F288-1))</f>
        <v>2.2082134348049287E-3</v>
      </c>
      <c r="AJ288" s="22" cm="1">
        <f t="array" ref="AJ288">IF(INDEX(calc_types,1,AJ$7)="INDEX",G288/G287-1,IF(INDEX(calc_types,1,AJ$7)="CASH", G287/1200,G287/G288-1))</f>
        <v>-5.0645899766346147E-3</v>
      </c>
      <c r="AK288" s="22" cm="1">
        <f t="array" ref="AK288">IF(INDEX(calc_types,1,AK$7)="INDEX",H288/H287-1,IF(INDEX(calc_types,1,AK$7)="CASH", H287/1200,H287/H288-1))</f>
        <v>3.0814095473417069E-3</v>
      </c>
      <c r="AL288" s="22" cm="1">
        <f t="array" ref="AL288">IF(INDEX(calc_types,1,AL$7)="INDEX",I288/I287-1,IF(INDEX(calc_types,1,AL$7)="CASH", I287/1200,I287/I288-1))</f>
        <v>4.7237415543011085E-3</v>
      </c>
      <c r="AM288" s="22" cm="1">
        <f t="array" ref="AM288">IF(INDEX(calc_types,1,AM$7)="INDEX",J288/J287-1,IF(INDEX(calc_types,1,AM$7)="CASH", J287/1200,J287/J288-1))</f>
        <v>7.1028851581702579E-3</v>
      </c>
      <c r="AN288" s="22" cm="1">
        <f t="array" ref="AN288">IF(INDEX(calc_types,1,AN$7)="INDEX",K288/K287-1,IF(INDEX(calc_types,1,AN$7)="CASH", K287/1200,K287/K288-1))</f>
        <v>4.4401595627063806E-3</v>
      </c>
      <c r="AO288" s="22" cm="1">
        <f t="array" ref="AO288">IF(INDEX(calc_types,1,AO$7)="INDEX",L288/L287-1,IF(INDEX(calc_types,1,AO$7)="CASH", L287/1200,L287/L288-1))</f>
        <v>4.2337862817438676E-3</v>
      </c>
      <c r="AP288" s="22" cm="1">
        <f t="array" ref="AP288">IF(INDEX(calc_types,1,AP$7)="INDEX",M288/M287-1,IF(INDEX(calc_types,1,AP$7)="CASH", M287/1200,M287/M288-1))</f>
        <v>3.9617105223828109E-3</v>
      </c>
      <c r="AQ288" s="22" cm="1">
        <f t="array" ref="AQ288">IF(INDEX(calc_types,1,AQ$7)="INDEX",N288/N287-1,IF(INDEX(calc_types,1,AQ$7)="CASH", N287/1200,N287/N288-1))</f>
        <v>3.9910025923024506E-3</v>
      </c>
      <c r="AR288" s="22" cm="1">
        <f t="array" ref="AR288">IF(INDEX(calc_types,1,AR$7)="INDEX",O288/O287-1,IF(INDEX(calc_types,1,AR$7)="CASH", O287/1200,O287/O288-1))</f>
        <v>2.7228453584882129E-3</v>
      </c>
      <c r="AS288" s="22" cm="1">
        <f t="array" ref="AS288">IF(INDEX(calc_types,1,AS$7)="INDEX",P288/P287-1,IF(INDEX(calc_types,1,AS$7)="CASH", P287/1200,P287/P288-1))</f>
        <v>-2.5353733337241113E-4</v>
      </c>
      <c r="AT288" s="22" cm="1">
        <f t="array" ref="AT288">IF(INDEX(calc_types,1,AT$7)="INDEX",Q288/Q287-1,IF(INDEX(calc_types,1,AT$7)="CASH", Q287/1200,Q287/Q288-1))</f>
        <v>-1.5570826499471391E-3</v>
      </c>
      <c r="AU288" s="22" cm="1">
        <f t="array" ref="AU288">IF(INDEX(calc_types,1,AU$7)="INDEX",R288/R287-1,IF(INDEX(calc_types,1,AU$7)="CASH", R287/1200,R287/R288-1))</f>
        <v>-4.2373544509828331E-3</v>
      </c>
      <c r="AV288" s="22" cm="1">
        <f t="array" ref="AV288">IF(INDEX(calc_types,1,AV$7)="INDEX",S288/S287-1,IF(INDEX(calc_types,1,AV$7)="CASH", S287/1200,S287/S288-1))</f>
        <v>-2.1312207235381853E-2</v>
      </c>
      <c r="AW288" s="22" cm="1">
        <f t="array" ref="AW288">IF(INDEX(calc_types,1,AW$7)="INDEX",T288/T287-1,IF(INDEX(calc_types,1,AW$7)="CASH", T287/1200,T287/T288-1))</f>
        <v>-2.7197424460914221E-2</v>
      </c>
      <c r="AX288" s="22" cm="1">
        <f t="array" ref="AX288">IF(INDEX(calc_types,1,AX$7)="INDEX",U288/U287-1,IF(INDEX(calc_types,1,AX$7)="CASH", U287/1200,U287/U288-1))</f>
        <v>-3.7638931241522178E-2</v>
      </c>
      <c r="AY288" s="22" cm="1">
        <f t="array" ref="AY288">IF(INDEX(calc_types,1,AY$7)="INDEX",V288/V287-1,IF(INDEX(calc_types,1,AY$7)="CASH", V287/1200,V287/V288-1))</f>
        <v>-3.135105510078906E-2</v>
      </c>
      <c r="AZ288" s="22" cm="1">
        <f t="array" ref="AZ288">IF(INDEX(calc_types,1,AZ$7)="INDEX",W288/W287-1,IF(INDEX(calc_types,1,AZ$7)="CASH", W287/1200,W287/W288-1))</f>
        <v>4.5278916666666663E-3</v>
      </c>
      <c r="BA288" s="22" cm="1">
        <f t="array" ref="BA288">IF(INDEX(calc_types,1,BA$7)="INDEX",X288/X287-1,IF(INDEX(calc_types,1,BA$7)="CASH", X287/1200,X287/X288-1))</f>
        <v>3.1949999999999999E-3</v>
      </c>
      <c r="BB288" s="22" cm="1">
        <f t="array" ref="BB288">IF(INDEX(calc_types,1,BB$7)="INDEX",Y288/Y287-1,IF(INDEX(calc_types,1,BB$7)="CASH", Y287/1200,Y287/Y288-1))</f>
        <v>4.3058333333333334E-3</v>
      </c>
      <c r="BC288" s="22" cm="1">
        <f t="array" ref="BC288">IF(INDEX(calc_types,1,BC$7)="INDEX",Z288/Z287-1,IF(INDEX(calc_types,1,BC$7)="CASH", Z287/1200,Z287/Z288-1))</f>
        <v>-3.6424999999999999E-4</v>
      </c>
      <c r="BD288" s="22" cm="1">
        <f t="array" ref="BD288">IF(INDEX(calc_types,1,BD$7)="INDEX",AA288/AA287-1,IF(INDEX(calc_types,1,BD$7)="CASH", AA287/1200,AA287/AA288-1))</f>
        <v>0</v>
      </c>
      <c r="BE288" s="22" cm="1">
        <f t="array" ref="BE288">IF(INDEX(calc_types,1,BE$7)="INDEX",AB288/AB287-1,IF(INDEX(calc_types,1,BE$7)="CASH", AB287/1200,AB287/AB288-1))</f>
        <v>2.1150592216589992E-4</v>
      </c>
      <c r="BF288" s="22" cm="1">
        <f t="array" ref="BF288">IF(INDEX(calc_types,1,BF$7)="INDEX",AC288/AC287-1,IF(INDEX(calc_types,1,BF$7)="CASH", AC287/1200,AC287/AC288-1))</f>
        <v>-3.7676227515799354E-3</v>
      </c>
      <c r="BG288" s="22" cm="1">
        <f t="array" ref="BG288">IF(INDEX(calc_types,1,BG$7)="INDEX",AD288/AD287-1,IF(INDEX(calc_types,1,BG$7)="CASH", AD287/1200,AD287/AD288-1))</f>
        <v>-1.5229430379746889E-2</v>
      </c>
      <c r="BH288" s="23">
        <f t="shared" si="126"/>
        <v>2.8085329057001476E-3</v>
      </c>
      <c r="BI288" s="23">
        <f t="shared" si="127"/>
        <v>1.3216704101866065E-3</v>
      </c>
      <c r="BJ288" s="23">
        <f t="shared" si="128"/>
        <v>-5.5342192311851387E-3</v>
      </c>
      <c r="BK288" s="23">
        <f t="shared" si="129"/>
        <v>-7.72796125682664E-4</v>
      </c>
      <c r="BL288" s="23">
        <f t="shared" si="130"/>
        <v>-8.9034556377577973E-3</v>
      </c>
      <c r="BM288" s="23">
        <f t="shared" si="131"/>
        <v>1.9802742094251428E-3</v>
      </c>
      <c r="BN288" s="23">
        <f t="shared" si="132"/>
        <v>3.2925991044571896E-3</v>
      </c>
      <c r="BO288" s="23">
        <f t="shared" si="133"/>
        <v>5.0010497165599369E-3</v>
      </c>
      <c r="BP288" s="23">
        <f t="shared" si="134"/>
        <v>3.9190242866122705E-3</v>
      </c>
      <c r="BQ288" s="23">
        <f t="shared" si="135"/>
        <v>2.0165981681635487E-3</v>
      </c>
      <c r="BR288" s="23">
        <f t="shared" si="136"/>
        <v>1.2457828170058523E-3</v>
      </c>
      <c r="BS288" s="23">
        <f t="shared" si="137"/>
        <v>7.6632235782767271E-4</v>
      </c>
      <c r="BT288" s="23">
        <f t="shared" si="138"/>
        <v>-9.9295303190013572E-4</v>
      </c>
      <c r="BU288" s="23">
        <f t="shared" si="139"/>
        <v>-3.0474151576430976E-4</v>
      </c>
      <c r="BV288" s="23">
        <f t="shared" si="140"/>
        <v>-1.7543595122318351E-3</v>
      </c>
      <c r="BW288" s="23">
        <f t="shared" si="141"/>
        <v>-4.7813341453703572E-3</v>
      </c>
      <c r="BX288" s="23">
        <f t="shared" si="142"/>
        <v>-2.8220506956455338E-2</v>
      </c>
      <c r="BY288" s="23">
        <f t="shared" si="143"/>
        <v>-2.8496449824271491E-2</v>
      </c>
      <c r="BZ288" s="23">
        <f t="shared" si="144"/>
        <v>-3.9284170842347442E-2</v>
      </c>
      <c r="CA288" s="23">
        <f t="shared" si="145"/>
        <v>-3.5822344739375955E-2</v>
      </c>
      <c r="CB288" s="23">
        <f t="shared" si="146"/>
        <v>2.9110560344827573E-3</v>
      </c>
      <c r="CC288" s="23">
        <f t="shared" si="147"/>
        <v>2.0953425287356326E-3</v>
      </c>
      <c r="CD288" s="23">
        <f t="shared" si="148"/>
        <v>2.3668244252873574E-3</v>
      </c>
      <c r="CE288" s="23">
        <f t="shared" si="149"/>
        <v>-3.3829913793103451E-4</v>
      </c>
      <c r="CF288" s="23">
        <f t="shared" si="150"/>
        <v>0</v>
      </c>
      <c r="CG288" s="23">
        <f t="shared" si="151"/>
        <v>-7.8878625479105835E-4</v>
      </c>
      <c r="CH288" s="23">
        <f t="shared" si="152"/>
        <v>-3.6809680452591195E-3</v>
      </c>
      <c r="CI288" s="23">
        <f t="shared" si="153"/>
        <v>-1.4664606060865948E-2</v>
      </c>
    </row>
    <row r="289" spans="1:87" x14ac:dyDescent="0.2">
      <c r="A289" s="20">
        <v>281</v>
      </c>
      <c r="B289" s="21">
        <v>45260</v>
      </c>
      <c r="C289" s="20">
        <v>230.376</v>
      </c>
      <c r="D289" s="20">
        <v>1250.509</v>
      </c>
      <c r="E289" s="20">
        <v>2065.8809999999999</v>
      </c>
      <c r="F289" s="20">
        <v>1889.8150000000001</v>
      </c>
      <c r="G289" s="20">
        <v>2431.991</v>
      </c>
      <c r="H289" s="20">
        <v>140.072</v>
      </c>
      <c r="I289" s="20">
        <v>345.50099999999998</v>
      </c>
      <c r="J289" s="20">
        <v>458.41399999999999</v>
      </c>
      <c r="K289" s="20">
        <v>114.029</v>
      </c>
      <c r="L289" s="20">
        <v>666.24599999999998</v>
      </c>
      <c r="M289" s="20">
        <v>816.90899999999999</v>
      </c>
      <c r="N289" s="20">
        <v>301.93799999999999</v>
      </c>
      <c r="O289" s="20">
        <v>343.59399999999999</v>
      </c>
      <c r="P289" s="20">
        <v>102.536</v>
      </c>
      <c r="Q289" s="20">
        <v>192.75399999999999</v>
      </c>
      <c r="R289" s="20">
        <v>256.36599999999999</v>
      </c>
      <c r="S289" s="20">
        <v>8584.18</v>
      </c>
      <c r="T289" s="20">
        <v>4382.47</v>
      </c>
      <c r="U289" s="20">
        <v>7453.75</v>
      </c>
      <c r="V289" s="20">
        <v>33486.89</v>
      </c>
      <c r="W289" s="20">
        <v>5.4554499999999999</v>
      </c>
      <c r="X289" s="20">
        <v>3.6518000000000002</v>
      </c>
      <c r="Y289" s="20">
        <v>5.1551999999999998</v>
      </c>
      <c r="Z289" s="20">
        <v>-0.59130000000000005</v>
      </c>
      <c r="AA289" s="20">
        <v>1</v>
      </c>
      <c r="AB289" s="20">
        <v>0.91839999999999999</v>
      </c>
      <c r="AC289" s="20">
        <v>0.79220000000000002</v>
      </c>
      <c r="AD289" s="20">
        <v>148.19999999999999</v>
      </c>
      <c r="AE289" s="21">
        <f t="shared" si="125"/>
        <v>45260</v>
      </c>
      <c r="AF289" s="22" cm="1">
        <f t="array" ref="AF289">IF(INDEX(calc_types,1,AF$7)="INDEX",C289/C288-1,IF(INDEX(calc_types,1,AF$7)="CASH", C288/1200,C288/C289-1))</f>
        <v>5.1966751750769369E-3</v>
      </c>
      <c r="AG289" s="22" cm="1">
        <f t="array" ref="AG289">IF(INDEX(calc_types,1,AG$7)="INDEX",D289/D288-1,IF(INDEX(calc_types,1,AG$7)="CASH", D288/1200,D288/D289-1))</f>
        <v>1.0136838023845574E-2</v>
      </c>
      <c r="AH289" s="22" cm="1">
        <f t="array" ref="AH289">IF(INDEX(calc_types,1,AH$7)="INDEX",E289/E288-1,IF(INDEX(calc_types,1,AH$7)="CASH", E288/1200,E288/E289-1))</f>
        <v>2.2049540100687048E-2</v>
      </c>
      <c r="AI289" s="22" cm="1">
        <f t="array" ref="AI289">IF(INDEX(calc_types,1,AI$7)="INDEX",F289/F288-1,IF(INDEX(calc_types,1,AI$7)="CASH", F288/1200,F288/F289-1))</f>
        <v>1.460040158486442E-2</v>
      </c>
      <c r="AJ289" s="22" cm="1">
        <f t="array" ref="AJ289">IF(INDEX(calc_types,1,AJ$7)="INDEX",G289/G288-1,IF(INDEX(calc_types,1,AJ$7)="CASH", G288/1200,G288/G289-1))</f>
        <v>3.1300860240405903E-2</v>
      </c>
      <c r="AK289" s="22" cm="1">
        <f t="array" ref="AK289">IF(INDEX(calc_types,1,AK$7)="INDEX",H289/H288-1,IF(INDEX(calc_types,1,AK$7)="CASH", H288/1200,H288/H289-1))</f>
        <v>3.0146579687935215E-3</v>
      </c>
      <c r="AL289" s="22" cm="1">
        <f t="array" ref="AL289">IF(INDEX(calc_types,1,AL$7)="INDEX",I289/I288-1,IF(INDEX(calc_types,1,AL$7)="CASH", I288/1200,I288/I289-1))</f>
        <v>5.8106868895648756E-3</v>
      </c>
      <c r="AM289" s="22" cm="1">
        <f t="array" ref="AM289">IF(INDEX(calc_types,1,AM$7)="INDEX",J289/J288-1,IF(INDEX(calc_types,1,AM$7)="CASH", J288/1200,J288/J289-1))</f>
        <v>1.1607532979958313E-2</v>
      </c>
      <c r="AN289" s="22" cm="1">
        <f t="array" ref="AN289">IF(INDEX(calc_types,1,AN$7)="INDEX",K289/K288-1,IF(INDEX(calc_types,1,AN$7)="CASH", K288/1200,K288/K289-1))</f>
        <v>4.1211331354953362E-3</v>
      </c>
      <c r="AO289" s="22" cm="1">
        <f t="array" ref="AO289">IF(INDEX(calc_types,1,AO$7)="INDEX",L289/L288-1,IF(INDEX(calc_types,1,AO$7)="CASH", L288/1200,L288/L289-1))</f>
        <v>6.0354942023317371E-3</v>
      </c>
      <c r="AP289" s="22" cm="1">
        <f t="array" ref="AP289">IF(INDEX(calc_types,1,AP$7)="INDEX",M289/M288-1,IF(INDEX(calc_types,1,AP$7)="CASH", M288/1200,M288/M289-1))</f>
        <v>1.3387634797430215E-2</v>
      </c>
      <c r="AQ289" s="22" cm="1">
        <f t="array" ref="AQ289">IF(INDEX(calc_types,1,AQ$7)="INDEX",N289/N288-1,IF(INDEX(calc_types,1,AQ$7)="CASH", N288/1200,N288/N289-1))</f>
        <v>1.1158516573678945E-2</v>
      </c>
      <c r="AR289" s="22" cm="1">
        <f t="array" ref="AR289">IF(INDEX(calc_types,1,AR$7)="INDEX",O289/O288-1,IF(INDEX(calc_types,1,AR$7)="CASH", O288/1200,O288/O289-1))</f>
        <v>2.1919910535833198E-2</v>
      </c>
      <c r="AS289" s="22" cm="1">
        <f t="array" ref="AS289">IF(INDEX(calc_types,1,AS$7)="INDEX",P289/P288-1,IF(INDEX(calc_types,1,AS$7)="CASH", P288/1200,P288/P289-1))</f>
        <v>1.2680081542693067E-4</v>
      </c>
      <c r="AT289" s="22" cm="1">
        <f t="array" ref="AT289">IF(INDEX(calc_types,1,AT$7)="INDEX",Q289/Q288-1,IF(INDEX(calc_types,1,AT$7)="CASH", Q288/1200,Q288/Q289-1))</f>
        <v>2.0065707394161247E-3</v>
      </c>
      <c r="AU289" s="22" cm="1">
        <f t="array" ref="AU289">IF(INDEX(calc_types,1,AU$7)="INDEX",R289/R288-1,IF(INDEX(calc_types,1,AU$7)="CASH", R288/1200,R288/R289-1))</f>
        <v>7.3280655085834479E-3</v>
      </c>
      <c r="AV289" s="22" cm="1">
        <f t="array" ref="AV289">IF(INDEX(calc_types,1,AV$7)="INDEX",S289/S288-1,IF(INDEX(calc_types,1,AV$7)="CASH", S288/1200,S288/S289-1))</f>
        <v>9.0680619225256942E-2</v>
      </c>
      <c r="AW289" s="22" cm="1">
        <f t="array" ref="AW289">IF(INDEX(calc_types,1,AW$7)="INDEX",T289/T288-1,IF(INDEX(calc_types,1,AW$7)="CASH", T288/1200,T288/T289-1))</f>
        <v>7.9128417776377136E-2</v>
      </c>
      <c r="AX289" s="22" cm="1">
        <f t="array" ref="AX289">IF(INDEX(calc_types,1,AX$7)="INDEX",U289/U288-1,IF(INDEX(calc_types,1,AX$7)="CASH", U288/1200,U288/U289-1))</f>
        <v>1.8032648066301338E-2</v>
      </c>
      <c r="AY289" s="22" cm="1">
        <f t="array" ref="AY289">IF(INDEX(calc_types,1,AY$7)="INDEX",V289/V288-1,IF(INDEX(calc_types,1,AY$7)="CASH", V288/1200,V288/V289-1))</f>
        <v>8.5163251384934968E-2</v>
      </c>
      <c r="AZ289" s="22" cm="1">
        <f t="array" ref="AZ289">IF(INDEX(calc_types,1,AZ$7)="INDEX",W289/W288-1,IF(INDEX(calc_types,1,AZ$7)="CASH", W288/1200,W288/W289-1))</f>
        <v>4.5283916666666668E-3</v>
      </c>
      <c r="BA289" s="22" cm="1">
        <f t="array" ref="BA289">IF(INDEX(calc_types,1,BA$7)="INDEX",X289/X288-1,IF(INDEX(calc_types,1,BA$7)="CASH", X288/1200,X288/X289-1))</f>
        <v>3.2303333333333333E-3</v>
      </c>
      <c r="BB289" s="22" cm="1">
        <f t="array" ref="BB289">IF(INDEX(calc_types,1,BB$7)="INDEX",Y289/Y288-1,IF(INDEX(calc_types,1,BB$7)="CASH", Y288/1200,Y288/Y289-1))</f>
        <v>4.3204999999999997E-3</v>
      </c>
      <c r="BC289" s="22" cm="1">
        <f t="array" ref="BC289">IF(INDEX(calc_types,1,BC$7)="INDEX",Z289/Z288-1,IF(INDEX(calc_types,1,BC$7)="CASH", Z288/1200,Z288/Z289-1))</f>
        <v>-3.0033333333333333E-4</v>
      </c>
      <c r="BD289" s="22" cm="1">
        <f t="array" ref="BD289">IF(INDEX(calc_types,1,BD$7)="INDEX",AA289/AA288-1,IF(INDEX(calc_types,1,BD$7)="CASH", AA288/1200,AA288/AA289-1))</f>
        <v>0</v>
      </c>
      <c r="BE289" s="22" cm="1">
        <f t="array" ref="BE289">IF(INDEX(calc_types,1,BE$7)="INDEX",AB289/AB288-1,IF(INDEX(calc_types,1,BE$7)="CASH", AB288/1200,AB288/AB289-1))</f>
        <v>2.9616724738676048E-2</v>
      </c>
      <c r="BF289" s="22" cm="1">
        <f t="array" ref="BF289">IF(INDEX(calc_types,1,BF$7)="INDEX",AC289/AC288-1,IF(INDEX(calc_types,1,BF$7)="CASH", AC288/1200,AC288/AC289-1))</f>
        <v>3.8626609442059978E-2</v>
      </c>
      <c r="BG289" s="22" cm="1">
        <f t="array" ref="BG289">IF(INDEX(calc_types,1,BG$7)="INDEX",AD289/AD288-1,IF(INDEX(calc_types,1,BG$7)="CASH", AD288/1200,AD288/AD289-1))</f>
        <v>2.348178137651824E-2</v>
      </c>
      <c r="BH289" s="23">
        <f t="shared" si="126"/>
        <v>3.5699769184571652E-3</v>
      </c>
      <c r="BI289" s="23">
        <f t="shared" si="127"/>
        <v>8.0754257924720053E-3</v>
      </c>
      <c r="BJ289" s="23">
        <f t="shared" si="128"/>
        <v>1.9131015133774458E-2</v>
      </c>
      <c r="BK289" s="23">
        <f t="shared" si="129"/>
        <v>1.1619392024376826E-2</v>
      </c>
      <c r="BL289" s="23">
        <f t="shared" si="130"/>
        <v>2.7461994579282722E-2</v>
      </c>
      <c r="BM289" s="23">
        <f t="shared" si="131"/>
        <v>1.9135226308769576E-3</v>
      </c>
      <c r="BN289" s="23">
        <f t="shared" si="132"/>
        <v>4.3795444397209567E-3</v>
      </c>
      <c r="BO289" s="23">
        <f t="shared" si="133"/>
        <v>9.5056975383479916E-3</v>
      </c>
      <c r="BP289" s="23">
        <f t="shared" si="134"/>
        <v>3.5999978594012261E-3</v>
      </c>
      <c r="BQ289" s="23">
        <f t="shared" si="135"/>
        <v>3.8183060887514182E-3</v>
      </c>
      <c r="BR289" s="23">
        <f t="shared" si="136"/>
        <v>1.0671707092053256E-2</v>
      </c>
      <c r="BS289" s="23">
        <f t="shared" si="137"/>
        <v>7.9338363392041679E-3</v>
      </c>
      <c r="BT289" s="23">
        <f t="shared" si="138"/>
        <v>1.8204112145444849E-2</v>
      </c>
      <c r="BU289" s="23">
        <f t="shared" si="139"/>
        <v>7.5596633035032054E-5</v>
      </c>
      <c r="BV289" s="23">
        <f t="shared" si="140"/>
        <v>1.8092938771314287E-3</v>
      </c>
      <c r="BW289" s="23">
        <f t="shared" si="141"/>
        <v>6.7840858141959238E-3</v>
      </c>
      <c r="BX289" s="23">
        <f t="shared" si="142"/>
        <v>8.3772319504183457E-2</v>
      </c>
      <c r="BY289" s="23">
        <f t="shared" si="143"/>
        <v>7.7829392413019866E-2</v>
      </c>
      <c r="BZ289" s="23">
        <f t="shared" si="144"/>
        <v>1.6387408465476077E-2</v>
      </c>
      <c r="CA289" s="23">
        <f t="shared" si="145"/>
        <v>8.0691961746348073E-2</v>
      </c>
      <c r="CB289" s="23">
        <f t="shared" si="146"/>
        <v>2.9115560344827578E-3</v>
      </c>
      <c r="CC289" s="23">
        <f t="shared" si="147"/>
        <v>2.130675862068966E-3</v>
      </c>
      <c r="CD289" s="23">
        <f t="shared" si="148"/>
        <v>2.3814910919540237E-3</v>
      </c>
      <c r="CE289" s="23">
        <f t="shared" si="149"/>
        <v>-2.7438247126436785E-4</v>
      </c>
      <c r="CF289" s="23">
        <f t="shared" si="150"/>
        <v>0</v>
      </c>
      <c r="CG289" s="23">
        <f t="shared" si="151"/>
        <v>2.8616432561719089E-2</v>
      </c>
      <c r="CH289" s="23">
        <f t="shared" si="152"/>
        <v>3.8713264148380791E-2</v>
      </c>
      <c r="CI289" s="23">
        <f t="shared" si="153"/>
        <v>2.4046605695399181E-2</v>
      </c>
    </row>
    <row r="290" spans="1:87" x14ac:dyDescent="0.2">
      <c r="A290" s="20">
        <v>282</v>
      </c>
      <c r="B290" s="21">
        <v>45291</v>
      </c>
      <c r="C290" s="20">
        <v>231.63200000000001</v>
      </c>
      <c r="D290" s="20">
        <v>1264.5239999999999</v>
      </c>
      <c r="E290" s="20">
        <v>2107.9560000000001</v>
      </c>
      <c r="F290" s="20">
        <v>1914.818</v>
      </c>
      <c r="G290" s="20">
        <v>2491.12</v>
      </c>
      <c r="H290" s="20">
        <v>140.53200000000001</v>
      </c>
      <c r="I290" s="20">
        <v>348.71300000000002</v>
      </c>
      <c r="J290" s="20">
        <v>467.18099999999998</v>
      </c>
      <c r="K290" s="20">
        <v>114.57899999999999</v>
      </c>
      <c r="L290" s="20">
        <v>676.06700000000001</v>
      </c>
      <c r="M290" s="20">
        <v>841.39099999999996</v>
      </c>
      <c r="N290" s="20">
        <v>307.49</v>
      </c>
      <c r="O290" s="20">
        <v>355.25200000000001</v>
      </c>
      <c r="P290" s="20">
        <v>102.52800000000001</v>
      </c>
      <c r="Q290" s="20">
        <v>192.785</v>
      </c>
      <c r="R290" s="20">
        <v>256.78399999999999</v>
      </c>
      <c r="S290" s="20">
        <v>8971.07</v>
      </c>
      <c r="T290" s="20">
        <v>4521.4399999999996</v>
      </c>
      <c r="U290" s="20">
        <v>7733.24</v>
      </c>
      <c r="V290" s="20">
        <v>33464.17</v>
      </c>
      <c r="W290" s="20">
        <v>5.4691999999999998</v>
      </c>
      <c r="X290" s="20">
        <v>3.9337</v>
      </c>
      <c r="Y290" s="20">
        <v>5.2194000000000003</v>
      </c>
      <c r="Z290" s="20">
        <v>-0.30859999999999999</v>
      </c>
      <c r="AA290" s="20">
        <v>1</v>
      </c>
      <c r="AB290" s="20">
        <v>0.90590000000000004</v>
      </c>
      <c r="AC290" s="20">
        <v>0.78549999999999998</v>
      </c>
      <c r="AD290" s="20">
        <v>141.04</v>
      </c>
      <c r="AE290" s="21">
        <f t="shared" si="125"/>
        <v>45291</v>
      </c>
      <c r="AF290" s="22" cm="1">
        <f t="array" ref="AF290">IF(INDEX(calc_types,1,AF$7)="INDEX",C290/C289-1,IF(INDEX(calc_types,1,AF$7)="CASH", C289/1200,C289/C290-1))</f>
        <v>5.4519568010555908E-3</v>
      </c>
      <c r="AG290" s="22" cm="1">
        <f t="array" ref="AG290">IF(INDEX(calc_types,1,AG$7)="INDEX",D290/D289-1,IF(INDEX(calc_types,1,AG$7)="CASH", D289/1200,D289/D290-1))</f>
        <v>1.1207436331925447E-2</v>
      </c>
      <c r="AH290" s="22" cm="1">
        <f t="array" ref="AH290">IF(INDEX(calc_types,1,AH$7)="INDEX",E290/E289-1,IF(INDEX(calc_types,1,AH$7)="CASH", E289/1200,E289/E290-1))</f>
        <v>2.036661356583469E-2</v>
      </c>
      <c r="AI290" s="22" cm="1">
        <f t="array" ref="AI290">IF(INDEX(calc_types,1,AI$7)="INDEX",F290/F289-1,IF(INDEX(calc_types,1,AI$7)="CASH", F289/1200,F289/F290-1))</f>
        <v>1.323039556782013E-2</v>
      </c>
      <c r="AJ290" s="22" cm="1">
        <f t="array" ref="AJ290">IF(INDEX(calc_types,1,AJ$7)="INDEX",G290/G289-1,IF(INDEX(calc_types,1,AJ$7)="CASH", G289/1200,G289/G290-1))</f>
        <v>2.4313001158310144E-2</v>
      </c>
      <c r="AK290" s="22" cm="1">
        <f t="array" ref="AK290">IF(INDEX(calc_types,1,AK$7)="INDEX",H290/H289-1,IF(INDEX(calc_types,1,AK$7)="CASH", H289/1200,H289/H290-1))</f>
        <v>3.2840253583872325E-3</v>
      </c>
      <c r="AL290" s="22" cm="1">
        <f t="array" ref="AL290">IF(INDEX(calc_types,1,AL$7)="INDEX",I290/I289-1,IF(INDEX(calc_types,1,AL$7)="CASH", I289/1200,I289/I290-1))</f>
        <v>9.2966445827944444E-3</v>
      </c>
      <c r="AM290" s="22" cm="1">
        <f t="array" ref="AM290">IF(INDEX(calc_types,1,AM$7)="INDEX",J290/J289-1,IF(INDEX(calc_types,1,AM$7)="CASH", J289/1200,J289/J290-1))</f>
        <v>1.9124634064404678E-2</v>
      </c>
      <c r="AN290" s="22" cm="1">
        <f t="array" ref="AN290">IF(INDEX(calc_types,1,AN$7)="INDEX",K290/K289-1,IF(INDEX(calc_types,1,AN$7)="CASH", K289/1200,K289/K290-1))</f>
        <v>4.8233344149295476E-3</v>
      </c>
      <c r="AO290" s="22" cm="1">
        <f t="array" ref="AO290">IF(INDEX(calc_types,1,AO$7)="INDEX",L290/L289-1,IF(INDEX(calc_types,1,AO$7)="CASH", L289/1200,L289/L290-1))</f>
        <v>1.4740801445712215E-2</v>
      </c>
      <c r="AP290" s="22" cm="1">
        <f t="array" ref="AP290">IF(INDEX(calc_types,1,AP$7)="INDEX",M290/M289-1,IF(INDEX(calc_types,1,AP$7)="CASH", M289/1200,M289/M290-1))</f>
        <v>2.9969066321952509E-2</v>
      </c>
      <c r="AQ290" s="22" cm="1">
        <f t="array" ref="AQ290">IF(INDEX(calc_types,1,AQ$7)="INDEX",N290/N289-1,IF(INDEX(calc_types,1,AQ$7)="CASH", N289/1200,N289/N290-1))</f>
        <v>1.8387880955692992E-2</v>
      </c>
      <c r="AR290" s="22" cm="1">
        <f t="array" ref="AR290">IF(INDEX(calc_types,1,AR$7)="INDEX",O290/O289-1,IF(INDEX(calc_types,1,AR$7)="CASH", O289/1200,O289/O290-1))</f>
        <v>3.3929579678341426E-2</v>
      </c>
      <c r="AS290" s="22" cm="1">
        <f t="array" ref="AS290">IF(INDEX(calc_types,1,AS$7)="INDEX",P290/P289-1,IF(INDEX(calc_types,1,AS$7)="CASH", P289/1200,P289/P290-1))</f>
        <v>-7.8021377857506735E-5</v>
      </c>
      <c r="AT290" s="22" cm="1">
        <f t="array" ref="AT290">IF(INDEX(calc_types,1,AT$7)="INDEX",Q290/Q289-1,IF(INDEX(calc_types,1,AT$7)="CASH", Q289/1200,Q289/Q290-1))</f>
        <v>1.6082675327111495E-4</v>
      </c>
      <c r="AU290" s="22" cm="1">
        <f t="array" ref="AU290">IF(INDEX(calc_types,1,AU$7)="INDEX",R290/R289-1,IF(INDEX(calc_types,1,AU$7)="CASH", R289/1200,R289/R290-1))</f>
        <v>1.6304814210932328E-3</v>
      </c>
      <c r="AV290" s="22" cm="1">
        <f t="array" ref="AV290">IF(INDEX(calc_types,1,AV$7)="INDEX",S290/S289-1,IF(INDEX(calc_types,1,AV$7)="CASH", S289/1200,S289/S290-1))</f>
        <v>4.5070117355414219E-2</v>
      </c>
      <c r="AW290" s="22" cm="1">
        <f t="array" ref="AW290">IF(INDEX(calc_types,1,AW$7)="INDEX",T290/T289-1,IF(INDEX(calc_types,1,AW$7)="CASH", T289/1200,T289/T290-1))</f>
        <v>3.171042813755709E-2</v>
      </c>
      <c r="AX290" s="22" cm="1">
        <f t="array" ref="AX290">IF(INDEX(calc_types,1,AX$7)="INDEX",U290/U289-1,IF(INDEX(calc_types,1,AX$7)="CASH", U289/1200,U289/U290-1))</f>
        <v>3.7496562133154443E-2</v>
      </c>
      <c r="AY290" s="22" cm="1">
        <f t="array" ref="AY290">IF(INDEX(calc_types,1,AY$7)="INDEX",V290/V289-1,IF(INDEX(calc_types,1,AY$7)="CASH", V289/1200,V289/V290-1))</f>
        <v>-6.7847447165148012E-4</v>
      </c>
      <c r="AZ290" s="22" cm="1">
        <f t="array" ref="AZ290">IF(INDEX(calc_types,1,AZ$7)="INDEX",W290/W289-1,IF(INDEX(calc_types,1,AZ$7)="CASH", W289/1200,W289/W290-1))</f>
        <v>4.5462083333333335E-3</v>
      </c>
      <c r="BA290" s="22" cm="1">
        <f t="array" ref="BA290">IF(INDEX(calc_types,1,BA$7)="INDEX",X290/X289-1,IF(INDEX(calc_types,1,BA$7)="CASH", X289/1200,X289/X290-1))</f>
        <v>3.0431666666666667E-3</v>
      </c>
      <c r="BB290" s="22" cm="1">
        <f t="array" ref="BB290">IF(INDEX(calc_types,1,BB$7)="INDEX",Y290/Y289-1,IF(INDEX(calc_types,1,BB$7)="CASH", Y289/1200,Y289/Y290-1))</f>
        <v>4.2959999999999995E-3</v>
      </c>
      <c r="BC290" s="22" cm="1">
        <f t="array" ref="BC290">IF(INDEX(calc_types,1,BC$7)="INDEX",Z290/Z289-1,IF(INDEX(calc_types,1,BC$7)="CASH", Z289/1200,Z289/Z290-1))</f>
        <v>-4.9275000000000002E-4</v>
      </c>
      <c r="BD290" s="22" cm="1">
        <f t="array" ref="BD290">IF(INDEX(calc_types,1,BD$7)="INDEX",AA290/AA289-1,IF(INDEX(calc_types,1,BD$7)="CASH", AA289/1200,AA289/AA290-1))</f>
        <v>0</v>
      </c>
      <c r="BE290" s="22" cm="1">
        <f t="array" ref="BE290">IF(INDEX(calc_types,1,BE$7)="INDEX",AB290/AB289-1,IF(INDEX(calc_types,1,BE$7)="CASH", AB289/1200,AB289/AB290-1))</f>
        <v>1.3798432498068225E-2</v>
      </c>
      <c r="BF290" s="22" cm="1">
        <f t="array" ref="BF290">IF(INDEX(calc_types,1,BF$7)="INDEX",AC290/AC289-1,IF(INDEX(calc_types,1,BF$7)="CASH", AC289/1200,AC289/AC290-1))</f>
        <v>8.5295989815403761E-3</v>
      </c>
      <c r="BG290" s="22" cm="1">
        <f t="array" ref="BG290">IF(INDEX(calc_types,1,BG$7)="INDEX",AD290/AD289-1,IF(INDEX(calc_types,1,BG$7)="CASH", AD289/1200,AD289/AD290-1))</f>
        <v>5.0765740215541699E-2</v>
      </c>
      <c r="BH290" s="23">
        <f t="shared" si="126"/>
        <v>3.8252585444358191E-3</v>
      </c>
      <c r="BI290" s="23">
        <f t="shared" si="127"/>
        <v>9.1460241005518784E-3</v>
      </c>
      <c r="BJ290" s="23">
        <f t="shared" si="128"/>
        <v>1.74480885989221E-2</v>
      </c>
      <c r="BK290" s="23">
        <f t="shared" si="129"/>
        <v>1.0249386007332537E-2</v>
      </c>
      <c r="BL290" s="23">
        <f t="shared" si="130"/>
        <v>2.0474135497186963E-2</v>
      </c>
      <c r="BM290" s="23">
        <f t="shared" si="131"/>
        <v>2.1828900204706684E-3</v>
      </c>
      <c r="BN290" s="23">
        <f t="shared" si="132"/>
        <v>7.8655021329505255E-3</v>
      </c>
      <c r="BO290" s="23">
        <f t="shared" si="133"/>
        <v>1.7022798622794356E-2</v>
      </c>
      <c r="BP290" s="23">
        <f t="shared" si="134"/>
        <v>4.3021991388354375E-3</v>
      </c>
      <c r="BQ290" s="23">
        <f t="shared" si="135"/>
        <v>1.2523613332131896E-2</v>
      </c>
      <c r="BR290" s="23">
        <f t="shared" si="136"/>
        <v>2.7253138616575551E-2</v>
      </c>
      <c r="BS290" s="23">
        <f t="shared" si="137"/>
        <v>1.5163200721218215E-2</v>
      </c>
      <c r="BT290" s="23">
        <f t="shared" si="138"/>
        <v>3.0213781287953077E-2</v>
      </c>
      <c r="BU290" s="23">
        <f t="shared" si="139"/>
        <v>-1.2922556024940536E-4</v>
      </c>
      <c r="BV290" s="23">
        <f t="shared" si="140"/>
        <v>-3.6450109013581058E-5</v>
      </c>
      <c r="BW290" s="23">
        <f t="shared" si="141"/>
        <v>1.0865017267057088E-3</v>
      </c>
      <c r="BX290" s="23">
        <f t="shared" si="142"/>
        <v>3.8161817634340733E-2</v>
      </c>
      <c r="BY290" s="23">
        <f t="shared" si="143"/>
        <v>3.0411402774199819E-2</v>
      </c>
      <c r="BZ290" s="23">
        <f t="shared" si="144"/>
        <v>3.5851322532329179E-2</v>
      </c>
      <c r="CA290" s="23">
        <f t="shared" si="145"/>
        <v>-5.1497641102383716E-3</v>
      </c>
      <c r="CB290" s="23">
        <f t="shared" si="146"/>
        <v>2.9293727011494245E-3</v>
      </c>
      <c r="CC290" s="23">
        <f t="shared" si="147"/>
        <v>1.9435091954022991E-3</v>
      </c>
      <c r="CD290" s="23">
        <f t="shared" si="148"/>
        <v>2.3569910919540235E-3</v>
      </c>
      <c r="CE290" s="23">
        <f t="shared" si="149"/>
        <v>-4.6679913793103454E-4</v>
      </c>
      <c r="CF290" s="23">
        <f t="shared" si="150"/>
        <v>0</v>
      </c>
      <c r="CG290" s="23">
        <f t="shared" si="151"/>
        <v>1.2798140321111267E-2</v>
      </c>
      <c r="CH290" s="23">
        <f t="shared" si="152"/>
        <v>8.6162536878611924E-3</v>
      </c>
      <c r="CI290" s="23">
        <f t="shared" si="153"/>
        <v>5.133056453442264E-2</v>
      </c>
    </row>
    <row r="291" spans="1:87" x14ac:dyDescent="0.2">
      <c r="A291" s="20">
        <v>283</v>
      </c>
      <c r="B291" s="21">
        <v>45322</v>
      </c>
      <c r="C291" s="20">
        <v>232.58799999999999</v>
      </c>
      <c r="D291" s="20">
        <v>1269.3910000000001</v>
      </c>
      <c r="E291" s="20">
        <v>2114.5740000000001</v>
      </c>
      <c r="F291" s="20">
        <v>1924.8989999999999</v>
      </c>
      <c r="G291" s="20">
        <v>2502.6849999999999</v>
      </c>
      <c r="H291" s="20">
        <v>140.85900000000001</v>
      </c>
      <c r="I291" s="20">
        <v>348.71300000000002</v>
      </c>
      <c r="J291" s="20">
        <v>466.005</v>
      </c>
      <c r="K291" s="20">
        <v>115.03</v>
      </c>
      <c r="L291" s="20">
        <v>675.06700000000001</v>
      </c>
      <c r="M291" s="20">
        <v>834.52</v>
      </c>
      <c r="N291" s="20">
        <v>307.90800000000002</v>
      </c>
      <c r="O291" s="20">
        <v>354.31799999999998</v>
      </c>
      <c r="P291" s="20">
        <v>102.52</v>
      </c>
      <c r="Q291" s="20">
        <v>192.70599999999999</v>
      </c>
      <c r="R291" s="20">
        <v>256.24599999999998</v>
      </c>
      <c r="S291" s="20">
        <v>9119.3799999999992</v>
      </c>
      <c r="T291" s="20">
        <v>4648.3999999999996</v>
      </c>
      <c r="U291" s="20">
        <v>7630.57</v>
      </c>
      <c r="V291" s="20">
        <v>36286.71</v>
      </c>
      <c r="W291" s="20">
        <v>5.4444299999999997</v>
      </c>
      <c r="X291" s="20">
        <v>3.8210999999999999</v>
      </c>
      <c r="Y291" s="20">
        <v>5.1106999999999996</v>
      </c>
      <c r="Z291" s="20">
        <v>-0.31719999999999998</v>
      </c>
      <c r="AA291" s="20">
        <v>1</v>
      </c>
      <c r="AB291" s="20">
        <v>0.9244</v>
      </c>
      <c r="AC291" s="20">
        <v>0.78810000000000002</v>
      </c>
      <c r="AD291" s="20">
        <v>146.91999999999999</v>
      </c>
      <c r="AE291" s="21">
        <f t="shared" si="125"/>
        <v>45322</v>
      </c>
      <c r="AF291" s="22" cm="1">
        <f t="array" ref="AF291">IF(INDEX(calc_types,1,AF$7)="INDEX",C291/C290-1,IF(INDEX(calc_types,1,AF$7)="CASH", C290/1200,C290/C291-1))</f>
        <v>4.1272363058644235E-3</v>
      </c>
      <c r="AG291" s="22" cm="1">
        <f t="array" ref="AG291">IF(INDEX(calc_types,1,AG$7)="INDEX",D291/D290-1,IF(INDEX(calc_types,1,AG$7)="CASH", D290/1200,D290/D291-1))</f>
        <v>3.8488791039159587E-3</v>
      </c>
      <c r="AH291" s="22" cm="1">
        <f t="array" ref="AH291">IF(INDEX(calc_types,1,AH$7)="INDEX",E291/E290-1,IF(INDEX(calc_types,1,AH$7)="CASH", E290/1200,E290/E291-1))</f>
        <v>3.1395342217768185E-3</v>
      </c>
      <c r="AI291" s="22" cm="1">
        <f t="array" ref="AI291">IF(INDEX(calc_types,1,AI$7)="INDEX",F291/F290-1,IF(INDEX(calc_types,1,AI$7)="CASH", F290/1200,F290/F291-1))</f>
        <v>5.2647301205648311E-3</v>
      </c>
      <c r="AJ291" s="22" cm="1">
        <f t="array" ref="AJ291">IF(INDEX(calc_types,1,AJ$7)="INDEX",G291/G290-1,IF(INDEX(calc_types,1,AJ$7)="CASH", G290/1200,G290/G291-1))</f>
        <v>4.6424901249237926E-3</v>
      </c>
      <c r="AK291" s="22" cm="1">
        <f t="array" ref="AK291">IF(INDEX(calc_types,1,AK$7)="INDEX",H291/H290-1,IF(INDEX(calc_types,1,AK$7)="CASH", H290/1200,H290/H291-1))</f>
        <v>2.3268721714626572E-3</v>
      </c>
      <c r="AL291" s="22" cm="1">
        <f t="array" ref="AL291">IF(INDEX(calc_types,1,AL$7)="INDEX",I291/I290-1,IF(INDEX(calc_types,1,AL$7)="CASH", I290/1200,I290/I291-1))</f>
        <v>0</v>
      </c>
      <c r="AM291" s="22" cm="1">
        <f t="array" ref="AM291">IF(INDEX(calc_types,1,AM$7)="INDEX",J291/J290-1,IF(INDEX(calc_types,1,AM$7)="CASH", J290/1200,J290/J291-1))</f>
        <v>-2.5172256577215002E-3</v>
      </c>
      <c r="AN291" s="22" cm="1">
        <f t="array" ref="AN291">IF(INDEX(calc_types,1,AN$7)="INDEX",K291/K290-1,IF(INDEX(calc_types,1,AN$7)="CASH", K290/1200,K290/K291-1))</f>
        <v>3.9361488579932047E-3</v>
      </c>
      <c r="AO291" s="22" cm="1">
        <f t="array" ref="AO291">IF(INDEX(calc_types,1,AO$7)="INDEX",L291/L290-1,IF(INDEX(calc_types,1,AO$7)="CASH", L290/1200,L290/L291-1))</f>
        <v>-1.4791433393436249E-3</v>
      </c>
      <c r="AP291" s="22" cm="1">
        <f t="array" ref="AP291">IF(INDEX(calc_types,1,AP$7)="INDEX",M291/M290-1,IF(INDEX(calc_types,1,AP$7)="CASH", M290/1200,M290/M291-1))</f>
        <v>-8.1662390018433229E-3</v>
      </c>
      <c r="AQ291" s="22" cm="1">
        <f t="array" ref="AQ291">IF(INDEX(calc_types,1,AQ$7)="INDEX",N291/N290-1,IF(INDEX(calc_types,1,AQ$7)="CASH", N290/1200,N290/N291-1))</f>
        <v>1.3593938014244689E-3</v>
      </c>
      <c r="AR291" s="22" cm="1">
        <f t="array" ref="AR291">IF(INDEX(calc_types,1,AR$7)="INDEX",O291/O290-1,IF(INDEX(calc_types,1,AR$7)="CASH", O290/1200,O290/O291-1))</f>
        <v>-2.6291196108678694E-3</v>
      </c>
      <c r="AS291" s="22" cm="1">
        <f t="array" ref="AS291">IF(INDEX(calc_types,1,AS$7)="INDEX",P291/P290-1,IF(INDEX(calc_types,1,AS$7)="CASH", P290/1200,P290/P291-1))</f>
        <v>-7.8027465667984686E-5</v>
      </c>
      <c r="AT291" s="22" cm="1">
        <f t="array" ref="AT291">IF(INDEX(calc_types,1,AT$7)="INDEX",Q291/Q290-1,IF(INDEX(calc_types,1,AT$7)="CASH", Q290/1200,Q290/Q291-1))</f>
        <v>-4.0978291879556483E-4</v>
      </c>
      <c r="AU291" s="22" cm="1">
        <f t="array" ref="AU291">IF(INDEX(calc_types,1,AU$7)="INDEX",R291/R290-1,IF(INDEX(calc_types,1,AU$7)="CASH", R290/1200,R290/R291-1))</f>
        <v>-2.0951461150228168E-3</v>
      </c>
      <c r="AV291" s="22" cm="1">
        <f t="array" ref="AV291">IF(INDEX(calc_types,1,AV$7)="INDEX",S291/S290-1,IF(INDEX(calc_types,1,AV$7)="CASH", S290/1200,S290/S291-1))</f>
        <v>1.6532030181461099E-2</v>
      </c>
      <c r="AW291" s="22" cm="1">
        <f t="array" ref="AW291">IF(INDEX(calc_types,1,AW$7)="INDEX",T291/T290-1,IF(INDEX(calc_types,1,AW$7)="CASH", T290/1200,T290/T291-1))</f>
        <v>2.8079549877914944E-2</v>
      </c>
      <c r="AX291" s="22" cm="1">
        <f t="array" ref="AX291">IF(INDEX(calc_types,1,AX$7)="INDEX",U291/U290-1,IF(INDEX(calc_types,1,AX$7)="CASH", U290/1200,U290/U291-1))</f>
        <v>-1.3276453336505845E-2</v>
      </c>
      <c r="AY291" s="22" cm="1">
        <f t="array" ref="AY291">IF(INDEX(calc_types,1,AY$7)="INDEX",V291/V290-1,IF(INDEX(calc_types,1,AY$7)="CASH", V290/1200,V290/V291-1))</f>
        <v>8.4345136903141604E-2</v>
      </c>
      <c r="AZ291" s="22" cm="1">
        <f t="array" ref="AZ291">IF(INDEX(calc_types,1,AZ$7)="INDEX",W291/W290-1,IF(INDEX(calc_types,1,AZ$7)="CASH", W290/1200,W290/W291-1))</f>
        <v>4.5576666666666665E-3</v>
      </c>
      <c r="BA291" s="22" cm="1">
        <f t="array" ref="BA291">IF(INDEX(calc_types,1,BA$7)="INDEX",X291/X290-1,IF(INDEX(calc_types,1,BA$7)="CASH", X290/1200,X290/X291-1))</f>
        <v>3.2780833333333334E-3</v>
      </c>
      <c r="BB291" s="22" cm="1">
        <f t="array" ref="BB291">IF(INDEX(calc_types,1,BB$7)="INDEX",Y291/Y290-1,IF(INDEX(calc_types,1,BB$7)="CASH", Y290/1200,Y290/Y291-1))</f>
        <v>4.3495000000000001E-3</v>
      </c>
      <c r="BC291" s="22" cm="1">
        <f t="array" ref="BC291">IF(INDEX(calc_types,1,BC$7)="INDEX",Z291/Z290-1,IF(INDEX(calc_types,1,BC$7)="CASH", Z290/1200,Z290/Z291-1))</f>
        <v>-2.5716666666666667E-4</v>
      </c>
      <c r="BD291" s="22" cm="1">
        <f t="array" ref="BD291">IF(INDEX(calc_types,1,BD$7)="INDEX",AA291/AA290-1,IF(INDEX(calc_types,1,BD$7)="CASH", AA290/1200,AA290/AA291-1))</f>
        <v>0</v>
      </c>
      <c r="BE291" s="22" cm="1">
        <f t="array" ref="BE291">IF(INDEX(calc_types,1,BE$7)="INDEX",AB291/AB290-1,IF(INDEX(calc_types,1,BE$7)="CASH", AB290/1200,AB290/AB291-1))</f>
        <v>-2.0012981393336182E-2</v>
      </c>
      <c r="BF291" s="22" cm="1">
        <f t="array" ref="BF291">IF(INDEX(calc_types,1,BF$7)="INDEX",AC291/AC290-1,IF(INDEX(calc_types,1,BF$7)="CASH", AC290/1200,AC290/AC291-1))</f>
        <v>-3.2990737216089805E-3</v>
      </c>
      <c r="BG291" s="22" cm="1">
        <f t="array" ref="BG291">IF(INDEX(calc_types,1,BG$7)="INDEX",AD291/AD290-1,IF(INDEX(calc_types,1,BG$7)="CASH", AD290/1200,AD290/AD291-1))</f>
        <v>-4.0021780560849374E-2</v>
      </c>
      <c r="BH291" s="23">
        <f t="shared" si="126"/>
        <v>2.5005380492446518E-3</v>
      </c>
      <c r="BI291" s="23">
        <f t="shared" si="127"/>
        <v>1.7874668725423896E-3</v>
      </c>
      <c r="BJ291" s="23">
        <f t="shared" si="128"/>
        <v>2.2100925486422942E-4</v>
      </c>
      <c r="BK291" s="23">
        <f t="shared" si="129"/>
        <v>2.2837205600772384E-3</v>
      </c>
      <c r="BL291" s="23">
        <f t="shared" si="130"/>
        <v>8.0362446380061008E-4</v>
      </c>
      <c r="BM291" s="23">
        <f t="shared" si="131"/>
        <v>1.2257368335460933E-3</v>
      </c>
      <c r="BN291" s="23">
        <f t="shared" si="132"/>
        <v>-1.4311424498439187E-3</v>
      </c>
      <c r="BO291" s="23">
        <f t="shared" si="133"/>
        <v>-4.6190610993318212E-3</v>
      </c>
      <c r="BP291" s="23">
        <f t="shared" si="134"/>
        <v>3.4150135818990946E-3</v>
      </c>
      <c r="BQ291" s="23">
        <f t="shared" si="135"/>
        <v>-3.6963314529239438E-3</v>
      </c>
      <c r="BR291" s="23">
        <f t="shared" si="136"/>
        <v>-1.0882166707220281E-2</v>
      </c>
      <c r="BS291" s="23">
        <f t="shared" si="137"/>
        <v>-1.865286433050309E-3</v>
      </c>
      <c r="BT291" s="23">
        <f t="shared" si="138"/>
        <v>-6.344918001256218E-3</v>
      </c>
      <c r="BU291" s="23">
        <f t="shared" si="139"/>
        <v>-1.2923164805988331E-4</v>
      </c>
      <c r="BV291" s="23">
        <f t="shared" si="140"/>
        <v>-6.0705978108026087E-4</v>
      </c>
      <c r="BW291" s="23">
        <f t="shared" si="141"/>
        <v>-2.6391258094103408E-3</v>
      </c>
      <c r="BX291" s="23">
        <f t="shared" si="142"/>
        <v>9.6237304603876139E-3</v>
      </c>
      <c r="BY291" s="23">
        <f t="shared" si="143"/>
        <v>2.6780524514557674E-2</v>
      </c>
      <c r="BZ291" s="23">
        <f t="shared" si="144"/>
        <v>-1.4921692937331107E-2</v>
      </c>
      <c r="CA291" s="23">
        <f t="shared" si="145"/>
        <v>7.9873847264554709E-2</v>
      </c>
      <c r="CB291" s="23">
        <f t="shared" si="146"/>
        <v>2.9408310344827574E-3</v>
      </c>
      <c r="CC291" s="23">
        <f t="shared" si="147"/>
        <v>2.178425862068966E-3</v>
      </c>
      <c r="CD291" s="23">
        <f t="shared" si="148"/>
        <v>2.4104910919540241E-3</v>
      </c>
      <c r="CE291" s="23">
        <f t="shared" si="149"/>
        <v>-2.3121580459770118E-4</v>
      </c>
      <c r="CF291" s="23">
        <f t="shared" si="150"/>
        <v>0</v>
      </c>
      <c r="CG291" s="23">
        <f t="shared" si="151"/>
        <v>-2.1013273570293142E-2</v>
      </c>
      <c r="CH291" s="23">
        <f t="shared" si="152"/>
        <v>-3.2124190152881646E-3</v>
      </c>
      <c r="CI291" s="23">
        <f t="shared" si="153"/>
        <v>-3.9456956241968433E-2</v>
      </c>
    </row>
    <row r="292" spans="1:87" x14ac:dyDescent="0.2">
      <c r="A292" s="20">
        <v>284</v>
      </c>
      <c r="B292" s="21">
        <v>45351</v>
      </c>
      <c r="C292" s="20">
        <v>233.298</v>
      </c>
      <c r="D292" s="20">
        <v>1264.1600000000001</v>
      </c>
      <c r="E292" s="20">
        <v>2089.2869999999998</v>
      </c>
      <c r="F292" s="20">
        <v>1921.0170000000001</v>
      </c>
      <c r="G292" s="20">
        <v>2482.9470000000001</v>
      </c>
      <c r="H292" s="20">
        <v>141.17500000000001</v>
      </c>
      <c r="I292" s="20">
        <v>346.791</v>
      </c>
      <c r="J292" s="20">
        <v>459.34899999999999</v>
      </c>
      <c r="K292" s="20">
        <v>115.422</v>
      </c>
      <c r="L292" s="20">
        <v>673.10400000000004</v>
      </c>
      <c r="M292" s="20">
        <v>824.21600000000001</v>
      </c>
      <c r="N292" s="20">
        <v>307.73</v>
      </c>
      <c r="O292" s="20">
        <v>352.01600000000002</v>
      </c>
      <c r="P292" s="20">
        <v>102.485</v>
      </c>
      <c r="Q292" s="20">
        <v>192.33500000000001</v>
      </c>
      <c r="R292" s="20">
        <v>255.52</v>
      </c>
      <c r="S292" s="20">
        <v>9601.73</v>
      </c>
      <c r="T292" s="20">
        <v>4877.7700000000004</v>
      </c>
      <c r="U292" s="20">
        <v>7630.02</v>
      </c>
      <c r="V292" s="20">
        <v>39166.19</v>
      </c>
      <c r="W292" s="20">
        <v>5.4369199999999998</v>
      </c>
      <c r="X292" s="20">
        <v>3.8519999999999999</v>
      </c>
      <c r="Y292" s="20">
        <v>5.1749999999999998</v>
      </c>
      <c r="Z292" s="20">
        <v>-0.34279999999999999</v>
      </c>
      <c r="AA292" s="20">
        <v>1</v>
      </c>
      <c r="AB292" s="20">
        <v>0.92549999999999999</v>
      </c>
      <c r="AC292" s="20">
        <v>0.79210000000000003</v>
      </c>
      <c r="AD292" s="20">
        <v>149.97999999999999</v>
      </c>
      <c r="AE292" s="21">
        <f t="shared" si="125"/>
        <v>45351</v>
      </c>
      <c r="AF292" s="22" cm="1">
        <f t="array" ref="AF292">IF(INDEX(calc_types,1,AF$7)="INDEX",C292/C291-1,IF(INDEX(calc_types,1,AF$7)="CASH", C291/1200,C291/C292-1))</f>
        <v>3.0526080451269699E-3</v>
      </c>
      <c r="AG292" s="22" cm="1">
        <f t="array" ref="AG292">IF(INDEX(calc_types,1,AG$7)="INDEX",D292/D291-1,IF(INDEX(calc_types,1,AG$7)="CASH", D291/1200,D291/D292-1))</f>
        <v>-4.1208737103067827E-3</v>
      </c>
      <c r="AH292" s="22" cm="1">
        <f t="array" ref="AH292">IF(INDEX(calc_types,1,AH$7)="INDEX",E292/E291-1,IF(INDEX(calc_types,1,AH$7)="CASH", E291/1200,E291/E292-1))</f>
        <v>-1.1958437018520174E-2</v>
      </c>
      <c r="AI292" s="22" cm="1">
        <f t="array" ref="AI292">IF(INDEX(calc_types,1,AI$7)="INDEX",F292/F291-1,IF(INDEX(calc_types,1,AI$7)="CASH", F291/1200,F291/F292-1))</f>
        <v>-2.0167291894275241E-3</v>
      </c>
      <c r="AJ292" s="22" cm="1">
        <f t="array" ref="AJ292">IF(INDEX(calc_types,1,AJ$7)="INDEX",G292/G291-1,IF(INDEX(calc_types,1,AJ$7)="CASH", G291/1200,G291/G292-1))</f>
        <v>-7.8867296523532637E-3</v>
      </c>
      <c r="AK292" s="22" cm="1">
        <f t="array" ref="AK292">IF(INDEX(calc_types,1,AK$7)="INDEX",H292/H291-1,IF(INDEX(calc_types,1,AK$7)="CASH", H291/1200,H291/H292-1))</f>
        <v>2.2433781299029398E-3</v>
      </c>
      <c r="AL292" s="22" cm="1">
        <f t="array" ref="AL292">IF(INDEX(calc_types,1,AL$7)="INDEX",I292/I291-1,IF(INDEX(calc_types,1,AL$7)="CASH", I291/1200,I291/I292-1))</f>
        <v>-5.5116958645076153E-3</v>
      </c>
      <c r="AM292" s="22" cm="1">
        <f t="array" ref="AM292">IF(INDEX(calc_types,1,AM$7)="INDEX",J292/J291-1,IF(INDEX(calc_types,1,AM$7)="CASH", J291/1200,J291/J292-1))</f>
        <v>-1.4283108550337431E-2</v>
      </c>
      <c r="AN292" s="22" cm="1">
        <f t="array" ref="AN292">IF(INDEX(calc_types,1,AN$7)="INDEX",K292/K291-1,IF(INDEX(calc_types,1,AN$7)="CASH", K291/1200,K291/K292-1))</f>
        <v>3.4078066591323175E-3</v>
      </c>
      <c r="AO292" s="22" cm="1">
        <f t="array" ref="AO292">IF(INDEX(calc_types,1,AO$7)="INDEX",L292/L291-1,IF(INDEX(calc_types,1,AO$7)="CASH", L291/1200,L291/L292-1))</f>
        <v>-2.9078595161664555E-3</v>
      </c>
      <c r="AP292" s="22" cm="1">
        <f t="array" ref="AP292">IF(INDEX(calc_types,1,AP$7)="INDEX",M292/M291-1,IF(INDEX(calc_types,1,AP$7)="CASH", M291/1200,M291/M292-1))</f>
        <v>-1.234721756219137E-2</v>
      </c>
      <c r="AQ292" s="22" cm="1">
        <f t="array" ref="AQ292">IF(INDEX(calc_types,1,AQ$7)="INDEX",N292/N291-1,IF(INDEX(calc_types,1,AQ$7)="CASH", N291/1200,N291/N292-1))</f>
        <v>-5.780947555763527E-4</v>
      </c>
      <c r="AR292" s="22" cm="1">
        <f t="array" ref="AR292">IF(INDEX(calc_types,1,AR$7)="INDEX",O292/O291-1,IF(INDEX(calc_types,1,AR$7)="CASH", O291/1200,O291/O292-1))</f>
        <v>-6.4969885808792149E-3</v>
      </c>
      <c r="AS292" s="22" cm="1">
        <f t="array" ref="AS292">IF(INDEX(calc_types,1,AS$7)="INDEX",P292/P291-1,IF(INDEX(calc_types,1,AS$7)="CASH", P291/1200,P291/P292-1))</f>
        <v>-3.413968006242829E-4</v>
      </c>
      <c r="AT292" s="22" cm="1">
        <f t="array" ref="AT292">IF(INDEX(calc_types,1,AT$7)="INDEX",Q292/Q291-1,IF(INDEX(calc_types,1,AT$7)="CASH", Q291/1200,Q291/Q292-1))</f>
        <v>-1.9252124998702103E-3</v>
      </c>
      <c r="AU292" s="22" cm="1">
        <f t="array" ref="AU292">IF(INDEX(calc_types,1,AU$7)="INDEX",R292/R291-1,IF(INDEX(calc_types,1,AU$7)="CASH", R291/1200,R291/R292-1))</f>
        <v>-2.8332149575016619E-3</v>
      </c>
      <c r="AV292" s="22" cm="1">
        <f t="array" ref="AV292">IF(INDEX(calc_types,1,AV$7)="INDEX",S292/S291-1,IF(INDEX(calc_types,1,AV$7)="CASH", S291/1200,S291/S292-1))</f>
        <v>5.2892850171831984E-2</v>
      </c>
      <c r="AW292" s="22" cm="1">
        <f t="array" ref="AW292">IF(INDEX(calc_types,1,AW$7)="INDEX",T292/T291-1,IF(INDEX(calc_types,1,AW$7)="CASH", T291/1200,T291/T292-1))</f>
        <v>4.9343860252990535E-2</v>
      </c>
      <c r="AX292" s="22" cm="1">
        <f t="array" ref="AX292">IF(INDEX(calc_types,1,AX$7)="INDEX",U292/U291-1,IF(INDEX(calc_types,1,AX$7)="CASH", U291/1200,U291/U292-1))</f>
        <v>-7.2078494791294467E-5</v>
      </c>
      <c r="AY292" s="22" cm="1">
        <f t="array" ref="AY292">IF(INDEX(calc_types,1,AY$7)="INDEX",V292/V291-1,IF(INDEX(calc_types,1,AY$7)="CASH", V291/1200,V291/V292-1))</f>
        <v>7.9353570494542058E-2</v>
      </c>
      <c r="AZ292" s="22" cm="1">
        <f t="array" ref="AZ292">IF(INDEX(calc_types,1,AZ$7)="INDEX",W292/W291-1,IF(INDEX(calc_types,1,AZ$7)="CASH", W291/1200,W291/W292-1))</f>
        <v>4.5370250000000001E-3</v>
      </c>
      <c r="BA292" s="22" cm="1">
        <f t="array" ref="BA292">IF(INDEX(calc_types,1,BA$7)="INDEX",X292/X291-1,IF(INDEX(calc_types,1,BA$7)="CASH", X291/1200,X291/X292-1))</f>
        <v>3.18425E-3</v>
      </c>
      <c r="BB292" s="22" cm="1">
        <f t="array" ref="BB292">IF(INDEX(calc_types,1,BB$7)="INDEX",Y292/Y291-1,IF(INDEX(calc_types,1,BB$7)="CASH", Y291/1200,Y291/Y292-1))</f>
        <v>4.2589166666666661E-3</v>
      </c>
      <c r="BC292" s="22" cm="1">
        <f t="array" ref="BC292">IF(INDEX(calc_types,1,BC$7)="INDEX",Z292/Z291-1,IF(INDEX(calc_types,1,BC$7)="CASH", Z291/1200,Z291/Z292-1))</f>
        <v>-2.6433333333333333E-4</v>
      </c>
      <c r="BD292" s="22" cm="1">
        <f t="array" ref="BD292">IF(INDEX(calc_types,1,BD$7)="INDEX",AA292/AA291-1,IF(INDEX(calc_types,1,BD$7)="CASH", AA291/1200,AA291/AA292-1))</f>
        <v>0</v>
      </c>
      <c r="BE292" s="22" cm="1">
        <f t="array" ref="BE292">IF(INDEX(calc_types,1,BE$7)="INDEX",AB292/AB291-1,IF(INDEX(calc_types,1,BE$7)="CASH", AB291/1200,AB291/AB292-1))</f>
        <v>-1.188546731496487E-3</v>
      </c>
      <c r="BF292" s="22" cm="1">
        <f t="array" ref="BF292">IF(INDEX(calc_types,1,BF$7)="INDEX",AC292/AC291-1,IF(INDEX(calc_types,1,BF$7)="CASH", AC291/1200,AC291/AC292-1))</f>
        <v>-5.0498674409796829E-3</v>
      </c>
      <c r="BG292" s="22" cm="1">
        <f t="array" ref="BG292">IF(INDEX(calc_types,1,BG$7)="INDEX",AD292/AD291-1,IF(INDEX(calc_types,1,BG$7)="CASH", AD291/1200,AD291/AD292-1))</f>
        <v>-2.0402720362715066E-2</v>
      </c>
      <c r="BH292" s="23">
        <f t="shared" si="126"/>
        <v>1.4259097885071985E-3</v>
      </c>
      <c r="BI292" s="23">
        <f t="shared" si="127"/>
        <v>-6.1822859416803518E-3</v>
      </c>
      <c r="BJ292" s="23">
        <f t="shared" si="128"/>
        <v>-1.4876961985432762E-2</v>
      </c>
      <c r="BK292" s="23">
        <f t="shared" si="129"/>
        <v>-4.9977387499151168E-3</v>
      </c>
      <c r="BL292" s="23">
        <f t="shared" si="130"/>
        <v>-1.1725595313476446E-2</v>
      </c>
      <c r="BM292" s="23">
        <f t="shared" si="131"/>
        <v>1.1422427919863759E-3</v>
      </c>
      <c r="BN292" s="23">
        <f t="shared" si="132"/>
        <v>-6.9428383143515342E-3</v>
      </c>
      <c r="BO292" s="23">
        <f t="shared" si="133"/>
        <v>-1.6384943991947752E-2</v>
      </c>
      <c r="BP292" s="23">
        <f t="shared" si="134"/>
        <v>2.8866713830382074E-3</v>
      </c>
      <c r="BQ292" s="23">
        <f t="shared" si="135"/>
        <v>-5.1250476297467745E-3</v>
      </c>
      <c r="BR292" s="23">
        <f t="shared" si="136"/>
        <v>-1.5063145267568329E-2</v>
      </c>
      <c r="BS292" s="23">
        <f t="shared" si="137"/>
        <v>-3.8027749900511306E-3</v>
      </c>
      <c r="BT292" s="23">
        <f t="shared" si="138"/>
        <v>-1.0212786971267564E-2</v>
      </c>
      <c r="BU292" s="23">
        <f t="shared" si="139"/>
        <v>-3.9260098301618153E-4</v>
      </c>
      <c r="BV292" s="23">
        <f t="shared" si="140"/>
        <v>-2.1224893621549063E-3</v>
      </c>
      <c r="BW292" s="23">
        <f t="shared" si="141"/>
        <v>-3.3771946518891859E-3</v>
      </c>
      <c r="BX292" s="23">
        <f t="shared" si="142"/>
        <v>4.5984550450758499E-2</v>
      </c>
      <c r="BY292" s="23">
        <f t="shared" si="143"/>
        <v>4.8044834889633264E-2</v>
      </c>
      <c r="BZ292" s="23">
        <f t="shared" si="144"/>
        <v>-1.7173180956165564E-3</v>
      </c>
      <c r="CA292" s="23">
        <f t="shared" si="145"/>
        <v>7.4882280855955163E-2</v>
      </c>
      <c r="CB292" s="23">
        <f t="shared" si="146"/>
        <v>2.9201893678160911E-3</v>
      </c>
      <c r="CC292" s="23">
        <f t="shared" si="147"/>
        <v>2.0845925287356322E-3</v>
      </c>
      <c r="CD292" s="23">
        <f t="shared" si="148"/>
        <v>2.3199077586206901E-3</v>
      </c>
      <c r="CE292" s="23">
        <f t="shared" si="149"/>
        <v>-2.3838247126436784E-4</v>
      </c>
      <c r="CF292" s="23">
        <f t="shared" si="150"/>
        <v>0</v>
      </c>
      <c r="CG292" s="23">
        <f t="shared" si="151"/>
        <v>-2.1888389084534455E-3</v>
      </c>
      <c r="CH292" s="23">
        <f t="shared" si="152"/>
        <v>-4.9632127346588674E-3</v>
      </c>
      <c r="CI292" s="23">
        <f t="shared" si="153"/>
        <v>-1.9837896043834125E-2</v>
      </c>
    </row>
    <row r="293" spans="1:87" x14ac:dyDescent="0.2">
      <c r="A293" s="20">
        <v>285</v>
      </c>
      <c r="B293" s="21">
        <v>45382</v>
      </c>
      <c r="C293" s="20">
        <v>234.29300000000001</v>
      </c>
      <c r="D293" s="20">
        <v>1268.2650000000001</v>
      </c>
      <c r="E293" s="20">
        <v>2097.6840000000002</v>
      </c>
      <c r="F293" s="20">
        <v>1931.028</v>
      </c>
      <c r="G293" s="20">
        <v>2503.2689999999998</v>
      </c>
      <c r="H293" s="20">
        <v>141.60599999999999</v>
      </c>
      <c r="I293" s="20">
        <v>347.983</v>
      </c>
      <c r="J293" s="20">
        <v>462.13400000000001</v>
      </c>
      <c r="K293" s="20">
        <v>115.908</v>
      </c>
      <c r="L293" s="20">
        <v>677.06200000000001</v>
      </c>
      <c r="M293" s="20">
        <v>833.774</v>
      </c>
      <c r="N293" s="20">
        <v>310.59800000000001</v>
      </c>
      <c r="O293" s="20">
        <v>357.73399999999998</v>
      </c>
      <c r="P293" s="20">
        <v>102.464</v>
      </c>
      <c r="Q293" s="20">
        <v>192.40100000000001</v>
      </c>
      <c r="R293" s="20">
        <v>255.71199999999999</v>
      </c>
      <c r="S293" s="20">
        <v>9907.33</v>
      </c>
      <c r="T293" s="20">
        <v>5083.42</v>
      </c>
      <c r="U293" s="20">
        <v>7952.62</v>
      </c>
      <c r="V293" s="20">
        <v>40369.440000000002</v>
      </c>
      <c r="W293" s="20">
        <v>5.4432200000000002</v>
      </c>
      <c r="X293" s="20">
        <v>3.8694999999999999</v>
      </c>
      <c r="Y293" s="20">
        <v>5.1947000000000001</v>
      </c>
      <c r="Z293" s="20">
        <v>-0.1802</v>
      </c>
      <c r="AA293" s="20">
        <v>1</v>
      </c>
      <c r="AB293" s="20">
        <v>0.92679999999999996</v>
      </c>
      <c r="AC293" s="20">
        <v>0.79220000000000002</v>
      </c>
      <c r="AD293" s="20">
        <v>151.35</v>
      </c>
      <c r="AE293" s="21">
        <f t="shared" si="125"/>
        <v>45382</v>
      </c>
      <c r="AF293" s="22" cm="1">
        <f t="array" ref="AF293">IF(INDEX(calc_types,1,AF$7)="INDEX",C293/C292-1,IF(INDEX(calc_types,1,AF$7)="CASH", C292/1200,C292/C293-1))</f>
        <v>4.2649315467770954E-3</v>
      </c>
      <c r="AG293" s="22" cm="1">
        <f t="array" ref="AG293">IF(INDEX(calc_types,1,AG$7)="INDEX",D293/D292-1,IF(INDEX(calc_types,1,AG$7)="CASH", D292/1200,D292/D293-1))</f>
        <v>3.2472155423364235E-3</v>
      </c>
      <c r="AH293" s="22" cm="1">
        <f t="array" ref="AH293">IF(INDEX(calc_types,1,AH$7)="INDEX",E293/E292-1,IF(INDEX(calc_types,1,AH$7)="CASH", E292/1200,E292/E293-1))</f>
        <v>4.0190744498005415E-3</v>
      </c>
      <c r="AI293" s="22" cm="1">
        <f t="array" ref="AI293">IF(INDEX(calc_types,1,AI$7)="INDEX",F293/F292-1,IF(INDEX(calc_types,1,AI$7)="CASH", F292/1200,F292/F293-1))</f>
        <v>5.2113021383985991E-3</v>
      </c>
      <c r="AJ293" s="22" cm="1">
        <f t="array" ref="AJ293">IF(INDEX(calc_types,1,AJ$7)="INDEX",G293/G292-1,IF(INDEX(calc_types,1,AJ$7)="CASH", G292/1200,G292/G293-1))</f>
        <v>8.1846289912752557E-3</v>
      </c>
      <c r="AK293" s="22" cm="1">
        <f t="array" ref="AK293">IF(INDEX(calc_types,1,AK$7)="INDEX",H293/H292-1,IF(INDEX(calc_types,1,AK$7)="CASH", H292/1200,H292/H293-1))</f>
        <v>3.0529484682131347E-3</v>
      </c>
      <c r="AL293" s="22" cm="1">
        <f t="array" ref="AL293">IF(INDEX(calc_types,1,AL$7)="INDEX",I293/I292-1,IF(INDEX(calc_types,1,AL$7)="CASH", I292/1200,I292/I293-1))</f>
        <v>3.4372287631454501E-3</v>
      </c>
      <c r="AM293" s="22" cm="1">
        <f t="array" ref="AM293">IF(INDEX(calc_types,1,AM$7)="INDEX",J293/J292-1,IF(INDEX(calc_types,1,AM$7)="CASH", J292/1200,J292/J293-1))</f>
        <v>6.062928187500205E-3</v>
      </c>
      <c r="AN293" s="22" cm="1">
        <f t="array" ref="AN293">IF(INDEX(calc_types,1,AN$7)="INDEX",K293/K292-1,IF(INDEX(calc_types,1,AN$7)="CASH", K292/1200,K292/K293-1))</f>
        <v>4.2106357540157013E-3</v>
      </c>
      <c r="AO293" s="22" cm="1">
        <f t="array" ref="AO293">IF(INDEX(calc_types,1,AO$7)="INDEX",L293/L292-1,IF(INDEX(calc_types,1,AO$7)="CASH", L292/1200,L292/L293-1))</f>
        <v>5.880220589983054E-3</v>
      </c>
      <c r="AP293" s="22" cm="1">
        <f t="array" ref="AP293">IF(INDEX(calc_types,1,AP$7)="INDEX",M293/M292-1,IF(INDEX(calc_types,1,AP$7)="CASH", M292/1200,M292/M293-1))</f>
        <v>1.1596474710512839E-2</v>
      </c>
      <c r="AQ293" s="22" cm="1">
        <f t="array" ref="AQ293">IF(INDEX(calc_types,1,AQ$7)="INDEX",N293/N292-1,IF(INDEX(calc_types,1,AQ$7)="CASH", N292/1200,N292/N293-1))</f>
        <v>9.3198583173561556E-3</v>
      </c>
      <c r="AR293" s="22" cm="1">
        <f t="array" ref="AR293">IF(INDEX(calc_types,1,AR$7)="INDEX",O293/O292-1,IF(INDEX(calc_types,1,AR$7)="CASH", O292/1200,O292/O293-1))</f>
        <v>1.6243579837279976E-2</v>
      </c>
      <c r="AS293" s="22" cm="1">
        <f t="array" ref="AS293">IF(INDEX(calc_types,1,AS$7)="INDEX",P293/P292-1,IF(INDEX(calc_types,1,AS$7)="CASH", P292/1200,P292/P293-1))</f>
        <v>-2.0490803532224877E-4</v>
      </c>
      <c r="AT293" s="22" cm="1">
        <f t="array" ref="AT293">IF(INDEX(calc_types,1,AT$7)="INDEX",Q293/Q292-1,IF(INDEX(calc_types,1,AT$7)="CASH", Q292/1200,Q292/Q293-1))</f>
        <v>3.4315127251938193E-4</v>
      </c>
      <c r="AU293" s="22" cm="1">
        <f t="array" ref="AU293">IF(INDEX(calc_types,1,AU$7)="INDEX",R293/R292-1,IF(INDEX(calc_types,1,AU$7)="CASH", R292/1200,R292/R293-1))</f>
        <v>7.5140889167180092E-4</v>
      </c>
      <c r="AV293" s="22" cm="1">
        <f t="array" ref="AV293">IF(INDEX(calc_types,1,AV$7)="INDEX",S293/S292-1,IF(INDEX(calc_types,1,AV$7)="CASH", S292/1200,S292/S293-1))</f>
        <v>3.1827597734991553E-2</v>
      </c>
      <c r="AW293" s="22" cm="1">
        <f t="array" ref="AW293">IF(INDEX(calc_types,1,AW$7)="INDEX",T293/T292-1,IF(INDEX(calc_types,1,AW$7)="CASH", T292/1200,T292/T293-1))</f>
        <v>4.2160659481689233E-2</v>
      </c>
      <c r="AX293" s="22" cm="1">
        <f t="array" ref="AX293">IF(INDEX(calc_types,1,AX$7)="INDEX",U293/U292-1,IF(INDEX(calc_types,1,AX$7)="CASH", U292/1200,U292/U293-1))</f>
        <v>4.2280360995121891E-2</v>
      </c>
      <c r="AY293" s="22" cm="1">
        <f t="array" ref="AY293">IF(INDEX(calc_types,1,AY$7)="INDEX",V293/V292-1,IF(INDEX(calc_types,1,AY$7)="CASH", V292/1200,V292/V293-1))</f>
        <v>3.0721650484767604E-2</v>
      </c>
      <c r="AZ293" s="22" cm="1">
        <f t="array" ref="AZ293">IF(INDEX(calc_types,1,AZ$7)="INDEX",W293/W292-1,IF(INDEX(calc_types,1,AZ$7)="CASH", W292/1200,W292/W293-1))</f>
        <v>4.5307666666666666E-3</v>
      </c>
      <c r="BA293" s="22" cm="1">
        <f t="array" ref="BA293">IF(INDEX(calc_types,1,BA$7)="INDEX",X293/X292-1,IF(INDEX(calc_types,1,BA$7)="CASH", X292/1200,X292/X293-1))</f>
        <v>3.2099999999999997E-3</v>
      </c>
      <c r="BB293" s="22" cm="1">
        <f t="array" ref="BB293">IF(INDEX(calc_types,1,BB$7)="INDEX",Y293/Y292-1,IF(INDEX(calc_types,1,BB$7)="CASH", Y292/1200,Y292/Y293-1))</f>
        <v>4.3124999999999995E-3</v>
      </c>
      <c r="BC293" s="22" cm="1">
        <f t="array" ref="BC293">IF(INDEX(calc_types,1,BC$7)="INDEX",Z293/Z292-1,IF(INDEX(calc_types,1,BC$7)="CASH", Z292/1200,Z292/Z293-1))</f>
        <v>-2.8566666666666665E-4</v>
      </c>
      <c r="BD293" s="22" cm="1">
        <f t="array" ref="BD293">IF(INDEX(calc_types,1,BD$7)="INDEX",AA293/AA292-1,IF(INDEX(calc_types,1,BD$7)="CASH", AA292/1200,AA292/AA293-1))</f>
        <v>0</v>
      </c>
      <c r="BE293" s="22" cm="1">
        <f t="array" ref="BE293">IF(INDEX(calc_types,1,BE$7)="INDEX",AB293/AB292-1,IF(INDEX(calc_types,1,BE$7)="CASH", AB292/1200,AB292/AB293-1))</f>
        <v>-1.4026758739749123E-3</v>
      </c>
      <c r="BF293" s="22" cm="1">
        <f t="array" ref="BF293">IF(INDEX(calc_types,1,BF$7)="INDEX",AC293/AC292-1,IF(INDEX(calc_types,1,BF$7)="CASH", AC292/1200,AC292/AC293-1))</f>
        <v>-1.2623074981066296E-4</v>
      </c>
      <c r="BG293" s="22" cm="1">
        <f t="array" ref="BG293">IF(INDEX(calc_types,1,BG$7)="INDEX",AD293/AD292-1,IF(INDEX(calc_types,1,BG$7)="CASH", AD292/1200,AD292/AD293-1))</f>
        <v>-9.0518665345226124E-3</v>
      </c>
      <c r="BH293" s="23">
        <f t="shared" si="126"/>
        <v>2.6382332901573238E-3</v>
      </c>
      <c r="BI293" s="23">
        <f t="shared" si="127"/>
        <v>1.1858033109628545E-3</v>
      </c>
      <c r="BJ293" s="23">
        <f t="shared" si="128"/>
        <v>1.1005494828879524E-3</v>
      </c>
      <c r="BK293" s="23">
        <f t="shared" si="129"/>
        <v>2.2302925779110064E-3</v>
      </c>
      <c r="BL293" s="23">
        <f t="shared" si="130"/>
        <v>4.3457633301520731E-3</v>
      </c>
      <c r="BM293" s="23">
        <f t="shared" si="131"/>
        <v>1.9518131302965708E-3</v>
      </c>
      <c r="BN293" s="23">
        <f t="shared" si="132"/>
        <v>2.0060863133015312E-3</v>
      </c>
      <c r="BO293" s="23">
        <f t="shared" si="133"/>
        <v>3.961092745889884E-3</v>
      </c>
      <c r="BP293" s="23">
        <f t="shared" si="134"/>
        <v>3.6895004779215913E-3</v>
      </c>
      <c r="BQ293" s="23">
        <f t="shared" si="135"/>
        <v>3.6630324764027351E-3</v>
      </c>
      <c r="BR293" s="23">
        <f t="shared" si="136"/>
        <v>8.8805470051358804E-3</v>
      </c>
      <c r="BS293" s="23">
        <f t="shared" si="137"/>
        <v>6.0951780828813777E-3</v>
      </c>
      <c r="BT293" s="23">
        <f t="shared" si="138"/>
        <v>1.2527781446891626E-2</v>
      </c>
      <c r="BU293" s="23">
        <f t="shared" si="139"/>
        <v>-2.561122177141474E-4</v>
      </c>
      <c r="BV293" s="23">
        <f t="shared" si="140"/>
        <v>1.4587441023468592E-4</v>
      </c>
      <c r="BW293" s="23">
        <f t="shared" si="141"/>
        <v>2.0742919728427699E-4</v>
      </c>
      <c r="BX293" s="23">
        <f t="shared" si="142"/>
        <v>2.4919298013918068E-2</v>
      </c>
      <c r="BY293" s="23">
        <f t="shared" si="143"/>
        <v>4.0861634118331963E-2</v>
      </c>
      <c r="BZ293" s="23">
        <f t="shared" si="144"/>
        <v>4.0635121394296626E-2</v>
      </c>
      <c r="CA293" s="23">
        <f t="shared" si="145"/>
        <v>2.6250360846180713E-2</v>
      </c>
      <c r="CB293" s="23">
        <f t="shared" si="146"/>
        <v>2.9139310344827576E-3</v>
      </c>
      <c r="CC293" s="23">
        <f t="shared" si="147"/>
        <v>2.110342528735632E-3</v>
      </c>
      <c r="CD293" s="23">
        <f t="shared" si="148"/>
        <v>2.3734910919540235E-3</v>
      </c>
      <c r="CE293" s="23">
        <f t="shared" si="149"/>
        <v>-2.5971580459770117E-4</v>
      </c>
      <c r="CF293" s="23">
        <f t="shared" si="150"/>
        <v>0</v>
      </c>
      <c r="CG293" s="23">
        <f t="shared" si="151"/>
        <v>-2.4029680509318708E-3</v>
      </c>
      <c r="CH293" s="23">
        <f t="shared" si="152"/>
        <v>-3.9576043489847142E-5</v>
      </c>
      <c r="CI293" s="23">
        <f t="shared" si="153"/>
        <v>-8.4870422156416714E-3</v>
      </c>
    </row>
    <row r="294" spans="1:87" x14ac:dyDescent="0.2">
      <c r="A294" s="20">
        <v>286</v>
      </c>
      <c r="B294" s="21">
        <v>45412</v>
      </c>
      <c r="C294" s="20">
        <v>235.14699999999999</v>
      </c>
      <c r="D294" s="20">
        <v>1264.1579999999999</v>
      </c>
      <c r="E294" s="20">
        <v>2068.1280000000002</v>
      </c>
      <c r="F294" s="20">
        <v>1927.155</v>
      </c>
      <c r="G294" s="20">
        <v>2475.4090000000001</v>
      </c>
      <c r="H294" s="20">
        <v>141.97499999999999</v>
      </c>
      <c r="I294" s="20">
        <v>347.37700000000001</v>
      </c>
      <c r="J294" s="20">
        <v>458.07499999999999</v>
      </c>
      <c r="K294" s="20">
        <v>116.277</v>
      </c>
      <c r="L294" s="20">
        <v>674.73900000000003</v>
      </c>
      <c r="M294" s="20">
        <v>822.65200000000004</v>
      </c>
      <c r="N294" s="20">
        <v>309.77300000000002</v>
      </c>
      <c r="O294" s="20">
        <v>353.90800000000002</v>
      </c>
      <c r="P294" s="20">
        <v>102.446</v>
      </c>
      <c r="Q294" s="20">
        <v>192.107</v>
      </c>
      <c r="R294" s="20">
        <v>254.76599999999999</v>
      </c>
      <c r="S294" s="20">
        <v>9500.3799999999992</v>
      </c>
      <c r="T294" s="20">
        <v>4921.22</v>
      </c>
      <c r="U294" s="20">
        <v>8144.13</v>
      </c>
      <c r="V294" s="20">
        <v>38405.660000000003</v>
      </c>
      <c r="W294" s="20">
        <v>5.4303999999999997</v>
      </c>
      <c r="X294" s="20">
        <v>3.8837000000000002</v>
      </c>
      <c r="Y294" s="20">
        <v>5.2114000000000003</v>
      </c>
      <c r="Z294" s="20">
        <v>-0.1076</v>
      </c>
      <c r="AA294" s="20">
        <v>1</v>
      </c>
      <c r="AB294" s="20">
        <v>0.93759999999999999</v>
      </c>
      <c r="AC294" s="20">
        <v>0.80049999999999999</v>
      </c>
      <c r="AD294" s="20">
        <v>157.80000000000001</v>
      </c>
      <c r="AE294" s="21">
        <f t="shared" si="125"/>
        <v>45412</v>
      </c>
      <c r="AF294" s="22" cm="1">
        <f t="array" ref="AF294">IF(INDEX(calc_types,1,AF$7)="INDEX",C294/C293-1,IF(INDEX(calc_types,1,AF$7)="CASH", C293/1200,C293/C294-1))</f>
        <v>3.6450086003423365E-3</v>
      </c>
      <c r="AG294" s="22" cm="1">
        <f t="array" ref="AG294">IF(INDEX(calc_types,1,AG$7)="INDEX",D294/D293-1,IF(INDEX(calc_types,1,AG$7)="CASH", D293/1200,D293/D294-1))</f>
        <v>-3.2382822201986183E-3</v>
      </c>
      <c r="AH294" s="22" cm="1">
        <f t="array" ref="AH294">IF(INDEX(calc_types,1,AH$7)="INDEX",E294/E293-1,IF(INDEX(calc_types,1,AH$7)="CASH", E293/1200,E293/E294-1))</f>
        <v>-1.408982477818399E-2</v>
      </c>
      <c r="AI294" s="22" cm="1">
        <f t="array" ref="AI294">IF(INDEX(calc_types,1,AI$7)="INDEX",F294/F293-1,IF(INDEX(calc_types,1,AI$7)="CASH", F293/1200,F293/F294-1))</f>
        <v>-2.005667447597892E-3</v>
      </c>
      <c r="AJ294" s="22" cm="1">
        <f t="array" ref="AJ294">IF(INDEX(calc_types,1,AJ$7)="INDEX",G294/G293-1,IF(INDEX(calc_types,1,AJ$7)="CASH", G293/1200,G293/G294-1))</f>
        <v>-1.1129447134926251E-2</v>
      </c>
      <c r="AK294" s="22" cm="1">
        <f t="array" ref="AK294">IF(INDEX(calc_types,1,AK$7)="INDEX",H294/H293-1,IF(INDEX(calc_types,1,AK$7)="CASH", H293/1200,H293/H294-1))</f>
        <v>2.60582178721247E-3</v>
      </c>
      <c r="AL294" s="22" cm="1">
        <f t="array" ref="AL294">IF(INDEX(calc_types,1,AL$7)="INDEX",I294/I293-1,IF(INDEX(calc_types,1,AL$7)="CASH", I293/1200,I293/I294-1))</f>
        <v>-1.7414643818807196E-3</v>
      </c>
      <c r="AM294" s="22" cm="1">
        <f t="array" ref="AM294">IF(INDEX(calc_types,1,AM$7)="INDEX",J294/J293-1,IF(INDEX(calc_types,1,AM$7)="CASH", J293/1200,J293/J294-1))</f>
        <v>-8.7831667871224317E-3</v>
      </c>
      <c r="AN294" s="22" cm="1">
        <f t="array" ref="AN294">IF(INDEX(calc_types,1,AN$7)="INDEX",K294/K293-1,IF(INDEX(calc_types,1,AN$7)="CASH", K293/1200,K293/K294-1))</f>
        <v>3.1835593746765145E-3</v>
      </c>
      <c r="AO294" s="22" cm="1">
        <f t="array" ref="AO294">IF(INDEX(calc_types,1,AO$7)="INDEX",L294/L293-1,IF(INDEX(calc_types,1,AO$7)="CASH", L293/1200,L293/L294-1))</f>
        <v>-3.4310004105975178E-3</v>
      </c>
      <c r="AP294" s="22" cm="1">
        <f t="array" ref="AP294">IF(INDEX(calc_types,1,AP$7)="INDEX",M294/M293-1,IF(INDEX(calc_types,1,AP$7)="CASH", M293/1200,M293/M294-1))</f>
        <v>-1.3339346153753873E-2</v>
      </c>
      <c r="AQ294" s="22" cm="1">
        <f t="array" ref="AQ294">IF(INDEX(calc_types,1,AQ$7)="INDEX",N294/N293-1,IF(INDEX(calc_types,1,AQ$7)="CASH", N293/1200,N293/N294-1))</f>
        <v>-2.656166491735279E-3</v>
      </c>
      <c r="AR294" s="22" cm="1">
        <f t="array" ref="AR294">IF(INDEX(calc_types,1,AR$7)="INDEX",O294/O293-1,IF(INDEX(calc_types,1,AR$7)="CASH", O293/1200,O293/O294-1))</f>
        <v>-1.0695097474659798E-2</v>
      </c>
      <c r="AS294" s="22" cm="1">
        <f t="array" ref="AS294">IF(INDEX(calc_types,1,AS$7)="INDEX",P294/P293-1,IF(INDEX(calc_types,1,AS$7)="CASH", P293/1200,P293/P294-1))</f>
        <v>-1.7567145534036488E-4</v>
      </c>
      <c r="AT294" s="22" cm="1">
        <f t="array" ref="AT294">IF(INDEX(calc_types,1,AT$7)="INDEX",Q294/Q293-1,IF(INDEX(calc_types,1,AT$7)="CASH", Q293/1200,Q293/Q294-1))</f>
        <v>-1.5280585859741569E-3</v>
      </c>
      <c r="AU294" s="22" cm="1">
        <f t="array" ref="AU294">IF(INDEX(calc_types,1,AU$7)="INDEX",R294/R293-1,IF(INDEX(calc_types,1,AU$7)="CASH", R293/1200,R293/R294-1))</f>
        <v>-3.6994744087097686E-3</v>
      </c>
      <c r="AV294" s="22" cm="1">
        <f t="array" ref="AV294">IF(INDEX(calc_types,1,AV$7)="INDEX",S294/S293-1,IF(INDEX(calc_types,1,AV$7)="CASH", S293/1200,S293/S294-1))</f>
        <v>-4.1075648030296841E-2</v>
      </c>
      <c r="AW294" s="22" cm="1">
        <f t="array" ref="AW294">IF(INDEX(calc_types,1,AW$7)="INDEX",T294/T293-1,IF(INDEX(calc_types,1,AW$7)="CASH", T293/1200,T293/T294-1))</f>
        <v>-3.1907652721986368E-2</v>
      </c>
      <c r="AX294" s="22" cm="1">
        <f t="array" ref="AX294">IF(INDEX(calc_types,1,AX$7)="INDEX",U294/U293-1,IF(INDEX(calc_types,1,AX$7)="CASH", U293/1200,U293/U294-1))</f>
        <v>2.408137192522708E-2</v>
      </c>
      <c r="AY294" s="22" cm="1">
        <f t="array" ref="AY294">IF(INDEX(calc_types,1,AY$7)="INDEX",V294/V293-1,IF(INDEX(calc_types,1,AY$7)="CASH", V293/1200,V293/V294-1))</f>
        <v>-4.8645212814445782E-2</v>
      </c>
      <c r="AZ294" s="22" cm="1">
        <f t="array" ref="AZ294">IF(INDEX(calc_types,1,AZ$7)="INDEX",W294/W293-1,IF(INDEX(calc_types,1,AZ$7)="CASH", W293/1200,W293/W294-1))</f>
        <v>4.5360166666666667E-3</v>
      </c>
      <c r="BA294" s="22" cm="1">
        <f t="array" ref="BA294">IF(INDEX(calc_types,1,BA$7)="INDEX",X294/X293-1,IF(INDEX(calc_types,1,BA$7)="CASH", X293/1200,X293/X294-1))</f>
        <v>3.2245833333333332E-3</v>
      </c>
      <c r="BB294" s="22" cm="1">
        <f t="array" ref="BB294">IF(INDEX(calc_types,1,BB$7)="INDEX",Y294/Y293-1,IF(INDEX(calc_types,1,BB$7)="CASH", Y293/1200,Y293/Y294-1))</f>
        <v>4.3289166666666667E-3</v>
      </c>
      <c r="BC294" s="22" cm="1">
        <f t="array" ref="BC294">IF(INDEX(calc_types,1,BC$7)="INDEX",Z294/Z293-1,IF(INDEX(calc_types,1,BC$7)="CASH", Z293/1200,Z293/Z294-1))</f>
        <v>-1.5016666666666667E-4</v>
      </c>
      <c r="BD294" s="22" cm="1">
        <f t="array" ref="BD294">IF(INDEX(calc_types,1,BD$7)="INDEX",AA294/AA293-1,IF(INDEX(calc_types,1,BD$7)="CASH", AA293/1200,AA293/AA294-1))</f>
        <v>0</v>
      </c>
      <c r="BE294" s="22" cm="1">
        <f t="array" ref="BE294">IF(INDEX(calc_types,1,BE$7)="INDEX",AB294/AB293-1,IF(INDEX(calc_types,1,BE$7)="CASH", AB293/1200,AB293/AB294-1))</f>
        <v>-1.1518771331058053E-2</v>
      </c>
      <c r="BF294" s="22" cm="1">
        <f t="array" ref="BF294">IF(INDEX(calc_types,1,BF$7)="INDEX",AC294/AC293-1,IF(INDEX(calc_types,1,BF$7)="CASH", AC293/1200,AC293/AC294-1))</f>
        <v>-1.0368519675202914E-2</v>
      </c>
      <c r="BG294" s="22" cm="1">
        <f t="array" ref="BG294">IF(INDEX(calc_types,1,BG$7)="INDEX",AD294/AD293-1,IF(INDEX(calc_types,1,BG$7)="CASH", AD293/1200,AD293/AD294-1))</f>
        <v>-4.0874524714828997E-2</v>
      </c>
      <c r="BH294" s="23">
        <f t="shared" si="126"/>
        <v>2.0183103437225649E-3</v>
      </c>
      <c r="BI294" s="23">
        <f t="shared" si="127"/>
        <v>-5.2996944515721874E-3</v>
      </c>
      <c r="BJ294" s="23">
        <f t="shared" si="128"/>
        <v>-1.7008349745096581E-2</v>
      </c>
      <c r="BK294" s="23">
        <f t="shared" si="129"/>
        <v>-4.9866770080854847E-3</v>
      </c>
      <c r="BL294" s="23">
        <f t="shared" si="130"/>
        <v>-1.4968312796049434E-2</v>
      </c>
      <c r="BM294" s="23">
        <f t="shared" si="131"/>
        <v>1.5046864492959061E-3</v>
      </c>
      <c r="BN294" s="23">
        <f t="shared" si="132"/>
        <v>-3.1726068317246385E-3</v>
      </c>
      <c r="BO294" s="23">
        <f t="shared" si="133"/>
        <v>-1.0885002228732753E-2</v>
      </c>
      <c r="BP294" s="23">
        <f t="shared" si="134"/>
        <v>2.6624240985824044E-3</v>
      </c>
      <c r="BQ294" s="23">
        <f t="shared" si="135"/>
        <v>-5.6481885241778367E-3</v>
      </c>
      <c r="BR294" s="23">
        <f t="shared" si="136"/>
        <v>-1.6055273859130831E-2</v>
      </c>
      <c r="BS294" s="23">
        <f t="shared" si="137"/>
        <v>-5.8808467262100568E-3</v>
      </c>
      <c r="BT294" s="23">
        <f t="shared" si="138"/>
        <v>-1.4410895865048148E-2</v>
      </c>
      <c r="BU294" s="23">
        <f t="shared" si="139"/>
        <v>-2.2687563773226351E-4</v>
      </c>
      <c r="BV294" s="23">
        <f t="shared" si="140"/>
        <v>-1.7253354482588529E-3</v>
      </c>
      <c r="BW294" s="23">
        <f t="shared" si="141"/>
        <v>-4.2434541030972927E-3</v>
      </c>
      <c r="BX294" s="23">
        <f t="shared" si="142"/>
        <v>-4.7983947751370326E-2</v>
      </c>
      <c r="BY294" s="23">
        <f t="shared" si="143"/>
        <v>-3.3206678085343638E-2</v>
      </c>
      <c r="BZ294" s="23">
        <f t="shared" si="144"/>
        <v>2.2436132324401819E-2</v>
      </c>
      <c r="CA294" s="23">
        <f t="shared" si="145"/>
        <v>-5.3116502453032677E-2</v>
      </c>
      <c r="CB294" s="23">
        <f t="shared" si="146"/>
        <v>2.9191810344827577E-3</v>
      </c>
      <c r="CC294" s="23">
        <f t="shared" si="147"/>
        <v>2.1249258620689654E-3</v>
      </c>
      <c r="CD294" s="23">
        <f t="shared" si="148"/>
        <v>2.3899077586206907E-3</v>
      </c>
      <c r="CE294" s="23">
        <f t="shared" si="149"/>
        <v>-1.2421580459770118E-4</v>
      </c>
      <c r="CF294" s="23">
        <f t="shared" si="150"/>
        <v>0</v>
      </c>
      <c r="CG294" s="23">
        <f t="shared" si="151"/>
        <v>-1.2519063508015011E-2</v>
      </c>
      <c r="CH294" s="23">
        <f t="shared" si="152"/>
        <v>-1.0281864968882098E-2</v>
      </c>
      <c r="CI294" s="23">
        <f t="shared" si="153"/>
        <v>-4.0309700395948056E-2</v>
      </c>
    </row>
    <row r="295" spans="1:87" x14ac:dyDescent="0.2">
      <c r="A295" s="20">
        <v>287</v>
      </c>
      <c r="B295" s="21">
        <v>45443</v>
      </c>
      <c r="C295" s="20">
        <v>236.26599999999999</v>
      </c>
      <c r="D295" s="20">
        <v>1272.8399999999999</v>
      </c>
      <c r="E295" s="20">
        <v>2092.6280000000002</v>
      </c>
      <c r="F295" s="20">
        <v>1942.7719999999999</v>
      </c>
      <c r="G295" s="20">
        <v>2508.3539999999998</v>
      </c>
      <c r="H295" s="20">
        <v>142.417</v>
      </c>
      <c r="I295" s="20">
        <v>347.98500000000001</v>
      </c>
      <c r="J295" s="20">
        <v>458.012</v>
      </c>
      <c r="K295" s="20">
        <v>116.736</v>
      </c>
      <c r="L295" s="20">
        <v>677.74599999999998</v>
      </c>
      <c r="M295" s="20">
        <v>827.18700000000001</v>
      </c>
      <c r="N295" s="20">
        <v>312.02800000000002</v>
      </c>
      <c r="O295" s="20">
        <v>357.17500000000001</v>
      </c>
      <c r="P295" s="20">
        <v>102.407</v>
      </c>
      <c r="Q295" s="20">
        <v>191.726</v>
      </c>
      <c r="R295" s="20">
        <v>253.386</v>
      </c>
      <c r="S295" s="20">
        <v>9966.99</v>
      </c>
      <c r="T295" s="20">
        <v>4983.67</v>
      </c>
      <c r="U295" s="20">
        <v>8275.3799999999992</v>
      </c>
      <c r="V295" s="20">
        <v>38487.9</v>
      </c>
      <c r="W295" s="20">
        <v>5.4442899999999996</v>
      </c>
      <c r="X295" s="20">
        <v>3.7364000000000002</v>
      </c>
      <c r="Y295" s="20">
        <v>5.2195</v>
      </c>
      <c r="Z295" s="20">
        <v>-0.15809999999999999</v>
      </c>
      <c r="AA295" s="20">
        <v>1</v>
      </c>
      <c r="AB295" s="20">
        <v>0.92179999999999995</v>
      </c>
      <c r="AC295" s="20">
        <v>0.78480000000000005</v>
      </c>
      <c r="AD295" s="20">
        <v>157.31</v>
      </c>
      <c r="AE295" s="21">
        <f t="shared" si="125"/>
        <v>45443</v>
      </c>
      <c r="AF295" s="22" cm="1">
        <f t="array" ref="AF295">IF(INDEX(calc_types,1,AF$7)="INDEX",C295/C294-1,IF(INDEX(calc_types,1,AF$7)="CASH", C294/1200,C294/C295-1))</f>
        <v>4.7587253930521101E-3</v>
      </c>
      <c r="AG295" s="22" cm="1">
        <f t="array" ref="AG295">IF(INDEX(calc_types,1,AG$7)="INDEX",D295/D294-1,IF(INDEX(calc_types,1,AG$7)="CASH", D294/1200,D294/D295-1))</f>
        <v>6.8678124095247206E-3</v>
      </c>
      <c r="AH295" s="22" cm="1">
        <f t="array" ref="AH295">IF(INDEX(calc_types,1,AH$7)="INDEX",E295/E294-1,IF(INDEX(calc_types,1,AH$7)="CASH", E294/1200,E294/E295-1))</f>
        <v>1.1846462114530665E-2</v>
      </c>
      <c r="AI295" s="22" cm="1">
        <f t="array" ref="AI295">IF(INDEX(calc_types,1,AI$7)="INDEX",F295/F294-1,IF(INDEX(calc_types,1,AI$7)="CASH", F294/1200,F294/F295-1))</f>
        <v>8.1036553883833129E-3</v>
      </c>
      <c r="AJ295" s="22" cm="1">
        <f t="array" ref="AJ295">IF(INDEX(calc_types,1,AJ$7)="INDEX",G295/G294-1,IF(INDEX(calc_types,1,AJ$7)="CASH", G294/1200,G294/G295-1))</f>
        <v>1.3308911779831067E-2</v>
      </c>
      <c r="AK295" s="22" cm="1">
        <f t="array" ref="AK295">IF(INDEX(calc_types,1,AK$7)="INDEX",H295/H294-1,IF(INDEX(calc_types,1,AK$7)="CASH", H294/1200,H294/H295-1))</f>
        <v>3.1132241591829146E-3</v>
      </c>
      <c r="AL295" s="22" cm="1">
        <f t="array" ref="AL295">IF(INDEX(calc_types,1,AL$7)="INDEX",I295/I294-1,IF(INDEX(calc_types,1,AL$7)="CASH", I294/1200,I294/I295-1))</f>
        <v>1.7502598041896356E-3</v>
      </c>
      <c r="AM295" s="22" cm="1">
        <f t="array" ref="AM295">IF(INDEX(calc_types,1,AM$7)="INDEX",J295/J294-1,IF(INDEX(calc_types,1,AM$7)="CASH", J294/1200,J294/J295-1))</f>
        <v>-1.3753206352673519E-4</v>
      </c>
      <c r="AN295" s="22" cm="1">
        <f t="array" ref="AN295">IF(INDEX(calc_types,1,AN$7)="INDEX",K295/K294-1,IF(INDEX(calc_types,1,AN$7)="CASH", K294/1200,K294/K295-1))</f>
        <v>3.947470264970665E-3</v>
      </c>
      <c r="AO295" s="22" cm="1">
        <f t="array" ref="AO295">IF(INDEX(calc_types,1,AO$7)="INDEX",L295/L294-1,IF(INDEX(calc_types,1,AO$7)="CASH", L294/1200,L294/L295-1))</f>
        <v>4.4565380095118456E-3</v>
      </c>
      <c r="AP295" s="22" cm="1">
        <f t="array" ref="AP295">IF(INDEX(calc_types,1,AP$7)="INDEX",M295/M294-1,IF(INDEX(calc_types,1,AP$7)="CASH", M294/1200,M294/M295-1))</f>
        <v>5.5126590587513125E-3</v>
      </c>
      <c r="AQ295" s="22" cm="1">
        <f t="array" ref="AQ295">IF(INDEX(calc_types,1,AQ$7)="INDEX",N295/N294-1,IF(INDEX(calc_types,1,AQ$7)="CASH", N294/1200,N294/N295-1))</f>
        <v>7.2795240385701288E-3</v>
      </c>
      <c r="AR295" s="22" cm="1">
        <f t="array" ref="AR295">IF(INDEX(calc_types,1,AR$7)="INDEX",O295/O294-1,IF(INDEX(calc_types,1,AR$7)="CASH", O294/1200,O294/O295-1))</f>
        <v>9.2312126315312604E-3</v>
      </c>
      <c r="AS295" s="22" cm="1">
        <f t="array" ref="AS295">IF(INDEX(calc_types,1,AS$7)="INDEX",P295/P294-1,IF(INDEX(calc_types,1,AS$7)="CASH", P294/1200,P294/P295-1))</f>
        <v>-3.8068836264959494E-4</v>
      </c>
      <c r="AT295" s="22" cm="1">
        <f t="array" ref="AT295">IF(INDEX(calc_types,1,AT$7)="INDEX",Q295/Q294-1,IF(INDEX(calc_types,1,AT$7)="CASH", Q294/1200,Q294/Q295-1))</f>
        <v>-1.9832697403009414E-3</v>
      </c>
      <c r="AU295" s="22" cm="1">
        <f t="array" ref="AU295">IF(INDEX(calc_types,1,AU$7)="INDEX",R295/R294-1,IF(INDEX(calc_types,1,AU$7)="CASH", R294/1200,R294/R295-1))</f>
        <v>-5.4167353571512589E-3</v>
      </c>
      <c r="AV295" s="22" cm="1">
        <f t="array" ref="AV295">IF(INDEX(calc_types,1,AV$7)="INDEX",S295/S294-1,IF(INDEX(calc_types,1,AV$7)="CASH", S294/1200,S294/S295-1))</f>
        <v>4.9114877510162858E-2</v>
      </c>
      <c r="AW295" s="22" cm="1">
        <f t="array" ref="AW295">IF(INDEX(calc_types,1,AW$7)="INDEX",T295/T294-1,IF(INDEX(calc_types,1,AW$7)="CASH", T294/1200,T294/T295-1))</f>
        <v>1.2689942737776461E-2</v>
      </c>
      <c r="AX295" s="22" cm="1">
        <f t="array" ref="AX295">IF(INDEX(calc_types,1,AX$7)="INDEX",U295/U294-1,IF(INDEX(calc_types,1,AX$7)="CASH", U294/1200,U294/U295-1))</f>
        <v>1.6115901882705508E-2</v>
      </c>
      <c r="AY295" s="22" cm="1">
        <f t="array" ref="AY295">IF(INDEX(calc_types,1,AY$7)="INDEX",V295/V294-1,IF(INDEX(calc_types,1,AY$7)="CASH", V294/1200,V294/V295-1))</f>
        <v>2.1413510404455494E-3</v>
      </c>
      <c r="AZ295" s="22" cm="1">
        <f t="array" ref="AZ295">IF(INDEX(calc_types,1,AZ$7)="INDEX",W295/W294-1,IF(INDEX(calc_types,1,AZ$7)="CASH", W294/1200,W294/W295-1))</f>
        <v>4.5253333333333335E-3</v>
      </c>
      <c r="BA295" s="22" cm="1">
        <f t="array" ref="BA295">IF(INDEX(calc_types,1,BA$7)="INDEX",X295/X294-1,IF(INDEX(calc_types,1,BA$7)="CASH", X294/1200,X294/X295-1))</f>
        <v>3.236416666666667E-3</v>
      </c>
      <c r="BB295" s="22" cm="1">
        <f t="array" ref="BB295">IF(INDEX(calc_types,1,BB$7)="INDEX",Y295/Y294-1,IF(INDEX(calc_types,1,BB$7)="CASH", Y294/1200,Y294/Y295-1))</f>
        <v>4.342833333333334E-3</v>
      </c>
      <c r="BC295" s="22" cm="1">
        <f t="array" ref="BC295">IF(INDEX(calc_types,1,BC$7)="INDEX",Z295/Z294-1,IF(INDEX(calc_types,1,BC$7)="CASH", Z294/1200,Z294/Z295-1))</f>
        <v>-8.9666666666666673E-5</v>
      </c>
      <c r="BD295" s="22" cm="1">
        <f t="array" ref="BD295">IF(INDEX(calc_types,1,BD$7)="INDEX",AA295/AA294-1,IF(INDEX(calc_types,1,BD$7)="CASH", AA294/1200,AA294/AA295-1))</f>
        <v>0</v>
      </c>
      <c r="BE295" s="22" cm="1">
        <f t="array" ref="BE295">IF(INDEX(calc_types,1,BE$7)="INDEX",AB295/AB294-1,IF(INDEX(calc_types,1,BE$7)="CASH", AB294/1200,AB294/AB295-1))</f>
        <v>1.7140377522239181E-2</v>
      </c>
      <c r="BF295" s="22" cm="1">
        <f t="array" ref="BF295">IF(INDEX(calc_types,1,BF$7)="INDEX",AC295/AC294-1,IF(INDEX(calc_types,1,BF$7)="CASH", AC294/1200,AC294/AC295-1))</f>
        <v>2.0005096839959213E-2</v>
      </c>
      <c r="BG295" s="22" cm="1">
        <f t="array" ref="BG295">IF(INDEX(calc_types,1,BG$7)="INDEX",AD295/AD294-1,IF(INDEX(calc_types,1,BG$7)="CASH", AD294/1200,AD294/AD295-1))</f>
        <v>3.1148687305322387E-3</v>
      </c>
      <c r="BH295" s="23">
        <f t="shared" si="126"/>
        <v>3.1320271364323384E-3</v>
      </c>
      <c r="BI295" s="23">
        <f t="shared" si="127"/>
        <v>4.8064001781511516E-3</v>
      </c>
      <c r="BJ295" s="23">
        <f t="shared" si="128"/>
        <v>8.9279371476180761E-3</v>
      </c>
      <c r="BK295" s="23">
        <f t="shared" si="129"/>
        <v>5.1226458278957202E-3</v>
      </c>
      <c r="BL295" s="23">
        <f t="shared" si="130"/>
        <v>9.4700461187078849E-3</v>
      </c>
      <c r="BM295" s="23">
        <f t="shared" si="131"/>
        <v>2.0120888212663505E-3</v>
      </c>
      <c r="BN295" s="23">
        <f t="shared" si="132"/>
        <v>3.1911735434571689E-4</v>
      </c>
      <c r="BO295" s="23">
        <f t="shared" si="133"/>
        <v>-2.2393675051370567E-3</v>
      </c>
      <c r="BP295" s="23">
        <f t="shared" si="134"/>
        <v>3.4263349888765549E-3</v>
      </c>
      <c r="BQ295" s="23">
        <f t="shared" si="135"/>
        <v>2.2393498959315267E-3</v>
      </c>
      <c r="BR295" s="23">
        <f t="shared" si="136"/>
        <v>2.7967313533743539E-3</v>
      </c>
      <c r="BS295" s="23">
        <f t="shared" si="137"/>
        <v>4.0548438040953509E-3</v>
      </c>
      <c r="BT295" s="23">
        <f t="shared" si="138"/>
        <v>5.5154142411429118E-3</v>
      </c>
      <c r="BU295" s="23">
        <f t="shared" si="139"/>
        <v>-4.3189254504149356E-4</v>
      </c>
      <c r="BV295" s="23">
        <f t="shared" si="140"/>
        <v>-2.1805466025856374E-3</v>
      </c>
      <c r="BW295" s="23">
        <f t="shared" si="141"/>
        <v>-5.9607150515387829E-3</v>
      </c>
      <c r="BX295" s="23">
        <f t="shared" si="142"/>
        <v>4.2206577789089372E-2</v>
      </c>
      <c r="BY295" s="23">
        <f t="shared" si="143"/>
        <v>1.139091737441919E-2</v>
      </c>
      <c r="BZ295" s="23">
        <f t="shared" si="144"/>
        <v>1.4470662281880245E-2</v>
      </c>
      <c r="CA295" s="23">
        <f t="shared" si="145"/>
        <v>-2.3299385981413422E-3</v>
      </c>
      <c r="CB295" s="23">
        <f t="shared" si="146"/>
        <v>2.9084977011494244E-3</v>
      </c>
      <c r="CC295" s="23">
        <f t="shared" si="147"/>
        <v>2.1367591954022996E-3</v>
      </c>
      <c r="CD295" s="23">
        <f t="shared" si="148"/>
        <v>2.403824425287358E-3</v>
      </c>
      <c r="CE295" s="23">
        <f t="shared" si="149"/>
        <v>-6.3715804597701205E-5</v>
      </c>
      <c r="CF295" s="23">
        <f t="shared" si="150"/>
        <v>0</v>
      </c>
      <c r="CG295" s="23">
        <f t="shared" si="151"/>
        <v>1.6140085345282221E-2</v>
      </c>
      <c r="CH295" s="23">
        <f t="shared" si="152"/>
        <v>2.009175154628003E-2</v>
      </c>
      <c r="CI295" s="23">
        <f t="shared" si="153"/>
        <v>3.6796930494131788E-3</v>
      </c>
    </row>
    <row r="296" spans="1:87" x14ac:dyDescent="0.2">
      <c r="A296" s="20">
        <v>288</v>
      </c>
      <c r="B296" s="21">
        <v>45473</v>
      </c>
      <c r="C296" s="20">
        <v>237.238</v>
      </c>
      <c r="D296" s="20">
        <v>1280.18</v>
      </c>
      <c r="E296" s="20">
        <v>2111.116</v>
      </c>
      <c r="F296" s="20">
        <v>1952.394</v>
      </c>
      <c r="G296" s="20">
        <v>2525.92</v>
      </c>
      <c r="H296" s="20">
        <v>142.90700000000001</v>
      </c>
      <c r="I296" s="20">
        <v>350.26799999999997</v>
      </c>
      <c r="J296" s="20">
        <v>462.96</v>
      </c>
      <c r="K296" s="20">
        <v>117.258</v>
      </c>
      <c r="L296" s="20">
        <v>681.726</v>
      </c>
      <c r="M296" s="20">
        <v>835.03</v>
      </c>
      <c r="N296" s="20">
        <v>313.69600000000003</v>
      </c>
      <c r="O296" s="20">
        <v>359.80099999999999</v>
      </c>
      <c r="P296" s="20">
        <v>102.452</v>
      </c>
      <c r="Q296" s="20">
        <v>191.98</v>
      </c>
      <c r="R296" s="20">
        <v>254.09899999999999</v>
      </c>
      <c r="S296" s="20">
        <v>10321.01</v>
      </c>
      <c r="T296" s="20">
        <v>4894.0200000000004</v>
      </c>
      <c r="U296" s="20">
        <v>8164.12</v>
      </c>
      <c r="V296" s="20">
        <v>39583.08</v>
      </c>
      <c r="W296" s="20">
        <v>5.4516499999999999</v>
      </c>
      <c r="X296" s="20">
        <v>3.637</v>
      </c>
      <c r="Y296" s="20">
        <v>5.1947000000000001</v>
      </c>
      <c r="Z296" s="20">
        <v>-0.15090000000000001</v>
      </c>
      <c r="AA296" s="20">
        <v>1</v>
      </c>
      <c r="AB296" s="20">
        <v>0.93340000000000001</v>
      </c>
      <c r="AC296" s="20">
        <v>0.79079999999999995</v>
      </c>
      <c r="AD296" s="20">
        <v>160.88</v>
      </c>
      <c r="AE296" s="21">
        <f t="shared" si="125"/>
        <v>45473</v>
      </c>
      <c r="AF296" s="22" cm="1">
        <f t="array" ref="AF296">IF(INDEX(calc_types,1,AF$7)="INDEX",C296/C295-1,IF(INDEX(calc_types,1,AF$7)="CASH", C295/1200,C295/C296-1))</f>
        <v>4.1140070936995787E-3</v>
      </c>
      <c r="AG296" s="22" cm="1">
        <f t="array" ref="AG296">IF(INDEX(calc_types,1,AG$7)="INDEX",D296/D295-1,IF(INDEX(calc_types,1,AG$7)="CASH", D295/1200,D295/D296-1))</f>
        <v>5.7666320983000841E-3</v>
      </c>
      <c r="AH296" s="22" cm="1">
        <f t="array" ref="AH296">IF(INDEX(calc_types,1,AH$7)="INDEX",E296/E295-1,IF(INDEX(calc_types,1,AH$7)="CASH", E295/1200,E295/E296-1))</f>
        <v>8.8348239629785219E-3</v>
      </c>
      <c r="AI296" s="22" cm="1">
        <f t="array" ref="AI296">IF(INDEX(calc_types,1,AI$7)="INDEX",F296/F295-1,IF(INDEX(calc_types,1,AI$7)="CASH", F295/1200,F295/F296-1))</f>
        <v>4.9527170455412328E-3</v>
      </c>
      <c r="AJ296" s="22" cm="1">
        <f t="array" ref="AJ296">IF(INDEX(calc_types,1,AJ$7)="INDEX",G296/G295-1,IF(INDEX(calc_types,1,AJ$7)="CASH", G295/1200,G295/G296-1))</f>
        <v>7.0029987792792348E-3</v>
      </c>
      <c r="AK296" s="22" cm="1">
        <f t="array" ref="AK296">IF(INDEX(calc_types,1,AK$7)="INDEX",H296/H295-1,IF(INDEX(calc_types,1,AK$7)="CASH", H295/1200,H295/H296-1))</f>
        <v>3.4406004901101905E-3</v>
      </c>
      <c r="AL296" s="22" cm="1">
        <f t="array" ref="AL296">IF(INDEX(calc_types,1,AL$7)="INDEX",I296/I295-1,IF(INDEX(calc_types,1,AL$7)="CASH", I295/1200,I295/I296-1))</f>
        <v>6.5606276132590402E-3</v>
      </c>
      <c r="AM296" s="22" cm="1">
        <f t="array" ref="AM296">IF(INDEX(calc_types,1,AM$7)="INDEX",J296/J295-1,IF(INDEX(calc_types,1,AM$7)="CASH", J295/1200,J295/J296-1))</f>
        <v>1.0803210396234109E-2</v>
      </c>
      <c r="AN296" s="22" cm="1">
        <f t="array" ref="AN296">IF(INDEX(calc_types,1,AN$7)="INDEX",K296/K295-1,IF(INDEX(calc_types,1,AN$7)="CASH", K295/1200,K295/K296-1))</f>
        <v>4.4716282894736725E-3</v>
      </c>
      <c r="AO296" s="22" cm="1">
        <f t="array" ref="AO296">IF(INDEX(calc_types,1,AO$7)="INDEX",L296/L295-1,IF(INDEX(calc_types,1,AO$7)="CASH", L295/1200,L295/L296-1))</f>
        <v>5.8724064767627926E-3</v>
      </c>
      <c r="AP296" s="22" cm="1">
        <f t="array" ref="AP296">IF(INDEX(calc_types,1,AP$7)="INDEX",M296/M295-1,IF(INDEX(calc_types,1,AP$7)="CASH", M295/1200,M295/M296-1))</f>
        <v>9.4815319873255977E-3</v>
      </c>
      <c r="AQ296" s="22" cm="1">
        <f t="array" ref="AQ296">IF(INDEX(calc_types,1,AQ$7)="INDEX",N296/N295-1,IF(INDEX(calc_types,1,AQ$7)="CASH", N295/1200,N295/N296-1))</f>
        <v>5.3456741061699287E-3</v>
      </c>
      <c r="AR296" s="22" cm="1">
        <f t="array" ref="AR296">IF(INDEX(calc_types,1,AR$7)="INDEX",O296/O295-1,IF(INDEX(calc_types,1,AR$7)="CASH", O295/1200,O295/O296-1))</f>
        <v>7.352138307552325E-3</v>
      </c>
      <c r="AS296" s="22" cm="1">
        <f t="array" ref="AS296">IF(INDEX(calc_types,1,AS$7)="INDEX",P296/P295-1,IF(INDEX(calc_types,1,AS$7)="CASH", P295/1200,P295/P296-1))</f>
        <v>4.3942308631250704E-4</v>
      </c>
      <c r="AT296" s="22" cm="1">
        <f t="array" ref="AT296">IF(INDEX(calc_types,1,AT$7)="INDEX",Q296/Q295-1,IF(INDEX(calc_types,1,AT$7)="CASH", Q295/1200,Q295/Q296-1))</f>
        <v>1.3248072770515318E-3</v>
      </c>
      <c r="AU296" s="22" cm="1">
        <f t="array" ref="AU296">IF(INDEX(calc_types,1,AU$7)="INDEX",R296/R295-1,IF(INDEX(calc_types,1,AU$7)="CASH", R295/1200,R295/R296-1))</f>
        <v>2.8138886915614059E-3</v>
      </c>
      <c r="AV296" s="22" cm="1">
        <f t="array" ref="AV296">IF(INDEX(calc_types,1,AV$7)="INDEX",S296/S295-1,IF(INDEX(calc_types,1,AV$7)="CASH", S295/1200,S295/S296-1))</f>
        <v>3.5519249041084722E-2</v>
      </c>
      <c r="AW296" s="22" cm="1">
        <f t="array" ref="AW296">IF(INDEX(calc_types,1,AW$7)="INDEX",T296/T295-1,IF(INDEX(calc_types,1,AW$7)="CASH", T295/1200,T295/T296-1))</f>
        <v>-1.7988751261620362E-2</v>
      </c>
      <c r="AX296" s="22" cm="1">
        <f t="array" ref="AX296">IF(INDEX(calc_types,1,AX$7)="INDEX",U296/U295-1,IF(INDEX(calc_types,1,AX$7)="CASH", U295/1200,U295/U296-1))</f>
        <v>-1.3444699820431172E-2</v>
      </c>
      <c r="AY296" s="22" cm="1">
        <f t="array" ref="AY296">IF(INDEX(calc_types,1,AY$7)="INDEX",V296/V295-1,IF(INDEX(calc_types,1,AY$7)="CASH", V295/1200,V295/V296-1))</f>
        <v>2.8455176821806427E-2</v>
      </c>
      <c r="AZ296" s="22" cm="1">
        <f t="array" ref="AZ296">IF(INDEX(calc_types,1,AZ$7)="INDEX",W296/W295-1,IF(INDEX(calc_types,1,AZ$7)="CASH", W295/1200,W295/W296-1))</f>
        <v>4.5369083333333332E-3</v>
      </c>
      <c r="BA296" s="22" cm="1">
        <f t="array" ref="BA296">IF(INDEX(calc_types,1,BA$7)="INDEX",X296/X295-1,IF(INDEX(calc_types,1,BA$7)="CASH", X295/1200,X295/X296-1))</f>
        <v>3.1136666666666669E-3</v>
      </c>
      <c r="BB296" s="22" cm="1">
        <f t="array" ref="BB296">IF(INDEX(calc_types,1,BB$7)="INDEX",Y296/Y295-1,IF(INDEX(calc_types,1,BB$7)="CASH", Y295/1200,Y295/Y296-1))</f>
        <v>4.3495833333333338E-3</v>
      </c>
      <c r="BC296" s="22" cm="1">
        <f t="array" ref="BC296">IF(INDEX(calc_types,1,BC$7)="INDEX",Z296/Z295-1,IF(INDEX(calc_types,1,BC$7)="CASH", Z295/1200,Z295/Z296-1))</f>
        <v>-1.3175E-4</v>
      </c>
      <c r="BD296" s="22" cm="1">
        <f t="array" ref="BD296">IF(INDEX(calc_types,1,BD$7)="INDEX",AA296/AA295-1,IF(INDEX(calc_types,1,BD$7)="CASH", AA295/1200,AA295/AA296-1))</f>
        <v>0</v>
      </c>
      <c r="BE296" s="22" cm="1">
        <f t="array" ref="BE296">IF(INDEX(calc_types,1,BE$7)="INDEX",AB296/AB295-1,IF(INDEX(calc_types,1,BE$7)="CASH", AB295/1200,AB295/AB296-1))</f>
        <v>-1.2427683736875972E-2</v>
      </c>
      <c r="BF296" s="22" cm="1">
        <f t="array" ref="BF296">IF(INDEX(calc_types,1,BF$7)="INDEX",AC296/AC295-1,IF(INDEX(calc_types,1,BF$7)="CASH", AC295/1200,AC295/AC296-1))</f>
        <v>-7.587253414263917E-3</v>
      </c>
      <c r="BG296" s="22" cm="1">
        <f t="array" ref="BG296">IF(INDEX(calc_types,1,BG$7)="INDEX",AD296/AD295-1,IF(INDEX(calc_types,1,BG$7)="CASH", AD295/1200,AD295/AD296-1))</f>
        <v>-2.2190452511188452E-2</v>
      </c>
      <c r="BH296" s="23">
        <f t="shared" si="126"/>
        <v>2.4873088370798071E-3</v>
      </c>
      <c r="BI296" s="23">
        <f t="shared" si="127"/>
        <v>3.705219866926515E-3</v>
      </c>
      <c r="BJ296" s="23">
        <f t="shared" si="128"/>
        <v>5.9162989960659332E-3</v>
      </c>
      <c r="BK296" s="23">
        <f t="shared" si="129"/>
        <v>1.9717074850536401E-3</v>
      </c>
      <c r="BL296" s="23">
        <f t="shared" si="130"/>
        <v>3.1641331181560522E-3</v>
      </c>
      <c r="BM296" s="23">
        <f t="shared" si="131"/>
        <v>2.3394651521936264E-3</v>
      </c>
      <c r="BN296" s="23">
        <f t="shared" si="132"/>
        <v>5.1294851634151213E-3</v>
      </c>
      <c r="BO296" s="23">
        <f t="shared" si="133"/>
        <v>8.7013749546237876E-3</v>
      </c>
      <c r="BP296" s="23">
        <f t="shared" si="134"/>
        <v>3.9504930133795624E-3</v>
      </c>
      <c r="BQ296" s="23">
        <f t="shared" si="135"/>
        <v>3.6552183631824737E-3</v>
      </c>
      <c r="BR296" s="23">
        <f t="shared" si="136"/>
        <v>6.7656042819486395E-3</v>
      </c>
      <c r="BS296" s="23">
        <f t="shared" si="137"/>
        <v>2.1209938716951508E-3</v>
      </c>
      <c r="BT296" s="23">
        <f t="shared" si="138"/>
        <v>3.6363399171639764E-3</v>
      </c>
      <c r="BU296" s="23">
        <f t="shared" si="139"/>
        <v>3.8821890392060841E-4</v>
      </c>
      <c r="BV296" s="23">
        <f t="shared" si="140"/>
        <v>1.1275304147668357E-3</v>
      </c>
      <c r="BW296" s="23">
        <f t="shared" si="141"/>
        <v>2.2699089971738818E-3</v>
      </c>
      <c r="BX296" s="23">
        <f t="shared" si="142"/>
        <v>2.8610949320011236E-2</v>
      </c>
      <c r="BY296" s="23">
        <f t="shared" si="143"/>
        <v>-1.9287776624977632E-2</v>
      </c>
      <c r="BZ296" s="23">
        <f t="shared" si="144"/>
        <v>-1.5089939421256434E-2</v>
      </c>
      <c r="CA296" s="23">
        <f t="shared" si="145"/>
        <v>2.3983887183219536E-2</v>
      </c>
      <c r="CB296" s="23">
        <f t="shared" si="146"/>
        <v>2.9200727011494242E-3</v>
      </c>
      <c r="CC296" s="23">
        <f t="shared" si="147"/>
        <v>2.0140091954022991E-3</v>
      </c>
      <c r="CD296" s="23">
        <f t="shared" si="148"/>
        <v>2.4105744252873578E-3</v>
      </c>
      <c r="CE296" s="23">
        <f t="shared" si="149"/>
        <v>-1.0579913793103454E-4</v>
      </c>
      <c r="CF296" s="23">
        <f t="shared" si="150"/>
        <v>0</v>
      </c>
      <c r="CG296" s="23">
        <f t="shared" si="151"/>
        <v>-1.3427975913832929E-2</v>
      </c>
      <c r="CH296" s="23">
        <f t="shared" si="152"/>
        <v>-7.5005987079431015E-3</v>
      </c>
      <c r="CI296" s="23">
        <f t="shared" si="153"/>
        <v>-2.1625628192307511E-2</v>
      </c>
    </row>
    <row r="297" spans="1:87" x14ac:dyDescent="0.2">
      <c r="A297" s="20">
        <v>289</v>
      </c>
      <c r="B297" s="21">
        <v>45504</v>
      </c>
      <c r="C297" s="20">
        <v>238.52</v>
      </c>
      <c r="D297" s="20">
        <v>1294.8230000000001</v>
      </c>
      <c r="E297" s="20">
        <v>2152.6280000000002</v>
      </c>
      <c r="F297" s="20">
        <v>1977.269</v>
      </c>
      <c r="G297" s="20">
        <v>2574.4299999999998</v>
      </c>
      <c r="H297" s="20">
        <v>143.36600000000001</v>
      </c>
      <c r="I297" s="20">
        <v>352.43099999999998</v>
      </c>
      <c r="J297" s="20">
        <v>467.90699999999998</v>
      </c>
      <c r="K297" s="20">
        <v>117.827</v>
      </c>
      <c r="L297" s="20">
        <v>687.53499999999997</v>
      </c>
      <c r="M297" s="20">
        <v>846.07</v>
      </c>
      <c r="N297" s="20">
        <v>317.05099999999999</v>
      </c>
      <c r="O297" s="20">
        <v>365.97500000000002</v>
      </c>
      <c r="P297" s="20">
        <v>102.46299999999999</v>
      </c>
      <c r="Q297" s="20">
        <v>191.74600000000001</v>
      </c>
      <c r="R297" s="20">
        <v>253.44499999999999</v>
      </c>
      <c r="S297" s="20">
        <v>10444</v>
      </c>
      <c r="T297" s="20">
        <v>4872.9399999999996</v>
      </c>
      <c r="U297" s="20">
        <v>8367.98</v>
      </c>
      <c r="V297" s="20">
        <v>39101.82</v>
      </c>
      <c r="W297" s="20">
        <v>5.4570299999999996</v>
      </c>
      <c r="X297" s="20">
        <v>3.6705000000000001</v>
      </c>
      <c r="Y297" s="20">
        <v>5.0660999999999996</v>
      </c>
      <c r="Z297" s="20">
        <v>-9.7999999999999997E-3</v>
      </c>
      <c r="AA297" s="20">
        <v>1</v>
      </c>
      <c r="AB297" s="20">
        <v>0.92369999999999997</v>
      </c>
      <c r="AC297" s="20">
        <v>0.77790000000000004</v>
      </c>
      <c r="AD297" s="20">
        <v>149.97999999999999</v>
      </c>
      <c r="AE297" s="21">
        <f t="shared" si="125"/>
        <v>45504</v>
      </c>
      <c r="AF297" s="22" cm="1">
        <f t="array" ref="AF297">IF(INDEX(calc_types,1,AF$7)="INDEX",C297/C296-1,IF(INDEX(calc_types,1,AF$7)="CASH", C296/1200,C296/C297-1))</f>
        <v>5.4038560432982941E-3</v>
      </c>
      <c r="AG297" s="22" cm="1">
        <f t="array" ref="AG297">IF(INDEX(calc_types,1,AG$7)="INDEX",D297/D296-1,IF(INDEX(calc_types,1,AG$7)="CASH", D296/1200,D296/D297-1))</f>
        <v>1.1438235248168338E-2</v>
      </c>
      <c r="AH297" s="22" cm="1">
        <f t="array" ref="AH297">IF(INDEX(calc_types,1,AH$7)="INDEX",E297/E296-1,IF(INDEX(calc_types,1,AH$7)="CASH", E296/1200,E296/E297-1))</f>
        <v>1.9663533410764877E-2</v>
      </c>
      <c r="AI297" s="22" cm="1">
        <f t="array" ref="AI297">IF(INDEX(calc_types,1,AI$7)="INDEX",F297/F296-1,IF(INDEX(calc_types,1,AI$7)="CASH", F296/1200,F296/F297-1))</f>
        <v>1.2740768512912837E-2</v>
      </c>
      <c r="AJ297" s="22" cm="1">
        <f t="array" ref="AJ297">IF(INDEX(calc_types,1,AJ$7)="INDEX",G297/G296-1,IF(INDEX(calc_types,1,AJ$7)="CASH", G296/1200,G296/G297-1))</f>
        <v>1.9204883765123082E-2</v>
      </c>
      <c r="AK297" s="22" cm="1">
        <f t="array" ref="AK297">IF(INDEX(calc_types,1,AK$7)="INDEX",H297/H296-1,IF(INDEX(calc_types,1,AK$7)="CASH", H296/1200,H296/H297-1))</f>
        <v>3.211879054210165E-3</v>
      </c>
      <c r="AL297" s="22" cm="1">
        <f t="array" ref="AL297">IF(INDEX(calc_types,1,AL$7)="INDEX",I297/I296-1,IF(INDEX(calc_types,1,AL$7)="CASH", I296/1200,I296/I297-1))</f>
        <v>6.1752715063894126E-3</v>
      </c>
      <c r="AM297" s="22" cm="1">
        <f t="array" ref="AM297">IF(INDEX(calc_types,1,AM$7)="INDEX",J297/J296-1,IF(INDEX(calc_types,1,AM$7)="CASH", J296/1200,J296/J297-1))</f>
        <v>1.0685588387765677E-2</v>
      </c>
      <c r="AN297" s="22" cm="1">
        <f t="array" ref="AN297">IF(INDEX(calc_types,1,AN$7)="INDEX",K297/K296-1,IF(INDEX(calc_types,1,AN$7)="CASH", K296/1200,K296/K297-1))</f>
        <v>4.8525473741662939E-3</v>
      </c>
      <c r="AO297" s="22" cm="1">
        <f t="array" ref="AO297">IF(INDEX(calc_types,1,AO$7)="INDEX",L297/L296-1,IF(INDEX(calc_types,1,AO$7)="CASH", L296/1200,L296/L297-1))</f>
        <v>8.5210187083959443E-3</v>
      </c>
      <c r="AP297" s="22" cm="1">
        <f t="array" ref="AP297">IF(INDEX(calc_types,1,AP$7)="INDEX",M297/M296-1,IF(INDEX(calc_types,1,AP$7)="CASH", M296/1200,M296/M297-1))</f>
        <v>1.322108187729798E-2</v>
      </c>
      <c r="AQ297" s="22" cm="1">
        <f t="array" ref="AQ297">IF(INDEX(calc_types,1,AQ$7)="INDEX",N297/N296-1,IF(INDEX(calc_types,1,AQ$7)="CASH", N296/1200,N296/N297-1))</f>
        <v>1.0695067836376415E-2</v>
      </c>
      <c r="AR297" s="22" cm="1">
        <f t="array" ref="AR297">IF(INDEX(calc_types,1,AR$7)="INDEX",O297/O296-1,IF(INDEX(calc_types,1,AR$7)="CASH", O296/1200,O296/O297-1))</f>
        <v>1.715948538219747E-2</v>
      </c>
      <c r="AS297" s="22" cm="1">
        <f t="array" ref="AS297">IF(INDEX(calc_types,1,AS$7)="INDEX",P297/P296-1,IF(INDEX(calc_types,1,AS$7)="CASH", P296/1200,P296/P297-1))</f>
        <v>1.0736735251626328E-4</v>
      </c>
      <c r="AT297" s="22" cm="1">
        <f t="array" ref="AT297">IF(INDEX(calc_types,1,AT$7)="INDEX",Q297/Q296-1,IF(INDEX(calc_types,1,AT$7)="CASH", Q296/1200,Q296/Q297-1))</f>
        <v>-1.2188769663505905E-3</v>
      </c>
      <c r="AU297" s="22" cm="1">
        <f t="array" ref="AU297">IF(INDEX(calc_types,1,AU$7)="INDEX",R297/R296-1,IF(INDEX(calc_types,1,AU$7)="CASH", R296/1200,R296/R297-1))</f>
        <v>-2.5737999756000329E-3</v>
      </c>
      <c r="AV297" s="22" cm="1">
        <f t="array" ref="AV297">IF(INDEX(calc_types,1,AV$7)="INDEX",S297/S296-1,IF(INDEX(calc_types,1,AV$7)="CASH", S296/1200,S296/S297-1))</f>
        <v>1.1916469415299558E-2</v>
      </c>
      <c r="AW297" s="22" cm="1">
        <f t="array" ref="AW297">IF(INDEX(calc_types,1,AW$7)="INDEX",T297/T296-1,IF(INDEX(calc_types,1,AW$7)="CASH", T296/1200,T296/T297-1))</f>
        <v>-4.307297477329608E-3</v>
      </c>
      <c r="AX297" s="22" cm="1">
        <f t="array" ref="AX297">IF(INDEX(calc_types,1,AX$7)="INDEX",U297/U296-1,IF(INDEX(calc_types,1,AX$7)="CASH", U296/1200,U296/U297-1))</f>
        <v>2.4970235616330827E-2</v>
      </c>
      <c r="AY297" s="22" cm="1">
        <f t="array" ref="AY297">IF(INDEX(calc_types,1,AY$7)="INDEX",V297/V296-1,IF(INDEX(calc_types,1,AY$7)="CASH", V296/1200,V296/V297-1))</f>
        <v>-1.2158225181062243E-2</v>
      </c>
      <c r="AZ297" s="22" cm="1">
        <f t="array" ref="AZ297">IF(INDEX(calc_types,1,AZ$7)="INDEX",W297/W296-1,IF(INDEX(calc_types,1,AZ$7)="CASH", W296/1200,W296/W297-1))</f>
        <v>4.5430416666666666E-3</v>
      </c>
      <c r="BA297" s="22" cm="1">
        <f t="array" ref="BA297">IF(INDEX(calc_types,1,BA$7)="INDEX",X297/X296-1,IF(INDEX(calc_types,1,BA$7)="CASH", X296/1200,X296/X297-1))</f>
        <v>3.0308333333333333E-3</v>
      </c>
      <c r="BB297" s="22" cm="1">
        <f t="array" ref="BB297">IF(INDEX(calc_types,1,BB$7)="INDEX",Y297/Y296-1,IF(INDEX(calc_types,1,BB$7)="CASH", Y296/1200,Y296/Y297-1))</f>
        <v>4.3289166666666667E-3</v>
      </c>
      <c r="BC297" s="22" cm="1">
        <f t="array" ref="BC297">IF(INDEX(calc_types,1,BC$7)="INDEX",Z297/Z296-1,IF(INDEX(calc_types,1,BC$7)="CASH", Z296/1200,Z296/Z297-1))</f>
        <v>-1.2574999999999999E-4</v>
      </c>
      <c r="BD297" s="22" cm="1">
        <f t="array" ref="BD297">IF(INDEX(calc_types,1,BD$7)="INDEX",AA297/AA296-1,IF(INDEX(calc_types,1,BD$7)="CASH", AA296/1200,AA296/AA297-1))</f>
        <v>0</v>
      </c>
      <c r="BE297" s="22" cm="1">
        <f t="array" ref="BE297">IF(INDEX(calc_types,1,BE$7)="INDEX",AB297/AB296-1,IF(INDEX(calc_types,1,BE$7)="CASH", AB296/1200,AB296/AB297-1))</f>
        <v>1.0501244992963121E-2</v>
      </c>
      <c r="BF297" s="22" cm="1">
        <f t="array" ref="BF297">IF(INDEX(calc_types,1,BF$7)="INDEX",AC297/AC296-1,IF(INDEX(calc_types,1,BF$7)="CASH", AC296/1200,AC296/AC297-1))</f>
        <v>1.6583108368684707E-2</v>
      </c>
      <c r="BG297" s="22" cm="1">
        <f t="array" ref="BG297">IF(INDEX(calc_types,1,BG$7)="INDEX",AD297/AD296-1,IF(INDEX(calc_types,1,BG$7)="CASH", AD296/1200,AD296/AD297-1))</f>
        <v>7.2676356847579671E-2</v>
      </c>
      <c r="BH297" s="23">
        <f t="shared" si="126"/>
        <v>3.7771577866785224E-3</v>
      </c>
      <c r="BI297" s="23">
        <f t="shared" si="127"/>
        <v>9.3768230167947698E-3</v>
      </c>
      <c r="BJ297" s="23">
        <f t="shared" si="128"/>
        <v>1.6745008443852287E-2</v>
      </c>
      <c r="BK297" s="23">
        <f t="shared" si="129"/>
        <v>9.7597589524252432E-3</v>
      </c>
      <c r="BL297" s="23">
        <f t="shared" si="130"/>
        <v>1.5366018103999899E-2</v>
      </c>
      <c r="BM297" s="23">
        <f t="shared" si="131"/>
        <v>2.1107437162936008E-3</v>
      </c>
      <c r="BN297" s="23">
        <f t="shared" si="132"/>
        <v>4.7441290565454937E-3</v>
      </c>
      <c r="BO297" s="23">
        <f t="shared" si="133"/>
        <v>8.5837529461553555E-3</v>
      </c>
      <c r="BP297" s="23">
        <f t="shared" si="134"/>
        <v>4.3314120980721838E-3</v>
      </c>
      <c r="BQ297" s="23">
        <f t="shared" si="135"/>
        <v>6.3038305948156254E-3</v>
      </c>
      <c r="BR297" s="23">
        <f t="shared" si="136"/>
        <v>1.0505154171921022E-2</v>
      </c>
      <c r="BS297" s="23">
        <f t="shared" si="137"/>
        <v>7.4703876019016372E-3</v>
      </c>
      <c r="BT297" s="23">
        <f t="shared" si="138"/>
        <v>1.3443686991809121E-2</v>
      </c>
      <c r="BU297" s="23">
        <f t="shared" si="139"/>
        <v>5.6163170124364666E-5</v>
      </c>
      <c r="BV297" s="23">
        <f t="shared" si="140"/>
        <v>-1.4161538286352865E-3</v>
      </c>
      <c r="BW297" s="23">
        <f t="shared" si="141"/>
        <v>-3.117779669987557E-3</v>
      </c>
      <c r="BX297" s="23">
        <f t="shared" si="142"/>
        <v>5.0081696942260723E-3</v>
      </c>
      <c r="BY297" s="23">
        <f t="shared" si="143"/>
        <v>-5.6063228406868781E-3</v>
      </c>
      <c r="BZ297" s="23">
        <f t="shared" si="144"/>
        <v>2.3324996015505566E-2</v>
      </c>
      <c r="CA297" s="23">
        <f t="shared" si="145"/>
        <v>-1.6629514819649135E-2</v>
      </c>
      <c r="CB297" s="23">
        <f t="shared" si="146"/>
        <v>2.9262060344827576E-3</v>
      </c>
      <c r="CC297" s="23">
        <f t="shared" si="147"/>
        <v>1.9311758620689657E-3</v>
      </c>
      <c r="CD297" s="23">
        <f t="shared" si="148"/>
        <v>2.3899077586206907E-3</v>
      </c>
      <c r="CE297" s="23">
        <f t="shared" si="149"/>
        <v>-9.9799137931034525E-5</v>
      </c>
      <c r="CF297" s="23">
        <f t="shared" si="150"/>
        <v>0</v>
      </c>
      <c r="CG297" s="23">
        <f t="shared" si="151"/>
        <v>9.5009528160061637E-3</v>
      </c>
      <c r="CH297" s="23">
        <f t="shared" si="152"/>
        <v>1.6669763075005523E-2</v>
      </c>
      <c r="CI297" s="23">
        <f t="shared" si="153"/>
        <v>7.3241181166460612E-2</v>
      </c>
    </row>
    <row r="298" spans="1:87" x14ac:dyDescent="0.2">
      <c r="A298" s="20">
        <v>290</v>
      </c>
      <c r="B298" s="21">
        <v>45535</v>
      </c>
      <c r="C298" s="20">
        <v>239.804</v>
      </c>
      <c r="D298" s="20">
        <v>1306.4390000000001</v>
      </c>
      <c r="E298" s="20">
        <v>2177.1120000000001</v>
      </c>
      <c r="F298" s="20">
        <v>1995.84</v>
      </c>
      <c r="G298" s="20">
        <v>2606.7730000000001</v>
      </c>
      <c r="H298" s="20">
        <v>143.822</v>
      </c>
      <c r="I298" s="20">
        <v>354.07900000000001</v>
      </c>
      <c r="J298" s="20">
        <v>470.29199999999997</v>
      </c>
      <c r="K298" s="20">
        <v>118.337</v>
      </c>
      <c r="L298" s="20">
        <v>690.45399999999995</v>
      </c>
      <c r="M298" s="20">
        <v>848.654</v>
      </c>
      <c r="N298" s="20">
        <v>318.43799999999999</v>
      </c>
      <c r="O298" s="20">
        <v>366.75299999999999</v>
      </c>
      <c r="P298" s="20">
        <v>102.435</v>
      </c>
      <c r="Q298" s="20">
        <v>192.02699999999999</v>
      </c>
      <c r="R298" s="20">
        <v>254.94800000000001</v>
      </c>
      <c r="S298" s="20">
        <v>10692.88</v>
      </c>
      <c r="T298" s="20">
        <v>4957.9799999999996</v>
      </c>
      <c r="U298" s="20">
        <v>8376.6299999999992</v>
      </c>
      <c r="V298" s="20">
        <v>38647.75</v>
      </c>
      <c r="W298" s="20">
        <v>5.3098299999999998</v>
      </c>
      <c r="X298" s="20">
        <v>3.5522</v>
      </c>
      <c r="Y298" s="20">
        <v>4.9378000000000002</v>
      </c>
      <c r="Z298" s="20">
        <v>-3.6400000000000002E-2</v>
      </c>
      <c r="AA298" s="20">
        <v>1</v>
      </c>
      <c r="AB298" s="20">
        <v>0.90510000000000002</v>
      </c>
      <c r="AC298" s="20">
        <v>0.76180000000000003</v>
      </c>
      <c r="AD298" s="20">
        <v>146.16999999999999</v>
      </c>
      <c r="AE298" s="21">
        <f t="shared" si="125"/>
        <v>45535</v>
      </c>
      <c r="AF298" s="22" cm="1">
        <f t="array" ref="AF298">IF(INDEX(calc_types,1,AF$7)="INDEX",C298/C297-1,IF(INDEX(calc_types,1,AF$7)="CASH", C297/1200,C297/C298-1))</f>
        <v>5.3831963776622693E-3</v>
      </c>
      <c r="AG298" s="22" cm="1">
        <f t="array" ref="AG298">IF(INDEX(calc_types,1,AG$7)="INDEX",D298/D297-1,IF(INDEX(calc_types,1,AG$7)="CASH", D297/1200,D297/D298-1))</f>
        <v>8.9711103370886391E-3</v>
      </c>
      <c r="AH298" s="22" cm="1">
        <f t="array" ref="AH298">IF(INDEX(calc_types,1,AH$7)="INDEX",E298/E297-1,IF(INDEX(calc_types,1,AH$7)="CASH", E297/1200,E297/E298-1))</f>
        <v>1.137400424039825E-2</v>
      </c>
      <c r="AI298" s="22" cm="1">
        <f t="array" ref="AI298">IF(INDEX(calc_types,1,AI$7)="INDEX",F298/F297-1,IF(INDEX(calc_types,1,AI$7)="CASH", F297/1200,F297/F298-1))</f>
        <v>9.3922475899839153E-3</v>
      </c>
      <c r="AJ298" s="22" cm="1">
        <f t="array" ref="AJ298">IF(INDEX(calc_types,1,AJ$7)="INDEX",G298/G297-1,IF(INDEX(calc_types,1,AJ$7)="CASH", G297/1200,G297/G298-1))</f>
        <v>1.2563169322918233E-2</v>
      </c>
      <c r="AK298" s="22" cm="1">
        <f t="array" ref="AK298">IF(INDEX(calc_types,1,AK$7)="INDEX",H298/H297-1,IF(INDEX(calc_types,1,AK$7)="CASH", H297/1200,H297/H298-1))</f>
        <v>3.1806704518504425E-3</v>
      </c>
      <c r="AL298" s="22" cm="1">
        <f t="array" ref="AL298">IF(INDEX(calc_types,1,AL$7)="INDEX",I298/I297-1,IF(INDEX(calc_types,1,AL$7)="CASH", I297/1200,I297/I298-1))</f>
        <v>4.6760926252231716E-3</v>
      </c>
      <c r="AM298" s="22" cm="1">
        <f t="array" ref="AM298">IF(INDEX(calc_types,1,AM$7)="INDEX",J298/J297-1,IF(INDEX(calc_types,1,AM$7)="CASH", J297/1200,J297/J298-1))</f>
        <v>5.0971667446735314E-3</v>
      </c>
      <c r="AN298" s="22" cm="1">
        <f t="array" ref="AN298">IF(INDEX(calc_types,1,AN$7)="INDEX",K298/K297-1,IF(INDEX(calc_types,1,AN$7)="CASH", K297/1200,K297/K298-1))</f>
        <v>4.3283797431827864E-3</v>
      </c>
      <c r="AO298" s="22" cm="1">
        <f t="array" ref="AO298">IF(INDEX(calc_types,1,AO$7)="INDEX",L298/L297-1,IF(INDEX(calc_types,1,AO$7)="CASH", L297/1200,L297/L298-1))</f>
        <v>4.2456020420778007E-3</v>
      </c>
      <c r="AP298" s="22" cm="1">
        <f t="array" ref="AP298">IF(INDEX(calc_types,1,AP$7)="INDEX",M298/M297-1,IF(INDEX(calc_types,1,AP$7)="CASH", M297/1200,M297/M298-1))</f>
        <v>3.0541208174263978E-3</v>
      </c>
      <c r="AQ298" s="22" cm="1">
        <f t="array" ref="AQ298">IF(INDEX(calc_types,1,AQ$7)="INDEX",N298/N297-1,IF(INDEX(calc_types,1,AQ$7)="CASH", N297/1200,N297/N298-1))</f>
        <v>4.3746905072055142E-3</v>
      </c>
      <c r="AR298" s="22" cm="1">
        <f t="array" ref="AR298">IF(INDEX(calc_types,1,AR$7)="INDEX",O298/O297-1,IF(INDEX(calc_types,1,AR$7)="CASH", O297/1200,O297/O298-1))</f>
        <v>2.125828266958063E-3</v>
      </c>
      <c r="AS298" s="22" cm="1">
        <f t="array" ref="AS298">IF(INDEX(calc_types,1,AS$7)="INDEX",P298/P297-1,IF(INDEX(calc_types,1,AS$7)="CASH", P297/1200,P297/P298-1))</f>
        <v>-2.732693752866E-4</v>
      </c>
      <c r="AT298" s="22" cm="1">
        <f t="array" ref="AT298">IF(INDEX(calc_types,1,AT$7)="INDEX",Q298/Q297-1,IF(INDEX(calc_types,1,AT$7)="CASH", Q297/1200,Q297/Q298-1))</f>
        <v>1.4654803750793199E-3</v>
      </c>
      <c r="AU298" s="22" cm="1">
        <f t="array" ref="AU298">IF(INDEX(calc_types,1,AU$7)="INDEX",R298/R297-1,IF(INDEX(calc_types,1,AU$7)="CASH", R297/1200,R297/R298-1))</f>
        <v>5.9302807315197992E-3</v>
      </c>
      <c r="AV298" s="22" cm="1">
        <f t="array" ref="AV298">IF(INDEX(calc_types,1,AV$7)="INDEX",S298/S297-1,IF(INDEX(calc_types,1,AV$7)="CASH", S297/1200,S297/S298-1))</f>
        <v>2.3829950210647155E-2</v>
      </c>
      <c r="AW298" s="22" cm="1">
        <f t="array" ref="AW298">IF(INDEX(calc_types,1,AW$7)="INDEX",T298/T297-1,IF(INDEX(calc_types,1,AW$7)="CASH", T297/1200,T297/T298-1))</f>
        <v>1.745147693179061E-2</v>
      </c>
      <c r="AX298" s="22" cm="1">
        <f t="array" ref="AX298">IF(INDEX(calc_types,1,AX$7)="INDEX",U298/U297-1,IF(INDEX(calc_types,1,AX$7)="CASH", U297/1200,U297/U298-1))</f>
        <v>1.033702279403137E-3</v>
      </c>
      <c r="AY298" s="22" cm="1">
        <f t="array" ref="AY298">IF(INDEX(calc_types,1,AY$7)="INDEX",V298/V297-1,IF(INDEX(calc_types,1,AY$7)="CASH", V297/1200,V297/V298-1))</f>
        <v>-1.1612502947433101E-2</v>
      </c>
      <c r="AZ298" s="22" cm="1">
        <f t="array" ref="AZ298">IF(INDEX(calc_types,1,AZ$7)="INDEX",W298/W297-1,IF(INDEX(calc_types,1,AZ$7)="CASH", W297/1200,W297/W298-1))</f>
        <v>4.5475249999999993E-3</v>
      </c>
      <c r="BA298" s="22" cm="1">
        <f t="array" ref="BA298">IF(INDEX(calc_types,1,BA$7)="INDEX",X298/X297-1,IF(INDEX(calc_types,1,BA$7)="CASH", X297/1200,X297/X298-1))</f>
        <v>3.0587500000000003E-3</v>
      </c>
      <c r="BB298" s="22" cm="1">
        <f t="array" ref="BB298">IF(INDEX(calc_types,1,BB$7)="INDEX",Y298/Y297-1,IF(INDEX(calc_types,1,BB$7)="CASH", Y297/1200,Y297/Y298-1))</f>
        <v>4.2217499999999998E-3</v>
      </c>
      <c r="BC298" s="22" cm="1">
        <f t="array" ref="BC298">IF(INDEX(calc_types,1,BC$7)="INDEX",Z298/Z297-1,IF(INDEX(calc_types,1,BC$7)="CASH", Z297/1200,Z297/Z298-1))</f>
        <v>-8.1666666666666658E-6</v>
      </c>
      <c r="BD298" s="22" cm="1">
        <f t="array" ref="BD298">IF(INDEX(calc_types,1,BD$7)="INDEX",AA298/AA297-1,IF(INDEX(calc_types,1,BD$7)="CASH", AA297/1200,AA297/AA298-1))</f>
        <v>0</v>
      </c>
      <c r="BE298" s="22" cm="1">
        <f t="array" ref="BE298">IF(INDEX(calc_types,1,BE$7)="INDEX",AB298/AB297-1,IF(INDEX(calc_types,1,BE$7)="CASH", AB297/1200,AB297/AB298-1))</f>
        <v>2.0550215445807041E-2</v>
      </c>
      <c r="BF298" s="22" cm="1">
        <f t="array" ref="BF298">IF(INDEX(calc_types,1,BF$7)="INDEX",AC298/AC297-1,IF(INDEX(calc_types,1,BF$7)="CASH", AC297/1200,AC297/AC298-1))</f>
        <v>2.1134155946442634E-2</v>
      </c>
      <c r="BG298" s="22" cm="1">
        <f t="array" ref="BG298">IF(INDEX(calc_types,1,BG$7)="INDEX",AD298/AD297-1,IF(INDEX(calc_types,1,BG$7)="CASH", AD297/1200,AD297/AD298-1))</f>
        <v>2.6065540124512676E-2</v>
      </c>
      <c r="BH298" s="23">
        <f t="shared" si="126"/>
        <v>3.7564981210424977E-3</v>
      </c>
      <c r="BI298" s="23">
        <f t="shared" si="127"/>
        <v>6.9096981057150701E-3</v>
      </c>
      <c r="BJ298" s="23">
        <f t="shared" si="128"/>
        <v>8.4554792734856613E-3</v>
      </c>
      <c r="BK298" s="23">
        <f t="shared" si="129"/>
        <v>6.4112380294963226E-3</v>
      </c>
      <c r="BL298" s="23">
        <f t="shared" si="130"/>
        <v>8.7243036617950503E-3</v>
      </c>
      <c r="BM298" s="23">
        <f t="shared" si="131"/>
        <v>2.0795351139338784E-3</v>
      </c>
      <c r="BN298" s="23">
        <f t="shared" si="132"/>
        <v>3.2449501753792527E-3</v>
      </c>
      <c r="BO298" s="23">
        <f t="shared" si="133"/>
        <v>2.9953313030632099E-3</v>
      </c>
      <c r="BP298" s="23">
        <f t="shared" si="134"/>
        <v>3.8072444670886763E-3</v>
      </c>
      <c r="BQ298" s="23">
        <f t="shared" si="135"/>
        <v>2.0284139284974818E-3</v>
      </c>
      <c r="BR298" s="23">
        <f t="shared" si="136"/>
        <v>3.3819311204943926E-4</v>
      </c>
      <c r="BS298" s="23">
        <f t="shared" si="137"/>
        <v>1.1500102727307364E-3</v>
      </c>
      <c r="BT298" s="23">
        <f t="shared" si="138"/>
        <v>-1.5899701234302855E-3</v>
      </c>
      <c r="BU298" s="23">
        <f t="shared" si="139"/>
        <v>-3.2447355767849863E-4</v>
      </c>
      <c r="BV298" s="23">
        <f t="shared" si="140"/>
        <v>1.2682035127946239E-3</v>
      </c>
      <c r="BW298" s="23">
        <f t="shared" si="141"/>
        <v>5.3863010371322751E-3</v>
      </c>
      <c r="BX298" s="23">
        <f t="shared" si="142"/>
        <v>1.692165048957367E-2</v>
      </c>
      <c r="BY298" s="23">
        <f t="shared" si="143"/>
        <v>1.615245156843334E-2</v>
      </c>
      <c r="BZ298" s="23">
        <f t="shared" si="144"/>
        <v>-6.1153732142212491E-4</v>
      </c>
      <c r="CA298" s="23">
        <f t="shared" si="145"/>
        <v>-1.6083792586019992E-2</v>
      </c>
      <c r="CB298" s="23">
        <f t="shared" si="146"/>
        <v>2.9306893678160903E-3</v>
      </c>
      <c r="CC298" s="23">
        <f t="shared" si="147"/>
        <v>1.9590925287356325E-3</v>
      </c>
      <c r="CD298" s="23">
        <f t="shared" si="148"/>
        <v>2.2827410919540238E-3</v>
      </c>
      <c r="CE298" s="23">
        <f t="shared" si="149"/>
        <v>1.7784195402298804E-5</v>
      </c>
      <c r="CF298" s="23">
        <f t="shared" si="150"/>
        <v>0</v>
      </c>
      <c r="CG298" s="23">
        <f t="shared" si="151"/>
        <v>1.9549923268850081E-2</v>
      </c>
      <c r="CH298" s="23">
        <f t="shared" si="152"/>
        <v>2.1220810652763451E-2</v>
      </c>
      <c r="CI298" s="23">
        <f t="shared" si="153"/>
        <v>2.6630364443393617E-2</v>
      </c>
    </row>
    <row r="299" spans="1:87" x14ac:dyDescent="0.2">
      <c r="A299" s="20">
        <v>291</v>
      </c>
      <c r="B299" s="21">
        <v>45565</v>
      </c>
      <c r="C299" s="20">
        <v>241.06200000000001</v>
      </c>
      <c r="D299" s="20">
        <v>1316.944</v>
      </c>
      <c r="E299" s="20">
        <v>2198.498</v>
      </c>
      <c r="F299" s="20">
        <v>2014.028</v>
      </c>
      <c r="G299" s="20">
        <v>2637.527</v>
      </c>
      <c r="H299" s="20">
        <v>144.32599999999999</v>
      </c>
      <c r="I299" s="20">
        <v>356.67599999999999</v>
      </c>
      <c r="J299" s="20">
        <v>475.637</v>
      </c>
      <c r="K299" s="20">
        <v>118.715</v>
      </c>
      <c r="L299" s="20">
        <v>693.82399999999996</v>
      </c>
      <c r="M299" s="20">
        <v>853.18</v>
      </c>
      <c r="N299" s="20">
        <v>320.32400000000001</v>
      </c>
      <c r="O299" s="20">
        <v>369.50299999999999</v>
      </c>
      <c r="P299" s="20">
        <v>102.50700000000001</v>
      </c>
      <c r="Q299" s="20">
        <v>192.08699999999999</v>
      </c>
      <c r="R299" s="20">
        <v>254.989</v>
      </c>
      <c r="S299" s="20">
        <v>10917.53</v>
      </c>
      <c r="T299" s="20">
        <v>5000.45</v>
      </c>
      <c r="U299" s="20">
        <v>8236.9500000000007</v>
      </c>
      <c r="V299" s="20">
        <v>37919.550000000003</v>
      </c>
      <c r="W299" s="20">
        <v>4.9601800000000003</v>
      </c>
      <c r="X299" s="20">
        <v>3.3498999999999999</v>
      </c>
      <c r="Y299" s="20">
        <v>4.9443000000000001</v>
      </c>
      <c r="Z299" s="20">
        <v>-6.25E-2</v>
      </c>
      <c r="AA299" s="20">
        <v>1</v>
      </c>
      <c r="AB299" s="20">
        <v>0.89810000000000001</v>
      </c>
      <c r="AC299" s="20">
        <v>0.74770000000000003</v>
      </c>
      <c r="AD299" s="20">
        <v>143.63</v>
      </c>
      <c r="AE299" s="21">
        <f t="shared" si="125"/>
        <v>45565</v>
      </c>
      <c r="AF299" s="22" cm="1">
        <f t="array" ref="AF299">IF(INDEX(calc_types,1,AF$7)="INDEX",C299/C298-1,IF(INDEX(calc_types,1,AF$7)="CASH", C298/1200,C298/C299-1))</f>
        <v>5.2459508598690086E-3</v>
      </c>
      <c r="AG299" s="22" cm="1">
        <f t="array" ref="AG299">IF(INDEX(calc_types,1,AG$7)="INDEX",D299/D298-1,IF(INDEX(calc_types,1,AG$7)="CASH", D298/1200,D298/D299-1))</f>
        <v>8.0409418273641453E-3</v>
      </c>
      <c r="AH299" s="22" cm="1">
        <f t="array" ref="AH299">IF(INDEX(calc_types,1,AH$7)="INDEX",E299/E298-1,IF(INDEX(calc_types,1,AH$7)="CASH", E298/1200,E298/E299-1))</f>
        <v>9.8231051043768947E-3</v>
      </c>
      <c r="AI299" s="22" cm="1">
        <f t="array" ref="AI299">IF(INDEX(calc_types,1,AI$7)="INDEX",F299/F298-1,IF(INDEX(calc_types,1,AI$7)="CASH", F298/1200,F298/F299-1))</f>
        <v>9.1129549462882764E-3</v>
      </c>
      <c r="AJ299" s="22" cm="1">
        <f t="array" ref="AJ299">IF(INDEX(calc_types,1,AJ$7)="INDEX",G299/G298-1,IF(INDEX(calc_types,1,AJ$7)="CASH", G298/1200,G298/G299-1))</f>
        <v>1.1797728455834156E-2</v>
      </c>
      <c r="AK299" s="22" cm="1">
        <f t="array" ref="AK299">IF(INDEX(calc_types,1,AK$7)="INDEX",H299/H298-1,IF(INDEX(calc_types,1,AK$7)="CASH", H298/1200,H298/H299-1))</f>
        <v>3.5043317434049204E-3</v>
      </c>
      <c r="AL299" s="22" cm="1">
        <f t="array" ref="AL299">IF(INDEX(calc_types,1,AL$7)="INDEX",I299/I298-1,IF(INDEX(calc_types,1,AL$7)="CASH", I298/1200,I298/I299-1))</f>
        <v>7.3345213921185426E-3</v>
      </c>
      <c r="AM299" s="22" cm="1">
        <f t="array" ref="AM299">IF(INDEX(calc_types,1,AM$7)="INDEX",J299/J298-1,IF(INDEX(calc_types,1,AM$7)="CASH", J298/1200,J298/J299-1))</f>
        <v>1.1365279443409593E-2</v>
      </c>
      <c r="AN299" s="22" cm="1">
        <f t="array" ref="AN299">IF(INDEX(calc_types,1,AN$7)="INDEX",K299/K298-1,IF(INDEX(calc_types,1,AN$7)="CASH", K298/1200,K298/K299-1))</f>
        <v>3.1942672198890243E-3</v>
      </c>
      <c r="AO299" s="22" cm="1">
        <f t="array" ref="AO299">IF(INDEX(calc_types,1,AO$7)="INDEX",L299/L298-1,IF(INDEX(calc_types,1,AO$7)="CASH", L298/1200,L298/L299-1))</f>
        <v>4.880846515481041E-3</v>
      </c>
      <c r="AP299" s="22" cm="1">
        <f t="array" ref="AP299">IF(INDEX(calc_types,1,AP$7)="INDEX",M299/M298-1,IF(INDEX(calc_types,1,AP$7)="CASH", M298/1200,M298/M299-1))</f>
        <v>5.3331510839516039E-3</v>
      </c>
      <c r="AQ299" s="22" cm="1">
        <f t="array" ref="AQ299">IF(INDEX(calc_types,1,AQ$7)="INDEX",N299/N298-1,IF(INDEX(calc_types,1,AQ$7)="CASH", N298/1200,N298/N299-1))</f>
        <v>5.9226599840471739E-3</v>
      </c>
      <c r="AR299" s="22" cm="1">
        <f t="array" ref="AR299">IF(INDEX(calc_types,1,AR$7)="INDEX",O299/O298-1,IF(INDEX(calc_types,1,AR$7)="CASH", O298/1200,O298/O299-1))</f>
        <v>7.4982345066025857E-3</v>
      </c>
      <c r="AS299" s="22" cm="1">
        <f t="array" ref="AS299">IF(INDEX(calc_types,1,AS$7)="INDEX",P299/P298-1,IF(INDEX(calc_types,1,AS$7)="CASH", P298/1200,P298/P299-1))</f>
        <v>7.0288475618696111E-4</v>
      </c>
      <c r="AT299" s="22" cm="1">
        <f t="array" ref="AT299">IF(INDEX(calc_types,1,AT$7)="INDEX",Q299/Q298-1,IF(INDEX(calc_types,1,AT$7)="CASH", Q298/1200,Q298/Q299-1))</f>
        <v>3.1245606086649502E-4</v>
      </c>
      <c r="AU299" s="22" cm="1">
        <f t="array" ref="AU299">IF(INDEX(calc_types,1,AU$7)="INDEX",R299/R298-1,IF(INDEX(calc_types,1,AU$7)="CASH", R298/1200,R298/R299-1))</f>
        <v>1.6081710780246894E-4</v>
      </c>
      <c r="AV299" s="22" cm="1">
        <f t="array" ref="AV299">IF(INDEX(calc_types,1,AV$7)="INDEX",S299/S298-1,IF(INDEX(calc_types,1,AV$7)="CASH", S298/1200,S298/S299-1))</f>
        <v>2.1009307127733745E-2</v>
      </c>
      <c r="AW299" s="22" cm="1">
        <f t="array" ref="AW299">IF(INDEX(calc_types,1,AW$7)="INDEX",T299/T298-1,IF(INDEX(calc_types,1,AW$7)="CASH", T298/1200,T298/T299-1))</f>
        <v>8.5659885679247871E-3</v>
      </c>
      <c r="AX299" s="22" cm="1">
        <f t="array" ref="AX299">IF(INDEX(calc_types,1,AX$7)="INDEX",U299/U298-1,IF(INDEX(calc_types,1,AX$7)="CASH", U298/1200,U298/U299-1))</f>
        <v>-1.6674963559330958E-2</v>
      </c>
      <c r="AY299" s="22" cm="1">
        <f t="array" ref="AY299">IF(INDEX(calc_types,1,AY$7)="INDEX",V299/V298-1,IF(INDEX(calc_types,1,AY$7)="CASH", V298/1200,V298/V299-1))</f>
        <v>-1.8841976570434182E-2</v>
      </c>
      <c r="AZ299" s="22" cm="1">
        <f t="array" ref="AZ299">IF(INDEX(calc_types,1,AZ$7)="INDEX",W299/W298-1,IF(INDEX(calc_types,1,AZ$7)="CASH", W298/1200,W298/W299-1))</f>
        <v>4.4248583333333334E-3</v>
      </c>
      <c r="BA299" s="22" cm="1">
        <f t="array" ref="BA299">IF(INDEX(calc_types,1,BA$7)="INDEX",X299/X298-1,IF(INDEX(calc_types,1,BA$7)="CASH", X298/1200,X298/X299-1))</f>
        <v>2.9601666666666665E-3</v>
      </c>
      <c r="BB299" s="22" cm="1">
        <f t="array" ref="BB299">IF(INDEX(calc_types,1,BB$7)="INDEX",Y299/Y298-1,IF(INDEX(calc_types,1,BB$7)="CASH", Y298/1200,Y298/Y299-1))</f>
        <v>4.1148333333333332E-3</v>
      </c>
      <c r="BC299" s="22" cm="1">
        <f t="array" ref="BC299">IF(INDEX(calc_types,1,BC$7)="INDEX",Z299/Z298-1,IF(INDEX(calc_types,1,BC$7)="CASH", Z298/1200,Z298/Z299-1))</f>
        <v>-3.0333333333333333E-5</v>
      </c>
      <c r="BD299" s="22" cm="1">
        <f t="array" ref="BD299">IF(INDEX(calc_types,1,BD$7)="INDEX",AA299/AA298-1,IF(INDEX(calc_types,1,BD$7)="CASH", AA298/1200,AA298/AA299-1))</f>
        <v>0</v>
      </c>
      <c r="BE299" s="22" cm="1">
        <f t="array" ref="BE299">IF(INDEX(calc_types,1,BE$7)="INDEX",AB299/AB298-1,IF(INDEX(calc_types,1,BE$7)="CASH", AB298/1200,AB298/AB299-1))</f>
        <v>7.7942322681217036E-3</v>
      </c>
      <c r="BF299" s="22" cm="1">
        <f t="array" ref="BF299">IF(INDEX(calc_types,1,BF$7)="INDEX",AC299/AC298-1,IF(INDEX(calc_types,1,BF$7)="CASH", AC298/1200,AC298/AC299-1))</f>
        <v>1.8857830680754306E-2</v>
      </c>
      <c r="BG299" s="22" cm="1">
        <f t="array" ref="BG299">IF(INDEX(calc_types,1,BG$7)="INDEX",AD299/AD298-1,IF(INDEX(calc_types,1,BG$7)="CASH", AD298/1200,AD298/AD299-1))</f>
        <v>1.7684327786674059E-2</v>
      </c>
      <c r="BH299" s="23">
        <f t="shared" si="126"/>
        <v>3.6192526032492369E-3</v>
      </c>
      <c r="BI299" s="23">
        <f t="shared" si="127"/>
        <v>5.9795295959905763E-3</v>
      </c>
      <c r="BJ299" s="23">
        <f t="shared" si="128"/>
        <v>6.904580137464306E-3</v>
      </c>
      <c r="BK299" s="23">
        <f t="shared" si="129"/>
        <v>6.1319453858006837E-3</v>
      </c>
      <c r="BL299" s="23">
        <f t="shared" si="130"/>
        <v>7.958862794710973E-3</v>
      </c>
      <c r="BM299" s="23">
        <f t="shared" si="131"/>
        <v>2.4031964054883562E-3</v>
      </c>
      <c r="BN299" s="23">
        <f t="shared" si="132"/>
        <v>5.9033789422746237E-3</v>
      </c>
      <c r="BO299" s="23">
        <f t="shared" si="133"/>
        <v>9.2634440017992717E-3</v>
      </c>
      <c r="BP299" s="23">
        <f t="shared" si="134"/>
        <v>2.6731319437949142E-3</v>
      </c>
      <c r="BQ299" s="23">
        <f t="shared" si="135"/>
        <v>2.6636584019007221E-3</v>
      </c>
      <c r="BR299" s="23">
        <f t="shared" si="136"/>
        <v>2.6172233785746453E-3</v>
      </c>
      <c r="BS299" s="23">
        <f t="shared" si="137"/>
        <v>2.697979749572396E-3</v>
      </c>
      <c r="BT299" s="23">
        <f t="shared" si="138"/>
        <v>3.7824361162142371E-3</v>
      </c>
      <c r="BU299" s="23">
        <f t="shared" si="139"/>
        <v>6.5168057379506254E-4</v>
      </c>
      <c r="BV299" s="23">
        <f t="shared" si="140"/>
        <v>1.1517919858179901E-4</v>
      </c>
      <c r="BW299" s="23">
        <f t="shared" si="141"/>
        <v>-3.8316258658505499E-4</v>
      </c>
      <c r="BX299" s="23">
        <f t="shared" si="142"/>
        <v>1.410100740666026E-2</v>
      </c>
      <c r="BY299" s="23">
        <f t="shared" si="143"/>
        <v>7.266963204567517E-3</v>
      </c>
      <c r="BZ299" s="23">
        <f t="shared" si="144"/>
        <v>-1.8320203160156218E-2</v>
      </c>
      <c r="CA299" s="23">
        <f t="shared" si="145"/>
        <v>-2.3313266209021074E-2</v>
      </c>
      <c r="CB299" s="23">
        <f t="shared" si="146"/>
        <v>2.8080227011494244E-3</v>
      </c>
      <c r="CC299" s="23">
        <f t="shared" si="147"/>
        <v>1.8605091954022989E-3</v>
      </c>
      <c r="CD299" s="23">
        <f t="shared" si="148"/>
        <v>2.1758244252873572E-3</v>
      </c>
      <c r="CE299" s="23">
        <f t="shared" si="149"/>
        <v>-4.3824712643678646E-6</v>
      </c>
      <c r="CF299" s="23">
        <f t="shared" si="150"/>
        <v>0</v>
      </c>
      <c r="CG299" s="23">
        <f t="shared" si="151"/>
        <v>6.7939400911647451E-3</v>
      </c>
      <c r="CH299" s="23">
        <f t="shared" si="152"/>
        <v>1.8944485387075122E-2</v>
      </c>
      <c r="CI299" s="23">
        <f t="shared" si="153"/>
        <v>1.8249152105555E-2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68072A6084CD4F91BAAE6C620D7BEF" ma:contentTypeVersion="6" ma:contentTypeDescription="Create a new document." ma:contentTypeScope="" ma:versionID="d643f4c24d09188bd26061b55196d7a1">
  <xsd:schema xmlns:xsd="http://www.w3.org/2001/XMLSchema" xmlns:xs="http://www.w3.org/2001/XMLSchema" xmlns:p="http://schemas.microsoft.com/office/2006/metadata/properties" xmlns:ns2="909f915b-ce8e-490f-99f5-b5325376a70b" xmlns:ns3="6a327845-9b51-4b97-9d66-4acf00a098f1" targetNamespace="http://schemas.microsoft.com/office/2006/metadata/properties" ma:root="true" ma:fieldsID="a88ba98809e1f1563bcfa89b61229402" ns2:_="" ns3:_="">
    <xsd:import namespace="909f915b-ce8e-490f-99f5-b5325376a70b"/>
    <xsd:import namespace="6a327845-9b51-4b97-9d66-4acf00a098f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09f915b-ce8e-490f-99f5-b5325376a70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a327845-9b51-4b97-9d66-4acf00a098f1"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C8A2193-3171-4413-85FA-2303A7009B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09f915b-ce8e-490f-99f5-b5325376a70b"/>
    <ds:schemaRef ds:uri="6a327845-9b51-4b97-9d66-4acf00a098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EB55E6E-5E37-4835-869B-904584ED0515}">
  <ds:schemaRefs>
    <ds:schemaRef ds:uri="http://schemas.microsoft.com/sharepoint/v3/contenttype/forms"/>
  </ds:schemaRefs>
</ds:datastoreItem>
</file>

<file path=customXml/itemProps3.xml><?xml version="1.0" encoding="utf-8"?>
<ds:datastoreItem xmlns:ds="http://schemas.openxmlformats.org/officeDocument/2006/customXml" ds:itemID="{C6217C19-7C6A-4D23-89E6-A81304AE5550}">
  <ds:schemaRefs>
    <ds:schemaRef ds:uri="http://purl.org/dc/dcmitype/"/>
    <ds:schemaRef ds:uri="http://www.w3.org/XML/1998/namespace"/>
    <ds:schemaRef ds:uri="6a327845-9b51-4b97-9d66-4acf00a098f1"/>
    <ds:schemaRef ds:uri="http://schemas.microsoft.com/office/2006/documentManagement/types"/>
    <ds:schemaRef ds:uri="http://purl.org/dc/elements/1.1/"/>
    <ds:schemaRef ds:uri="http://purl.org/dc/terms/"/>
    <ds:schemaRef ds:uri="909f915b-ce8e-490f-99f5-b5325376a70b"/>
    <ds:schemaRef ds:uri="http://schemas.microsoft.com/office/2006/metadata/properties"/>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33</vt:i4>
      </vt:variant>
    </vt:vector>
  </HeadingPairs>
  <TitlesOfParts>
    <vt:vector size="38" baseType="lpstr">
      <vt:lpstr>Disclaimer</vt:lpstr>
      <vt:lpstr>README</vt:lpstr>
      <vt:lpstr>Control Panel</vt:lpstr>
      <vt:lpstr>Returns</vt:lpstr>
      <vt:lpstr>Boiler Room</vt:lpstr>
      <vt:lpstr>asset_mu</vt:lpstr>
      <vt:lpstr>asset_names</vt:lpstr>
      <vt:lpstr>asset_rets_base</vt:lpstr>
      <vt:lpstr>asset_rets_loc</vt:lpstr>
      <vt:lpstr>asset_rets_norm</vt:lpstr>
      <vt:lpstr>asset_rets_usd</vt:lpstr>
      <vt:lpstr>base_fx_rets</vt:lpstr>
      <vt:lpstr>base_fx_wts</vt:lpstr>
      <vt:lpstr>calc_types</vt:lpstr>
      <vt:lpstr>durations</vt:lpstr>
      <vt:lpstr>fx_ix</vt:lpstr>
      <vt:lpstr>fx_mu</vt:lpstr>
      <vt:lpstr>fx_names</vt:lpstr>
      <vt:lpstr>fx_rets</vt:lpstr>
      <vt:lpstr>fx_rets_norm</vt:lpstr>
      <vt:lpstr>glb</vt:lpstr>
      <vt:lpstr>gub</vt:lpstr>
      <vt:lpstr>hist_mean_assets</vt:lpstr>
      <vt:lpstr>hist_mean_fx</vt:lpstr>
      <vt:lpstr>lb</vt:lpstr>
      <vt:lpstr>opt_results</vt:lpstr>
      <vt:lpstr>opt_wts</vt:lpstr>
      <vt:lpstr>port_ix</vt:lpstr>
      <vt:lpstr>port_names</vt:lpstr>
      <vt:lpstr>port_rets</vt:lpstr>
      <vt:lpstr>port_wts</vt:lpstr>
      <vt:lpstr>scen_ix</vt:lpstr>
      <vt:lpstr>scenarios</vt:lpstr>
      <vt:lpstr>ub</vt:lpstr>
      <vt:lpstr>wts</vt:lpstr>
      <vt:lpstr>wts_a</vt:lpstr>
      <vt:lpstr>wts_hedge_a</vt:lpstr>
      <vt:lpstr>yields_now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AgentUser</dc:creator>
  <cp:lastModifiedBy>Roberts Grava</cp:lastModifiedBy>
  <dcterms:created xsi:type="dcterms:W3CDTF">2023-03-06T10:20:29Z</dcterms:created>
  <dcterms:modified xsi:type="dcterms:W3CDTF">2024-10-15T20:43:10Z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preadsheetBuilder_1">
    <vt:lpwstr>eyIwIjoiSGlzdG9yeSIsIjEiOjAsIjIiOjEsIjMiOjAsIjQiOjEsIjUiOjEsIjYiOjEsIjciOjEsIjgiOjAsIjkiOjEsIjEwIjoxLCIxMSI6MCwiMTIiOjB9</vt:lpwstr>
  </property>
  <property fmtid="{D5CDD505-2E9C-101B-9397-08002B2CF9AE}" pid="3" name="ContentTypeId">
    <vt:lpwstr>0x0101000A68072A6084CD4F91BAAE6C620D7BEF</vt:lpwstr>
  </property>
</Properties>
</file>