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F:\QRA\Alan\CB Workshop\"/>
    </mc:Choice>
  </mc:AlternateContent>
  <xr:revisionPtr revIDLastSave="0" documentId="13_ncr:1_{4EF761FE-2424-41D1-B67B-9B4305ACD097}" xr6:coauthVersionLast="47" xr6:coauthVersionMax="47" xr10:uidLastSave="{00000000-0000-0000-0000-000000000000}"/>
  <bookViews>
    <workbookView xWindow="29655" yWindow="2535" windowWidth="21600" windowHeight="12675" activeTab="2" xr2:uid="{18C72963-1757-4501-A773-D85F43C053ED}"/>
  </bookViews>
  <sheets>
    <sheet name="Slide 2" sheetId="3" r:id="rId1"/>
    <sheet name="Slide 3" sheetId="2" r:id="rId2"/>
    <sheet name="Slide 4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3" l="1"/>
  <c r="B2" i="3"/>
  <c r="R32" i="3" s="1"/>
  <c r="R33" i="3" s="1"/>
  <c r="R35" i="3" l="1"/>
  <c r="R36" i="3" s="1"/>
  <c r="Q5" i="3"/>
  <c r="R24" i="3"/>
  <c r="R29" i="3"/>
  <c r="R31" i="3"/>
  <c r="R34" i="3" l="1"/>
  <c r="R28" i="3"/>
  <c r="R30" i="3"/>
  <c r="R27" i="3"/>
  <c r="R5" i="3"/>
  <c r="T5" i="3" s="1" a="1"/>
  <c r="T5" i="3" s="1"/>
  <c r="S5" i="3" l="1"/>
  <c r="Q6" i="3"/>
  <c r="R6" i="3" s="1"/>
  <c r="D128" i="2"/>
  <c r="E128" i="2"/>
  <c r="D129" i="2"/>
  <c r="F129" i="2" s="1"/>
  <c r="E129" i="2"/>
  <c r="D130" i="2"/>
  <c r="E130" i="2"/>
  <c r="D131" i="2"/>
  <c r="F131" i="2" s="1"/>
  <c r="E131" i="2"/>
  <c r="D132" i="2"/>
  <c r="F132" i="2" s="1"/>
  <c r="E132" i="2"/>
  <c r="D133" i="2"/>
  <c r="E133" i="2"/>
  <c r="D134" i="2"/>
  <c r="F134" i="2" s="1"/>
  <c r="E134" i="2"/>
  <c r="D135" i="2"/>
  <c r="F135" i="2" s="1"/>
  <c r="E135" i="2"/>
  <c r="D136" i="2"/>
  <c r="E136" i="2"/>
  <c r="D137" i="2"/>
  <c r="F137" i="2" s="1"/>
  <c r="E137" i="2"/>
  <c r="E127" i="2"/>
  <c r="D127" i="2"/>
  <c r="F127" i="2" s="1"/>
  <c r="E126" i="2"/>
  <c r="D126" i="2"/>
  <c r="F126" i="2" s="1"/>
  <c r="E125" i="2"/>
  <c r="D125" i="2"/>
  <c r="E124" i="2"/>
  <c r="D124" i="2"/>
  <c r="F124" i="2" s="1"/>
  <c r="E123" i="2"/>
  <c r="D123" i="2"/>
  <c r="F123" i="2" s="1"/>
  <c r="E122" i="2"/>
  <c r="D122" i="2"/>
  <c r="F122" i="2" s="1"/>
  <c r="E121" i="2"/>
  <c r="D121" i="2"/>
  <c r="F121" i="2" s="1"/>
  <c r="E120" i="2"/>
  <c r="D120" i="2"/>
  <c r="F120" i="2" s="1"/>
  <c r="E119" i="2"/>
  <c r="D119" i="2"/>
  <c r="F119" i="2" s="1"/>
  <c r="E118" i="2"/>
  <c r="D118" i="2"/>
  <c r="F118" i="2" s="1"/>
  <c r="E117" i="2"/>
  <c r="D117" i="2"/>
  <c r="E116" i="2"/>
  <c r="D116" i="2"/>
  <c r="F116" i="2" s="1"/>
  <c r="E115" i="2"/>
  <c r="D115" i="2"/>
  <c r="F115" i="2" s="1"/>
  <c r="E114" i="2"/>
  <c r="D114" i="2"/>
  <c r="F114" i="2" s="1"/>
  <c r="E113" i="2"/>
  <c r="D113" i="2"/>
  <c r="F113" i="2" s="1"/>
  <c r="E112" i="2"/>
  <c r="D112" i="2"/>
  <c r="F112" i="2" s="1"/>
  <c r="E111" i="2"/>
  <c r="D111" i="2"/>
  <c r="F111" i="2" s="1"/>
  <c r="E110" i="2"/>
  <c r="D110" i="2"/>
  <c r="F110" i="2" s="1"/>
  <c r="E109" i="2"/>
  <c r="D109" i="2"/>
  <c r="E108" i="2"/>
  <c r="D108" i="2"/>
  <c r="F108" i="2" s="1"/>
  <c r="E107" i="2"/>
  <c r="D107" i="2"/>
  <c r="F107" i="2" s="1"/>
  <c r="E106" i="2"/>
  <c r="D106" i="2"/>
  <c r="F106" i="2" s="1"/>
  <c r="E105" i="2"/>
  <c r="D105" i="2"/>
  <c r="F105" i="2" s="1"/>
  <c r="E104" i="2"/>
  <c r="D104" i="2"/>
  <c r="F104" i="2" s="1"/>
  <c r="E103" i="2"/>
  <c r="D103" i="2"/>
  <c r="F103" i="2" s="1"/>
  <c r="E102" i="2"/>
  <c r="D102" i="2"/>
  <c r="F102" i="2" s="1"/>
  <c r="E101" i="2"/>
  <c r="D101" i="2"/>
  <c r="E100" i="2"/>
  <c r="D100" i="2"/>
  <c r="F100" i="2" s="1"/>
  <c r="E99" i="2"/>
  <c r="D99" i="2"/>
  <c r="F99" i="2" s="1"/>
  <c r="E98" i="2"/>
  <c r="D98" i="2"/>
  <c r="F98" i="2" s="1"/>
  <c r="E97" i="2"/>
  <c r="D97" i="2"/>
  <c r="F97" i="2" s="1"/>
  <c r="E96" i="2"/>
  <c r="D96" i="2"/>
  <c r="F96" i="2" s="1"/>
  <c r="E95" i="2"/>
  <c r="D95" i="2"/>
  <c r="F95" i="2" s="1"/>
  <c r="E94" i="2"/>
  <c r="D94" i="2"/>
  <c r="F94" i="2" s="1"/>
  <c r="E93" i="2"/>
  <c r="D93" i="2"/>
  <c r="F93" i="2" s="1"/>
  <c r="E92" i="2"/>
  <c r="D92" i="2"/>
  <c r="F92" i="2" s="1"/>
  <c r="E91" i="2"/>
  <c r="D91" i="2"/>
  <c r="F91" i="2" s="1"/>
  <c r="E90" i="2"/>
  <c r="D90" i="2"/>
  <c r="F90" i="2" s="1"/>
  <c r="E89" i="2"/>
  <c r="D89" i="2"/>
  <c r="F89" i="2" s="1"/>
  <c r="E88" i="2"/>
  <c r="D88" i="2"/>
  <c r="F88" i="2" s="1"/>
  <c r="E87" i="2"/>
  <c r="D87" i="2"/>
  <c r="F87" i="2" s="1"/>
  <c r="E86" i="2"/>
  <c r="D86" i="2"/>
  <c r="F86" i="2" s="1"/>
  <c r="E85" i="2"/>
  <c r="D85" i="2"/>
  <c r="F85" i="2" s="1"/>
  <c r="E84" i="2"/>
  <c r="D84" i="2"/>
  <c r="F84" i="2" s="1"/>
  <c r="E83" i="2"/>
  <c r="D83" i="2"/>
  <c r="F83" i="2" s="1"/>
  <c r="E82" i="2"/>
  <c r="D82" i="2"/>
  <c r="F82" i="2" s="1"/>
  <c r="E81" i="2"/>
  <c r="D81" i="2"/>
  <c r="F81" i="2" s="1"/>
  <c r="E80" i="2"/>
  <c r="D80" i="2"/>
  <c r="F80" i="2" s="1"/>
  <c r="E79" i="2"/>
  <c r="D79" i="2"/>
  <c r="F79" i="2" s="1"/>
  <c r="E78" i="2"/>
  <c r="D78" i="2"/>
  <c r="F78" i="2" s="1"/>
  <c r="E77" i="2"/>
  <c r="D77" i="2"/>
  <c r="F77" i="2" s="1"/>
  <c r="E76" i="2"/>
  <c r="D76" i="2"/>
  <c r="F76" i="2" s="1"/>
  <c r="E75" i="2"/>
  <c r="D75" i="2"/>
  <c r="F75" i="2" s="1"/>
  <c r="E74" i="2"/>
  <c r="D74" i="2"/>
  <c r="F74" i="2" s="1"/>
  <c r="E73" i="2"/>
  <c r="D73" i="2"/>
  <c r="F73" i="2" s="1"/>
  <c r="E72" i="2"/>
  <c r="D72" i="2"/>
  <c r="F72" i="2" s="1"/>
  <c r="E71" i="2"/>
  <c r="D71" i="2"/>
  <c r="F71" i="2" s="1"/>
  <c r="E70" i="2"/>
  <c r="D70" i="2"/>
  <c r="F70" i="2" s="1"/>
  <c r="E69" i="2"/>
  <c r="D69" i="2"/>
  <c r="F69" i="2" s="1"/>
  <c r="E68" i="2"/>
  <c r="D68" i="2"/>
  <c r="F68" i="2" s="1"/>
  <c r="E67" i="2"/>
  <c r="D67" i="2"/>
  <c r="F67" i="2" s="1"/>
  <c r="E66" i="2"/>
  <c r="D66" i="2"/>
  <c r="F66" i="2" s="1"/>
  <c r="E65" i="2"/>
  <c r="D65" i="2"/>
  <c r="F65" i="2" s="1"/>
  <c r="E64" i="2"/>
  <c r="D64" i="2"/>
  <c r="F64" i="2" s="1"/>
  <c r="E63" i="2"/>
  <c r="D63" i="2"/>
  <c r="F63" i="2" s="1"/>
  <c r="E62" i="2"/>
  <c r="D62" i="2"/>
  <c r="F62" i="2" s="1"/>
  <c r="E61" i="2"/>
  <c r="D61" i="2"/>
  <c r="F61" i="2" s="1"/>
  <c r="E60" i="2"/>
  <c r="D60" i="2"/>
  <c r="F60" i="2" s="1"/>
  <c r="E59" i="2"/>
  <c r="D59" i="2"/>
  <c r="F59" i="2" s="1"/>
  <c r="E58" i="2"/>
  <c r="D58" i="2"/>
  <c r="F58" i="2" s="1"/>
  <c r="E57" i="2"/>
  <c r="D57" i="2"/>
  <c r="F57" i="2" s="1"/>
  <c r="E56" i="2"/>
  <c r="D56" i="2"/>
  <c r="F56" i="2" s="1"/>
  <c r="E55" i="2"/>
  <c r="D55" i="2"/>
  <c r="F55" i="2" s="1"/>
  <c r="E54" i="2"/>
  <c r="D54" i="2"/>
  <c r="F54" i="2" s="1"/>
  <c r="E53" i="2"/>
  <c r="D53" i="2"/>
  <c r="F53" i="2" s="1"/>
  <c r="E52" i="2"/>
  <c r="D52" i="2"/>
  <c r="F52" i="2" s="1"/>
  <c r="E51" i="2"/>
  <c r="D51" i="2"/>
  <c r="F51" i="2" s="1"/>
  <c r="E50" i="2"/>
  <c r="D50" i="2"/>
  <c r="F50" i="2" s="1"/>
  <c r="E49" i="2"/>
  <c r="D49" i="2"/>
  <c r="F49" i="2" s="1"/>
  <c r="E48" i="2"/>
  <c r="D48" i="2"/>
  <c r="F48" i="2" s="1"/>
  <c r="E47" i="2"/>
  <c r="D47" i="2"/>
  <c r="F47" i="2" s="1"/>
  <c r="E46" i="2"/>
  <c r="D46" i="2"/>
  <c r="F46" i="2" s="1"/>
  <c r="E45" i="2"/>
  <c r="D45" i="2"/>
  <c r="F45" i="2" s="1"/>
  <c r="E44" i="2"/>
  <c r="D44" i="2"/>
  <c r="F44" i="2" s="1"/>
  <c r="E43" i="2"/>
  <c r="D43" i="2"/>
  <c r="F43" i="2" s="1"/>
  <c r="E42" i="2"/>
  <c r="D42" i="2"/>
  <c r="F42" i="2" s="1"/>
  <c r="E41" i="2"/>
  <c r="D41" i="2"/>
  <c r="F41" i="2" s="1"/>
  <c r="E40" i="2"/>
  <c r="D40" i="2"/>
  <c r="F40" i="2" s="1"/>
  <c r="E39" i="2"/>
  <c r="D39" i="2"/>
  <c r="F39" i="2" s="1"/>
  <c r="E38" i="2"/>
  <c r="D38" i="2"/>
  <c r="F38" i="2" s="1"/>
  <c r="E37" i="2"/>
  <c r="D37" i="2"/>
  <c r="F37" i="2" s="1"/>
  <c r="E36" i="2"/>
  <c r="D36" i="2"/>
  <c r="F36" i="2" s="1"/>
  <c r="E35" i="2"/>
  <c r="D35" i="2"/>
  <c r="F35" i="2" s="1"/>
  <c r="E34" i="2"/>
  <c r="D34" i="2"/>
  <c r="F34" i="2" s="1"/>
  <c r="E33" i="2"/>
  <c r="D33" i="2"/>
  <c r="F33" i="2" s="1"/>
  <c r="E32" i="2"/>
  <c r="D32" i="2"/>
  <c r="F32" i="2" s="1"/>
  <c r="E31" i="2"/>
  <c r="D31" i="2"/>
  <c r="F31" i="2" s="1"/>
  <c r="E30" i="2"/>
  <c r="D30" i="2"/>
  <c r="F30" i="2" s="1"/>
  <c r="E29" i="2"/>
  <c r="D29" i="2"/>
  <c r="F29" i="2" s="1"/>
  <c r="E28" i="2"/>
  <c r="D28" i="2"/>
  <c r="F28" i="2" s="1"/>
  <c r="E27" i="2"/>
  <c r="D27" i="2"/>
  <c r="F27" i="2" s="1"/>
  <c r="E26" i="2"/>
  <c r="D26" i="2"/>
  <c r="F26" i="2" s="1"/>
  <c r="E25" i="2"/>
  <c r="D25" i="2"/>
  <c r="F25" i="2" s="1"/>
  <c r="E24" i="2"/>
  <c r="D24" i="2"/>
  <c r="F24" i="2" s="1"/>
  <c r="E23" i="2"/>
  <c r="D23" i="2"/>
  <c r="F23" i="2" s="1"/>
  <c r="E22" i="2"/>
  <c r="D22" i="2"/>
  <c r="F22" i="2" s="1"/>
  <c r="E21" i="2"/>
  <c r="D21" i="2"/>
  <c r="F21" i="2" s="1"/>
  <c r="E20" i="2"/>
  <c r="D20" i="2"/>
  <c r="F20" i="2" s="1"/>
  <c r="E19" i="2"/>
  <c r="D19" i="2"/>
  <c r="F19" i="2" s="1"/>
  <c r="E18" i="2"/>
  <c r="D18" i="2"/>
  <c r="F18" i="2" s="1"/>
  <c r="E17" i="2"/>
  <c r="D17" i="2"/>
  <c r="F17" i="2" s="1"/>
  <c r="E16" i="2"/>
  <c r="D16" i="2"/>
  <c r="F16" i="2" s="1"/>
  <c r="E15" i="2"/>
  <c r="D15" i="2"/>
  <c r="F15" i="2" s="1"/>
  <c r="E14" i="2"/>
  <c r="D14" i="2"/>
  <c r="F14" i="2" s="1"/>
  <c r="E13" i="2"/>
  <c r="D13" i="2"/>
  <c r="F13" i="2" s="1"/>
  <c r="E12" i="2"/>
  <c r="D12" i="2"/>
  <c r="F12" i="2" s="1"/>
  <c r="E11" i="2"/>
  <c r="D11" i="2"/>
  <c r="F11" i="2" s="1"/>
  <c r="E10" i="2"/>
  <c r="D10" i="2"/>
  <c r="F10" i="2" s="1"/>
  <c r="E9" i="2"/>
  <c r="D9" i="2"/>
  <c r="F9" i="2" s="1"/>
  <c r="E8" i="2"/>
  <c r="D8" i="2"/>
  <c r="F8" i="2" s="1"/>
  <c r="E7" i="2"/>
  <c r="D7" i="2"/>
  <c r="F7" i="2" s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133" i="2" l="1"/>
  <c r="F101" i="2"/>
  <c r="F109" i="2"/>
  <c r="F117" i="2"/>
  <c r="F125" i="2"/>
  <c r="F130" i="2"/>
  <c r="F136" i="2"/>
  <c r="F128" i="2"/>
  <c r="Q7" i="3"/>
  <c r="T6" i="3" a="1"/>
  <c r="T6" i="3" s="1"/>
  <c r="S6" i="3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7" i="1"/>
  <c r="H8" i="1" l="1"/>
  <c r="H24" i="1"/>
  <c r="H40" i="1"/>
  <c r="H56" i="1"/>
  <c r="H72" i="1"/>
  <c r="H88" i="1"/>
  <c r="H104" i="1"/>
  <c r="H120" i="1"/>
  <c r="H10" i="1"/>
  <c r="H26" i="1"/>
  <c r="H42" i="1"/>
  <c r="H58" i="1"/>
  <c r="H74" i="1"/>
  <c r="H90" i="1"/>
  <c r="H106" i="1"/>
  <c r="H122" i="1"/>
  <c r="X6" i="3"/>
  <c r="R7" i="3"/>
  <c r="T7" i="3" a="1"/>
  <c r="T7" i="3" s="1"/>
  <c r="H16" i="1"/>
  <c r="H32" i="1"/>
  <c r="H48" i="1"/>
  <c r="H64" i="1"/>
  <c r="H80" i="1"/>
  <c r="H96" i="1"/>
  <c r="H112" i="1"/>
  <c r="H11" i="1"/>
  <c r="H27" i="1"/>
  <c r="H43" i="1"/>
  <c r="H59" i="1"/>
  <c r="H75" i="1"/>
  <c r="H91" i="1"/>
  <c r="H107" i="1"/>
  <c r="H123" i="1"/>
  <c r="H12" i="1"/>
  <c r="H28" i="1"/>
  <c r="H44" i="1"/>
  <c r="H60" i="1"/>
  <c r="H76" i="1"/>
  <c r="H92" i="1"/>
  <c r="H124" i="1"/>
  <c r="H108" i="1"/>
  <c r="H13" i="1"/>
  <c r="H29" i="1"/>
  <c r="H45" i="1"/>
  <c r="H61" i="1"/>
  <c r="H77" i="1"/>
  <c r="H93" i="1"/>
  <c r="H109" i="1"/>
  <c r="H125" i="1"/>
  <c r="H14" i="1"/>
  <c r="H30" i="1"/>
  <c r="H46" i="1"/>
  <c r="H62" i="1"/>
  <c r="H78" i="1"/>
  <c r="H94" i="1"/>
  <c r="H110" i="1"/>
  <c r="H126" i="1"/>
  <c r="H15" i="1"/>
  <c r="H31" i="1"/>
  <c r="H47" i="1"/>
  <c r="H63" i="1"/>
  <c r="H79" i="1"/>
  <c r="H95" i="1"/>
  <c r="H111" i="1"/>
  <c r="H127" i="1"/>
  <c r="H33" i="1"/>
  <c r="H97" i="1"/>
  <c r="H18" i="1"/>
  <c r="H34" i="1"/>
  <c r="H50" i="1"/>
  <c r="H66" i="1"/>
  <c r="H82" i="1"/>
  <c r="H98" i="1"/>
  <c r="H114" i="1"/>
  <c r="H19" i="1"/>
  <c r="H35" i="1"/>
  <c r="H51" i="1"/>
  <c r="H67" i="1"/>
  <c r="H83" i="1"/>
  <c r="H99" i="1"/>
  <c r="H115" i="1"/>
  <c r="H113" i="1"/>
  <c r="H116" i="1"/>
  <c r="H21" i="1"/>
  <c r="H37" i="1"/>
  <c r="H53" i="1"/>
  <c r="H69" i="1"/>
  <c r="H85" i="1"/>
  <c r="H101" i="1"/>
  <c r="H117" i="1"/>
  <c r="H17" i="1"/>
  <c r="H49" i="1"/>
  <c r="H81" i="1"/>
  <c r="H20" i="1"/>
  <c r="H36" i="1"/>
  <c r="H52" i="1"/>
  <c r="H68" i="1"/>
  <c r="H84" i="1"/>
  <c r="H22" i="1"/>
  <c r="H38" i="1"/>
  <c r="H54" i="1"/>
  <c r="H70" i="1"/>
  <c r="H86" i="1"/>
  <c r="H102" i="1"/>
  <c r="H118" i="1"/>
  <c r="H65" i="1"/>
  <c r="H100" i="1"/>
  <c r="H7" i="1"/>
  <c r="H23" i="1"/>
  <c r="H39" i="1"/>
  <c r="H55" i="1"/>
  <c r="H71" i="1"/>
  <c r="H87" i="1"/>
  <c r="H103" i="1"/>
  <c r="H119" i="1"/>
  <c r="H9" i="1"/>
  <c r="H25" i="1"/>
  <c r="H41" i="1"/>
  <c r="H57" i="1"/>
  <c r="H73" i="1"/>
  <c r="H89" i="1"/>
  <c r="H105" i="1"/>
  <c r="H121" i="1"/>
  <c r="Q8" i="3" l="1"/>
  <c r="S7" i="3"/>
  <c r="X7" i="3" l="1"/>
  <c r="R8" i="3"/>
  <c r="Q9" i="3" s="1"/>
  <c r="T8" i="3" a="1"/>
  <c r="T8" i="3" s="1"/>
  <c r="S8" i="3"/>
  <c r="X8" i="3" l="1"/>
  <c r="T9" i="3" a="1"/>
  <c r="T9" i="3" s="1"/>
  <c r="R9" i="3"/>
  <c r="Q10" i="3" s="1"/>
  <c r="S9" i="3" l="1"/>
  <c r="T10" i="3" a="1"/>
  <c r="T10" i="3" s="1"/>
  <c r="R10" i="3"/>
  <c r="Q11" i="3" s="1"/>
  <c r="X9" i="3" l="1"/>
  <c r="S10" i="3"/>
  <c r="T11" i="3" a="1"/>
  <c r="T11" i="3" s="1"/>
  <c r="R11" i="3"/>
  <c r="X10" i="3" l="1"/>
  <c r="S11" i="3"/>
  <c r="Q12" i="3"/>
  <c r="X11" i="3" l="1"/>
  <c r="T12" i="3" a="1"/>
  <c r="T12" i="3" s="1"/>
  <c r="R12" i="3"/>
  <c r="Q13" i="3" s="1"/>
  <c r="S12" i="3" l="1"/>
  <c r="T13" i="3" a="1"/>
  <c r="T13" i="3" s="1"/>
  <c r="R13" i="3"/>
  <c r="Q14" i="3" s="1"/>
  <c r="S13" i="3" l="1"/>
  <c r="X13" i="3" s="1"/>
  <c r="X12" i="3"/>
  <c r="T14" i="3" a="1"/>
  <c r="T14" i="3" s="1"/>
  <c r="R14" i="3"/>
  <c r="Q15" i="3" s="1"/>
  <c r="S14" i="3" l="1"/>
  <c r="T15" i="3" a="1"/>
  <c r="T15" i="3" s="1"/>
  <c r="R15" i="3"/>
  <c r="Q16" i="3" s="1"/>
  <c r="X14" i="3" l="1"/>
  <c r="S15" i="3"/>
  <c r="T16" i="3" a="1"/>
  <c r="T16" i="3" s="1"/>
  <c r="R16" i="3"/>
  <c r="Q17" i="3" s="1"/>
  <c r="X15" i="3" l="1"/>
  <c r="T17" i="3" a="1"/>
  <c r="T17" i="3" s="1"/>
  <c r="R17" i="3"/>
  <c r="Q18" i="3" s="1"/>
  <c r="S16" i="3"/>
  <c r="X16" i="3" l="1"/>
  <c r="S17" i="3"/>
  <c r="T18" i="3" a="1"/>
  <c r="T18" i="3" s="1"/>
  <c r="R18" i="3"/>
  <c r="Q19" i="3" s="1"/>
  <c r="S18" i="3" l="1"/>
  <c r="X18" i="3" s="1"/>
  <c r="X17" i="3"/>
  <c r="T19" i="3" a="1"/>
  <c r="T19" i="3" s="1"/>
  <c r="R19" i="3"/>
  <c r="Q20" i="3" s="1"/>
  <c r="S19" i="3" l="1"/>
  <c r="T20" i="3" a="1"/>
  <c r="T20" i="3" s="1"/>
  <c r="R20" i="3"/>
  <c r="Q21" i="3" s="1"/>
  <c r="X19" i="3" l="1"/>
  <c r="S20" i="3"/>
  <c r="T21" i="3" a="1"/>
  <c r="T21" i="3" s="1"/>
  <c r="R21" i="3"/>
  <c r="Q22" i="3" s="1"/>
  <c r="X20" i="3" l="1"/>
  <c r="S21" i="3"/>
  <c r="T22" i="3" a="1"/>
  <c r="T22" i="3" s="1"/>
  <c r="R22" i="3"/>
  <c r="Q23" i="3" s="1"/>
  <c r="X21" i="3" l="1"/>
  <c r="S22" i="3"/>
  <c r="T23" i="3" a="1"/>
  <c r="T23" i="3" s="1"/>
  <c r="R23" i="3"/>
  <c r="Q24" i="3" s="1"/>
  <c r="X22" i="3" l="1"/>
  <c r="T24" i="3" a="1"/>
  <c r="T24" i="3" s="1"/>
  <c r="S24" i="3"/>
  <c r="S23" i="3"/>
  <c r="X23" i="3" l="1"/>
  <c r="X24" i="3"/>
  <c r="X25" i="3" l="1"/>
  <c r="S29" i="3"/>
  <c r="U5" i="3"/>
  <c r="U6" i="3"/>
  <c r="U7" i="3"/>
  <c r="U8" i="3"/>
  <c r="U9" i="3"/>
  <c r="U10" i="3"/>
  <c r="U11" i="3"/>
  <c r="U13" i="3"/>
  <c r="U12" i="3"/>
  <c r="U14" i="3"/>
  <c r="U15" i="3"/>
  <c r="U16" i="3"/>
  <c r="U18" i="3"/>
  <c r="U17" i="3"/>
  <c r="U19" i="3"/>
  <c r="U20" i="3"/>
  <c r="W20" i="3" s="1"/>
  <c r="U21" i="3"/>
  <c r="W21" i="3" s="1"/>
  <c r="U22" i="3"/>
  <c r="W22" i="3" s="1"/>
  <c r="U24" i="3"/>
  <c r="U23" i="3"/>
  <c r="W23" i="3" s="1"/>
  <c r="W15" i="3" l="1"/>
  <c r="W6" i="3"/>
  <c r="W7" i="3"/>
  <c r="W10" i="3"/>
  <c r="S32" i="3"/>
  <c r="S35" i="3"/>
  <c r="W18" i="3"/>
  <c r="W8" i="3"/>
  <c r="W12" i="3"/>
  <c r="W13" i="3"/>
  <c r="W14" i="3"/>
  <c r="W9" i="3"/>
  <c r="W24" i="3"/>
  <c r="W16" i="3"/>
  <c r="W11" i="3"/>
  <c r="W19" i="3"/>
  <c r="W17" i="3"/>
  <c r="W25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<sst xmlns="http://schemas.openxmlformats.org/spreadsheetml/2006/main" count="8" uniqueCount="4">
  <si>
    <t>x</t>
  </si>
  <si>
    <t>mu</t>
  </si>
  <si>
    <t>sigma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</si>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</sst>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right"/>
    </xf>
    <xf numFmtId="43" fontId="0" fillId="0" borderId="0" xfId="1" applyFon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1164021164021163E-2"/>
          <c:y val="3.3677760961665207E-2"/>
          <c:w val="0.95767195767195767"/>
          <c:h val="0.82181933195086565"/>
        </c:manualLayout>
      </c:layout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solidFill>
                <a:schemeClr val="bg1">
                  <a:lumMod val="85000"/>
                </a:schemeClr>
              </a:solidFill>
            </a:ln>
            <a:effectLst/>
          </c:spPr>
          <c:invertIfNegative val="0"/>
          <c:cat>
            <c:numRef>
              <c:f>'Slide 2'!$S$5:$S$24</c:f>
              <c:numCache>
                <c:formatCode>General</c:formatCode>
                <c:ptCount val="20"/>
                <c:pt idx="0">
                  <c:v>-9.098802546836211</c:v>
                </c:pt>
                <c:pt idx="1">
                  <c:v>-8.0847259629587143</c:v>
                </c:pt>
                <c:pt idx="2">
                  <c:v>-7.0706493790812202</c:v>
                </c:pt>
                <c:pt idx="3">
                  <c:v>-6.0565727952037252</c:v>
                </c:pt>
                <c:pt idx="4">
                  <c:v>-5.0424962113262302</c:v>
                </c:pt>
                <c:pt idx="5">
                  <c:v>-4.0284196274487352</c:v>
                </c:pt>
                <c:pt idx="6">
                  <c:v>-3.0143430435712402</c:v>
                </c:pt>
                <c:pt idx="7">
                  <c:v>-2.0002664596937452</c:v>
                </c:pt>
                <c:pt idx="8">
                  <c:v>-0.98618987581625017</c:v>
                </c:pt>
                <c:pt idx="9">
                  <c:v>2.7886708061244825E-2</c:v>
                </c:pt>
                <c:pt idx="10">
                  <c:v>1.0419632919387398</c:v>
                </c:pt>
                <c:pt idx="11">
                  <c:v>2.0560398758162348</c:v>
                </c:pt>
                <c:pt idx="12">
                  <c:v>3.0701164596937298</c:v>
                </c:pt>
                <c:pt idx="13">
                  <c:v>4.0841930435712248</c:v>
                </c:pt>
                <c:pt idx="14">
                  <c:v>5.0982696274487198</c:v>
                </c:pt>
                <c:pt idx="15">
                  <c:v>6.1123462113262148</c:v>
                </c:pt>
                <c:pt idx="16">
                  <c:v>7.1264227952037098</c:v>
                </c:pt>
                <c:pt idx="17">
                  <c:v>8.1404993790812057</c:v>
                </c:pt>
                <c:pt idx="18">
                  <c:v>9.1545759629586989</c:v>
                </c:pt>
                <c:pt idx="19">
                  <c:v>10.168652546836203</c:v>
                </c:pt>
              </c:numCache>
            </c:numRef>
          </c:cat>
          <c:val>
            <c:numRef>
              <c:f>'Slide 2'!$T$5:$T$24</c:f>
              <c:numCache>
                <c:formatCode>General</c:formatCode>
                <c:ptCount val="20"/>
                <c:pt idx="0">
                  <c:v>0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4</c:v>
                </c:pt>
                <c:pt idx="6">
                  <c:v>7</c:v>
                </c:pt>
                <c:pt idx="7">
                  <c:v>9</c:v>
                </c:pt>
                <c:pt idx="8">
                  <c:v>25</c:v>
                </c:pt>
                <c:pt idx="9">
                  <c:v>29</c:v>
                </c:pt>
                <c:pt idx="10">
                  <c:v>61</c:v>
                </c:pt>
                <c:pt idx="11">
                  <c:v>32</c:v>
                </c:pt>
                <c:pt idx="12">
                  <c:v>14</c:v>
                </c:pt>
                <c:pt idx="13">
                  <c:v>1</c:v>
                </c:pt>
                <c:pt idx="14">
                  <c:v>1</c:v>
                </c:pt>
                <c:pt idx="15">
                  <c:v>7</c:v>
                </c:pt>
                <c:pt idx="16">
                  <c:v>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4E-45E3-9230-526254118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473138495"/>
        <c:axId val="1473150975"/>
      </c:bar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'Slide 2'!$S$5:$S$24</c:f>
              <c:numCache>
                <c:formatCode>General</c:formatCode>
                <c:ptCount val="20"/>
                <c:pt idx="0">
                  <c:v>-9.098802546836211</c:v>
                </c:pt>
                <c:pt idx="1">
                  <c:v>-8.0847259629587143</c:v>
                </c:pt>
                <c:pt idx="2">
                  <c:v>-7.0706493790812202</c:v>
                </c:pt>
                <c:pt idx="3">
                  <c:v>-6.0565727952037252</c:v>
                </c:pt>
                <c:pt idx="4">
                  <c:v>-5.0424962113262302</c:v>
                </c:pt>
                <c:pt idx="5">
                  <c:v>-4.0284196274487352</c:v>
                </c:pt>
                <c:pt idx="6">
                  <c:v>-3.0143430435712402</c:v>
                </c:pt>
                <c:pt idx="7">
                  <c:v>-2.0002664596937452</c:v>
                </c:pt>
                <c:pt idx="8">
                  <c:v>-0.98618987581625017</c:v>
                </c:pt>
                <c:pt idx="9">
                  <c:v>2.7886708061244825E-2</c:v>
                </c:pt>
                <c:pt idx="10">
                  <c:v>1.0419632919387398</c:v>
                </c:pt>
                <c:pt idx="11">
                  <c:v>2.0560398758162348</c:v>
                </c:pt>
                <c:pt idx="12">
                  <c:v>3.0701164596937298</c:v>
                </c:pt>
                <c:pt idx="13">
                  <c:v>4.0841930435712248</c:v>
                </c:pt>
                <c:pt idx="14">
                  <c:v>5.0982696274487198</c:v>
                </c:pt>
                <c:pt idx="15">
                  <c:v>6.1123462113262148</c:v>
                </c:pt>
                <c:pt idx="16">
                  <c:v>7.1264227952037098</c:v>
                </c:pt>
                <c:pt idx="17">
                  <c:v>8.1404993790812057</c:v>
                </c:pt>
                <c:pt idx="18">
                  <c:v>9.1545759629586989</c:v>
                </c:pt>
                <c:pt idx="19">
                  <c:v>10.168652546836203</c:v>
                </c:pt>
              </c:numCache>
            </c:numRef>
          </c:cat>
          <c:val>
            <c:numRef>
              <c:f>'Slide 2'!$U$5:$U$24</c:f>
              <c:numCache>
                <c:formatCode>_(* #,##0.00_);_(* \(#,##0.00\);_(* "-"??_);_(@_)</c:formatCode>
                <c:ptCount val="20"/>
                <c:pt idx="0">
                  <c:v>2.3005417752366992E-2</c:v>
                </c:pt>
                <c:pt idx="1">
                  <c:v>9.7098870475673907E-2</c:v>
                </c:pt>
                <c:pt idx="2">
                  <c:v>0.34922965486071378</c:v>
                </c:pt>
                <c:pt idx="3">
                  <c:v>1.0703379756144231</c:v>
                </c:pt>
                <c:pt idx="4">
                  <c:v>2.7953979162830289</c:v>
                </c:pt>
                <c:pt idx="5">
                  <c:v>6.2212724741104379</c:v>
                </c:pt>
                <c:pt idx="6">
                  <c:v>11.798524292096657</c:v>
                </c:pt>
                <c:pt idx="7">
                  <c:v>19.067293092108446</c:v>
                </c:pt>
                <c:pt idx="8">
                  <c:v>26.258098707873753</c:v>
                </c:pt>
                <c:pt idx="9">
                  <c:v>30.814164285265889</c:v>
                </c:pt>
                <c:pt idx="10">
                  <c:v>30.814164285265921</c:v>
                </c:pt>
                <c:pt idx="11">
                  <c:v>26.258098707873845</c:v>
                </c:pt>
                <c:pt idx="12">
                  <c:v>19.06729309210855</c:v>
                </c:pt>
                <c:pt idx="13">
                  <c:v>11.798524292096749</c:v>
                </c:pt>
                <c:pt idx="14">
                  <c:v>6.221272474110501</c:v>
                </c:pt>
                <c:pt idx="15">
                  <c:v>2.7953979162830618</c:v>
                </c:pt>
                <c:pt idx="16">
                  <c:v>1.0703379756144393</c:v>
                </c:pt>
                <c:pt idx="17">
                  <c:v>0.34922965486071944</c:v>
                </c:pt>
                <c:pt idx="18">
                  <c:v>9.7098870475675614E-2</c:v>
                </c:pt>
                <c:pt idx="19">
                  <c:v>2.3005417752367259E-2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264E-45E3-9230-526254118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3138495"/>
        <c:axId val="1473150975"/>
      </c:lineChart>
      <c:catAx>
        <c:axId val="14731384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ource Sans CAIM"/>
                    <a:ea typeface="+mn-ea"/>
                    <a:cs typeface="+mn-cs"/>
                  </a:defRPr>
                </a:pPr>
                <a:r>
                  <a:rPr lang="en-GB">
                    <a:latin typeface="Source Sans CAIM"/>
                  </a:rPr>
                  <a:t>Return, %</a:t>
                </a:r>
              </a:p>
            </c:rich>
          </c:tx>
          <c:layout>
            <c:manualLayout>
              <c:xMode val="edge"/>
              <c:yMode val="edge"/>
              <c:x val="0.88444444444444448"/>
              <c:y val="0.9326444780766697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ource Sans CAIM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ource Sans CAIM"/>
                <a:ea typeface="+mn-ea"/>
                <a:cs typeface="+mn-cs"/>
              </a:defRPr>
            </a:pPr>
            <a:endParaRPr lang="en-US"/>
          </a:p>
        </c:txPr>
        <c:crossAx val="1473150975"/>
        <c:crosses val="autoZero"/>
        <c:auto val="1"/>
        <c:lblAlgn val="ctr"/>
        <c:lblOffset val="100"/>
        <c:tickLblSkip val="1"/>
        <c:noMultiLvlLbl val="0"/>
      </c:catAx>
      <c:valAx>
        <c:axId val="1473150975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473138495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'Slide 3'!$C$7:$C$137</c:f>
              <c:numCache>
                <c:formatCode>General</c:formatCode>
                <c:ptCount val="131"/>
                <c:pt idx="0">
                  <c:v>-7</c:v>
                </c:pt>
                <c:pt idx="1">
                  <c:v>-6.9</c:v>
                </c:pt>
                <c:pt idx="2">
                  <c:v>-6.8</c:v>
                </c:pt>
                <c:pt idx="3">
                  <c:v>-6.7</c:v>
                </c:pt>
                <c:pt idx="4">
                  <c:v>-6.6</c:v>
                </c:pt>
                <c:pt idx="5">
                  <c:v>-6.5</c:v>
                </c:pt>
                <c:pt idx="6">
                  <c:v>-6.4</c:v>
                </c:pt>
                <c:pt idx="7">
                  <c:v>-6.3</c:v>
                </c:pt>
                <c:pt idx="8">
                  <c:v>-6.2</c:v>
                </c:pt>
                <c:pt idx="9">
                  <c:v>-6.1</c:v>
                </c:pt>
                <c:pt idx="10">
                  <c:v>-6</c:v>
                </c:pt>
                <c:pt idx="11">
                  <c:v>-5.9</c:v>
                </c:pt>
                <c:pt idx="12">
                  <c:v>-5.8</c:v>
                </c:pt>
                <c:pt idx="13">
                  <c:v>-5.7</c:v>
                </c:pt>
                <c:pt idx="14">
                  <c:v>-5.6</c:v>
                </c:pt>
                <c:pt idx="15">
                  <c:v>-5.5000000000000098</c:v>
                </c:pt>
                <c:pt idx="16">
                  <c:v>-5.4000000000000101</c:v>
                </c:pt>
                <c:pt idx="17">
                  <c:v>-5.3000000000000096</c:v>
                </c:pt>
                <c:pt idx="18">
                  <c:v>-5.2000000000000099</c:v>
                </c:pt>
                <c:pt idx="19">
                  <c:v>-5.1000000000000103</c:v>
                </c:pt>
                <c:pt idx="20">
                  <c:v>-5.0000000000000098</c:v>
                </c:pt>
                <c:pt idx="21">
                  <c:v>-4.9000000000000101</c:v>
                </c:pt>
                <c:pt idx="22">
                  <c:v>-4.8000000000000096</c:v>
                </c:pt>
                <c:pt idx="23">
                  <c:v>-4.7000000000000099</c:v>
                </c:pt>
                <c:pt idx="24">
                  <c:v>-4.6000000000000103</c:v>
                </c:pt>
                <c:pt idx="25">
                  <c:v>-4.5000000000000098</c:v>
                </c:pt>
                <c:pt idx="26">
                  <c:v>-4.4000000000000101</c:v>
                </c:pt>
                <c:pt idx="27">
                  <c:v>-4.3000000000000096</c:v>
                </c:pt>
                <c:pt idx="28">
                  <c:v>-4.2000000000000099</c:v>
                </c:pt>
                <c:pt idx="29">
                  <c:v>-4.1000000000000103</c:v>
                </c:pt>
                <c:pt idx="30">
                  <c:v>-4.0000000000000098</c:v>
                </c:pt>
                <c:pt idx="31">
                  <c:v>-3.9000000000000101</c:v>
                </c:pt>
                <c:pt idx="32">
                  <c:v>-3.80000000000001</c:v>
                </c:pt>
                <c:pt idx="33">
                  <c:v>-3.7000000000000099</c:v>
                </c:pt>
                <c:pt idx="34">
                  <c:v>-3.6000000000000099</c:v>
                </c:pt>
                <c:pt idx="35">
                  <c:v>-3.5000000000000102</c:v>
                </c:pt>
                <c:pt idx="36">
                  <c:v>-3.4000000000000101</c:v>
                </c:pt>
                <c:pt idx="37">
                  <c:v>-3.30000000000001</c:v>
                </c:pt>
                <c:pt idx="38">
                  <c:v>-3.2000000000000099</c:v>
                </c:pt>
                <c:pt idx="39">
                  <c:v>-3.1000000000000099</c:v>
                </c:pt>
                <c:pt idx="40">
                  <c:v>-3.0000000000000102</c:v>
                </c:pt>
                <c:pt idx="41">
                  <c:v>-2.9000000000000101</c:v>
                </c:pt>
                <c:pt idx="42">
                  <c:v>-2.80000000000001</c:v>
                </c:pt>
                <c:pt idx="43">
                  <c:v>-2.7000000000000202</c:v>
                </c:pt>
                <c:pt idx="44">
                  <c:v>-2.6000000000000201</c:v>
                </c:pt>
                <c:pt idx="45">
                  <c:v>-2.50000000000002</c:v>
                </c:pt>
                <c:pt idx="46">
                  <c:v>-2.4000000000000199</c:v>
                </c:pt>
                <c:pt idx="47">
                  <c:v>-2.3000000000000198</c:v>
                </c:pt>
                <c:pt idx="48">
                  <c:v>-2.2000000000000202</c:v>
                </c:pt>
                <c:pt idx="49">
                  <c:v>-2.1000000000000201</c:v>
                </c:pt>
                <c:pt idx="50">
                  <c:v>-2.00000000000002</c:v>
                </c:pt>
                <c:pt idx="51">
                  <c:v>-1.9000000000000199</c:v>
                </c:pt>
                <c:pt idx="52">
                  <c:v>-1.80000000000002</c:v>
                </c:pt>
                <c:pt idx="53">
                  <c:v>-1.7000000000000199</c:v>
                </c:pt>
                <c:pt idx="54">
                  <c:v>-1.6000000000000201</c:v>
                </c:pt>
                <c:pt idx="55">
                  <c:v>-1.50000000000002</c:v>
                </c:pt>
                <c:pt idx="56">
                  <c:v>-1.4000000000000199</c:v>
                </c:pt>
                <c:pt idx="57">
                  <c:v>-1.30000000000002</c:v>
                </c:pt>
                <c:pt idx="58">
                  <c:v>-1.2000000000000199</c:v>
                </c:pt>
                <c:pt idx="59">
                  <c:v>-1.1000000000000201</c:v>
                </c:pt>
                <c:pt idx="60">
                  <c:v>-1.00000000000002</c:v>
                </c:pt>
                <c:pt idx="61">
                  <c:v>-0.90000000000002001</c:v>
                </c:pt>
                <c:pt idx="62">
                  <c:v>-0.80000000000002003</c:v>
                </c:pt>
                <c:pt idx="63">
                  <c:v>-0.70000000000002005</c:v>
                </c:pt>
                <c:pt idx="64">
                  <c:v>-0.60000000000001996</c:v>
                </c:pt>
                <c:pt idx="65">
                  <c:v>-0.50000000000001998</c:v>
                </c:pt>
                <c:pt idx="66">
                  <c:v>-0.40000000000002001</c:v>
                </c:pt>
                <c:pt idx="67">
                  <c:v>-0.30000000000001997</c:v>
                </c:pt>
                <c:pt idx="68">
                  <c:v>-0.20000000000002</c:v>
                </c:pt>
                <c:pt idx="69">
                  <c:v>-0.10000000000002</c:v>
                </c:pt>
                <c:pt idx="70">
                  <c:v>-2.0428103653102899E-14</c:v>
                </c:pt>
                <c:pt idx="71">
                  <c:v>9.9999999999970293E-2</c:v>
                </c:pt>
                <c:pt idx="72">
                  <c:v>0.19999999999997001</c:v>
                </c:pt>
                <c:pt idx="73">
                  <c:v>0.29999999999997001</c:v>
                </c:pt>
                <c:pt idx="74">
                  <c:v>0.39999999999996999</c:v>
                </c:pt>
                <c:pt idx="75">
                  <c:v>0.49999999999997002</c:v>
                </c:pt>
                <c:pt idx="76">
                  <c:v>0.59999999999997</c:v>
                </c:pt>
                <c:pt idx="77">
                  <c:v>0.69999999999996998</c:v>
                </c:pt>
                <c:pt idx="78">
                  <c:v>0.79999999999996996</c:v>
                </c:pt>
                <c:pt idx="79">
                  <c:v>0.89999999999997005</c:v>
                </c:pt>
                <c:pt idx="80">
                  <c:v>0.99999999999997002</c:v>
                </c:pt>
                <c:pt idx="81">
                  <c:v>1.0999999999999699</c:v>
                </c:pt>
                <c:pt idx="82">
                  <c:v>1.19999999999997</c:v>
                </c:pt>
                <c:pt idx="83">
                  <c:v>1.2999999999999701</c:v>
                </c:pt>
                <c:pt idx="84">
                  <c:v>1.3999999999999699</c:v>
                </c:pt>
                <c:pt idx="85">
                  <c:v>1.49999999999997</c:v>
                </c:pt>
                <c:pt idx="86">
                  <c:v>1.5999999999999699</c:v>
                </c:pt>
                <c:pt idx="87">
                  <c:v>1.69999999999997</c:v>
                </c:pt>
                <c:pt idx="88">
                  <c:v>1.7999999999999701</c:v>
                </c:pt>
                <c:pt idx="89">
                  <c:v>1.8999999999999699</c:v>
                </c:pt>
                <c:pt idx="90">
                  <c:v>1.99999999999997</c:v>
                </c:pt>
                <c:pt idx="91">
                  <c:v>2.0999999999999699</c:v>
                </c:pt>
                <c:pt idx="92">
                  <c:v>2.19999999999997</c:v>
                </c:pt>
                <c:pt idx="93">
                  <c:v>2.2999999999999701</c:v>
                </c:pt>
                <c:pt idx="94">
                  <c:v>2.3999999999999702</c:v>
                </c:pt>
                <c:pt idx="95">
                  <c:v>2.4999999999999698</c:v>
                </c:pt>
                <c:pt idx="96">
                  <c:v>2.5999999999999699</c:v>
                </c:pt>
                <c:pt idx="97">
                  <c:v>2.69999999999997</c:v>
                </c:pt>
                <c:pt idx="98">
                  <c:v>2.7999999999999701</c:v>
                </c:pt>
                <c:pt idx="99">
                  <c:v>2.8999999999999599</c:v>
                </c:pt>
                <c:pt idx="100">
                  <c:v>2.99999999999996</c:v>
                </c:pt>
                <c:pt idx="101">
                  <c:v>3.1</c:v>
                </c:pt>
                <c:pt idx="102">
                  <c:v>3.2</c:v>
                </c:pt>
                <c:pt idx="103">
                  <c:v>3.3</c:v>
                </c:pt>
                <c:pt idx="104">
                  <c:v>3.4</c:v>
                </c:pt>
                <c:pt idx="105">
                  <c:v>3.5</c:v>
                </c:pt>
                <c:pt idx="106">
                  <c:v>3.6</c:v>
                </c:pt>
                <c:pt idx="107">
                  <c:v>3.7</c:v>
                </c:pt>
                <c:pt idx="108">
                  <c:v>3.8</c:v>
                </c:pt>
                <c:pt idx="109">
                  <c:v>3.9</c:v>
                </c:pt>
                <c:pt idx="110">
                  <c:v>4</c:v>
                </c:pt>
                <c:pt idx="111">
                  <c:v>4.0999999999999996</c:v>
                </c:pt>
                <c:pt idx="112">
                  <c:v>4.2</c:v>
                </c:pt>
                <c:pt idx="113">
                  <c:v>4.3</c:v>
                </c:pt>
                <c:pt idx="114">
                  <c:v>4.4000000000000004</c:v>
                </c:pt>
                <c:pt idx="115">
                  <c:v>4.5</c:v>
                </c:pt>
                <c:pt idx="116">
                  <c:v>4.5999999999999996</c:v>
                </c:pt>
                <c:pt idx="117">
                  <c:v>4.7</c:v>
                </c:pt>
                <c:pt idx="118">
                  <c:v>4.8</c:v>
                </c:pt>
                <c:pt idx="119">
                  <c:v>4.9000000000000004</c:v>
                </c:pt>
                <c:pt idx="120">
                  <c:v>5</c:v>
                </c:pt>
                <c:pt idx="121">
                  <c:v>5.0999999999999996</c:v>
                </c:pt>
                <c:pt idx="122">
                  <c:v>5.2</c:v>
                </c:pt>
                <c:pt idx="123">
                  <c:v>5.3</c:v>
                </c:pt>
                <c:pt idx="124">
                  <c:v>5.4</c:v>
                </c:pt>
                <c:pt idx="125">
                  <c:v>5.5</c:v>
                </c:pt>
                <c:pt idx="126">
                  <c:v>5.6</c:v>
                </c:pt>
                <c:pt idx="127">
                  <c:v>5.7</c:v>
                </c:pt>
                <c:pt idx="128">
                  <c:v>5.8</c:v>
                </c:pt>
                <c:pt idx="129">
                  <c:v>5.9</c:v>
                </c:pt>
                <c:pt idx="130">
                  <c:v>6</c:v>
                </c:pt>
              </c:numCache>
            </c:numRef>
          </c:xVal>
          <c:yVal>
            <c:numRef>
              <c:f>'Slide 3'!$D$7:$D$137</c:f>
              <c:numCache>
                <c:formatCode>General</c:formatCode>
                <c:ptCount val="131"/>
                <c:pt idx="0">
                  <c:v>9.1347204083645936E-12</c:v>
                </c:pt>
                <c:pt idx="1">
                  <c:v>1.8303322170155714E-11</c:v>
                </c:pt>
                <c:pt idx="2">
                  <c:v>3.6309615017918004E-11</c:v>
                </c:pt>
                <c:pt idx="3">
                  <c:v>7.1313281239960764E-11</c:v>
                </c:pt>
                <c:pt idx="4">
                  <c:v>1.3866799941653172E-10</c:v>
                </c:pt>
                <c:pt idx="5">
                  <c:v>2.6695566147628519E-10</c:v>
                </c:pt>
                <c:pt idx="6">
                  <c:v>5.0881402816450389E-10</c:v>
                </c:pt>
                <c:pt idx="7">
                  <c:v>9.6014333703123363E-10</c:v>
                </c:pt>
                <c:pt idx="8">
                  <c:v>1.7937839079640794E-9</c:v>
                </c:pt>
                <c:pt idx="9">
                  <c:v>3.3178842435473049E-9</c:v>
                </c:pt>
                <c:pt idx="10">
                  <c:v>6.0758828498232861E-9</c:v>
                </c:pt>
                <c:pt idx="11">
                  <c:v>1.1015763624682308E-8</c:v>
                </c:pt>
                <c:pt idx="12">
                  <c:v>1.9773196406244672E-8</c:v>
                </c:pt>
                <c:pt idx="13">
                  <c:v>3.513955094820434E-8</c:v>
                </c:pt>
                <c:pt idx="14">
                  <c:v>6.1826205001658573E-8</c:v>
                </c:pt>
                <c:pt idx="15">
                  <c:v>1.0769760042542703E-7</c:v>
                </c:pt>
                <c:pt idx="16">
                  <c:v>1.8573618445551907E-7</c:v>
                </c:pt>
                <c:pt idx="17">
                  <c:v>3.1713492167158123E-7</c:v>
                </c:pt>
                <c:pt idx="18">
                  <c:v>5.3610353446973477E-7</c:v>
                </c:pt>
                <c:pt idx="19">
                  <c:v>8.9724351623828588E-7</c:v>
                </c:pt>
                <c:pt idx="20">
                  <c:v>1.4867195147342238E-6</c:v>
                </c:pt>
                <c:pt idx="21">
                  <c:v>2.4389607458932395E-6</c:v>
                </c:pt>
                <c:pt idx="22">
                  <c:v>3.9612990910318923E-6</c:v>
                </c:pt>
                <c:pt idx="23">
                  <c:v>6.369825178866807E-6</c:v>
                </c:pt>
                <c:pt idx="24">
                  <c:v>1.0140852065486255E-5</c:v>
                </c:pt>
                <c:pt idx="25">
                  <c:v>1.5983741106904766E-5</c:v>
                </c:pt>
                <c:pt idx="26">
                  <c:v>2.4942471290052468E-5</c:v>
                </c:pt>
                <c:pt idx="27">
                  <c:v>3.853519674208549E-5</c:v>
                </c:pt>
                <c:pt idx="28">
                  <c:v>5.8943067756537443E-5</c:v>
                </c:pt>
                <c:pt idx="29">
                  <c:v>8.926165717712912E-5</c:v>
                </c:pt>
                <c:pt idx="30">
                  <c:v>1.3383022576488014E-4</c:v>
                </c:pt>
                <c:pt idx="31">
                  <c:v>1.9865547139276475E-4</c:v>
                </c:pt>
                <c:pt idx="32">
                  <c:v>2.919469257914491E-4</c:v>
                </c:pt>
                <c:pt idx="33">
                  <c:v>4.2478027055073593E-4</c:v>
                </c:pt>
                <c:pt idx="34">
                  <c:v>6.1190193011375076E-4</c:v>
                </c:pt>
                <c:pt idx="35">
                  <c:v>8.7268269504572915E-4</c:v>
                </c:pt>
                <c:pt idx="36">
                  <c:v>1.2322191684729772E-3</c:v>
                </c:pt>
                <c:pt idx="37">
                  <c:v>1.7225689390536229E-3</c:v>
                </c:pt>
                <c:pt idx="38">
                  <c:v>2.3840882014647662E-3</c:v>
                </c:pt>
                <c:pt idx="39">
                  <c:v>3.2668190561998202E-3</c:v>
                </c:pt>
                <c:pt idx="40">
                  <c:v>4.431848411937874E-3</c:v>
                </c:pt>
                <c:pt idx="41">
                  <c:v>5.9525324197756795E-3</c:v>
                </c:pt>
                <c:pt idx="42">
                  <c:v>7.915451582979743E-3</c:v>
                </c:pt>
                <c:pt idx="43">
                  <c:v>1.0420934814422026E-2</c:v>
                </c:pt>
                <c:pt idx="44">
                  <c:v>1.3582969233684909E-2</c:v>
                </c:pt>
                <c:pt idx="45">
                  <c:v>1.7528300493567666E-2</c:v>
                </c:pt>
                <c:pt idx="46">
                  <c:v>2.2394530294841827E-2</c:v>
                </c:pt>
                <c:pt idx="47">
                  <c:v>2.8327037741599882E-2</c:v>
                </c:pt>
                <c:pt idx="48">
                  <c:v>3.5474592846229863E-2</c:v>
                </c:pt>
                <c:pt idx="49">
                  <c:v>4.3983595980425338E-2</c:v>
                </c:pt>
                <c:pt idx="50">
                  <c:v>5.3990966513185898E-2</c:v>
                </c:pt>
                <c:pt idx="51">
                  <c:v>6.5615814774674111E-2</c:v>
                </c:pt>
                <c:pt idx="52">
                  <c:v>7.8950158300891318E-2</c:v>
                </c:pt>
                <c:pt idx="53">
                  <c:v>9.4049077376883741E-2</c:v>
                </c:pt>
                <c:pt idx="54">
                  <c:v>0.110920834679452</c:v>
                </c:pt>
                <c:pt idx="55">
                  <c:v>0.12951759566588786</c:v>
                </c:pt>
                <c:pt idx="56">
                  <c:v>0.14972746563574069</c:v>
                </c:pt>
                <c:pt idx="57">
                  <c:v>0.17136859204780289</c:v>
                </c:pt>
                <c:pt idx="58">
                  <c:v>0.19418605498320829</c:v>
                </c:pt>
                <c:pt idx="59">
                  <c:v>0.21785217703254575</c:v>
                </c:pt>
                <c:pt idx="60">
                  <c:v>0.24197072451913854</c:v>
                </c:pt>
                <c:pt idx="61">
                  <c:v>0.26608524989875004</c:v>
                </c:pt>
                <c:pt idx="62">
                  <c:v>0.28969155276147812</c:v>
                </c:pt>
                <c:pt idx="63">
                  <c:v>0.31225393336675689</c:v>
                </c:pt>
                <c:pt idx="64">
                  <c:v>0.33322460289179567</c:v>
                </c:pt>
                <c:pt idx="65">
                  <c:v>0.35206532676429597</c:v>
                </c:pt>
                <c:pt idx="66">
                  <c:v>0.36827014030332039</c:v>
                </c:pt>
                <c:pt idx="67">
                  <c:v>0.38138781546052181</c:v>
                </c:pt>
                <c:pt idx="68">
                  <c:v>0.39104269397545433</c:v>
                </c:pt>
                <c:pt idx="69">
                  <c:v>0.39695254747701098</c:v>
                </c:pt>
                <c:pt idx="70">
                  <c:v>0.3989422804014327</c:v>
                </c:pt>
                <c:pt idx="71">
                  <c:v>0.39695254747701297</c:v>
                </c:pt>
                <c:pt idx="72">
                  <c:v>0.39104269397545821</c:v>
                </c:pt>
                <c:pt idx="73">
                  <c:v>0.38138781546052752</c:v>
                </c:pt>
                <c:pt idx="74">
                  <c:v>0.36827014030332778</c:v>
                </c:pt>
                <c:pt idx="75">
                  <c:v>0.3520653267643048</c:v>
                </c:pt>
                <c:pt idx="76">
                  <c:v>0.33322460289180567</c:v>
                </c:pt>
                <c:pt idx="77">
                  <c:v>0.31225393336676782</c:v>
                </c:pt>
                <c:pt idx="78">
                  <c:v>0.28969155276148972</c:v>
                </c:pt>
                <c:pt idx="79">
                  <c:v>0.26608524989876198</c:v>
                </c:pt>
                <c:pt idx="80">
                  <c:v>0.24197072451915064</c:v>
                </c:pt>
                <c:pt idx="81">
                  <c:v>0.21785217703255777</c:v>
                </c:pt>
                <c:pt idx="82">
                  <c:v>0.19418605498321995</c:v>
                </c:pt>
                <c:pt idx="83">
                  <c:v>0.17136859204781404</c:v>
                </c:pt>
                <c:pt idx="84">
                  <c:v>0.14972746563575118</c:v>
                </c:pt>
                <c:pt idx="85">
                  <c:v>0.12951759566589754</c:v>
                </c:pt>
                <c:pt idx="86">
                  <c:v>0.1109208346794609</c:v>
                </c:pt>
                <c:pt idx="87">
                  <c:v>9.4049077376891735E-2</c:v>
                </c:pt>
                <c:pt idx="88">
                  <c:v>7.895015830089841E-2</c:v>
                </c:pt>
                <c:pt idx="89">
                  <c:v>6.5615814774680342E-2</c:v>
                </c:pt>
                <c:pt idx="90">
                  <c:v>5.3990966513191289E-2</c:v>
                </c:pt>
                <c:pt idx="91">
                  <c:v>4.3983595980429988E-2</c:v>
                </c:pt>
                <c:pt idx="92">
                  <c:v>3.5474592846233791E-2</c:v>
                </c:pt>
                <c:pt idx="93">
                  <c:v>2.8327037741603125E-2</c:v>
                </c:pt>
                <c:pt idx="94">
                  <c:v>2.2394530294844502E-2</c:v>
                </c:pt>
                <c:pt idx="95">
                  <c:v>1.7528300493569862E-2</c:v>
                </c:pt>
                <c:pt idx="96">
                  <c:v>1.3582969233686681E-2</c:v>
                </c:pt>
                <c:pt idx="97">
                  <c:v>1.0420934814423442E-2</c:v>
                </c:pt>
                <c:pt idx="98">
                  <c:v>7.9154515829806277E-3</c:v>
                </c:pt>
                <c:pt idx="99">
                  <c:v>5.9525324197765468E-3</c:v>
                </c:pt>
                <c:pt idx="100">
                  <c:v>4.4318484119385384E-3</c:v>
                </c:pt>
                <c:pt idx="101">
                  <c:v>3.2668190561999182E-3</c:v>
                </c:pt>
                <c:pt idx="102">
                  <c:v>2.3840882014648404E-3</c:v>
                </c:pt>
                <c:pt idx="103">
                  <c:v>1.7225689390536812E-3</c:v>
                </c:pt>
                <c:pt idx="104">
                  <c:v>1.2322191684730199E-3</c:v>
                </c:pt>
                <c:pt idx="105">
                  <c:v>8.7268269504576015E-4</c:v>
                </c:pt>
                <c:pt idx="106">
                  <c:v>6.119019301137719E-4</c:v>
                </c:pt>
                <c:pt idx="107">
                  <c:v>4.2478027055075143E-4</c:v>
                </c:pt>
                <c:pt idx="108">
                  <c:v>2.9194692579146027E-4</c:v>
                </c:pt>
                <c:pt idx="109">
                  <c:v>1.9865547139277272E-4</c:v>
                </c:pt>
                <c:pt idx="110">
                  <c:v>1.3383022576488537E-4</c:v>
                </c:pt>
                <c:pt idx="111">
                  <c:v>8.9261657177132928E-5</c:v>
                </c:pt>
                <c:pt idx="112">
                  <c:v>5.8943067756539855E-5</c:v>
                </c:pt>
                <c:pt idx="113">
                  <c:v>3.8535196742087129E-5</c:v>
                </c:pt>
                <c:pt idx="114">
                  <c:v>2.4942471290053535E-5</c:v>
                </c:pt>
                <c:pt idx="115">
                  <c:v>1.5983741106905475E-5</c:v>
                </c:pt>
                <c:pt idx="116">
                  <c:v>1.0140852065486758E-5</c:v>
                </c:pt>
                <c:pt idx="117">
                  <c:v>6.3698251788670899E-6</c:v>
                </c:pt>
                <c:pt idx="118">
                  <c:v>3.9612990910320753E-6</c:v>
                </c:pt>
                <c:pt idx="119">
                  <c:v>2.4389607458933522E-6</c:v>
                </c:pt>
                <c:pt idx="120">
                  <c:v>1.4867195147342977E-6</c:v>
                </c:pt>
                <c:pt idx="121">
                  <c:v>8.9724351623833374E-7</c:v>
                </c:pt>
                <c:pt idx="122">
                  <c:v>5.3610353446976145E-7</c:v>
                </c:pt>
                <c:pt idx="123">
                  <c:v>3.1713492167159759E-7</c:v>
                </c:pt>
                <c:pt idx="124">
                  <c:v>1.8573618445552897E-7</c:v>
                </c:pt>
                <c:pt idx="125">
                  <c:v>1.0769760042543276E-7</c:v>
                </c:pt>
                <c:pt idx="126">
                  <c:v>6.1826205001658573E-8</c:v>
                </c:pt>
                <c:pt idx="127">
                  <c:v>3.513955094820434E-8</c:v>
                </c:pt>
                <c:pt idx="128">
                  <c:v>1.9773196406244672E-8</c:v>
                </c:pt>
                <c:pt idx="129">
                  <c:v>1.1015763624682308E-8</c:v>
                </c:pt>
                <c:pt idx="130">
                  <c:v>6.0758828498232861E-9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1E-4658-BE1E-31997171AE09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'Slide 3'!$C$7:$C$137</c:f>
              <c:numCache>
                <c:formatCode>General</c:formatCode>
                <c:ptCount val="131"/>
                <c:pt idx="0">
                  <c:v>-7</c:v>
                </c:pt>
                <c:pt idx="1">
                  <c:v>-6.9</c:v>
                </c:pt>
                <c:pt idx="2">
                  <c:v>-6.8</c:v>
                </c:pt>
                <c:pt idx="3">
                  <c:v>-6.7</c:v>
                </c:pt>
                <c:pt idx="4">
                  <c:v>-6.6</c:v>
                </c:pt>
                <c:pt idx="5">
                  <c:v>-6.5</c:v>
                </c:pt>
                <c:pt idx="6">
                  <c:v>-6.4</c:v>
                </c:pt>
                <c:pt idx="7">
                  <c:v>-6.3</c:v>
                </c:pt>
                <c:pt idx="8">
                  <c:v>-6.2</c:v>
                </c:pt>
                <c:pt idx="9">
                  <c:v>-6.1</c:v>
                </c:pt>
                <c:pt idx="10">
                  <c:v>-6</c:v>
                </c:pt>
                <c:pt idx="11">
                  <c:v>-5.9</c:v>
                </c:pt>
                <c:pt idx="12">
                  <c:v>-5.8</c:v>
                </c:pt>
                <c:pt idx="13">
                  <c:v>-5.7</c:v>
                </c:pt>
                <c:pt idx="14">
                  <c:v>-5.6</c:v>
                </c:pt>
                <c:pt idx="15">
                  <c:v>-5.5000000000000098</c:v>
                </c:pt>
                <c:pt idx="16">
                  <c:v>-5.4000000000000101</c:v>
                </c:pt>
                <c:pt idx="17">
                  <c:v>-5.3000000000000096</c:v>
                </c:pt>
                <c:pt idx="18">
                  <c:v>-5.2000000000000099</c:v>
                </c:pt>
                <c:pt idx="19">
                  <c:v>-5.1000000000000103</c:v>
                </c:pt>
                <c:pt idx="20">
                  <c:v>-5.0000000000000098</c:v>
                </c:pt>
                <c:pt idx="21">
                  <c:v>-4.9000000000000101</c:v>
                </c:pt>
                <c:pt idx="22">
                  <c:v>-4.8000000000000096</c:v>
                </c:pt>
                <c:pt idx="23">
                  <c:v>-4.7000000000000099</c:v>
                </c:pt>
                <c:pt idx="24">
                  <c:v>-4.6000000000000103</c:v>
                </c:pt>
                <c:pt idx="25">
                  <c:v>-4.5000000000000098</c:v>
                </c:pt>
                <c:pt idx="26">
                  <c:v>-4.4000000000000101</c:v>
                </c:pt>
                <c:pt idx="27">
                  <c:v>-4.3000000000000096</c:v>
                </c:pt>
                <c:pt idx="28">
                  <c:v>-4.2000000000000099</c:v>
                </c:pt>
                <c:pt idx="29">
                  <c:v>-4.1000000000000103</c:v>
                </c:pt>
                <c:pt idx="30">
                  <c:v>-4.0000000000000098</c:v>
                </c:pt>
                <c:pt idx="31">
                  <c:v>-3.9000000000000101</c:v>
                </c:pt>
                <c:pt idx="32">
                  <c:v>-3.80000000000001</c:v>
                </c:pt>
                <c:pt idx="33">
                  <c:v>-3.7000000000000099</c:v>
                </c:pt>
                <c:pt idx="34">
                  <c:v>-3.6000000000000099</c:v>
                </c:pt>
                <c:pt idx="35">
                  <c:v>-3.5000000000000102</c:v>
                </c:pt>
                <c:pt idx="36">
                  <c:v>-3.4000000000000101</c:v>
                </c:pt>
                <c:pt idx="37">
                  <c:v>-3.30000000000001</c:v>
                </c:pt>
                <c:pt idx="38">
                  <c:v>-3.2000000000000099</c:v>
                </c:pt>
                <c:pt idx="39">
                  <c:v>-3.1000000000000099</c:v>
                </c:pt>
                <c:pt idx="40">
                  <c:v>-3.0000000000000102</c:v>
                </c:pt>
                <c:pt idx="41">
                  <c:v>-2.9000000000000101</c:v>
                </c:pt>
                <c:pt idx="42">
                  <c:v>-2.80000000000001</c:v>
                </c:pt>
                <c:pt idx="43">
                  <c:v>-2.7000000000000202</c:v>
                </c:pt>
                <c:pt idx="44">
                  <c:v>-2.6000000000000201</c:v>
                </c:pt>
                <c:pt idx="45">
                  <c:v>-2.50000000000002</c:v>
                </c:pt>
                <c:pt idx="46">
                  <c:v>-2.4000000000000199</c:v>
                </c:pt>
                <c:pt idx="47">
                  <c:v>-2.3000000000000198</c:v>
                </c:pt>
                <c:pt idx="48">
                  <c:v>-2.2000000000000202</c:v>
                </c:pt>
                <c:pt idx="49">
                  <c:v>-2.1000000000000201</c:v>
                </c:pt>
                <c:pt idx="50">
                  <c:v>-2.00000000000002</c:v>
                </c:pt>
                <c:pt idx="51">
                  <c:v>-1.9000000000000199</c:v>
                </c:pt>
                <c:pt idx="52">
                  <c:v>-1.80000000000002</c:v>
                </c:pt>
                <c:pt idx="53">
                  <c:v>-1.7000000000000199</c:v>
                </c:pt>
                <c:pt idx="54">
                  <c:v>-1.6000000000000201</c:v>
                </c:pt>
                <c:pt idx="55">
                  <c:v>-1.50000000000002</c:v>
                </c:pt>
                <c:pt idx="56">
                  <c:v>-1.4000000000000199</c:v>
                </c:pt>
                <c:pt idx="57">
                  <c:v>-1.30000000000002</c:v>
                </c:pt>
                <c:pt idx="58">
                  <c:v>-1.2000000000000199</c:v>
                </c:pt>
                <c:pt idx="59">
                  <c:v>-1.1000000000000201</c:v>
                </c:pt>
                <c:pt idx="60">
                  <c:v>-1.00000000000002</c:v>
                </c:pt>
                <c:pt idx="61">
                  <c:v>-0.90000000000002001</c:v>
                </c:pt>
                <c:pt idx="62">
                  <c:v>-0.80000000000002003</c:v>
                </c:pt>
                <c:pt idx="63">
                  <c:v>-0.70000000000002005</c:v>
                </c:pt>
                <c:pt idx="64">
                  <c:v>-0.60000000000001996</c:v>
                </c:pt>
                <c:pt idx="65">
                  <c:v>-0.50000000000001998</c:v>
                </c:pt>
                <c:pt idx="66">
                  <c:v>-0.40000000000002001</c:v>
                </c:pt>
                <c:pt idx="67">
                  <c:v>-0.30000000000001997</c:v>
                </c:pt>
                <c:pt idx="68">
                  <c:v>-0.20000000000002</c:v>
                </c:pt>
                <c:pt idx="69">
                  <c:v>-0.10000000000002</c:v>
                </c:pt>
                <c:pt idx="70">
                  <c:v>-2.0428103653102899E-14</c:v>
                </c:pt>
                <c:pt idx="71">
                  <c:v>9.9999999999970293E-2</c:v>
                </c:pt>
                <c:pt idx="72">
                  <c:v>0.19999999999997001</c:v>
                </c:pt>
                <c:pt idx="73">
                  <c:v>0.29999999999997001</c:v>
                </c:pt>
                <c:pt idx="74">
                  <c:v>0.39999999999996999</c:v>
                </c:pt>
                <c:pt idx="75">
                  <c:v>0.49999999999997002</c:v>
                </c:pt>
                <c:pt idx="76">
                  <c:v>0.59999999999997</c:v>
                </c:pt>
                <c:pt idx="77">
                  <c:v>0.69999999999996998</c:v>
                </c:pt>
                <c:pt idx="78">
                  <c:v>0.79999999999996996</c:v>
                </c:pt>
                <c:pt idx="79">
                  <c:v>0.89999999999997005</c:v>
                </c:pt>
                <c:pt idx="80">
                  <c:v>0.99999999999997002</c:v>
                </c:pt>
                <c:pt idx="81">
                  <c:v>1.0999999999999699</c:v>
                </c:pt>
                <c:pt idx="82">
                  <c:v>1.19999999999997</c:v>
                </c:pt>
                <c:pt idx="83">
                  <c:v>1.2999999999999701</c:v>
                </c:pt>
                <c:pt idx="84">
                  <c:v>1.3999999999999699</c:v>
                </c:pt>
                <c:pt idx="85">
                  <c:v>1.49999999999997</c:v>
                </c:pt>
                <c:pt idx="86">
                  <c:v>1.5999999999999699</c:v>
                </c:pt>
                <c:pt idx="87">
                  <c:v>1.69999999999997</c:v>
                </c:pt>
                <c:pt idx="88">
                  <c:v>1.7999999999999701</c:v>
                </c:pt>
                <c:pt idx="89">
                  <c:v>1.8999999999999699</c:v>
                </c:pt>
                <c:pt idx="90">
                  <c:v>1.99999999999997</c:v>
                </c:pt>
                <c:pt idx="91">
                  <c:v>2.0999999999999699</c:v>
                </c:pt>
                <c:pt idx="92">
                  <c:v>2.19999999999997</c:v>
                </c:pt>
                <c:pt idx="93">
                  <c:v>2.2999999999999701</c:v>
                </c:pt>
                <c:pt idx="94">
                  <c:v>2.3999999999999702</c:v>
                </c:pt>
                <c:pt idx="95">
                  <c:v>2.4999999999999698</c:v>
                </c:pt>
                <c:pt idx="96">
                  <c:v>2.5999999999999699</c:v>
                </c:pt>
                <c:pt idx="97">
                  <c:v>2.69999999999997</c:v>
                </c:pt>
                <c:pt idx="98">
                  <c:v>2.7999999999999701</c:v>
                </c:pt>
                <c:pt idx="99">
                  <c:v>2.8999999999999599</c:v>
                </c:pt>
                <c:pt idx="100">
                  <c:v>2.99999999999996</c:v>
                </c:pt>
                <c:pt idx="101">
                  <c:v>3.1</c:v>
                </c:pt>
                <c:pt idx="102">
                  <c:v>3.2</c:v>
                </c:pt>
                <c:pt idx="103">
                  <c:v>3.3</c:v>
                </c:pt>
                <c:pt idx="104">
                  <c:v>3.4</c:v>
                </c:pt>
                <c:pt idx="105">
                  <c:v>3.5</c:v>
                </c:pt>
                <c:pt idx="106">
                  <c:v>3.6</c:v>
                </c:pt>
                <c:pt idx="107">
                  <c:v>3.7</c:v>
                </c:pt>
                <c:pt idx="108">
                  <c:v>3.8</c:v>
                </c:pt>
                <c:pt idx="109">
                  <c:v>3.9</c:v>
                </c:pt>
                <c:pt idx="110">
                  <c:v>4</c:v>
                </c:pt>
                <c:pt idx="111">
                  <c:v>4.0999999999999996</c:v>
                </c:pt>
                <c:pt idx="112">
                  <c:v>4.2</c:v>
                </c:pt>
                <c:pt idx="113">
                  <c:v>4.3</c:v>
                </c:pt>
                <c:pt idx="114">
                  <c:v>4.4000000000000004</c:v>
                </c:pt>
                <c:pt idx="115">
                  <c:v>4.5</c:v>
                </c:pt>
                <c:pt idx="116">
                  <c:v>4.5999999999999996</c:v>
                </c:pt>
                <c:pt idx="117">
                  <c:v>4.7</c:v>
                </c:pt>
                <c:pt idx="118">
                  <c:v>4.8</c:v>
                </c:pt>
                <c:pt idx="119">
                  <c:v>4.9000000000000004</c:v>
                </c:pt>
                <c:pt idx="120">
                  <c:v>5</c:v>
                </c:pt>
                <c:pt idx="121">
                  <c:v>5.0999999999999996</c:v>
                </c:pt>
                <c:pt idx="122">
                  <c:v>5.2</c:v>
                </c:pt>
                <c:pt idx="123">
                  <c:v>5.3</c:v>
                </c:pt>
                <c:pt idx="124">
                  <c:v>5.4</c:v>
                </c:pt>
                <c:pt idx="125">
                  <c:v>5.5</c:v>
                </c:pt>
                <c:pt idx="126">
                  <c:v>5.6</c:v>
                </c:pt>
                <c:pt idx="127">
                  <c:v>5.7</c:v>
                </c:pt>
                <c:pt idx="128">
                  <c:v>5.8</c:v>
                </c:pt>
                <c:pt idx="129">
                  <c:v>5.9</c:v>
                </c:pt>
                <c:pt idx="130">
                  <c:v>6</c:v>
                </c:pt>
              </c:numCache>
            </c:numRef>
          </c:xVal>
          <c:yVal>
            <c:numRef>
              <c:f>'Slide 3'!$E$7:$E$137</c:f>
              <c:numCache>
                <c:formatCode>General</c:formatCode>
                <c:ptCount val="131"/>
                <c:pt idx="0">
                  <c:v>4.3634134752288008E-4</c:v>
                </c:pt>
                <c:pt idx="1">
                  <c:v>5.1914064783070517E-4</c:v>
                </c:pt>
                <c:pt idx="2">
                  <c:v>6.1610958423650997E-4</c:v>
                </c:pt>
                <c:pt idx="3">
                  <c:v>7.2936540233337294E-4</c:v>
                </c:pt>
                <c:pt idx="4">
                  <c:v>8.6128446952684061E-4</c:v>
                </c:pt>
                <c:pt idx="5">
                  <c:v>1.0145240286498841E-3</c:v>
                </c:pt>
                <c:pt idx="6">
                  <c:v>1.1920441007324202E-3</c:v>
                </c:pt>
                <c:pt idx="7">
                  <c:v>1.3971292074397236E-3</c:v>
                </c:pt>
                <c:pt idx="8">
                  <c:v>1.6334095280999591E-3</c:v>
                </c:pt>
                <c:pt idx="9">
                  <c:v>1.9048810491109052E-3</c:v>
                </c:pt>
                <c:pt idx="10">
                  <c:v>2.2159242059690038E-3</c:v>
                </c:pt>
                <c:pt idx="11">
                  <c:v>2.5713204615269696E-3</c:v>
                </c:pt>
                <c:pt idx="12">
                  <c:v>2.9762662098879269E-3</c:v>
                </c:pt>
                <c:pt idx="13">
                  <c:v>3.4363833453069856E-3</c:v>
                </c:pt>
                <c:pt idx="14">
                  <c:v>3.9577257914899843E-3</c:v>
                </c:pt>
                <c:pt idx="15">
                  <c:v>4.5467812507954657E-3</c:v>
                </c:pt>
                <c:pt idx="16">
                  <c:v>5.2104674072112264E-3</c:v>
                </c:pt>
                <c:pt idx="17">
                  <c:v>5.9561218038025124E-3</c:v>
                </c:pt>
                <c:pt idx="18">
                  <c:v>6.7914846168427223E-3</c:v>
                </c:pt>
                <c:pt idx="19">
                  <c:v>7.7246735671974848E-3</c:v>
                </c:pt>
                <c:pt idx="20">
                  <c:v>8.7641502467841609E-3</c:v>
                </c:pt>
                <c:pt idx="21">
                  <c:v>9.918677195897542E-3</c:v>
                </c:pt>
                <c:pt idx="22">
                  <c:v>1.1197265147421321E-2</c:v>
                </c:pt>
                <c:pt idx="23">
                  <c:v>1.2609109957597051E-2</c:v>
                </c:pt>
                <c:pt idx="24">
                  <c:v>1.4163518870800416E-2</c:v>
                </c:pt>
                <c:pt idx="25">
                  <c:v>1.5869825917833532E-2</c:v>
                </c:pt>
                <c:pt idx="26">
                  <c:v>1.7737296423115525E-2</c:v>
                </c:pt>
                <c:pt idx="27">
                  <c:v>1.9775020794684899E-2</c:v>
                </c:pt>
                <c:pt idx="28">
                  <c:v>2.1991797990213374E-2</c:v>
                </c:pt>
                <c:pt idx="29">
                  <c:v>2.4396009289591122E-2</c:v>
                </c:pt>
                <c:pt idx="30">
                  <c:v>2.6995483256593764E-2</c:v>
                </c:pt>
                <c:pt idx="31">
                  <c:v>2.9797353034407743E-2</c:v>
                </c:pt>
                <c:pt idx="32">
                  <c:v>3.2807907387337985E-2</c:v>
                </c:pt>
                <c:pt idx="33">
                  <c:v>3.6032437168108659E-2</c:v>
                </c:pt>
                <c:pt idx="34">
                  <c:v>3.9475079150446735E-2</c:v>
                </c:pt>
                <c:pt idx="35">
                  <c:v>4.3138659413255377E-2</c:v>
                </c:pt>
                <c:pt idx="36">
                  <c:v>4.7024538688443064E-2</c:v>
                </c:pt>
                <c:pt idx="37">
                  <c:v>5.1132462281988582E-2</c:v>
                </c:pt>
                <c:pt idx="38">
                  <c:v>5.5460417339727341E-2</c:v>
                </c:pt>
                <c:pt idx="39">
                  <c:v>6.0004500348492334E-2</c:v>
                </c:pt>
                <c:pt idx="40">
                  <c:v>6.4758797832945386E-2</c:v>
                </c:pt>
                <c:pt idx="41">
                  <c:v>6.9715283222679614E-2</c:v>
                </c:pt>
                <c:pt idx="42">
                  <c:v>7.4863732817871911E-2</c:v>
                </c:pt>
                <c:pt idx="43">
                  <c:v>8.0191663670958702E-2</c:v>
                </c:pt>
                <c:pt idx="44">
                  <c:v>8.5684296023902567E-2</c:v>
                </c:pt>
                <c:pt idx="45">
                  <c:v>9.1324542694509819E-2</c:v>
                </c:pt>
                <c:pt idx="46">
                  <c:v>9.7093027491605324E-2</c:v>
                </c:pt>
                <c:pt idx="47">
                  <c:v>0.1029681343599862</c:v>
                </c:pt>
                <c:pt idx="48">
                  <c:v>0.10892608851627407</c:v>
                </c:pt>
                <c:pt idx="49">
                  <c:v>0.11494107034211531</c:v>
                </c:pt>
                <c:pt idx="50">
                  <c:v>0.12098536225957046</c:v>
                </c:pt>
                <c:pt idx="51">
                  <c:v>0.12702952823459329</c:v>
                </c:pt>
                <c:pt idx="52">
                  <c:v>0.13304262494937621</c:v>
                </c:pt>
                <c:pt idx="53">
                  <c:v>0.13899244306549707</c:v>
                </c:pt>
                <c:pt idx="54">
                  <c:v>0.1448457763807402</c:v>
                </c:pt>
                <c:pt idx="55">
                  <c:v>0.15056871607740108</c:v>
                </c:pt>
                <c:pt idx="56">
                  <c:v>0.15612696668337955</c:v>
                </c:pt>
                <c:pt idx="57">
                  <c:v>0.16148617983395611</c:v>
                </c:pt>
                <c:pt idx="58">
                  <c:v>0.16661230144589884</c:v>
                </c:pt>
                <c:pt idx="59">
                  <c:v>0.17147192750969101</c:v>
                </c:pt>
                <c:pt idx="60">
                  <c:v>0.17603266338214887</c:v>
                </c:pt>
                <c:pt idx="61">
                  <c:v>0.18026348123082317</c:v>
                </c:pt>
                <c:pt idx="62">
                  <c:v>0.18413507015166092</c:v>
                </c:pt>
                <c:pt idx="63">
                  <c:v>0.18762017345846829</c:v>
                </c:pt>
                <c:pt idx="64">
                  <c:v>0.19069390773026149</c:v>
                </c:pt>
                <c:pt idx="65">
                  <c:v>0.19333405840142415</c:v>
                </c:pt>
                <c:pt idx="66">
                  <c:v>0.19552134698772755</c:v>
                </c:pt>
                <c:pt idx="67">
                  <c:v>0.19723966545394417</c:v>
                </c:pt>
                <c:pt idx="68">
                  <c:v>0.19847627373850571</c:v>
                </c:pt>
                <c:pt idx="69">
                  <c:v>0.19922195704738191</c:v>
                </c:pt>
                <c:pt idx="70">
                  <c:v>0.19947114020071635</c:v>
                </c:pt>
                <c:pt idx="71">
                  <c:v>0.19922195704738216</c:v>
                </c:pt>
                <c:pt idx="72">
                  <c:v>0.19847627373850618</c:v>
                </c:pt>
                <c:pt idx="73">
                  <c:v>0.19723966545394492</c:v>
                </c:pt>
                <c:pt idx="74">
                  <c:v>0.19552134698772855</c:v>
                </c:pt>
                <c:pt idx="75">
                  <c:v>0.19333405840142534</c:v>
                </c:pt>
                <c:pt idx="76">
                  <c:v>0.1906939077302629</c:v>
                </c:pt>
                <c:pt idx="77">
                  <c:v>0.18762017345846993</c:v>
                </c:pt>
                <c:pt idx="78">
                  <c:v>0.18413507015166278</c:v>
                </c:pt>
                <c:pt idx="79">
                  <c:v>0.1802634812308252</c:v>
                </c:pt>
                <c:pt idx="80">
                  <c:v>0.17603266338215107</c:v>
                </c:pt>
                <c:pt idx="81">
                  <c:v>0.17147192750969337</c:v>
                </c:pt>
                <c:pt idx="82">
                  <c:v>0.16661230144590133</c:v>
                </c:pt>
                <c:pt idx="83">
                  <c:v>0.16148617983395872</c:v>
                </c:pt>
                <c:pt idx="84">
                  <c:v>0.15612696668338227</c:v>
                </c:pt>
                <c:pt idx="85">
                  <c:v>0.15056871607740391</c:v>
                </c:pt>
                <c:pt idx="86">
                  <c:v>0.14484577638074314</c:v>
                </c:pt>
                <c:pt idx="87">
                  <c:v>0.13899244306550002</c:v>
                </c:pt>
                <c:pt idx="88">
                  <c:v>0.13304262494937921</c:v>
                </c:pt>
                <c:pt idx="89">
                  <c:v>0.12702952823459632</c:v>
                </c:pt>
                <c:pt idx="90">
                  <c:v>0.1209853622595735</c:v>
                </c:pt>
                <c:pt idx="91">
                  <c:v>0.11494107034211834</c:v>
                </c:pt>
                <c:pt idx="92">
                  <c:v>0.10892608851627708</c:v>
                </c:pt>
                <c:pt idx="93">
                  <c:v>0.10296813435998914</c:v>
                </c:pt>
                <c:pt idx="94">
                  <c:v>9.7093027491608211E-2</c:v>
                </c:pt>
                <c:pt idx="95">
                  <c:v>9.1324542694512692E-2</c:v>
                </c:pt>
                <c:pt idx="96">
                  <c:v>8.5684296023905357E-2</c:v>
                </c:pt>
                <c:pt idx="97">
                  <c:v>8.0191663670961436E-2</c:v>
                </c:pt>
                <c:pt idx="98">
                  <c:v>7.4863732817873993E-2</c:v>
                </c:pt>
                <c:pt idx="99">
                  <c:v>6.9715283222682167E-2</c:v>
                </c:pt>
                <c:pt idx="100">
                  <c:v>6.4758797832947801E-2</c:v>
                </c:pt>
                <c:pt idx="101">
                  <c:v>6.0004500348492792E-2</c:v>
                </c:pt>
                <c:pt idx="102">
                  <c:v>5.5460417339727772E-2</c:v>
                </c:pt>
                <c:pt idx="103">
                  <c:v>5.1132462281989019E-2</c:v>
                </c:pt>
                <c:pt idx="104">
                  <c:v>4.7024538688443474E-2</c:v>
                </c:pt>
                <c:pt idx="105">
                  <c:v>4.3138659413255766E-2</c:v>
                </c:pt>
                <c:pt idx="106">
                  <c:v>3.9475079150447075E-2</c:v>
                </c:pt>
                <c:pt idx="107">
                  <c:v>3.6032437168108992E-2</c:v>
                </c:pt>
                <c:pt idx="108">
                  <c:v>3.2807907387338298E-2</c:v>
                </c:pt>
                <c:pt idx="109">
                  <c:v>2.9797353034408038E-2</c:v>
                </c:pt>
                <c:pt idx="110">
                  <c:v>2.6995483256594031E-2</c:v>
                </c:pt>
                <c:pt idx="111">
                  <c:v>2.4396009289591382E-2</c:v>
                </c:pt>
                <c:pt idx="112">
                  <c:v>2.1991797990213596E-2</c:v>
                </c:pt>
                <c:pt idx="113">
                  <c:v>1.977502079468511E-2</c:v>
                </c:pt>
                <c:pt idx="114">
                  <c:v>1.7737296423115712E-2</c:v>
                </c:pt>
                <c:pt idx="115">
                  <c:v>1.5869825917833709E-2</c:v>
                </c:pt>
                <c:pt idx="116">
                  <c:v>1.4163518870800593E-2</c:v>
                </c:pt>
                <c:pt idx="117">
                  <c:v>1.2609109957597191E-2</c:v>
                </c:pt>
                <c:pt idx="118">
                  <c:v>1.119726514742145E-2</c:v>
                </c:pt>
                <c:pt idx="119">
                  <c:v>9.9186771958976565E-3</c:v>
                </c:pt>
                <c:pt idx="120">
                  <c:v>8.7641502467842702E-3</c:v>
                </c:pt>
                <c:pt idx="121">
                  <c:v>7.7246735671975871E-3</c:v>
                </c:pt>
                <c:pt idx="122">
                  <c:v>6.7914846168428064E-3</c:v>
                </c:pt>
                <c:pt idx="123">
                  <c:v>5.9561218038025896E-3</c:v>
                </c:pt>
                <c:pt idx="124">
                  <c:v>5.2104674072112958E-3</c:v>
                </c:pt>
                <c:pt idx="125">
                  <c:v>4.5467812507955264E-3</c:v>
                </c:pt>
                <c:pt idx="126">
                  <c:v>3.9577257914899843E-3</c:v>
                </c:pt>
                <c:pt idx="127">
                  <c:v>3.4363833453069856E-3</c:v>
                </c:pt>
                <c:pt idx="128">
                  <c:v>2.9762662098879269E-3</c:v>
                </c:pt>
                <c:pt idx="129">
                  <c:v>2.5713204615269696E-3</c:v>
                </c:pt>
                <c:pt idx="130">
                  <c:v>2.2159242059690038E-3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E1E-4658-BE1E-31997171AE09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'Slide 3'!$C$7:$C$137</c:f>
              <c:numCache>
                <c:formatCode>General</c:formatCode>
                <c:ptCount val="131"/>
                <c:pt idx="0">
                  <c:v>-7</c:v>
                </c:pt>
                <c:pt idx="1">
                  <c:v>-6.9</c:v>
                </c:pt>
                <c:pt idx="2">
                  <c:v>-6.8</c:v>
                </c:pt>
                <c:pt idx="3">
                  <c:v>-6.7</c:v>
                </c:pt>
                <c:pt idx="4">
                  <c:v>-6.6</c:v>
                </c:pt>
                <c:pt idx="5">
                  <c:v>-6.5</c:v>
                </c:pt>
                <c:pt idx="6">
                  <c:v>-6.4</c:v>
                </c:pt>
                <c:pt idx="7">
                  <c:v>-6.3</c:v>
                </c:pt>
                <c:pt idx="8">
                  <c:v>-6.2</c:v>
                </c:pt>
                <c:pt idx="9">
                  <c:v>-6.1</c:v>
                </c:pt>
                <c:pt idx="10">
                  <c:v>-6</c:v>
                </c:pt>
                <c:pt idx="11">
                  <c:v>-5.9</c:v>
                </c:pt>
                <c:pt idx="12">
                  <c:v>-5.8</c:v>
                </c:pt>
                <c:pt idx="13">
                  <c:v>-5.7</c:v>
                </c:pt>
                <c:pt idx="14">
                  <c:v>-5.6</c:v>
                </c:pt>
                <c:pt idx="15">
                  <c:v>-5.5000000000000098</c:v>
                </c:pt>
                <c:pt idx="16">
                  <c:v>-5.4000000000000101</c:v>
                </c:pt>
                <c:pt idx="17">
                  <c:v>-5.3000000000000096</c:v>
                </c:pt>
                <c:pt idx="18">
                  <c:v>-5.2000000000000099</c:v>
                </c:pt>
                <c:pt idx="19">
                  <c:v>-5.1000000000000103</c:v>
                </c:pt>
                <c:pt idx="20">
                  <c:v>-5.0000000000000098</c:v>
                </c:pt>
                <c:pt idx="21">
                  <c:v>-4.9000000000000101</c:v>
                </c:pt>
                <c:pt idx="22">
                  <c:v>-4.8000000000000096</c:v>
                </c:pt>
                <c:pt idx="23">
                  <c:v>-4.7000000000000099</c:v>
                </c:pt>
                <c:pt idx="24">
                  <c:v>-4.6000000000000103</c:v>
                </c:pt>
                <c:pt idx="25">
                  <c:v>-4.5000000000000098</c:v>
                </c:pt>
                <c:pt idx="26">
                  <c:v>-4.4000000000000101</c:v>
                </c:pt>
                <c:pt idx="27">
                  <c:v>-4.3000000000000096</c:v>
                </c:pt>
                <c:pt idx="28">
                  <c:v>-4.2000000000000099</c:v>
                </c:pt>
                <c:pt idx="29">
                  <c:v>-4.1000000000000103</c:v>
                </c:pt>
                <c:pt idx="30">
                  <c:v>-4.0000000000000098</c:v>
                </c:pt>
                <c:pt idx="31">
                  <c:v>-3.9000000000000101</c:v>
                </c:pt>
                <c:pt idx="32">
                  <c:v>-3.80000000000001</c:v>
                </c:pt>
                <c:pt idx="33">
                  <c:v>-3.7000000000000099</c:v>
                </c:pt>
                <c:pt idx="34">
                  <c:v>-3.6000000000000099</c:v>
                </c:pt>
                <c:pt idx="35">
                  <c:v>-3.5000000000000102</c:v>
                </c:pt>
                <c:pt idx="36">
                  <c:v>-3.4000000000000101</c:v>
                </c:pt>
                <c:pt idx="37">
                  <c:v>-3.30000000000001</c:v>
                </c:pt>
                <c:pt idx="38">
                  <c:v>-3.2000000000000099</c:v>
                </c:pt>
                <c:pt idx="39">
                  <c:v>-3.1000000000000099</c:v>
                </c:pt>
                <c:pt idx="40">
                  <c:v>-3.0000000000000102</c:v>
                </c:pt>
                <c:pt idx="41">
                  <c:v>-2.9000000000000101</c:v>
                </c:pt>
                <c:pt idx="42">
                  <c:v>-2.80000000000001</c:v>
                </c:pt>
                <c:pt idx="43">
                  <c:v>-2.7000000000000202</c:v>
                </c:pt>
                <c:pt idx="44">
                  <c:v>-2.6000000000000201</c:v>
                </c:pt>
                <c:pt idx="45">
                  <c:v>-2.50000000000002</c:v>
                </c:pt>
                <c:pt idx="46">
                  <c:v>-2.4000000000000199</c:v>
                </c:pt>
                <c:pt idx="47">
                  <c:v>-2.3000000000000198</c:v>
                </c:pt>
                <c:pt idx="48">
                  <c:v>-2.2000000000000202</c:v>
                </c:pt>
                <c:pt idx="49">
                  <c:v>-2.1000000000000201</c:v>
                </c:pt>
                <c:pt idx="50">
                  <c:v>-2.00000000000002</c:v>
                </c:pt>
                <c:pt idx="51">
                  <c:v>-1.9000000000000199</c:v>
                </c:pt>
                <c:pt idx="52">
                  <c:v>-1.80000000000002</c:v>
                </c:pt>
                <c:pt idx="53">
                  <c:v>-1.7000000000000199</c:v>
                </c:pt>
                <c:pt idx="54">
                  <c:v>-1.6000000000000201</c:v>
                </c:pt>
                <c:pt idx="55">
                  <c:v>-1.50000000000002</c:v>
                </c:pt>
                <c:pt idx="56">
                  <c:v>-1.4000000000000199</c:v>
                </c:pt>
                <c:pt idx="57">
                  <c:v>-1.30000000000002</c:v>
                </c:pt>
                <c:pt idx="58">
                  <c:v>-1.2000000000000199</c:v>
                </c:pt>
                <c:pt idx="59">
                  <c:v>-1.1000000000000201</c:v>
                </c:pt>
                <c:pt idx="60">
                  <c:v>-1.00000000000002</c:v>
                </c:pt>
                <c:pt idx="61">
                  <c:v>-0.90000000000002001</c:v>
                </c:pt>
                <c:pt idx="62">
                  <c:v>-0.80000000000002003</c:v>
                </c:pt>
                <c:pt idx="63">
                  <c:v>-0.70000000000002005</c:v>
                </c:pt>
                <c:pt idx="64">
                  <c:v>-0.60000000000001996</c:v>
                </c:pt>
                <c:pt idx="65">
                  <c:v>-0.50000000000001998</c:v>
                </c:pt>
                <c:pt idx="66">
                  <c:v>-0.40000000000002001</c:v>
                </c:pt>
                <c:pt idx="67">
                  <c:v>-0.30000000000001997</c:v>
                </c:pt>
                <c:pt idx="68">
                  <c:v>-0.20000000000002</c:v>
                </c:pt>
                <c:pt idx="69">
                  <c:v>-0.10000000000002</c:v>
                </c:pt>
                <c:pt idx="70">
                  <c:v>-2.0428103653102899E-14</c:v>
                </c:pt>
                <c:pt idx="71">
                  <c:v>9.9999999999970293E-2</c:v>
                </c:pt>
                <c:pt idx="72">
                  <c:v>0.19999999999997001</c:v>
                </c:pt>
                <c:pt idx="73">
                  <c:v>0.29999999999997001</c:v>
                </c:pt>
                <c:pt idx="74">
                  <c:v>0.39999999999996999</c:v>
                </c:pt>
                <c:pt idx="75">
                  <c:v>0.49999999999997002</c:v>
                </c:pt>
                <c:pt idx="76">
                  <c:v>0.59999999999997</c:v>
                </c:pt>
                <c:pt idx="77">
                  <c:v>0.69999999999996998</c:v>
                </c:pt>
                <c:pt idx="78">
                  <c:v>0.79999999999996996</c:v>
                </c:pt>
                <c:pt idx="79">
                  <c:v>0.89999999999997005</c:v>
                </c:pt>
                <c:pt idx="80">
                  <c:v>0.99999999999997002</c:v>
                </c:pt>
                <c:pt idx="81">
                  <c:v>1.0999999999999699</c:v>
                </c:pt>
                <c:pt idx="82">
                  <c:v>1.19999999999997</c:v>
                </c:pt>
                <c:pt idx="83">
                  <c:v>1.2999999999999701</c:v>
                </c:pt>
                <c:pt idx="84">
                  <c:v>1.3999999999999699</c:v>
                </c:pt>
                <c:pt idx="85">
                  <c:v>1.49999999999997</c:v>
                </c:pt>
                <c:pt idx="86">
                  <c:v>1.5999999999999699</c:v>
                </c:pt>
                <c:pt idx="87">
                  <c:v>1.69999999999997</c:v>
                </c:pt>
                <c:pt idx="88">
                  <c:v>1.7999999999999701</c:v>
                </c:pt>
                <c:pt idx="89">
                  <c:v>1.8999999999999699</c:v>
                </c:pt>
                <c:pt idx="90">
                  <c:v>1.99999999999997</c:v>
                </c:pt>
                <c:pt idx="91">
                  <c:v>2.0999999999999699</c:v>
                </c:pt>
                <c:pt idx="92">
                  <c:v>2.19999999999997</c:v>
                </c:pt>
                <c:pt idx="93">
                  <c:v>2.2999999999999701</c:v>
                </c:pt>
                <c:pt idx="94">
                  <c:v>2.3999999999999702</c:v>
                </c:pt>
                <c:pt idx="95">
                  <c:v>2.4999999999999698</c:v>
                </c:pt>
                <c:pt idx="96">
                  <c:v>2.5999999999999699</c:v>
                </c:pt>
                <c:pt idx="97">
                  <c:v>2.69999999999997</c:v>
                </c:pt>
                <c:pt idx="98">
                  <c:v>2.7999999999999701</c:v>
                </c:pt>
                <c:pt idx="99">
                  <c:v>2.8999999999999599</c:v>
                </c:pt>
                <c:pt idx="100">
                  <c:v>2.99999999999996</c:v>
                </c:pt>
                <c:pt idx="101">
                  <c:v>3.1</c:v>
                </c:pt>
                <c:pt idx="102">
                  <c:v>3.2</c:v>
                </c:pt>
                <c:pt idx="103">
                  <c:v>3.3</c:v>
                </c:pt>
                <c:pt idx="104">
                  <c:v>3.4</c:v>
                </c:pt>
                <c:pt idx="105">
                  <c:v>3.5</c:v>
                </c:pt>
                <c:pt idx="106">
                  <c:v>3.6</c:v>
                </c:pt>
                <c:pt idx="107">
                  <c:v>3.7</c:v>
                </c:pt>
                <c:pt idx="108">
                  <c:v>3.8</c:v>
                </c:pt>
                <c:pt idx="109">
                  <c:v>3.9</c:v>
                </c:pt>
                <c:pt idx="110">
                  <c:v>4</c:v>
                </c:pt>
                <c:pt idx="111">
                  <c:v>4.0999999999999996</c:v>
                </c:pt>
                <c:pt idx="112">
                  <c:v>4.2</c:v>
                </c:pt>
                <c:pt idx="113">
                  <c:v>4.3</c:v>
                </c:pt>
                <c:pt idx="114">
                  <c:v>4.4000000000000004</c:v>
                </c:pt>
                <c:pt idx="115">
                  <c:v>4.5</c:v>
                </c:pt>
                <c:pt idx="116">
                  <c:v>4.5999999999999996</c:v>
                </c:pt>
                <c:pt idx="117">
                  <c:v>4.7</c:v>
                </c:pt>
                <c:pt idx="118">
                  <c:v>4.8</c:v>
                </c:pt>
                <c:pt idx="119">
                  <c:v>4.9000000000000004</c:v>
                </c:pt>
                <c:pt idx="120">
                  <c:v>5</c:v>
                </c:pt>
                <c:pt idx="121">
                  <c:v>5.0999999999999996</c:v>
                </c:pt>
                <c:pt idx="122">
                  <c:v>5.2</c:v>
                </c:pt>
                <c:pt idx="123">
                  <c:v>5.3</c:v>
                </c:pt>
                <c:pt idx="124">
                  <c:v>5.4</c:v>
                </c:pt>
                <c:pt idx="125">
                  <c:v>5.5</c:v>
                </c:pt>
                <c:pt idx="126">
                  <c:v>5.6</c:v>
                </c:pt>
                <c:pt idx="127">
                  <c:v>5.7</c:v>
                </c:pt>
                <c:pt idx="128">
                  <c:v>5.8</c:v>
                </c:pt>
                <c:pt idx="129">
                  <c:v>5.9</c:v>
                </c:pt>
                <c:pt idx="130">
                  <c:v>6</c:v>
                </c:pt>
              </c:numCache>
            </c:numRef>
          </c:xVal>
          <c:yVal>
            <c:numRef>
              <c:f>'Slide 3'!$F$7:$F$137</c:f>
              <c:numCache>
                <c:formatCode>General</c:formatCode>
                <c:ptCount val="131"/>
                <c:pt idx="0">
                  <c:v>2.1817067832880025E-4</c:v>
                </c:pt>
                <c:pt idx="1">
                  <c:v>5.1914066613402735E-4</c:v>
                </c:pt>
                <c:pt idx="2">
                  <c:v>6.16109620546125E-4</c:v>
                </c:pt>
                <c:pt idx="3">
                  <c:v>7.2936547364665417E-4</c:v>
                </c:pt>
                <c:pt idx="4">
                  <c:v>8.6128460819484001E-4</c:v>
                </c:pt>
                <c:pt idx="5">
                  <c:v>1.0145242956055456E-3</c:v>
                </c:pt>
                <c:pt idx="6">
                  <c:v>1.1920446095464484E-3</c:v>
                </c:pt>
                <c:pt idx="7">
                  <c:v>1.3971301675830606E-3</c:v>
                </c:pt>
                <c:pt idx="8">
                  <c:v>1.633411321883867E-3</c:v>
                </c:pt>
                <c:pt idx="9">
                  <c:v>1.9048843669951488E-3</c:v>
                </c:pt>
                <c:pt idx="10">
                  <c:v>2.2159302818518536E-3</c:v>
                </c:pt>
                <c:pt idx="11">
                  <c:v>2.5713314772905943E-3</c:v>
                </c:pt>
                <c:pt idx="12">
                  <c:v>2.9762859830843331E-3</c:v>
                </c:pt>
                <c:pt idx="13">
                  <c:v>3.4364184848579339E-3</c:v>
                </c:pt>
                <c:pt idx="14">
                  <c:v>3.9577876176949862E-3</c:v>
                </c:pt>
                <c:pt idx="15">
                  <c:v>4.5468889483958911E-3</c:v>
                </c:pt>
                <c:pt idx="16">
                  <c:v>5.2106531433956816E-3</c:v>
                </c:pt>
                <c:pt idx="17">
                  <c:v>5.956438938724184E-3</c:v>
                </c:pt>
                <c:pt idx="18">
                  <c:v>6.7920207203771921E-3</c:v>
                </c:pt>
                <c:pt idx="19">
                  <c:v>7.7255708107137229E-3</c:v>
                </c:pt>
                <c:pt idx="20">
                  <c:v>8.7656369662988953E-3</c:v>
                </c:pt>
                <c:pt idx="21">
                  <c:v>9.921116156643435E-3</c:v>
                </c:pt>
                <c:pt idx="22">
                  <c:v>1.1201226446512353E-2</c:v>
                </c:pt>
                <c:pt idx="23">
                  <c:v>1.2615479782775918E-2</c:v>
                </c:pt>
                <c:pt idx="24">
                  <c:v>1.4173659722865902E-2</c:v>
                </c:pt>
                <c:pt idx="25">
                  <c:v>1.5885809658940438E-2</c:v>
                </c:pt>
                <c:pt idx="26">
                  <c:v>1.7762238894405577E-2</c:v>
                </c:pt>
                <c:pt idx="27">
                  <c:v>1.9813555991426986E-2</c:v>
                </c:pt>
                <c:pt idx="28">
                  <c:v>2.2050741057969912E-2</c:v>
                </c:pt>
                <c:pt idx="29">
                  <c:v>2.4485270946768251E-2</c:v>
                </c:pt>
                <c:pt idx="30">
                  <c:v>2.7129313482358645E-2</c:v>
                </c:pt>
                <c:pt idx="31">
                  <c:v>2.9996008505800507E-2</c:v>
                </c:pt>
                <c:pt idx="32">
                  <c:v>3.3099854313129437E-2</c:v>
                </c:pt>
                <c:pt idx="33">
                  <c:v>3.6457217438659394E-2</c:v>
                </c:pt>
                <c:pt idx="34">
                  <c:v>4.0086981080560483E-2</c:v>
                </c:pt>
                <c:pt idx="35">
                  <c:v>4.4011342108301106E-2</c:v>
                </c:pt>
                <c:pt idx="36">
                  <c:v>4.8256757856916042E-2</c:v>
                </c:pt>
                <c:pt idx="37">
                  <c:v>5.2855031221042202E-2</c:v>
                </c:pt>
                <c:pt idx="38">
                  <c:v>5.7844505541192109E-2</c:v>
                </c:pt>
                <c:pt idx="39">
                  <c:v>6.3271319404692161E-2</c:v>
                </c:pt>
                <c:pt idx="40">
                  <c:v>6.9190646244883261E-2</c:v>
                </c:pt>
                <c:pt idx="41">
                  <c:v>7.5667815642455297E-2</c:v>
                </c:pt>
                <c:pt idx="42">
                  <c:v>8.2779184400851649E-2</c:v>
                </c:pt>
                <c:pt idx="43">
                  <c:v>9.0612598485380724E-2</c:v>
                </c:pt>
                <c:pt idx="44">
                  <c:v>9.9267265257587473E-2</c:v>
                </c:pt>
                <c:pt idx="45">
                  <c:v>0.10885284318807749</c:v>
                </c:pt>
                <c:pt idx="46">
                  <c:v>0.11948755778644715</c:v>
                </c:pt>
                <c:pt idx="47">
                  <c:v>0.13129517210158609</c:v>
                </c:pt>
                <c:pt idx="48">
                  <c:v>0.14440068136250395</c:v>
                </c:pt>
                <c:pt idx="49">
                  <c:v>0.15892466632254065</c:v>
                </c:pt>
                <c:pt idx="50">
                  <c:v>0.17497632877275637</c:v>
                </c:pt>
                <c:pt idx="51">
                  <c:v>0.19264534300926739</c:v>
                </c:pt>
                <c:pt idx="52">
                  <c:v>0.21199278325026755</c:v>
                </c:pt>
                <c:pt idx="53">
                  <c:v>0.2330415204423808</c:v>
                </c:pt>
                <c:pt idx="54">
                  <c:v>0.25576661106019222</c:v>
                </c:pt>
                <c:pt idx="55">
                  <c:v>0.28008631174328891</c:v>
                </c:pt>
                <c:pt idx="56">
                  <c:v>0.30585443231912024</c:v>
                </c:pt>
                <c:pt idx="57">
                  <c:v>0.33285477188175899</c:v>
                </c:pt>
                <c:pt idx="58">
                  <c:v>0.36079835642910713</c:v>
                </c:pt>
                <c:pt idx="59">
                  <c:v>0.38932410454223676</c:v>
                </c:pt>
                <c:pt idx="60">
                  <c:v>0.41800338790128744</c:v>
                </c:pt>
                <c:pt idx="61">
                  <c:v>0.44634873112957318</c:v>
                </c:pt>
                <c:pt idx="62">
                  <c:v>0.47382662291313904</c:v>
                </c:pt>
                <c:pt idx="63">
                  <c:v>0.49987410682522515</c:v>
                </c:pt>
                <c:pt idx="64">
                  <c:v>0.52391851062205719</c:v>
                </c:pt>
                <c:pt idx="65">
                  <c:v>0.54539938516572017</c:v>
                </c:pt>
                <c:pt idx="66">
                  <c:v>0.56379148729104789</c:v>
                </c:pt>
                <c:pt idx="67">
                  <c:v>0.57862748091446603</c:v>
                </c:pt>
                <c:pt idx="68">
                  <c:v>0.58951896771396006</c:v>
                </c:pt>
                <c:pt idx="69">
                  <c:v>0.59617450452439291</c:v>
                </c:pt>
                <c:pt idx="70">
                  <c:v>0.59841342060214908</c:v>
                </c:pt>
                <c:pt idx="71">
                  <c:v>0.59617450452439513</c:v>
                </c:pt>
                <c:pt idx="72">
                  <c:v>0.58951896771396439</c:v>
                </c:pt>
                <c:pt idx="73">
                  <c:v>0.57862748091447247</c:v>
                </c:pt>
                <c:pt idx="74">
                  <c:v>0.56379148729105633</c:v>
                </c:pt>
                <c:pt idx="75">
                  <c:v>0.54539938516573017</c:v>
                </c:pt>
                <c:pt idx="76">
                  <c:v>0.52391851062206851</c:v>
                </c:pt>
                <c:pt idx="77">
                  <c:v>0.49987410682523775</c:v>
                </c:pt>
                <c:pt idx="78">
                  <c:v>0.47382662291315247</c:v>
                </c:pt>
                <c:pt idx="79">
                  <c:v>0.44634873112958717</c:v>
                </c:pt>
                <c:pt idx="80">
                  <c:v>0.4180033879013017</c:v>
                </c:pt>
                <c:pt idx="81">
                  <c:v>0.38932410454225114</c:v>
                </c:pt>
                <c:pt idx="82">
                  <c:v>0.36079835642912128</c:v>
                </c:pt>
                <c:pt idx="83">
                  <c:v>0.33285477188177276</c:v>
                </c:pt>
                <c:pt idx="84">
                  <c:v>0.30585443231913345</c:v>
                </c:pt>
                <c:pt idx="85">
                  <c:v>0.28008631174330145</c:v>
                </c:pt>
                <c:pt idx="86">
                  <c:v>0.25576661106020404</c:v>
                </c:pt>
                <c:pt idx="87">
                  <c:v>0.23304152044239174</c:v>
                </c:pt>
                <c:pt idx="88">
                  <c:v>0.21199278325027762</c:v>
                </c:pt>
                <c:pt idx="89">
                  <c:v>0.19264534300927666</c:v>
                </c:pt>
                <c:pt idx="90">
                  <c:v>0.17497632877276478</c:v>
                </c:pt>
                <c:pt idx="91">
                  <c:v>0.15892466632254831</c:v>
                </c:pt>
                <c:pt idx="92">
                  <c:v>0.14440068136251089</c:v>
                </c:pt>
                <c:pt idx="93">
                  <c:v>0.13129517210159225</c:v>
                </c:pt>
                <c:pt idx="94">
                  <c:v>0.11948755778645272</c:v>
                </c:pt>
                <c:pt idx="95">
                  <c:v>0.10885284318808255</c:v>
                </c:pt>
                <c:pt idx="96">
                  <c:v>9.9267265257592038E-2</c:v>
                </c:pt>
                <c:pt idx="97">
                  <c:v>9.0612598485384874E-2</c:v>
                </c:pt>
                <c:pt idx="98">
                  <c:v>8.2779184400854619E-2</c:v>
                </c:pt>
                <c:pt idx="99">
                  <c:v>7.5667815642458711E-2</c:v>
                </c:pt>
                <c:pt idx="100">
                  <c:v>6.9190646244886342E-2</c:v>
                </c:pt>
                <c:pt idx="101">
                  <c:v>6.3271319404692716E-2</c:v>
                </c:pt>
                <c:pt idx="102">
                  <c:v>5.7844505541192609E-2</c:v>
                </c:pt>
                <c:pt idx="103">
                  <c:v>5.2855031221042702E-2</c:v>
                </c:pt>
                <c:pt idx="104">
                  <c:v>4.8256757856916493E-2</c:v>
                </c:pt>
                <c:pt idx="105">
                  <c:v>4.4011342108301529E-2</c:v>
                </c:pt>
                <c:pt idx="106">
                  <c:v>4.0086981080560843E-2</c:v>
                </c:pt>
                <c:pt idx="107">
                  <c:v>3.6457217438659741E-2</c:v>
                </c:pt>
                <c:pt idx="108">
                  <c:v>3.3099854313129756E-2</c:v>
                </c:pt>
                <c:pt idx="109">
                  <c:v>2.9996008505800809E-2</c:v>
                </c:pt>
                <c:pt idx="110">
                  <c:v>2.7129313482358915E-2</c:v>
                </c:pt>
                <c:pt idx="111">
                  <c:v>2.4485270946768514E-2</c:v>
                </c:pt>
                <c:pt idx="112">
                  <c:v>2.2050741057970134E-2</c:v>
                </c:pt>
                <c:pt idx="113">
                  <c:v>1.9813555991427197E-2</c:v>
                </c:pt>
                <c:pt idx="114">
                  <c:v>1.7762238894405764E-2</c:v>
                </c:pt>
                <c:pt idx="115">
                  <c:v>1.5885809658940615E-2</c:v>
                </c:pt>
                <c:pt idx="116">
                  <c:v>1.4173659722866079E-2</c:v>
                </c:pt>
                <c:pt idx="117">
                  <c:v>1.2615479782776058E-2</c:v>
                </c:pt>
                <c:pt idx="118">
                  <c:v>1.1201226446512481E-2</c:v>
                </c:pt>
                <c:pt idx="119">
                  <c:v>9.9211161566435495E-3</c:v>
                </c:pt>
                <c:pt idx="120">
                  <c:v>8.7656369662990046E-3</c:v>
                </c:pt>
                <c:pt idx="121">
                  <c:v>7.7255708107138252E-3</c:v>
                </c:pt>
                <c:pt idx="122">
                  <c:v>6.7920207203772762E-3</c:v>
                </c:pt>
                <c:pt idx="123">
                  <c:v>5.9564389387242612E-3</c:v>
                </c:pt>
                <c:pt idx="124">
                  <c:v>5.210653143395751E-3</c:v>
                </c:pt>
                <c:pt idx="125">
                  <c:v>4.5468889483959518E-3</c:v>
                </c:pt>
                <c:pt idx="126">
                  <c:v>3.9577876176949862E-3</c:v>
                </c:pt>
                <c:pt idx="127">
                  <c:v>3.4364184848579339E-3</c:v>
                </c:pt>
                <c:pt idx="128">
                  <c:v>2.9762859830843331E-3</c:v>
                </c:pt>
                <c:pt idx="129">
                  <c:v>2.5713314772905943E-3</c:v>
                </c:pt>
                <c:pt idx="130">
                  <c:v>2.2159302818518536E-3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E1E-4658-BE1E-31997171AE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2650143"/>
        <c:axId val="1322650623"/>
      </c:scatterChart>
      <c:valAx>
        <c:axId val="1322650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2650623"/>
        <c:crosses val="autoZero"/>
        <c:crossBetween val="midCat"/>
      </c:valAx>
      <c:valAx>
        <c:axId val="1322650623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3226501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'Slide 4'!$C$7:$C$127</c:f>
              <c:numCache>
                <c:formatCode>General</c:formatCode>
                <c:ptCount val="121"/>
                <c:pt idx="0">
                  <c:v>-7</c:v>
                </c:pt>
                <c:pt idx="1">
                  <c:v>-6.9</c:v>
                </c:pt>
                <c:pt idx="2">
                  <c:v>-6.8</c:v>
                </c:pt>
                <c:pt idx="3">
                  <c:v>-6.7</c:v>
                </c:pt>
                <c:pt idx="4">
                  <c:v>-6.6</c:v>
                </c:pt>
                <c:pt idx="5">
                  <c:v>-6.5</c:v>
                </c:pt>
                <c:pt idx="6">
                  <c:v>-6.4</c:v>
                </c:pt>
                <c:pt idx="7">
                  <c:v>-6.3</c:v>
                </c:pt>
                <c:pt idx="8">
                  <c:v>-6.2</c:v>
                </c:pt>
                <c:pt idx="9">
                  <c:v>-6.1</c:v>
                </c:pt>
                <c:pt idx="10">
                  <c:v>-6</c:v>
                </c:pt>
                <c:pt idx="11">
                  <c:v>-5.9</c:v>
                </c:pt>
                <c:pt idx="12">
                  <c:v>-5.8</c:v>
                </c:pt>
                <c:pt idx="13">
                  <c:v>-5.7</c:v>
                </c:pt>
                <c:pt idx="14">
                  <c:v>-5.6</c:v>
                </c:pt>
                <c:pt idx="15">
                  <c:v>-5.5000000000000098</c:v>
                </c:pt>
                <c:pt idx="16">
                  <c:v>-5.4000000000000101</c:v>
                </c:pt>
                <c:pt idx="17">
                  <c:v>-5.3000000000000096</c:v>
                </c:pt>
                <c:pt idx="18">
                  <c:v>-5.2000000000000099</c:v>
                </c:pt>
                <c:pt idx="19">
                  <c:v>-5.1000000000000103</c:v>
                </c:pt>
                <c:pt idx="20">
                  <c:v>-5.0000000000000098</c:v>
                </c:pt>
                <c:pt idx="21">
                  <c:v>-4.9000000000000101</c:v>
                </c:pt>
                <c:pt idx="22">
                  <c:v>-4.8000000000000096</c:v>
                </c:pt>
                <c:pt idx="23">
                  <c:v>-4.7000000000000099</c:v>
                </c:pt>
                <c:pt idx="24">
                  <c:v>-4.6000000000000103</c:v>
                </c:pt>
                <c:pt idx="25">
                  <c:v>-4.5000000000000098</c:v>
                </c:pt>
                <c:pt idx="26">
                  <c:v>-4.4000000000000101</c:v>
                </c:pt>
                <c:pt idx="27">
                  <c:v>-4.3000000000000096</c:v>
                </c:pt>
                <c:pt idx="28">
                  <c:v>-4.2000000000000099</c:v>
                </c:pt>
                <c:pt idx="29">
                  <c:v>-4.1000000000000103</c:v>
                </c:pt>
                <c:pt idx="30">
                  <c:v>-4.0000000000000098</c:v>
                </c:pt>
                <c:pt idx="31">
                  <c:v>-3.9000000000000101</c:v>
                </c:pt>
                <c:pt idx="32">
                  <c:v>-3.80000000000001</c:v>
                </c:pt>
                <c:pt idx="33">
                  <c:v>-3.7000000000000099</c:v>
                </c:pt>
                <c:pt idx="34">
                  <c:v>-3.6000000000000099</c:v>
                </c:pt>
                <c:pt idx="35">
                  <c:v>-3.5000000000000102</c:v>
                </c:pt>
                <c:pt idx="36">
                  <c:v>-3.4000000000000101</c:v>
                </c:pt>
                <c:pt idx="37">
                  <c:v>-3.30000000000001</c:v>
                </c:pt>
                <c:pt idx="38">
                  <c:v>-3.2000000000000099</c:v>
                </c:pt>
                <c:pt idx="39">
                  <c:v>-3.1000000000000099</c:v>
                </c:pt>
                <c:pt idx="40">
                  <c:v>-3.0000000000000102</c:v>
                </c:pt>
                <c:pt idx="41">
                  <c:v>-2.9000000000000101</c:v>
                </c:pt>
                <c:pt idx="42">
                  <c:v>-2.80000000000001</c:v>
                </c:pt>
                <c:pt idx="43">
                  <c:v>-2.7000000000000202</c:v>
                </c:pt>
                <c:pt idx="44">
                  <c:v>-2.6000000000000201</c:v>
                </c:pt>
                <c:pt idx="45">
                  <c:v>-2.50000000000002</c:v>
                </c:pt>
                <c:pt idx="46">
                  <c:v>-2.4000000000000199</c:v>
                </c:pt>
                <c:pt idx="47">
                  <c:v>-2.3000000000000198</c:v>
                </c:pt>
                <c:pt idx="48">
                  <c:v>-2.2000000000000202</c:v>
                </c:pt>
                <c:pt idx="49">
                  <c:v>-2.1000000000000201</c:v>
                </c:pt>
                <c:pt idx="50">
                  <c:v>-2.00000000000002</c:v>
                </c:pt>
                <c:pt idx="51">
                  <c:v>-1.9000000000000199</c:v>
                </c:pt>
                <c:pt idx="52">
                  <c:v>-1.80000000000002</c:v>
                </c:pt>
                <c:pt idx="53">
                  <c:v>-1.7000000000000199</c:v>
                </c:pt>
                <c:pt idx="54">
                  <c:v>-1.6000000000000201</c:v>
                </c:pt>
                <c:pt idx="55">
                  <c:v>-1.50000000000002</c:v>
                </c:pt>
                <c:pt idx="56">
                  <c:v>-1.4000000000000199</c:v>
                </c:pt>
                <c:pt idx="57">
                  <c:v>-1.30000000000002</c:v>
                </c:pt>
                <c:pt idx="58">
                  <c:v>-1.2000000000000199</c:v>
                </c:pt>
                <c:pt idx="59">
                  <c:v>-1.1000000000000201</c:v>
                </c:pt>
                <c:pt idx="60">
                  <c:v>-1.00000000000002</c:v>
                </c:pt>
                <c:pt idx="61">
                  <c:v>-0.90000000000002001</c:v>
                </c:pt>
                <c:pt idx="62">
                  <c:v>-0.80000000000002003</c:v>
                </c:pt>
                <c:pt idx="63">
                  <c:v>-0.70000000000002005</c:v>
                </c:pt>
                <c:pt idx="64">
                  <c:v>-0.60000000000001996</c:v>
                </c:pt>
                <c:pt idx="65">
                  <c:v>-0.50000000000001998</c:v>
                </c:pt>
                <c:pt idx="66">
                  <c:v>-0.40000000000002001</c:v>
                </c:pt>
                <c:pt idx="67">
                  <c:v>-0.30000000000001997</c:v>
                </c:pt>
                <c:pt idx="68">
                  <c:v>-0.20000000000002</c:v>
                </c:pt>
                <c:pt idx="69">
                  <c:v>-0.10000000000002</c:v>
                </c:pt>
                <c:pt idx="70">
                  <c:v>-2.0428103653102899E-14</c:v>
                </c:pt>
                <c:pt idx="71">
                  <c:v>9.9999999999970293E-2</c:v>
                </c:pt>
                <c:pt idx="72">
                  <c:v>0.19999999999997001</c:v>
                </c:pt>
                <c:pt idx="73">
                  <c:v>0.29999999999997001</c:v>
                </c:pt>
                <c:pt idx="74">
                  <c:v>0.39999999999996999</c:v>
                </c:pt>
                <c:pt idx="75">
                  <c:v>0.49999999999997002</c:v>
                </c:pt>
                <c:pt idx="76">
                  <c:v>0.59999999999997</c:v>
                </c:pt>
                <c:pt idx="77">
                  <c:v>0.69999999999996998</c:v>
                </c:pt>
                <c:pt idx="78">
                  <c:v>0.79999999999996996</c:v>
                </c:pt>
                <c:pt idx="79">
                  <c:v>0.89999999999997005</c:v>
                </c:pt>
                <c:pt idx="80">
                  <c:v>0.99999999999997002</c:v>
                </c:pt>
                <c:pt idx="81">
                  <c:v>1.0999999999999699</c:v>
                </c:pt>
                <c:pt idx="82">
                  <c:v>1.19999999999997</c:v>
                </c:pt>
                <c:pt idx="83">
                  <c:v>1.2999999999999701</c:v>
                </c:pt>
                <c:pt idx="84">
                  <c:v>1.3999999999999699</c:v>
                </c:pt>
                <c:pt idx="85">
                  <c:v>1.49999999999997</c:v>
                </c:pt>
                <c:pt idx="86">
                  <c:v>1.5999999999999699</c:v>
                </c:pt>
                <c:pt idx="87">
                  <c:v>1.69999999999997</c:v>
                </c:pt>
                <c:pt idx="88">
                  <c:v>1.7999999999999701</c:v>
                </c:pt>
                <c:pt idx="89">
                  <c:v>1.8999999999999699</c:v>
                </c:pt>
                <c:pt idx="90">
                  <c:v>1.99999999999997</c:v>
                </c:pt>
                <c:pt idx="91">
                  <c:v>2.0999999999999699</c:v>
                </c:pt>
                <c:pt idx="92">
                  <c:v>2.19999999999997</c:v>
                </c:pt>
                <c:pt idx="93">
                  <c:v>2.2999999999999701</c:v>
                </c:pt>
                <c:pt idx="94">
                  <c:v>2.3999999999999702</c:v>
                </c:pt>
                <c:pt idx="95">
                  <c:v>2.4999999999999698</c:v>
                </c:pt>
                <c:pt idx="96">
                  <c:v>2.5999999999999699</c:v>
                </c:pt>
                <c:pt idx="97">
                  <c:v>2.69999999999997</c:v>
                </c:pt>
                <c:pt idx="98">
                  <c:v>2.7999999999999701</c:v>
                </c:pt>
                <c:pt idx="99">
                  <c:v>2.8999999999999599</c:v>
                </c:pt>
                <c:pt idx="100">
                  <c:v>2.99999999999996</c:v>
                </c:pt>
                <c:pt idx="101">
                  <c:v>3.1</c:v>
                </c:pt>
                <c:pt idx="102">
                  <c:v>3.2</c:v>
                </c:pt>
                <c:pt idx="103">
                  <c:v>3.3</c:v>
                </c:pt>
                <c:pt idx="104">
                  <c:v>3.4</c:v>
                </c:pt>
                <c:pt idx="105">
                  <c:v>3.5</c:v>
                </c:pt>
                <c:pt idx="106">
                  <c:v>3.6</c:v>
                </c:pt>
                <c:pt idx="107">
                  <c:v>3.7</c:v>
                </c:pt>
                <c:pt idx="108">
                  <c:v>3.8</c:v>
                </c:pt>
                <c:pt idx="109">
                  <c:v>3.9</c:v>
                </c:pt>
                <c:pt idx="110">
                  <c:v>4</c:v>
                </c:pt>
                <c:pt idx="111">
                  <c:v>4.0999999999999996</c:v>
                </c:pt>
                <c:pt idx="112">
                  <c:v>4.2</c:v>
                </c:pt>
                <c:pt idx="113">
                  <c:v>4.3</c:v>
                </c:pt>
                <c:pt idx="114">
                  <c:v>4.4000000000000004</c:v>
                </c:pt>
                <c:pt idx="115">
                  <c:v>4.5</c:v>
                </c:pt>
                <c:pt idx="116">
                  <c:v>4.5999999999999996</c:v>
                </c:pt>
                <c:pt idx="117">
                  <c:v>4.7</c:v>
                </c:pt>
                <c:pt idx="118">
                  <c:v>4.8</c:v>
                </c:pt>
                <c:pt idx="119">
                  <c:v>4.9000000000000004</c:v>
                </c:pt>
                <c:pt idx="120">
                  <c:v>5</c:v>
                </c:pt>
              </c:numCache>
            </c:numRef>
          </c:xVal>
          <c:yVal>
            <c:numRef>
              <c:f>'Slide 4'!$D$7:$D$127</c:f>
              <c:numCache>
                <c:formatCode>General</c:formatCode>
                <c:ptCount val="121"/>
                <c:pt idx="0">
                  <c:v>1.4581842653995449E-14</c:v>
                </c:pt>
                <c:pt idx="1">
                  <c:v>3.4391236955334213E-14</c:v>
                </c:pt>
                <c:pt idx="2">
                  <c:v>8.011641821974039E-14</c:v>
                </c:pt>
                <c:pt idx="3">
                  <c:v>1.8434594678830906E-13</c:v>
                </c:pt>
                <c:pt idx="4">
                  <c:v>4.1897103650948416E-13</c:v>
                </c:pt>
                <c:pt idx="5">
                  <c:v>9.4053020823978756E-13</c:v>
                </c:pt>
                <c:pt idx="6">
                  <c:v>2.0854502618876003E-12</c:v>
                </c:pt>
                <c:pt idx="7">
                  <c:v>4.5673602041822968E-12</c:v>
                </c:pt>
                <c:pt idx="8">
                  <c:v>9.8802749511422002E-12</c:v>
                </c:pt>
                <c:pt idx="9">
                  <c:v>2.1111113325044733E-11</c:v>
                </c:pt>
                <c:pt idx="10">
                  <c:v>4.4554500936761077E-11</c:v>
                </c:pt>
                <c:pt idx="11">
                  <c:v>9.2877468477403367E-11</c:v>
                </c:pt>
                <c:pt idx="12">
                  <c:v>1.9123505070411359E-10</c:v>
                </c:pt>
                <c:pt idx="13">
                  <c:v>3.889224034034847E-10</c:v>
                </c:pt>
                <c:pt idx="14">
                  <c:v>7.8126211709029488E-10</c:v>
                </c:pt>
                <c:pt idx="15">
                  <c:v>1.550132819110783E-9</c:v>
                </c:pt>
                <c:pt idx="16">
                  <c:v>3.0379414249114482E-9</c:v>
                </c:pt>
                <c:pt idx="17">
                  <c:v>5.8806891083553175E-9</c:v>
                </c:pt>
                <c:pt idx="18">
                  <c:v>1.1243858837481953E-8</c:v>
                </c:pt>
                <c:pt idx="19">
                  <c:v>2.1234443732273151E-8</c:v>
                </c:pt>
                <c:pt idx="20">
                  <c:v>3.9609989943648564E-8</c:v>
                </c:pt>
                <c:pt idx="21">
                  <c:v>7.298051362427889E-8</c:v>
                </c:pt>
                <c:pt idx="22">
                  <c:v>1.3281509542608805E-7</c:v>
                </c:pt>
                <c:pt idx="23">
                  <c:v>2.3874061126567498E-7</c:v>
                </c:pt>
                <c:pt idx="24">
                  <c:v>4.2388056452942862E-7</c:v>
                </c:pt>
                <c:pt idx="25">
                  <c:v>7.4335975736710924E-7</c:v>
                </c:pt>
                <c:pt idx="26">
                  <c:v>1.2876354607430968E-6</c:v>
                </c:pt>
                <c:pt idx="27">
                  <c:v>2.2030540390759725E-6</c:v>
                </c:pt>
                <c:pt idx="28">
                  <c:v>3.7230229353148104E-6</c:v>
                </c:pt>
                <c:pt idx="29">
                  <c:v>6.2144773986480572E-6</c:v>
                </c:pt>
                <c:pt idx="30">
                  <c:v>1.0245941073436288E-5</c:v>
                </c:pt>
                <c:pt idx="31">
                  <c:v>1.6685431197818385E-5</c:v>
                </c:pt>
                <c:pt idx="32">
                  <c:v>2.6838692526146573E-5</c:v>
                </c:pt>
                <c:pt idx="33">
                  <c:v>4.2640630240547045E-5</c:v>
                </c:pt>
                <c:pt idx="34">
                  <c:v>6.6915112882439824E-5</c:v>
                </c:pt>
                <c:pt idx="35">
                  <c:v>1.0372015438395582E-4</c:v>
                </c:pt>
                <c:pt idx="36">
                  <c:v>1.5879632005126265E-4</c:v>
                </c:pt>
                <c:pt idx="37">
                  <c:v>2.4013532581040057E-4</c:v>
                </c:pt>
                <c:pt idx="38">
                  <c:v>3.5868235430963933E-4</c:v>
                </c:pt>
                <c:pt idx="39">
                  <c:v>5.2917864537280939E-4</c:v>
                </c:pt>
                <c:pt idx="40">
                  <c:v>7.7113949814552451E-4</c:v>
                </c:pt>
                <c:pt idx="41">
                  <c:v>1.1099461942782108E-3</c:v>
                </c:pt>
                <c:pt idx="42">
                  <c:v>1.5780081582089673E-3</c:v>
                </c:pt>
                <c:pt idx="43">
                  <c:v>2.2159242059688563E-3</c:v>
                </c:pt>
                <c:pt idx="44">
                  <c:v>3.0735402068055085E-3</c:v>
                </c:pt>
                <c:pt idx="45">
                  <c:v>4.210767242058917E-3</c:v>
                </c:pt>
                <c:pt idx="46">
                  <c:v>5.6979930118983852E-3</c:v>
                </c:pt>
                <c:pt idx="47">
                  <c:v>7.6158946635504115E-3</c:v>
                </c:pt>
                <c:pt idx="48">
                  <c:v>1.0054449212293171E-2</c:v>
                </c:pt>
                <c:pt idx="49">
                  <c:v>1.3110944546854065E-2</c:v>
                </c:pt>
                <c:pt idx="50">
                  <c:v>1.6886825517634485E-2</c:v>
                </c:pt>
                <c:pt idx="51">
                  <c:v>2.1483270231977596E-2</c:v>
                </c:pt>
                <c:pt idx="52">
                  <c:v>2.6995483256592831E-2</c:v>
                </c:pt>
                <c:pt idx="53">
                  <c:v>3.3505813059228708E-2</c:v>
                </c:pt>
                <c:pt idx="54">
                  <c:v>4.1075944231201283E-2</c:v>
                </c:pt>
                <c:pt idx="55">
                  <c:v>4.9738569396372515E-2</c:v>
                </c:pt>
                <c:pt idx="56">
                  <c:v>5.9489095212036228E-2</c:v>
                </c:pt>
                <c:pt idx="57">
                  <c:v>7.0278062080694995E-2</c:v>
                </c:pt>
                <c:pt idx="58">
                  <c:v>8.2005037337994399E-2</c:v>
                </c:pt>
                <c:pt idx="59">
                  <c:v>9.4514757371653546E-2</c:v>
                </c:pt>
                <c:pt idx="60">
                  <c:v>0.10759623050151289</c:v>
                </c:pt>
                <c:pt idx="61">
                  <c:v>0.120985362259569</c:v>
                </c:pt>
                <c:pt idx="62">
                  <c:v>0.13437143077065933</c:v>
                </c:pt>
                <c:pt idx="63">
                  <c:v>0.14740743646743606</c:v>
                </c:pt>
                <c:pt idx="64">
                  <c:v>0.15972400276117374</c:v>
                </c:pt>
                <c:pt idx="65">
                  <c:v>0.17094614708306249</c:v>
                </c:pt>
                <c:pt idx="66">
                  <c:v>0.18071191494136998</c:v>
                </c:pt>
                <c:pt idx="67">
                  <c:v>0.18869161384649519</c:v>
                </c:pt>
                <c:pt idx="68">
                  <c:v>0.19460623458587223</c:v>
                </c:pt>
                <c:pt idx="69">
                  <c:v>0.1982436293775435</c:v>
                </c:pt>
                <c:pt idx="70">
                  <c:v>0.19947114020071635</c:v>
                </c:pt>
                <c:pt idx="71">
                  <c:v>0.19824362937754469</c:v>
                </c:pt>
                <c:pt idx="72">
                  <c:v>0.19460623458587462</c:v>
                </c:pt>
                <c:pt idx="73">
                  <c:v>0.18869161384649868</c:v>
                </c:pt>
                <c:pt idx="74">
                  <c:v>0.18071191494137445</c:v>
                </c:pt>
                <c:pt idx="75">
                  <c:v>0.17094614708306777</c:v>
                </c:pt>
                <c:pt idx="76">
                  <c:v>0.15972400276117965</c:v>
                </c:pt>
                <c:pt idx="77">
                  <c:v>0.14740743646744242</c:v>
                </c:pt>
                <c:pt idx="78">
                  <c:v>0.13437143077066596</c:v>
                </c:pt>
                <c:pt idx="79">
                  <c:v>0.12098536225957569</c:v>
                </c:pt>
                <c:pt idx="80">
                  <c:v>0.10759623050151952</c:v>
                </c:pt>
                <c:pt idx="81">
                  <c:v>9.4514757371659999E-2</c:v>
                </c:pt>
                <c:pt idx="82">
                  <c:v>8.2005037338000464E-2</c:v>
                </c:pt>
                <c:pt idx="83">
                  <c:v>7.0278062080700643E-2</c:v>
                </c:pt>
                <c:pt idx="84">
                  <c:v>5.9489095212041362E-2</c:v>
                </c:pt>
                <c:pt idx="85">
                  <c:v>4.9738569396377115E-2</c:v>
                </c:pt>
                <c:pt idx="86">
                  <c:v>4.1075944231205357E-2</c:v>
                </c:pt>
                <c:pt idx="87">
                  <c:v>3.3505813059232219E-2</c:v>
                </c:pt>
                <c:pt idx="88">
                  <c:v>2.6995483256595825E-2</c:v>
                </c:pt>
                <c:pt idx="89">
                  <c:v>2.1483270231980111E-2</c:v>
                </c:pt>
                <c:pt idx="90">
                  <c:v>1.6886825517636574E-2</c:v>
                </c:pt>
                <c:pt idx="91">
                  <c:v>1.3110944546855777E-2</c:v>
                </c:pt>
                <c:pt idx="92">
                  <c:v>1.0054449212294545E-2</c:v>
                </c:pt>
                <c:pt idx="93">
                  <c:v>7.6158946635514905E-3</c:v>
                </c:pt>
                <c:pt idx="94">
                  <c:v>5.6979930118992213E-3</c:v>
                </c:pt>
                <c:pt idx="95">
                  <c:v>4.2107672420595684E-3</c:v>
                </c:pt>
                <c:pt idx="96">
                  <c:v>3.0735402068060003E-3</c:v>
                </c:pt>
                <c:pt idx="97">
                  <c:v>2.2159242059692241E-3</c:v>
                </c:pt>
                <c:pt idx="98">
                  <c:v>1.5780081582091857E-3</c:v>
                </c:pt>
                <c:pt idx="99">
                  <c:v>1.1099461942784105E-3</c:v>
                </c:pt>
                <c:pt idx="100">
                  <c:v>7.7113949814566838E-4</c:v>
                </c:pt>
                <c:pt idx="101">
                  <c:v>5.2917864537282879E-4</c:v>
                </c:pt>
                <c:pt idx="102">
                  <c:v>3.5868235430965305E-4</c:v>
                </c:pt>
                <c:pt idx="103">
                  <c:v>2.4013532581041033E-4</c:v>
                </c:pt>
                <c:pt idx="104">
                  <c:v>1.5879632005126926E-4</c:v>
                </c:pt>
                <c:pt idx="105">
                  <c:v>1.0372015438396033E-4</c:v>
                </c:pt>
                <c:pt idx="106">
                  <c:v>6.6915112882442684E-5</c:v>
                </c:pt>
                <c:pt idx="107">
                  <c:v>4.2640630240548936E-5</c:v>
                </c:pt>
                <c:pt idx="108">
                  <c:v>2.6838692526147765E-5</c:v>
                </c:pt>
                <c:pt idx="109">
                  <c:v>1.6685431197819215E-5</c:v>
                </c:pt>
                <c:pt idx="110">
                  <c:v>1.0245941073436761E-5</c:v>
                </c:pt>
                <c:pt idx="111">
                  <c:v>6.2144773986483774E-6</c:v>
                </c:pt>
                <c:pt idx="112">
                  <c:v>3.7230229353149951E-6</c:v>
                </c:pt>
                <c:pt idx="113">
                  <c:v>2.2030540390760864E-6</c:v>
                </c:pt>
                <c:pt idx="114">
                  <c:v>1.2876354607431658E-6</c:v>
                </c:pt>
                <c:pt idx="115">
                  <c:v>7.4335975736714884E-7</c:v>
                </c:pt>
                <c:pt idx="116">
                  <c:v>4.2388056452945344E-7</c:v>
                </c:pt>
                <c:pt idx="117">
                  <c:v>2.3874061126568858E-7</c:v>
                </c:pt>
                <c:pt idx="118">
                  <c:v>1.3281509542609563E-7</c:v>
                </c:pt>
                <c:pt idx="119">
                  <c:v>7.2980513624283046E-8</c:v>
                </c:pt>
                <c:pt idx="120">
                  <c:v>3.9609989943650881E-8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CE-428B-8690-B3225D59671D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'Slide 4'!$C$7:$C$127</c:f>
              <c:numCache>
                <c:formatCode>General</c:formatCode>
                <c:ptCount val="121"/>
                <c:pt idx="0">
                  <c:v>-7</c:v>
                </c:pt>
                <c:pt idx="1">
                  <c:v>-6.9</c:v>
                </c:pt>
                <c:pt idx="2">
                  <c:v>-6.8</c:v>
                </c:pt>
                <c:pt idx="3">
                  <c:v>-6.7</c:v>
                </c:pt>
                <c:pt idx="4">
                  <c:v>-6.6</c:v>
                </c:pt>
                <c:pt idx="5">
                  <c:v>-6.5</c:v>
                </c:pt>
                <c:pt idx="6">
                  <c:v>-6.4</c:v>
                </c:pt>
                <c:pt idx="7">
                  <c:v>-6.3</c:v>
                </c:pt>
                <c:pt idx="8">
                  <c:v>-6.2</c:v>
                </c:pt>
                <c:pt idx="9">
                  <c:v>-6.1</c:v>
                </c:pt>
                <c:pt idx="10">
                  <c:v>-6</c:v>
                </c:pt>
                <c:pt idx="11">
                  <c:v>-5.9</c:v>
                </c:pt>
                <c:pt idx="12">
                  <c:v>-5.8</c:v>
                </c:pt>
                <c:pt idx="13">
                  <c:v>-5.7</c:v>
                </c:pt>
                <c:pt idx="14">
                  <c:v>-5.6</c:v>
                </c:pt>
                <c:pt idx="15">
                  <c:v>-5.5000000000000098</c:v>
                </c:pt>
                <c:pt idx="16">
                  <c:v>-5.4000000000000101</c:v>
                </c:pt>
                <c:pt idx="17">
                  <c:v>-5.3000000000000096</c:v>
                </c:pt>
                <c:pt idx="18">
                  <c:v>-5.2000000000000099</c:v>
                </c:pt>
                <c:pt idx="19">
                  <c:v>-5.1000000000000103</c:v>
                </c:pt>
                <c:pt idx="20">
                  <c:v>-5.0000000000000098</c:v>
                </c:pt>
                <c:pt idx="21">
                  <c:v>-4.9000000000000101</c:v>
                </c:pt>
                <c:pt idx="22">
                  <c:v>-4.8000000000000096</c:v>
                </c:pt>
                <c:pt idx="23">
                  <c:v>-4.7000000000000099</c:v>
                </c:pt>
                <c:pt idx="24">
                  <c:v>-4.6000000000000103</c:v>
                </c:pt>
                <c:pt idx="25">
                  <c:v>-4.5000000000000098</c:v>
                </c:pt>
                <c:pt idx="26">
                  <c:v>-4.4000000000000101</c:v>
                </c:pt>
                <c:pt idx="27">
                  <c:v>-4.3000000000000096</c:v>
                </c:pt>
                <c:pt idx="28">
                  <c:v>-4.2000000000000099</c:v>
                </c:pt>
                <c:pt idx="29">
                  <c:v>-4.1000000000000103</c:v>
                </c:pt>
                <c:pt idx="30">
                  <c:v>-4.0000000000000098</c:v>
                </c:pt>
                <c:pt idx="31">
                  <c:v>-3.9000000000000101</c:v>
                </c:pt>
                <c:pt idx="32">
                  <c:v>-3.80000000000001</c:v>
                </c:pt>
                <c:pt idx="33">
                  <c:v>-3.7000000000000099</c:v>
                </c:pt>
                <c:pt idx="34">
                  <c:v>-3.6000000000000099</c:v>
                </c:pt>
                <c:pt idx="35">
                  <c:v>-3.5000000000000102</c:v>
                </c:pt>
                <c:pt idx="36">
                  <c:v>-3.4000000000000101</c:v>
                </c:pt>
                <c:pt idx="37">
                  <c:v>-3.30000000000001</c:v>
                </c:pt>
                <c:pt idx="38">
                  <c:v>-3.2000000000000099</c:v>
                </c:pt>
                <c:pt idx="39">
                  <c:v>-3.1000000000000099</c:v>
                </c:pt>
                <c:pt idx="40">
                  <c:v>-3.0000000000000102</c:v>
                </c:pt>
                <c:pt idx="41">
                  <c:v>-2.9000000000000101</c:v>
                </c:pt>
                <c:pt idx="42">
                  <c:v>-2.80000000000001</c:v>
                </c:pt>
                <c:pt idx="43">
                  <c:v>-2.7000000000000202</c:v>
                </c:pt>
                <c:pt idx="44">
                  <c:v>-2.6000000000000201</c:v>
                </c:pt>
                <c:pt idx="45">
                  <c:v>-2.50000000000002</c:v>
                </c:pt>
                <c:pt idx="46">
                  <c:v>-2.4000000000000199</c:v>
                </c:pt>
                <c:pt idx="47">
                  <c:v>-2.3000000000000198</c:v>
                </c:pt>
                <c:pt idx="48">
                  <c:v>-2.2000000000000202</c:v>
                </c:pt>
                <c:pt idx="49">
                  <c:v>-2.1000000000000201</c:v>
                </c:pt>
                <c:pt idx="50">
                  <c:v>-2.00000000000002</c:v>
                </c:pt>
                <c:pt idx="51">
                  <c:v>-1.9000000000000199</c:v>
                </c:pt>
                <c:pt idx="52">
                  <c:v>-1.80000000000002</c:v>
                </c:pt>
                <c:pt idx="53">
                  <c:v>-1.7000000000000199</c:v>
                </c:pt>
                <c:pt idx="54">
                  <c:v>-1.6000000000000201</c:v>
                </c:pt>
                <c:pt idx="55">
                  <c:v>-1.50000000000002</c:v>
                </c:pt>
                <c:pt idx="56">
                  <c:v>-1.4000000000000199</c:v>
                </c:pt>
                <c:pt idx="57">
                  <c:v>-1.30000000000002</c:v>
                </c:pt>
                <c:pt idx="58">
                  <c:v>-1.2000000000000199</c:v>
                </c:pt>
                <c:pt idx="59">
                  <c:v>-1.1000000000000201</c:v>
                </c:pt>
                <c:pt idx="60">
                  <c:v>-1.00000000000002</c:v>
                </c:pt>
                <c:pt idx="61">
                  <c:v>-0.90000000000002001</c:v>
                </c:pt>
                <c:pt idx="62">
                  <c:v>-0.80000000000002003</c:v>
                </c:pt>
                <c:pt idx="63">
                  <c:v>-0.70000000000002005</c:v>
                </c:pt>
                <c:pt idx="64">
                  <c:v>-0.60000000000001996</c:v>
                </c:pt>
                <c:pt idx="65">
                  <c:v>-0.50000000000001998</c:v>
                </c:pt>
                <c:pt idx="66">
                  <c:v>-0.40000000000002001</c:v>
                </c:pt>
                <c:pt idx="67">
                  <c:v>-0.30000000000001997</c:v>
                </c:pt>
                <c:pt idx="68">
                  <c:v>-0.20000000000002</c:v>
                </c:pt>
                <c:pt idx="69">
                  <c:v>-0.10000000000002</c:v>
                </c:pt>
                <c:pt idx="70">
                  <c:v>-2.0428103653102899E-14</c:v>
                </c:pt>
                <c:pt idx="71">
                  <c:v>9.9999999999970293E-2</c:v>
                </c:pt>
                <c:pt idx="72">
                  <c:v>0.19999999999997001</c:v>
                </c:pt>
                <c:pt idx="73">
                  <c:v>0.29999999999997001</c:v>
                </c:pt>
                <c:pt idx="74">
                  <c:v>0.39999999999996999</c:v>
                </c:pt>
                <c:pt idx="75">
                  <c:v>0.49999999999997002</c:v>
                </c:pt>
                <c:pt idx="76">
                  <c:v>0.59999999999997</c:v>
                </c:pt>
                <c:pt idx="77">
                  <c:v>0.69999999999996998</c:v>
                </c:pt>
                <c:pt idx="78">
                  <c:v>0.79999999999996996</c:v>
                </c:pt>
                <c:pt idx="79">
                  <c:v>0.89999999999997005</c:v>
                </c:pt>
                <c:pt idx="80">
                  <c:v>0.99999999999997002</c:v>
                </c:pt>
                <c:pt idx="81">
                  <c:v>1.0999999999999699</c:v>
                </c:pt>
                <c:pt idx="82">
                  <c:v>1.19999999999997</c:v>
                </c:pt>
                <c:pt idx="83">
                  <c:v>1.2999999999999701</c:v>
                </c:pt>
                <c:pt idx="84">
                  <c:v>1.3999999999999699</c:v>
                </c:pt>
                <c:pt idx="85">
                  <c:v>1.49999999999997</c:v>
                </c:pt>
                <c:pt idx="86">
                  <c:v>1.5999999999999699</c:v>
                </c:pt>
                <c:pt idx="87">
                  <c:v>1.69999999999997</c:v>
                </c:pt>
                <c:pt idx="88">
                  <c:v>1.7999999999999701</c:v>
                </c:pt>
                <c:pt idx="89">
                  <c:v>1.8999999999999699</c:v>
                </c:pt>
                <c:pt idx="90">
                  <c:v>1.99999999999997</c:v>
                </c:pt>
                <c:pt idx="91">
                  <c:v>2.0999999999999699</c:v>
                </c:pt>
                <c:pt idx="92">
                  <c:v>2.19999999999997</c:v>
                </c:pt>
                <c:pt idx="93">
                  <c:v>2.2999999999999701</c:v>
                </c:pt>
                <c:pt idx="94">
                  <c:v>2.3999999999999702</c:v>
                </c:pt>
                <c:pt idx="95">
                  <c:v>2.4999999999999698</c:v>
                </c:pt>
                <c:pt idx="96">
                  <c:v>2.5999999999999699</c:v>
                </c:pt>
                <c:pt idx="97">
                  <c:v>2.69999999999997</c:v>
                </c:pt>
                <c:pt idx="98">
                  <c:v>2.7999999999999701</c:v>
                </c:pt>
                <c:pt idx="99">
                  <c:v>2.8999999999999599</c:v>
                </c:pt>
                <c:pt idx="100">
                  <c:v>2.99999999999996</c:v>
                </c:pt>
                <c:pt idx="101">
                  <c:v>3.1</c:v>
                </c:pt>
                <c:pt idx="102">
                  <c:v>3.2</c:v>
                </c:pt>
                <c:pt idx="103">
                  <c:v>3.3</c:v>
                </c:pt>
                <c:pt idx="104">
                  <c:v>3.4</c:v>
                </c:pt>
                <c:pt idx="105">
                  <c:v>3.5</c:v>
                </c:pt>
                <c:pt idx="106">
                  <c:v>3.6</c:v>
                </c:pt>
                <c:pt idx="107">
                  <c:v>3.7</c:v>
                </c:pt>
                <c:pt idx="108">
                  <c:v>3.8</c:v>
                </c:pt>
                <c:pt idx="109">
                  <c:v>3.9</c:v>
                </c:pt>
                <c:pt idx="110">
                  <c:v>4</c:v>
                </c:pt>
                <c:pt idx="111">
                  <c:v>4.0999999999999996</c:v>
                </c:pt>
                <c:pt idx="112">
                  <c:v>4.2</c:v>
                </c:pt>
                <c:pt idx="113">
                  <c:v>4.3</c:v>
                </c:pt>
                <c:pt idx="114">
                  <c:v>4.4000000000000004</c:v>
                </c:pt>
                <c:pt idx="115">
                  <c:v>4.5</c:v>
                </c:pt>
                <c:pt idx="116">
                  <c:v>4.5999999999999996</c:v>
                </c:pt>
                <c:pt idx="117">
                  <c:v>4.7</c:v>
                </c:pt>
                <c:pt idx="118">
                  <c:v>4.8</c:v>
                </c:pt>
                <c:pt idx="119">
                  <c:v>4.9000000000000004</c:v>
                </c:pt>
                <c:pt idx="120">
                  <c:v>5</c:v>
                </c:pt>
              </c:numCache>
            </c:numRef>
          </c:xVal>
          <c:yVal>
            <c:numRef>
              <c:f>'Slide 4'!$E$7:$E$127</c:f>
              <c:numCache>
                <c:formatCode>General</c:formatCode>
                <c:ptCount val="121"/>
                <c:pt idx="0">
                  <c:v>1.5189707124558215E-9</c:v>
                </c:pt>
                <c:pt idx="1">
                  <c:v>2.7539409061705771E-9</c:v>
                </c:pt>
                <c:pt idx="2">
                  <c:v>4.943299101561168E-9</c:v>
                </c:pt>
                <c:pt idx="3">
                  <c:v>8.7848877370510851E-9</c:v>
                </c:pt>
                <c:pt idx="4">
                  <c:v>1.5456551250414643E-8</c:v>
                </c:pt>
                <c:pt idx="5">
                  <c:v>2.692440010635819E-8</c:v>
                </c:pt>
                <c:pt idx="6">
                  <c:v>4.6434046113882242E-8</c:v>
                </c:pt>
                <c:pt idx="7">
                  <c:v>7.9283730417899398E-8</c:v>
                </c:pt>
                <c:pt idx="8">
                  <c:v>1.3402588361744036E-7</c:v>
                </c:pt>
                <c:pt idx="9">
                  <c:v>2.2431087905958343E-7</c:v>
                </c:pt>
                <c:pt idx="10">
                  <c:v>3.7167987868357442E-7</c:v>
                </c:pt>
                <c:pt idx="11">
                  <c:v>6.0974018647333804E-7</c:v>
                </c:pt>
                <c:pt idx="12">
                  <c:v>9.9032477275801883E-7</c:v>
                </c:pt>
                <c:pt idx="13">
                  <c:v>1.5924562947167725E-6</c:v>
                </c:pt>
                <c:pt idx="14">
                  <c:v>2.5352130163716896E-6</c:v>
                </c:pt>
                <c:pt idx="15">
                  <c:v>3.9959352767261916E-6</c:v>
                </c:pt>
                <c:pt idx="16">
                  <c:v>6.235617822513117E-6</c:v>
                </c:pt>
                <c:pt idx="17">
                  <c:v>9.6337991855213724E-6</c:v>
                </c:pt>
                <c:pt idx="18">
                  <c:v>1.4735766939134361E-5</c:v>
                </c:pt>
                <c:pt idx="19">
                  <c:v>2.231541429428228E-5</c:v>
                </c:pt>
                <c:pt idx="20">
                  <c:v>3.3457556441220034E-5</c:v>
                </c:pt>
                <c:pt idx="21">
                  <c:v>4.9663867848191187E-5</c:v>
                </c:pt>
                <c:pt idx="22">
                  <c:v>7.2986731447862411E-5</c:v>
                </c:pt>
                <c:pt idx="23">
                  <c:v>1.0619506763768398E-4</c:v>
                </c:pt>
                <c:pt idx="24">
                  <c:v>1.5297548252843742E-4</c:v>
                </c:pt>
                <c:pt idx="25">
                  <c:v>2.1817067376143267E-4</c:v>
                </c:pt>
                <c:pt idx="26">
                  <c:v>3.080547921182443E-4</c:v>
                </c:pt>
                <c:pt idx="27">
                  <c:v>4.3064223476340654E-4</c:v>
                </c:pt>
                <c:pt idx="28">
                  <c:v>5.9602205036619156E-4</c:v>
                </c:pt>
                <c:pt idx="29">
                  <c:v>8.1670476404995429E-4</c:v>
                </c:pt>
                <c:pt idx="30">
                  <c:v>1.1079621029844696E-3</c:v>
                </c:pt>
                <c:pt idx="31">
                  <c:v>1.4881331049439199E-3</c:v>
                </c:pt>
                <c:pt idx="32">
                  <c:v>1.9788628957449358E-3</c:v>
                </c:pt>
                <c:pt idx="33">
                  <c:v>2.6052337036055794E-3</c:v>
                </c:pt>
                <c:pt idx="34">
                  <c:v>3.3957423084213178E-3</c:v>
                </c:pt>
                <c:pt idx="35">
                  <c:v>4.3820751233920215E-3</c:v>
                </c:pt>
                <c:pt idx="36">
                  <c:v>5.5986325737105887E-3</c:v>
                </c:pt>
                <c:pt idx="37">
                  <c:v>7.0817594354001291E-3</c:v>
                </c:pt>
                <c:pt idx="38">
                  <c:v>8.868648211557667E-3</c:v>
                </c:pt>
                <c:pt idx="39">
                  <c:v>1.0995898995106574E-2</c:v>
                </c:pt>
                <c:pt idx="40">
                  <c:v>1.3497741628296738E-2</c:v>
                </c:pt>
                <c:pt idx="41">
                  <c:v>1.6403953693668833E-2</c:v>
                </c:pt>
                <c:pt idx="42">
                  <c:v>1.9737539575223183E-2</c:v>
                </c:pt>
                <c:pt idx="43">
                  <c:v>2.3512269344220925E-2</c:v>
                </c:pt>
                <c:pt idx="44">
                  <c:v>2.7730208669863001E-2</c:v>
                </c:pt>
                <c:pt idx="45">
                  <c:v>3.2379398916471964E-2</c:v>
                </c:pt>
                <c:pt idx="46">
                  <c:v>3.7431866408935172E-2</c:v>
                </c:pt>
                <c:pt idx="47">
                  <c:v>4.2842148011950743E-2</c:v>
                </c:pt>
                <c:pt idx="48">
                  <c:v>4.8546513745802058E-2</c:v>
                </c:pt>
                <c:pt idx="49">
                  <c:v>5.4463044258136438E-2</c:v>
                </c:pt>
                <c:pt idx="50">
                  <c:v>6.0492681129784634E-2</c:v>
                </c:pt>
                <c:pt idx="51">
                  <c:v>6.6521312474687525E-2</c:v>
                </c:pt>
                <c:pt idx="52">
                  <c:v>7.242288819036953E-2</c:v>
                </c:pt>
                <c:pt idx="53">
                  <c:v>7.8063483341689235E-2</c:v>
                </c:pt>
                <c:pt idx="54">
                  <c:v>8.3306150722948918E-2</c:v>
                </c:pt>
                <c:pt idx="55">
                  <c:v>8.8016331691073993E-2</c:v>
                </c:pt>
                <c:pt idx="56">
                  <c:v>9.2067535075830098E-2</c:v>
                </c:pt>
                <c:pt idx="57">
                  <c:v>9.5346953865130452E-2</c:v>
                </c:pt>
                <c:pt idx="58">
                  <c:v>9.7760673493863581E-2</c:v>
                </c:pt>
                <c:pt idx="59">
                  <c:v>9.9238136869252744E-2</c:v>
                </c:pt>
                <c:pt idx="60">
                  <c:v>9.9735570100358176E-2</c:v>
                </c:pt>
                <c:pt idx="61">
                  <c:v>9.9238136869253146E-2</c:v>
                </c:pt>
                <c:pt idx="62">
                  <c:v>9.7760673493864372E-2</c:v>
                </c:pt>
                <c:pt idx="63">
                  <c:v>9.5346953865131603E-2</c:v>
                </c:pt>
                <c:pt idx="64">
                  <c:v>9.2067535075831569E-2</c:v>
                </c:pt>
                <c:pt idx="65">
                  <c:v>8.8016331691075755E-2</c:v>
                </c:pt>
                <c:pt idx="66">
                  <c:v>8.3306150722950903E-2</c:v>
                </c:pt>
                <c:pt idx="67">
                  <c:v>7.8063483341691414E-2</c:v>
                </c:pt>
                <c:pt idx="68">
                  <c:v>7.2422888190371848E-2</c:v>
                </c:pt>
                <c:pt idx="69">
                  <c:v>6.6521312474689898E-2</c:v>
                </c:pt>
                <c:pt idx="70">
                  <c:v>6.0492681129787083E-2</c:v>
                </c:pt>
                <c:pt idx="71">
                  <c:v>5.4463044258139415E-2</c:v>
                </c:pt>
                <c:pt idx="72">
                  <c:v>4.8546513745804987E-2</c:v>
                </c:pt>
                <c:pt idx="73">
                  <c:v>4.2842148011953511E-2</c:v>
                </c:pt>
                <c:pt idx="74">
                  <c:v>3.7431866408937794E-2</c:v>
                </c:pt>
                <c:pt idx="75">
                  <c:v>3.2379398916474386E-2</c:v>
                </c:pt>
                <c:pt idx="76">
                  <c:v>2.7730208669865225E-2</c:v>
                </c:pt>
                <c:pt idx="77">
                  <c:v>2.3512269344222934E-2</c:v>
                </c:pt>
                <c:pt idx="78">
                  <c:v>1.9737539575224602E-2</c:v>
                </c:pt>
                <c:pt idx="79">
                  <c:v>1.6403953693670079E-2</c:v>
                </c:pt>
                <c:pt idx="80">
                  <c:v>1.3497741628297822E-2</c:v>
                </c:pt>
                <c:pt idx="81">
                  <c:v>1.0995898995107497E-2</c:v>
                </c:pt>
                <c:pt idx="82">
                  <c:v>8.8686482115584477E-3</c:v>
                </c:pt>
                <c:pt idx="83">
                  <c:v>7.0817594354007814E-3</c:v>
                </c:pt>
                <c:pt idx="84">
                  <c:v>5.5986325737111256E-3</c:v>
                </c:pt>
                <c:pt idx="85">
                  <c:v>4.3820751233924655E-3</c:v>
                </c:pt>
                <c:pt idx="86">
                  <c:v>3.3957423084216704E-3</c:v>
                </c:pt>
                <c:pt idx="87">
                  <c:v>2.6052337036058604E-3</c:v>
                </c:pt>
                <c:pt idx="88">
                  <c:v>1.9788628957451569E-3</c:v>
                </c:pt>
                <c:pt idx="89">
                  <c:v>1.4881331049440931E-3</c:v>
                </c:pt>
                <c:pt idx="90">
                  <c:v>1.1079621029846021E-3</c:v>
                </c:pt>
                <c:pt idx="91">
                  <c:v>8.1670476405005664E-4</c:v>
                </c:pt>
                <c:pt idx="92">
                  <c:v>5.9602205036626778E-4</c:v>
                </c:pt>
                <c:pt idx="93">
                  <c:v>4.3064223476346275E-4</c:v>
                </c:pt>
                <c:pt idx="94">
                  <c:v>3.0805479211828615E-4</c:v>
                </c:pt>
                <c:pt idx="95">
                  <c:v>2.1817067376146308E-4</c:v>
                </c:pt>
                <c:pt idx="96">
                  <c:v>1.529754825284597E-4</c:v>
                </c:pt>
                <c:pt idx="97">
                  <c:v>1.0619506763769976E-4</c:v>
                </c:pt>
                <c:pt idx="98">
                  <c:v>7.2986731447873362E-5</c:v>
                </c:pt>
                <c:pt idx="99">
                  <c:v>4.9663867848200898E-5</c:v>
                </c:pt>
                <c:pt idx="100">
                  <c:v>3.3457556441226688E-5</c:v>
                </c:pt>
                <c:pt idx="101">
                  <c:v>2.2315414294283232E-5</c:v>
                </c:pt>
                <c:pt idx="102">
                  <c:v>1.4735766939134964E-5</c:v>
                </c:pt>
                <c:pt idx="103">
                  <c:v>9.6337991855217823E-6</c:v>
                </c:pt>
                <c:pt idx="104">
                  <c:v>6.2356178225133838E-6</c:v>
                </c:pt>
                <c:pt idx="105">
                  <c:v>3.9959352767263687E-6</c:v>
                </c:pt>
                <c:pt idx="106">
                  <c:v>2.5352130163716896E-6</c:v>
                </c:pt>
                <c:pt idx="107">
                  <c:v>1.5924562947167725E-6</c:v>
                </c:pt>
                <c:pt idx="108">
                  <c:v>9.9032477275801883E-7</c:v>
                </c:pt>
                <c:pt idx="109">
                  <c:v>6.0974018647333804E-7</c:v>
                </c:pt>
                <c:pt idx="110">
                  <c:v>3.7167987868357442E-7</c:v>
                </c:pt>
                <c:pt idx="111">
                  <c:v>2.2431087905958343E-7</c:v>
                </c:pt>
                <c:pt idx="112">
                  <c:v>1.3402588361744036E-7</c:v>
                </c:pt>
                <c:pt idx="113">
                  <c:v>7.9283730417899398E-8</c:v>
                </c:pt>
                <c:pt idx="114">
                  <c:v>4.6434046113882242E-8</c:v>
                </c:pt>
                <c:pt idx="115">
                  <c:v>2.692440010635819E-8</c:v>
                </c:pt>
                <c:pt idx="116">
                  <c:v>1.5456551250414643E-8</c:v>
                </c:pt>
                <c:pt idx="117">
                  <c:v>8.7848877370510851E-9</c:v>
                </c:pt>
                <c:pt idx="118">
                  <c:v>4.943299101561168E-9</c:v>
                </c:pt>
                <c:pt idx="119">
                  <c:v>2.7539409061705771E-9</c:v>
                </c:pt>
                <c:pt idx="120">
                  <c:v>1.5189707124558215E-9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5CE-428B-8690-B3225D59671D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'Slide 4'!$C$7:$C$127</c:f>
              <c:numCache>
                <c:formatCode>General</c:formatCode>
                <c:ptCount val="121"/>
                <c:pt idx="0">
                  <c:v>-7</c:v>
                </c:pt>
                <c:pt idx="1">
                  <c:v>-6.9</c:v>
                </c:pt>
                <c:pt idx="2">
                  <c:v>-6.8</c:v>
                </c:pt>
                <c:pt idx="3">
                  <c:v>-6.7</c:v>
                </c:pt>
                <c:pt idx="4">
                  <c:v>-6.6</c:v>
                </c:pt>
                <c:pt idx="5">
                  <c:v>-6.5</c:v>
                </c:pt>
                <c:pt idx="6">
                  <c:v>-6.4</c:v>
                </c:pt>
                <c:pt idx="7">
                  <c:v>-6.3</c:v>
                </c:pt>
                <c:pt idx="8">
                  <c:v>-6.2</c:v>
                </c:pt>
                <c:pt idx="9">
                  <c:v>-6.1</c:v>
                </c:pt>
                <c:pt idx="10">
                  <c:v>-6</c:v>
                </c:pt>
                <c:pt idx="11">
                  <c:v>-5.9</c:v>
                </c:pt>
                <c:pt idx="12">
                  <c:v>-5.8</c:v>
                </c:pt>
                <c:pt idx="13">
                  <c:v>-5.7</c:v>
                </c:pt>
                <c:pt idx="14">
                  <c:v>-5.6</c:v>
                </c:pt>
                <c:pt idx="15">
                  <c:v>-5.5000000000000098</c:v>
                </c:pt>
                <c:pt idx="16">
                  <c:v>-5.4000000000000101</c:v>
                </c:pt>
                <c:pt idx="17">
                  <c:v>-5.3000000000000096</c:v>
                </c:pt>
                <c:pt idx="18">
                  <c:v>-5.2000000000000099</c:v>
                </c:pt>
                <c:pt idx="19">
                  <c:v>-5.1000000000000103</c:v>
                </c:pt>
                <c:pt idx="20">
                  <c:v>-5.0000000000000098</c:v>
                </c:pt>
                <c:pt idx="21">
                  <c:v>-4.9000000000000101</c:v>
                </c:pt>
                <c:pt idx="22">
                  <c:v>-4.8000000000000096</c:v>
                </c:pt>
                <c:pt idx="23">
                  <c:v>-4.7000000000000099</c:v>
                </c:pt>
                <c:pt idx="24">
                  <c:v>-4.6000000000000103</c:v>
                </c:pt>
                <c:pt idx="25">
                  <c:v>-4.5000000000000098</c:v>
                </c:pt>
                <c:pt idx="26">
                  <c:v>-4.4000000000000101</c:v>
                </c:pt>
                <c:pt idx="27">
                  <c:v>-4.3000000000000096</c:v>
                </c:pt>
                <c:pt idx="28">
                  <c:v>-4.2000000000000099</c:v>
                </c:pt>
                <c:pt idx="29">
                  <c:v>-4.1000000000000103</c:v>
                </c:pt>
                <c:pt idx="30">
                  <c:v>-4.0000000000000098</c:v>
                </c:pt>
                <c:pt idx="31">
                  <c:v>-3.9000000000000101</c:v>
                </c:pt>
                <c:pt idx="32">
                  <c:v>-3.80000000000001</c:v>
                </c:pt>
                <c:pt idx="33">
                  <c:v>-3.7000000000000099</c:v>
                </c:pt>
                <c:pt idx="34">
                  <c:v>-3.6000000000000099</c:v>
                </c:pt>
                <c:pt idx="35">
                  <c:v>-3.5000000000000102</c:v>
                </c:pt>
                <c:pt idx="36">
                  <c:v>-3.4000000000000101</c:v>
                </c:pt>
                <c:pt idx="37">
                  <c:v>-3.30000000000001</c:v>
                </c:pt>
                <c:pt idx="38">
                  <c:v>-3.2000000000000099</c:v>
                </c:pt>
                <c:pt idx="39">
                  <c:v>-3.1000000000000099</c:v>
                </c:pt>
                <c:pt idx="40">
                  <c:v>-3.0000000000000102</c:v>
                </c:pt>
                <c:pt idx="41">
                  <c:v>-2.9000000000000101</c:v>
                </c:pt>
                <c:pt idx="42">
                  <c:v>-2.80000000000001</c:v>
                </c:pt>
                <c:pt idx="43">
                  <c:v>-2.7000000000000202</c:v>
                </c:pt>
                <c:pt idx="44">
                  <c:v>-2.6000000000000201</c:v>
                </c:pt>
                <c:pt idx="45">
                  <c:v>-2.50000000000002</c:v>
                </c:pt>
                <c:pt idx="46">
                  <c:v>-2.4000000000000199</c:v>
                </c:pt>
                <c:pt idx="47">
                  <c:v>-2.3000000000000198</c:v>
                </c:pt>
                <c:pt idx="48">
                  <c:v>-2.2000000000000202</c:v>
                </c:pt>
                <c:pt idx="49">
                  <c:v>-2.1000000000000201</c:v>
                </c:pt>
                <c:pt idx="50">
                  <c:v>-2.00000000000002</c:v>
                </c:pt>
                <c:pt idx="51">
                  <c:v>-1.9000000000000199</c:v>
                </c:pt>
                <c:pt idx="52">
                  <c:v>-1.80000000000002</c:v>
                </c:pt>
                <c:pt idx="53">
                  <c:v>-1.7000000000000199</c:v>
                </c:pt>
                <c:pt idx="54">
                  <c:v>-1.6000000000000201</c:v>
                </c:pt>
                <c:pt idx="55">
                  <c:v>-1.50000000000002</c:v>
                </c:pt>
                <c:pt idx="56">
                  <c:v>-1.4000000000000199</c:v>
                </c:pt>
                <c:pt idx="57">
                  <c:v>-1.30000000000002</c:v>
                </c:pt>
                <c:pt idx="58">
                  <c:v>-1.2000000000000199</c:v>
                </c:pt>
                <c:pt idx="59">
                  <c:v>-1.1000000000000201</c:v>
                </c:pt>
                <c:pt idx="60">
                  <c:v>-1.00000000000002</c:v>
                </c:pt>
                <c:pt idx="61">
                  <c:v>-0.90000000000002001</c:v>
                </c:pt>
                <c:pt idx="62">
                  <c:v>-0.80000000000002003</c:v>
                </c:pt>
                <c:pt idx="63">
                  <c:v>-0.70000000000002005</c:v>
                </c:pt>
                <c:pt idx="64">
                  <c:v>-0.60000000000001996</c:v>
                </c:pt>
                <c:pt idx="65">
                  <c:v>-0.50000000000001998</c:v>
                </c:pt>
                <c:pt idx="66">
                  <c:v>-0.40000000000002001</c:v>
                </c:pt>
                <c:pt idx="67">
                  <c:v>-0.30000000000001997</c:v>
                </c:pt>
                <c:pt idx="68">
                  <c:v>-0.20000000000002</c:v>
                </c:pt>
                <c:pt idx="69">
                  <c:v>-0.10000000000002</c:v>
                </c:pt>
                <c:pt idx="70">
                  <c:v>-2.0428103653102899E-14</c:v>
                </c:pt>
                <c:pt idx="71">
                  <c:v>9.9999999999970293E-2</c:v>
                </c:pt>
                <c:pt idx="72">
                  <c:v>0.19999999999997001</c:v>
                </c:pt>
                <c:pt idx="73">
                  <c:v>0.29999999999997001</c:v>
                </c:pt>
                <c:pt idx="74">
                  <c:v>0.39999999999996999</c:v>
                </c:pt>
                <c:pt idx="75">
                  <c:v>0.49999999999997002</c:v>
                </c:pt>
                <c:pt idx="76">
                  <c:v>0.59999999999997</c:v>
                </c:pt>
                <c:pt idx="77">
                  <c:v>0.69999999999996998</c:v>
                </c:pt>
                <c:pt idx="78">
                  <c:v>0.79999999999996996</c:v>
                </c:pt>
                <c:pt idx="79">
                  <c:v>0.89999999999997005</c:v>
                </c:pt>
                <c:pt idx="80">
                  <c:v>0.99999999999997002</c:v>
                </c:pt>
                <c:pt idx="81">
                  <c:v>1.0999999999999699</c:v>
                </c:pt>
                <c:pt idx="82">
                  <c:v>1.19999999999997</c:v>
                </c:pt>
                <c:pt idx="83">
                  <c:v>1.2999999999999701</c:v>
                </c:pt>
                <c:pt idx="84">
                  <c:v>1.3999999999999699</c:v>
                </c:pt>
                <c:pt idx="85">
                  <c:v>1.49999999999997</c:v>
                </c:pt>
                <c:pt idx="86">
                  <c:v>1.5999999999999699</c:v>
                </c:pt>
                <c:pt idx="87">
                  <c:v>1.69999999999997</c:v>
                </c:pt>
                <c:pt idx="88">
                  <c:v>1.7999999999999701</c:v>
                </c:pt>
                <c:pt idx="89">
                  <c:v>1.8999999999999699</c:v>
                </c:pt>
                <c:pt idx="90">
                  <c:v>1.99999999999997</c:v>
                </c:pt>
                <c:pt idx="91">
                  <c:v>2.0999999999999699</c:v>
                </c:pt>
                <c:pt idx="92">
                  <c:v>2.19999999999997</c:v>
                </c:pt>
                <c:pt idx="93">
                  <c:v>2.2999999999999701</c:v>
                </c:pt>
                <c:pt idx="94">
                  <c:v>2.3999999999999702</c:v>
                </c:pt>
                <c:pt idx="95">
                  <c:v>2.4999999999999698</c:v>
                </c:pt>
                <c:pt idx="96">
                  <c:v>2.5999999999999699</c:v>
                </c:pt>
                <c:pt idx="97">
                  <c:v>2.69999999999997</c:v>
                </c:pt>
                <c:pt idx="98">
                  <c:v>2.7999999999999701</c:v>
                </c:pt>
                <c:pt idx="99">
                  <c:v>2.8999999999999599</c:v>
                </c:pt>
                <c:pt idx="100">
                  <c:v>2.99999999999996</c:v>
                </c:pt>
                <c:pt idx="101">
                  <c:v>3.1</c:v>
                </c:pt>
                <c:pt idx="102">
                  <c:v>3.2</c:v>
                </c:pt>
                <c:pt idx="103">
                  <c:v>3.3</c:v>
                </c:pt>
                <c:pt idx="104">
                  <c:v>3.4</c:v>
                </c:pt>
                <c:pt idx="105">
                  <c:v>3.5</c:v>
                </c:pt>
                <c:pt idx="106">
                  <c:v>3.6</c:v>
                </c:pt>
                <c:pt idx="107">
                  <c:v>3.7</c:v>
                </c:pt>
                <c:pt idx="108">
                  <c:v>3.8</c:v>
                </c:pt>
                <c:pt idx="109">
                  <c:v>3.9</c:v>
                </c:pt>
                <c:pt idx="110">
                  <c:v>4</c:v>
                </c:pt>
                <c:pt idx="111">
                  <c:v>4.0999999999999996</c:v>
                </c:pt>
                <c:pt idx="112">
                  <c:v>4.2</c:v>
                </c:pt>
                <c:pt idx="113">
                  <c:v>4.3</c:v>
                </c:pt>
                <c:pt idx="114">
                  <c:v>4.4000000000000004</c:v>
                </c:pt>
                <c:pt idx="115">
                  <c:v>4.5</c:v>
                </c:pt>
                <c:pt idx="116">
                  <c:v>4.5999999999999996</c:v>
                </c:pt>
                <c:pt idx="117">
                  <c:v>4.7</c:v>
                </c:pt>
                <c:pt idx="118">
                  <c:v>4.8</c:v>
                </c:pt>
                <c:pt idx="119">
                  <c:v>4.9000000000000004</c:v>
                </c:pt>
                <c:pt idx="120">
                  <c:v>5</c:v>
                </c:pt>
              </c:numCache>
            </c:numRef>
          </c:xVal>
          <c:yVal>
            <c:numRef>
              <c:f>'Slide 4'!$F$7:$F$127</c:f>
              <c:numCache>
                <c:formatCode>General</c:formatCode>
                <c:ptCount val="121"/>
                <c:pt idx="0">
                  <c:v>7.597324015864962E-4</c:v>
                </c:pt>
                <c:pt idx="1">
                  <c:v>9.055312822457076E-4</c:v>
                </c:pt>
                <c:pt idx="2">
                  <c:v>1.0745238742432661E-3</c:v>
                </c:pt>
                <c:pt idx="3">
                  <c:v>1.2693999677100176E-3</c:v>
                </c:pt>
                <c:pt idx="4">
                  <c:v>1.49296868632286E-3</c:v>
                </c:pt>
                <c:pt idx="5">
                  <c:v>1.7481259395806322E-3</c:v>
                </c:pt>
                <c:pt idx="6">
                  <c:v>2.0378139818590297E-3</c:v>
                </c:pt>
                <c:pt idx="7">
                  <c:v>2.3649728564154307E-3</c:v>
                </c:pt>
                <c:pt idx="8">
                  <c:v>2.7324837363481465E-3</c:v>
                </c:pt>
                <c:pt idx="9">
                  <c:v>3.1431044477247742E-3</c:v>
                </c:pt>
                <c:pt idx="10">
                  <c:v>3.5993977675458709E-3</c:v>
                </c:pt>
                <c:pt idx="11">
                  <c:v>4.103653423289816E-3</c:v>
                </c:pt>
                <c:pt idx="12">
                  <c:v>4.6578050713943471E-3</c:v>
                </c:pt>
                <c:pt idx="13">
                  <c:v>5.2633438867262768E-3</c:v>
                </c:pt>
                <c:pt idx="14">
                  <c:v>5.9212307393727943E-3</c:v>
                </c:pt>
                <c:pt idx="15">
                  <c:v>6.6318092528498407E-3</c:v>
                </c:pt>
                <c:pt idx="16">
                  <c:v>7.3947223119636227E-3</c:v>
                </c:pt>
                <c:pt idx="17">
                  <c:v>8.2088348017232259E-3</c:v>
                </c:pt>
                <c:pt idx="18">
                  <c:v>9.0721654941517856E-3</c:v>
                </c:pt>
                <c:pt idx="19">
                  <c:v>9.9818310423828976E-3</c:v>
                </c:pt>
                <c:pt idx="20">
                  <c:v>1.0934004978399478E-2</c:v>
                </c:pt>
                <c:pt idx="21">
                  <c:v>1.1923894432969267E-2</c:v>
                </c:pt>
                <c:pt idx="22">
                  <c:v>1.2945736998880764E-2</c:v>
                </c:pt>
                <c:pt idx="23">
                  <c:v>1.399281974164818E-2</c:v>
                </c:pt>
                <c:pt idx="24">
                  <c:v>1.5057521831141524E-2</c:v>
                </c:pt>
                <c:pt idx="25">
                  <c:v>1.6131381634609455E-2</c:v>
                </c:pt>
                <c:pt idx="26">
                  <c:v>1.7205188393549068E-2</c:v>
                </c:pt>
                <c:pt idx="27">
                  <c:v>1.8269097826468461E-2</c:v>
                </c:pt>
                <c:pt idx="28">
                  <c:v>1.9312770184098747E-2</c:v>
                </c:pt>
                <c:pt idx="29">
                  <c:v>2.0325528464034379E-2</c:v>
                </c:pt>
                <c:pt idx="30">
                  <c:v>2.1296533701490056E-2</c:v>
                </c:pt>
                <c:pt idx="31">
                  <c:v>2.221497352611989E-2</c:v>
                </c:pt>
                <c:pt idx="32">
                  <c:v>2.3070259545128112E-2</c:v>
                </c:pt>
                <c:pt idx="33">
                  <c:v>2.3852228611197859E-2</c:v>
                </c:pt>
                <c:pt idx="34">
                  <c:v>2.4551342686888161E-2</c:v>
                </c:pt>
                <c:pt idx="35">
                  <c:v>2.515888184619949E-2</c:v>
                </c:pt>
                <c:pt idx="36">
                  <c:v>2.5667124973067553E-2</c:v>
                </c:pt>
                <c:pt idx="37">
                  <c:v>2.6069512931697028E-2</c:v>
                </c:pt>
                <c:pt idx="38">
                  <c:v>2.6360789392387826E-2</c:v>
                </c:pt>
                <c:pt idx="39">
                  <c:v>2.6537115087596808E-2</c:v>
                </c:pt>
                <c:pt idx="40">
                  <c:v>2.6596152026762177E-2</c:v>
                </c:pt>
                <c:pt idx="41">
                  <c:v>2.6537115087596833E-2</c:v>
                </c:pt>
                <c:pt idx="42">
                  <c:v>2.6360789392387868E-2</c:v>
                </c:pt>
                <c:pt idx="43">
                  <c:v>2.6069512931697132E-2</c:v>
                </c:pt>
                <c:pt idx="44">
                  <c:v>2.5667124973067692E-2</c:v>
                </c:pt>
                <c:pt idx="45">
                  <c:v>2.5158881846199656E-2</c:v>
                </c:pt>
                <c:pt idx="46">
                  <c:v>2.4551342686888356E-2</c:v>
                </c:pt>
                <c:pt idx="47">
                  <c:v>2.3852228611198081E-2</c:v>
                </c:pt>
                <c:pt idx="48">
                  <c:v>2.3070259545128358E-2</c:v>
                </c:pt>
                <c:pt idx="49">
                  <c:v>2.2214973526120157E-2</c:v>
                </c:pt>
                <c:pt idx="50">
                  <c:v>2.1296533701490341E-2</c:v>
                </c:pt>
                <c:pt idx="51">
                  <c:v>2.0325528464034678E-2</c:v>
                </c:pt>
                <c:pt idx="52">
                  <c:v>1.9312770184099059E-2</c:v>
                </c:pt>
                <c:pt idx="53">
                  <c:v>1.8269097826468777E-2</c:v>
                </c:pt>
                <c:pt idx="54">
                  <c:v>1.7205188393549394E-2</c:v>
                </c:pt>
                <c:pt idx="55">
                  <c:v>1.6131381634609775E-2</c:v>
                </c:pt>
                <c:pt idx="56">
                  <c:v>1.5057521831141844E-2</c:v>
                </c:pt>
                <c:pt idx="57">
                  <c:v>1.3992819741648494E-2</c:v>
                </c:pt>
                <c:pt idx="58">
                  <c:v>1.2945736998881069E-2</c:v>
                </c:pt>
                <c:pt idx="59">
                  <c:v>1.1923894432969573E-2</c:v>
                </c:pt>
                <c:pt idx="60">
                  <c:v>1.093400497839977E-2</c:v>
                </c:pt>
                <c:pt idx="61">
                  <c:v>9.9818310423831769E-3</c:v>
                </c:pt>
                <c:pt idx="62">
                  <c:v>9.072165494152051E-3</c:v>
                </c:pt>
                <c:pt idx="63">
                  <c:v>8.208834801723474E-3</c:v>
                </c:pt>
                <c:pt idx="64">
                  <c:v>7.3947223119638639E-3</c:v>
                </c:pt>
                <c:pt idx="65">
                  <c:v>6.6318092528500593E-3</c:v>
                </c:pt>
                <c:pt idx="66">
                  <c:v>5.921230739372927E-3</c:v>
                </c:pt>
                <c:pt idx="67">
                  <c:v>5.2633438867264034E-3</c:v>
                </c:pt>
                <c:pt idx="68">
                  <c:v>4.6578050713944634E-3</c:v>
                </c:pt>
                <c:pt idx="69">
                  <c:v>4.1036534232899245E-3</c:v>
                </c:pt>
                <c:pt idx="70">
                  <c:v>3.5993977675459685E-3</c:v>
                </c:pt>
                <c:pt idx="71">
                  <c:v>3.1431044477249017E-3</c:v>
                </c:pt>
                <c:pt idx="72">
                  <c:v>2.7324837363482627E-3</c:v>
                </c:pt>
                <c:pt idx="73">
                  <c:v>2.3649728564155326E-3</c:v>
                </c:pt>
                <c:pt idx="74">
                  <c:v>2.0378139818591251E-3</c:v>
                </c:pt>
                <c:pt idx="75">
                  <c:v>1.7481259395807161E-3</c:v>
                </c:pt>
                <c:pt idx="76">
                  <c:v>1.4929686863229318E-3</c:v>
                </c:pt>
                <c:pt idx="77">
                  <c:v>1.2693999677100801E-3</c:v>
                </c:pt>
                <c:pt idx="78">
                  <c:v>1.0745238742433205E-3</c:v>
                </c:pt>
                <c:pt idx="79">
                  <c:v>9.0553128224575466E-4</c:v>
                </c:pt>
                <c:pt idx="80">
                  <c:v>7.5973240158653664E-4</c:v>
                </c:pt>
                <c:pt idx="81">
                  <c:v>6.3458184368918129E-4</c:v>
                </c:pt>
                <c:pt idx="82">
                  <c:v>5.2769677219869412E-4</c:v>
                </c:pt>
                <c:pt idx="83">
                  <c:v>4.3686880593425925E-4</c:v>
                </c:pt>
                <c:pt idx="84">
                  <c:v>3.6007041207964589E-4</c:v>
                </c:pt>
                <c:pt idx="85">
                  <c:v>2.9545656079588503E-4</c:v>
                </c:pt>
                <c:pt idx="86">
                  <c:v>2.4136241520130079E-4</c:v>
                </c:pt>
                <c:pt idx="87">
                  <c:v>1.9629780802556964E-4</c:v>
                </c:pt>
                <c:pt idx="88">
                  <c:v>1.5893921343099952E-4</c:v>
                </c:pt>
                <c:pt idx="89">
                  <c:v>1.2811986462347568E-4</c:v>
                </c:pt>
                <c:pt idx="90">
                  <c:v>1.0281859975274739E-4</c:v>
                </c:pt>
                <c:pt idx="91">
                  <c:v>8.2147944564873676E-5</c:v>
                </c:pt>
                <c:pt idx="92">
                  <c:v>6.5341864085029328E-5</c:v>
                </c:pt>
                <c:pt idx="93">
                  <c:v>5.1743540413930845E-5</c:v>
                </c:pt>
                <c:pt idx="94">
                  <c:v>4.0793462007587732E-5</c:v>
                </c:pt>
                <c:pt idx="95">
                  <c:v>3.2018043441390382E-5</c:v>
                </c:pt>
                <c:pt idx="96">
                  <c:v>2.5018934914510578E-5</c:v>
                </c:pt>
                <c:pt idx="97">
                  <c:v>1.9463128386098837E-5</c:v>
                </c:pt>
                <c:pt idx="98">
                  <c:v>1.5073922560246787E-5</c:v>
                </c:pt>
                <c:pt idx="99">
                  <c:v>1.1622771894358783E-5</c:v>
                </c:pt>
                <c:pt idx="100">
                  <c:v>8.9220150509933075E-6</c:v>
                </c:pt>
                <c:pt idx="101">
                  <c:v>6.8184551920523163E-6</c:v>
                </c:pt>
                <c:pt idx="102">
                  <c:v>5.1877475320245042E-6</c:v>
                </c:pt>
                <c:pt idx="103">
                  <c:v>3.9295378504359908E-6</c:v>
                </c:pt>
                <c:pt idx="104">
                  <c:v>2.9632884112517209E-6</c:v>
                </c:pt>
                <c:pt idx="105">
                  <c:v>2.2247241597092284E-6</c:v>
                </c:pt>
                <c:pt idx="106">
                  <c:v>1.6628314193369081E-6</c:v>
                </c:pt>
                <c:pt idx="107">
                  <c:v>1.2373429126145211E-6</c:v>
                </c:pt>
                <c:pt idx="108">
                  <c:v>9.1664617489622474E-7</c:v>
                </c:pt>
                <c:pt idx="109">
                  <c:v>6.7605680436578163E-7</c:v>
                </c:pt>
                <c:pt idx="110">
                  <c:v>4.9640305804199939E-7</c:v>
                </c:pt>
                <c:pt idx="111">
                  <c:v>3.6287371472533919E-7</c:v>
                </c:pt>
                <c:pt idx="112">
                  <c:v>2.6408660606880502E-7</c:v>
                </c:pt>
                <c:pt idx="113">
                  <c:v>1.9134056065903003E-7</c:v>
                </c:pt>
                <c:pt idx="114">
                  <c:v>1.3801856619470783E-7</c:v>
                </c:pt>
                <c:pt idx="115">
                  <c:v>9.9114634315619849E-8</c:v>
                </c:pt>
                <c:pt idx="116">
                  <c:v>7.0861094628696148E-8</c:v>
                </c:pt>
                <c:pt idx="117">
                  <c:v>5.0436824195178719E-8</c:v>
                </c:pt>
                <c:pt idx="118">
                  <c:v>3.5740235631317432E-8</c:v>
                </c:pt>
                <c:pt idx="119">
                  <c:v>2.5213718057154924E-8</c:v>
                </c:pt>
                <c:pt idx="120">
                  <c:v>1.7708679390146086E-8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5CE-428B-8690-B3225D59671D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'Slide 4'!$C$7:$C$127</c:f>
              <c:numCache>
                <c:formatCode>General</c:formatCode>
                <c:ptCount val="121"/>
                <c:pt idx="0">
                  <c:v>-7</c:v>
                </c:pt>
                <c:pt idx="1">
                  <c:v>-6.9</c:v>
                </c:pt>
                <c:pt idx="2">
                  <c:v>-6.8</c:v>
                </c:pt>
                <c:pt idx="3">
                  <c:v>-6.7</c:v>
                </c:pt>
                <c:pt idx="4">
                  <c:v>-6.6</c:v>
                </c:pt>
                <c:pt idx="5">
                  <c:v>-6.5</c:v>
                </c:pt>
                <c:pt idx="6">
                  <c:v>-6.4</c:v>
                </c:pt>
                <c:pt idx="7">
                  <c:v>-6.3</c:v>
                </c:pt>
                <c:pt idx="8">
                  <c:v>-6.2</c:v>
                </c:pt>
                <c:pt idx="9">
                  <c:v>-6.1</c:v>
                </c:pt>
                <c:pt idx="10">
                  <c:v>-6</c:v>
                </c:pt>
                <c:pt idx="11">
                  <c:v>-5.9</c:v>
                </c:pt>
                <c:pt idx="12">
                  <c:v>-5.8</c:v>
                </c:pt>
                <c:pt idx="13">
                  <c:v>-5.7</c:v>
                </c:pt>
                <c:pt idx="14">
                  <c:v>-5.6</c:v>
                </c:pt>
                <c:pt idx="15">
                  <c:v>-5.5000000000000098</c:v>
                </c:pt>
                <c:pt idx="16">
                  <c:v>-5.4000000000000101</c:v>
                </c:pt>
                <c:pt idx="17">
                  <c:v>-5.3000000000000096</c:v>
                </c:pt>
                <c:pt idx="18">
                  <c:v>-5.2000000000000099</c:v>
                </c:pt>
                <c:pt idx="19">
                  <c:v>-5.1000000000000103</c:v>
                </c:pt>
                <c:pt idx="20">
                  <c:v>-5.0000000000000098</c:v>
                </c:pt>
                <c:pt idx="21">
                  <c:v>-4.9000000000000101</c:v>
                </c:pt>
                <c:pt idx="22">
                  <c:v>-4.8000000000000096</c:v>
                </c:pt>
                <c:pt idx="23">
                  <c:v>-4.7000000000000099</c:v>
                </c:pt>
                <c:pt idx="24">
                  <c:v>-4.6000000000000103</c:v>
                </c:pt>
                <c:pt idx="25">
                  <c:v>-4.5000000000000098</c:v>
                </c:pt>
                <c:pt idx="26">
                  <c:v>-4.4000000000000101</c:v>
                </c:pt>
                <c:pt idx="27">
                  <c:v>-4.3000000000000096</c:v>
                </c:pt>
                <c:pt idx="28">
                  <c:v>-4.2000000000000099</c:v>
                </c:pt>
                <c:pt idx="29">
                  <c:v>-4.1000000000000103</c:v>
                </c:pt>
                <c:pt idx="30">
                  <c:v>-4.0000000000000098</c:v>
                </c:pt>
                <c:pt idx="31">
                  <c:v>-3.9000000000000101</c:v>
                </c:pt>
                <c:pt idx="32">
                  <c:v>-3.80000000000001</c:v>
                </c:pt>
                <c:pt idx="33">
                  <c:v>-3.7000000000000099</c:v>
                </c:pt>
                <c:pt idx="34">
                  <c:v>-3.6000000000000099</c:v>
                </c:pt>
                <c:pt idx="35">
                  <c:v>-3.5000000000000102</c:v>
                </c:pt>
                <c:pt idx="36">
                  <c:v>-3.4000000000000101</c:v>
                </c:pt>
                <c:pt idx="37">
                  <c:v>-3.30000000000001</c:v>
                </c:pt>
                <c:pt idx="38">
                  <c:v>-3.2000000000000099</c:v>
                </c:pt>
                <c:pt idx="39">
                  <c:v>-3.1000000000000099</c:v>
                </c:pt>
                <c:pt idx="40">
                  <c:v>-3.0000000000000102</c:v>
                </c:pt>
                <c:pt idx="41">
                  <c:v>-2.9000000000000101</c:v>
                </c:pt>
                <c:pt idx="42">
                  <c:v>-2.80000000000001</c:v>
                </c:pt>
                <c:pt idx="43">
                  <c:v>-2.7000000000000202</c:v>
                </c:pt>
                <c:pt idx="44">
                  <c:v>-2.6000000000000201</c:v>
                </c:pt>
                <c:pt idx="45">
                  <c:v>-2.50000000000002</c:v>
                </c:pt>
                <c:pt idx="46">
                  <c:v>-2.4000000000000199</c:v>
                </c:pt>
                <c:pt idx="47">
                  <c:v>-2.3000000000000198</c:v>
                </c:pt>
                <c:pt idx="48">
                  <c:v>-2.2000000000000202</c:v>
                </c:pt>
                <c:pt idx="49">
                  <c:v>-2.1000000000000201</c:v>
                </c:pt>
                <c:pt idx="50">
                  <c:v>-2.00000000000002</c:v>
                </c:pt>
                <c:pt idx="51">
                  <c:v>-1.9000000000000199</c:v>
                </c:pt>
                <c:pt idx="52">
                  <c:v>-1.80000000000002</c:v>
                </c:pt>
                <c:pt idx="53">
                  <c:v>-1.7000000000000199</c:v>
                </c:pt>
                <c:pt idx="54">
                  <c:v>-1.6000000000000201</c:v>
                </c:pt>
                <c:pt idx="55">
                  <c:v>-1.50000000000002</c:v>
                </c:pt>
                <c:pt idx="56">
                  <c:v>-1.4000000000000199</c:v>
                </c:pt>
                <c:pt idx="57">
                  <c:v>-1.30000000000002</c:v>
                </c:pt>
                <c:pt idx="58">
                  <c:v>-1.2000000000000199</c:v>
                </c:pt>
                <c:pt idx="59">
                  <c:v>-1.1000000000000201</c:v>
                </c:pt>
                <c:pt idx="60">
                  <c:v>-1.00000000000002</c:v>
                </c:pt>
                <c:pt idx="61">
                  <c:v>-0.90000000000002001</c:v>
                </c:pt>
                <c:pt idx="62">
                  <c:v>-0.80000000000002003</c:v>
                </c:pt>
                <c:pt idx="63">
                  <c:v>-0.70000000000002005</c:v>
                </c:pt>
                <c:pt idx="64">
                  <c:v>-0.60000000000001996</c:v>
                </c:pt>
                <c:pt idx="65">
                  <c:v>-0.50000000000001998</c:v>
                </c:pt>
                <c:pt idx="66">
                  <c:v>-0.40000000000002001</c:v>
                </c:pt>
                <c:pt idx="67">
                  <c:v>-0.30000000000001997</c:v>
                </c:pt>
                <c:pt idx="68">
                  <c:v>-0.20000000000002</c:v>
                </c:pt>
                <c:pt idx="69">
                  <c:v>-0.10000000000002</c:v>
                </c:pt>
                <c:pt idx="70">
                  <c:v>-2.0428103653102899E-14</c:v>
                </c:pt>
                <c:pt idx="71">
                  <c:v>9.9999999999970293E-2</c:v>
                </c:pt>
                <c:pt idx="72">
                  <c:v>0.19999999999997001</c:v>
                </c:pt>
                <c:pt idx="73">
                  <c:v>0.29999999999997001</c:v>
                </c:pt>
                <c:pt idx="74">
                  <c:v>0.39999999999996999</c:v>
                </c:pt>
                <c:pt idx="75">
                  <c:v>0.49999999999997002</c:v>
                </c:pt>
                <c:pt idx="76">
                  <c:v>0.59999999999997</c:v>
                </c:pt>
                <c:pt idx="77">
                  <c:v>0.69999999999996998</c:v>
                </c:pt>
                <c:pt idx="78">
                  <c:v>0.79999999999996996</c:v>
                </c:pt>
                <c:pt idx="79">
                  <c:v>0.89999999999997005</c:v>
                </c:pt>
                <c:pt idx="80">
                  <c:v>0.99999999999997002</c:v>
                </c:pt>
                <c:pt idx="81">
                  <c:v>1.0999999999999699</c:v>
                </c:pt>
                <c:pt idx="82">
                  <c:v>1.19999999999997</c:v>
                </c:pt>
                <c:pt idx="83">
                  <c:v>1.2999999999999701</c:v>
                </c:pt>
                <c:pt idx="84">
                  <c:v>1.3999999999999699</c:v>
                </c:pt>
                <c:pt idx="85">
                  <c:v>1.49999999999997</c:v>
                </c:pt>
                <c:pt idx="86">
                  <c:v>1.5999999999999699</c:v>
                </c:pt>
                <c:pt idx="87">
                  <c:v>1.69999999999997</c:v>
                </c:pt>
                <c:pt idx="88">
                  <c:v>1.7999999999999701</c:v>
                </c:pt>
                <c:pt idx="89">
                  <c:v>1.8999999999999699</c:v>
                </c:pt>
                <c:pt idx="90">
                  <c:v>1.99999999999997</c:v>
                </c:pt>
                <c:pt idx="91">
                  <c:v>2.0999999999999699</c:v>
                </c:pt>
                <c:pt idx="92">
                  <c:v>2.19999999999997</c:v>
                </c:pt>
                <c:pt idx="93">
                  <c:v>2.2999999999999701</c:v>
                </c:pt>
                <c:pt idx="94">
                  <c:v>2.3999999999999702</c:v>
                </c:pt>
                <c:pt idx="95">
                  <c:v>2.4999999999999698</c:v>
                </c:pt>
                <c:pt idx="96">
                  <c:v>2.5999999999999699</c:v>
                </c:pt>
                <c:pt idx="97">
                  <c:v>2.69999999999997</c:v>
                </c:pt>
                <c:pt idx="98">
                  <c:v>2.7999999999999701</c:v>
                </c:pt>
                <c:pt idx="99">
                  <c:v>2.8999999999999599</c:v>
                </c:pt>
                <c:pt idx="100">
                  <c:v>2.99999999999996</c:v>
                </c:pt>
                <c:pt idx="101">
                  <c:v>3.1</c:v>
                </c:pt>
                <c:pt idx="102">
                  <c:v>3.2</c:v>
                </c:pt>
                <c:pt idx="103">
                  <c:v>3.3</c:v>
                </c:pt>
                <c:pt idx="104">
                  <c:v>3.4</c:v>
                </c:pt>
                <c:pt idx="105">
                  <c:v>3.5</c:v>
                </c:pt>
                <c:pt idx="106">
                  <c:v>3.6</c:v>
                </c:pt>
                <c:pt idx="107">
                  <c:v>3.7</c:v>
                </c:pt>
                <c:pt idx="108">
                  <c:v>3.8</c:v>
                </c:pt>
                <c:pt idx="109">
                  <c:v>3.9</c:v>
                </c:pt>
                <c:pt idx="110">
                  <c:v>4</c:v>
                </c:pt>
                <c:pt idx="111">
                  <c:v>4.0999999999999996</c:v>
                </c:pt>
                <c:pt idx="112">
                  <c:v>4.2</c:v>
                </c:pt>
                <c:pt idx="113">
                  <c:v>4.3</c:v>
                </c:pt>
                <c:pt idx="114">
                  <c:v>4.4000000000000004</c:v>
                </c:pt>
                <c:pt idx="115">
                  <c:v>4.5</c:v>
                </c:pt>
                <c:pt idx="116">
                  <c:v>4.5999999999999996</c:v>
                </c:pt>
                <c:pt idx="117">
                  <c:v>4.7</c:v>
                </c:pt>
                <c:pt idx="118">
                  <c:v>4.8</c:v>
                </c:pt>
                <c:pt idx="119">
                  <c:v>4.9000000000000004</c:v>
                </c:pt>
                <c:pt idx="120">
                  <c:v>5</c:v>
                </c:pt>
              </c:numCache>
            </c:numRef>
          </c:xVal>
          <c:yVal>
            <c:numRef>
              <c:f>'Slide 4'!$G$7:$G$127</c:f>
              <c:numCache>
                <c:formatCode>General</c:formatCode>
                <c:ptCount val="121"/>
                <c:pt idx="0">
                  <c:v>1.4490174623683561E-37</c:v>
                </c:pt>
                <c:pt idx="1">
                  <c:v>9.001725910952683E-37</c:v>
                </c:pt>
                <c:pt idx="2">
                  <c:v>5.4791702914127684E-36</c:v>
                </c:pt>
                <c:pt idx="3">
                  <c:v>3.2676885696779157E-35</c:v>
                </c:pt>
                <c:pt idx="4">
                  <c:v>1.9094283517715487E-34</c:v>
                </c:pt>
                <c:pt idx="5">
                  <c:v>1.0932083041026031E-33</c:v>
                </c:pt>
                <c:pt idx="6">
                  <c:v>6.1325249590371411E-33</c:v>
                </c:pt>
                <c:pt idx="7">
                  <c:v>3.370641582346506E-32</c:v>
                </c:pt>
                <c:pt idx="8">
                  <c:v>1.8151924282224926E-31</c:v>
                </c:pt>
                <c:pt idx="9">
                  <c:v>9.5778849436081554E-31</c:v>
                </c:pt>
                <c:pt idx="10">
                  <c:v>4.9516895379492587E-30</c:v>
                </c:pt>
                <c:pt idx="11">
                  <c:v>2.5082686286310734E-29</c:v>
                </c:pt>
                <c:pt idx="12">
                  <c:v>1.2448915890687074E-28</c:v>
                </c:pt>
                <c:pt idx="13">
                  <c:v>6.0537692957408826E-28</c:v>
                </c:pt>
                <c:pt idx="14">
                  <c:v>2.8844103633062202E-27</c:v>
                </c:pt>
                <c:pt idx="15">
                  <c:v>1.3465580343260951E-26</c:v>
                </c:pt>
                <c:pt idx="16">
                  <c:v>6.1592800501343203E-26</c:v>
                </c:pt>
                <c:pt idx="17">
                  <c:v>2.7603978081838668E-25</c:v>
                </c:pt>
                <c:pt idx="18">
                  <c:v>1.2121329137970638E-24</c:v>
                </c:pt>
                <c:pt idx="19">
                  <c:v>5.2151362775534897E-24</c:v>
                </c:pt>
                <c:pt idx="20">
                  <c:v>2.1984567504872366E-23</c:v>
                </c:pt>
                <c:pt idx="21">
                  <c:v>9.0804430375231667E-23</c:v>
                </c:pt>
                <c:pt idx="22">
                  <c:v>3.6747939930515421E-22</c:v>
                </c:pt>
                <c:pt idx="23">
                  <c:v>1.457121628125335E-21</c:v>
                </c:pt>
                <c:pt idx="24">
                  <c:v>5.6610300276286542E-21</c:v>
                </c:pt>
                <c:pt idx="25">
                  <c:v>2.1549240088547445E-20</c:v>
                </c:pt>
                <c:pt idx="26">
                  <c:v>8.0372098616949331E-20</c:v>
                </c:pt>
                <c:pt idx="27">
                  <c:v>2.9370781633336009E-19</c:v>
                </c:pt>
                <c:pt idx="28">
                  <c:v>1.0516289850200138E-18</c:v>
                </c:pt>
                <c:pt idx="29">
                  <c:v>3.6893209513391496E-18</c:v>
                </c:pt>
                <c:pt idx="30">
                  <c:v>1.2681399259820599E-17</c:v>
                </c:pt>
                <c:pt idx="31">
                  <c:v>4.270952694981931E-17</c:v>
                </c:pt>
                <c:pt idx="32">
                  <c:v>1.4093510834625965E-16</c:v>
                </c:pt>
                <c:pt idx="33">
                  <c:v>4.5567003845163255E-16</c:v>
                </c:pt>
                <c:pt idx="34">
                  <c:v>1.443506023867499E-15</c:v>
                </c:pt>
                <c:pt idx="35">
                  <c:v>4.4804700125299771E-15</c:v>
                </c:pt>
                <c:pt idx="36">
                  <c:v>1.3625906254024664E-14</c:v>
                </c:pt>
                <c:pt idx="37">
                  <c:v>4.060168576650107E-14</c:v>
                </c:pt>
                <c:pt idx="38">
                  <c:v>1.1853854222265074E-13</c:v>
                </c:pt>
                <c:pt idx="39">
                  <c:v>3.3908762902630235E-13</c:v>
                </c:pt>
                <c:pt idx="40">
                  <c:v>9.5038846503621277E-13</c:v>
                </c:pt>
                <c:pt idx="41">
                  <c:v>2.6099201166753201E-12</c:v>
                </c:pt>
                <c:pt idx="42">
                  <c:v>7.0224736839292929E-12</c:v>
                </c:pt>
                <c:pt idx="43">
                  <c:v>1.8513557243959565E-11</c:v>
                </c:pt>
                <c:pt idx="44">
                  <c:v>4.7821861071267559E-11</c:v>
                </c:pt>
                <c:pt idx="45">
                  <c:v>1.2103191947300035E-10</c:v>
                </c:pt>
                <c:pt idx="46">
                  <c:v>3.0013055802749693E-10</c:v>
                </c:pt>
                <c:pt idx="47">
                  <c:v>7.2921796234837424E-10</c:v>
                </c:pt>
                <c:pt idx="48">
                  <c:v>1.7359665285206249E-9</c:v>
                </c:pt>
                <c:pt idx="49">
                  <c:v>4.0491343225651209E-9</c:v>
                </c:pt>
                <c:pt idx="50">
                  <c:v>9.2537948643813783E-9</c:v>
                </c:pt>
                <c:pt idx="51">
                  <c:v>2.0721175988467981E-8</c:v>
                </c:pt>
                <c:pt idx="52">
                  <c:v>4.5461711113452596E-8</c:v>
                </c:pt>
                <c:pt idx="53">
                  <c:v>9.7726873256211639E-8</c:v>
                </c:pt>
                <c:pt idx="54">
                  <c:v>2.0583493050201051E-7</c:v>
                </c:pt>
                <c:pt idx="55">
                  <c:v>4.2477700420973908E-7</c:v>
                </c:pt>
                <c:pt idx="56">
                  <c:v>8.5889438893380503E-7</c:v>
                </c:pt>
                <c:pt idx="57">
                  <c:v>1.7015917870789986E-6</c:v>
                </c:pt>
                <c:pt idx="58">
                  <c:v>3.3029944444204957E-6</c:v>
                </c:pt>
                <c:pt idx="59">
                  <c:v>6.2819887311578565E-6</c:v>
                </c:pt>
                <c:pt idx="60">
                  <c:v>1.1706398666410191E-5</c:v>
                </c:pt>
                <c:pt idx="61">
                  <c:v>2.1374025073858045E-5</c:v>
                </c:pt>
                <c:pt idx="62">
                  <c:v>3.8237207361391336E-5</c:v>
                </c:pt>
                <c:pt idx="63">
                  <c:v>6.7022845981008793E-5</c:v>
                </c:pt>
                <c:pt idx="64">
                  <c:v>1.1510558903060235E-4</c:v>
                </c:pt>
                <c:pt idx="65">
                  <c:v>1.936898243236022E-4</c:v>
                </c:pt>
                <c:pt idx="66">
                  <c:v>3.1934053328049543E-4</c:v>
                </c:pt>
                <c:pt idx="67">
                  <c:v>5.158674602932828E-4</c:v>
                </c:pt>
                <c:pt idx="68">
                  <c:v>8.1650541639281609E-4</c:v>
                </c:pt>
                <c:pt idx="69">
                  <c:v>1.2662424034107491E-3</c:v>
                </c:pt>
                <c:pt idx="70">
                  <c:v>1.9240284214941947E-3</c:v>
                </c:pt>
                <c:pt idx="71">
                  <c:v>2.8644613095392289E-3</c:v>
                </c:pt>
                <c:pt idx="72">
                  <c:v>4.1784122434086832E-3</c:v>
                </c:pt>
                <c:pt idx="73">
                  <c:v>5.971954050225145E-3</c:v>
                </c:pt>
                <c:pt idx="74">
                  <c:v>8.3629302940451105E-3</c:v>
                </c:pt>
                <c:pt idx="75">
                  <c:v>1.1474594411685546E-2</c:v>
                </c:pt>
                <c:pt idx="76">
                  <c:v>1.5425990432338119E-2</c:v>
                </c:pt>
                <c:pt idx="77">
                  <c:v>2.031915386545366E-2</c:v>
                </c:pt>
                <c:pt idx="78">
                  <c:v>2.6223763989743229E-2</c:v>
                </c:pt>
                <c:pt idx="79">
                  <c:v>3.3160516287442564E-2</c:v>
                </c:pt>
                <c:pt idx="80">
                  <c:v>4.1085103642531276E-2</c:v>
                </c:pt>
                <c:pt idx="81">
                  <c:v>4.9875164080397293E-2</c:v>
                </c:pt>
                <c:pt idx="82">
                  <c:v>5.9322730890054381E-2</c:v>
                </c:pt>
                <c:pt idx="83">
                  <c:v>6.9134492719752291E-2</c:v>
                </c:pt>
                <c:pt idx="84">
                  <c:v>7.8941481581283016E-2</c:v>
                </c:pt>
                <c:pt idx="85">
                  <c:v>8.8318688805444856E-2</c:v>
                </c:pt>
                <c:pt idx="86">
                  <c:v>9.6813695930508356E-2</c:v>
                </c:pt>
                <c:pt idx="87">
                  <c:v>0.10398192049013627</c:v>
                </c:pt>
                <c:pt idx="88">
                  <c:v>0.10942478855548787</c:v>
                </c:pt>
                <c:pt idx="89">
                  <c:v>0.1128263256943596</c:v>
                </c:pt>
                <c:pt idx="90">
                  <c:v>0.11398350868612364</c:v>
                </c:pt>
                <c:pt idx="91">
                  <c:v>0.11282632569436098</c:v>
                </c:pt>
                <c:pt idx="92">
                  <c:v>0.10942478855549054</c:v>
                </c:pt>
                <c:pt idx="93">
                  <c:v>0.10398192049014009</c:v>
                </c:pt>
                <c:pt idx="94">
                  <c:v>9.6813695930513102E-2</c:v>
                </c:pt>
                <c:pt idx="95">
                  <c:v>8.8318688805450282E-2</c:v>
                </c:pt>
                <c:pt idx="96">
                  <c:v>7.8941481581288858E-2</c:v>
                </c:pt>
                <c:pt idx="97">
                  <c:v>6.9134492719758217E-2</c:v>
                </c:pt>
                <c:pt idx="98">
                  <c:v>5.9322730890060196E-2</c:v>
                </c:pt>
                <c:pt idx="99">
                  <c:v>4.9875164080403718E-2</c:v>
                </c:pt>
                <c:pt idx="100">
                  <c:v>4.1085103642537146E-2</c:v>
                </c:pt>
                <c:pt idx="101">
                  <c:v>3.3160516287444777E-2</c:v>
                </c:pt>
                <c:pt idx="102">
                  <c:v>2.6223763989745144E-2</c:v>
                </c:pt>
                <c:pt idx="103">
                  <c:v>2.031915386545528E-2</c:v>
                </c:pt>
                <c:pt idx="104">
                  <c:v>1.5425990432339449E-2</c:v>
                </c:pt>
                <c:pt idx="105">
                  <c:v>1.1474594411686608E-2</c:v>
                </c:pt>
                <c:pt idx="106">
                  <c:v>8.3629302940459293E-3</c:v>
                </c:pt>
                <c:pt idx="107">
                  <c:v>5.9719540502257626E-3</c:v>
                </c:pt>
                <c:pt idx="108">
                  <c:v>4.1784122434091516E-3</c:v>
                </c:pt>
                <c:pt idx="109">
                  <c:v>2.8644613095395594E-3</c:v>
                </c:pt>
                <c:pt idx="110">
                  <c:v>1.9240284214943554E-3</c:v>
                </c:pt>
                <c:pt idx="111">
                  <c:v>1.2662424034108619E-3</c:v>
                </c:pt>
                <c:pt idx="112">
                  <c:v>8.1650541639288841E-4</c:v>
                </c:pt>
                <c:pt idx="113">
                  <c:v>5.1586746029333138E-4</c:v>
                </c:pt>
                <c:pt idx="114">
                  <c:v>3.1934053328052606E-4</c:v>
                </c:pt>
                <c:pt idx="115">
                  <c:v>1.9368982432362196E-4</c:v>
                </c:pt>
                <c:pt idx="116">
                  <c:v>1.1510558903061481E-4</c:v>
                </c:pt>
                <c:pt idx="117">
                  <c:v>6.7022845981016112E-5</c:v>
                </c:pt>
                <c:pt idx="118">
                  <c:v>3.8237207361395822E-5</c:v>
                </c:pt>
                <c:pt idx="119">
                  <c:v>2.1374025073860586E-5</c:v>
                </c:pt>
                <c:pt idx="120">
                  <c:v>1.1706398666411665E-5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5CE-428B-8690-B3225D59671D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'Slide 4'!$C$7:$C$127</c:f>
              <c:numCache>
                <c:formatCode>General</c:formatCode>
                <c:ptCount val="121"/>
                <c:pt idx="0">
                  <c:v>-7</c:v>
                </c:pt>
                <c:pt idx="1">
                  <c:v>-6.9</c:v>
                </c:pt>
                <c:pt idx="2">
                  <c:v>-6.8</c:v>
                </c:pt>
                <c:pt idx="3">
                  <c:v>-6.7</c:v>
                </c:pt>
                <c:pt idx="4">
                  <c:v>-6.6</c:v>
                </c:pt>
                <c:pt idx="5">
                  <c:v>-6.5</c:v>
                </c:pt>
                <c:pt idx="6">
                  <c:v>-6.4</c:v>
                </c:pt>
                <c:pt idx="7">
                  <c:v>-6.3</c:v>
                </c:pt>
                <c:pt idx="8">
                  <c:v>-6.2</c:v>
                </c:pt>
                <c:pt idx="9">
                  <c:v>-6.1</c:v>
                </c:pt>
                <c:pt idx="10">
                  <c:v>-6</c:v>
                </c:pt>
                <c:pt idx="11">
                  <c:v>-5.9</c:v>
                </c:pt>
                <c:pt idx="12">
                  <c:v>-5.8</c:v>
                </c:pt>
                <c:pt idx="13">
                  <c:v>-5.7</c:v>
                </c:pt>
                <c:pt idx="14">
                  <c:v>-5.6</c:v>
                </c:pt>
                <c:pt idx="15">
                  <c:v>-5.5000000000000098</c:v>
                </c:pt>
                <c:pt idx="16">
                  <c:v>-5.4000000000000101</c:v>
                </c:pt>
                <c:pt idx="17">
                  <c:v>-5.3000000000000096</c:v>
                </c:pt>
                <c:pt idx="18">
                  <c:v>-5.2000000000000099</c:v>
                </c:pt>
                <c:pt idx="19">
                  <c:v>-5.1000000000000103</c:v>
                </c:pt>
                <c:pt idx="20">
                  <c:v>-5.0000000000000098</c:v>
                </c:pt>
                <c:pt idx="21">
                  <c:v>-4.9000000000000101</c:v>
                </c:pt>
                <c:pt idx="22">
                  <c:v>-4.8000000000000096</c:v>
                </c:pt>
                <c:pt idx="23">
                  <c:v>-4.7000000000000099</c:v>
                </c:pt>
                <c:pt idx="24">
                  <c:v>-4.6000000000000103</c:v>
                </c:pt>
                <c:pt idx="25">
                  <c:v>-4.5000000000000098</c:v>
                </c:pt>
                <c:pt idx="26">
                  <c:v>-4.4000000000000101</c:v>
                </c:pt>
                <c:pt idx="27">
                  <c:v>-4.3000000000000096</c:v>
                </c:pt>
                <c:pt idx="28">
                  <c:v>-4.2000000000000099</c:v>
                </c:pt>
                <c:pt idx="29">
                  <c:v>-4.1000000000000103</c:v>
                </c:pt>
                <c:pt idx="30">
                  <c:v>-4.0000000000000098</c:v>
                </c:pt>
                <c:pt idx="31">
                  <c:v>-3.9000000000000101</c:v>
                </c:pt>
                <c:pt idx="32">
                  <c:v>-3.80000000000001</c:v>
                </c:pt>
                <c:pt idx="33">
                  <c:v>-3.7000000000000099</c:v>
                </c:pt>
                <c:pt idx="34">
                  <c:v>-3.6000000000000099</c:v>
                </c:pt>
                <c:pt idx="35">
                  <c:v>-3.5000000000000102</c:v>
                </c:pt>
                <c:pt idx="36">
                  <c:v>-3.4000000000000101</c:v>
                </c:pt>
                <c:pt idx="37">
                  <c:v>-3.30000000000001</c:v>
                </c:pt>
                <c:pt idx="38">
                  <c:v>-3.2000000000000099</c:v>
                </c:pt>
                <c:pt idx="39">
                  <c:v>-3.1000000000000099</c:v>
                </c:pt>
                <c:pt idx="40">
                  <c:v>-3.0000000000000102</c:v>
                </c:pt>
                <c:pt idx="41">
                  <c:v>-2.9000000000000101</c:v>
                </c:pt>
                <c:pt idx="42">
                  <c:v>-2.80000000000001</c:v>
                </c:pt>
                <c:pt idx="43">
                  <c:v>-2.7000000000000202</c:v>
                </c:pt>
                <c:pt idx="44">
                  <c:v>-2.6000000000000201</c:v>
                </c:pt>
                <c:pt idx="45">
                  <c:v>-2.50000000000002</c:v>
                </c:pt>
                <c:pt idx="46">
                  <c:v>-2.4000000000000199</c:v>
                </c:pt>
                <c:pt idx="47">
                  <c:v>-2.3000000000000198</c:v>
                </c:pt>
                <c:pt idx="48">
                  <c:v>-2.2000000000000202</c:v>
                </c:pt>
                <c:pt idx="49">
                  <c:v>-2.1000000000000201</c:v>
                </c:pt>
                <c:pt idx="50">
                  <c:v>-2.00000000000002</c:v>
                </c:pt>
                <c:pt idx="51">
                  <c:v>-1.9000000000000199</c:v>
                </c:pt>
                <c:pt idx="52">
                  <c:v>-1.80000000000002</c:v>
                </c:pt>
                <c:pt idx="53">
                  <c:v>-1.7000000000000199</c:v>
                </c:pt>
                <c:pt idx="54">
                  <c:v>-1.6000000000000201</c:v>
                </c:pt>
                <c:pt idx="55">
                  <c:v>-1.50000000000002</c:v>
                </c:pt>
                <c:pt idx="56">
                  <c:v>-1.4000000000000199</c:v>
                </c:pt>
                <c:pt idx="57">
                  <c:v>-1.30000000000002</c:v>
                </c:pt>
                <c:pt idx="58">
                  <c:v>-1.2000000000000199</c:v>
                </c:pt>
                <c:pt idx="59">
                  <c:v>-1.1000000000000201</c:v>
                </c:pt>
                <c:pt idx="60">
                  <c:v>-1.00000000000002</c:v>
                </c:pt>
                <c:pt idx="61">
                  <c:v>-0.90000000000002001</c:v>
                </c:pt>
                <c:pt idx="62">
                  <c:v>-0.80000000000002003</c:v>
                </c:pt>
                <c:pt idx="63">
                  <c:v>-0.70000000000002005</c:v>
                </c:pt>
                <c:pt idx="64">
                  <c:v>-0.60000000000001996</c:v>
                </c:pt>
                <c:pt idx="65">
                  <c:v>-0.50000000000001998</c:v>
                </c:pt>
                <c:pt idx="66">
                  <c:v>-0.40000000000002001</c:v>
                </c:pt>
                <c:pt idx="67">
                  <c:v>-0.30000000000001997</c:v>
                </c:pt>
                <c:pt idx="68">
                  <c:v>-0.20000000000002</c:v>
                </c:pt>
                <c:pt idx="69">
                  <c:v>-0.10000000000002</c:v>
                </c:pt>
                <c:pt idx="70">
                  <c:v>-2.0428103653102899E-14</c:v>
                </c:pt>
                <c:pt idx="71">
                  <c:v>9.9999999999970293E-2</c:v>
                </c:pt>
                <c:pt idx="72">
                  <c:v>0.19999999999997001</c:v>
                </c:pt>
                <c:pt idx="73">
                  <c:v>0.29999999999997001</c:v>
                </c:pt>
                <c:pt idx="74">
                  <c:v>0.39999999999996999</c:v>
                </c:pt>
                <c:pt idx="75">
                  <c:v>0.49999999999997002</c:v>
                </c:pt>
                <c:pt idx="76">
                  <c:v>0.59999999999997</c:v>
                </c:pt>
                <c:pt idx="77">
                  <c:v>0.69999999999996998</c:v>
                </c:pt>
                <c:pt idx="78">
                  <c:v>0.79999999999996996</c:v>
                </c:pt>
                <c:pt idx="79">
                  <c:v>0.89999999999997005</c:v>
                </c:pt>
                <c:pt idx="80">
                  <c:v>0.99999999999997002</c:v>
                </c:pt>
                <c:pt idx="81">
                  <c:v>1.0999999999999699</c:v>
                </c:pt>
                <c:pt idx="82">
                  <c:v>1.19999999999997</c:v>
                </c:pt>
                <c:pt idx="83">
                  <c:v>1.2999999999999701</c:v>
                </c:pt>
                <c:pt idx="84">
                  <c:v>1.3999999999999699</c:v>
                </c:pt>
                <c:pt idx="85">
                  <c:v>1.49999999999997</c:v>
                </c:pt>
                <c:pt idx="86">
                  <c:v>1.5999999999999699</c:v>
                </c:pt>
                <c:pt idx="87">
                  <c:v>1.69999999999997</c:v>
                </c:pt>
                <c:pt idx="88">
                  <c:v>1.7999999999999701</c:v>
                </c:pt>
                <c:pt idx="89">
                  <c:v>1.8999999999999699</c:v>
                </c:pt>
                <c:pt idx="90">
                  <c:v>1.99999999999997</c:v>
                </c:pt>
                <c:pt idx="91">
                  <c:v>2.0999999999999699</c:v>
                </c:pt>
                <c:pt idx="92">
                  <c:v>2.19999999999997</c:v>
                </c:pt>
                <c:pt idx="93">
                  <c:v>2.2999999999999701</c:v>
                </c:pt>
                <c:pt idx="94">
                  <c:v>2.3999999999999702</c:v>
                </c:pt>
                <c:pt idx="95">
                  <c:v>2.4999999999999698</c:v>
                </c:pt>
                <c:pt idx="96">
                  <c:v>2.5999999999999699</c:v>
                </c:pt>
                <c:pt idx="97">
                  <c:v>2.69999999999997</c:v>
                </c:pt>
                <c:pt idx="98">
                  <c:v>2.7999999999999701</c:v>
                </c:pt>
                <c:pt idx="99">
                  <c:v>2.8999999999999599</c:v>
                </c:pt>
                <c:pt idx="100">
                  <c:v>2.99999999999996</c:v>
                </c:pt>
                <c:pt idx="101">
                  <c:v>3.1</c:v>
                </c:pt>
                <c:pt idx="102">
                  <c:v>3.2</c:v>
                </c:pt>
                <c:pt idx="103">
                  <c:v>3.3</c:v>
                </c:pt>
                <c:pt idx="104">
                  <c:v>3.4</c:v>
                </c:pt>
                <c:pt idx="105">
                  <c:v>3.5</c:v>
                </c:pt>
                <c:pt idx="106">
                  <c:v>3.6</c:v>
                </c:pt>
                <c:pt idx="107">
                  <c:v>3.7</c:v>
                </c:pt>
                <c:pt idx="108">
                  <c:v>3.8</c:v>
                </c:pt>
                <c:pt idx="109">
                  <c:v>3.9</c:v>
                </c:pt>
                <c:pt idx="110">
                  <c:v>4</c:v>
                </c:pt>
                <c:pt idx="111">
                  <c:v>4.0999999999999996</c:v>
                </c:pt>
                <c:pt idx="112">
                  <c:v>4.2</c:v>
                </c:pt>
                <c:pt idx="113">
                  <c:v>4.3</c:v>
                </c:pt>
                <c:pt idx="114">
                  <c:v>4.4000000000000004</c:v>
                </c:pt>
                <c:pt idx="115">
                  <c:v>4.5</c:v>
                </c:pt>
                <c:pt idx="116">
                  <c:v>4.5999999999999996</c:v>
                </c:pt>
                <c:pt idx="117">
                  <c:v>4.7</c:v>
                </c:pt>
                <c:pt idx="118">
                  <c:v>4.8</c:v>
                </c:pt>
                <c:pt idx="119">
                  <c:v>4.9000000000000004</c:v>
                </c:pt>
                <c:pt idx="120">
                  <c:v>5</c:v>
                </c:pt>
              </c:numCache>
            </c:numRef>
          </c:xVal>
          <c:yVal>
            <c:numRef>
              <c:f>'Slide 4'!$H$7:$H$127</c:f>
              <c:numCache>
                <c:formatCode>General</c:formatCode>
                <c:ptCount val="121"/>
                <c:pt idx="0">
                  <c:v>7.5973392057179052E-4</c:v>
                </c:pt>
                <c:pt idx="1">
                  <c:v>9.0553403622100498E-4</c:v>
                </c:pt>
                <c:pt idx="2">
                  <c:v>1.074528817622484E-3</c:v>
                </c:pt>
                <c:pt idx="3">
                  <c:v>1.2694087527821006E-3</c:v>
                </c:pt>
                <c:pt idx="4">
                  <c:v>1.4929841432930815E-3</c:v>
                </c:pt>
                <c:pt idx="5">
                  <c:v>1.7481528649212687E-3</c:v>
                </c:pt>
                <c:pt idx="6">
                  <c:v>2.0378604179905938E-3</c:v>
                </c:pt>
                <c:pt idx="7">
                  <c:v>2.3650521447132087E-3</c:v>
                </c:pt>
                <c:pt idx="8">
                  <c:v>2.7326177721120389E-3</c:v>
                </c:pt>
                <c:pt idx="9">
                  <c:v>3.143328779714947E-3</c:v>
                </c:pt>
                <c:pt idx="10">
                  <c:v>3.5997694919790552E-3</c:v>
                </c:pt>
                <c:pt idx="11">
                  <c:v>4.104263256353758E-3</c:v>
                </c:pt>
                <c:pt idx="12">
                  <c:v>4.6587955874021559E-3</c:v>
                </c:pt>
                <c:pt idx="13">
                  <c:v>5.264936731943397E-3</c:v>
                </c:pt>
                <c:pt idx="14">
                  <c:v>5.9237667336512834E-3</c:v>
                </c:pt>
                <c:pt idx="15">
                  <c:v>6.6358067382593861E-3</c:v>
                </c:pt>
                <c:pt idx="16">
                  <c:v>7.4009609677275611E-3</c:v>
                </c:pt>
                <c:pt idx="17">
                  <c:v>8.2184744815978553E-3</c:v>
                </c:pt>
                <c:pt idx="18">
                  <c:v>9.0869125049497582E-3</c:v>
                </c:pt>
                <c:pt idx="19">
                  <c:v>1.0004167691120912E-2</c:v>
                </c:pt>
                <c:pt idx="20">
                  <c:v>1.0967502144830643E-2</c:v>
                </c:pt>
                <c:pt idx="21">
                  <c:v>1.1973631281331082E-2</c:v>
                </c:pt>
                <c:pt idx="22">
                  <c:v>1.3018856545424052E-2</c:v>
                </c:pt>
                <c:pt idx="23">
                  <c:v>1.409925354989713E-2</c:v>
                </c:pt>
                <c:pt idx="24">
                  <c:v>1.5210921194234492E-2</c:v>
                </c:pt>
                <c:pt idx="25">
                  <c:v>1.6350295668128255E-2</c:v>
                </c:pt>
                <c:pt idx="26">
                  <c:v>1.7514530821128055E-2</c:v>
                </c:pt>
                <c:pt idx="27">
                  <c:v>1.8701943115270944E-2</c:v>
                </c:pt>
                <c:pt idx="28">
                  <c:v>1.9912515257400253E-2</c:v>
                </c:pt>
                <c:pt idx="29">
                  <c:v>2.1148447705482985E-2</c:v>
                </c:pt>
                <c:pt idx="30">
                  <c:v>2.2414741745547976E-2</c:v>
                </c:pt>
                <c:pt idx="31">
                  <c:v>2.3719792062261668E-2</c:v>
                </c:pt>
                <c:pt idx="32">
                  <c:v>2.5075961133399337E-2</c:v>
                </c:pt>
                <c:pt idx="33">
                  <c:v>2.650010294504444E-2</c:v>
                </c:pt>
                <c:pt idx="34">
                  <c:v>2.8014000108193361E-2</c:v>
                </c:pt>
                <c:pt idx="35">
                  <c:v>2.9644677123979946E-2</c:v>
                </c:pt>
                <c:pt idx="36">
                  <c:v>3.1424553866843036E-2</c:v>
                </c:pt>
                <c:pt idx="37">
                  <c:v>3.3391407692948155E-2</c:v>
                </c:pt>
                <c:pt idx="38">
                  <c:v>3.5588119958373667E-2</c:v>
                </c:pt>
                <c:pt idx="39">
                  <c:v>3.8062192728415281E-2</c:v>
                </c:pt>
                <c:pt idx="40">
                  <c:v>4.086503315415483E-2</c:v>
                </c:pt>
                <c:pt idx="41">
                  <c:v>4.40510149781538E-2</c:v>
                </c:pt>
                <c:pt idx="42">
                  <c:v>4.7676337132842493E-2</c:v>
                </c:pt>
                <c:pt idx="43">
                  <c:v>5.1797706500400477E-2</c:v>
                </c:pt>
                <c:pt idx="44">
                  <c:v>5.6470873897558067E-2</c:v>
                </c:pt>
                <c:pt idx="45">
                  <c:v>6.1749048125762457E-2</c:v>
                </c:pt>
                <c:pt idx="46">
                  <c:v>6.768120240785247E-2</c:v>
                </c:pt>
                <c:pt idx="47">
                  <c:v>7.4310272015917195E-2</c:v>
                </c:pt>
                <c:pt idx="48">
                  <c:v>8.1671224239190113E-2</c:v>
                </c:pt>
                <c:pt idx="49">
                  <c:v>8.9788966380244986E-2</c:v>
                </c:pt>
                <c:pt idx="50">
                  <c:v>9.8676049602704333E-2</c:v>
                </c:pt>
                <c:pt idx="51">
                  <c:v>0.10833013189187578</c:v>
                </c:pt>
                <c:pt idx="52">
                  <c:v>0.11873118709277254</c:v>
                </c:pt>
                <c:pt idx="53">
                  <c:v>0.12983849195425998</c:v>
                </c:pt>
                <c:pt idx="54">
                  <c:v>0.14158748918263009</c:v>
                </c:pt>
                <c:pt idx="55">
                  <c:v>0.1538867074990605</c:v>
                </c:pt>
                <c:pt idx="56">
                  <c:v>0.1666150110133971</c:v>
                </c:pt>
                <c:pt idx="57">
                  <c:v>0.17961953727926103</c:v>
                </c:pt>
                <c:pt idx="58">
                  <c:v>0.1927147508251835</c:v>
                </c:pt>
                <c:pt idx="59">
                  <c:v>0.20568307066260702</c:v>
                </c:pt>
                <c:pt idx="60">
                  <c:v>0.21827751197893724</c:v>
                </c:pt>
                <c:pt idx="61">
                  <c:v>0.23022670419627919</c:v>
                </c:pt>
                <c:pt idx="62">
                  <c:v>0.24124250696603713</c:v>
                </c:pt>
                <c:pt idx="63">
                  <c:v>0.25103024798027218</c:v>
                </c:pt>
                <c:pt idx="64">
                  <c:v>0.25930136573799978</c:v>
                </c:pt>
                <c:pt idx="65">
                  <c:v>0.26578797785131192</c:v>
                </c:pt>
                <c:pt idx="66">
                  <c:v>0.27025863693697433</c:v>
                </c:pt>
                <c:pt idx="67">
                  <c:v>0.27253430853520627</c:v>
                </c:pt>
                <c:pt idx="68">
                  <c:v>0.27250343326403137</c:v>
                </c:pt>
                <c:pt idx="69">
                  <c:v>0.27013483767893409</c:v>
                </c:pt>
                <c:pt idx="70">
                  <c:v>0.26548724751954361</c:v>
                </c:pt>
                <c:pt idx="71">
                  <c:v>0.25871423939294824</c:v>
                </c:pt>
                <c:pt idx="72">
                  <c:v>0.25006364431143657</c:v>
                </c:pt>
                <c:pt idx="73">
                  <c:v>0.23987068876509288</c:v>
                </c:pt>
                <c:pt idx="74">
                  <c:v>0.22854452562621649</c:v>
                </c:pt>
                <c:pt idx="75">
                  <c:v>0.21654826635080843</c:v>
                </c:pt>
                <c:pt idx="76">
                  <c:v>0.20437317054970591</c:v>
                </c:pt>
                <c:pt idx="77">
                  <c:v>0.19250825964482909</c:v>
                </c:pt>
                <c:pt idx="78">
                  <c:v>0.18140725820987708</c:v>
                </c:pt>
                <c:pt idx="79">
                  <c:v>0.17145536352293408</c:v>
                </c:pt>
                <c:pt idx="80">
                  <c:v>0.16293880817393516</c:v>
                </c:pt>
                <c:pt idx="81">
                  <c:v>0.15602040229085398</c:v>
                </c:pt>
                <c:pt idx="82">
                  <c:v>0.15072411321181198</c:v>
                </c:pt>
                <c:pt idx="83">
                  <c:v>0.14693118304178798</c:v>
                </c:pt>
                <c:pt idx="84">
                  <c:v>0.14438927977911514</c:v>
                </c:pt>
                <c:pt idx="85">
                  <c:v>0.14273478988601032</c:v>
                </c:pt>
                <c:pt idx="86">
                  <c:v>0.14152674488533667</c:v>
                </c:pt>
                <c:pt idx="87">
                  <c:v>0.14028926506099992</c:v>
                </c:pt>
                <c:pt idx="88">
                  <c:v>0.13855807392125985</c:v>
                </c:pt>
                <c:pt idx="89">
                  <c:v>0.13592584889590728</c:v>
                </c:pt>
                <c:pt idx="90">
                  <c:v>0.13208111490649757</c:v>
                </c:pt>
                <c:pt idx="91">
                  <c:v>0.12683612294983168</c:v>
                </c:pt>
                <c:pt idx="92">
                  <c:v>0.12014060168223638</c:v>
                </c:pt>
                <c:pt idx="93">
                  <c:v>0.11208020092886897</c:v>
                </c:pt>
                <c:pt idx="94">
                  <c:v>0.1028605371965382</c:v>
                </c:pt>
                <c:pt idx="95">
                  <c:v>9.2779644764712704E-2</c:v>
                </c:pt>
                <c:pt idx="96">
                  <c:v>8.219301620553783E-2</c:v>
                </c:pt>
                <c:pt idx="97">
                  <c:v>7.1476075121751234E-2</c:v>
                </c:pt>
                <c:pt idx="98">
                  <c:v>6.0988799702277503E-2</c:v>
                </c:pt>
                <c:pt idx="99">
                  <c:v>5.104639691442469E-2</c:v>
                </c:pt>
                <c:pt idx="100">
                  <c:v>4.1898622712175038E-2</c:v>
                </c:pt>
                <c:pt idx="101">
                  <c:v>3.3718828802303945E-2</c:v>
                </c:pt>
                <c:pt idx="102">
                  <c:v>2.6602369858525956E-2</c:v>
                </c:pt>
                <c:pt idx="103">
                  <c:v>2.0572852528301648E-2</c:v>
                </c:pt>
                <c:pt idx="104">
                  <c:v>1.5593985658624484E-2</c:v>
                </c:pt>
                <c:pt idx="105">
                  <c:v>1.1584535225507004E-2</c:v>
                </c:pt>
                <c:pt idx="106">
                  <c:v>8.4340434513640802E-3</c:v>
                </c:pt>
                <c:pt idx="107">
                  <c:v>6.0174244796736432E-3</c:v>
                </c:pt>
                <c:pt idx="108">
                  <c:v>4.2071579068829537E-3</c:v>
                </c:pt>
                <c:pt idx="109">
                  <c:v>2.8824325377282177E-3</c:v>
                </c:pt>
                <c:pt idx="110">
                  <c:v>1.9351424455045178E-3</c:v>
                </c:pt>
                <c:pt idx="111">
                  <c:v>1.2730440654032953E-3</c:v>
                </c:pt>
                <c:pt idx="112">
                  <c:v>8.2062655181788964E-4</c:v>
                </c:pt>
                <c:pt idx="113">
                  <c:v>5.183411386234844E-4</c:v>
                </c:pt>
                <c:pt idx="114">
                  <c:v>3.2081262135357782E-4</c:v>
                </c:pt>
                <c:pt idx="115">
                  <c:v>1.9455922311541109E-4</c:v>
                </c:pt>
                <c:pt idx="116">
                  <c:v>1.1561578724102338E-4</c:v>
                </c:pt>
                <c:pt idx="117">
                  <c:v>6.7320808304214034E-5</c:v>
                </c:pt>
                <c:pt idx="118">
                  <c:v>3.8410705991554795E-5</c:v>
                </c:pt>
                <c:pt idx="119">
                  <c:v>2.1474973246448193E-5</c:v>
                </c:pt>
                <c:pt idx="120">
                  <c:v>1.1765236306457919E-5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5CE-428B-8690-B3225D5967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5399807"/>
        <c:axId val="1455245583"/>
      </c:scatterChart>
      <c:valAx>
        <c:axId val="17253998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5245583"/>
        <c:crosses val="autoZero"/>
        <c:crossBetween val="midCat"/>
      </c:valAx>
      <c:valAx>
        <c:axId val="1455245583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7253998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209549</xdr:colOff>
      <xdr:row>6</xdr:row>
      <xdr:rowOff>71437</xdr:rowOff>
    </xdr:from>
    <xdr:to>
      <xdr:col>12</xdr:col>
      <xdr:colOff>114299</xdr:colOff>
      <xdr:row>28</xdr:row>
      <xdr:rowOff>28575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8CDB4BE-E4F0-B84B-6A91-BB61FF8685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571500</xdr:colOff>
      <xdr:row>5</xdr:row>
      <xdr:rowOff>180975</xdr:rowOff>
    </xdr:from>
    <xdr:to>
      <xdr:col>16</xdr:col>
      <xdr:colOff>133350</xdr:colOff>
      <xdr:row>21</xdr:row>
      <xdr:rowOff>28575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00433DE-8301-4142-8103-0ED117D693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190500</xdr:colOff>
      <xdr:row>5</xdr:row>
      <xdr:rowOff>161925</xdr:rowOff>
    </xdr:from>
    <xdr:to>
      <xdr:col>18</xdr:col>
      <xdr:colOff>381000</xdr:colOff>
      <xdr:row>20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2CEFB3E-60BA-44FE-9864-B8FDED8547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CAIM">
  <a:themeElements>
    <a:clrScheme name="CAIM_colours_2020">
      <a:dk1>
        <a:srgbClr val="2C2824"/>
      </a:dk1>
      <a:lt1>
        <a:srgbClr val="CFC9C4"/>
      </a:lt1>
      <a:dk2>
        <a:srgbClr val="9E9388"/>
      </a:dk2>
      <a:lt2>
        <a:srgbClr val="FFFFFF"/>
      </a:lt2>
      <a:accent1>
        <a:srgbClr val="28234B"/>
      </a:accent1>
      <a:accent2>
        <a:srgbClr val="9A221D"/>
      </a:accent2>
      <a:accent3>
        <a:srgbClr val="707070"/>
      </a:accent3>
      <a:accent4>
        <a:srgbClr val="548BE9"/>
      </a:accent4>
      <a:accent5>
        <a:srgbClr val="82ACB3"/>
      </a:accent5>
      <a:accent6>
        <a:srgbClr val="E6BE8A"/>
      </a:accent6>
      <a:hlink>
        <a:srgbClr val="675D54"/>
      </a:hlink>
      <a:folHlink>
        <a:srgbClr val="9E938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51105-38A0-4F64-B712-D6ADE7C886F9}">
  <sheetPr codeName="Sheet1"/>
  <dimension ref="A2:X324"/>
  <sheetViews>
    <sheetView workbookViewId="0">
      <selection activeCell="I37" sqref="I37"/>
    </sheetView>
  </sheetViews>
  <sheetFormatPr defaultRowHeight="15" x14ac:dyDescent="0.25"/>
  <cols>
    <col min="2" max="2" width="9" customWidth="1"/>
  </cols>
  <sheetData>
    <row r="2" spans="1:24" x14ac:dyDescent="0.25">
      <c r="B2" s="2">
        <f>AVERAGE(B5:B503)</f>
        <v>0.53492499999999943</v>
      </c>
    </row>
    <row r="3" spans="1:24" x14ac:dyDescent="0.25">
      <c r="B3">
        <f>STDEV(B5:B503)</f>
        <v>2.5351914596937393</v>
      </c>
    </row>
    <row r="5" spans="1:24" x14ac:dyDescent="0.25">
      <c r="B5">
        <v>0.74</v>
      </c>
      <c r="Q5" s="3">
        <f>B2-4*B3</f>
        <v>-9.6058408387749576</v>
      </c>
      <c r="R5" s="3">
        <f>Q5+(R24-Q5)/20</f>
        <v>-8.5917642548974626</v>
      </c>
      <c r="S5">
        <f>(Q5+R5)/2</f>
        <v>-9.098802546836211</v>
      </c>
      <c r="T5" cm="1">
        <f t="array" ref="T5">SUMPRODUCT(IF($B$5:$B$504&gt;Q5,1,0),IF($B$5:$B$504&lt;R5,1,0))</f>
        <v>0</v>
      </c>
      <c r="U5" s="3">
        <f>NORMDIST(S5,$B$2,$B$3,FALSE)*$X$25</f>
        <v>2.3005417752366992E-2</v>
      </c>
    </row>
    <row r="6" spans="1:24" x14ac:dyDescent="0.25">
      <c r="B6">
        <v>1.528</v>
      </c>
      <c r="Q6">
        <f>R5</f>
        <v>-8.5917642548974626</v>
      </c>
      <c r="R6">
        <f>Q6+(R5-Q5)</f>
        <v>-7.5776876710199677</v>
      </c>
      <c r="S6">
        <f t="shared" ref="S6:S28" si="0">(Q6+R6)/2</f>
        <v>-8.0847259629587143</v>
      </c>
      <c r="T6" cm="1">
        <f t="array" ref="T6">SUMPRODUCT(IF($B$5:$B$203&gt;Q6,1,0),IF($B$5:$B$203&lt;R6,1,0))</f>
        <v>2</v>
      </c>
      <c r="U6" s="3">
        <f t="shared" ref="U6:U24" si="1">NORMDIST(S6,$B$2,$B$3,FALSE)*$X$25</f>
        <v>9.7098870475673907E-2</v>
      </c>
      <c r="W6" s="3">
        <f>(R6-R5)*(U6+U5)/2</f>
        <v>6.0897473157664875E-2</v>
      </c>
      <c r="X6">
        <f>(S6-S5)*(T6+T5)/2</f>
        <v>1.0140765838774968</v>
      </c>
    </row>
    <row r="7" spans="1:24" x14ac:dyDescent="0.25">
      <c r="B7">
        <v>-1.3360000000000001</v>
      </c>
      <c r="Q7">
        <f t="shared" ref="Q7:Q28" si="2">R6</f>
        <v>-7.5776876710199677</v>
      </c>
      <c r="R7">
        <f t="shared" ref="R7:R20" si="3">Q7+(R6-Q6)</f>
        <v>-6.5636110871424727</v>
      </c>
      <c r="S7">
        <f t="shared" si="0"/>
        <v>-7.0706493790812202</v>
      </c>
      <c r="T7" cm="1">
        <f t="array" ref="T7">SUMPRODUCT(IF($B$5:$B$203&gt;Q7,1,0),IF($B$5:$B$203&lt;R7,1,0))</f>
        <v>1</v>
      </c>
      <c r="U7" s="3">
        <f t="shared" si="1"/>
        <v>0.34922965486071378</v>
      </c>
      <c r="W7" s="3">
        <f t="shared" ref="W7:W24" si="4">(R7-R6)*(U7+U6)/2</f>
        <v>0.22630565313010198</v>
      </c>
      <c r="X7">
        <f t="shared" ref="X7:X24" si="5">(S7-S6)*(T7+T6)/2</f>
        <v>1.5211148758162412</v>
      </c>
    </row>
    <row r="8" spans="1:24" x14ac:dyDescent="0.25">
      <c r="A8" s="1"/>
      <c r="B8">
        <v>1.0880000000000001</v>
      </c>
      <c r="Q8">
        <f t="shared" si="2"/>
        <v>-6.5636110871424727</v>
      </c>
      <c r="R8">
        <f t="shared" si="3"/>
        <v>-5.5495345032649777</v>
      </c>
      <c r="S8">
        <f t="shared" si="0"/>
        <v>-6.0565727952037252</v>
      </c>
      <c r="T8" cm="1">
        <f t="array" ref="T8">SUMPRODUCT(IF($B$5:$B$203&gt;Q8,1,0),IF($B$5:$B$203&lt;R8,1,0))</f>
        <v>1</v>
      </c>
      <c r="U8" s="3">
        <f t="shared" si="1"/>
        <v>1.0703379756144231</v>
      </c>
      <c r="W8" s="3">
        <f t="shared" si="4"/>
        <v>0.71977514664764841</v>
      </c>
      <c r="X8">
        <f t="shared" si="5"/>
        <v>1.014076583877495</v>
      </c>
    </row>
    <row r="9" spans="1:24" x14ac:dyDescent="0.25">
      <c r="B9">
        <v>2.1829999999999998</v>
      </c>
      <c r="Q9">
        <f t="shared" si="2"/>
        <v>-5.5495345032649777</v>
      </c>
      <c r="R9">
        <f t="shared" si="3"/>
        <v>-4.5354579193874827</v>
      </c>
      <c r="S9">
        <f t="shared" si="0"/>
        <v>-5.0424962113262302</v>
      </c>
      <c r="T9" cm="1">
        <f t="array" ref="T9">SUMPRODUCT(IF($B$5:$B$203&gt;Q9,1,0),IF($B$5:$B$203&lt;R9,1,0))</f>
        <v>1</v>
      </c>
      <c r="U9" s="3">
        <f t="shared" si="1"/>
        <v>2.7953979162830289</v>
      </c>
      <c r="W9" s="3">
        <f t="shared" si="4"/>
        <v>1.9600761237139945</v>
      </c>
      <c r="X9">
        <f t="shared" si="5"/>
        <v>1.014076583877495</v>
      </c>
    </row>
    <row r="10" spans="1:24" x14ac:dyDescent="0.25">
      <c r="B10">
        <v>1.508</v>
      </c>
      <c r="Q10">
        <f t="shared" si="2"/>
        <v>-4.5354579193874827</v>
      </c>
      <c r="R10">
        <f t="shared" si="3"/>
        <v>-3.5213813355099877</v>
      </c>
      <c r="S10">
        <f t="shared" si="0"/>
        <v>-4.0284196274487352</v>
      </c>
      <c r="T10" cm="1">
        <f t="array" ref="T10">SUMPRODUCT(IF($B$5:$B$203&gt;Q10,1,0),IF($B$5:$B$203&lt;R10,1,0))</f>
        <v>4</v>
      </c>
      <c r="U10" s="3">
        <f t="shared" si="1"/>
        <v>6.2212724741104379</v>
      </c>
      <c r="W10" s="3">
        <f t="shared" si="4"/>
        <v>4.5717971537197828</v>
      </c>
      <c r="X10">
        <f t="shared" si="5"/>
        <v>2.5351914596937375</v>
      </c>
    </row>
    <row r="11" spans="1:24" x14ac:dyDescent="0.25">
      <c r="B11">
        <v>2.5720000000000001</v>
      </c>
      <c r="Q11">
        <f t="shared" si="2"/>
        <v>-3.5213813355099877</v>
      </c>
      <c r="R11">
        <f t="shared" si="3"/>
        <v>-2.5073047516324927</v>
      </c>
      <c r="S11">
        <f t="shared" si="0"/>
        <v>-3.0143430435712402</v>
      </c>
      <c r="T11" cm="1">
        <f t="array" ref="T11">SUMPRODUCT(IF($B$5:$B$203&gt;Q11,1,0),IF($B$5:$B$203&lt;R11,1,0))</f>
        <v>7</v>
      </c>
      <c r="U11" s="3">
        <f t="shared" si="1"/>
        <v>11.798524292096657</v>
      </c>
      <c r="W11" s="3">
        <f t="shared" si="4"/>
        <v>9.1367269734210108</v>
      </c>
      <c r="X11">
        <f t="shared" si="5"/>
        <v>5.5774212113262225</v>
      </c>
    </row>
    <row r="12" spans="1:24" x14ac:dyDescent="0.25">
      <c r="B12">
        <v>-7.0999999999999994E-2</v>
      </c>
      <c r="Q12">
        <f t="shared" si="2"/>
        <v>-2.5073047516324927</v>
      </c>
      <c r="R12">
        <f t="shared" si="3"/>
        <v>-1.4932281677549977</v>
      </c>
      <c r="S12">
        <f t="shared" si="0"/>
        <v>-2.0002664596937452</v>
      </c>
      <c r="T12" cm="1">
        <f t="array" ref="T12">SUMPRODUCT(IF($B$5:$B$203&gt;Q12,1,0),IF($B$5:$B$203&lt;R12,1,0))</f>
        <v>9</v>
      </c>
      <c r="U12" s="3">
        <f t="shared" si="1"/>
        <v>19.067293092108446</v>
      </c>
      <c r="W12" s="3">
        <f t="shared" si="4"/>
        <v>15.650151325780653</v>
      </c>
      <c r="X12">
        <f t="shared" si="5"/>
        <v>8.11261267101996</v>
      </c>
    </row>
    <row r="13" spans="1:24" x14ac:dyDescent="0.25">
      <c r="B13">
        <v>1.7629999999999999</v>
      </c>
      <c r="Q13">
        <f t="shared" si="2"/>
        <v>-1.4932281677549977</v>
      </c>
      <c r="R13">
        <f t="shared" si="3"/>
        <v>-0.47915158387750267</v>
      </c>
      <c r="S13">
        <f t="shared" si="0"/>
        <v>-0.98618987581625017</v>
      </c>
      <c r="T13" cm="1">
        <f t="array" ref="T13">SUMPRODUCT(IF($B$5:$B$203&gt;Q13,1,0),IF($B$5:$B$203&lt;R13,1,0))</f>
        <v>25</v>
      </c>
      <c r="U13" s="3">
        <f t="shared" si="1"/>
        <v>26.258098707873753</v>
      </c>
      <c r="W13" s="3">
        <f t="shared" si="4"/>
        <v>22.981709239717485</v>
      </c>
      <c r="X13">
        <f t="shared" si="5"/>
        <v>17.239301925917417</v>
      </c>
    </row>
    <row r="14" spans="1:24" x14ac:dyDescent="0.25">
      <c r="B14">
        <v>0.443</v>
      </c>
      <c r="Q14">
        <f t="shared" si="2"/>
        <v>-0.47915158387750267</v>
      </c>
      <c r="R14">
        <f t="shared" si="3"/>
        <v>0.53492499999999232</v>
      </c>
      <c r="S14">
        <f t="shared" si="0"/>
        <v>2.7886708061244825E-2</v>
      </c>
      <c r="T14" cm="1">
        <f t="array" ref="T14">SUMPRODUCT(IF($B$5:$B$203&gt;Q14,1,0),IF($B$5:$B$203&lt;R14,1,0))</f>
        <v>29</v>
      </c>
      <c r="U14" s="3">
        <f t="shared" si="1"/>
        <v>30.814164285265889</v>
      </c>
      <c r="W14" s="3">
        <f t="shared" si="4"/>
        <v>28.937822745120513</v>
      </c>
      <c r="X14">
        <f t="shared" si="5"/>
        <v>27.380067764692363</v>
      </c>
    </row>
    <row r="15" spans="1:24" x14ac:dyDescent="0.25">
      <c r="B15">
        <v>0.92500000000000004</v>
      </c>
      <c r="Q15">
        <f t="shared" si="2"/>
        <v>0.53492499999999232</v>
      </c>
      <c r="R15">
        <f t="shared" si="3"/>
        <v>1.5490015838774873</v>
      </c>
      <c r="S15">
        <f t="shared" si="0"/>
        <v>1.0419632919387398</v>
      </c>
      <c r="T15" cm="1">
        <f t="array" ref="T15">SUMPRODUCT(IF($B$5:$B$203&gt;Q15,1,0),IF($B$5:$B$203&lt;R15,1,0))</f>
        <v>61</v>
      </c>
      <c r="U15" s="3">
        <f t="shared" si="1"/>
        <v>30.814164285265921</v>
      </c>
      <c r="W15" s="3">
        <f t="shared" si="4"/>
        <v>31.24792245344236</v>
      </c>
      <c r="X15">
        <f t="shared" si="5"/>
        <v>45.633446274487277</v>
      </c>
    </row>
    <row r="16" spans="1:24" x14ac:dyDescent="0.25">
      <c r="B16">
        <v>0.91800000000000004</v>
      </c>
      <c r="Q16">
        <f t="shared" si="2"/>
        <v>1.5490015838774873</v>
      </c>
      <c r="R16">
        <f t="shared" si="3"/>
        <v>2.5630781677549823</v>
      </c>
      <c r="S16">
        <f t="shared" si="0"/>
        <v>2.0560398758162348</v>
      </c>
      <c r="T16" cm="1">
        <f t="array" ref="T16">SUMPRODUCT(IF($B$5:$B$203&gt;Q16,1,0),IF($B$5:$B$203&lt;R16,1,0))</f>
        <v>32</v>
      </c>
      <c r="U16" s="3">
        <f t="shared" si="1"/>
        <v>26.258098707873845</v>
      </c>
      <c r="W16" s="3">
        <f t="shared" si="4"/>
        <v>28.937822745120577</v>
      </c>
      <c r="X16">
        <f t="shared" si="5"/>
        <v>47.154561150303515</v>
      </c>
    </row>
    <row r="17" spans="2:24" x14ac:dyDescent="0.25">
      <c r="B17">
        <v>1.601</v>
      </c>
      <c r="Q17">
        <f t="shared" si="2"/>
        <v>2.5630781677549823</v>
      </c>
      <c r="R17">
        <f t="shared" si="3"/>
        <v>3.5771547516324773</v>
      </c>
      <c r="S17">
        <f t="shared" si="0"/>
        <v>3.0701164596937298</v>
      </c>
      <c r="T17" cm="1">
        <f t="array" ref="T17">SUMPRODUCT(IF($B$5:$B$203&gt;Q17,1,0),IF($B$5:$B$203&lt;R17,1,0))</f>
        <v>14</v>
      </c>
      <c r="U17" s="3">
        <f t="shared" si="1"/>
        <v>19.06729309210855</v>
      </c>
      <c r="W17" s="3">
        <f t="shared" si="4"/>
        <v>22.981709239717588</v>
      </c>
      <c r="X17">
        <f t="shared" si="5"/>
        <v>23.323761429182383</v>
      </c>
    </row>
    <row r="18" spans="2:24" x14ac:dyDescent="0.25">
      <c r="B18">
        <v>0.39600000000000002</v>
      </c>
      <c r="Q18">
        <f t="shared" si="2"/>
        <v>3.5771547516324773</v>
      </c>
      <c r="R18">
        <f t="shared" si="3"/>
        <v>4.5912313355099723</v>
      </c>
      <c r="S18">
        <f t="shared" si="0"/>
        <v>4.0841930435712248</v>
      </c>
      <c r="T18" cm="1">
        <f t="array" ref="T18">SUMPRODUCT(IF($B$5:$B$203&gt;Q18,1,0),IF($B$5:$B$203&lt;R18,1,0))</f>
        <v>1</v>
      </c>
      <c r="U18" s="3">
        <f t="shared" si="1"/>
        <v>11.798524292096749</v>
      </c>
      <c r="W18" s="3">
        <f t="shared" si="4"/>
        <v>15.650151325780755</v>
      </c>
      <c r="X18">
        <f t="shared" si="5"/>
        <v>7.6055743790812125</v>
      </c>
    </row>
    <row r="19" spans="2:24" x14ac:dyDescent="0.25">
      <c r="B19">
        <v>0.96599999999999997</v>
      </c>
      <c r="Q19">
        <f t="shared" si="2"/>
        <v>4.5912313355099723</v>
      </c>
      <c r="R19">
        <f t="shared" si="3"/>
        <v>5.6053079193874673</v>
      </c>
      <c r="S19">
        <f t="shared" si="0"/>
        <v>5.0982696274487198</v>
      </c>
      <c r="T19" cm="1">
        <f t="array" ref="T19">SUMPRODUCT(IF($B$5:$B$203&gt;Q19,1,0),IF($B$5:$B$203&lt;R19,1,0))</f>
        <v>1</v>
      </c>
      <c r="U19" s="3">
        <f t="shared" si="1"/>
        <v>6.221272474110501</v>
      </c>
      <c r="W19" s="3">
        <f t="shared" si="4"/>
        <v>9.136726973421089</v>
      </c>
      <c r="X19">
        <f t="shared" si="5"/>
        <v>1.014076583877495</v>
      </c>
    </row>
    <row r="20" spans="2:24" x14ac:dyDescent="0.25">
      <c r="B20">
        <v>0.41599999999999998</v>
      </c>
      <c r="Q20">
        <f t="shared" si="2"/>
        <v>5.6053079193874673</v>
      </c>
      <c r="R20">
        <f t="shared" si="3"/>
        <v>6.6193845032649623</v>
      </c>
      <c r="S20">
        <f t="shared" si="0"/>
        <v>6.1123462113262148</v>
      </c>
      <c r="T20" cm="1">
        <f t="array" ref="T20">SUMPRODUCT(IF($B$5:$B$203&gt;Q20,1,0),IF($B$5:$B$203&lt;R20,1,0))</f>
        <v>7</v>
      </c>
      <c r="U20" s="3">
        <f t="shared" si="1"/>
        <v>2.7953979162830618</v>
      </c>
      <c r="W20" s="3">
        <f t="shared" si="4"/>
        <v>4.5717971537198316</v>
      </c>
      <c r="X20">
        <f t="shared" si="5"/>
        <v>4.05630633550998</v>
      </c>
    </row>
    <row r="21" spans="2:24" x14ac:dyDescent="0.25">
      <c r="B21">
        <v>0.64700000000000002</v>
      </c>
      <c r="Q21">
        <f>R20</f>
        <v>6.6193845032649623</v>
      </c>
      <c r="R21">
        <f>Q21+(R20-Q20)</f>
        <v>7.6334610871424573</v>
      </c>
      <c r="S21">
        <f t="shared" si="0"/>
        <v>7.1264227952037098</v>
      </c>
      <c r="T21" cm="1">
        <f t="array" ref="T21">SUMPRODUCT(IF($B$5:$B$203&gt;Q21,1,0),IF($B$5:$B$203&lt;R21,1,0))</f>
        <v>2</v>
      </c>
      <c r="U21" s="3">
        <f t="shared" si="1"/>
        <v>1.0703379756144393</v>
      </c>
      <c r="W21" s="3">
        <f t="shared" si="4"/>
        <v>1.9600761237140196</v>
      </c>
      <c r="X21">
        <f t="shared" si="5"/>
        <v>4.5633446274487275</v>
      </c>
    </row>
    <row r="22" spans="2:24" x14ac:dyDescent="0.25">
      <c r="B22">
        <v>0.505</v>
      </c>
      <c r="Q22">
        <f t="shared" si="2"/>
        <v>7.6334610871424573</v>
      </c>
      <c r="R22">
        <f t="shared" ref="R22:R26" si="6">Q22+(R21-Q21)</f>
        <v>8.6475376710199523</v>
      </c>
      <c r="S22">
        <f t="shared" si="0"/>
        <v>8.1404993790812057</v>
      </c>
      <c r="T22" cm="1">
        <f t="array" ref="T22">SUMPRODUCT(IF($B$5:$B$203&gt;Q22,1,0),IF($B$5:$B$203&lt;R22,1,0))</f>
        <v>0</v>
      </c>
      <c r="U22" s="3">
        <f t="shared" si="1"/>
        <v>0.34922965486071944</v>
      </c>
      <c r="W22" s="3">
        <f t="shared" si="4"/>
        <v>0.71977514664765962</v>
      </c>
      <c r="X22">
        <f t="shared" si="5"/>
        <v>1.0140765838774959</v>
      </c>
    </row>
    <row r="23" spans="2:24" x14ac:dyDescent="0.25">
      <c r="B23">
        <v>0.63400000000000001</v>
      </c>
      <c r="Q23">
        <f t="shared" si="2"/>
        <v>8.6475376710199523</v>
      </c>
      <c r="R23">
        <f t="shared" si="6"/>
        <v>9.6616142548974473</v>
      </c>
      <c r="S23">
        <f t="shared" si="0"/>
        <v>9.1545759629586989</v>
      </c>
      <c r="T23" cm="1">
        <f t="array" ref="T23">SUMPRODUCT(IF($B$5:$B$203&gt;Q23,1,0),IF($B$5:$B$203&lt;R23,1,0))</f>
        <v>0</v>
      </c>
      <c r="U23" s="3">
        <f t="shared" si="1"/>
        <v>9.7098870475675614E-2</v>
      </c>
      <c r="W23" s="3">
        <f t="shared" si="4"/>
        <v>0.22630565313010573</v>
      </c>
      <c r="X23">
        <f t="shared" si="5"/>
        <v>0</v>
      </c>
    </row>
    <row r="24" spans="2:24" x14ac:dyDescent="0.25">
      <c r="B24">
        <v>-5.0640000000000001</v>
      </c>
      <c r="Q24">
        <f t="shared" si="2"/>
        <v>9.6616142548974473</v>
      </c>
      <c r="R24" s="3">
        <f>B2+4*B3</f>
        <v>10.675690838774957</v>
      </c>
      <c r="S24">
        <f t="shared" si="0"/>
        <v>10.168652546836203</v>
      </c>
      <c r="T24" cm="1">
        <f t="array" ref="T24">SUMPRODUCT(IF($B$5:$B$203&gt;Q24,1,0),IF($B$5:$B$203&lt;R24,1,0))</f>
        <v>0</v>
      </c>
      <c r="U24" s="3">
        <f t="shared" si="1"/>
        <v>2.3005417752367259E-2</v>
      </c>
      <c r="W24" s="3">
        <f t="shared" si="4"/>
        <v>6.0897473157666727E-2</v>
      </c>
      <c r="X24">
        <f t="shared" si="5"/>
        <v>0</v>
      </c>
    </row>
    <row r="25" spans="2:24" x14ac:dyDescent="0.25">
      <c r="B25">
        <v>0.23300000000000001</v>
      </c>
      <c r="W25" s="3">
        <f>SUM(W6:W24)</f>
        <v>199.73844612226051</v>
      </c>
      <c r="X25" s="3">
        <f>SUM(X6:X24)</f>
        <v>199.77308702386651</v>
      </c>
    </row>
    <row r="26" spans="2:24" x14ac:dyDescent="0.25">
      <c r="B26">
        <v>-2.1539999999999999</v>
      </c>
    </row>
    <row r="27" spans="2:24" x14ac:dyDescent="0.25">
      <c r="B27">
        <v>5.2110000000000003</v>
      </c>
      <c r="R27" s="3">
        <f>Q5</f>
        <v>-9.6058408387749576</v>
      </c>
      <c r="S27">
        <v>0</v>
      </c>
    </row>
    <row r="28" spans="2:24" x14ac:dyDescent="0.25">
      <c r="B28">
        <v>-0.17799999999999999</v>
      </c>
      <c r="R28" s="3">
        <f>R29-0.000001</f>
        <v>-2.00026745969374</v>
      </c>
      <c r="S28">
        <v>0</v>
      </c>
    </row>
    <row r="29" spans="2:24" x14ac:dyDescent="0.25">
      <c r="B29">
        <v>1.381</v>
      </c>
      <c r="R29" s="3">
        <f>B2-B3</f>
        <v>-2.0002664596937398</v>
      </c>
      <c r="S29">
        <f>NORMDIST(R29,$B$2,$B$3,FALSE)*$X$25</f>
        <v>19.067293092108482</v>
      </c>
    </row>
    <row r="30" spans="2:24" x14ac:dyDescent="0.25">
      <c r="B30">
        <v>-0.68500000000000005</v>
      </c>
      <c r="R30" s="3">
        <f>R29+0.000001</f>
        <v>-2.0002654596937397</v>
      </c>
      <c r="S30">
        <v>0</v>
      </c>
    </row>
    <row r="31" spans="2:24" x14ac:dyDescent="0.25">
      <c r="B31">
        <v>1.1439999999999999</v>
      </c>
      <c r="R31" s="3">
        <f>R32-0.00000001</f>
        <v>0.53492498999999938</v>
      </c>
      <c r="S31">
        <v>0</v>
      </c>
    </row>
    <row r="32" spans="2:24" x14ac:dyDescent="0.25">
      <c r="B32">
        <v>1.819</v>
      </c>
      <c r="R32" s="3">
        <f>B2</f>
        <v>0.53492499999999943</v>
      </c>
      <c r="S32">
        <f>NORMDIST(R32,$B$2,$B$3,FALSE)*$X$25</f>
        <v>31.436651695632875</v>
      </c>
    </row>
    <row r="33" spans="2:19" x14ac:dyDescent="0.25">
      <c r="B33">
        <v>-0.87</v>
      </c>
      <c r="R33" s="3">
        <f>R32+0.000000001</f>
        <v>0.5349250009999994</v>
      </c>
      <c r="S33">
        <v>0</v>
      </c>
    </row>
    <row r="34" spans="2:19" x14ac:dyDescent="0.25">
      <c r="B34">
        <v>-0.26900000000000002</v>
      </c>
      <c r="R34" s="3">
        <f>R35-0.00000001</f>
        <v>3.0701164496937388</v>
      </c>
      <c r="S34">
        <v>0</v>
      </c>
    </row>
    <row r="35" spans="2:19" x14ac:dyDescent="0.25">
      <c r="B35">
        <v>0.114</v>
      </c>
      <c r="R35" s="3">
        <f>B2+B3</f>
        <v>3.0701164596937387</v>
      </c>
      <c r="S35">
        <f>NORMDIST(R35,$B$2,$B$3,FALSE)*$X$25</f>
        <v>19.067293092108482</v>
      </c>
    </row>
    <row r="36" spans="2:19" x14ac:dyDescent="0.25">
      <c r="B36">
        <v>-1.1100000000000001</v>
      </c>
      <c r="R36" s="3">
        <f>R35+0.00000001</f>
        <v>3.0701164696937386</v>
      </c>
      <c r="S36">
        <v>0</v>
      </c>
    </row>
    <row r="37" spans="2:19" x14ac:dyDescent="0.25">
      <c r="B37">
        <v>-0.41099999999999998</v>
      </c>
    </row>
    <row r="38" spans="2:19" x14ac:dyDescent="0.25">
      <c r="B38">
        <v>-0.55000000000000004</v>
      </c>
    </row>
    <row r="39" spans="2:19" x14ac:dyDescent="0.25">
      <c r="B39">
        <v>1.2989999999999999</v>
      </c>
    </row>
    <row r="40" spans="2:19" x14ac:dyDescent="0.25">
      <c r="B40">
        <v>0.60099999999999998</v>
      </c>
    </row>
    <row r="41" spans="2:19" x14ac:dyDescent="0.25">
      <c r="B41">
        <v>-0.38300000000000001</v>
      </c>
    </row>
    <row r="42" spans="2:19" x14ac:dyDescent="0.25">
      <c r="B42">
        <v>0.192</v>
      </c>
    </row>
    <row r="43" spans="2:19" x14ac:dyDescent="0.25">
      <c r="B43">
        <v>-1.478</v>
      </c>
    </row>
    <row r="44" spans="2:19" x14ac:dyDescent="0.25">
      <c r="B44">
        <v>-1.2999999999999999E-2</v>
      </c>
    </row>
    <row r="45" spans="2:19" x14ac:dyDescent="0.25">
      <c r="B45">
        <v>-1.262</v>
      </c>
    </row>
    <row r="46" spans="2:19" x14ac:dyDescent="0.25">
      <c r="B46">
        <v>1.917</v>
      </c>
    </row>
    <row r="47" spans="2:19" x14ac:dyDescent="0.25">
      <c r="B47">
        <v>0.53900000000000003</v>
      </c>
    </row>
    <row r="48" spans="2:19" x14ac:dyDescent="0.25">
      <c r="B48">
        <v>0.96299999999999997</v>
      </c>
    </row>
    <row r="49" spans="2:2" x14ac:dyDescent="0.25">
      <c r="B49">
        <v>-0.875</v>
      </c>
    </row>
    <row r="50" spans="2:2" x14ac:dyDescent="0.25">
      <c r="B50">
        <v>-3.1890000000000001</v>
      </c>
    </row>
    <row r="51" spans="2:2" x14ac:dyDescent="0.25">
      <c r="B51">
        <v>-3.82</v>
      </c>
    </row>
    <row r="52" spans="2:2" x14ac:dyDescent="0.25">
      <c r="B52">
        <v>2.2719999999999998</v>
      </c>
    </row>
    <row r="53" spans="2:2" x14ac:dyDescent="0.25">
      <c r="B53">
        <v>6.3250000000000002</v>
      </c>
    </row>
    <row r="54" spans="2:2" x14ac:dyDescent="0.25">
      <c r="B54">
        <v>1.524</v>
      </c>
    </row>
    <row r="55" spans="2:2" x14ac:dyDescent="0.25">
      <c r="B55">
        <v>-1.998</v>
      </c>
    </row>
    <row r="56" spans="2:2" x14ac:dyDescent="0.25">
      <c r="B56">
        <v>-1.3660000000000001</v>
      </c>
    </row>
    <row r="57" spans="2:2" x14ac:dyDescent="0.25">
      <c r="B57">
        <v>1.766</v>
      </c>
    </row>
    <row r="58" spans="2:2" x14ac:dyDescent="0.25">
      <c r="B58">
        <v>-2.6379999999999999</v>
      </c>
    </row>
    <row r="59" spans="2:2" x14ac:dyDescent="0.25">
      <c r="B59">
        <v>1.6180000000000001</v>
      </c>
    </row>
    <row r="60" spans="2:2" x14ac:dyDescent="0.25">
      <c r="B60">
        <v>0.78800000000000003</v>
      </c>
    </row>
    <row r="61" spans="2:2" x14ac:dyDescent="0.25">
      <c r="B61">
        <v>-6.907</v>
      </c>
    </row>
    <row r="62" spans="2:2" x14ac:dyDescent="0.25">
      <c r="B62">
        <v>3.1930000000000001</v>
      </c>
    </row>
    <row r="63" spans="2:2" x14ac:dyDescent="0.25">
      <c r="B63">
        <v>3.504</v>
      </c>
    </row>
    <row r="64" spans="2:2" x14ac:dyDescent="0.25">
      <c r="B64">
        <v>-0.76100000000000001</v>
      </c>
    </row>
    <row r="65" spans="2:2" x14ac:dyDescent="0.25">
      <c r="B65">
        <v>0.54600000000000004</v>
      </c>
    </row>
    <row r="66" spans="2:2" x14ac:dyDescent="0.25">
      <c r="B66">
        <v>-1.29</v>
      </c>
    </row>
    <row r="67" spans="2:2" x14ac:dyDescent="0.25">
      <c r="B67">
        <v>2.5350000000000001</v>
      </c>
    </row>
    <row r="68" spans="2:2" x14ac:dyDescent="0.25">
      <c r="B68">
        <v>1.6160000000000001</v>
      </c>
    </row>
    <row r="69" spans="2:2" x14ac:dyDescent="0.25">
      <c r="B69">
        <v>-0.752</v>
      </c>
    </row>
    <row r="70" spans="2:2" x14ac:dyDescent="0.25">
      <c r="B70">
        <v>-6.4379999999999997</v>
      </c>
    </row>
    <row r="71" spans="2:2" x14ac:dyDescent="0.25">
      <c r="B71">
        <v>-3.6269999999999998</v>
      </c>
    </row>
    <row r="72" spans="2:2" x14ac:dyDescent="0.25">
      <c r="B72">
        <v>2.2890000000000001</v>
      </c>
    </row>
    <row r="73" spans="2:2" x14ac:dyDescent="0.25">
      <c r="B73">
        <v>-1.41</v>
      </c>
    </row>
    <row r="74" spans="2:2" x14ac:dyDescent="0.25">
      <c r="B74">
        <v>-0.97899999999999998</v>
      </c>
    </row>
    <row r="75" spans="2:2" x14ac:dyDescent="0.25">
      <c r="B75">
        <v>6.12</v>
      </c>
    </row>
    <row r="76" spans="2:2" x14ac:dyDescent="0.25">
      <c r="B76">
        <v>1.429</v>
      </c>
    </row>
    <row r="77" spans="2:2" x14ac:dyDescent="0.25">
      <c r="B77">
        <v>2.89</v>
      </c>
    </row>
    <row r="78" spans="2:2" x14ac:dyDescent="0.25">
      <c r="B78">
        <v>1.39</v>
      </c>
    </row>
    <row r="79" spans="2:2" x14ac:dyDescent="0.25">
      <c r="B79">
        <v>2.5990000000000002</v>
      </c>
    </row>
    <row r="80" spans="2:2" x14ac:dyDescent="0.25">
      <c r="B80">
        <v>5.798</v>
      </c>
    </row>
    <row r="81" spans="2:2" x14ac:dyDescent="0.25">
      <c r="B81">
        <v>1.1259999999999999</v>
      </c>
    </row>
    <row r="82" spans="2:2" x14ac:dyDescent="0.25">
      <c r="B82">
        <v>2.8130000000000002</v>
      </c>
    </row>
    <row r="83" spans="2:2" x14ac:dyDescent="0.25">
      <c r="B83">
        <v>-1.2509999999999999</v>
      </c>
    </row>
    <row r="84" spans="2:2" x14ac:dyDescent="0.25">
      <c r="B84">
        <v>1.194</v>
      </c>
    </row>
    <row r="85" spans="2:2" x14ac:dyDescent="0.25">
      <c r="B85">
        <v>2.7160000000000002</v>
      </c>
    </row>
    <row r="86" spans="2:2" x14ac:dyDescent="0.25">
      <c r="B86">
        <v>2.0670000000000002</v>
      </c>
    </row>
    <row r="87" spans="2:2" x14ac:dyDescent="0.25">
      <c r="B87">
        <v>1.3640000000000001</v>
      </c>
    </row>
    <row r="88" spans="2:2" x14ac:dyDescent="0.25">
      <c r="B88">
        <v>2.355</v>
      </c>
    </row>
    <row r="89" spans="2:2" x14ac:dyDescent="0.25">
      <c r="B89">
        <v>1.623</v>
      </c>
    </row>
    <row r="90" spans="2:2" x14ac:dyDescent="0.25">
      <c r="B90">
        <v>-9.5000000000000001E-2</v>
      </c>
    </row>
    <row r="91" spans="2:2" x14ac:dyDescent="0.25">
      <c r="B91">
        <v>0.67</v>
      </c>
    </row>
    <row r="92" spans="2:2" x14ac:dyDescent="0.25">
      <c r="B92">
        <v>-0.65400000000000003</v>
      </c>
    </row>
    <row r="93" spans="2:2" x14ac:dyDescent="0.25">
      <c r="B93">
        <v>-1.5780000000000001</v>
      </c>
    </row>
    <row r="94" spans="2:2" x14ac:dyDescent="0.25">
      <c r="B94">
        <v>1.45</v>
      </c>
    </row>
    <row r="95" spans="2:2" x14ac:dyDescent="0.25">
      <c r="B95">
        <v>1.3460000000000001</v>
      </c>
    </row>
    <row r="96" spans="2:2" x14ac:dyDescent="0.25">
      <c r="B96">
        <v>1.82</v>
      </c>
    </row>
    <row r="97" spans="2:2" x14ac:dyDescent="0.25">
      <c r="B97">
        <v>1.3879999999999999</v>
      </c>
    </row>
    <row r="98" spans="2:2" x14ac:dyDescent="0.25">
      <c r="B98">
        <v>1.921</v>
      </c>
    </row>
    <row r="99" spans="2:2" x14ac:dyDescent="0.25">
      <c r="B99">
        <v>1.0389999999999999</v>
      </c>
    </row>
    <row r="100" spans="2:2" x14ac:dyDescent="0.25">
      <c r="B100">
        <v>1.5009999999999999</v>
      </c>
    </row>
    <row r="101" spans="2:2" x14ac:dyDescent="0.25">
      <c r="B101">
        <v>-0.10199999999999999</v>
      </c>
    </row>
    <row r="102" spans="2:2" x14ac:dyDescent="0.25">
      <c r="B102">
        <v>1.4219999999999999</v>
      </c>
    </row>
    <row r="103" spans="2:2" x14ac:dyDescent="0.25">
      <c r="B103">
        <v>-2.7229999999999999</v>
      </c>
    </row>
    <row r="104" spans="2:2" x14ac:dyDescent="0.25">
      <c r="B104">
        <v>-1.0720000000000001</v>
      </c>
    </row>
    <row r="105" spans="2:2" x14ac:dyDescent="0.25">
      <c r="B105">
        <v>1.7869999999999999</v>
      </c>
    </row>
    <row r="106" spans="2:2" x14ac:dyDescent="0.25">
      <c r="B106">
        <v>1.748</v>
      </c>
    </row>
    <row r="107" spans="2:2" x14ac:dyDescent="0.25">
      <c r="B107">
        <v>1.4419999999999999</v>
      </c>
    </row>
    <row r="108" spans="2:2" x14ac:dyDescent="0.25">
      <c r="B108">
        <v>0.44800000000000001</v>
      </c>
    </row>
    <row r="109" spans="2:2" x14ac:dyDescent="0.25">
      <c r="B109">
        <v>-0.89800000000000002</v>
      </c>
    </row>
    <row r="110" spans="2:2" x14ac:dyDescent="0.25">
      <c r="B110">
        <v>-0.90200000000000002</v>
      </c>
    </row>
    <row r="111" spans="2:2" x14ac:dyDescent="0.25">
      <c r="B111">
        <v>0.73899999999999999</v>
      </c>
    </row>
    <row r="112" spans="2:2" x14ac:dyDescent="0.25">
      <c r="B112">
        <v>0.96</v>
      </c>
    </row>
    <row r="113" spans="2:2" x14ac:dyDescent="0.25">
      <c r="B113">
        <v>1.179</v>
      </c>
    </row>
    <row r="114" spans="2:2" x14ac:dyDescent="0.25">
      <c r="B114">
        <v>0.94199999999999995</v>
      </c>
    </row>
    <row r="115" spans="2:2" x14ac:dyDescent="0.25">
      <c r="B115">
        <v>0.43099999999999999</v>
      </c>
    </row>
    <row r="116" spans="2:2" x14ac:dyDescent="0.25">
      <c r="B116">
        <v>0.66400000000000003</v>
      </c>
    </row>
    <row r="117" spans="2:2" x14ac:dyDescent="0.25">
      <c r="B117">
        <v>-0.152</v>
      </c>
    </row>
    <row r="118" spans="2:2" x14ac:dyDescent="0.25">
      <c r="B118">
        <v>-0.57099999999999995</v>
      </c>
    </row>
    <row r="119" spans="2:2" x14ac:dyDescent="0.25">
      <c r="B119">
        <v>0.94799999999999995</v>
      </c>
    </row>
    <row r="120" spans="2:2" x14ac:dyDescent="0.25">
      <c r="B120">
        <v>1.464</v>
      </c>
    </row>
    <row r="121" spans="2:2" x14ac:dyDescent="0.25">
      <c r="B121">
        <v>1.3180000000000001</v>
      </c>
    </row>
    <row r="122" spans="2:2" x14ac:dyDescent="0.25">
      <c r="B122">
        <v>1.4630000000000001</v>
      </c>
    </row>
    <row r="123" spans="2:2" x14ac:dyDescent="0.25">
      <c r="B123">
        <v>1.484</v>
      </c>
    </row>
    <row r="124" spans="2:2" x14ac:dyDescent="0.25">
      <c r="B124">
        <v>1.115</v>
      </c>
    </row>
    <row r="125" spans="2:2" x14ac:dyDescent="0.25">
      <c r="B125">
        <v>1.095</v>
      </c>
    </row>
    <row r="126" spans="2:2" x14ac:dyDescent="0.25">
      <c r="B126">
        <v>1.448</v>
      </c>
    </row>
    <row r="127" spans="2:2" x14ac:dyDescent="0.25">
      <c r="B127">
        <v>0.28999999999999998</v>
      </c>
    </row>
    <row r="128" spans="2:2" x14ac:dyDescent="0.25">
      <c r="B128">
        <v>1.331</v>
      </c>
    </row>
    <row r="129" spans="2:2" x14ac:dyDescent="0.25">
      <c r="B129">
        <v>0.66600000000000004</v>
      </c>
    </row>
    <row r="130" spans="2:2" x14ac:dyDescent="0.25">
      <c r="B130">
        <v>-1.7</v>
      </c>
    </row>
    <row r="131" spans="2:2" x14ac:dyDescent="0.25">
      <c r="B131">
        <v>-3.1230000000000002</v>
      </c>
    </row>
    <row r="132" spans="2:2" x14ac:dyDescent="0.25">
      <c r="B132">
        <v>1.2529999999999999</v>
      </c>
    </row>
    <row r="133" spans="2:2" x14ac:dyDescent="0.25">
      <c r="B133">
        <v>2.3340000000000001</v>
      </c>
    </row>
    <row r="134" spans="2:2" x14ac:dyDescent="0.25">
      <c r="B134">
        <v>0.68100000000000005</v>
      </c>
    </row>
    <row r="135" spans="2:2" x14ac:dyDescent="0.25">
      <c r="B135">
        <v>-1.9750000000000001</v>
      </c>
    </row>
    <row r="136" spans="2:2" x14ac:dyDescent="0.25">
      <c r="B136">
        <v>0.34799999999999998</v>
      </c>
    </row>
    <row r="137" spans="2:2" x14ac:dyDescent="0.25">
      <c r="B137">
        <v>-1.5</v>
      </c>
    </row>
    <row r="138" spans="2:2" x14ac:dyDescent="0.25">
      <c r="B138">
        <v>-1.103</v>
      </c>
    </row>
    <row r="139" spans="2:2" x14ac:dyDescent="0.25">
      <c r="B139">
        <v>-0.39200000000000002</v>
      </c>
    </row>
    <row r="140" spans="2:2" x14ac:dyDescent="0.25">
      <c r="B140">
        <v>3.9980000000000002</v>
      </c>
    </row>
    <row r="141" spans="2:2" x14ac:dyDescent="0.25">
      <c r="B141">
        <v>0.44800000000000001</v>
      </c>
    </row>
    <row r="142" spans="2:2" x14ac:dyDescent="0.25">
      <c r="B142">
        <v>-2.3940000000000001</v>
      </c>
    </row>
    <row r="143" spans="2:2" x14ac:dyDescent="0.25">
      <c r="B143">
        <v>-1.54</v>
      </c>
    </row>
    <row r="144" spans="2:2" x14ac:dyDescent="0.25">
      <c r="B144">
        <v>0.28799999999999998</v>
      </c>
    </row>
    <row r="145" spans="2:2" x14ac:dyDescent="0.25">
      <c r="B145">
        <v>-8.1069999999999993</v>
      </c>
    </row>
    <row r="146" spans="2:2" x14ac:dyDescent="0.25">
      <c r="B146">
        <v>-16.456</v>
      </c>
    </row>
    <row r="147" spans="2:2" x14ac:dyDescent="0.25">
      <c r="B147">
        <v>-8.02</v>
      </c>
    </row>
    <row r="148" spans="2:2" x14ac:dyDescent="0.25">
      <c r="B148">
        <v>7.1139999999999999</v>
      </c>
    </row>
    <row r="149" spans="2:2" x14ac:dyDescent="0.25">
      <c r="B149">
        <v>5.8869999999999996</v>
      </c>
    </row>
    <row r="150" spans="2:2" x14ac:dyDescent="0.25">
      <c r="B150">
        <v>-3.258</v>
      </c>
    </row>
    <row r="151" spans="2:2" x14ac:dyDescent="0.25">
      <c r="B151">
        <v>3.0019999999999998</v>
      </c>
    </row>
    <row r="152" spans="2:2" x14ac:dyDescent="0.25">
      <c r="B152">
        <v>11.308999999999999</v>
      </c>
    </row>
    <row r="153" spans="2:2" x14ac:dyDescent="0.25">
      <c r="B153">
        <v>7.1139999999999999</v>
      </c>
    </row>
    <row r="154" spans="2:2" x14ac:dyDescent="0.25">
      <c r="B154">
        <v>3.246</v>
      </c>
    </row>
    <row r="155" spans="2:2" x14ac:dyDescent="0.25">
      <c r="B155">
        <v>6.1180000000000003</v>
      </c>
    </row>
    <row r="156" spans="2:2" x14ac:dyDescent="0.25">
      <c r="B156">
        <v>2.0640000000000001</v>
      </c>
    </row>
    <row r="157" spans="2:2" x14ac:dyDescent="0.25">
      <c r="B157">
        <v>5.992</v>
      </c>
    </row>
    <row r="158" spans="2:2" x14ac:dyDescent="0.25">
      <c r="B158">
        <v>1.7969999999999999</v>
      </c>
    </row>
    <row r="159" spans="2:2" x14ac:dyDescent="0.25">
      <c r="B159">
        <v>0.99299999999999999</v>
      </c>
    </row>
    <row r="160" spans="2:2" x14ac:dyDescent="0.25">
      <c r="B160">
        <v>3.1360000000000001</v>
      </c>
    </row>
    <row r="161" spans="2:2" x14ac:dyDescent="0.25">
      <c r="B161">
        <v>1.5289999999999999</v>
      </c>
    </row>
    <row r="162" spans="2:2" x14ac:dyDescent="0.25">
      <c r="B162">
        <v>0.14099999999999999</v>
      </c>
    </row>
    <row r="163" spans="2:2" x14ac:dyDescent="0.25">
      <c r="B163">
        <v>3.0230000000000001</v>
      </c>
    </row>
    <row r="164" spans="2:2" x14ac:dyDescent="0.25">
      <c r="B164">
        <v>2.2730000000000001</v>
      </c>
    </row>
    <row r="165" spans="2:2" x14ac:dyDescent="0.25">
      <c r="B165">
        <v>-3.5059999999999998</v>
      </c>
    </row>
    <row r="166" spans="2:2" x14ac:dyDescent="0.25">
      <c r="B166">
        <v>1.2949999999999999</v>
      </c>
    </row>
    <row r="167" spans="2:2" x14ac:dyDescent="0.25">
      <c r="B167">
        <v>3.4420000000000002</v>
      </c>
    </row>
    <row r="168" spans="2:2" x14ac:dyDescent="0.25">
      <c r="B168">
        <v>0.156</v>
      </c>
    </row>
    <row r="169" spans="2:2" x14ac:dyDescent="0.25">
      <c r="B169">
        <v>2.9129999999999998</v>
      </c>
    </row>
    <row r="170" spans="2:2" x14ac:dyDescent="0.25">
      <c r="B170">
        <v>2.4039999999999999</v>
      </c>
    </row>
    <row r="171" spans="2:2" x14ac:dyDescent="0.25">
      <c r="B171">
        <v>-1.0880000000000001</v>
      </c>
    </row>
    <row r="172" spans="2:2" x14ac:dyDescent="0.25">
      <c r="B172">
        <v>1.754</v>
      </c>
    </row>
    <row r="173" spans="2:2" x14ac:dyDescent="0.25">
      <c r="B173">
        <v>2.0990000000000002</v>
      </c>
    </row>
    <row r="174" spans="2:2" x14ac:dyDescent="0.25">
      <c r="B174">
        <v>1.34</v>
      </c>
    </row>
    <row r="175" spans="2:2" x14ac:dyDescent="0.25">
      <c r="B175">
        <v>0.42099999999999999</v>
      </c>
    </row>
    <row r="176" spans="2:2" x14ac:dyDescent="0.25">
      <c r="B176">
        <v>1.5169999999999999</v>
      </c>
    </row>
    <row r="177" spans="2:2" x14ac:dyDescent="0.25">
      <c r="B177">
        <v>0.49</v>
      </c>
    </row>
    <row r="178" spans="2:2" x14ac:dyDescent="0.25">
      <c r="B178">
        <v>-1.004</v>
      </c>
    </row>
    <row r="179" spans="2:2" x14ac:dyDescent="0.25">
      <c r="B179">
        <v>1.2330000000000001</v>
      </c>
    </row>
    <row r="180" spans="2:2" x14ac:dyDescent="0.25">
      <c r="B180">
        <v>-4.0110000000000001</v>
      </c>
    </row>
    <row r="181" spans="2:2" x14ac:dyDescent="0.25">
      <c r="B181">
        <v>-3.6030000000000002</v>
      </c>
    </row>
    <row r="182" spans="2:2" x14ac:dyDescent="0.25">
      <c r="B182">
        <v>5.9580000000000002</v>
      </c>
    </row>
    <row r="183" spans="2:2" x14ac:dyDescent="0.25">
      <c r="B183">
        <v>-2.2120000000000002</v>
      </c>
    </row>
    <row r="184" spans="2:2" x14ac:dyDescent="0.25">
      <c r="B184">
        <v>2.4820000000000002</v>
      </c>
    </row>
    <row r="185" spans="2:2" x14ac:dyDescent="0.25">
      <c r="B185">
        <v>2.9009999999999998</v>
      </c>
    </row>
    <row r="186" spans="2:2" x14ac:dyDescent="0.25">
      <c r="B186">
        <v>2.2810000000000001</v>
      </c>
    </row>
    <row r="187" spans="2:2" x14ac:dyDescent="0.25">
      <c r="B187">
        <v>-8.3000000000000004E-2</v>
      </c>
    </row>
    <row r="188" spans="2:2" x14ac:dyDescent="0.25">
      <c r="B188">
        <v>1.0049999999999999</v>
      </c>
    </row>
    <row r="189" spans="2:2" x14ac:dyDescent="0.25">
      <c r="B189">
        <v>-1.2330000000000001</v>
      </c>
    </row>
    <row r="190" spans="2:2" x14ac:dyDescent="0.25">
      <c r="B190">
        <v>2.0339999999999998</v>
      </c>
    </row>
    <row r="191" spans="2:2" x14ac:dyDescent="0.25">
      <c r="B191">
        <v>1.9159999999999999</v>
      </c>
    </row>
    <row r="192" spans="2:2" x14ac:dyDescent="0.25">
      <c r="B192">
        <v>1.206</v>
      </c>
    </row>
    <row r="193" spans="2:2" x14ac:dyDescent="0.25">
      <c r="B193">
        <v>1.4239999999999999</v>
      </c>
    </row>
    <row r="194" spans="2:2" x14ac:dyDescent="0.25">
      <c r="B194">
        <v>0.82499999999999996</v>
      </c>
    </row>
    <row r="195" spans="2:2" x14ac:dyDescent="0.25">
      <c r="B195">
        <v>0.74199999999999999</v>
      </c>
    </row>
    <row r="196" spans="2:2" x14ac:dyDescent="0.25">
      <c r="B196">
        <v>1.5860000000000001</v>
      </c>
    </row>
    <row r="197" spans="2:2" x14ac:dyDescent="0.25">
      <c r="B197">
        <v>1.3759999999999999</v>
      </c>
    </row>
    <row r="198" spans="2:2" x14ac:dyDescent="0.25">
      <c r="B198">
        <v>0.46300000000000002</v>
      </c>
    </row>
    <row r="199" spans="2:2" x14ac:dyDescent="0.25">
      <c r="B199">
        <v>1.0309999999999999</v>
      </c>
    </row>
    <row r="200" spans="2:2" x14ac:dyDescent="0.25">
      <c r="B200">
        <v>1.857</v>
      </c>
    </row>
    <row r="201" spans="2:2" x14ac:dyDescent="0.25">
      <c r="B201">
        <v>-0.53100000000000003</v>
      </c>
    </row>
    <row r="202" spans="2:2" x14ac:dyDescent="0.25">
      <c r="B202">
        <v>-2.6360000000000001</v>
      </c>
    </row>
    <row r="203" spans="2:2" x14ac:dyDescent="0.25">
      <c r="B203">
        <v>1.88</v>
      </c>
    </row>
    <row r="204" spans="2:2" x14ac:dyDescent="0.25">
      <c r="B204">
        <v>-0.62</v>
      </c>
    </row>
    <row r="205" spans="2:2" x14ac:dyDescent="0.25">
      <c r="B205">
        <v>0.99099999999999999</v>
      </c>
    </row>
    <row r="206" spans="2:2" x14ac:dyDescent="0.25">
      <c r="B206">
        <v>2.452</v>
      </c>
    </row>
    <row r="207" spans="2:2" x14ac:dyDescent="0.25">
      <c r="B207">
        <v>0.46400000000000002</v>
      </c>
    </row>
    <row r="208" spans="2:2" x14ac:dyDescent="0.25">
      <c r="B208">
        <v>0.54900000000000004</v>
      </c>
    </row>
    <row r="209" spans="2:2" x14ac:dyDescent="0.25">
      <c r="B209">
        <v>0.74099999999999999</v>
      </c>
    </row>
    <row r="210" spans="2:2" x14ac:dyDescent="0.25">
      <c r="B210">
        <v>2</v>
      </c>
    </row>
    <row r="211" spans="2:2" x14ac:dyDescent="0.25">
      <c r="B211">
        <v>0.23200000000000001</v>
      </c>
    </row>
    <row r="212" spans="2:2" x14ac:dyDescent="0.25">
      <c r="B212">
        <v>0.69199999999999995</v>
      </c>
    </row>
    <row r="213" spans="2:2" x14ac:dyDescent="0.25">
      <c r="B213">
        <v>1.0029999999999999</v>
      </c>
    </row>
    <row r="214" spans="2:2" x14ac:dyDescent="0.25">
      <c r="B214">
        <v>0.84899999999999998</v>
      </c>
    </row>
    <row r="215" spans="2:2" x14ac:dyDescent="0.25">
      <c r="B215">
        <v>-1.3180000000000001</v>
      </c>
    </row>
    <row r="216" spans="2:2" x14ac:dyDescent="0.25">
      <c r="B216">
        <v>1.5229999999999999</v>
      </c>
    </row>
    <row r="217" spans="2:2" x14ac:dyDescent="0.25">
      <c r="B217">
        <v>-2.101</v>
      </c>
    </row>
    <row r="218" spans="2:2" x14ac:dyDescent="0.25">
      <c r="B218">
        <v>1.135</v>
      </c>
    </row>
    <row r="219" spans="2:2" x14ac:dyDescent="0.25">
      <c r="B219">
        <v>-0.71</v>
      </c>
    </row>
    <row r="220" spans="2:2" x14ac:dyDescent="0.25">
      <c r="B220">
        <v>-1.4710000000000001</v>
      </c>
    </row>
    <row r="221" spans="2:2" x14ac:dyDescent="0.25">
      <c r="B221">
        <v>0.68600000000000005</v>
      </c>
    </row>
    <row r="222" spans="2:2" x14ac:dyDescent="0.25">
      <c r="B222">
        <v>2.3860000000000001</v>
      </c>
    </row>
    <row r="223" spans="2:2" x14ac:dyDescent="0.25">
      <c r="B223">
        <v>-0.53</v>
      </c>
    </row>
    <row r="224" spans="2:2" x14ac:dyDescent="0.25">
      <c r="B224">
        <v>1.202</v>
      </c>
    </row>
    <row r="225" spans="2:2" x14ac:dyDescent="0.25">
      <c r="B225">
        <v>0.29399999999999998</v>
      </c>
    </row>
    <row r="226" spans="2:2" x14ac:dyDescent="0.25">
      <c r="B226">
        <v>-1.5229999999999999</v>
      </c>
    </row>
    <row r="227" spans="2:2" x14ac:dyDescent="0.25">
      <c r="B227">
        <v>-0.61399999999999999</v>
      </c>
    </row>
    <row r="228" spans="2:2" x14ac:dyDescent="0.25">
      <c r="B228">
        <v>-1.77</v>
      </c>
    </row>
    <row r="229" spans="2:2" x14ac:dyDescent="0.25">
      <c r="B229">
        <v>-2.5640000000000001</v>
      </c>
    </row>
    <row r="230" spans="2:2" x14ac:dyDescent="0.25">
      <c r="B230">
        <v>2.718</v>
      </c>
    </row>
    <row r="231" spans="2:2" x14ac:dyDescent="0.25">
      <c r="B231">
        <v>-2.2309999999999999</v>
      </c>
    </row>
    <row r="232" spans="2:2" x14ac:dyDescent="0.25">
      <c r="B232">
        <v>-2.5790000000000002</v>
      </c>
    </row>
    <row r="233" spans="2:2" x14ac:dyDescent="0.25">
      <c r="B233">
        <v>-1.5820000000000001</v>
      </c>
    </row>
    <row r="234" spans="2:2" x14ac:dyDescent="0.25">
      <c r="B234">
        <v>0.46500000000000002</v>
      </c>
    </row>
    <row r="235" spans="2:2" x14ac:dyDescent="0.25">
      <c r="B235">
        <v>4.42</v>
      </c>
    </row>
    <row r="236" spans="2:2" x14ac:dyDescent="0.25">
      <c r="B236">
        <v>3.996</v>
      </c>
    </row>
    <row r="237" spans="2:2" x14ac:dyDescent="0.25">
      <c r="B237">
        <v>0.72199999999999998</v>
      </c>
    </row>
    <row r="238" spans="2:2" x14ac:dyDescent="0.25">
      <c r="B238">
        <v>1.0840000000000001</v>
      </c>
    </row>
    <row r="239" spans="2:2" x14ac:dyDescent="0.25">
      <c r="B239">
        <v>2.5259999999999998</v>
      </c>
    </row>
    <row r="240" spans="2:2" x14ac:dyDescent="0.25">
      <c r="B240">
        <v>2.2269999999999999</v>
      </c>
    </row>
    <row r="241" spans="2:2" x14ac:dyDescent="0.25">
      <c r="B241">
        <v>0.64700000000000002</v>
      </c>
    </row>
    <row r="242" spans="2:2" x14ac:dyDescent="0.25">
      <c r="B242">
        <v>0.313</v>
      </c>
    </row>
    <row r="243" spans="2:2" x14ac:dyDescent="0.25">
      <c r="B243">
        <v>-0.39400000000000002</v>
      </c>
    </row>
    <row r="244" spans="2:2" x14ac:dyDescent="0.25">
      <c r="B244">
        <v>1.966</v>
      </c>
    </row>
    <row r="245" spans="2:2" x14ac:dyDescent="0.25">
      <c r="B245">
        <v>1.3420000000000001</v>
      </c>
    </row>
    <row r="246" spans="2:2" x14ac:dyDescent="0.25">
      <c r="B246">
        <v>1.5589999999999999</v>
      </c>
    </row>
    <row r="247" spans="2:2" x14ac:dyDescent="0.25">
      <c r="B247">
        <v>-0.21</v>
      </c>
    </row>
    <row r="248" spans="2:2" x14ac:dyDescent="0.25">
      <c r="B248">
        <v>1.1319999999999999</v>
      </c>
    </row>
    <row r="249" spans="2:2" x14ac:dyDescent="0.25">
      <c r="B249">
        <v>0.89</v>
      </c>
    </row>
    <row r="250" spans="2:2" x14ac:dyDescent="0.25">
      <c r="B250">
        <v>0.106</v>
      </c>
    </row>
    <row r="251" spans="2:2" x14ac:dyDescent="0.25">
      <c r="B251">
        <v>1.1559999999999999</v>
      </c>
    </row>
    <row r="252" spans="2:2" x14ac:dyDescent="0.25">
      <c r="B252">
        <v>-2.7E-2</v>
      </c>
    </row>
    <row r="253" spans="2:2" x14ac:dyDescent="0.25">
      <c r="B253">
        <v>0.89700000000000002</v>
      </c>
    </row>
    <row r="254" spans="2:2" x14ac:dyDescent="0.25">
      <c r="B254">
        <v>0.39</v>
      </c>
    </row>
    <row r="255" spans="2:2" x14ac:dyDescent="0.25">
      <c r="B255">
        <v>-0.26700000000000002</v>
      </c>
    </row>
    <row r="256" spans="2:2" x14ac:dyDescent="0.25">
      <c r="B256">
        <v>0.29099999999999998</v>
      </c>
    </row>
    <row r="257" spans="2:2" x14ac:dyDescent="0.25">
      <c r="B257">
        <v>0.64100000000000001</v>
      </c>
    </row>
    <row r="258" spans="2:2" x14ac:dyDescent="0.25">
      <c r="B258">
        <v>-0.93200000000000005</v>
      </c>
    </row>
    <row r="259" spans="2:2" x14ac:dyDescent="0.25">
      <c r="B259">
        <v>-0.61699999999999999</v>
      </c>
    </row>
    <row r="260" spans="2:2" x14ac:dyDescent="0.25">
      <c r="B260">
        <v>0.66500000000000004</v>
      </c>
    </row>
    <row r="261" spans="2:2" x14ac:dyDescent="0.25">
      <c r="B261">
        <v>-1.4E-2</v>
      </c>
    </row>
    <row r="262" spans="2:2" x14ac:dyDescent="0.25">
      <c r="B262">
        <v>0.34499999999999997</v>
      </c>
    </row>
    <row r="263" spans="2:2" x14ac:dyDescent="0.25">
      <c r="B263">
        <v>1.117</v>
      </c>
    </row>
    <row r="264" spans="2:2" x14ac:dyDescent="0.25">
      <c r="B264">
        <v>0.72399999999999998</v>
      </c>
    </row>
    <row r="265" spans="2:2" x14ac:dyDescent="0.25">
      <c r="B265">
        <v>0.58099999999999996</v>
      </c>
    </row>
    <row r="266" spans="2:2" x14ac:dyDescent="0.25">
      <c r="B266">
        <v>-1.6379999999999999</v>
      </c>
    </row>
    <row r="267" spans="2:2" x14ac:dyDescent="0.25">
      <c r="B267">
        <v>-0.90800000000000003</v>
      </c>
    </row>
    <row r="268" spans="2:2" x14ac:dyDescent="0.25">
      <c r="B268">
        <v>-2.1930000000000001</v>
      </c>
    </row>
    <row r="269" spans="2:2" x14ac:dyDescent="0.25">
      <c r="B269">
        <v>4.5919999999999996</v>
      </c>
    </row>
    <row r="270" spans="2:2" x14ac:dyDescent="0.25">
      <c r="B270">
        <v>1.6890000000000001</v>
      </c>
    </row>
    <row r="271" spans="2:2" x14ac:dyDescent="0.25">
      <c r="B271">
        <v>0.98</v>
      </c>
    </row>
    <row r="272" spans="2:2" x14ac:dyDescent="0.25">
      <c r="B272">
        <v>1.399</v>
      </c>
    </row>
    <row r="273" spans="2:2" x14ac:dyDescent="0.25">
      <c r="B273">
        <v>-1.2709999999999999</v>
      </c>
    </row>
    <row r="274" spans="2:2" x14ac:dyDescent="0.25">
      <c r="B274">
        <v>2.452</v>
      </c>
    </row>
    <row r="275" spans="2:2" x14ac:dyDescent="0.25">
      <c r="B275">
        <v>0.51200000000000001</v>
      </c>
    </row>
    <row r="276" spans="2:2" x14ac:dyDescent="0.25">
      <c r="B276">
        <v>0.39</v>
      </c>
    </row>
    <row r="277" spans="2:2" x14ac:dyDescent="0.25">
      <c r="B277">
        <v>0.317</v>
      </c>
    </row>
    <row r="278" spans="2:2" x14ac:dyDescent="0.25">
      <c r="B278">
        <v>0.23200000000000001</v>
      </c>
    </row>
    <row r="279" spans="2:2" x14ac:dyDescent="0.25">
      <c r="B279">
        <v>0.27300000000000002</v>
      </c>
    </row>
    <row r="280" spans="2:2" x14ac:dyDescent="0.25">
      <c r="B280">
        <v>2.09</v>
      </c>
    </row>
    <row r="281" spans="2:2" x14ac:dyDescent="0.25">
      <c r="B281">
        <v>4.0000000000000001E-3</v>
      </c>
    </row>
    <row r="282" spans="2:2" x14ac:dyDescent="0.25">
      <c r="B282">
        <v>-1.55</v>
      </c>
    </row>
    <row r="283" spans="2:2" x14ac:dyDescent="0.25">
      <c r="B283">
        <v>-11.769</v>
      </c>
    </row>
    <row r="284" spans="2:2" x14ac:dyDescent="0.25">
      <c r="B284">
        <v>3.802</v>
      </c>
    </row>
    <row r="285" spans="2:2" x14ac:dyDescent="0.25">
      <c r="B285">
        <v>4.5369999999999999</v>
      </c>
    </row>
    <row r="286" spans="2:2" x14ac:dyDescent="0.25">
      <c r="B286">
        <v>0.95</v>
      </c>
    </row>
    <row r="287" spans="2:2" x14ac:dyDescent="0.25">
      <c r="B287">
        <v>4.7450000000000001</v>
      </c>
    </row>
    <row r="288" spans="2:2" x14ac:dyDescent="0.25">
      <c r="B288">
        <v>1</v>
      </c>
    </row>
    <row r="289" spans="2:2" x14ac:dyDescent="0.25">
      <c r="B289">
        <v>-1.0369999999999999</v>
      </c>
    </row>
    <row r="290" spans="2:2" x14ac:dyDescent="0.25">
      <c r="B290">
        <v>0.45100000000000001</v>
      </c>
    </row>
    <row r="291" spans="2:2" x14ac:dyDescent="0.25">
      <c r="B291">
        <v>4.008</v>
      </c>
    </row>
    <row r="292" spans="2:2" x14ac:dyDescent="0.25">
      <c r="B292">
        <v>1.91</v>
      </c>
    </row>
    <row r="293" spans="2:2" x14ac:dyDescent="0.25">
      <c r="B293">
        <v>0.38600000000000001</v>
      </c>
    </row>
    <row r="294" spans="2:2" x14ac:dyDescent="0.25">
      <c r="B294">
        <v>0.34499999999999997</v>
      </c>
    </row>
    <row r="295" spans="2:2" x14ac:dyDescent="0.25">
      <c r="B295">
        <v>0.17699999999999999</v>
      </c>
    </row>
    <row r="296" spans="2:2" x14ac:dyDescent="0.25">
      <c r="B296">
        <v>1.0940000000000001</v>
      </c>
    </row>
    <row r="297" spans="2:2" x14ac:dyDescent="0.25">
      <c r="B297">
        <v>0.28899999999999998</v>
      </c>
    </row>
    <row r="298" spans="2:2" x14ac:dyDescent="0.25">
      <c r="B298">
        <v>1.361</v>
      </c>
    </row>
    <row r="299" spans="2:2" x14ac:dyDescent="0.25">
      <c r="B299">
        <v>0.35099999999999998</v>
      </c>
    </row>
    <row r="300" spans="2:2" x14ac:dyDescent="0.25">
      <c r="B300">
        <v>0.55200000000000005</v>
      </c>
    </row>
    <row r="301" spans="2:2" x14ac:dyDescent="0.25">
      <c r="B301">
        <v>4.1000000000000002E-2</v>
      </c>
    </row>
    <row r="302" spans="2:2" x14ac:dyDescent="0.25">
      <c r="B302">
        <v>-0.188</v>
      </c>
    </row>
    <row r="303" spans="2:2" x14ac:dyDescent="0.25">
      <c r="B303">
        <v>-1.0369999999999999</v>
      </c>
    </row>
    <row r="304" spans="2:2" x14ac:dyDescent="0.25">
      <c r="B304">
        <v>1.881</v>
      </c>
    </row>
    <row r="305" spans="2:2" x14ac:dyDescent="0.25">
      <c r="B305">
        <v>-2.7410000000000001</v>
      </c>
    </row>
    <row r="306" spans="2:2" x14ac:dyDescent="0.25">
      <c r="B306">
        <v>-0.89500000000000002</v>
      </c>
    </row>
    <row r="307" spans="2:2" x14ac:dyDescent="0.25">
      <c r="B307">
        <v>-0.91600000000000004</v>
      </c>
    </row>
    <row r="308" spans="2:2" x14ac:dyDescent="0.25">
      <c r="B308">
        <v>-3.633</v>
      </c>
    </row>
    <row r="309" spans="2:2" x14ac:dyDescent="0.25">
      <c r="B309">
        <v>0.23899999999999999</v>
      </c>
    </row>
    <row r="310" spans="2:2" x14ac:dyDescent="0.25">
      <c r="B310">
        <v>-6.8129999999999997</v>
      </c>
    </row>
    <row r="311" spans="2:2" x14ac:dyDescent="0.25">
      <c r="B311">
        <v>6.0179999999999998</v>
      </c>
    </row>
    <row r="312" spans="2:2" x14ac:dyDescent="0.25">
      <c r="B312">
        <v>-2.3889999999999998</v>
      </c>
    </row>
    <row r="313" spans="2:2" x14ac:dyDescent="0.25">
      <c r="B313">
        <v>-4.016</v>
      </c>
    </row>
    <row r="314" spans="2:2" x14ac:dyDescent="0.25">
      <c r="B314">
        <v>2.8450000000000002</v>
      </c>
    </row>
    <row r="315" spans="2:2" x14ac:dyDescent="0.25">
      <c r="B315">
        <v>1.86</v>
      </c>
    </row>
    <row r="316" spans="2:2" x14ac:dyDescent="0.25">
      <c r="B316">
        <v>-0.746</v>
      </c>
    </row>
    <row r="317" spans="2:2" x14ac:dyDescent="0.25">
      <c r="B317">
        <v>3.9089999999999998</v>
      </c>
    </row>
    <row r="318" spans="2:2" x14ac:dyDescent="0.25">
      <c r="B318">
        <v>-1.2829999999999999</v>
      </c>
    </row>
    <row r="319" spans="2:2" x14ac:dyDescent="0.25">
      <c r="B319">
        <v>1.111</v>
      </c>
    </row>
    <row r="320" spans="2:2" x14ac:dyDescent="0.25">
      <c r="B320">
        <v>0.97499999999999998</v>
      </c>
    </row>
    <row r="321" spans="2:2" x14ac:dyDescent="0.25">
      <c r="B321">
        <v>-0.95299999999999996</v>
      </c>
    </row>
    <row r="322" spans="2:2" x14ac:dyDescent="0.25">
      <c r="B322">
        <v>1.627</v>
      </c>
    </row>
    <row r="323" spans="2:2" x14ac:dyDescent="0.25">
      <c r="B323">
        <v>1.429</v>
      </c>
    </row>
    <row r="324" spans="2:2" x14ac:dyDescent="0.25">
      <c r="B324">
        <v>0.29699999999999999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654AA-BF98-4147-8476-5DA9163A9831}">
  <sheetPr codeName="Sheet2"/>
  <dimension ref="C2:F137"/>
  <sheetViews>
    <sheetView topLeftCell="A62" workbookViewId="0">
      <selection activeCell="C6" sqref="C6:F137"/>
    </sheetView>
  </sheetViews>
  <sheetFormatPr defaultRowHeight="15" x14ac:dyDescent="0.25"/>
  <cols>
    <col min="4" max="5" width="9" customWidth="1"/>
  </cols>
  <sheetData>
    <row r="2" spans="3:6" x14ac:dyDescent="0.25">
      <c r="C2" t="s">
        <v>1</v>
      </c>
      <c r="D2">
        <v>0</v>
      </c>
      <c r="E2">
        <v>0</v>
      </c>
    </row>
    <row r="3" spans="3:6" x14ac:dyDescent="0.25">
      <c r="C3" t="s">
        <v>2</v>
      </c>
      <c r="D3">
        <v>1</v>
      </c>
      <c r="E3">
        <v>2</v>
      </c>
    </row>
    <row r="4" spans="3:6" x14ac:dyDescent="0.25">
      <c r="C4" t="s">
        <v>3</v>
      </c>
      <c r="D4">
        <v>1</v>
      </c>
      <c r="E4">
        <v>1</v>
      </c>
    </row>
    <row r="6" spans="3:6" x14ac:dyDescent="0.25">
      <c r="C6" s="1" t="s">
        <v>0</v>
      </c>
    </row>
    <row r="7" spans="3:6" x14ac:dyDescent="0.25">
      <c r="C7">
        <v>-7</v>
      </c>
      <c r="D7">
        <f>_xlfn.NORM.DIST($C7,D$2,D$3,FALSE)*D$4</f>
        <v>9.1347204083645936E-12</v>
      </c>
      <c r="E7">
        <f>_xlfn.NORM.DIST($C7,E$2,E$3,FALSE)*E$4</f>
        <v>4.3634134752288008E-4</v>
      </c>
      <c r="F7">
        <f>SUM(D7:E7)/2</f>
        <v>2.1817067832880025E-4</v>
      </c>
    </row>
    <row r="8" spans="3:6" x14ac:dyDescent="0.25">
      <c r="C8">
        <v>-6.9</v>
      </c>
      <c r="D8">
        <f t="shared" ref="D8:E71" si="0">_xlfn.NORM.DIST($C8,D$2,D$3,FALSE)*D$4</f>
        <v>1.8303322170155714E-11</v>
      </c>
      <c r="E8">
        <f t="shared" si="0"/>
        <v>5.1914064783070517E-4</v>
      </c>
      <c r="F8">
        <f>SUM(D8:E8)</f>
        <v>5.1914066613402735E-4</v>
      </c>
    </row>
    <row r="9" spans="3:6" x14ac:dyDescent="0.25">
      <c r="C9">
        <v>-6.8</v>
      </c>
      <c r="D9">
        <f t="shared" si="0"/>
        <v>3.6309615017918004E-11</v>
      </c>
      <c r="E9">
        <f t="shared" si="0"/>
        <v>6.1610958423650997E-4</v>
      </c>
      <c r="F9">
        <f>SUM(D9:E9)</f>
        <v>6.16109620546125E-4</v>
      </c>
    </row>
    <row r="10" spans="3:6" x14ac:dyDescent="0.25">
      <c r="C10">
        <v>-6.7</v>
      </c>
      <c r="D10">
        <f t="shared" si="0"/>
        <v>7.1313281239960764E-11</v>
      </c>
      <c r="E10">
        <f t="shared" si="0"/>
        <v>7.2936540233337294E-4</v>
      </c>
      <c r="F10">
        <f>SUM(D10:E10)</f>
        <v>7.2936547364665417E-4</v>
      </c>
    </row>
    <row r="11" spans="3:6" x14ac:dyDescent="0.25">
      <c r="C11">
        <v>-6.6</v>
      </c>
      <c r="D11">
        <f t="shared" si="0"/>
        <v>1.3866799941653172E-10</v>
      </c>
      <c r="E11">
        <f t="shared" si="0"/>
        <v>8.6128446952684061E-4</v>
      </c>
      <c r="F11">
        <f>SUM(D11:E11)</f>
        <v>8.6128460819484001E-4</v>
      </c>
    </row>
    <row r="12" spans="3:6" x14ac:dyDescent="0.25">
      <c r="C12">
        <v>-6.5</v>
      </c>
      <c r="D12">
        <f t="shared" si="0"/>
        <v>2.6695566147628519E-10</v>
      </c>
      <c r="E12">
        <f t="shared" si="0"/>
        <v>1.0145240286498841E-3</v>
      </c>
      <c r="F12">
        <f>SUM(D12:E12)</f>
        <v>1.0145242956055456E-3</v>
      </c>
    </row>
    <row r="13" spans="3:6" x14ac:dyDescent="0.25">
      <c r="C13">
        <v>-6.4</v>
      </c>
      <c r="D13">
        <f t="shared" si="0"/>
        <v>5.0881402816450389E-10</v>
      </c>
      <c r="E13">
        <f t="shared" si="0"/>
        <v>1.1920441007324202E-3</v>
      </c>
      <c r="F13">
        <f>SUM(D13:E13)</f>
        <v>1.1920446095464484E-3</v>
      </c>
    </row>
    <row r="14" spans="3:6" x14ac:dyDescent="0.25">
      <c r="C14">
        <v>-6.3</v>
      </c>
      <c r="D14">
        <f t="shared" si="0"/>
        <v>9.6014333703123363E-10</v>
      </c>
      <c r="E14">
        <f t="shared" si="0"/>
        <v>1.3971292074397236E-3</v>
      </c>
      <c r="F14">
        <f>SUM(D14:E14)</f>
        <v>1.3971301675830606E-3</v>
      </c>
    </row>
    <row r="15" spans="3:6" x14ac:dyDescent="0.25">
      <c r="C15">
        <v>-6.2</v>
      </c>
      <c r="D15">
        <f t="shared" si="0"/>
        <v>1.7937839079640794E-9</v>
      </c>
      <c r="E15">
        <f t="shared" si="0"/>
        <v>1.6334095280999591E-3</v>
      </c>
      <c r="F15">
        <f>SUM(D15:E15)</f>
        <v>1.633411321883867E-3</v>
      </c>
    </row>
    <row r="16" spans="3:6" x14ac:dyDescent="0.25">
      <c r="C16">
        <v>-6.1</v>
      </c>
      <c r="D16">
        <f t="shared" si="0"/>
        <v>3.3178842435473049E-9</v>
      </c>
      <c r="E16">
        <f t="shared" si="0"/>
        <v>1.9048810491109052E-3</v>
      </c>
      <c r="F16">
        <f>SUM(D16:E16)</f>
        <v>1.9048843669951488E-3</v>
      </c>
    </row>
    <row r="17" spans="3:6" x14ac:dyDescent="0.25">
      <c r="C17">
        <v>-6</v>
      </c>
      <c r="D17">
        <f t="shared" si="0"/>
        <v>6.0758828498232861E-9</v>
      </c>
      <c r="E17">
        <f t="shared" si="0"/>
        <v>2.2159242059690038E-3</v>
      </c>
      <c r="F17">
        <f>SUM(D17:E17)</f>
        <v>2.2159302818518536E-3</v>
      </c>
    </row>
    <row r="18" spans="3:6" x14ac:dyDescent="0.25">
      <c r="C18">
        <v>-5.9</v>
      </c>
      <c r="D18">
        <f t="shared" si="0"/>
        <v>1.1015763624682308E-8</v>
      </c>
      <c r="E18">
        <f t="shared" si="0"/>
        <v>2.5713204615269696E-3</v>
      </c>
      <c r="F18">
        <f>SUM(D18:E18)</f>
        <v>2.5713314772905943E-3</v>
      </c>
    </row>
    <row r="19" spans="3:6" x14ac:dyDescent="0.25">
      <c r="C19">
        <v>-5.8</v>
      </c>
      <c r="D19">
        <f t="shared" si="0"/>
        <v>1.9773196406244672E-8</v>
      </c>
      <c r="E19">
        <f t="shared" si="0"/>
        <v>2.9762662098879269E-3</v>
      </c>
      <c r="F19">
        <f>SUM(D19:E19)</f>
        <v>2.9762859830843331E-3</v>
      </c>
    </row>
    <row r="20" spans="3:6" x14ac:dyDescent="0.25">
      <c r="C20">
        <v>-5.7</v>
      </c>
      <c r="D20">
        <f t="shared" si="0"/>
        <v>3.513955094820434E-8</v>
      </c>
      <c r="E20">
        <f t="shared" si="0"/>
        <v>3.4363833453069856E-3</v>
      </c>
      <c r="F20">
        <f>SUM(D20:E20)</f>
        <v>3.4364184848579339E-3</v>
      </c>
    </row>
    <row r="21" spans="3:6" x14ac:dyDescent="0.25">
      <c r="C21">
        <v>-5.6</v>
      </c>
      <c r="D21">
        <f t="shared" si="0"/>
        <v>6.1826205001658573E-8</v>
      </c>
      <c r="E21">
        <f t="shared" si="0"/>
        <v>3.9577257914899843E-3</v>
      </c>
      <c r="F21">
        <f>SUM(D21:E21)</f>
        <v>3.9577876176949862E-3</v>
      </c>
    </row>
    <row r="22" spans="3:6" x14ac:dyDescent="0.25">
      <c r="C22">
        <v>-5.5000000000000098</v>
      </c>
      <c r="D22">
        <f t="shared" si="0"/>
        <v>1.0769760042542703E-7</v>
      </c>
      <c r="E22">
        <f t="shared" si="0"/>
        <v>4.5467812507954657E-3</v>
      </c>
      <c r="F22">
        <f>SUM(D22:E22)</f>
        <v>4.5468889483958911E-3</v>
      </c>
    </row>
    <row r="23" spans="3:6" x14ac:dyDescent="0.25">
      <c r="C23">
        <v>-5.4000000000000101</v>
      </c>
      <c r="D23">
        <f t="shared" si="0"/>
        <v>1.8573618445551907E-7</v>
      </c>
      <c r="E23">
        <f t="shared" si="0"/>
        <v>5.2104674072112264E-3</v>
      </c>
      <c r="F23">
        <f>SUM(D23:E23)</f>
        <v>5.2106531433956816E-3</v>
      </c>
    </row>
    <row r="24" spans="3:6" x14ac:dyDescent="0.25">
      <c r="C24">
        <v>-5.3000000000000096</v>
      </c>
      <c r="D24">
        <f t="shared" si="0"/>
        <v>3.1713492167158123E-7</v>
      </c>
      <c r="E24">
        <f t="shared" si="0"/>
        <v>5.9561218038025124E-3</v>
      </c>
      <c r="F24">
        <f>SUM(D24:E24)</f>
        <v>5.956438938724184E-3</v>
      </c>
    </row>
    <row r="25" spans="3:6" x14ac:dyDescent="0.25">
      <c r="C25">
        <v>-5.2000000000000099</v>
      </c>
      <c r="D25">
        <f t="shared" si="0"/>
        <v>5.3610353446973477E-7</v>
      </c>
      <c r="E25">
        <f t="shared" si="0"/>
        <v>6.7914846168427223E-3</v>
      </c>
      <c r="F25">
        <f>SUM(D25:E25)</f>
        <v>6.7920207203771921E-3</v>
      </c>
    </row>
    <row r="26" spans="3:6" x14ac:dyDescent="0.25">
      <c r="C26">
        <v>-5.1000000000000103</v>
      </c>
      <c r="D26">
        <f t="shared" si="0"/>
        <v>8.9724351623828588E-7</v>
      </c>
      <c r="E26">
        <f t="shared" si="0"/>
        <v>7.7246735671974848E-3</v>
      </c>
      <c r="F26">
        <f>SUM(D26:E26)</f>
        <v>7.7255708107137229E-3</v>
      </c>
    </row>
    <row r="27" spans="3:6" x14ac:dyDescent="0.25">
      <c r="C27">
        <v>-5.0000000000000098</v>
      </c>
      <c r="D27">
        <f t="shared" si="0"/>
        <v>1.4867195147342238E-6</v>
      </c>
      <c r="E27">
        <f t="shared" si="0"/>
        <v>8.7641502467841609E-3</v>
      </c>
      <c r="F27">
        <f>SUM(D27:E27)</f>
        <v>8.7656369662988953E-3</v>
      </c>
    </row>
    <row r="28" spans="3:6" x14ac:dyDescent="0.25">
      <c r="C28">
        <v>-4.9000000000000101</v>
      </c>
      <c r="D28">
        <f t="shared" si="0"/>
        <v>2.4389607458932395E-6</v>
      </c>
      <c r="E28">
        <f t="shared" si="0"/>
        <v>9.918677195897542E-3</v>
      </c>
      <c r="F28">
        <f>SUM(D28:E28)</f>
        <v>9.921116156643435E-3</v>
      </c>
    </row>
    <row r="29" spans="3:6" x14ac:dyDescent="0.25">
      <c r="C29">
        <v>-4.8000000000000096</v>
      </c>
      <c r="D29">
        <f t="shared" si="0"/>
        <v>3.9612990910318923E-6</v>
      </c>
      <c r="E29">
        <f t="shared" si="0"/>
        <v>1.1197265147421321E-2</v>
      </c>
      <c r="F29">
        <f>SUM(D29:E29)</f>
        <v>1.1201226446512353E-2</v>
      </c>
    </row>
    <row r="30" spans="3:6" x14ac:dyDescent="0.25">
      <c r="C30">
        <v>-4.7000000000000099</v>
      </c>
      <c r="D30">
        <f t="shared" si="0"/>
        <v>6.369825178866807E-6</v>
      </c>
      <c r="E30">
        <f t="shared" si="0"/>
        <v>1.2609109957597051E-2</v>
      </c>
      <c r="F30">
        <f>SUM(D30:E30)</f>
        <v>1.2615479782775918E-2</v>
      </c>
    </row>
    <row r="31" spans="3:6" x14ac:dyDescent="0.25">
      <c r="C31">
        <v>-4.6000000000000103</v>
      </c>
      <c r="D31">
        <f t="shared" si="0"/>
        <v>1.0140852065486255E-5</v>
      </c>
      <c r="E31">
        <f t="shared" si="0"/>
        <v>1.4163518870800416E-2</v>
      </c>
      <c r="F31">
        <f>SUM(D31:E31)</f>
        <v>1.4173659722865902E-2</v>
      </c>
    </row>
    <row r="32" spans="3:6" x14ac:dyDescent="0.25">
      <c r="C32">
        <v>-4.5000000000000098</v>
      </c>
      <c r="D32">
        <f t="shared" si="0"/>
        <v>1.5983741106904766E-5</v>
      </c>
      <c r="E32">
        <f t="shared" si="0"/>
        <v>1.5869825917833532E-2</v>
      </c>
      <c r="F32">
        <f>SUM(D32:E32)</f>
        <v>1.5885809658940438E-2</v>
      </c>
    </row>
    <row r="33" spans="3:6" x14ac:dyDescent="0.25">
      <c r="C33">
        <v>-4.4000000000000101</v>
      </c>
      <c r="D33">
        <f t="shared" si="0"/>
        <v>2.4942471290052468E-5</v>
      </c>
      <c r="E33">
        <f t="shared" si="0"/>
        <v>1.7737296423115525E-2</v>
      </c>
      <c r="F33">
        <f>SUM(D33:E33)</f>
        <v>1.7762238894405577E-2</v>
      </c>
    </row>
    <row r="34" spans="3:6" x14ac:dyDescent="0.25">
      <c r="C34">
        <v>-4.3000000000000096</v>
      </c>
      <c r="D34">
        <f t="shared" si="0"/>
        <v>3.853519674208549E-5</v>
      </c>
      <c r="E34">
        <f t="shared" si="0"/>
        <v>1.9775020794684899E-2</v>
      </c>
      <c r="F34">
        <f>SUM(D34:E34)</f>
        <v>1.9813555991426986E-2</v>
      </c>
    </row>
    <row r="35" spans="3:6" x14ac:dyDescent="0.25">
      <c r="C35">
        <v>-4.2000000000000099</v>
      </c>
      <c r="D35">
        <f t="shared" si="0"/>
        <v>5.8943067756537443E-5</v>
      </c>
      <c r="E35">
        <f t="shared" si="0"/>
        <v>2.1991797990213374E-2</v>
      </c>
      <c r="F35">
        <f>SUM(D35:E35)</f>
        <v>2.2050741057969912E-2</v>
      </c>
    </row>
    <row r="36" spans="3:6" x14ac:dyDescent="0.25">
      <c r="C36">
        <v>-4.1000000000000103</v>
      </c>
      <c r="D36">
        <f t="shared" si="0"/>
        <v>8.926165717712912E-5</v>
      </c>
      <c r="E36">
        <f t="shared" si="0"/>
        <v>2.4396009289591122E-2</v>
      </c>
      <c r="F36">
        <f>SUM(D36:E36)</f>
        <v>2.4485270946768251E-2</v>
      </c>
    </row>
    <row r="37" spans="3:6" x14ac:dyDescent="0.25">
      <c r="C37">
        <v>-4.0000000000000098</v>
      </c>
      <c r="D37">
        <f t="shared" si="0"/>
        <v>1.3383022576488014E-4</v>
      </c>
      <c r="E37">
        <f t="shared" si="0"/>
        <v>2.6995483256593764E-2</v>
      </c>
      <c r="F37">
        <f>SUM(D37:E37)</f>
        <v>2.7129313482358645E-2</v>
      </c>
    </row>
    <row r="38" spans="3:6" x14ac:dyDescent="0.25">
      <c r="C38">
        <v>-3.9000000000000101</v>
      </c>
      <c r="D38">
        <f t="shared" si="0"/>
        <v>1.9865547139276475E-4</v>
      </c>
      <c r="E38">
        <f t="shared" si="0"/>
        <v>2.9797353034407743E-2</v>
      </c>
      <c r="F38">
        <f>SUM(D38:E38)</f>
        <v>2.9996008505800507E-2</v>
      </c>
    </row>
    <row r="39" spans="3:6" x14ac:dyDescent="0.25">
      <c r="C39">
        <v>-3.80000000000001</v>
      </c>
      <c r="D39">
        <f t="shared" si="0"/>
        <v>2.919469257914491E-4</v>
      </c>
      <c r="E39">
        <f t="shared" si="0"/>
        <v>3.2807907387337985E-2</v>
      </c>
      <c r="F39">
        <f>SUM(D39:E39)</f>
        <v>3.3099854313129437E-2</v>
      </c>
    </row>
    <row r="40" spans="3:6" x14ac:dyDescent="0.25">
      <c r="C40">
        <v>-3.7000000000000099</v>
      </c>
      <c r="D40">
        <f t="shared" si="0"/>
        <v>4.2478027055073593E-4</v>
      </c>
      <c r="E40">
        <f t="shared" si="0"/>
        <v>3.6032437168108659E-2</v>
      </c>
      <c r="F40">
        <f>SUM(D40:E40)</f>
        <v>3.6457217438659394E-2</v>
      </c>
    </row>
    <row r="41" spans="3:6" x14ac:dyDescent="0.25">
      <c r="C41">
        <v>-3.6000000000000099</v>
      </c>
      <c r="D41">
        <f t="shared" si="0"/>
        <v>6.1190193011375076E-4</v>
      </c>
      <c r="E41">
        <f t="shared" si="0"/>
        <v>3.9475079150446735E-2</v>
      </c>
      <c r="F41">
        <f>SUM(D41:E41)</f>
        <v>4.0086981080560483E-2</v>
      </c>
    </row>
    <row r="42" spans="3:6" x14ac:dyDescent="0.25">
      <c r="C42">
        <v>-3.5000000000000102</v>
      </c>
      <c r="D42">
        <f t="shared" si="0"/>
        <v>8.7268269504572915E-4</v>
      </c>
      <c r="E42">
        <f t="shared" si="0"/>
        <v>4.3138659413255377E-2</v>
      </c>
      <c r="F42">
        <f>SUM(D42:E42)</f>
        <v>4.4011342108301106E-2</v>
      </c>
    </row>
    <row r="43" spans="3:6" x14ac:dyDescent="0.25">
      <c r="C43">
        <v>-3.4000000000000101</v>
      </c>
      <c r="D43">
        <f t="shared" si="0"/>
        <v>1.2322191684729772E-3</v>
      </c>
      <c r="E43">
        <f t="shared" si="0"/>
        <v>4.7024538688443064E-2</v>
      </c>
      <c r="F43">
        <f>SUM(D43:E43)</f>
        <v>4.8256757856916042E-2</v>
      </c>
    </row>
    <row r="44" spans="3:6" x14ac:dyDescent="0.25">
      <c r="C44">
        <v>-3.30000000000001</v>
      </c>
      <c r="D44">
        <f t="shared" si="0"/>
        <v>1.7225689390536229E-3</v>
      </c>
      <c r="E44">
        <f t="shared" si="0"/>
        <v>5.1132462281988582E-2</v>
      </c>
      <c r="F44">
        <f>SUM(D44:E44)</f>
        <v>5.2855031221042202E-2</v>
      </c>
    </row>
    <row r="45" spans="3:6" x14ac:dyDescent="0.25">
      <c r="C45">
        <v>-3.2000000000000099</v>
      </c>
      <c r="D45">
        <f t="shared" si="0"/>
        <v>2.3840882014647662E-3</v>
      </c>
      <c r="E45">
        <f t="shared" si="0"/>
        <v>5.5460417339727341E-2</v>
      </c>
      <c r="F45">
        <f>SUM(D45:E45)</f>
        <v>5.7844505541192109E-2</v>
      </c>
    </row>
    <row r="46" spans="3:6" x14ac:dyDescent="0.25">
      <c r="C46">
        <v>-3.1000000000000099</v>
      </c>
      <c r="D46">
        <f t="shared" si="0"/>
        <v>3.2668190561998202E-3</v>
      </c>
      <c r="E46">
        <f t="shared" si="0"/>
        <v>6.0004500348492334E-2</v>
      </c>
      <c r="F46">
        <f>SUM(D46:E46)</f>
        <v>6.3271319404692161E-2</v>
      </c>
    </row>
    <row r="47" spans="3:6" x14ac:dyDescent="0.25">
      <c r="C47">
        <v>-3.0000000000000102</v>
      </c>
      <c r="D47">
        <f t="shared" si="0"/>
        <v>4.431848411937874E-3</v>
      </c>
      <c r="E47">
        <f t="shared" si="0"/>
        <v>6.4758797832945386E-2</v>
      </c>
      <c r="F47">
        <f>SUM(D47:E47)</f>
        <v>6.9190646244883261E-2</v>
      </c>
    </row>
    <row r="48" spans="3:6" x14ac:dyDescent="0.25">
      <c r="C48">
        <v>-2.9000000000000101</v>
      </c>
      <c r="D48">
        <f t="shared" si="0"/>
        <v>5.9525324197756795E-3</v>
      </c>
      <c r="E48">
        <f t="shared" si="0"/>
        <v>6.9715283222679614E-2</v>
      </c>
      <c r="F48">
        <f>SUM(D48:E48)</f>
        <v>7.5667815642455297E-2</v>
      </c>
    </row>
    <row r="49" spans="3:6" x14ac:dyDescent="0.25">
      <c r="C49">
        <v>-2.80000000000001</v>
      </c>
      <c r="D49">
        <f t="shared" si="0"/>
        <v>7.915451582979743E-3</v>
      </c>
      <c r="E49">
        <f t="shared" si="0"/>
        <v>7.4863732817871911E-2</v>
      </c>
      <c r="F49">
        <f>SUM(D49:E49)</f>
        <v>8.2779184400851649E-2</v>
      </c>
    </row>
    <row r="50" spans="3:6" x14ac:dyDescent="0.25">
      <c r="C50">
        <v>-2.7000000000000202</v>
      </c>
      <c r="D50">
        <f t="shared" si="0"/>
        <v>1.0420934814422026E-2</v>
      </c>
      <c r="E50">
        <f t="shared" si="0"/>
        <v>8.0191663670958702E-2</v>
      </c>
      <c r="F50">
        <f>SUM(D50:E50)</f>
        <v>9.0612598485380724E-2</v>
      </c>
    </row>
    <row r="51" spans="3:6" x14ac:dyDescent="0.25">
      <c r="C51">
        <v>-2.6000000000000201</v>
      </c>
      <c r="D51">
        <f t="shared" si="0"/>
        <v>1.3582969233684909E-2</v>
      </c>
      <c r="E51">
        <f t="shared" si="0"/>
        <v>8.5684296023902567E-2</v>
      </c>
      <c r="F51">
        <f>SUM(D51:E51)</f>
        <v>9.9267265257587473E-2</v>
      </c>
    </row>
    <row r="52" spans="3:6" x14ac:dyDescent="0.25">
      <c r="C52">
        <v>-2.50000000000002</v>
      </c>
      <c r="D52">
        <f t="shared" si="0"/>
        <v>1.7528300493567666E-2</v>
      </c>
      <c r="E52">
        <f t="shared" si="0"/>
        <v>9.1324542694509819E-2</v>
      </c>
      <c r="F52">
        <f>SUM(D52:E52)</f>
        <v>0.10885284318807749</v>
      </c>
    </row>
    <row r="53" spans="3:6" x14ac:dyDescent="0.25">
      <c r="C53">
        <v>-2.4000000000000199</v>
      </c>
      <c r="D53">
        <f t="shared" si="0"/>
        <v>2.2394530294841827E-2</v>
      </c>
      <c r="E53">
        <f t="shared" si="0"/>
        <v>9.7093027491605324E-2</v>
      </c>
      <c r="F53">
        <f>SUM(D53:E53)</f>
        <v>0.11948755778644715</v>
      </c>
    </row>
    <row r="54" spans="3:6" x14ac:dyDescent="0.25">
      <c r="C54">
        <v>-2.3000000000000198</v>
      </c>
      <c r="D54">
        <f t="shared" si="0"/>
        <v>2.8327037741599882E-2</v>
      </c>
      <c r="E54">
        <f t="shared" si="0"/>
        <v>0.1029681343599862</v>
      </c>
      <c r="F54">
        <f>SUM(D54:E54)</f>
        <v>0.13129517210158609</v>
      </c>
    </row>
    <row r="55" spans="3:6" x14ac:dyDescent="0.25">
      <c r="C55">
        <v>-2.2000000000000202</v>
      </c>
      <c r="D55">
        <f t="shared" si="0"/>
        <v>3.5474592846229863E-2</v>
      </c>
      <c r="E55">
        <f t="shared" si="0"/>
        <v>0.10892608851627407</v>
      </c>
      <c r="F55">
        <f>SUM(D55:E55)</f>
        <v>0.14440068136250395</v>
      </c>
    </row>
    <row r="56" spans="3:6" x14ac:dyDescent="0.25">
      <c r="C56">
        <v>-2.1000000000000201</v>
      </c>
      <c r="D56">
        <f t="shared" si="0"/>
        <v>4.3983595980425338E-2</v>
      </c>
      <c r="E56">
        <f t="shared" si="0"/>
        <v>0.11494107034211531</v>
      </c>
      <c r="F56">
        <f>SUM(D56:E56)</f>
        <v>0.15892466632254065</v>
      </c>
    </row>
    <row r="57" spans="3:6" x14ac:dyDescent="0.25">
      <c r="C57">
        <v>-2.00000000000002</v>
      </c>
      <c r="D57">
        <f t="shared" si="0"/>
        <v>5.3990966513185898E-2</v>
      </c>
      <c r="E57">
        <f t="shared" si="0"/>
        <v>0.12098536225957046</v>
      </c>
      <c r="F57">
        <f>SUM(D57:E57)</f>
        <v>0.17497632877275637</v>
      </c>
    </row>
    <row r="58" spans="3:6" x14ac:dyDescent="0.25">
      <c r="C58">
        <v>-1.9000000000000199</v>
      </c>
      <c r="D58">
        <f t="shared" si="0"/>
        <v>6.5615814774674111E-2</v>
      </c>
      <c r="E58">
        <f t="shared" si="0"/>
        <v>0.12702952823459329</v>
      </c>
      <c r="F58">
        <f>SUM(D58:E58)</f>
        <v>0.19264534300926739</v>
      </c>
    </row>
    <row r="59" spans="3:6" x14ac:dyDescent="0.25">
      <c r="C59">
        <v>-1.80000000000002</v>
      </c>
      <c r="D59">
        <f t="shared" si="0"/>
        <v>7.8950158300891318E-2</v>
      </c>
      <c r="E59">
        <f t="shared" si="0"/>
        <v>0.13304262494937621</v>
      </c>
      <c r="F59">
        <f>SUM(D59:E59)</f>
        <v>0.21199278325026755</v>
      </c>
    </row>
    <row r="60" spans="3:6" x14ac:dyDescent="0.25">
      <c r="C60">
        <v>-1.7000000000000199</v>
      </c>
      <c r="D60">
        <f t="shared" si="0"/>
        <v>9.4049077376883741E-2</v>
      </c>
      <c r="E60">
        <f t="shared" si="0"/>
        <v>0.13899244306549707</v>
      </c>
      <c r="F60">
        <f>SUM(D60:E60)</f>
        <v>0.2330415204423808</v>
      </c>
    </row>
    <row r="61" spans="3:6" x14ac:dyDescent="0.25">
      <c r="C61">
        <v>-1.6000000000000201</v>
      </c>
      <c r="D61">
        <f t="shared" si="0"/>
        <v>0.110920834679452</v>
      </c>
      <c r="E61">
        <f t="shared" si="0"/>
        <v>0.1448457763807402</v>
      </c>
      <c r="F61">
        <f>SUM(D61:E61)</f>
        <v>0.25576661106019222</v>
      </c>
    </row>
    <row r="62" spans="3:6" x14ac:dyDescent="0.25">
      <c r="C62">
        <v>-1.50000000000002</v>
      </c>
      <c r="D62">
        <f t="shared" si="0"/>
        <v>0.12951759566588786</v>
      </c>
      <c r="E62">
        <f t="shared" si="0"/>
        <v>0.15056871607740108</v>
      </c>
      <c r="F62">
        <f>SUM(D62:E62)</f>
        <v>0.28008631174328891</v>
      </c>
    </row>
    <row r="63" spans="3:6" x14ac:dyDescent="0.25">
      <c r="C63">
        <v>-1.4000000000000199</v>
      </c>
      <c r="D63">
        <f t="shared" si="0"/>
        <v>0.14972746563574069</v>
      </c>
      <c r="E63">
        <f t="shared" si="0"/>
        <v>0.15612696668337955</v>
      </c>
      <c r="F63">
        <f>SUM(D63:E63)</f>
        <v>0.30585443231912024</v>
      </c>
    </row>
    <row r="64" spans="3:6" x14ac:dyDescent="0.25">
      <c r="C64">
        <v>-1.30000000000002</v>
      </c>
      <c r="D64">
        <f t="shared" si="0"/>
        <v>0.17136859204780289</v>
      </c>
      <c r="E64">
        <f t="shared" si="0"/>
        <v>0.16148617983395611</v>
      </c>
      <c r="F64">
        <f>SUM(D64:E64)</f>
        <v>0.33285477188175899</v>
      </c>
    </row>
    <row r="65" spans="3:6" x14ac:dyDescent="0.25">
      <c r="C65">
        <v>-1.2000000000000199</v>
      </c>
      <c r="D65">
        <f t="shared" si="0"/>
        <v>0.19418605498320829</v>
      </c>
      <c r="E65">
        <f t="shared" si="0"/>
        <v>0.16661230144589884</v>
      </c>
      <c r="F65">
        <f>SUM(D65:E65)</f>
        <v>0.36079835642910713</v>
      </c>
    </row>
    <row r="66" spans="3:6" x14ac:dyDescent="0.25">
      <c r="C66">
        <v>-1.1000000000000201</v>
      </c>
      <c r="D66">
        <f t="shared" si="0"/>
        <v>0.21785217703254575</v>
      </c>
      <c r="E66">
        <f t="shared" si="0"/>
        <v>0.17147192750969101</v>
      </c>
      <c r="F66">
        <f>SUM(D66:E66)</f>
        <v>0.38932410454223676</v>
      </c>
    </row>
    <row r="67" spans="3:6" x14ac:dyDescent="0.25">
      <c r="C67">
        <v>-1.00000000000002</v>
      </c>
      <c r="D67">
        <f t="shared" si="0"/>
        <v>0.24197072451913854</v>
      </c>
      <c r="E67">
        <f t="shared" si="0"/>
        <v>0.17603266338214887</v>
      </c>
      <c r="F67">
        <f>SUM(D67:E67)</f>
        <v>0.41800338790128744</v>
      </c>
    </row>
    <row r="68" spans="3:6" x14ac:dyDescent="0.25">
      <c r="C68">
        <v>-0.90000000000002001</v>
      </c>
      <c r="D68">
        <f t="shared" si="0"/>
        <v>0.26608524989875004</v>
      </c>
      <c r="E68">
        <f t="shared" si="0"/>
        <v>0.18026348123082317</v>
      </c>
      <c r="F68">
        <f>SUM(D68:E68)</f>
        <v>0.44634873112957318</v>
      </c>
    </row>
    <row r="69" spans="3:6" x14ac:dyDescent="0.25">
      <c r="C69">
        <v>-0.80000000000002003</v>
      </c>
      <c r="D69">
        <f t="shared" si="0"/>
        <v>0.28969155276147812</v>
      </c>
      <c r="E69">
        <f t="shared" si="0"/>
        <v>0.18413507015166092</v>
      </c>
      <c r="F69">
        <f>SUM(D69:E69)</f>
        <v>0.47382662291313904</v>
      </c>
    </row>
    <row r="70" spans="3:6" x14ac:dyDescent="0.25">
      <c r="C70">
        <v>-0.70000000000002005</v>
      </c>
      <c r="D70">
        <f t="shared" si="0"/>
        <v>0.31225393336675689</v>
      </c>
      <c r="E70">
        <f t="shared" si="0"/>
        <v>0.18762017345846829</v>
      </c>
      <c r="F70">
        <f>SUM(D70:E70)</f>
        <v>0.49987410682522515</v>
      </c>
    </row>
    <row r="71" spans="3:6" x14ac:dyDescent="0.25">
      <c r="C71">
        <v>-0.60000000000001996</v>
      </c>
      <c r="D71">
        <f t="shared" si="0"/>
        <v>0.33322460289179567</v>
      </c>
      <c r="E71">
        <f t="shared" si="0"/>
        <v>0.19069390773026149</v>
      </c>
      <c r="F71">
        <f>SUM(D71:E71)</f>
        <v>0.52391851062205719</v>
      </c>
    </row>
    <row r="72" spans="3:6" x14ac:dyDescent="0.25">
      <c r="C72">
        <v>-0.50000000000001998</v>
      </c>
      <c r="D72">
        <f t="shared" ref="D72:E128" si="1">_xlfn.NORM.DIST($C72,D$2,D$3,FALSE)*D$4</f>
        <v>0.35206532676429597</v>
      </c>
      <c r="E72">
        <f t="shared" si="1"/>
        <v>0.19333405840142415</v>
      </c>
      <c r="F72">
        <f>SUM(D72:E72)</f>
        <v>0.54539938516572017</v>
      </c>
    </row>
    <row r="73" spans="3:6" x14ac:dyDescent="0.25">
      <c r="C73">
        <v>-0.40000000000002001</v>
      </c>
      <c r="D73">
        <f t="shared" si="1"/>
        <v>0.36827014030332039</v>
      </c>
      <c r="E73">
        <f t="shared" si="1"/>
        <v>0.19552134698772755</v>
      </c>
      <c r="F73">
        <f>SUM(D73:E73)</f>
        <v>0.56379148729104789</v>
      </c>
    </row>
    <row r="74" spans="3:6" x14ac:dyDescent="0.25">
      <c r="C74">
        <v>-0.30000000000001997</v>
      </c>
      <c r="D74">
        <f t="shared" si="1"/>
        <v>0.38138781546052181</v>
      </c>
      <c r="E74">
        <f t="shared" si="1"/>
        <v>0.19723966545394417</v>
      </c>
      <c r="F74">
        <f>SUM(D74:E74)</f>
        <v>0.57862748091446603</v>
      </c>
    </row>
    <row r="75" spans="3:6" x14ac:dyDescent="0.25">
      <c r="C75">
        <v>-0.20000000000002</v>
      </c>
      <c r="D75">
        <f t="shared" si="1"/>
        <v>0.39104269397545433</v>
      </c>
      <c r="E75">
        <f t="shared" si="1"/>
        <v>0.19847627373850571</v>
      </c>
      <c r="F75">
        <f>SUM(D75:E75)</f>
        <v>0.58951896771396006</v>
      </c>
    </row>
    <row r="76" spans="3:6" x14ac:dyDescent="0.25">
      <c r="C76">
        <v>-0.10000000000002</v>
      </c>
      <c r="D76">
        <f t="shared" si="1"/>
        <v>0.39695254747701098</v>
      </c>
      <c r="E76">
        <f t="shared" si="1"/>
        <v>0.19922195704738191</v>
      </c>
      <c r="F76">
        <f>SUM(D76:E76)</f>
        <v>0.59617450452439291</v>
      </c>
    </row>
    <row r="77" spans="3:6" x14ac:dyDescent="0.25">
      <c r="C77">
        <v>-2.0428103653102899E-14</v>
      </c>
      <c r="D77">
        <f t="shared" si="1"/>
        <v>0.3989422804014327</v>
      </c>
      <c r="E77">
        <f t="shared" si="1"/>
        <v>0.19947114020071635</v>
      </c>
      <c r="F77">
        <f>SUM(D77:E77)</f>
        <v>0.59841342060214908</v>
      </c>
    </row>
    <row r="78" spans="3:6" x14ac:dyDescent="0.25">
      <c r="C78">
        <v>9.9999999999970293E-2</v>
      </c>
      <c r="D78">
        <f t="shared" si="1"/>
        <v>0.39695254747701297</v>
      </c>
      <c r="E78">
        <f t="shared" si="1"/>
        <v>0.19922195704738216</v>
      </c>
      <c r="F78">
        <f>SUM(D78:E78)</f>
        <v>0.59617450452439513</v>
      </c>
    </row>
    <row r="79" spans="3:6" x14ac:dyDescent="0.25">
      <c r="C79">
        <v>0.19999999999997001</v>
      </c>
      <c r="D79">
        <f t="shared" si="1"/>
        <v>0.39104269397545821</v>
      </c>
      <c r="E79">
        <f t="shared" si="1"/>
        <v>0.19847627373850618</v>
      </c>
      <c r="F79">
        <f>SUM(D79:E79)</f>
        <v>0.58951896771396439</v>
      </c>
    </row>
    <row r="80" spans="3:6" x14ac:dyDescent="0.25">
      <c r="C80">
        <v>0.29999999999997001</v>
      </c>
      <c r="D80">
        <f t="shared" si="1"/>
        <v>0.38138781546052752</v>
      </c>
      <c r="E80">
        <f t="shared" si="1"/>
        <v>0.19723966545394492</v>
      </c>
      <c r="F80">
        <f>SUM(D80:E80)</f>
        <v>0.57862748091447247</v>
      </c>
    </row>
    <row r="81" spans="3:6" x14ac:dyDescent="0.25">
      <c r="C81">
        <v>0.39999999999996999</v>
      </c>
      <c r="D81">
        <f t="shared" si="1"/>
        <v>0.36827014030332778</v>
      </c>
      <c r="E81">
        <f t="shared" si="1"/>
        <v>0.19552134698772855</v>
      </c>
      <c r="F81">
        <f>SUM(D81:E81)</f>
        <v>0.56379148729105633</v>
      </c>
    </row>
    <row r="82" spans="3:6" x14ac:dyDescent="0.25">
      <c r="C82">
        <v>0.49999999999997002</v>
      </c>
      <c r="D82">
        <f t="shared" si="1"/>
        <v>0.3520653267643048</v>
      </c>
      <c r="E82">
        <f t="shared" si="1"/>
        <v>0.19333405840142534</v>
      </c>
      <c r="F82">
        <f>SUM(D82:E82)</f>
        <v>0.54539938516573017</v>
      </c>
    </row>
    <row r="83" spans="3:6" x14ac:dyDescent="0.25">
      <c r="C83">
        <v>0.59999999999997</v>
      </c>
      <c r="D83">
        <f t="shared" si="1"/>
        <v>0.33322460289180567</v>
      </c>
      <c r="E83">
        <f t="shared" si="1"/>
        <v>0.1906939077302629</v>
      </c>
      <c r="F83">
        <f>SUM(D83:E83)</f>
        <v>0.52391851062206851</v>
      </c>
    </row>
    <row r="84" spans="3:6" x14ac:dyDescent="0.25">
      <c r="C84">
        <v>0.69999999999996998</v>
      </c>
      <c r="D84">
        <f t="shared" si="1"/>
        <v>0.31225393336676782</v>
      </c>
      <c r="E84">
        <f t="shared" si="1"/>
        <v>0.18762017345846993</v>
      </c>
      <c r="F84">
        <f>SUM(D84:E84)</f>
        <v>0.49987410682523775</v>
      </c>
    </row>
    <row r="85" spans="3:6" x14ac:dyDescent="0.25">
      <c r="C85">
        <v>0.79999999999996996</v>
      </c>
      <c r="D85">
        <f t="shared" si="1"/>
        <v>0.28969155276148972</v>
      </c>
      <c r="E85">
        <f t="shared" si="1"/>
        <v>0.18413507015166278</v>
      </c>
      <c r="F85">
        <f>SUM(D85:E85)</f>
        <v>0.47382662291315247</v>
      </c>
    </row>
    <row r="86" spans="3:6" x14ac:dyDescent="0.25">
      <c r="C86">
        <v>0.89999999999997005</v>
      </c>
      <c r="D86">
        <f t="shared" si="1"/>
        <v>0.26608524989876198</v>
      </c>
      <c r="E86">
        <f t="shared" si="1"/>
        <v>0.1802634812308252</v>
      </c>
      <c r="F86">
        <f>SUM(D86:E86)</f>
        <v>0.44634873112958717</v>
      </c>
    </row>
    <row r="87" spans="3:6" x14ac:dyDescent="0.25">
      <c r="C87">
        <v>0.99999999999997002</v>
      </c>
      <c r="D87">
        <f t="shared" si="1"/>
        <v>0.24197072451915064</v>
      </c>
      <c r="E87">
        <f t="shared" si="1"/>
        <v>0.17603266338215107</v>
      </c>
      <c r="F87">
        <f>SUM(D87:E87)</f>
        <v>0.4180033879013017</v>
      </c>
    </row>
    <row r="88" spans="3:6" x14ac:dyDescent="0.25">
      <c r="C88">
        <v>1.0999999999999699</v>
      </c>
      <c r="D88">
        <f t="shared" si="1"/>
        <v>0.21785217703255777</v>
      </c>
      <c r="E88">
        <f t="shared" si="1"/>
        <v>0.17147192750969337</v>
      </c>
      <c r="F88">
        <f>SUM(D88:E88)</f>
        <v>0.38932410454225114</v>
      </c>
    </row>
    <row r="89" spans="3:6" x14ac:dyDescent="0.25">
      <c r="C89">
        <v>1.19999999999997</v>
      </c>
      <c r="D89">
        <f t="shared" si="1"/>
        <v>0.19418605498321995</v>
      </c>
      <c r="E89">
        <f t="shared" si="1"/>
        <v>0.16661230144590133</v>
      </c>
      <c r="F89">
        <f>SUM(D89:E89)</f>
        <v>0.36079835642912128</v>
      </c>
    </row>
    <row r="90" spans="3:6" x14ac:dyDescent="0.25">
      <c r="C90">
        <v>1.2999999999999701</v>
      </c>
      <c r="D90">
        <f t="shared" si="1"/>
        <v>0.17136859204781404</v>
      </c>
      <c r="E90">
        <f t="shared" si="1"/>
        <v>0.16148617983395872</v>
      </c>
      <c r="F90">
        <f>SUM(D90:E90)</f>
        <v>0.33285477188177276</v>
      </c>
    </row>
    <row r="91" spans="3:6" x14ac:dyDescent="0.25">
      <c r="C91">
        <v>1.3999999999999699</v>
      </c>
      <c r="D91">
        <f t="shared" si="1"/>
        <v>0.14972746563575118</v>
      </c>
      <c r="E91">
        <f t="shared" si="1"/>
        <v>0.15612696668338227</v>
      </c>
      <c r="F91">
        <f>SUM(D91:E91)</f>
        <v>0.30585443231913345</v>
      </c>
    </row>
    <row r="92" spans="3:6" x14ac:dyDescent="0.25">
      <c r="C92">
        <v>1.49999999999997</v>
      </c>
      <c r="D92">
        <f t="shared" si="1"/>
        <v>0.12951759566589754</v>
      </c>
      <c r="E92">
        <f t="shared" si="1"/>
        <v>0.15056871607740391</v>
      </c>
      <c r="F92">
        <f>SUM(D92:E92)</f>
        <v>0.28008631174330145</v>
      </c>
    </row>
    <row r="93" spans="3:6" x14ac:dyDescent="0.25">
      <c r="C93">
        <v>1.5999999999999699</v>
      </c>
      <c r="D93">
        <f t="shared" si="1"/>
        <v>0.1109208346794609</v>
      </c>
      <c r="E93">
        <f t="shared" si="1"/>
        <v>0.14484577638074314</v>
      </c>
      <c r="F93">
        <f>SUM(D93:E93)</f>
        <v>0.25576661106020404</v>
      </c>
    </row>
    <row r="94" spans="3:6" x14ac:dyDescent="0.25">
      <c r="C94">
        <v>1.69999999999997</v>
      </c>
      <c r="D94">
        <f t="shared" si="1"/>
        <v>9.4049077376891735E-2</v>
      </c>
      <c r="E94">
        <f t="shared" si="1"/>
        <v>0.13899244306550002</v>
      </c>
      <c r="F94">
        <f>SUM(D94:E94)</f>
        <v>0.23304152044239174</v>
      </c>
    </row>
    <row r="95" spans="3:6" x14ac:dyDescent="0.25">
      <c r="C95">
        <v>1.7999999999999701</v>
      </c>
      <c r="D95">
        <f t="shared" si="1"/>
        <v>7.895015830089841E-2</v>
      </c>
      <c r="E95">
        <f t="shared" si="1"/>
        <v>0.13304262494937921</v>
      </c>
      <c r="F95">
        <f>SUM(D95:E95)</f>
        <v>0.21199278325027762</v>
      </c>
    </row>
    <row r="96" spans="3:6" x14ac:dyDescent="0.25">
      <c r="C96">
        <v>1.8999999999999699</v>
      </c>
      <c r="D96">
        <f t="shared" si="1"/>
        <v>6.5615814774680342E-2</v>
      </c>
      <c r="E96">
        <f t="shared" si="1"/>
        <v>0.12702952823459632</v>
      </c>
      <c r="F96">
        <f>SUM(D96:E96)</f>
        <v>0.19264534300927666</v>
      </c>
    </row>
    <row r="97" spans="3:6" x14ac:dyDescent="0.25">
      <c r="C97">
        <v>1.99999999999997</v>
      </c>
      <c r="D97">
        <f t="shared" si="1"/>
        <v>5.3990966513191289E-2</v>
      </c>
      <c r="E97">
        <f t="shared" si="1"/>
        <v>0.1209853622595735</v>
      </c>
      <c r="F97">
        <f>SUM(D97:E97)</f>
        <v>0.17497632877276478</v>
      </c>
    </row>
    <row r="98" spans="3:6" x14ac:dyDescent="0.25">
      <c r="C98">
        <v>2.0999999999999699</v>
      </c>
      <c r="D98">
        <f t="shared" si="1"/>
        <v>4.3983595980429988E-2</v>
      </c>
      <c r="E98">
        <f t="shared" si="1"/>
        <v>0.11494107034211834</v>
      </c>
      <c r="F98">
        <f>SUM(D98:E98)</f>
        <v>0.15892466632254831</v>
      </c>
    </row>
    <row r="99" spans="3:6" x14ac:dyDescent="0.25">
      <c r="C99">
        <v>2.19999999999997</v>
      </c>
      <c r="D99">
        <f t="shared" si="1"/>
        <v>3.5474592846233791E-2</v>
      </c>
      <c r="E99">
        <f t="shared" si="1"/>
        <v>0.10892608851627708</v>
      </c>
      <c r="F99">
        <f>SUM(D99:E99)</f>
        <v>0.14440068136251089</v>
      </c>
    </row>
    <row r="100" spans="3:6" x14ac:dyDescent="0.25">
      <c r="C100">
        <v>2.2999999999999701</v>
      </c>
      <c r="D100">
        <f t="shared" si="1"/>
        <v>2.8327037741603125E-2</v>
      </c>
      <c r="E100">
        <f t="shared" si="1"/>
        <v>0.10296813435998914</v>
      </c>
      <c r="F100">
        <f>SUM(D100:E100)</f>
        <v>0.13129517210159225</v>
      </c>
    </row>
    <row r="101" spans="3:6" x14ac:dyDescent="0.25">
      <c r="C101">
        <v>2.3999999999999702</v>
      </c>
      <c r="D101">
        <f t="shared" si="1"/>
        <v>2.2394530294844502E-2</v>
      </c>
      <c r="E101">
        <f t="shared" si="1"/>
        <v>9.7093027491608211E-2</v>
      </c>
      <c r="F101">
        <f>SUM(D101:E101)</f>
        <v>0.11948755778645272</v>
      </c>
    </row>
    <row r="102" spans="3:6" x14ac:dyDescent="0.25">
      <c r="C102">
        <v>2.4999999999999698</v>
      </c>
      <c r="D102">
        <f t="shared" si="1"/>
        <v>1.7528300493569862E-2</v>
      </c>
      <c r="E102">
        <f t="shared" si="1"/>
        <v>9.1324542694512692E-2</v>
      </c>
      <c r="F102">
        <f>SUM(D102:E102)</f>
        <v>0.10885284318808255</v>
      </c>
    </row>
    <row r="103" spans="3:6" x14ac:dyDescent="0.25">
      <c r="C103">
        <v>2.5999999999999699</v>
      </c>
      <c r="D103">
        <f t="shared" si="1"/>
        <v>1.3582969233686681E-2</v>
      </c>
      <c r="E103">
        <f t="shared" si="1"/>
        <v>8.5684296023905357E-2</v>
      </c>
      <c r="F103">
        <f>SUM(D103:E103)</f>
        <v>9.9267265257592038E-2</v>
      </c>
    </row>
    <row r="104" spans="3:6" x14ac:dyDescent="0.25">
      <c r="C104">
        <v>2.69999999999997</v>
      </c>
      <c r="D104">
        <f t="shared" si="1"/>
        <v>1.0420934814423442E-2</v>
      </c>
      <c r="E104">
        <f t="shared" si="1"/>
        <v>8.0191663670961436E-2</v>
      </c>
      <c r="F104">
        <f>SUM(D104:E104)</f>
        <v>9.0612598485384874E-2</v>
      </c>
    </row>
    <row r="105" spans="3:6" x14ac:dyDescent="0.25">
      <c r="C105">
        <v>2.7999999999999701</v>
      </c>
      <c r="D105">
        <f t="shared" si="1"/>
        <v>7.9154515829806277E-3</v>
      </c>
      <c r="E105">
        <f t="shared" si="1"/>
        <v>7.4863732817873993E-2</v>
      </c>
      <c r="F105">
        <f>SUM(D105:E105)</f>
        <v>8.2779184400854619E-2</v>
      </c>
    </row>
    <row r="106" spans="3:6" x14ac:dyDescent="0.25">
      <c r="C106">
        <v>2.8999999999999599</v>
      </c>
      <c r="D106">
        <f t="shared" si="1"/>
        <v>5.9525324197765468E-3</v>
      </c>
      <c r="E106">
        <f t="shared" si="1"/>
        <v>6.9715283222682167E-2</v>
      </c>
      <c r="F106">
        <f>SUM(D106:E106)</f>
        <v>7.5667815642458711E-2</v>
      </c>
    </row>
    <row r="107" spans="3:6" x14ac:dyDescent="0.25">
      <c r="C107">
        <v>2.99999999999996</v>
      </c>
      <c r="D107">
        <f t="shared" si="1"/>
        <v>4.4318484119385384E-3</v>
      </c>
      <c r="E107">
        <f t="shared" si="1"/>
        <v>6.4758797832947801E-2</v>
      </c>
      <c r="F107">
        <f>SUM(D107:E107)</f>
        <v>6.9190646244886342E-2</v>
      </c>
    </row>
    <row r="108" spans="3:6" x14ac:dyDescent="0.25">
      <c r="C108">
        <v>3.1</v>
      </c>
      <c r="D108">
        <f t="shared" si="1"/>
        <v>3.2668190561999182E-3</v>
      </c>
      <c r="E108">
        <f t="shared" si="1"/>
        <v>6.0004500348492792E-2</v>
      </c>
      <c r="F108">
        <f>SUM(D108:E108)</f>
        <v>6.3271319404692716E-2</v>
      </c>
    </row>
    <row r="109" spans="3:6" x14ac:dyDescent="0.25">
      <c r="C109">
        <v>3.2</v>
      </c>
      <c r="D109">
        <f t="shared" si="1"/>
        <v>2.3840882014648404E-3</v>
      </c>
      <c r="E109">
        <f t="shared" si="1"/>
        <v>5.5460417339727772E-2</v>
      </c>
      <c r="F109">
        <f>SUM(D109:E109)</f>
        <v>5.7844505541192609E-2</v>
      </c>
    </row>
    <row r="110" spans="3:6" x14ac:dyDescent="0.25">
      <c r="C110">
        <v>3.3</v>
      </c>
      <c r="D110">
        <f t="shared" si="1"/>
        <v>1.7225689390536812E-3</v>
      </c>
      <c r="E110">
        <f t="shared" si="1"/>
        <v>5.1132462281989019E-2</v>
      </c>
      <c r="F110">
        <f>SUM(D110:E110)</f>
        <v>5.2855031221042702E-2</v>
      </c>
    </row>
    <row r="111" spans="3:6" x14ac:dyDescent="0.25">
      <c r="C111">
        <v>3.4</v>
      </c>
      <c r="D111">
        <f t="shared" si="1"/>
        <v>1.2322191684730199E-3</v>
      </c>
      <c r="E111">
        <f t="shared" si="1"/>
        <v>4.7024538688443474E-2</v>
      </c>
      <c r="F111">
        <f>SUM(D111:E111)</f>
        <v>4.8256757856916493E-2</v>
      </c>
    </row>
    <row r="112" spans="3:6" x14ac:dyDescent="0.25">
      <c r="C112">
        <v>3.5</v>
      </c>
      <c r="D112">
        <f t="shared" si="1"/>
        <v>8.7268269504576015E-4</v>
      </c>
      <c r="E112">
        <f t="shared" si="1"/>
        <v>4.3138659413255766E-2</v>
      </c>
      <c r="F112">
        <f>SUM(D112:E112)</f>
        <v>4.4011342108301529E-2</v>
      </c>
    </row>
    <row r="113" spans="3:6" x14ac:dyDescent="0.25">
      <c r="C113">
        <v>3.6</v>
      </c>
      <c r="D113">
        <f t="shared" si="1"/>
        <v>6.119019301137719E-4</v>
      </c>
      <c r="E113">
        <f t="shared" si="1"/>
        <v>3.9475079150447075E-2</v>
      </c>
      <c r="F113">
        <f>SUM(D113:E113)</f>
        <v>4.0086981080560843E-2</v>
      </c>
    </row>
    <row r="114" spans="3:6" x14ac:dyDescent="0.25">
      <c r="C114">
        <v>3.7</v>
      </c>
      <c r="D114">
        <f t="shared" si="1"/>
        <v>4.2478027055075143E-4</v>
      </c>
      <c r="E114">
        <f t="shared" si="1"/>
        <v>3.6032437168108992E-2</v>
      </c>
      <c r="F114">
        <f>SUM(D114:E114)</f>
        <v>3.6457217438659741E-2</v>
      </c>
    </row>
    <row r="115" spans="3:6" x14ac:dyDescent="0.25">
      <c r="C115">
        <v>3.8</v>
      </c>
      <c r="D115">
        <f t="shared" si="1"/>
        <v>2.9194692579146027E-4</v>
      </c>
      <c r="E115">
        <f t="shared" si="1"/>
        <v>3.2807907387338298E-2</v>
      </c>
      <c r="F115">
        <f>SUM(D115:E115)</f>
        <v>3.3099854313129756E-2</v>
      </c>
    </row>
    <row r="116" spans="3:6" x14ac:dyDescent="0.25">
      <c r="C116">
        <v>3.9</v>
      </c>
      <c r="D116">
        <f t="shared" si="1"/>
        <v>1.9865547139277272E-4</v>
      </c>
      <c r="E116">
        <f t="shared" si="1"/>
        <v>2.9797353034408038E-2</v>
      </c>
      <c r="F116">
        <f>SUM(D116:E116)</f>
        <v>2.9996008505800809E-2</v>
      </c>
    </row>
    <row r="117" spans="3:6" x14ac:dyDescent="0.25">
      <c r="C117">
        <v>4</v>
      </c>
      <c r="D117">
        <f t="shared" si="1"/>
        <v>1.3383022576488537E-4</v>
      </c>
      <c r="E117">
        <f t="shared" si="1"/>
        <v>2.6995483256594031E-2</v>
      </c>
      <c r="F117">
        <f>SUM(D117:E117)</f>
        <v>2.7129313482358915E-2</v>
      </c>
    </row>
    <row r="118" spans="3:6" x14ac:dyDescent="0.25">
      <c r="C118">
        <v>4.0999999999999996</v>
      </c>
      <c r="D118">
        <f t="shared" si="1"/>
        <v>8.9261657177132928E-5</v>
      </c>
      <c r="E118">
        <f t="shared" si="1"/>
        <v>2.4396009289591382E-2</v>
      </c>
      <c r="F118">
        <f>SUM(D118:E118)</f>
        <v>2.4485270946768514E-2</v>
      </c>
    </row>
    <row r="119" spans="3:6" x14ac:dyDescent="0.25">
      <c r="C119">
        <v>4.2</v>
      </c>
      <c r="D119">
        <f t="shared" si="1"/>
        <v>5.8943067756539855E-5</v>
      </c>
      <c r="E119">
        <f t="shared" si="1"/>
        <v>2.1991797990213596E-2</v>
      </c>
      <c r="F119">
        <f>SUM(D119:E119)</f>
        <v>2.2050741057970134E-2</v>
      </c>
    </row>
    <row r="120" spans="3:6" x14ac:dyDescent="0.25">
      <c r="C120">
        <v>4.3</v>
      </c>
      <c r="D120">
        <f t="shared" si="1"/>
        <v>3.8535196742087129E-5</v>
      </c>
      <c r="E120">
        <f t="shared" si="1"/>
        <v>1.977502079468511E-2</v>
      </c>
      <c r="F120">
        <f>SUM(D120:E120)</f>
        <v>1.9813555991427197E-2</v>
      </c>
    </row>
    <row r="121" spans="3:6" x14ac:dyDescent="0.25">
      <c r="C121">
        <v>4.4000000000000004</v>
      </c>
      <c r="D121">
        <f t="shared" si="1"/>
        <v>2.4942471290053535E-5</v>
      </c>
      <c r="E121">
        <f t="shared" si="1"/>
        <v>1.7737296423115712E-2</v>
      </c>
      <c r="F121">
        <f>SUM(D121:E121)</f>
        <v>1.7762238894405764E-2</v>
      </c>
    </row>
    <row r="122" spans="3:6" x14ac:dyDescent="0.25">
      <c r="C122">
        <v>4.5</v>
      </c>
      <c r="D122">
        <f t="shared" si="1"/>
        <v>1.5983741106905475E-5</v>
      </c>
      <c r="E122">
        <f t="shared" si="1"/>
        <v>1.5869825917833709E-2</v>
      </c>
      <c r="F122">
        <f>SUM(D122:E122)</f>
        <v>1.5885809658940615E-2</v>
      </c>
    </row>
    <row r="123" spans="3:6" x14ac:dyDescent="0.25">
      <c r="C123">
        <v>4.5999999999999996</v>
      </c>
      <c r="D123">
        <f t="shared" si="1"/>
        <v>1.0140852065486758E-5</v>
      </c>
      <c r="E123">
        <f t="shared" si="1"/>
        <v>1.4163518870800593E-2</v>
      </c>
      <c r="F123">
        <f>SUM(D123:E123)</f>
        <v>1.4173659722866079E-2</v>
      </c>
    </row>
    <row r="124" spans="3:6" x14ac:dyDescent="0.25">
      <c r="C124">
        <v>4.7</v>
      </c>
      <c r="D124">
        <f t="shared" si="1"/>
        <v>6.3698251788670899E-6</v>
      </c>
      <c r="E124">
        <f t="shared" si="1"/>
        <v>1.2609109957597191E-2</v>
      </c>
      <c r="F124">
        <f>SUM(D124:E124)</f>
        <v>1.2615479782776058E-2</v>
      </c>
    </row>
    <row r="125" spans="3:6" x14ac:dyDescent="0.25">
      <c r="C125">
        <v>4.8</v>
      </c>
      <c r="D125">
        <f t="shared" si="1"/>
        <v>3.9612990910320753E-6</v>
      </c>
      <c r="E125">
        <f t="shared" si="1"/>
        <v>1.119726514742145E-2</v>
      </c>
      <c r="F125">
        <f>SUM(D125:E125)</f>
        <v>1.1201226446512481E-2</v>
      </c>
    </row>
    <row r="126" spans="3:6" x14ac:dyDescent="0.25">
      <c r="C126">
        <v>4.9000000000000004</v>
      </c>
      <c r="D126">
        <f t="shared" si="1"/>
        <v>2.4389607458933522E-6</v>
      </c>
      <c r="E126">
        <f t="shared" si="1"/>
        <v>9.9186771958976565E-3</v>
      </c>
      <c r="F126">
        <f>SUM(D126:E126)</f>
        <v>9.9211161566435495E-3</v>
      </c>
    </row>
    <row r="127" spans="3:6" x14ac:dyDescent="0.25">
      <c r="C127">
        <v>5</v>
      </c>
      <c r="D127">
        <f t="shared" si="1"/>
        <v>1.4867195147342977E-6</v>
      </c>
      <c r="E127">
        <f t="shared" si="1"/>
        <v>8.7641502467842702E-3</v>
      </c>
      <c r="F127">
        <f>SUM(D127:E127)</f>
        <v>8.7656369662990046E-3</v>
      </c>
    </row>
    <row r="128" spans="3:6" x14ac:dyDescent="0.25">
      <c r="C128">
        <v>5.0999999999999996</v>
      </c>
      <c r="D128">
        <f t="shared" si="1"/>
        <v>8.9724351623833374E-7</v>
      </c>
      <c r="E128">
        <f t="shared" si="1"/>
        <v>7.7246735671975871E-3</v>
      </c>
      <c r="F128">
        <f>SUM(D128:E128)</f>
        <v>7.7255708107138252E-3</v>
      </c>
    </row>
    <row r="129" spans="3:6" x14ac:dyDescent="0.25">
      <c r="C129">
        <v>5.2</v>
      </c>
      <c r="D129">
        <f t="shared" ref="D129:E141" si="2">_xlfn.NORM.DIST($C129,D$2,D$3,FALSE)*D$4</f>
        <v>5.3610353446976145E-7</v>
      </c>
      <c r="E129">
        <f t="shared" si="2"/>
        <v>6.7914846168428064E-3</v>
      </c>
      <c r="F129">
        <f>SUM(D129:E129)</f>
        <v>6.7920207203772762E-3</v>
      </c>
    </row>
    <row r="130" spans="3:6" x14ac:dyDescent="0.25">
      <c r="C130">
        <v>5.3</v>
      </c>
      <c r="D130">
        <f t="shared" si="2"/>
        <v>3.1713492167159759E-7</v>
      </c>
      <c r="E130">
        <f t="shared" si="2"/>
        <v>5.9561218038025896E-3</v>
      </c>
      <c r="F130">
        <f>SUM(D130:E130)</f>
        <v>5.9564389387242612E-3</v>
      </c>
    </row>
    <row r="131" spans="3:6" x14ac:dyDescent="0.25">
      <c r="C131">
        <v>5.4</v>
      </c>
      <c r="D131">
        <f t="shared" si="2"/>
        <v>1.8573618445552897E-7</v>
      </c>
      <c r="E131">
        <f t="shared" si="2"/>
        <v>5.2104674072112958E-3</v>
      </c>
      <c r="F131">
        <f>SUM(D131:E131)</f>
        <v>5.210653143395751E-3</v>
      </c>
    </row>
    <row r="132" spans="3:6" x14ac:dyDescent="0.25">
      <c r="C132">
        <v>5.5</v>
      </c>
      <c r="D132">
        <f t="shared" si="2"/>
        <v>1.0769760042543276E-7</v>
      </c>
      <c r="E132">
        <f t="shared" si="2"/>
        <v>4.5467812507955264E-3</v>
      </c>
      <c r="F132">
        <f>SUM(D132:E132)</f>
        <v>4.5468889483959518E-3</v>
      </c>
    </row>
    <row r="133" spans="3:6" x14ac:dyDescent="0.25">
      <c r="C133">
        <v>5.6</v>
      </c>
      <c r="D133">
        <f t="shared" si="2"/>
        <v>6.1826205001658573E-8</v>
      </c>
      <c r="E133">
        <f t="shared" si="2"/>
        <v>3.9577257914899843E-3</v>
      </c>
      <c r="F133">
        <f>SUM(D133:E133)</f>
        <v>3.9577876176949862E-3</v>
      </c>
    </row>
    <row r="134" spans="3:6" x14ac:dyDescent="0.25">
      <c r="C134">
        <v>5.7</v>
      </c>
      <c r="D134">
        <f t="shared" si="2"/>
        <v>3.513955094820434E-8</v>
      </c>
      <c r="E134">
        <f t="shared" si="2"/>
        <v>3.4363833453069856E-3</v>
      </c>
      <c r="F134">
        <f>SUM(D134:E134)</f>
        <v>3.4364184848579339E-3</v>
      </c>
    </row>
    <row r="135" spans="3:6" x14ac:dyDescent="0.25">
      <c r="C135">
        <v>5.8</v>
      </c>
      <c r="D135">
        <f t="shared" si="2"/>
        <v>1.9773196406244672E-8</v>
      </c>
      <c r="E135">
        <f t="shared" si="2"/>
        <v>2.9762662098879269E-3</v>
      </c>
      <c r="F135">
        <f>SUM(D135:E135)</f>
        <v>2.9762859830843331E-3</v>
      </c>
    </row>
    <row r="136" spans="3:6" x14ac:dyDescent="0.25">
      <c r="C136">
        <v>5.9</v>
      </c>
      <c r="D136">
        <f t="shared" si="2"/>
        <v>1.1015763624682308E-8</v>
      </c>
      <c r="E136">
        <f t="shared" si="2"/>
        <v>2.5713204615269696E-3</v>
      </c>
      <c r="F136">
        <f>SUM(D136:E136)</f>
        <v>2.5713314772905943E-3</v>
      </c>
    </row>
    <row r="137" spans="3:6" x14ac:dyDescent="0.25">
      <c r="C137">
        <v>6</v>
      </c>
      <c r="D137">
        <f t="shared" si="2"/>
        <v>6.0758828498232861E-9</v>
      </c>
      <c r="E137">
        <f t="shared" si="2"/>
        <v>2.2159242059690038E-3</v>
      </c>
      <c r="F137">
        <f>SUM(D137:E137)</f>
        <v>2.2159302818518536E-3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0D72E-62C2-4F03-B5C2-1235EF7DA38B}">
  <sheetPr codeName="Sheet3"/>
  <dimension ref="C2:H127"/>
  <sheetViews>
    <sheetView tabSelected="1" topLeftCell="A4" workbookViewId="0">
      <selection activeCell="E14" sqref="E14"/>
    </sheetView>
  </sheetViews>
  <sheetFormatPr defaultRowHeight="15" x14ac:dyDescent="0.25"/>
  <cols>
    <col min="4" max="7" width="9" customWidth="1"/>
  </cols>
  <sheetData>
    <row r="2" spans="3:8" x14ac:dyDescent="0.25">
      <c r="C2" t="s">
        <v>1</v>
      </c>
      <c r="D2">
        <v>0</v>
      </c>
      <c r="E2">
        <v>-1</v>
      </c>
      <c r="F2">
        <v>-3</v>
      </c>
      <c r="G2">
        <v>2</v>
      </c>
    </row>
    <row r="3" spans="3:8" x14ac:dyDescent="0.25">
      <c r="C3" t="s">
        <v>2</v>
      </c>
      <c r="D3">
        <v>0.9</v>
      </c>
      <c r="E3">
        <v>1</v>
      </c>
      <c r="F3">
        <v>1.5</v>
      </c>
      <c r="G3">
        <v>0.7</v>
      </c>
    </row>
    <row r="4" spans="3:8" x14ac:dyDescent="0.25">
      <c r="C4" t="s">
        <v>3</v>
      </c>
      <c r="D4">
        <v>0.45</v>
      </c>
      <c r="E4">
        <v>0.25</v>
      </c>
      <c r="F4">
        <v>0.1</v>
      </c>
      <c r="G4">
        <v>0.2</v>
      </c>
    </row>
    <row r="6" spans="3:8" x14ac:dyDescent="0.25">
      <c r="C6" s="1" t="s">
        <v>0</v>
      </c>
    </row>
    <row r="7" spans="3:8" x14ac:dyDescent="0.25">
      <c r="C7">
        <v>-7</v>
      </c>
      <c r="D7">
        <f>_xlfn.NORM.DIST($C7,D$2,D$3,FALSE)*D$4</f>
        <v>1.4581842653995449E-14</v>
      </c>
      <c r="E7">
        <f>_xlfn.NORM.DIST($C7,E$2,E$3,FALSE)*E$4</f>
        <v>1.5189707124558215E-9</v>
      </c>
      <c r="F7">
        <f>_xlfn.NORM.DIST($C7,F$2,F$3,FALSE)*F$4</f>
        <v>7.597324015864962E-4</v>
      </c>
      <c r="G7">
        <f>_xlfn.NORM.DIST($C7,G$2,G$3,FALSE)*G$4</f>
        <v>1.4490174623683561E-37</v>
      </c>
      <c r="H7">
        <f>SUM(D7:G7)</f>
        <v>7.5973392057179052E-4</v>
      </c>
    </row>
    <row r="8" spans="3:8" x14ac:dyDescent="0.25">
      <c r="C8">
        <v>-6.9</v>
      </c>
      <c r="D8">
        <f t="shared" ref="D8:G71" si="0">_xlfn.NORM.DIST($C8,D$2,D$3,FALSE)*D$4</f>
        <v>3.4391236955334213E-14</v>
      </c>
      <c r="E8">
        <f t="shared" si="0"/>
        <v>2.7539409061705771E-9</v>
      </c>
      <c r="F8">
        <f t="shared" si="0"/>
        <v>9.055312822457076E-4</v>
      </c>
      <c r="G8">
        <f t="shared" si="0"/>
        <v>9.001725910952683E-37</v>
      </c>
      <c r="H8">
        <f t="shared" ref="H8:H71" si="1">SUM(D8:G8)</f>
        <v>9.0553403622100498E-4</v>
      </c>
    </row>
    <row r="9" spans="3:8" x14ac:dyDescent="0.25">
      <c r="C9">
        <v>-6.8</v>
      </c>
      <c r="D9">
        <f t="shared" si="0"/>
        <v>8.011641821974039E-14</v>
      </c>
      <c r="E9">
        <f t="shared" si="0"/>
        <v>4.943299101561168E-9</v>
      </c>
      <c r="F9">
        <f t="shared" si="0"/>
        <v>1.0745238742432661E-3</v>
      </c>
      <c r="G9">
        <f t="shared" si="0"/>
        <v>5.4791702914127684E-36</v>
      </c>
      <c r="H9">
        <f t="shared" si="1"/>
        <v>1.074528817622484E-3</v>
      </c>
    </row>
    <row r="10" spans="3:8" x14ac:dyDescent="0.25">
      <c r="C10">
        <v>-6.7</v>
      </c>
      <c r="D10">
        <f t="shared" si="0"/>
        <v>1.8434594678830906E-13</v>
      </c>
      <c r="E10">
        <f t="shared" si="0"/>
        <v>8.7848877370510851E-9</v>
      </c>
      <c r="F10">
        <f t="shared" si="0"/>
        <v>1.2693999677100176E-3</v>
      </c>
      <c r="G10">
        <f t="shared" si="0"/>
        <v>3.2676885696779157E-35</v>
      </c>
      <c r="H10">
        <f t="shared" si="1"/>
        <v>1.2694087527821006E-3</v>
      </c>
    </row>
    <row r="11" spans="3:8" x14ac:dyDescent="0.25">
      <c r="C11">
        <v>-6.6</v>
      </c>
      <c r="D11">
        <f t="shared" si="0"/>
        <v>4.1897103650948416E-13</v>
      </c>
      <c r="E11">
        <f t="shared" si="0"/>
        <v>1.5456551250414643E-8</v>
      </c>
      <c r="F11">
        <f t="shared" si="0"/>
        <v>1.49296868632286E-3</v>
      </c>
      <c r="G11">
        <f t="shared" si="0"/>
        <v>1.9094283517715487E-34</v>
      </c>
      <c r="H11">
        <f t="shared" si="1"/>
        <v>1.4929841432930815E-3</v>
      </c>
    </row>
    <row r="12" spans="3:8" x14ac:dyDescent="0.25">
      <c r="C12">
        <v>-6.5</v>
      </c>
      <c r="D12">
        <f t="shared" si="0"/>
        <v>9.4053020823978756E-13</v>
      </c>
      <c r="E12">
        <f t="shared" si="0"/>
        <v>2.692440010635819E-8</v>
      </c>
      <c r="F12">
        <f t="shared" si="0"/>
        <v>1.7481259395806322E-3</v>
      </c>
      <c r="G12">
        <f t="shared" si="0"/>
        <v>1.0932083041026031E-33</v>
      </c>
      <c r="H12">
        <f t="shared" si="1"/>
        <v>1.7481528649212687E-3</v>
      </c>
    </row>
    <row r="13" spans="3:8" x14ac:dyDescent="0.25">
      <c r="C13">
        <v>-6.4</v>
      </c>
      <c r="D13">
        <f t="shared" si="0"/>
        <v>2.0854502618876003E-12</v>
      </c>
      <c r="E13">
        <f t="shared" si="0"/>
        <v>4.6434046113882242E-8</v>
      </c>
      <c r="F13">
        <f t="shared" si="0"/>
        <v>2.0378139818590297E-3</v>
      </c>
      <c r="G13">
        <f t="shared" si="0"/>
        <v>6.1325249590371411E-33</v>
      </c>
      <c r="H13">
        <f t="shared" si="1"/>
        <v>2.0378604179905938E-3</v>
      </c>
    </row>
    <row r="14" spans="3:8" x14ac:dyDescent="0.25">
      <c r="C14">
        <v>-6.3</v>
      </c>
      <c r="D14">
        <f t="shared" si="0"/>
        <v>4.5673602041822968E-12</v>
      </c>
      <c r="E14">
        <f t="shared" si="0"/>
        <v>7.9283730417899398E-8</v>
      </c>
      <c r="F14">
        <f t="shared" si="0"/>
        <v>2.3649728564154307E-3</v>
      </c>
      <c r="G14">
        <f t="shared" si="0"/>
        <v>3.370641582346506E-32</v>
      </c>
      <c r="H14">
        <f t="shared" si="1"/>
        <v>2.3650521447132087E-3</v>
      </c>
    </row>
    <row r="15" spans="3:8" x14ac:dyDescent="0.25">
      <c r="C15">
        <v>-6.2</v>
      </c>
      <c r="D15">
        <f t="shared" si="0"/>
        <v>9.8802749511422002E-12</v>
      </c>
      <c r="E15">
        <f t="shared" si="0"/>
        <v>1.3402588361744036E-7</v>
      </c>
      <c r="F15">
        <f t="shared" si="0"/>
        <v>2.7324837363481465E-3</v>
      </c>
      <c r="G15">
        <f t="shared" si="0"/>
        <v>1.8151924282224926E-31</v>
      </c>
      <c r="H15">
        <f t="shared" si="1"/>
        <v>2.7326177721120389E-3</v>
      </c>
    </row>
    <row r="16" spans="3:8" x14ac:dyDescent="0.25">
      <c r="C16">
        <v>-6.1</v>
      </c>
      <c r="D16">
        <f t="shared" si="0"/>
        <v>2.1111113325044733E-11</v>
      </c>
      <c r="E16">
        <f t="shared" si="0"/>
        <v>2.2431087905958343E-7</v>
      </c>
      <c r="F16">
        <f t="shared" si="0"/>
        <v>3.1431044477247742E-3</v>
      </c>
      <c r="G16">
        <f t="shared" si="0"/>
        <v>9.5778849436081554E-31</v>
      </c>
      <c r="H16">
        <f t="shared" si="1"/>
        <v>3.143328779714947E-3</v>
      </c>
    </row>
    <row r="17" spans="3:8" x14ac:dyDescent="0.25">
      <c r="C17">
        <v>-6</v>
      </c>
      <c r="D17">
        <f t="shared" si="0"/>
        <v>4.4554500936761077E-11</v>
      </c>
      <c r="E17">
        <f t="shared" si="0"/>
        <v>3.7167987868357442E-7</v>
      </c>
      <c r="F17">
        <f t="shared" si="0"/>
        <v>3.5993977675458709E-3</v>
      </c>
      <c r="G17">
        <f t="shared" si="0"/>
        <v>4.9516895379492587E-30</v>
      </c>
      <c r="H17">
        <f t="shared" si="1"/>
        <v>3.5997694919790552E-3</v>
      </c>
    </row>
    <row r="18" spans="3:8" x14ac:dyDescent="0.25">
      <c r="C18">
        <v>-5.9</v>
      </c>
      <c r="D18">
        <f t="shared" si="0"/>
        <v>9.2877468477403367E-11</v>
      </c>
      <c r="E18">
        <f t="shared" si="0"/>
        <v>6.0974018647333804E-7</v>
      </c>
      <c r="F18">
        <f t="shared" si="0"/>
        <v>4.103653423289816E-3</v>
      </c>
      <c r="G18">
        <f t="shared" si="0"/>
        <v>2.5082686286310734E-29</v>
      </c>
      <c r="H18">
        <f t="shared" si="1"/>
        <v>4.104263256353758E-3</v>
      </c>
    </row>
    <row r="19" spans="3:8" x14ac:dyDescent="0.25">
      <c r="C19">
        <v>-5.8</v>
      </c>
      <c r="D19">
        <f t="shared" si="0"/>
        <v>1.9123505070411359E-10</v>
      </c>
      <c r="E19">
        <f t="shared" si="0"/>
        <v>9.9032477275801883E-7</v>
      </c>
      <c r="F19">
        <f t="shared" si="0"/>
        <v>4.6578050713943471E-3</v>
      </c>
      <c r="G19">
        <f t="shared" si="0"/>
        <v>1.2448915890687074E-28</v>
      </c>
      <c r="H19">
        <f t="shared" si="1"/>
        <v>4.6587955874021559E-3</v>
      </c>
    </row>
    <row r="20" spans="3:8" x14ac:dyDescent="0.25">
      <c r="C20">
        <v>-5.7</v>
      </c>
      <c r="D20">
        <f t="shared" si="0"/>
        <v>3.889224034034847E-10</v>
      </c>
      <c r="E20">
        <f t="shared" si="0"/>
        <v>1.5924562947167725E-6</v>
      </c>
      <c r="F20">
        <f t="shared" si="0"/>
        <v>5.2633438867262768E-3</v>
      </c>
      <c r="G20">
        <f t="shared" si="0"/>
        <v>6.0537692957408826E-28</v>
      </c>
      <c r="H20">
        <f t="shared" si="1"/>
        <v>5.264936731943397E-3</v>
      </c>
    </row>
    <row r="21" spans="3:8" x14ac:dyDescent="0.25">
      <c r="C21">
        <v>-5.6</v>
      </c>
      <c r="D21">
        <f t="shared" si="0"/>
        <v>7.8126211709029488E-10</v>
      </c>
      <c r="E21">
        <f t="shared" si="0"/>
        <v>2.5352130163716896E-6</v>
      </c>
      <c r="F21">
        <f t="shared" si="0"/>
        <v>5.9212307393727943E-3</v>
      </c>
      <c r="G21">
        <f t="shared" si="0"/>
        <v>2.8844103633062202E-27</v>
      </c>
      <c r="H21">
        <f t="shared" si="1"/>
        <v>5.9237667336512834E-3</v>
      </c>
    </row>
    <row r="22" spans="3:8" x14ac:dyDescent="0.25">
      <c r="C22">
        <v>-5.5000000000000098</v>
      </c>
      <c r="D22">
        <f t="shared" si="0"/>
        <v>1.550132819110783E-9</v>
      </c>
      <c r="E22">
        <f t="shared" si="0"/>
        <v>3.9959352767261916E-6</v>
      </c>
      <c r="F22">
        <f t="shared" si="0"/>
        <v>6.6318092528498407E-3</v>
      </c>
      <c r="G22">
        <f t="shared" si="0"/>
        <v>1.3465580343260951E-26</v>
      </c>
      <c r="H22">
        <f t="shared" si="1"/>
        <v>6.6358067382593861E-3</v>
      </c>
    </row>
    <row r="23" spans="3:8" x14ac:dyDescent="0.25">
      <c r="C23">
        <v>-5.4000000000000101</v>
      </c>
      <c r="D23">
        <f t="shared" si="0"/>
        <v>3.0379414249114482E-9</v>
      </c>
      <c r="E23">
        <f t="shared" si="0"/>
        <v>6.235617822513117E-6</v>
      </c>
      <c r="F23">
        <f t="shared" si="0"/>
        <v>7.3947223119636227E-3</v>
      </c>
      <c r="G23">
        <f t="shared" si="0"/>
        <v>6.1592800501343203E-26</v>
      </c>
      <c r="H23">
        <f t="shared" si="1"/>
        <v>7.4009609677275611E-3</v>
      </c>
    </row>
    <row r="24" spans="3:8" x14ac:dyDescent="0.25">
      <c r="C24">
        <v>-5.3000000000000096</v>
      </c>
      <c r="D24">
        <f t="shared" si="0"/>
        <v>5.8806891083553175E-9</v>
      </c>
      <c r="E24">
        <f t="shared" si="0"/>
        <v>9.6337991855213724E-6</v>
      </c>
      <c r="F24">
        <f t="shared" si="0"/>
        <v>8.2088348017232259E-3</v>
      </c>
      <c r="G24">
        <f t="shared" si="0"/>
        <v>2.7603978081838668E-25</v>
      </c>
      <c r="H24">
        <f t="shared" si="1"/>
        <v>8.2184744815978553E-3</v>
      </c>
    </row>
    <row r="25" spans="3:8" x14ac:dyDescent="0.25">
      <c r="C25">
        <v>-5.2000000000000099</v>
      </c>
      <c r="D25">
        <f t="shared" si="0"/>
        <v>1.1243858837481953E-8</v>
      </c>
      <c r="E25">
        <f t="shared" si="0"/>
        <v>1.4735766939134361E-5</v>
      </c>
      <c r="F25">
        <f t="shared" si="0"/>
        <v>9.0721654941517856E-3</v>
      </c>
      <c r="G25">
        <f t="shared" si="0"/>
        <v>1.2121329137970638E-24</v>
      </c>
      <c r="H25">
        <f t="shared" si="1"/>
        <v>9.0869125049497582E-3</v>
      </c>
    </row>
    <row r="26" spans="3:8" x14ac:dyDescent="0.25">
      <c r="C26">
        <v>-5.1000000000000103</v>
      </c>
      <c r="D26">
        <f t="shared" si="0"/>
        <v>2.1234443732273151E-8</v>
      </c>
      <c r="E26">
        <f t="shared" si="0"/>
        <v>2.231541429428228E-5</v>
      </c>
      <c r="F26">
        <f t="shared" si="0"/>
        <v>9.9818310423828976E-3</v>
      </c>
      <c r="G26">
        <f t="shared" si="0"/>
        <v>5.2151362775534897E-24</v>
      </c>
      <c r="H26">
        <f t="shared" si="1"/>
        <v>1.0004167691120912E-2</v>
      </c>
    </row>
    <row r="27" spans="3:8" x14ac:dyDescent="0.25">
      <c r="C27">
        <v>-5.0000000000000098</v>
      </c>
      <c r="D27">
        <f t="shared" si="0"/>
        <v>3.9609989943648564E-8</v>
      </c>
      <c r="E27">
        <f t="shared" si="0"/>
        <v>3.3457556441220034E-5</v>
      </c>
      <c r="F27">
        <f t="shared" si="0"/>
        <v>1.0934004978399478E-2</v>
      </c>
      <c r="G27">
        <f t="shared" si="0"/>
        <v>2.1984567504872366E-23</v>
      </c>
      <c r="H27">
        <f t="shared" si="1"/>
        <v>1.0967502144830643E-2</v>
      </c>
    </row>
    <row r="28" spans="3:8" x14ac:dyDescent="0.25">
      <c r="C28">
        <v>-4.9000000000000101</v>
      </c>
      <c r="D28">
        <f t="shared" si="0"/>
        <v>7.298051362427889E-8</v>
      </c>
      <c r="E28">
        <f t="shared" si="0"/>
        <v>4.9663867848191187E-5</v>
      </c>
      <c r="F28">
        <f t="shared" si="0"/>
        <v>1.1923894432969267E-2</v>
      </c>
      <c r="G28">
        <f t="shared" si="0"/>
        <v>9.0804430375231667E-23</v>
      </c>
      <c r="H28">
        <f t="shared" si="1"/>
        <v>1.1973631281331082E-2</v>
      </c>
    </row>
    <row r="29" spans="3:8" x14ac:dyDescent="0.25">
      <c r="C29">
        <v>-4.8000000000000096</v>
      </c>
      <c r="D29">
        <f t="shared" si="0"/>
        <v>1.3281509542608805E-7</v>
      </c>
      <c r="E29">
        <f t="shared" si="0"/>
        <v>7.2986731447862411E-5</v>
      </c>
      <c r="F29">
        <f t="shared" si="0"/>
        <v>1.2945736998880764E-2</v>
      </c>
      <c r="G29">
        <f t="shared" si="0"/>
        <v>3.6747939930515421E-22</v>
      </c>
      <c r="H29">
        <f t="shared" si="1"/>
        <v>1.3018856545424052E-2</v>
      </c>
    </row>
    <row r="30" spans="3:8" x14ac:dyDescent="0.25">
      <c r="C30">
        <v>-4.7000000000000099</v>
      </c>
      <c r="D30">
        <f t="shared" si="0"/>
        <v>2.3874061126567498E-7</v>
      </c>
      <c r="E30">
        <f t="shared" si="0"/>
        <v>1.0619506763768398E-4</v>
      </c>
      <c r="F30">
        <f t="shared" si="0"/>
        <v>1.399281974164818E-2</v>
      </c>
      <c r="G30">
        <f t="shared" si="0"/>
        <v>1.457121628125335E-21</v>
      </c>
      <c r="H30">
        <f t="shared" si="1"/>
        <v>1.409925354989713E-2</v>
      </c>
    </row>
    <row r="31" spans="3:8" x14ac:dyDescent="0.25">
      <c r="C31">
        <v>-4.6000000000000103</v>
      </c>
      <c r="D31">
        <f t="shared" si="0"/>
        <v>4.2388056452942862E-7</v>
      </c>
      <c r="E31">
        <f t="shared" si="0"/>
        <v>1.5297548252843742E-4</v>
      </c>
      <c r="F31">
        <f t="shared" si="0"/>
        <v>1.5057521831141524E-2</v>
      </c>
      <c r="G31">
        <f t="shared" si="0"/>
        <v>5.6610300276286542E-21</v>
      </c>
      <c r="H31">
        <f t="shared" si="1"/>
        <v>1.5210921194234492E-2</v>
      </c>
    </row>
    <row r="32" spans="3:8" x14ac:dyDescent="0.25">
      <c r="C32">
        <v>-4.5000000000000098</v>
      </c>
      <c r="D32">
        <f t="shared" si="0"/>
        <v>7.4335975736710924E-7</v>
      </c>
      <c r="E32">
        <f t="shared" si="0"/>
        <v>2.1817067376143267E-4</v>
      </c>
      <c r="F32">
        <f t="shared" si="0"/>
        <v>1.6131381634609455E-2</v>
      </c>
      <c r="G32">
        <f t="shared" si="0"/>
        <v>2.1549240088547445E-20</v>
      </c>
      <c r="H32">
        <f t="shared" si="1"/>
        <v>1.6350295668128255E-2</v>
      </c>
    </row>
    <row r="33" spans="3:8" x14ac:dyDescent="0.25">
      <c r="C33">
        <v>-4.4000000000000101</v>
      </c>
      <c r="D33">
        <f t="shared" si="0"/>
        <v>1.2876354607430968E-6</v>
      </c>
      <c r="E33">
        <f t="shared" si="0"/>
        <v>3.080547921182443E-4</v>
      </c>
      <c r="F33">
        <f t="shared" si="0"/>
        <v>1.7205188393549068E-2</v>
      </c>
      <c r="G33">
        <f t="shared" si="0"/>
        <v>8.0372098616949331E-20</v>
      </c>
      <c r="H33">
        <f t="shared" si="1"/>
        <v>1.7514530821128055E-2</v>
      </c>
    </row>
    <row r="34" spans="3:8" x14ac:dyDescent="0.25">
      <c r="C34">
        <v>-4.3000000000000096</v>
      </c>
      <c r="D34">
        <f t="shared" si="0"/>
        <v>2.2030540390759725E-6</v>
      </c>
      <c r="E34">
        <f t="shared" si="0"/>
        <v>4.3064223476340654E-4</v>
      </c>
      <c r="F34">
        <f t="shared" si="0"/>
        <v>1.8269097826468461E-2</v>
      </c>
      <c r="G34">
        <f t="shared" si="0"/>
        <v>2.9370781633336009E-19</v>
      </c>
      <c r="H34">
        <f t="shared" si="1"/>
        <v>1.8701943115270944E-2</v>
      </c>
    </row>
    <row r="35" spans="3:8" x14ac:dyDescent="0.25">
      <c r="C35">
        <v>-4.2000000000000099</v>
      </c>
      <c r="D35">
        <f t="shared" si="0"/>
        <v>3.7230229353148104E-6</v>
      </c>
      <c r="E35">
        <f t="shared" si="0"/>
        <v>5.9602205036619156E-4</v>
      </c>
      <c r="F35">
        <f t="shared" si="0"/>
        <v>1.9312770184098747E-2</v>
      </c>
      <c r="G35">
        <f t="shared" si="0"/>
        <v>1.0516289850200138E-18</v>
      </c>
      <c r="H35">
        <f t="shared" si="1"/>
        <v>1.9912515257400253E-2</v>
      </c>
    </row>
    <row r="36" spans="3:8" x14ac:dyDescent="0.25">
      <c r="C36">
        <v>-4.1000000000000103</v>
      </c>
      <c r="D36">
        <f t="shared" si="0"/>
        <v>6.2144773986480572E-6</v>
      </c>
      <c r="E36">
        <f t="shared" si="0"/>
        <v>8.1670476404995429E-4</v>
      </c>
      <c r="F36">
        <f t="shared" si="0"/>
        <v>2.0325528464034379E-2</v>
      </c>
      <c r="G36">
        <f t="shared" si="0"/>
        <v>3.6893209513391496E-18</v>
      </c>
      <c r="H36">
        <f t="shared" si="1"/>
        <v>2.1148447705482985E-2</v>
      </c>
    </row>
    <row r="37" spans="3:8" x14ac:dyDescent="0.25">
      <c r="C37">
        <v>-4.0000000000000098</v>
      </c>
      <c r="D37">
        <f t="shared" si="0"/>
        <v>1.0245941073436288E-5</v>
      </c>
      <c r="E37">
        <f t="shared" si="0"/>
        <v>1.1079621029844696E-3</v>
      </c>
      <c r="F37">
        <f t="shared" si="0"/>
        <v>2.1296533701490056E-2</v>
      </c>
      <c r="G37">
        <f t="shared" si="0"/>
        <v>1.2681399259820599E-17</v>
      </c>
      <c r="H37">
        <f t="shared" si="1"/>
        <v>2.2414741745547976E-2</v>
      </c>
    </row>
    <row r="38" spans="3:8" x14ac:dyDescent="0.25">
      <c r="C38">
        <v>-3.9000000000000101</v>
      </c>
      <c r="D38">
        <f t="shared" si="0"/>
        <v>1.6685431197818385E-5</v>
      </c>
      <c r="E38">
        <f t="shared" si="0"/>
        <v>1.4881331049439199E-3</v>
      </c>
      <c r="F38">
        <f t="shared" si="0"/>
        <v>2.221497352611989E-2</v>
      </c>
      <c r="G38">
        <f t="shared" si="0"/>
        <v>4.270952694981931E-17</v>
      </c>
      <c r="H38">
        <f t="shared" si="1"/>
        <v>2.3719792062261668E-2</v>
      </c>
    </row>
    <row r="39" spans="3:8" x14ac:dyDescent="0.25">
      <c r="C39">
        <v>-3.80000000000001</v>
      </c>
      <c r="D39">
        <f t="shared" si="0"/>
        <v>2.6838692526146573E-5</v>
      </c>
      <c r="E39">
        <f t="shared" si="0"/>
        <v>1.9788628957449358E-3</v>
      </c>
      <c r="F39">
        <f t="shared" si="0"/>
        <v>2.3070259545128112E-2</v>
      </c>
      <c r="G39">
        <f t="shared" si="0"/>
        <v>1.4093510834625965E-16</v>
      </c>
      <c r="H39">
        <f t="shared" si="1"/>
        <v>2.5075961133399337E-2</v>
      </c>
    </row>
    <row r="40" spans="3:8" x14ac:dyDescent="0.25">
      <c r="C40">
        <v>-3.7000000000000099</v>
      </c>
      <c r="D40">
        <f t="shared" si="0"/>
        <v>4.2640630240547045E-5</v>
      </c>
      <c r="E40">
        <f t="shared" si="0"/>
        <v>2.6052337036055794E-3</v>
      </c>
      <c r="F40">
        <f t="shared" si="0"/>
        <v>2.3852228611197859E-2</v>
      </c>
      <c r="G40">
        <f t="shared" si="0"/>
        <v>4.5567003845163255E-16</v>
      </c>
      <c r="H40">
        <f t="shared" si="1"/>
        <v>2.650010294504444E-2</v>
      </c>
    </row>
    <row r="41" spans="3:8" x14ac:dyDescent="0.25">
      <c r="C41">
        <v>-3.6000000000000099</v>
      </c>
      <c r="D41">
        <f t="shared" si="0"/>
        <v>6.6915112882439824E-5</v>
      </c>
      <c r="E41">
        <f t="shared" si="0"/>
        <v>3.3957423084213178E-3</v>
      </c>
      <c r="F41">
        <f t="shared" si="0"/>
        <v>2.4551342686888161E-2</v>
      </c>
      <c r="G41">
        <f t="shared" si="0"/>
        <v>1.443506023867499E-15</v>
      </c>
      <c r="H41">
        <f t="shared" si="1"/>
        <v>2.8014000108193361E-2</v>
      </c>
    </row>
    <row r="42" spans="3:8" x14ac:dyDescent="0.25">
      <c r="C42">
        <v>-3.5000000000000102</v>
      </c>
      <c r="D42">
        <f t="shared" si="0"/>
        <v>1.0372015438395582E-4</v>
      </c>
      <c r="E42">
        <f t="shared" si="0"/>
        <v>4.3820751233920215E-3</v>
      </c>
      <c r="F42">
        <f t="shared" si="0"/>
        <v>2.515888184619949E-2</v>
      </c>
      <c r="G42">
        <f t="shared" si="0"/>
        <v>4.4804700125299771E-15</v>
      </c>
      <c r="H42">
        <f t="shared" si="1"/>
        <v>2.9644677123979946E-2</v>
      </c>
    </row>
    <row r="43" spans="3:8" x14ac:dyDescent="0.25">
      <c r="C43">
        <v>-3.4000000000000101</v>
      </c>
      <c r="D43">
        <f t="shared" si="0"/>
        <v>1.5879632005126265E-4</v>
      </c>
      <c r="E43">
        <f t="shared" si="0"/>
        <v>5.5986325737105887E-3</v>
      </c>
      <c r="F43">
        <f t="shared" si="0"/>
        <v>2.5667124973067553E-2</v>
      </c>
      <c r="G43">
        <f t="shared" si="0"/>
        <v>1.3625906254024664E-14</v>
      </c>
      <c r="H43">
        <f t="shared" si="1"/>
        <v>3.1424553866843036E-2</v>
      </c>
    </row>
    <row r="44" spans="3:8" x14ac:dyDescent="0.25">
      <c r="C44">
        <v>-3.30000000000001</v>
      </c>
      <c r="D44">
        <f t="shared" si="0"/>
        <v>2.4013532581040057E-4</v>
      </c>
      <c r="E44">
        <f t="shared" si="0"/>
        <v>7.0817594354001291E-3</v>
      </c>
      <c r="F44">
        <f t="shared" si="0"/>
        <v>2.6069512931697028E-2</v>
      </c>
      <c r="G44">
        <f t="shared" si="0"/>
        <v>4.060168576650107E-14</v>
      </c>
      <c r="H44">
        <f t="shared" si="1"/>
        <v>3.3391407692948155E-2</v>
      </c>
    </row>
    <row r="45" spans="3:8" x14ac:dyDescent="0.25">
      <c r="C45">
        <v>-3.2000000000000099</v>
      </c>
      <c r="D45">
        <f t="shared" si="0"/>
        <v>3.5868235430963933E-4</v>
      </c>
      <c r="E45">
        <f t="shared" si="0"/>
        <v>8.868648211557667E-3</v>
      </c>
      <c r="F45">
        <f t="shared" si="0"/>
        <v>2.6360789392387826E-2</v>
      </c>
      <c r="G45">
        <f t="shared" si="0"/>
        <v>1.1853854222265074E-13</v>
      </c>
      <c r="H45">
        <f t="shared" si="1"/>
        <v>3.5588119958373667E-2</v>
      </c>
    </row>
    <row r="46" spans="3:8" x14ac:dyDescent="0.25">
      <c r="C46">
        <v>-3.1000000000000099</v>
      </c>
      <c r="D46">
        <f t="shared" si="0"/>
        <v>5.2917864537280939E-4</v>
      </c>
      <c r="E46">
        <f t="shared" si="0"/>
        <v>1.0995898995106574E-2</v>
      </c>
      <c r="F46">
        <f t="shared" si="0"/>
        <v>2.6537115087596808E-2</v>
      </c>
      <c r="G46">
        <f t="shared" si="0"/>
        <v>3.3908762902630235E-13</v>
      </c>
      <c r="H46">
        <f t="shared" si="1"/>
        <v>3.8062192728415281E-2</v>
      </c>
    </row>
    <row r="47" spans="3:8" x14ac:dyDescent="0.25">
      <c r="C47">
        <v>-3.0000000000000102</v>
      </c>
      <c r="D47">
        <f t="shared" si="0"/>
        <v>7.7113949814552451E-4</v>
      </c>
      <c r="E47">
        <f t="shared" si="0"/>
        <v>1.3497741628296738E-2</v>
      </c>
      <c r="F47">
        <f t="shared" si="0"/>
        <v>2.6596152026762177E-2</v>
      </c>
      <c r="G47">
        <f t="shared" si="0"/>
        <v>9.5038846503621277E-13</v>
      </c>
      <c r="H47">
        <f t="shared" si="1"/>
        <v>4.086503315415483E-2</v>
      </c>
    </row>
    <row r="48" spans="3:8" x14ac:dyDescent="0.25">
      <c r="C48">
        <v>-2.9000000000000101</v>
      </c>
      <c r="D48">
        <f t="shared" si="0"/>
        <v>1.1099461942782108E-3</v>
      </c>
      <c r="E48">
        <f t="shared" si="0"/>
        <v>1.6403953693668833E-2</v>
      </c>
      <c r="F48">
        <f t="shared" si="0"/>
        <v>2.6537115087596833E-2</v>
      </c>
      <c r="G48">
        <f t="shared" si="0"/>
        <v>2.6099201166753201E-12</v>
      </c>
      <c r="H48">
        <f t="shared" si="1"/>
        <v>4.40510149781538E-2</v>
      </c>
    </row>
    <row r="49" spans="3:8" x14ac:dyDescent="0.25">
      <c r="C49">
        <v>-2.80000000000001</v>
      </c>
      <c r="D49">
        <f t="shared" si="0"/>
        <v>1.5780081582089673E-3</v>
      </c>
      <c r="E49">
        <f t="shared" si="0"/>
        <v>1.9737539575223183E-2</v>
      </c>
      <c r="F49">
        <f t="shared" si="0"/>
        <v>2.6360789392387868E-2</v>
      </c>
      <c r="G49">
        <f t="shared" si="0"/>
        <v>7.0224736839292929E-12</v>
      </c>
      <c r="H49">
        <f t="shared" si="1"/>
        <v>4.7676337132842493E-2</v>
      </c>
    </row>
    <row r="50" spans="3:8" x14ac:dyDescent="0.25">
      <c r="C50">
        <v>-2.7000000000000202</v>
      </c>
      <c r="D50">
        <f t="shared" si="0"/>
        <v>2.2159242059688563E-3</v>
      </c>
      <c r="E50">
        <f t="shared" si="0"/>
        <v>2.3512269344220925E-2</v>
      </c>
      <c r="F50">
        <f t="shared" si="0"/>
        <v>2.6069512931697132E-2</v>
      </c>
      <c r="G50">
        <f t="shared" si="0"/>
        <v>1.8513557243959565E-11</v>
      </c>
      <c r="H50">
        <f t="shared" si="1"/>
        <v>5.1797706500400477E-2</v>
      </c>
    </row>
    <row r="51" spans="3:8" x14ac:dyDescent="0.25">
      <c r="C51">
        <v>-2.6000000000000201</v>
      </c>
      <c r="D51">
        <f t="shared" si="0"/>
        <v>3.0735402068055085E-3</v>
      </c>
      <c r="E51">
        <f t="shared" si="0"/>
        <v>2.7730208669863001E-2</v>
      </c>
      <c r="F51">
        <f t="shared" si="0"/>
        <v>2.5667124973067692E-2</v>
      </c>
      <c r="G51">
        <f t="shared" si="0"/>
        <v>4.7821861071267559E-11</v>
      </c>
      <c r="H51">
        <f t="shared" si="1"/>
        <v>5.6470873897558067E-2</v>
      </c>
    </row>
    <row r="52" spans="3:8" x14ac:dyDescent="0.25">
      <c r="C52">
        <v>-2.50000000000002</v>
      </c>
      <c r="D52">
        <f t="shared" si="0"/>
        <v>4.210767242058917E-3</v>
      </c>
      <c r="E52">
        <f t="shared" si="0"/>
        <v>3.2379398916471964E-2</v>
      </c>
      <c r="F52">
        <f t="shared" si="0"/>
        <v>2.5158881846199656E-2</v>
      </c>
      <c r="G52">
        <f t="shared" si="0"/>
        <v>1.2103191947300035E-10</v>
      </c>
      <c r="H52">
        <f t="shared" si="1"/>
        <v>6.1749048125762457E-2</v>
      </c>
    </row>
    <row r="53" spans="3:8" x14ac:dyDescent="0.25">
      <c r="C53">
        <v>-2.4000000000000199</v>
      </c>
      <c r="D53">
        <f t="shared" si="0"/>
        <v>5.6979930118983852E-3</v>
      </c>
      <c r="E53">
        <f t="shared" si="0"/>
        <v>3.7431866408935172E-2</v>
      </c>
      <c r="F53">
        <f t="shared" si="0"/>
        <v>2.4551342686888356E-2</v>
      </c>
      <c r="G53">
        <f t="shared" si="0"/>
        <v>3.0013055802749693E-10</v>
      </c>
      <c r="H53">
        <f t="shared" si="1"/>
        <v>6.768120240785247E-2</v>
      </c>
    </row>
    <row r="54" spans="3:8" x14ac:dyDescent="0.25">
      <c r="C54">
        <v>-2.3000000000000198</v>
      </c>
      <c r="D54">
        <f t="shared" si="0"/>
        <v>7.6158946635504115E-3</v>
      </c>
      <c r="E54">
        <f t="shared" si="0"/>
        <v>4.2842148011950743E-2</v>
      </c>
      <c r="F54">
        <f t="shared" si="0"/>
        <v>2.3852228611198081E-2</v>
      </c>
      <c r="G54">
        <f t="shared" si="0"/>
        <v>7.2921796234837424E-10</v>
      </c>
      <c r="H54">
        <f t="shared" si="1"/>
        <v>7.4310272015917195E-2</v>
      </c>
    </row>
    <row r="55" spans="3:8" x14ac:dyDescent="0.25">
      <c r="C55">
        <v>-2.2000000000000202</v>
      </c>
      <c r="D55">
        <f t="shared" si="0"/>
        <v>1.0054449212293171E-2</v>
      </c>
      <c r="E55">
        <f t="shared" si="0"/>
        <v>4.8546513745802058E-2</v>
      </c>
      <c r="F55">
        <f t="shared" si="0"/>
        <v>2.3070259545128358E-2</v>
      </c>
      <c r="G55">
        <f t="shared" si="0"/>
        <v>1.7359665285206249E-9</v>
      </c>
      <c r="H55">
        <f t="shared" si="1"/>
        <v>8.1671224239190113E-2</v>
      </c>
    </row>
    <row r="56" spans="3:8" x14ac:dyDescent="0.25">
      <c r="C56">
        <v>-2.1000000000000201</v>
      </c>
      <c r="D56">
        <f t="shared" si="0"/>
        <v>1.3110944546854065E-2</v>
      </c>
      <c r="E56">
        <f t="shared" si="0"/>
        <v>5.4463044258136438E-2</v>
      </c>
      <c r="F56">
        <f t="shared" si="0"/>
        <v>2.2214973526120157E-2</v>
      </c>
      <c r="G56">
        <f t="shared" si="0"/>
        <v>4.0491343225651209E-9</v>
      </c>
      <c r="H56">
        <f t="shared" si="1"/>
        <v>8.9788966380244986E-2</v>
      </c>
    </row>
    <row r="57" spans="3:8" x14ac:dyDescent="0.25">
      <c r="C57">
        <v>-2.00000000000002</v>
      </c>
      <c r="D57">
        <f t="shared" si="0"/>
        <v>1.6886825517634485E-2</v>
      </c>
      <c r="E57">
        <f t="shared" si="0"/>
        <v>6.0492681129784634E-2</v>
      </c>
      <c r="F57">
        <f t="shared" si="0"/>
        <v>2.1296533701490341E-2</v>
      </c>
      <c r="G57">
        <f t="shared" si="0"/>
        <v>9.2537948643813783E-9</v>
      </c>
      <c r="H57">
        <f t="shared" si="1"/>
        <v>9.8676049602704333E-2</v>
      </c>
    </row>
    <row r="58" spans="3:8" x14ac:dyDescent="0.25">
      <c r="C58">
        <v>-1.9000000000000199</v>
      </c>
      <c r="D58">
        <f t="shared" si="0"/>
        <v>2.1483270231977596E-2</v>
      </c>
      <c r="E58">
        <f t="shared" si="0"/>
        <v>6.6521312474687525E-2</v>
      </c>
      <c r="F58">
        <f t="shared" si="0"/>
        <v>2.0325528464034678E-2</v>
      </c>
      <c r="G58">
        <f t="shared" si="0"/>
        <v>2.0721175988467981E-8</v>
      </c>
      <c r="H58">
        <f t="shared" si="1"/>
        <v>0.10833013189187578</v>
      </c>
    </row>
    <row r="59" spans="3:8" x14ac:dyDescent="0.25">
      <c r="C59">
        <v>-1.80000000000002</v>
      </c>
      <c r="D59">
        <f t="shared" si="0"/>
        <v>2.6995483256592831E-2</v>
      </c>
      <c r="E59">
        <f t="shared" si="0"/>
        <v>7.242288819036953E-2</v>
      </c>
      <c r="F59">
        <f t="shared" si="0"/>
        <v>1.9312770184099059E-2</v>
      </c>
      <c r="G59">
        <f t="shared" si="0"/>
        <v>4.5461711113452596E-8</v>
      </c>
      <c r="H59">
        <f t="shared" si="1"/>
        <v>0.11873118709277254</v>
      </c>
    </row>
    <row r="60" spans="3:8" x14ac:dyDescent="0.25">
      <c r="C60">
        <v>-1.7000000000000199</v>
      </c>
      <c r="D60">
        <f t="shared" si="0"/>
        <v>3.3505813059228708E-2</v>
      </c>
      <c r="E60">
        <f t="shared" si="0"/>
        <v>7.8063483341689235E-2</v>
      </c>
      <c r="F60">
        <f t="shared" si="0"/>
        <v>1.8269097826468777E-2</v>
      </c>
      <c r="G60">
        <f t="shared" si="0"/>
        <v>9.7726873256211639E-8</v>
      </c>
      <c r="H60">
        <f t="shared" si="1"/>
        <v>0.12983849195425998</v>
      </c>
    </row>
    <row r="61" spans="3:8" x14ac:dyDescent="0.25">
      <c r="C61">
        <v>-1.6000000000000201</v>
      </c>
      <c r="D61">
        <f t="shared" si="0"/>
        <v>4.1075944231201283E-2</v>
      </c>
      <c r="E61">
        <f t="shared" si="0"/>
        <v>8.3306150722948918E-2</v>
      </c>
      <c r="F61">
        <f t="shared" si="0"/>
        <v>1.7205188393549394E-2</v>
      </c>
      <c r="G61">
        <f t="shared" si="0"/>
        <v>2.0583493050201051E-7</v>
      </c>
      <c r="H61">
        <f t="shared" si="1"/>
        <v>0.14158748918263009</v>
      </c>
    </row>
    <row r="62" spans="3:8" x14ac:dyDescent="0.25">
      <c r="C62">
        <v>-1.50000000000002</v>
      </c>
      <c r="D62">
        <f t="shared" si="0"/>
        <v>4.9738569396372515E-2</v>
      </c>
      <c r="E62">
        <f t="shared" si="0"/>
        <v>8.8016331691073993E-2</v>
      </c>
      <c r="F62">
        <f t="shared" si="0"/>
        <v>1.6131381634609775E-2</v>
      </c>
      <c r="G62">
        <f t="shared" si="0"/>
        <v>4.2477700420973908E-7</v>
      </c>
      <c r="H62">
        <f t="shared" si="1"/>
        <v>0.1538867074990605</v>
      </c>
    </row>
    <row r="63" spans="3:8" x14ac:dyDescent="0.25">
      <c r="C63">
        <v>-1.4000000000000199</v>
      </c>
      <c r="D63">
        <f t="shared" si="0"/>
        <v>5.9489095212036228E-2</v>
      </c>
      <c r="E63">
        <f t="shared" si="0"/>
        <v>9.2067535075830098E-2</v>
      </c>
      <c r="F63">
        <f t="shared" si="0"/>
        <v>1.5057521831141844E-2</v>
      </c>
      <c r="G63">
        <f t="shared" si="0"/>
        <v>8.5889438893380503E-7</v>
      </c>
      <c r="H63">
        <f t="shared" si="1"/>
        <v>0.1666150110133971</v>
      </c>
    </row>
    <row r="64" spans="3:8" x14ac:dyDescent="0.25">
      <c r="C64">
        <v>-1.30000000000002</v>
      </c>
      <c r="D64">
        <f t="shared" si="0"/>
        <v>7.0278062080694995E-2</v>
      </c>
      <c r="E64">
        <f t="shared" si="0"/>
        <v>9.5346953865130452E-2</v>
      </c>
      <c r="F64">
        <f t="shared" si="0"/>
        <v>1.3992819741648494E-2</v>
      </c>
      <c r="G64">
        <f t="shared" si="0"/>
        <v>1.7015917870789986E-6</v>
      </c>
      <c r="H64">
        <f t="shared" si="1"/>
        <v>0.17961953727926103</v>
      </c>
    </row>
    <row r="65" spans="3:8" x14ac:dyDescent="0.25">
      <c r="C65">
        <v>-1.2000000000000199</v>
      </c>
      <c r="D65">
        <f t="shared" si="0"/>
        <v>8.2005037337994399E-2</v>
      </c>
      <c r="E65">
        <f t="shared" si="0"/>
        <v>9.7760673493863581E-2</v>
      </c>
      <c r="F65">
        <f t="shared" si="0"/>
        <v>1.2945736998881069E-2</v>
      </c>
      <c r="G65">
        <f t="shared" si="0"/>
        <v>3.3029944444204957E-6</v>
      </c>
      <c r="H65">
        <f t="shared" si="1"/>
        <v>0.1927147508251835</v>
      </c>
    </row>
    <row r="66" spans="3:8" x14ac:dyDescent="0.25">
      <c r="C66">
        <v>-1.1000000000000201</v>
      </c>
      <c r="D66">
        <f t="shared" si="0"/>
        <v>9.4514757371653546E-2</v>
      </c>
      <c r="E66">
        <f t="shared" si="0"/>
        <v>9.9238136869252744E-2</v>
      </c>
      <c r="F66">
        <f t="shared" si="0"/>
        <v>1.1923894432969573E-2</v>
      </c>
      <c r="G66">
        <f t="shared" si="0"/>
        <v>6.2819887311578565E-6</v>
      </c>
      <c r="H66">
        <f t="shared" si="1"/>
        <v>0.20568307066260702</v>
      </c>
    </row>
    <row r="67" spans="3:8" x14ac:dyDescent="0.25">
      <c r="C67">
        <v>-1.00000000000002</v>
      </c>
      <c r="D67">
        <f t="shared" si="0"/>
        <v>0.10759623050151289</v>
      </c>
      <c r="E67">
        <f t="shared" si="0"/>
        <v>9.9735570100358176E-2</v>
      </c>
      <c r="F67">
        <f t="shared" si="0"/>
        <v>1.093400497839977E-2</v>
      </c>
      <c r="G67">
        <f t="shared" si="0"/>
        <v>1.1706398666410191E-5</v>
      </c>
      <c r="H67">
        <f t="shared" si="1"/>
        <v>0.21827751197893724</v>
      </c>
    </row>
    <row r="68" spans="3:8" x14ac:dyDescent="0.25">
      <c r="C68">
        <v>-0.90000000000002001</v>
      </c>
      <c r="D68">
        <f t="shared" si="0"/>
        <v>0.120985362259569</v>
      </c>
      <c r="E68">
        <f t="shared" si="0"/>
        <v>9.9238136869253146E-2</v>
      </c>
      <c r="F68">
        <f t="shared" si="0"/>
        <v>9.9818310423831769E-3</v>
      </c>
      <c r="G68">
        <f t="shared" si="0"/>
        <v>2.1374025073858045E-5</v>
      </c>
      <c r="H68">
        <f t="shared" si="1"/>
        <v>0.23022670419627919</v>
      </c>
    </row>
    <row r="69" spans="3:8" x14ac:dyDescent="0.25">
      <c r="C69">
        <v>-0.80000000000002003</v>
      </c>
      <c r="D69">
        <f t="shared" si="0"/>
        <v>0.13437143077065933</v>
      </c>
      <c r="E69">
        <f t="shared" si="0"/>
        <v>9.7760673493864372E-2</v>
      </c>
      <c r="F69">
        <f t="shared" si="0"/>
        <v>9.072165494152051E-3</v>
      </c>
      <c r="G69">
        <f t="shared" si="0"/>
        <v>3.8237207361391336E-5</v>
      </c>
      <c r="H69">
        <f t="shared" si="1"/>
        <v>0.24124250696603713</v>
      </c>
    </row>
    <row r="70" spans="3:8" x14ac:dyDescent="0.25">
      <c r="C70">
        <v>-0.70000000000002005</v>
      </c>
      <c r="D70">
        <f t="shared" si="0"/>
        <v>0.14740743646743606</v>
      </c>
      <c r="E70">
        <f t="shared" si="0"/>
        <v>9.5346953865131603E-2</v>
      </c>
      <c r="F70">
        <f t="shared" si="0"/>
        <v>8.208834801723474E-3</v>
      </c>
      <c r="G70">
        <f t="shared" si="0"/>
        <v>6.7022845981008793E-5</v>
      </c>
      <c r="H70">
        <f t="shared" si="1"/>
        <v>0.25103024798027218</v>
      </c>
    </row>
    <row r="71" spans="3:8" x14ac:dyDescent="0.25">
      <c r="C71">
        <v>-0.60000000000001996</v>
      </c>
      <c r="D71">
        <f t="shared" si="0"/>
        <v>0.15972400276117374</v>
      </c>
      <c r="E71">
        <f t="shared" si="0"/>
        <v>9.2067535075831569E-2</v>
      </c>
      <c r="F71">
        <f t="shared" ref="F71:F134" si="2">_xlfn.NORM.DIST($C71,F$2,F$3,FALSE)*F$4</f>
        <v>7.3947223119638639E-3</v>
      </c>
      <c r="G71">
        <f t="shared" si="0"/>
        <v>1.1510558903060235E-4</v>
      </c>
      <c r="H71">
        <f t="shared" si="1"/>
        <v>0.25930136573799978</v>
      </c>
    </row>
    <row r="72" spans="3:8" x14ac:dyDescent="0.25">
      <c r="C72">
        <v>-0.50000000000001998</v>
      </c>
      <c r="D72">
        <f t="shared" ref="D72:G127" si="3">_xlfn.NORM.DIST($C72,D$2,D$3,FALSE)*D$4</f>
        <v>0.17094614708306249</v>
      </c>
      <c r="E72">
        <f t="shared" si="3"/>
        <v>8.8016331691075755E-2</v>
      </c>
      <c r="F72">
        <f t="shared" si="3"/>
        <v>6.6318092528500593E-3</v>
      </c>
      <c r="G72">
        <f t="shared" si="3"/>
        <v>1.936898243236022E-4</v>
      </c>
      <c r="H72">
        <f t="shared" ref="H72:H127" si="4">SUM(D72:G72)</f>
        <v>0.26578797785131192</v>
      </c>
    </row>
    <row r="73" spans="3:8" x14ac:dyDescent="0.25">
      <c r="C73">
        <v>-0.40000000000002001</v>
      </c>
      <c r="D73">
        <f t="shared" si="3"/>
        <v>0.18071191494136998</v>
      </c>
      <c r="E73">
        <f t="shared" si="3"/>
        <v>8.3306150722950903E-2</v>
      </c>
      <c r="F73">
        <f t="shared" si="3"/>
        <v>5.921230739372927E-3</v>
      </c>
      <c r="G73">
        <f t="shared" si="3"/>
        <v>3.1934053328049543E-4</v>
      </c>
      <c r="H73">
        <f t="shared" si="4"/>
        <v>0.27025863693697433</v>
      </c>
    </row>
    <row r="74" spans="3:8" x14ac:dyDescent="0.25">
      <c r="C74">
        <v>-0.30000000000001997</v>
      </c>
      <c r="D74">
        <f t="shared" si="3"/>
        <v>0.18869161384649519</v>
      </c>
      <c r="E74">
        <f t="shared" si="3"/>
        <v>7.8063483341691414E-2</v>
      </c>
      <c r="F74">
        <f t="shared" si="3"/>
        <v>5.2633438867264034E-3</v>
      </c>
      <c r="G74">
        <f t="shared" si="3"/>
        <v>5.158674602932828E-4</v>
      </c>
      <c r="H74">
        <f t="shared" si="4"/>
        <v>0.27253430853520627</v>
      </c>
    </row>
    <row r="75" spans="3:8" x14ac:dyDescent="0.25">
      <c r="C75">
        <v>-0.20000000000002</v>
      </c>
      <c r="D75">
        <f t="shared" si="3"/>
        <v>0.19460623458587223</v>
      </c>
      <c r="E75">
        <f t="shared" si="3"/>
        <v>7.2422888190371848E-2</v>
      </c>
      <c r="F75">
        <f t="shared" si="3"/>
        <v>4.6578050713944634E-3</v>
      </c>
      <c r="G75">
        <f t="shared" si="3"/>
        <v>8.1650541639281609E-4</v>
      </c>
      <c r="H75">
        <f t="shared" si="4"/>
        <v>0.27250343326403137</v>
      </c>
    </row>
    <row r="76" spans="3:8" x14ac:dyDescent="0.25">
      <c r="C76">
        <v>-0.10000000000002</v>
      </c>
      <c r="D76">
        <f t="shared" si="3"/>
        <v>0.1982436293775435</v>
      </c>
      <c r="E76">
        <f t="shared" si="3"/>
        <v>6.6521312474689898E-2</v>
      </c>
      <c r="F76">
        <f t="shared" si="3"/>
        <v>4.1036534232899245E-3</v>
      </c>
      <c r="G76">
        <f t="shared" si="3"/>
        <v>1.2662424034107491E-3</v>
      </c>
      <c r="H76">
        <f t="shared" si="4"/>
        <v>0.27013483767893409</v>
      </c>
    </row>
    <row r="77" spans="3:8" x14ac:dyDescent="0.25">
      <c r="C77">
        <v>-2.0428103653102899E-14</v>
      </c>
      <c r="D77">
        <f t="shared" si="3"/>
        <v>0.19947114020071635</v>
      </c>
      <c r="E77">
        <f t="shared" si="3"/>
        <v>6.0492681129787083E-2</v>
      </c>
      <c r="F77">
        <f t="shared" si="3"/>
        <v>3.5993977675459685E-3</v>
      </c>
      <c r="G77">
        <f t="shared" si="3"/>
        <v>1.9240284214941947E-3</v>
      </c>
      <c r="H77">
        <f t="shared" si="4"/>
        <v>0.26548724751954361</v>
      </c>
    </row>
    <row r="78" spans="3:8" x14ac:dyDescent="0.25">
      <c r="C78">
        <v>9.9999999999970293E-2</v>
      </c>
      <c r="D78">
        <f t="shared" si="3"/>
        <v>0.19824362937754469</v>
      </c>
      <c r="E78">
        <f t="shared" si="3"/>
        <v>5.4463044258139415E-2</v>
      </c>
      <c r="F78">
        <f t="shared" si="3"/>
        <v>3.1431044477249017E-3</v>
      </c>
      <c r="G78">
        <f t="shared" si="3"/>
        <v>2.8644613095392289E-3</v>
      </c>
      <c r="H78">
        <f t="shared" si="4"/>
        <v>0.25871423939294824</v>
      </c>
    </row>
    <row r="79" spans="3:8" x14ac:dyDescent="0.25">
      <c r="C79">
        <v>0.19999999999997001</v>
      </c>
      <c r="D79">
        <f t="shared" si="3"/>
        <v>0.19460623458587462</v>
      </c>
      <c r="E79">
        <f t="shared" si="3"/>
        <v>4.8546513745804987E-2</v>
      </c>
      <c r="F79">
        <f t="shared" si="3"/>
        <v>2.7324837363482627E-3</v>
      </c>
      <c r="G79">
        <f t="shared" si="3"/>
        <v>4.1784122434086832E-3</v>
      </c>
      <c r="H79">
        <f t="shared" si="4"/>
        <v>0.25006364431143657</v>
      </c>
    </row>
    <row r="80" spans="3:8" x14ac:dyDescent="0.25">
      <c r="C80">
        <v>0.29999999999997001</v>
      </c>
      <c r="D80">
        <f t="shared" si="3"/>
        <v>0.18869161384649868</v>
      </c>
      <c r="E80">
        <f t="shared" si="3"/>
        <v>4.2842148011953511E-2</v>
      </c>
      <c r="F80">
        <f t="shared" si="3"/>
        <v>2.3649728564155326E-3</v>
      </c>
      <c r="G80">
        <f t="shared" si="3"/>
        <v>5.971954050225145E-3</v>
      </c>
      <c r="H80">
        <f t="shared" si="4"/>
        <v>0.23987068876509288</v>
      </c>
    </row>
    <row r="81" spans="3:8" x14ac:dyDescent="0.25">
      <c r="C81">
        <v>0.39999999999996999</v>
      </c>
      <c r="D81">
        <f t="shared" si="3"/>
        <v>0.18071191494137445</v>
      </c>
      <c r="E81">
        <f t="shared" si="3"/>
        <v>3.7431866408937794E-2</v>
      </c>
      <c r="F81">
        <f t="shared" si="3"/>
        <v>2.0378139818591251E-3</v>
      </c>
      <c r="G81">
        <f t="shared" si="3"/>
        <v>8.3629302940451105E-3</v>
      </c>
      <c r="H81">
        <f t="shared" si="4"/>
        <v>0.22854452562621649</v>
      </c>
    </row>
    <row r="82" spans="3:8" x14ac:dyDescent="0.25">
      <c r="C82">
        <v>0.49999999999997002</v>
      </c>
      <c r="D82">
        <f t="shared" si="3"/>
        <v>0.17094614708306777</v>
      </c>
      <c r="E82">
        <f t="shared" si="3"/>
        <v>3.2379398916474386E-2</v>
      </c>
      <c r="F82">
        <f t="shared" si="3"/>
        <v>1.7481259395807161E-3</v>
      </c>
      <c r="G82">
        <f t="shared" si="3"/>
        <v>1.1474594411685546E-2</v>
      </c>
      <c r="H82">
        <f t="shared" si="4"/>
        <v>0.21654826635080843</v>
      </c>
    </row>
    <row r="83" spans="3:8" x14ac:dyDescent="0.25">
      <c r="C83">
        <v>0.59999999999997</v>
      </c>
      <c r="D83">
        <f t="shared" si="3"/>
        <v>0.15972400276117965</v>
      </c>
      <c r="E83">
        <f t="shared" si="3"/>
        <v>2.7730208669865225E-2</v>
      </c>
      <c r="F83">
        <f t="shared" si="3"/>
        <v>1.4929686863229318E-3</v>
      </c>
      <c r="G83">
        <f t="shared" si="3"/>
        <v>1.5425990432338119E-2</v>
      </c>
      <c r="H83">
        <f t="shared" si="4"/>
        <v>0.20437317054970591</v>
      </c>
    </row>
    <row r="84" spans="3:8" x14ac:dyDescent="0.25">
      <c r="C84">
        <v>0.69999999999996998</v>
      </c>
      <c r="D84">
        <f t="shared" si="3"/>
        <v>0.14740743646744242</v>
      </c>
      <c r="E84">
        <f t="shared" si="3"/>
        <v>2.3512269344222934E-2</v>
      </c>
      <c r="F84">
        <f t="shared" si="3"/>
        <v>1.2693999677100801E-3</v>
      </c>
      <c r="G84">
        <f t="shared" si="3"/>
        <v>2.031915386545366E-2</v>
      </c>
      <c r="H84">
        <f t="shared" si="4"/>
        <v>0.19250825964482909</v>
      </c>
    </row>
    <row r="85" spans="3:8" x14ac:dyDescent="0.25">
      <c r="C85">
        <v>0.79999999999996996</v>
      </c>
      <c r="D85">
        <f t="shared" si="3"/>
        <v>0.13437143077066596</v>
      </c>
      <c r="E85">
        <f t="shared" si="3"/>
        <v>1.9737539575224602E-2</v>
      </c>
      <c r="F85">
        <f t="shared" si="3"/>
        <v>1.0745238742433205E-3</v>
      </c>
      <c r="G85">
        <f t="shared" si="3"/>
        <v>2.6223763989743229E-2</v>
      </c>
      <c r="H85">
        <f t="shared" si="4"/>
        <v>0.18140725820987708</v>
      </c>
    </row>
    <row r="86" spans="3:8" x14ac:dyDescent="0.25">
      <c r="C86">
        <v>0.89999999999997005</v>
      </c>
      <c r="D86">
        <f t="shared" si="3"/>
        <v>0.12098536225957569</v>
      </c>
      <c r="E86">
        <f t="shared" si="3"/>
        <v>1.6403953693670079E-2</v>
      </c>
      <c r="F86">
        <f t="shared" si="3"/>
        <v>9.0553128224575466E-4</v>
      </c>
      <c r="G86">
        <f t="shared" si="3"/>
        <v>3.3160516287442564E-2</v>
      </c>
      <c r="H86">
        <f t="shared" si="4"/>
        <v>0.17145536352293408</v>
      </c>
    </row>
    <row r="87" spans="3:8" x14ac:dyDescent="0.25">
      <c r="C87">
        <v>0.99999999999997002</v>
      </c>
      <c r="D87">
        <f t="shared" si="3"/>
        <v>0.10759623050151952</v>
      </c>
      <c r="E87">
        <f t="shared" si="3"/>
        <v>1.3497741628297822E-2</v>
      </c>
      <c r="F87">
        <f t="shared" si="3"/>
        <v>7.5973240158653664E-4</v>
      </c>
      <c r="G87">
        <f t="shared" si="3"/>
        <v>4.1085103642531276E-2</v>
      </c>
      <c r="H87">
        <f t="shared" si="4"/>
        <v>0.16293880817393516</v>
      </c>
    </row>
    <row r="88" spans="3:8" x14ac:dyDescent="0.25">
      <c r="C88">
        <v>1.0999999999999699</v>
      </c>
      <c r="D88">
        <f t="shared" si="3"/>
        <v>9.4514757371659999E-2</v>
      </c>
      <c r="E88">
        <f t="shared" si="3"/>
        <v>1.0995898995107497E-2</v>
      </c>
      <c r="F88">
        <f t="shared" si="3"/>
        <v>6.3458184368918129E-4</v>
      </c>
      <c r="G88">
        <f t="shared" si="3"/>
        <v>4.9875164080397293E-2</v>
      </c>
      <c r="H88">
        <f t="shared" si="4"/>
        <v>0.15602040229085398</v>
      </c>
    </row>
    <row r="89" spans="3:8" x14ac:dyDescent="0.25">
      <c r="C89">
        <v>1.19999999999997</v>
      </c>
      <c r="D89">
        <f t="shared" si="3"/>
        <v>8.2005037338000464E-2</v>
      </c>
      <c r="E89">
        <f t="shared" si="3"/>
        <v>8.8686482115584477E-3</v>
      </c>
      <c r="F89">
        <f t="shared" si="3"/>
        <v>5.2769677219869412E-4</v>
      </c>
      <c r="G89">
        <f t="shared" si="3"/>
        <v>5.9322730890054381E-2</v>
      </c>
      <c r="H89">
        <f t="shared" si="4"/>
        <v>0.15072411321181198</v>
      </c>
    </row>
    <row r="90" spans="3:8" x14ac:dyDescent="0.25">
      <c r="C90">
        <v>1.2999999999999701</v>
      </c>
      <c r="D90">
        <f t="shared" si="3"/>
        <v>7.0278062080700643E-2</v>
      </c>
      <c r="E90">
        <f t="shared" si="3"/>
        <v>7.0817594354007814E-3</v>
      </c>
      <c r="F90">
        <f t="shared" si="3"/>
        <v>4.3686880593425925E-4</v>
      </c>
      <c r="G90">
        <f t="shared" si="3"/>
        <v>6.9134492719752291E-2</v>
      </c>
      <c r="H90">
        <f t="shared" si="4"/>
        <v>0.14693118304178798</v>
      </c>
    </row>
    <row r="91" spans="3:8" x14ac:dyDescent="0.25">
      <c r="C91">
        <v>1.3999999999999699</v>
      </c>
      <c r="D91">
        <f t="shared" si="3"/>
        <v>5.9489095212041362E-2</v>
      </c>
      <c r="E91">
        <f t="shared" si="3"/>
        <v>5.5986325737111256E-3</v>
      </c>
      <c r="F91">
        <f t="shared" si="3"/>
        <v>3.6007041207964589E-4</v>
      </c>
      <c r="G91">
        <f t="shared" si="3"/>
        <v>7.8941481581283016E-2</v>
      </c>
      <c r="H91">
        <f t="shared" si="4"/>
        <v>0.14438927977911514</v>
      </c>
    </row>
    <row r="92" spans="3:8" x14ac:dyDescent="0.25">
      <c r="C92">
        <v>1.49999999999997</v>
      </c>
      <c r="D92">
        <f t="shared" si="3"/>
        <v>4.9738569396377115E-2</v>
      </c>
      <c r="E92">
        <f t="shared" si="3"/>
        <v>4.3820751233924655E-3</v>
      </c>
      <c r="F92">
        <f t="shared" si="3"/>
        <v>2.9545656079588503E-4</v>
      </c>
      <c r="G92">
        <f t="shared" si="3"/>
        <v>8.8318688805444856E-2</v>
      </c>
      <c r="H92">
        <f t="shared" si="4"/>
        <v>0.14273478988601032</v>
      </c>
    </row>
    <row r="93" spans="3:8" x14ac:dyDescent="0.25">
      <c r="C93">
        <v>1.5999999999999699</v>
      </c>
      <c r="D93">
        <f t="shared" si="3"/>
        <v>4.1075944231205357E-2</v>
      </c>
      <c r="E93">
        <f t="shared" si="3"/>
        <v>3.3957423084216704E-3</v>
      </c>
      <c r="F93">
        <f t="shared" si="3"/>
        <v>2.4136241520130079E-4</v>
      </c>
      <c r="G93">
        <f t="shared" si="3"/>
        <v>9.6813695930508356E-2</v>
      </c>
      <c r="H93">
        <f t="shared" si="4"/>
        <v>0.14152674488533667</v>
      </c>
    </row>
    <row r="94" spans="3:8" x14ac:dyDescent="0.25">
      <c r="C94">
        <v>1.69999999999997</v>
      </c>
      <c r="D94">
        <f t="shared" si="3"/>
        <v>3.3505813059232219E-2</v>
      </c>
      <c r="E94">
        <f t="shared" si="3"/>
        <v>2.6052337036058604E-3</v>
      </c>
      <c r="F94">
        <f t="shared" si="3"/>
        <v>1.9629780802556964E-4</v>
      </c>
      <c r="G94">
        <f t="shared" si="3"/>
        <v>0.10398192049013627</v>
      </c>
      <c r="H94">
        <f t="shared" si="4"/>
        <v>0.14028926506099992</v>
      </c>
    </row>
    <row r="95" spans="3:8" x14ac:dyDescent="0.25">
      <c r="C95">
        <v>1.7999999999999701</v>
      </c>
      <c r="D95">
        <f t="shared" si="3"/>
        <v>2.6995483256595825E-2</v>
      </c>
      <c r="E95">
        <f t="shared" si="3"/>
        <v>1.9788628957451569E-3</v>
      </c>
      <c r="F95">
        <f t="shared" si="3"/>
        <v>1.5893921343099952E-4</v>
      </c>
      <c r="G95">
        <f t="shared" si="3"/>
        <v>0.10942478855548787</v>
      </c>
      <c r="H95">
        <f t="shared" si="4"/>
        <v>0.13855807392125985</v>
      </c>
    </row>
    <row r="96" spans="3:8" x14ac:dyDescent="0.25">
      <c r="C96">
        <v>1.8999999999999699</v>
      </c>
      <c r="D96">
        <f t="shared" si="3"/>
        <v>2.1483270231980111E-2</v>
      </c>
      <c r="E96">
        <f t="shared" si="3"/>
        <v>1.4881331049440931E-3</v>
      </c>
      <c r="F96">
        <f t="shared" si="3"/>
        <v>1.2811986462347568E-4</v>
      </c>
      <c r="G96">
        <f t="shared" si="3"/>
        <v>0.1128263256943596</v>
      </c>
      <c r="H96">
        <f t="shared" si="4"/>
        <v>0.13592584889590728</v>
      </c>
    </row>
    <row r="97" spans="3:8" x14ac:dyDescent="0.25">
      <c r="C97">
        <v>1.99999999999997</v>
      </c>
      <c r="D97">
        <f t="shared" si="3"/>
        <v>1.6886825517636574E-2</v>
      </c>
      <c r="E97">
        <f t="shared" si="3"/>
        <v>1.1079621029846021E-3</v>
      </c>
      <c r="F97">
        <f t="shared" si="3"/>
        <v>1.0281859975274739E-4</v>
      </c>
      <c r="G97">
        <f t="shared" si="3"/>
        <v>0.11398350868612364</v>
      </c>
      <c r="H97">
        <f t="shared" si="4"/>
        <v>0.13208111490649757</v>
      </c>
    </row>
    <row r="98" spans="3:8" x14ac:dyDescent="0.25">
      <c r="C98">
        <v>2.0999999999999699</v>
      </c>
      <c r="D98">
        <f t="shared" si="3"/>
        <v>1.3110944546855777E-2</v>
      </c>
      <c r="E98">
        <f t="shared" si="3"/>
        <v>8.1670476405005664E-4</v>
      </c>
      <c r="F98">
        <f t="shared" si="3"/>
        <v>8.2147944564873676E-5</v>
      </c>
      <c r="G98">
        <f t="shared" si="3"/>
        <v>0.11282632569436098</v>
      </c>
      <c r="H98">
        <f t="shared" si="4"/>
        <v>0.12683612294983168</v>
      </c>
    </row>
    <row r="99" spans="3:8" x14ac:dyDescent="0.25">
      <c r="C99">
        <v>2.19999999999997</v>
      </c>
      <c r="D99">
        <f t="shared" si="3"/>
        <v>1.0054449212294545E-2</v>
      </c>
      <c r="E99">
        <f t="shared" si="3"/>
        <v>5.9602205036626778E-4</v>
      </c>
      <c r="F99">
        <f t="shared" si="3"/>
        <v>6.5341864085029328E-5</v>
      </c>
      <c r="G99">
        <f t="shared" si="3"/>
        <v>0.10942478855549054</v>
      </c>
      <c r="H99">
        <f t="shared" si="4"/>
        <v>0.12014060168223638</v>
      </c>
    </row>
    <row r="100" spans="3:8" x14ac:dyDescent="0.25">
      <c r="C100">
        <v>2.2999999999999701</v>
      </c>
      <c r="D100">
        <f t="shared" si="3"/>
        <v>7.6158946635514905E-3</v>
      </c>
      <c r="E100">
        <f t="shared" si="3"/>
        <v>4.3064223476346275E-4</v>
      </c>
      <c r="F100">
        <f t="shared" si="3"/>
        <v>5.1743540413930845E-5</v>
      </c>
      <c r="G100">
        <f t="shared" si="3"/>
        <v>0.10398192049014009</v>
      </c>
      <c r="H100">
        <f t="shared" si="4"/>
        <v>0.11208020092886897</v>
      </c>
    </row>
    <row r="101" spans="3:8" x14ac:dyDescent="0.25">
      <c r="C101">
        <v>2.3999999999999702</v>
      </c>
      <c r="D101">
        <f t="shared" si="3"/>
        <v>5.6979930118992213E-3</v>
      </c>
      <c r="E101">
        <f t="shared" si="3"/>
        <v>3.0805479211828615E-4</v>
      </c>
      <c r="F101">
        <f t="shared" si="3"/>
        <v>4.0793462007587732E-5</v>
      </c>
      <c r="G101">
        <f t="shared" si="3"/>
        <v>9.6813695930513102E-2</v>
      </c>
      <c r="H101">
        <f t="shared" si="4"/>
        <v>0.1028605371965382</v>
      </c>
    </row>
    <row r="102" spans="3:8" x14ac:dyDescent="0.25">
      <c r="C102">
        <v>2.4999999999999698</v>
      </c>
      <c r="D102">
        <f t="shared" si="3"/>
        <v>4.2107672420595684E-3</v>
      </c>
      <c r="E102">
        <f t="shared" si="3"/>
        <v>2.1817067376146308E-4</v>
      </c>
      <c r="F102">
        <f t="shared" si="3"/>
        <v>3.2018043441390382E-5</v>
      </c>
      <c r="G102">
        <f t="shared" si="3"/>
        <v>8.8318688805450282E-2</v>
      </c>
      <c r="H102">
        <f t="shared" si="4"/>
        <v>9.2779644764712704E-2</v>
      </c>
    </row>
    <row r="103" spans="3:8" x14ac:dyDescent="0.25">
      <c r="C103">
        <v>2.5999999999999699</v>
      </c>
      <c r="D103">
        <f t="shared" si="3"/>
        <v>3.0735402068060003E-3</v>
      </c>
      <c r="E103">
        <f t="shared" si="3"/>
        <v>1.529754825284597E-4</v>
      </c>
      <c r="F103">
        <f t="shared" si="3"/>
        <v>2.5018934914510578E-5</v>
      </c>
      <c r="G103">
        <f t="shared" si="3"/>
        <v>7.8941481581288858E-2</v>
      </c>
      <c r="H103">
        <f t="shared" si="4"/>
        <v>8.219301620553783E-2</v>
      </c>
    </row>
    <row r="104" spans="3:8" x14ac:dyDescent="0.25">
      <c r="C104">
        <v>2.69999999999997</v>
      </c>
      <c r="D104">
        <f t="shared" si="3"/>
        <v>2.2159242059692241E-3</v>
      </c>
      <c r="E104">
        <f t="shared" si="3"/>
        <v>1.0619506763769976E-4</v>
      </c>
      <c r="F104">
        <f t="shared" si="3"/>
        <v>1.9463128386098837E-5</v>
      </c>
      <c r="G104">
        <f t="shared" si="3"/>
        <v>6.9134492719758217E-2</v>
      </c>
      <c r="H104">
        <f t="shared" si="4"/>
        <v>7.1476075121751234E-2</v>
      </c>
    </row>
    <row r="105" spans="3:8" x14ac:dyDescent="0.25">
      <c r="C105">
        <v>2.7999999999999701</v>
      </c>
      <c r="D105">
        <f t="shared" si="3"/>
        <v>1.5780081582091857E-3</v>
      </c>
      <c r="E105">
        <f t="shared" si="3"/>
        <v>7.2986731447873362E-5</v>
      </c>
      <c r="F105">
        <f t="shared" si="3"/>
        <v>1.5073922560246787E-5</v>
      </c>
      <c r="G105">
        <f t="shared" si="3"/>
        <v>5.9322730890060196E-2</v>
      </c>
      <c r="H105">
        <f t="shared" si="4"/>
        <v>6.0988799702277503E-2</v>
      </c>
    </row>
    <row r="106" spans="3:8" x14ac:dyDescent="0.25">
      <c r="C106">
        <v>2.8999999999999599</v>
      </c>
      <c r="D106">
        <f t="shared" si="3"/>
        <v>1.1099461942784105E-3</v>
      </c>
      <c r="E106">
        <f t="shared" si="3"/>
        <v>4.9663867848200898E-5</v>
      </c>
      <c r="F106">
        <f t="shared" si="3"/>
        <v>1.1622771894358783E-5</v>
      </c>
      <c r="G106">
        <f t="shared" si="3"/>
        <v>4.9875164080403718E-2</v>
      </c>
      <c r="H106">
        <f t="shared" si="4"/>
        <v>5.104639691442469E-2</v>
      </c>
    </row>
    <row r="107" spans="3:8" x14ac:dyDescent="0.25">
      <c r="C107">
        <v>2.99999999999996</v>
      </c>
      <c r="D107">
        <f t="shared" si="3"/>
        <v>7.7113949814566838E-4</v>
      </c>
      <c r="E107">
        <f t="shared" si="3"/>
        <v>3.3457556441226688E-5</v>
      </c>
      <c r="F107">
        <f t="shared" si="3"/>
        <v>8.9220150509933075E-6</v>
      </c>
      <c r="G107">
        <f t="shared" si="3"/>
        <v>4.1085103642537146E-2</v>
      </c>
      <c r="H107">
        <f t="shared" si="4"/>
        <v>4.1898622712175038E-2</v>
      </c>
    </row>
    <row r="108" spans="3:8" x14ac:dyDescent="0.25">
      <c r="C108">
        <v>3.1</v>
      </c>
      <c r="D108">
        <f t="shared" si="3"/>
        <v>5.2917864537282879E-4</v>
      </c>
      <c r="E108">
        <f t="shared" si="3"/>
        <v>2.2315414294283232E-5</v>
      </c>
      <c r="F108">
        <f t="shared" si="3"/>
        <v>6.8184551920523163E-6</v>
      </c>
      <c r="G108">
        <f t="shared" si="3"/>
        <v>3.3160516287444777E-2</v>
      </c>
      <c r="H108">
        <f t="shared" si="4"/>
        <v>3.3718828802303945E-2</v>
      </c>
    </row>
    <row r="109" spans="3:8" x14ac:dyDescent="0.25">
      <c r="C109">
        <v>3.2</v>
      </c>
      <c r="D109">
        <f t="shared" si="3"/>
        <v>3.5868235430965305E-4</v>
      </c>
      <c r="E109">
        <f t="shared" si="3"/>
        <v>1.4735766939134964E-5</v>
      </c>
      <c r="F109">
        <f t="shared" si="3"/>
        <v>5.1877475320245042E-6</v>
      </c>
      <c r="G109">
        <f t="shared" si="3"/>
        <v>2.6223763989745144E-2</v>
      </c>
      <c r="H109">
        <f t="shared" si="4"/>
        <v>2.6602369858525956E-2</v>
      </c>
    </row>
    <row r="110" spans="3:8" x14ac:dyDescent="0.25">
      <c r="C110">
        <v>3.3</v>
      </c>
      <c r="D110">
        <f t="shared" si="3"/>
        <v>2.4013532581041033E-4</v>
      </c>
      <c r="E110">
        <f t="shared" si="3"/>
        <v>9.6337991855217823E-6</v>
      </c>
      <c r="F110">
        <f t="shared" si="3"/>
        <v>3.9295378504359908E-6</v>
      </c>
      <c r="G110">
        <f t="shared" si="3"/>
        <v>2.031915386545528E-2</v>
      </c>
      <c r="H110">
        <f t="shared" si="4"/>
        <v>2.0572852528301648E-2</v>
      </c>
    </row>
    <row r="111" spans="3:8" x14ac:dyDescent="0.25">
      <c r="C111">
        <v>3.4</v>
      </c>
      <c r="D111">
        <f t="shared" si="3"/>
        <v>1.5879632005126926E-4</v>
      </c>
      <c r="E111">
        <f t="shared" si="3"/>
        <v>6.2356178225133838E-6</v>
      </c>
      <c r="F111">
        <f t="shared" si="3"/>
        <v>2.9632884112517209E-6</v>
      </c>
      <c r="G111">
        <f t="shared" si="3"/>
        <v>1.5425990432339449E-2</v>
      </c>
      <c r="H111">
        <f t="shared" si="4"/>
        <v>1.5593985658624484E-2</v>
      </c>
    </row>
    <row r="112" spans="3:8" x14ac:dyDescent="0.25">
      <c r="C112">
        <v>3.5</v>
      </c>
      <c r="D112">
        <f t="shared" si="3"/>
        <v>1.0372015438396033E-4</v>
      </c>
      <c r="E112">
        <f t="shared" si="3"/>
        <v>3.9959352767263687E-6</v>
      </c>
      <c r="F112">
        <f t="shared" si="3"/>
        <v>2.2247241597092284E-6</v>
      </c>
      <c r="G112">
        <f t="shared" si="3"/>
        <v>1.1474594411686608E-2</v>
      </c>
      <c r="H112">
        <f t="shared" si="4"/>
        <v>1.1584535225507004E-2</v>
      </c>
    </row>
    <row r="113" spans="3:8" x14ac:dyDescent="0.25">
      <c r="C113">
        <v>3.6</v>
      </c>
      <c r="D113">
        <f t="shared" si="3"/>
        <v>6.6915112882442684E-5</v>
      </c>
      <c r="E113">
        <f t="shared" si="3"/>
        <v>2.5352130163716896E-6</v>
      </c>
      <c r="F113">
        <f t="shared" si="3"/>
        <v>1.6628314193369081E-6</v>
      </c>
      <c r="G113">
        <f t="shared" si="3"/>
        <v>8.3629302940459293E-3</v>
      </c>
      <c r="H113">
        <f t="shared" si="4"/>
        <v>8.4340434513640802E-3</v>
      </c>
    </row>
    <row r="114" spans="3:8" x14ac:dyDescent="0.25">
      <c r="C114">
        <v>3.7</v>
      </c>
      <c r="D114">
        <f t="shared" si="3"/>
        <v>4.2640630240548936E-5</v>
      </c>
      <c r="E114">
        <f t="shared" si="3"/>
        <v>1.5924562947167725E-6</v>
      </c>
      <c r="F114">
        <f t="shared" si="3"/>
        <v>1.2373429126145211E-6</v>
      </c>
      <c r="G114">
        <f t="shared" si="3"/>
        <v>5.9719540502257626E-3</v>
      </c>
      <c r="H114">
        <f t="shared" si="4"/>
        <v>6.0174244796736432E-3</v>
      </c>
    </row>
    <row r="115" spans="3:8" x14ac:dyDescent="0.25">
      <c r="C115">
        <v>3.8</v>
      </c>
      <c r="D115">
        <f t="shared" si="3"/>
        <v>2.6838692526147765E-5</v>
      </c>
      <c r="E115">
        <f t="shared" si="3"/>
        <v>9.9032477275801883E-7</v>
      </c>
      <c r="F115">
        <f t="shared" si="3"/>
        <v>9.1664617489622474E-7</v>
      </c>
      <c r="G115">
        <f t="shared" si="3"/>
        <v>4.1784122434091516E-3</v>
      </c>
      <c r="H115">
        <f t="shared" si="4"/>
        <v>4.2071579068829537E-3</v>
      </c>
    </row>
    <row r="116" spans="3:8" x14ac:dyDescent="0.25">
      <c r="C116">
        <v>3.9</v>
      </c>
      <c r="D116">
        <f t="shared" si="3"/>
        <v>1.6685431197819215E-5</v>
      </c>
      <c r="E116">
        <f t="shared" si="3"/>
        <v>6.0974018647333804E-7</v>
      </c>
      <c r="F116">
        <f t="shared" si="3"/>
        <v>6.7605680436578163E-7</v>
      </c>
      <c r="G116">
        <f t="shared" si="3"/>
        <v>2.8644613095395594E-3</v>
      </c>
      <c r="H116">
        <f t="shared" si="4"/>
        <v>2.8824325377282177E-3</v>
      </c>
    </row>
    <row r="117" spans="3:8" x14ac:dyDescent="0.25">
      <c r="C117">
        <v>4</v>
      </c>
      <c r="D117">
        <f t="shared" si="3"/>
        <v>1.0245941073436761E-5</v>
      </c>
      <c r="E117">
        <f t="shared" si="3"/>
        <v>3.7167987868357442E-7</v>
      </c>
      <c r="F117">
        <f t="shared" si="3"/>
        <v>4.9640305804199939E-7</v>
      </c>
      <c r="G117">
        <f t="shared" si="3"/>
        <v>1.9240284214943554E-3</v>
      </c>
      <c r="H117">
        <f t="shared" si="4"/>
        <v>1.9351424455045178E-3</v>
      </c>
    </row>
    <row r="118" spans="3:8" x14ac:dyDescent="0.25">
      <c r="C118">
        <v>4.0999999999999996</v>
      </c>
      <c r="D118">
        <f t="shared" si="3"/>
        <v>6.2144773986483774E-6</v>
      </c>
      <c r="E118">
        <f t="shared" si="3"/>
        <v>2.2431087905958343E-7</v>
      </c>
      <c r="F118">
        <f t="shared" si="3"/>
        <v>3.6287371472533919E-7</v>
      </c>
      <c r="G118">
        <f t="shared" si="3"/>
        <v>1.2662424034108619E-3</v>
      </c>
      <c r="H118">
        <f t="shared" si="4"/>
        <v>1.2730440654032953E-3</v>
      </c>
    </row>
    <row r="119" spans="3:8" x14ac:dyDescent="0.25">
      <c r="C119">
        <v>4.2</v>
      </c>
      <c r="D119">
        <f t="shared" si="3"/>
        <v>3.7230229353149951E-6</v>
      </c>
      <c r="E119">
        <f t="shared" si="3"/>
        <v>1.3402588361744036E-7</v>
      </c>
      <c r="F119">
        <f t="shared" si="3"/>
        <v>2.6408660606880502E-7</v>
      </c>
      <c r="G119">
        <f t="shared" si="3"/>
        <v>8.1650541639288841E-4</v>
      </c>
      <c r="H119">
        <f t="shared" si="4"/>
        <v>8.2062655181788964E-4</v>
      </c>
    </row>
    <row r="120" spans="3:8" x14ac:dyDescent="0.25">
      <c r="C120">
        <v>4.3</v>
      </c>
      <c r="D120">
        <f t="shared" si="3"/>
        <v>2.2030540390760864E-6</v>
      </c>
      <c r="E120">
        <f t="shared" si="3"/>
        <v>7.9283730417899398E-8</v>
      </c>
      <c r="F120">
        <f t="shared" si="3"/>
        <v>1.9134056065903003E-7</v>
      </c>
      <c r="G120">
        <f t="shared" si="3"/>
        <v>5.1586746029333138E-4</v>
      </c>
      <c r="H120">
        <f t="shared" si="4"/>
        <v>5.183411386234844E-4</v>
      </c>
    </row>
    <row r="121" spans="3:8" x14ac:dyDescent="0.25">
      <c r="C121">
        <v>4.4000000000000004</v>
      </c>
      <c r="D121">
        <f t="shared" si="3"/>
        <v>1.2876354607431658E-6</v>
      </c>
      <c r="E121">
        <f t="shared" si="3"/>
        <v>4.6434046113882242E-8</v>
      </c>
      <c r="F121">
        <f t="shared" si="3"/>
        <v>1.3801856619470783E-7</v>
      </c>
      <c r="G121">
        <f t="shared" si="3"/>
        <v>3.1934053328052606E-4</v>
      </c>
      <c r="H121">
        <f t="shared" si="4"/>
        <v>3.2081262135357782E-4</v>
      </c>
    </row>
    <row r="122" spans="3:8" x14ac:dyDescent="0.25">
      <c r="C122">
        <v>4.5</v>
      </c>
      <c r="D122">
        <f t="shared" si="3"/>
        <v>7.4335975736714884E-7</v>
      </c>
      <c r="E122">
        <f t="shared" si="3"/>
        <v>2.692440010635819E-8</v>
      </c>
      <c r="F122">
        <f t="shared" si="3"/>
        <v>9.9114634315619849E-8</v>
      </c>
      <c r="G122">
        <f t="shared" si="3"/>
        <v>1.9368982432362196E-4</v>
      </c>
      <c r="H122">
        <f t="shared" si="4"/>
        <v>1.9455922311541109E-4</v>
      </c>
    </row>
    <row r="123" spans="3:8" x14ac:dyDescent="0.25">
      <c r="C123">
        <v>4.5999999999999996</v>
      </c>
      <c r="D123">
        <f t="shared" si="3"/>
        <v>4.2388056452945344E-7</v>
      </c>
      <c r="E123">
        <f t="shared" si="3"/>
        <v>1.5456551250414643E-8</v>
      </c>
      <c r="F123">
        <f t="shared" si="3"/>
        <v>7.0861094628696148E-8</v>
      </c>
      <c r="G123">
        <f t="shared" si="3"/>
        <v>1.1510558903061481E-4</v>
      </c>
      <c r="H123">
        <f t="shared" si="4"/>
        <v>1.1561578724102338E-4</v>
      </c>
    </row>
    <row r="124" spans="3:8" x14ac:dyDescent="0.25">
      <c r="C124">
        <v>4.7</v>
      </c>
      <c r="D124">
        <f t="shared" si="3"/>
        <v>2.3874061126568858E-7</v>
      </c>
      <c r="E124">
        <f t="shared" si="3"/>
        <v>8.7848877370510851E-9</v>
      </c>
      <c r="F124">
        <f t="shared" si="3"/>
        <v>5.0436824195178719E-8</v>
      </c>
      <c r="G124">
        <f t="shared" si="3"/>
        <v>6.7022845981016112E-5</v>
      </c>
      <c r="H124">
        <f t="shared" si="4"/>
        <v>6.7320808304214034E-5</v>
      </c>
    </row>
    <row r="125" spans="3:8" x14ac:dyDescent="0.25">
      <c r="C125">
        <v>4.8</v>
      </c>
      <c r="D125">
        <f t="shared" si="3"/>
        <v>1.3281509542609563E-7</v>
      </c>
      <c r="E125">
        <f t="shared" si="3"/>
        <v>4.943299101561168E-9</v>
      </c>
      <c r="F125">
        <f t="shared" si="3"/>
        <v>3.5740235631317432E-8</v>
      </c>
      <c r="G125">
        <f t="shared" si="3"/>
        <v>3.8237207361395822E-5</v>
      </c>
      <c r="H125">
        <f t="shared" si="4"/>
        <v>3.8410705991554795E-5</v>
      </c>
    </row>
    <row r="126" spans="3:8" x14ac:dyDescent="0.25">
      <c r="C126">
        <v>4.9000000000000004</v>
      </c>
      <c r="D126">
        <f t="shared" si="3"/>
        <v>7.2980513624283046E-8</v>
      </c>
      <c r="E126">
        <f t="shared" si="3"/>
        <v>2.7539409061705771E-9</v>
      </c>
      <c r="F126">
        <f t="shared" si="3"/>
        <v>2.5213718057154924E-8</v>
      </c>
      <c r="G126">
        <f t="shared" si="3"/>
        <v>2.1374025073860586E-5</v>
      </c>
      <c r="H126">
        <f t="shared" si="4"/>
        <v>2.1474973246448193E-5</v>
      </c>
    </row>
    <row r="127" spans="3:8" x14ac:dyDescent="0.25">
      <c r="C127">
        <v>5</v>
      </c>
      <c r="D127">
        <f t="shared" si="3"/>
        <v>3.9609989943650881E-8</v>
      </c>
      <c r="E127">
        <f t="shared" si="3"/>
        <v>1.5189707124558215E-9</v>
      </c>
      <c r="F127">
        <f t="shared" si="3"/>
        <v>1.7708679390146086E-8</v>
      </c>
      <c r="G127">
        <f t="shared" si="3"/>
        <v>1.1706398666411665E-5</v>
      </c>
      <c r="H127">
        <f t="shared" si="4"/>
        <v>1.1765236306457919E-5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Slide 2</vt:lpstr>
      <vt:lpstr>Slide 3</vt:lpstr>
      <vt:lpstr>Slide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Cubbon</dc:creator>
  <cp:lastModifiedBy>Alan Cubbon</cp:lastModifiedBy>
  <dcterms:created xsi:type="dcterms:W3CDTF">2023-09-18T08:49:33Z</dcterms:created>
  <dcterms:modified xsi:type="dcterms:W3CDTF">2023-09-18T16:09:36Z</dcterms:modified>
</cp:coreProperties>
</file>