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zi\Documents\OMSA\CSE6740\Homework\homework1-11\homework1\"/>
    </mc:Choice>
  </mc:AlternateContent>
  <xr:revisionPtr revIDLastSave="0" documentId="13_ncr:1_{A45F5A68-9BDE-4A63-9339-014918F78960}" xr6:coauthVersionLast="46" xr6:coauthVersionMax="46" xr10:uidLastSave="{00000000-0000-0000-0000-000000000000}"/>
  <bookViews>
    <workbookView xWindow="-108" yWindow="-108" windowWidth="23256" windowHeight="12576" xr2:uid="{8F2207F3-1570-43A5-8FDB-AB2EF5434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8" i="1"/>
  <c r="D17" i="1"/>
  <c r="J19" i="1" s="1"/>
  <c r="E12" i="1"/>
  <c r="E11" i="1"/>
  <c r="D12" i="1"/>
  <c r="D11" i="1"/>
  <c r="H13" i="1" s="1"/>
  <c r="G8" i="1"/>
  <c r="H8" i="1"/>
  <c r="I8" i="1"/>
  <c r="J8" i="1"/>
  <c r="F8" i="1"/>
  <c r="H7" i="1"/>
  <c r="I7" i="1"/>
  <c r="I9" i="1" s="1"/>
  <c r="J7" i="1"/>
  <c r="J9" i="1" s="1"/>
  <c r="G7" i="1"/>
  <c r="G9" i="1" s="1"/>
  <c r="F7" i="1"/>
  <c r="F9" i="1" s="1"/>
  <c r="I14" i="1" l="1"/>
  <c r="G20" i="1"/>
  <c r="F13" i="1"/>
  <c r="H9" i="1"/>
  <c r="F20" i="1"/>
  <c r="G13" i="1"/>
  <c r="I19" i="1"/>
  <c r="G19" i="1"/>
  <c r="H14" i="1"/>
  <c r="H15" i="1" s="1"/>
  <c r="F14" i="1"/>
  <c r="H19" i="1"/>
  <c r="J14" i="1"/>
  <c r="J20" i="1"/>
  <c r="J21" i="1" s="1"/>
  <c r="J13" i="1"/>
  <c r="G14" i="1"/>
  <c r="I20" i="1"/>
  <c r="I13" i="1"/>
  <c r="I15" i="1" s="1"/>
  <c r="F19" i="1"/>
  <c r="H20" i="1"/>
  <c r="G21" i="1" l="1"/>
  <c r="I21" i="1"/>
  <c r="F21" i="1"/>
  <c r="F15" i="1"/>
  <c r="H21" i="1"/>
  <c r="G15" i="1"/>
  <c r="J15" i="1"/>
</calcChain>
</file>

<file path=xl/sharedStrings.xml><?xml version="1.0" encoding="utf-8"?>
<sst xmlns="http://schemas.openxmlformats.org/spreadsheetml/2006/main" count="48" uniqueCount="28">
  <si>
    <t>Iteration No.</t>
  </si>
  <si>
    <t>X</t>
  </si>
  <si>
    <t>Y</t>
  </si>
  <si>
    <t>Point 1</t>
  </si>
  <si>
    <t>Point 2</t>
  </si>
  <si>
    <t>Point 3</t>
  </si>
  <si>
    <t>Point 4</t>
  </si>
  <si>
    <t>Point 5</t>
  </si>
  <si>
    <t>Point A</t>
  </si>
  <si>
    <t>Euclidean distance from Point X to Point A</t>
  </si>
  <si>
    <t>Point B</t>
  </si>
  <si>
    <t>Euclidean distance from Point X to Point B</t>
  </si>
  <si>
    <t>R1,1</t>
  </si>
  <si>
    <t>R2,1</t>
  </si>
  <si>
    <t>R3,1</t>
  </si>
  <si>
    <t>R4,1</t>
  </si>
  <si>
    <t>R5,1</t>
  </si>
  <si>
    <t>(-3,-1)</t>
  </si>
  <si>
    <t>(2,1)</t>
  </si>
  <si>
    <t>(-1.5,-0.5)</t>
  </si>
  <si>
    <t>(1.667,0.667)</t>
  </si>
  <si>
    <t>(-1,-0.667)</t>
  </si>
  <si>
    <t>(2.5,1.5)</t>
  </si>
  <si>
    <t>*Note Point X  is in respect to Centroid A</t>
  </si>
  <si>
    <t>Point X is assigned to Centroid</t>
  </si>
  <si>
    <t>*Note assign point A as μ-1, and point B as μ -2</t>
  </si>
  <si>
    <t>μ-1</t>
  </si>
  <si>
    <t>μ-2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</si>
</sst>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7" fontId="0" fillId="0" borderId="0" xfId="0" applyNumberFormat="1" applyBorder="1"/>
    <xf numFmtId="0" fontId="0" fillId="0" borderId="8" xfId="0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5052-D1B2-4622-8B88-B73D54A6495D}">
  <dimension ref="B2:S21"/>
  <sheetViews>
    <sheetView tabSelected="1" topLeftCell="B1" workbookViewId="0">
      <selection activeCell="M18" sqref="M18"/>
    </sheetView>
  </sheetViews>
  <sheetFormatPr defaultRowHeight="14.4" x14ac:dyDescent="0.3"/>
  <cols>
    <col min="2" max="2" width="14.6640625" customWidth="1"/>
    <col min="3" max="3" width="28.21875" customWidth="1"/>
    <col min="12" max="12" width="12.109375" customWidth="1"/>
    <col min="13" max="13" width="12.77734375" customWidth="1"/>
    <col min="14" max="14" width="16" customWidth="1"/>
  </cols>
  <sheetData>
    <row r="2" spans="2:19" x14ac:dyDescent="0.3">
      <c r="B2" t="s">
        <v>25</v>
      </c>
      <c r="L2" t="s">
        <v>23</v>
      </c>
    </row>
    <row r="3" spans="2:19" x14ac:dyDescent="0.3">
      <c r="B3" s="30" t="s">
        <v>0</v>
      </c>
      <c r="C3" s="15"/>
      <c r="D3" s="15" t="s">
        <v>26</v>
      </c>
      <c r="E3" s="15" t="s">
        <v>27</v>
      </c>
      <c r="F3" s="15"/>
      <c r="G3" s="15"/>
      <c r="H3" s="15"/>
      <c r="I3" s="15"/>
      <c r="J3" s="16"/>
      <c r="L3" s="24" t="s">
        <v>0</v>
      </c>
      <c r="M3" s="25" t="s">
        <v>8</v>
      </c>
      <c r="N3" s="25" t="s">
        <v>10</v>
      </c>
      <c r="O3" s="25" t="s">
        <v>3</v>
      </c>
      <c r="P3" s="25" t="s">
        <v>4</v>
      </c>
      <c r="Q3" s="25" t="s">
        <v>5</v>
      </c>
      <c r="R3" s="25" t="s">
        <v>6</v>
      </c>
      <c r="S3" s="26" t="s">
        <v>7</v>
      </c>
    </row>
    <row r="4" spans="2:19" x14ac:dyDescent="0.3">
      <c r="B4" s="31"/>
      <c r="C4" s="17"/>
      <c r="D4" s="17" t="s">
        <v>8</v>
      </c>
      <c r="E4" s="17" t="s">
        <v>10</v>
      </c>
      <c r="F4" s="17" t="s">
        <v>3</v>
      </c>
      <c r="G4" s="17" t="s">
        <v>4</v>
      </c>
      <c r="H4" s="17" t="s">
        <v>5</v>
      </c>
      <c r="I4" s="17" t="s">
        <v>6</v>
      </c>
      <c r="J4" s="18" t="s">
        <v>7</v>
      </c>
      <c r="L4" s="27"/>
      <c r="M4" s="28" t="s">
        <v>26</v>
      </c>
      <c r="N4" s="28" t="s">
        <v>27</v>
      </c>
      <c r="O4" s="28" t="s">
        <v>12</v>
      </c>
      <c r="P4" s="28" t="s">
        <v>13</v>
      </c>
      <c r="Q4" s="28" t="s">
        <v>14</v>
      </c>
      <c r="R4" s="28" t="s">
        <v>15</v>
      </c>
      <c r="S4" s="29" t="s">
        <v>16</v>
      </c>
    </row>
    <row r="5" spans="2:19" x14ac:dyDescent="0.3">
      <c r="B5" s="4">
        <v>1</v>
      </c>
      <c r="C5" s="5" t="s">
        <v>1</v>
      </c>
      <c r="D5" s="5">
        <v>-3</v>
      </c>
      <c r="E5" s="5">
        <v>2</v>
      </c>
      <c r="F5" s="5">
        <v>2</v>
      </c>
      <c r="G5" s="5">
        <v>-1</v>
      </c>
      <c r="H5" s="5">
        <v>3</v>
      </c>
      <c r="I5" s="5">
        <v>0</v>
      </c>
      <c r="J5" s="6">
        <v>-2</v>
      </c>
      <c r="L5" s="4">
        <v>1</v>
      </c>
      <c r="M5" s="5" t="s">
        <v>17</v>
      </c>
      <c r="N5" s="5" t="s">
        <v>18</v>
      </c>
      <c r="O5" s="5">
        <v>0</v>
      </c>
      <c r="P5" s="5">
        <v>1</v>
      </c>
      <c r="Q5" s="5">
        <v>0</v>
      </c>
      <c r="R5" s="5">
        <v>0</v>
      </c>
      <c r="S5" s="6">
        <v>1</v>
      </c>
    </row>
    <row r="6" spans="2:19" x14ac:dyDescent="0.3">
      <c r="B6" s="7"/>
      <c r="C6" s="1" t="s">
        <v>2</v>
      </c>
      <c r="D6" s="1">
        <v>-1</v>
      </c>
      <c r="E6" s="1">
        <v>1</v>
      </c>
      <c r="F6" s="1">
        <v>2</v>
      </c>
      <c r="G6" s="1">
        <v>1</v>
      </c>
      <c r="H6" s="1">
        <v>1</v>
      </c>
      <c r="I6" s="1">
        <v>-1</v>
      </c>
      <c r="J6" s="8">
        <v>-2</v>
      </c>
      <c r="L6" s="7">
        <v>2</v>
      </c>
      <c r="M6" s="1" t="s">
        <v>19</v>
      </c>
      <c r="N6" s="1" t="s">
        <v>20</v>
      </c>
      <c r="O6" s="1">
        <v>0</v>
      </c>
      <c r="P6" s="1">
        <v>1</v>
      </c>
      <c r="Q6" s="1">
        <v>0</v>
      </c>
      <c r="R6" s="1">
        <v>1</v>
      </c>
      <c r="S6" s="8">
        <v>1</v>
      </c>
    </row>
    <row r="7" spans="2:19" ht="28.8" x14ac:dyDescent="0.3">
      <c r="B7" s="7"/>
      <c r="C7" s="2" t="s">
        <v>9</v>
      </c>
      <c r="D7" s="1"/>
      <c r="E7" s="1"/>
      <c r="F7" s="3">
        <f>SQRT((F5-$D$5)^2+(F6-$D$6)^2)</f>
        <v>5.8309518948453007</v>
      </c>
      <c r="G7" s="3">
        <f>SQRT((G5-$D$5)^2+(G6-$D$6)^2)</f>
        <v>2.8284271247461903</v>
      </c>
      <c r="H7" s="3">
        <f>SQRT((H5-$D$5)^2+(H6-$D$6)^2)</f>
        <v>6.324555320336759</v>
      </c>
      <c r="I7" s="3">
        <f>SQRT((I5-$D$5)^2+(I6-$D$6)^2)</f>
        <v>3</v>
      </c>
      <c r="J7" s="9">
        <f>SQRT((J5-$D$5)^2+(J6-$D$6)^2)</f>
        <v>1.4142135623730951</v>
      </c>
      <c r="L7" s="10">
        <v>3</v>
      </c>
      <c r="M7" s="12" t="s">
        <v>21</v>
      </c>
      <c r="N7" s="12" t="s">
        <v>22</v>
      </c>
      <c r="O7" s="12">
        <v>0</v>
      </c>
      <c r="P7" s="12">
        <v>1</v>
      </c>
      <c r="Q7" s="12">
        <v>0</v>
      </c>
      <c r="R7" s="12">
        <v>1</v>
      </c>
      <c r="S7" s="23">
        <v>1</v>
      </c>
    </row>
    <row r="8" spans="2:19" ht="28.8" x14ac:dyDescent="0.3">
      <c r="B8" s="7"/>
      <c r="C8" s="2" t="s">
        <v>11</v>
      </c>
      <c r="D8" s="1"/>
      <c r="E8" s="1"/>
      <c r="F8" s="3">
        <f>SQRT((F5-$E$5)^2+(F6-$E$6)^2)</f>
        <v>1</v>
      </c>
      <c r="G8" s="3">
        <f t="shared" ref="G8:J8" si="0">SQRT((G5-$E$5)^2+(G6-$E$6)^2)</f>
        <v>3</v>
      </c>
      <c r="H8" s="3">
        <f t="shared" si="0"/>
        <v>1</v>
      </c>
      <c r="I8" s="3">
        <f t="shared" si="0"/>
        <v>2.8284271247461903</v>
      </c>
      <c r="J8" s="9">
        <f t="shared" si="0"/>
        <v>5</v>
      </c>
    </row>
    <row r="9" spans="2:19" x14ac:dyDescent="0.3">
      <c r="B9" s="10"/>
      <c r="C9" s="11" t="s">
        <v>24</v>
      </c>
      <c r="D9" s="12"/>
      <c r="E9" s="12"/>
      <c r="F9" s="13" t="str">
        <f>IF(F7&lt;F8,$D$4,$E$4)</f>
        <v>Point B</v>
      </c>
      <c r="G9" s="13" t="str">
        <f t="shared" ref="G9:J9" si="1">IF(G7&lt;G8,$D$4,$E$4)</f>
        <v>Point A</v>
      </c>
      <c r="H9" s="13" t="str">
        <f t="shared" si="1"/>
        <v>Point B</v>
      </c>
      <c r="I9" s="13" t="str">
        <f t="shared" si="1"/>
        <v>Point B</v>
      </c>
      <c r="J9" s="14" t="str">
        <f t="shared" si="1"/>
        <v>Point A</v>
      </c>
    </row>
    <row r="10" spans="2:19" x14ac:dyDescent="0.3">
      <c r="B10" s="19"/>
      <c r="C10" s="20"/>
      <c r="D10" s="20"/>
      <c r="E10" s="20"/>
      <c r="F10" s="20"/>
      <c r="G10" s="20"/>
      <c r="H10" s="20"/>
      <c r="I10" s="20"/>
      <c r="J10" s="21"/>
    </row>
    <row r="11" spans="2:19" x14ac:dyDescent="0.3">
      <c r="B11" s="7">
        <v>2</v>
      </c>
      <c r="C11" s="1" t="s">
        <v>1</v>
      </c>
      <c r="D11" s="1">
        <f>+AVERAGE(G5,J5)</f>
        <v>-1.5</v>
      </c>
      <c r="E11" s="22">
        <f>AVERAGE(F5,H5,I5)</f>
        <v>1.6666666666666667</v>
      </c>
      <c r="F11" s="1">
        <v>2</v>
      </c>
      <c r="G11" s="1">
        <v>-1</v>
      </c>
      <c r="H11" s="1">
        <v>3</v>
      </c>
      <c r="I11" s="1">
        <v>0</v>
      </c>
      <c r="J11" s="8">
        <v>-2</v>
      </c>
    </row>
    <row r="12" spans="2:19" x14ac:dyDescent="0.3">
      <c r="B12" s="7"/>
      <c r="C12" s="1" t="s">
        <v>2</v>
      </c>
      <c r="D12" s="1">
        <f>+AVERAGE(G6,J6)</f>
        <v>-0.5</v>
      </c>
      <c r="E12" s="22">
        <f>AVERAGE(F6,H6,I6)</f>
        <v>0.66666666666666663</v>
      </c>
      <c r="F12" s="1">
        <v>2</v>
      </c>
      <c r="G12" s="1">
        <v>1</v>
      </c>
      <c r="H12" s="1">
        <v>1</v>
      </c>
      <c r="I12" s="1">
        <v>-1</v>
      </c>
      <c r="J12" s="8">
        <v>-2</v>
      </c>
    </row>
    <row r="13" spans="2:19" ht="28.8" x14ac:dyDescent="0.3">
      <c r="B13" s="7"/>
      <c r="C13" s="2" t="s">
        <v>9</v>
      </c>
      <c r="D13" s="1"/>
      <c r="E13" s="1"/>
      <c r="F13" s="3">
        <f>SQRT((F11-$D$11)^2+(F12-$D$12)^2)</f>
        <v>4.3011626335213133</v>
      </c>
      <c r="G13" s="3">
        <f t="shared" ref="G13:J13" si="2">SQRT((G11-$D$11)^2+(G12-$D$12)^2)</f>
        <v>1.5811388300841898</v>
      </c>
      <c r="H13" s="3">
        <f t="shared" si="2"/>
        <v>4.7434164902525691</v>
      </c>
      <c r="I13" s="3">
        <f t="shared" si="2"/>
        <v>1.5811388300841898</v>
      </c>
      <c r="J13" s="9">
        <f t="shared" si="2"/>
        <v>1.5811388300841898</v>
      </c>
    </row>
    <row r="14" spans="2:19" ht="28.8" x14ac:dyDescent="0.3">
      <c r="B14" s="7"/>
      <c r="C14" s="2" t="s">
        <v>11</v>
      </c>
      <c r="D14" s="1"/>
      <c r="E14" s="1"/>
      <c r="F14" s="3">
        <f>SQRT((F11-$E$11)^2+(F12-$E$12)^2)</f>
        <v>1.3743685418725538</v>
      </c>
      <c r="G14" s="3">
        <f t="shared" ref="G14:J14" si="3">SQRT((G11-$E$11)^2+(G12-$E$12)^2)</f>
        <v>2.6874192494328502</v>
      </c>
      <c r="H14" s="3">
        <f t="shared" si="3"/>
        <v>1.3743685418725535</v>
      </c>
      <c r="I14" s="3">
        <f t="shared" si="3"/>
        <v>2.3570226039551585</v>
      </c>
      <c r="J14" s="9">
        <f t="shared" si="3"/>
        <v>4.5338235029118144</v>
      </c>
    </row>
    <row r="15" spans="2:19" x14ac:dyDescent="0.3">
      <c r="B15" s="10"/>
      <c r="C15" s="11" t="s">
        <v>24</v>
      </c>
      <c r="D15" s="12"/>
      <c r="E15" s="12"/>
      <c r="F15" s="13" t="str">
        <f>IF(F13&lt;F14,$D$4,$E$4)</f>
        <v>Point B</v>
      </c>
      <c r="G15" s="13" t="str">
        <f t="shared" ref="G15:J15" si="4">IF(G13&lt;G14,$D$4,$E$4)</f>
        <v>Point A</v>
      </c>
      <c r="H15" s="13" t="str">
        <f t="shared" si="4"/>
        <v>Point B</v>
      </c>
      <c r="I15" s="13" t="str">
        <f t="shared" si="4"/>
        <v>Point A</v>
      </c>
      <c r="J15" s="14" t="str">
        <f t="shared" si="4"/>
        <v>Point A</v>
      </c>
    </row>
    <row r="16" spans="2:19" x14ac:dyDescent="0.3">
      <c r="B16" s="19"/>
      <c r="C16" s="20"/>
      <c r="D16" s="20"/>
      <c r="E16" s="20"/>
      <c r="F16" s="20"/>
      <c r="G16" s="20"/>
      <c r="H16" s="20"/>
      <c r="I16" s="20"/>
      <c r="J16" s="21"/>
    </row>
    <row r="17" spans="2:10" x14ac:dyDescent="0.3">
      <c r="B17" s="7">
        <v>3</v>
      </c>
      <c r="C17" s="1" t="s">
        <v>1</v>
      </c>
      <c r="D17" s="1">
        <f>+AVERAGE(G11,J11,I11)</f>
        <v>-1</v>
      </c>
      <c r="E17" s="22">
        <f>AVERAGE(F11,H11)</f>
        <v>2.5</v>
      </c>
      <c r="F17" s="1">
        <v>2</v>
      </c>
      <c r="G17" s="1">
        <v>-1</v>
      </c>
      <c r="H17" s="1">
        <v>3</v>
      </c>
      <c r="I17" s="1">
        <v>0</v>
      </c>
      <c r="J17" s="8">
        <v>-2</v>
      </c>
    </row>
    <row r="18" spans="2:10" x14ac:dyDescent="0.3">
      <c r="B18" s="7"/>
      <c r="C18" s="1" t="s">
        <v>2</v>
      </c>
      <c r="D18" s="1">
        <f>+AVERAGE(G12,J12,I12)</f>
        <v>-0.66666666666666663</v>
      </c>
      <c r="E18" s="22">
        <f>AVERAGE(F12,H12)</f>
        <v>1.5</v>
      </c>
      <c r="F18" s="1">
        <v>2</v>
      </c>
      <c r="G18" s="1">
        <v>1</v>
      </c>
      <c r="H18" s="1">
        <v>1</v>
      </c>
      <c r="I18" s="1">
        <v>-1</v>
      </c>
      <c r="J18" s="8">
        <v>-2</v>
      </c>
    </row>
    <row r="19" spans="2:10" ht="28.8" x14ac:dyDescent="0.3">
      <c r="B19" s="7"/>
      <c r="C19" s="2" t="s">
        <v>9</v>
      </c>
      <c r="D19" s="1"/>
      <c r="E19" s="1"/>
      <c r="F19" s="3">
        <f>SQRT((F17-$D$17)^2+(F18-$D$18)^2)</f>
        <v>4.0138648595974313</v>
      </c>
      <c r="G19" s="3">
        <f t="shared" ref="G19:J19" si="5">SQRT((G17-$D$17)^2+(G18-$D$18)^2)</f>
        <v>1.6666666666666665</v>
      </c>
      <c r="H19" s="3">
        <f t="shared" si="5"/>
        <v>4.333333333333333</v>
      </c>
      <c r="I19" s="3">
        <f t="shared" si="5"/>
        <v>1.0540925533894598</v>
      </c>
      <c r="J19" s="9">
        <f t="shared" si="5"/>
        <v>1.6666666666666667</v>
      </c>
    </row>
    <row r="20" spans="2:10" ht="28.8" x14ac:dyDescent="0.3">
      <c r="B20" s="7"/>
      <c r="C20" s="2" t="s">
        <v>11</v>
      </c>
      <c r="D20" s="1"/>
      <c r="E20" s="1"/>
      <c r="F20" s="3">
        <f>SQRT((F17-$E$17)^2+(F18-$E$18)^2)</f>
        <v>0.70710678118654757</v>
      </c>
      <c r="G20" s="3">
        <f t="shared" ref="G20:J20" si="6">SQRT((G17-$E$17)^2+(G18-$E$18)^2)</f>
        <v>3.5355339059327378</v>
      </c>
      <c r="H20" s="3">
        <f t="shared" si="6"/>
        <v>0.70710678118654757</v>
      </c>
      <c r="I20" s="3">
        <f t="shared" si="6"/>
        <v>3.5355339059327378</v>
      </c>
      <c r="J20" s="9">
        <f t="shared" si="6"/>
        <v>5.7008771254956896</v>
      </c>
    </row>
    <row r="21" spans="2:10" x14ac:dyDescent="0.3">
      <c r="B21" s="10"/>
      <c r="C21" s="11" t="s">
        <v>24</v>
      </c>
      <c r="D21" s="12"/>
      <c r="E21" s="12"/>
      <c r="F21" s="13" t="str">
        <f>IF(F19&lt;F20,$D$4,$E$4)</f>
        <v>Point B</v>
      </c>
      <c r="G21" s="13" t="str">
        <f t="shared" ref="G21" si="7">IF(G19&lt;G20,$D$4,$E$4)</f>
        <v>Point A</v>
      </c>
      <c r="H21" s="13" t="str">
        <f t="shared" ref="H21" si="8">IF(H19&lt;H20,$D$4,$E$4)</f>
        <v>Point B</v>
      </c>
      <c r="I21" s="13" t="str">
        <f t="shared" ref="I21" si="9">IF(I19&lt;I20,$D$4,$E$4)</f>
        <v>Point A</v>
      </c>
      <c r="J21" s="14" t="str">
        <f t="shared" ref="J21" si="10">IF(J19&lt;J20,$D$4,$E$4)</f>
        <v>Point A</v>
      </c>
    </row>
  </sheetData>
  <mergeCells count="2">
    <mergeCell ref="L3:L4"/>
    <mergeCell ref="B3:B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jazzi</dc:creator>
  <cp:lastModifiedBy>jazzi</cp:lastModifiedBy>
  <dcterms:created xsi:type="dcterms:W3CDTF">2021-01-24T06:23:11Z</dcterms:created>
  <dcterms:modified xsi:type="dcterms:W3CDTF">2021-01-24T23:33:09Z</dcterms:modified>
</cp:coreProperties>
</file>