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\Desktop\trabajo\"/>
    </mc:Choice>
  </mc:AlternateContent>
  <bookViews>
    <workbookView xWindow="0" yWindow="0" windowWidth="21600" windowHeight="97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9" i="1" l="1"/>
  <c r="J31" i="1"/>
  <c r="J30" i="1"/>
  <c r="J17" i="1"/>
  <c r="J13" i="1"/>
  <c r="J4" i="1"/>
  <c r="J5" i="1" l="1"/>
  <c r="O4" i="1"/>
  <c r="C13" i="1"/>
  <c r="B13" i="1"/>
  <c r="G4" i="1"/>
  <c r="K4" i="1" l="1"/>
  <c r="L4" i="1"/>
  <c r="M4" i="1"/>
  <c r="N4" i="1"/>
  <c r="D13" i="1"/>
  <c r="E13" i="1"/>
  <c r="E19" i="1" s="1"/>
  <c r="F13" i="1"/>
  <c r="F20" i="1" s="1"/>
  <c r="B21" i="1"/>
  <c r="G5" i="1"/>
  <c r="G6" i="1"/>
  <c r="G7" i="1"/>
  <c r="M7" i="1" s="1"/>
  <c r="G8" i="1"/>
  <c r="L8" i="1" s="1"/>
  <c r="G9" i="1"/>
  <c r="G10" i="1"/>
  <c r="L10" i="1" s="1"/>
  <c r="G11" i="1"/>
  <c r="N11" i="1" s="1"/>
  <c r="G12" i="1"/>
  <c r="M12" i="1" s="1"/>
  <c r="B26" i="1" l="1"/>
  <c r="F25" i="1"/>
  <c r="B24" i="1"/>
  <c r="B20" i="1"/>
  <c r="K8" i="1"/>
  <c r="E22" i="1"/>
  <c r="L12" i="1"/>
  <c r="J11" i="1"/>
  <c r="K10" i="1"/>
  <c r="K7" i="1"/>
  <c r="D26" i="1"/>
  <c r="D20" i="1"/>
  <c r="J7" i="1"/>
  <c r="O11" i="1"/>
  <c r="L11" i="1"/>
  <c r="N7" i="1"/>
  <c r="E17" i="1"/>
  <c r="E18" i="1"/>
  <c r="J10" i="1"/>
  <c r="K11" i="1"/>
  <c r="O7" i="1"/>
  <c r="L7" i="1"/>
  <c r="L6" i="1"/>
  <c r="B23" i="1"/>
  <c r="F17" i="1"/>
  <c r="E26" i="1"/>
  <c r="E25" i="1"/>
  <c r="F22" i="1"/>
  <c r="F21" i="1"/>
  <c r="E20" i="1"/>
  <c r="E21" i="1"/>
  <c r="K12" i="1"/>
  <c r="B19" i="1"/>
  <c r="F18" i="1"/>
  <c r="E24" i="1"/>
  <c r="M9" i="1"/>
  <c r="N9" i="1"/>
  <c r="O9" i="1"/>
  <c r="M5" i="1"/>
  <c r="N5" i="1"/>
  <c r="O5" i="1"/>
  <c r="G13" i="1"/>
  <c r="C18" i="1"/>
  <c r="C22" i="1"/>
  <c r="C21" i="1"/>
  <c r="C25" i="1"/>
  <c r="C20" i="1"/>
  <c r="C24" i="1"/>
  <c r="C26" i="1"/>
  <c r="C17" i="1"/>
  <c r="L9" i="1"/>
  <c r="C23" i="1"/>
  <c r="J9" i="1"/>
  <c r="K9" i="1"/>
  <c r="C19" i="1"/>
  <c r="L5" i="1"/>
  <c r="M10" i="1"/>
  <c r="N10" i="1"/>
  <c r="O10" i="1"/>
  <c r="M6" i="1"/>
  <c r="N6" i="1"/>
  <c r="O6" i="1"/>
  <c r="D19" i="1"/>
  <c r="D18" i="1"/>
  <c r="D22" i="1"/>
  <c r="D17" i="1"/>
  <c r="D21" i="1"/>
  <c r="D25" i="1"/>
  <c r="J6" i="1"/>
  <c r="K6" i="1"/>
  <c r="K5" i="1"/>
  <c r="D24" i="1"/>
  <c r="D23" i="1"/>
  <c r="O12" i="1"/>
  <c r="N12" i="1"/>
  <c r="O8" i="1"/>
  <c r="N8" i="1"/>
  <c r="B17" i="1"/>
  <c r="B22" i="1"/>
  <c r="F23" i="1"/>
  <c r="F19" i="1"/>
  <c r="J8" i="1"/>
  <c r="J12" i="1"/>
  <c r="M11" i="1"/>
  <c r="M8" i="1"/>
  <c r="B18" i="1"/>
  <c r="B25" i="1"/>
  <c r="F26" i="1"/>
  <c r="F24" i="1"/>
  <c r="E23" i="1"/>
  <c r="O18" i="1" l="1"/>
  <c r="O17" i="1"/>
  <c r="N18" i="1"/>
  <c r="N31" i="1" s="1"/>
  <c r="M20" i="1"/>
  <c r="M33" i="1" s="1"/>
  <c r="G20" i="1"/>
  <c r="N21" i="1"/>
  <c r="N34" i="1" s="1"/>
  <c r="G24" i="1"/>
  <c r="O26" i="1"/>
  <c r="M25" i="1"/>
  <c r="M38" i="1" s="1"/>
  <c r="M18" i="1"/>
  <c r="M31" i="1" s="1"/>
  <c r="M22" i="1"/>
  <c r="M35" i="1" s="1"/>
  <c r="J23" i="1"/>
  <c r="J36" i="1" s="1"/>
  <c r="J25" i="1"/>
  <c r="J38" i="1" s="1"/>
  <c r="G25" i="1"/>
  <c r="O22" i="1"/>
  <c r="J24" i="1"/>
  <c r="J37" i="1" s="1"/>
  <c r="L23" i="1"/>
  <c r="L36" i="1" s="1"/>
  <c r="M17" i="1"/>
  <c r="M30" i="1" s="1"/>
  <c r="J18" i="1"/>
  <c r="L19" i="1"/>
  <c r="L32" i="1" s="1"/>
  <c r="K21" i="1"/>
  <c r="K34" i="1" s="1"/>
  <c r="N25" i="1"/>
  <c r="N38" i="1" s="1"/>
  <c r="G18" i="1"/>
  <c r="K18" i="1"/>
  <c r="K31" i="1" s="1"/>
  <c r="O25" i="1"/>
  <c r="M26" i="1"/>
  <c r="K20" i="1"/>
  <c r="K33" i="1" s="1"/>
  <c r="N23" i="1"/>
  <c r="N36" i="1" s="1"/>
  <c r="N17" i="1"/>
  <c r="N30" i="1" s="1"/>
  <c r="G21" i="1"/>
  <c r="L20" i="1"/>
  <c r="L33" i="1" s="1"/>
  <c r="O23" i="1"/>
  <c r="M24" i="1"/>
  <c r="M37" i="1" s="1"/>
  <c r="M21" i="1"/>
  <c r="M34" i="1" s="1"/>
  <c r="K25" i="1"/>
  <c r="K38" i="1" s="1"/>
  <c r="K24" i="1"/>
  <c r="K37" i="1" s="1"/>
  <c r="K26" i="1"/>
  <c r="G22" i="1"/>
  <c r="G26" i="1"/>
  <c r="O20" i="1"/>
  <c r="L24" i="1"/>
  <c r="L37" i="1" s="1"/>
  <c r="L26" i="1"/>
  <c r="G17" i="1"/>
  <c r="L21" i="1"/>
  <c r="L34" i="1" s="1"/>
  <c r="L25" i="1"/>
  <c r="L38" i="1" s="1"/>
  <c r="N13" i="1"/>
  <c r="K17" i="1"/>
  <c r="K30" i="1" s="1"/>
  <c r="M23" i="1"/>
  <c r="M36" i="1" s="1"/>
  <c r="L18" i="1"/>
  <c r="L31" i="1" s="1"/>
  <c r="O19" i="1"/>
  <c r="M19" i="1"/>
  <c r="M32" i="1" s="1"/>
  <c r="K22" i="1"/>
  <c r="K35" i="1" s="1"/>
  <c r="J20" i="1"/>
  <c r="J33" i="1" s="1"/>
  <c r="G19" i="1"/>
  <c r="G23" i="1"/>
  <c r="N19" i="1"/>
  <c r="N32" i="1" s="1"/>
  <c r="L22" i="1"/>
  <c r="L35" i="1" s="1"/>
  <c r="O24" i="1"/>
  <c r="J19" i="1"/>
  <c r="J32" i="1" s="1"/>
  <c r="K19" i="1"/>
  <c r="K32" i="1" s="1"/>
  <c r="O21" i="1"/>
  <c r="J21" i="1"/>
  <c r="J34" i="1" s="1"/>
  <c r="M13" i="1"/>
  <c r="J22" i="1"/>
  <c r="J35" i="1" s="1"/>
  <c r="K13" i="1"/>
  <c r="L17" i="1"/>
  <c r="L30" i="1" s="1"/>
  <c r="K23" i="1"/>
  <c r="K36" i="1" s="1"/>
  <c r="N24" i="1"/>
  <c r="N37" i="1" s="1"/>
  <c r="J26" i="1"/>
  <c r="O13" i="1"/>
  <c r="N20" i="1"/>
  <c r="N33" i="1" s="1"/>
  <c r="N26" i="1"/>
  <c r="L13" i="1"/>
  <c r="N22" i="1"/>
  <c r="N35" i="1" s="1"/>
  <c r="O33" i="1" l="1"/>
  <c r="O31" i="1"/>
  <c r="M39" i="1"/>
  <c r="O35" i="1"/>
  <c r="N39" i="1"/>
  <c r="O32" i="1"/>
  <c r="O30" i="1"/>
  <c r="O36" i="1"/>
  <c r="O34" i="1"/>
  <c r="L39" i="1"/>
  <c r="O38" i="1"/>
  <c r="O37" i="1"/>
  <c r="K39" i="1"/>
  <c r="O39" i="1" l="1"/>
</calcChain>
</file>

<file path=xl/sharedStrings.xml><?xml version="1.0" encoding="utf-8"?>
<sst xmlns="http://schemas.openxmlformats.org/spreadsheetml/2006/main" count="89" uniqueCount="20">
  <si>
    <t>SUM</t>
  </si>
  <si>
    <t xml:space="preserve">  </t>
  </si>
  <si>
    <t>Dx^2</t>
  </si>
  <si>
    <t>e0a9</t>
  </si>
  <si>
    <t>e10a19</t>
  </si>
  <si>
    <t>e20a29</t>
  </si>
  <si>
    <t>e30a39</t>
  </si>
  <si>
    <t>e40a49</t>
  </si>
  <si>
    <t>e50a59</t>
  </si>
  <si>
    <t>e60a69</t>
  </si>
  <si>
    <t>e70a79</t>
  </si>
  <si>
    <t>e80andmore</t>
  </si>
  <si>
    <t>Categoria</t>
  </si>
  <si>
    <t>A</t>
  </si>
  <si>
    <t>B</t>
  </si>
  <si>
    <t>C</t>
  </si>
  <si>
    <t>D</t>
  </si>
  <si>
    <t>E</t>
  </si>
  <si>
    <t>Representacion Fila</t>
  </si>
  <si>
    <t>Representacion Columnas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</si>
</sst>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6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Fill="1" applyBorder="1" applyAlignment="1">
      <alignment horizontal="left"/>
    </xf>
    <xf numFmtId="0" fontId="1" fillId="0" borderId="1" xfId="0" applyNumberFormat="1" applyFont="1" applyFill="1" applyBorder="1" applyAlignment="1">
      <alignment horizontal="left"/>
    </xf>
    <xf numFmtId="0" fontId="2" fillId="0" borderId="1" xfId="0" applyFont="1" applyFill="1" applyBorder="1"/>
    <xf numFmtId="0" fontId="3" fillId="0" borderId="0" xfId="0" applyFont="1" applyFill="1"/>
    <xf numFmtId="0" fontId="3" fillId="0" borderId="0" xfId="0" applyFont="1"/>
    <xf numFmtId="0" fontId="4" fillId="0" borderId="1" xfId="0" applyFont="1" applyFill="1" applyBorder="1" applyAlignment="1">
      <alignment horizontal="right"/>
    </xf>
    <xf numFmtId="164" fontId="3" fillId="0" borderId="1" xfId="0" applyNumberFormat="1" applyFont="1" applyFill="1" applyBorder="1"/>
    <xf numFmtId="0" fontId="3" fillId="0" borderId="1" xfId="0" applyFont="1" applyFill="1" applyBorder="1"/>
    <xf numFmtId="49" fontId="2" fillId="0" borderId="1" xfId="0" applyNumberFormat="1" applyFont="1" applyFill="1" applyBorder="1"/>
    <xf numFmtId="164" fontId="2" fillId="0" borderId="1" xfId="0" applyNumberFormat="1" applyFont="1" applyFill="1" applyBorder="1"/>
    <xf numFmtId="0" fontId="5" fillId="0" borderId="1" xfId="0" applyFont="1" applyFill="1" applyBorder="1"/>
    <xf numFmtId="49" fontId="3" fillId="0" borderId="0" xfId="0" applyNumberFormat="1" applyFont="1"/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Representacion</a:t>
            </a:r>
            <a:r>
              <a:rPr lang="es-ES" baseline="0"/>
              <a:t> Fila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Hoja1!$I$4</c:f>
              <c:strCache>
                <c:ptCount val="1"/>
                <c:pt idx="0">
                  <c:v>e0a9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Hoja1!$J$3:$N$3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Hoja1!$J$4:$N$4</c:f>
              <c:numCache>
                <c:formatCode>0.00000</c:formatCode>
                <c:ptCount val="5"/>
                <c:pt idx="0">
                  <c:v>4.3961240564759224E-2</c:v>
                </c:pt>
                <c:pt idx="1">
                  <c:v>3.5066652429959509E-2</c:v>
                </c:pt>
                <c:pt idx="2">
                  <c:v>1.1474649078857669E-2</c:v>
                </c:pt>
                <c:pt idx="3">
                  <c:v>0.75226363643830441</c:v>
                </c:pt>
                <c:pt idx="4">
                  <c:v>0.15723382148811921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Hoja1!$I$5</c:f>
              <c:strCache>
                <c:ptCount val="1"/>
                <c:pt idx="0">
                  <c:v>e10a19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Hoja1!$J$3:$N$3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Hoja1!$J$5:$N$5</c:f>
              <c:numCache>
                <c:formatCode>0.00000</c:formatCode>
                <c:ptCount val="5"/>
                <c:pt idx="0">
                  <c:v>0.14155770169083112</c:v>
                </c:pt>
                <c:pt idx="1">
                  <c:v>4.6224819027733483E-2</c:v>
                </c:pt>
                <c:pt idx="2">
                  <c:v>1.7267893471005821E-2</c:v>
                </c:pt>
                <c:pt idx="3">
                  <c:v>0.58173622525516022</c:v>
                </c:pt>
                <c:pt idx="4">
                  <c:v>0.21321336055526935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Hoja1!$I$6</c:f>
              <c:strCache>
                <c:ptCount val="1"/>
                <c:pt idx="0">
                  <c:v>e20a29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Hoja1!$J$3:$N$3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Hoja1!$J$6:$N$6</c:f>
              <c:numCache>
                <c:formatCode>0.00000</c:formatCode>
                <c:ptCount val="5"/>
                <c:pt idx="0">
                  <c:v>0.21341807521398151</c:v>
                </c:pt>
                <c:pt idx="1">
                  <c:v>7.3739785481275036E-2</c:v>
                </c:pt>
                <c:pt idx="2">
                  <c:v>2.349611479739442E-2</c:v>
                </c:pt>
                <c:pt idx="3">
                  <c:v>0.41027607444083175</c:v>
                </c:pt>
                <c:pt idx="4">
                  <c:v>0.2790699500665173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Hoja1!$I$7</c:f>
              <c:strCache>
                <c:ptCount val="1"/>
                <c:pt idx="0">
                  <c:v>e30a39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Hoja1!$J$3:$N$3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Hoja1!$J$7:$N$7</c:f>
              <c:numCache>
                <c:formatCode>0.00000</c:formatCode>
                <c:ptCount val="5"/>
                <c:pt idx="0">
                  <c:v>0.22026258825180012</c:v>
                </c:pt>
                <c:pt idx="1">
                  <c:v>0.11228347304969159</c:v>
                </c:pt>
                <c:pt idx="2">
                  <c:v>3.3588171628142365E-2</c:v>
                </c:pt>
                <c:pt idx="3">
                  <c:v>0.34406777537818622</c:v>
                </c:pt>
                <c:pt idx="4">
                  <c:v>0.28979799169217973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Hoja1!$I$8</c:f>
              <c:strCache>
                <c:ptCount val="1"/>
                <c:pt idx="0">
                  <c:v>e40a49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Hoja1!$J$3:$N$3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Hoja1!$J$8:$N$8</c:f>
              <c:numCache>
                <c:formatCode>0.00000</c:formatCode>
                <c:ptCount val="5"/>
                <c:pt idx="0">
                  <c:v>0.1729254442697484</c:v>
                </c:pt>
                <c:pt idx="1">
                  <c:v>0.14650525343614754</c:v>
                </c:pt>
                <c:pt idx="2">
                  <c:v>4.0204930134341385E-2</c:v>
                </c:pt>
                <c:pt idx="3">
                  <c:v>0.38412221149338793</c:v>
                </c:pt>
                <c:pt idx="4">
                  <c:v>0.25624216066637473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Hoja1!$I$9</c:f>
              <c:strCache>
                <c:ptCount val="1"/>
                <c:pt idx="0">
                  <c:v>e50a59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Hoja1!$J$3:$N$3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Hoja1!$J$9:$N$9</c:f>
              <c:numCache>
                <c:formatCode>0.00000</c:formatCode>
                <c:ptCount val="5"/>
                <c:pt idx="0">
                  <c:v>0.1085801801753192</c:v>
                </c:pt>
                <c:pt idx="1">
                  <c:v>0.22627080119811124</c:v>
                </c:pt>
                <c:pt idx="2">
                  <c:v>4.7523145790659672E-2</c:v>
                </c:pt>
                <c:pt idx="3">
                  <c:v>0.38304926190439254</c:v>
                </c:pt>
                <c:pt idx="4">
                  <c:v>0.23457661093151733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Hoja1!$I$10</c:f>
              <c:strCache>
                <c:ptCount val="1"/>
                <c:pt idx="0">
                  <c:v>e60a69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Hoja1!$J$3:$N$3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Hoja1!$J$10:$N$10</c:f>
              <c:numCache>
                <c:formatCode>0.00000</c:formatCode>
                <c:ptCount val="5"/>
                <c:pt idx="0">
                  <c:v>7.4067489665111688E-2</c:v>
                </c:pt>
                <c:pt idx="1">
                  <c:v>0.28658003116843711</c:v>
                </c:pt>
                <c:pt idx="2">
                  <c:v>5.1105764092167549E-2</c:v>
                </c:pt>
                <c:pt idx="3">
                  <c:v>0.37542085147757009</c:v>
                </c:pt>
                <c:pt idx="4">
                  <c:v>0.21282586359671352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Hoja1!$I$11</c:f>
              <c:strCache>
                <c:ptCount val="1"/>
                <c:pt idx="0">
                  <c:v>e70a79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Hoja1!$J$3:$N$3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Hoja1!$J$11:$N$11</c:f>
              <c:numCache>
                <c:formatCode>0.00000</c:formatCode>
                <c:ptCount val="5"/>
                <c:pt idx="0">
                  <c:v>4.879760592327801E-2</c:v>
                </c:pt>
                <c:pt idx="1">
                  <c:v>0.27675180005174799</c:v>
                </c:pt>
                <c:pt idx="2">
                  <c:v>5.1007951443042321E-2</c:v>
                </c:pt>
                <c:pt idx="3">
                  <c:v>0.41620602246643773</c:v>
                </c:pt>
                <c:pt idx="4">
                  <c:v>0.20723662011549393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Hoja1!$I$12</c:f>
              <c:strCache>
                <c:ptCount val="1"/>
                <c:pt idx="0">
                  <c:v>e80andmore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Hoja1!$J$3:$N$3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Hoja1!$J$12:$N$12</c:f>
              <c:numCache>
                <c:formatCode>0.00000</c:formatCode>
                <c:ptCount val="5"/>
                <c:pt idx="0">
                  <c:v>2.868482308461567E-2</c:v>
                </c:pt>
                <c:pt idx="1">
                  <c:v>0.2601830185814778</c:v>
                </c:pt>
                <c:pt idx="2">
                  <c:v>5.3798899348734525E-2</c:v>
                </c:pt>
                <c:pt idx="3">
                  <c:v>0.43538242564132412</c:v>
                </c:pt>
                <c:pt idx="4">
                  <c:v>0.22195083334384791</c:v>
                </c:pt>
              </c:numCache>
            </c:numRef>
          </c:val>
          <c:smooth val="0"/>
        </c:ser>
        <c:ser>
          <c:idx val="11"/>
          <c:order val="9"/>
          <c:tx>
            <c:strRef>
              <c:f>Hoja1!$I$13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Hoja1!$J$3:$N$3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Hoja1!$J$13:$N$13</c:f>
              <c:numCache>
                <c:formatCode>0.00000</c:formatCode>
                <c:ptCount val="5"/>
                <c:pt idx="0">
                  <c:v>0.13472505515592059</c:v>
                </c:pt>
                <c:pt idx="1">
                  <c:v>0.15058222612621258</c:v>
                </c:pt>
                <c:pt idx="2">
                  <c:v>3.5455932647864188E-2</c:v>
                </c:pt>
                <c:pt idx="3">
                  <c:v>0.44137928559639233</c:v>
                </c:pt>
                <c:pt idx="4">
                  <c:v>0.23785750047361029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855504"/>
        <c:axId val="341855896"/>
      </c:lineChart>
      <c:catAx>
        <c:axId val="34185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1855896"/>
        <c:crosses val="autoZero"/>
        <c:auto val="1"/>
        <c:lblAlgn val="ctr"/>
        <c:lblOffset val="100"/>
        <c:noMultiLvlLbl val="0"/>
      </c:catAx>
      <c:valAx>
        <c:axId val="34185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185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Representacion Columnas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Hoja1!$B$16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Hoja1!$A$17:$A$25</c:f>
              <c:strCache>
                <c:ptCount val="9"/>
                <c:pt idx="0">
                  <c:v>e0a9</c:v>
                </c:pt>
                <c:pt idx="1">
                  <c:v>e10a19</c:v>
                </c:pt>
                <c:pt idx="2">
                  <c:v>e20a29</c:v>
                </c:pt>
                <c:pt idx="3">
                  <c:v>e30a39</c:v>
                </c:pt>
                <c:pt idx="4">
                  <c:v>e40a49</c:v>
                </c:pt>
                <c:pt idx="5">
                  <c:v>e50a59</c:v>
                </c:pt>
                <c:pt idx="6">
                  <c:v>e60a69</c:v>
                </c:pt>
                <c:pt idx="7">
                  <c:v>e70a79</c:v>
                </c:pt>
                <c:pt idx="8">
                  <c:v>e80andmore</c:v>
                </c:pt>
              </c:strCache>
            </c:strRef>
          </c:cat>
          <c:val>
            <c:numRef>
              <c:f>Hoja1!$B$17:$B$25</c:f>
              <c:numCache>
                <c:formatCode>General</c:formatCode>
                <c:ptCount val="9"/>
                <c:pt idx="0">
                  <c:v>3.3943808080729609E-2</c:v>
                </c:pt>
                <c:pt idx="1">
                  <c:v>9.8803968812531937E-2</c:v>
                </c:pt>
                <c:pt idx="2">
                  <c:v>0.18958942186937405</c:v>
                </c:pt>
                <c:pt idx="3">
                  <c:v>0.27877656237390558</c:v>
                </c:pt>
                <c:pt idx="4">
                  <c:v>0.20417907759560902</c:v>
                </c:pt>
                <c:pt idx="5">
                  <c:v>0.10209683196092387</c:v>
                </c:pt>
                <c:pt idx="6">
                  <c:v>5.4495307562994297E-2</c:v>
                </c:pt>
                <c:pt idx="7">
                  <c:v>2.694126165697178E-2</c:v>
                </c:pt>
                <c:pt idx="8">
                  <c:v>1.1173760086959871E-2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Hoja1!$C$16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Hoja1!$A$17:$A$25</c:f>
              <c:strCache>
                <c:ptCount val="9"/>
                <c:pt idx="0">
                  <c:v>e0a9</c:v>
                </c:pt>
                <c:pt idx="1">
                  <c:v>e10a19</c:v>
                </c:pt>
                <c:pt idx="2">
                  <c:v>e20a29</c:v>
                </c:pt>
                <c:pt idx="3">
                  <c:v>e30a39</c:v>
                </c:pt>
                <c:pt idx="4">
                  <c:v>e40a49</c:v>
                </c:pt>
                <c:pt idx="5">
                  <c:v>e50a59</c:v>
                </c:pt>
                <c:pt idx="6">
                  <c:v>e60a69</c:v>
                </c:pt>
                <c:pt idx="7">
                  <c:v>e70a79</c:v>
                </c:pt>
                <c:pt idx="8">
                  <c:v>e80andmore</c:v>
                </c:pt>
              </c:strCache>
            </c:strRef>
          </c:cat>
          <c:val>
            <c:numRef>
              <c:f>Hoja1!$C$17:$C$25</c:f>
              <c:numCache>
                <c:formatCode>General</c:formatCode>
                <c:ptCount val="9"/>
                <c:pt idx="0">
                  <c:v>2.4224765927929704E-2</c:v>
                </c:pt>
                <c:pt idx="1">
                  <c:v>2.8866276245115889E-2</c:v>
                </c:pt>
                <c:pt idx="2">
                  <c:v>5.8608341271085281E-2</c:v>
                </c:pt>
                <c:pt idx="3">
                  <c:v>0.12714696981195506</c:v>
                </c:pt>
                <c:pt idx="4">
                  <c:v>0.15476765142074531</c:v>
                </c:pt>
                <c:pt idx="5">
                  <c:v>0.19035525902368133</c:v>
                </c:pt>
                <c:pt idx="6">
                  <c:v>0.18864793900969481</c:v>
                </c:pt>
                <c:pt idx="7">
                  <c:v>0.13670503975732112</c:v>
                </c:pt>
                <c:pt idx="8">
                  <c:v>9.0677757532471495E-2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Hoja1!$D$16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Hoja1!$A$17:$A$25</c:f>
              <c:strCache>
                <c:ptCount val="9"/>
                <c:pt idx="0">
                  <c:v>e0a9</c:v>
                </c:pt>
                <c:pt idx="1">
                  <c:v>e10a19</c:v>
                </c:pt>
                <c:pt idx="2">
                  <c:v>e20a29</c:v>
                </c:pt>
                <c:pt idx="3">
                  <c:v>e30a39</c:v>
                </c:pt>
                <c:pt idx="4">
                  <c:v>e40a49</c:v>
                </c:pt>
                <c:pt idx="5">
                  <c:v>e50a59</c:v>
                </c:pt>
                <c:pt idx="6">
                  <c:v>e60a69</c:v>
                </c:pt>
                <c:pt idx="7">
                  <c:v>e70a79</c:v>
                </c:pt>
                <c:pt idx="8">
                  <c:v>e80andmore</c:v>
                </c:pt>
              </c:strCache>
            </c:strRef>
          </c:cat>
          <c:val>
            <c:numRef>
              <c:f>Hoja1!$D$17:$D$25</c:f>
              <c:numCache>
                <c:formatCode>General</c:formatCode>
                <c:ptCount val="9"/>
                <c:pt idx="0">
                  <c:v>3.3665842923256917E-2</c:v>
                </c:pt>
                <c:pt idx="1">
                  <c:v>4.5797282008214944E-2</c:v>
                </c:pt>
                <c:pt idx="2">
                  <c:v>7.9311911185118156E-2</c:v>
                </c:pt>
                <c:pt idx="3">
                  <c:v>0.1615330302632324</c:v>
                </c:pt>
                <c:pt idx="4">
                  <c:v>0.18038113093423588</c:v>
                </c:pt>
                <c:pt idx="5">
                  <c:v>0.16979556624427225</c:v>
                </c:pt>
                <c:pt idx="6">
                  <c:v>0.14287650716729061</c:v>
                </c:pt>
                <c:pt idx="7">
                  <c:v>0.10700812457602919</c:v>
                </c:pt>
                <c:pt idx="8">
                  <c:v>7.9630604698349663E-2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Hoja1!$E$16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Hoja1!$A$17:$A$25</c:f>
              <c:strCache>
                <c:ptCount val="9"/>
                <c:pt idx="0">
                  <c:v>e0a9</c:v>
                </c:pt>
                <c:pt idx="1">
                  <c:v>e10a19</c:v>
                </c:pt>
                <c:pt idx="2">
                  <c:v>e20a29</c:v>
                </c:pt>
                <c:pt idx="3">
                  <c:v>e30a39</c:v>
                </c:pt>
                <c:pt idx="4">
                  <c:v>e40a49</c:v>
                </c:pt>
                <c:pt idx="5">
                  <c:v>e50a59</c:v>
                </c:pt>
                <c:pt idx="6">
                  <c:v>e60a69</c:v>
                </c:pt>
                <c:pt idx="7">
                  <c:v>e70a79</c:v>
                </c:pt>
                <c:pt idx="8">
                  <c:v>e80andmore</c:v>
                </c:pt>
              </c:strCache>
            </c:strRef>
          </c:cat>
          <c:val>
            <c:numRef>
              <c:f>Hoja1!$E$17:$E$25</c:f>
              <c:numCache>
                <c:formatCode>General</c:formatCode>
                <c:ptCount val="9"/>
                <c:pt idx="0">
                  <c:v>0.17729525615508177</c:v>
                </c:pt>
                <c:pt idx="1">
                  <c:v>0.12393769597285581</c:v>
                </c:pt>
                <c:pt idx="2">
                  <c:v>0.11124884676301915</c:v>
                </c:pt>
                <c:pt idx="3">
                  <c:v>0.13292171693805563</c:v>
                </c:pt>
                <c:pt idx="4">
                  <c:v>0.13843891299356897</c:v>
                </c:pt>
                <c:pt idx="5">
                  <c:v>0.1099392476887834</c:v>
                </c:pt>
                <c:pt idx="6">
                  <c:v>8.4311398956308431E-2</c:v>
                </c:pt>
                <c:pt idx="7">
                  <c:v>7.0139747350603784E-2</c:v>
                </c:pt>
                <c:pt idx="8">
                  <c:v>5.1767177181723044E-2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Hoja1!$F$16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Hoja1!$A$17:$A$25</c:f>
              <c:strCache>
                <c:ptCount val="9"/>
                <c:pt idx="0">
                  <c:v>e0a9</c:v>
                </c:pt>
                <c:pt idx="1">
                  <c:v>e10a19</c:v>
                </c:pt>
                <c:pt idx="2">
                  <c:v>e20a29</c:v>
                </c:pt>
                <c:pt idx="3">
                  <c:v>e30a39</c:v>
                </c:pt>
                <c:pt idx="4">
                  <c:v>e40a49</c:v>
                </c:pt>
                <c:pt idx="5">
                  <c:v>e50a59</c:v>
                </c:pt>
                <c:pt idx="6">
                  <c:v>e60a69</c:v>
                </c:pt>
                <c:pt idx="7">
                  <c:v>e70a79</c:v>
                </c:pt>
                <c:pt idx="8">
                  <c:v>e80andmore</c:v>
                </c:pt>
              </c:strCache>
            </c:strRef>
          </c:cat>
          <c:val>
            <c:numRef>
              <c:f>Hoja1!$F$17:$F$25</c:f>
              <c:numCache>
                <c:formatCode>General</c:formatCode>
                <c:ptCount val="9"/>
                <c:pt idx="0">
                  <c:v>6.8765105383072914E-2</c:v>
                </c:pt>
                <c:pt idx="1">
                  <c:v>8.4292089895781214E-2</c:v>
                </c:pt>
                <c:pt idx="2">
                  <c:v>0.1404195243022843</c:v>
                </c:pt>
                <c:pt idx="3">
                  <c:v>0.20775065944401144</c:v>
                </c:pt>
                <c:pt idx="4">
                  <c:v>0.17136986095930706</c:v>
                </c:pt>
                <c:pt idx="5">
                  <c:v>0.1249332204333216</c:v>
                </c:pt>
                <c:pt idx="6">
                  <c:v>8.8692604034460193E-2</c:v>
                </c:pt>
                <c:pt idx="7">
                  <c:v>6.4806330949878657E-2</c:v>
                </c:pt>
                <c:pt idx="8">
                  <c:v>4.8970604597882612E-2</c:v>
                </c:pt>
              </c:numCache>
            </c:numRef>
          </c:val>
          <c:smooth val="0"/>
        </c:ser>
        <c:ser>
          <c:idx val="8"/>
          <c:order val="5"/>
          <c:tx>
            <c:strRef>
              <c:f>Hoja1!$G$16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Hoja1!$A$17:$A$25</c:f>
              <c:strCache>
                <c:ptCount val="9"/>
                <c:pt idx="0">
                  <c:v>e0a9</c:v>
                </c:pt>
                <c:pt idx="1">
                  <c:v>e10a19</c:v>
                </c:pt>
                <c:pt idx="2">
                  <c:v>e20a29</c:v>
                </c:pt>
                <c:pt idx="3">
                  <c:v>e30a39</c:v>
                </c:pt>
                <c:pt idx="4">
                  <c:v>e40a49</c:v>
                </c:pt>
                <c:pt idx="5">
                  <c:v>e50a59</c:v>
                </c:pt>
                <c:pt idx="6">
                  <c:v>e60a69</c:v>
                </c:pt>
                <c:pt idx="7">
                  <c:v>e70a79</c:v>
                </c:pt>
                <c:pt idx="8">
                  <c:v>e80andmore</c:v>
                </c:pt>
              </c:strCache>
            </c:strRef>
          </c:cat>
          <c:val>
            <c:numRef>
              <c:f>Hoja1!$G$17:$G$25</c:f>
              <c:numCache>
                <c:formatCode>General</c:formatCode>
                <c:ptCount val="9"/>
                <c:pt idx="0">
                  <c:v>0.10402530404349444</c:v>
                </c:pt>
                <c:pt idx="1">
                  <c:v>9.4034941150463847E-2</c:v>
                </c:pt>
                <c:pt idx="2">
                  <c:v>0.11968267117356689</c:v>
                </c:pt>
                <c:pt idx="3">
                  <c:v>0.17051551078236918</c:v>
                </c:pt>
                <c:pt idx="4">
                  <c:v>0.15907455150349825</c:v>
                </c:pt>
                <c:pt idx="5">
                  <c:v>0.12668059027872935</c:v>
                </c:pt>
                <c:pt idx="6">
                  <c:v>9.9124235887550816E-2</c:v>
                </c:pt>
                <c:pt idx="7">
                  <c:v>7.438198850190203E-2</c:v>
                </c:pt>
                <c:pt idx="8">
                  <c:v>5.2480206678425206E-2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811664"/>
        <c:axId val="390769736"/>
      </c:lineChart>
      <c:catAx>
        <c:axId val="16781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0769736"/>
        <c:crosses val="autoZero"/>
        <c:auto val="1"/>
        <c:lblAlgn val="ctr"/>
        <c:lblOffset val="100"/>
        <c:noMultiLvlLbl val="0"/>
      </c:catAx>
      <c:valAx>
        <c:axId val="39076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781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782730</xdr:colOff>
      <xdr:row>40</xdr:row>
      <xdr:rowOff>78441</xdr:rowOff>
    </xdr:from>
    <xdr:to>
      <xdr:col>15</xdr:col>
      <xdr:colOff>156883</xdr:colOff>
      <xdr:row>58</xdr:row>
      <xdr:rowOff>83483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179294</xdr:colOff>
      <xdr:row>35</xdr:row>
      <xdr:rowOff>78441</xdr:rowOff>
    </xdr:from>
    <xdr:to>
      <xdr:col>6</xdr:col>
      <xdr:colOff>331694</xdr:colOff>
      <xdr:row>61</xdr:row>
      <xdr:rowOff>63929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39"/>
  <sheetViews>
    <sheetView tabSelected="1" zoomScale="85" zoomScaleNormal="85" workbookViewId="0">
      <selection activeCell="A29" sqref="A29"/>
    </sheetView>
  </sheetViews>
  <sheetFormatPr baseColWidth="10" defaultRowHeight="12.75" x14ac:dyDescent="0.2"/>
  <cols>
    <col min="1" max="1" width="11.28515625" style="5" bestFit="1" customWidth="1"/>
    <col min="2" max="4" width="12.28515625" style="5" bestFit="1" customWidth="1"/>
    <col min="5" max="7" width="13.85546875" style="5" bestFit="1" customWidth="1"/>
    <col min="8" max="8" width="11.42578125" style="5"/>
    <col min="9" max="9" width="11.28515625" style="5" bestFit="1" customWidth="1"/>
    <col min="10" max="14" width="14.140625" style="5" bestFit="1" customWidth="1"/>
    <col min="15" max="15" width="13.85546875" style="5" bestFit="1" customWidth="1"/>
    <col min="16" max="16384" width="11.42578125" style="5"/>
  </cols>
  <sheetData>
    <row r="2" spans="1:29" x14ac:dyDescent="0.2">
      <c r="J2" s="13" t="s">
        <v>18</v>
      </c>
      <c r="K2" s="13"/>
      <c r="L2" s="13"/>
      <c r="M2" s="13"/>
      <c r="N2" s="13"/>
      <c r="O2" s="13"/>
    </row>
    <row r="3" spans="1:29" x14ac:dyDescent="0.2">
      <c r="A3" s="3" t="s">
        <v>12</v>
      </c>
      <c r="B3" s="1" t="s">
        <v>13</v>
      </c>
      <c r="C3" s="1" t="s">
        <v>14</v>
      </c>
      <c r="D3" s="1" t="s">
        <v>15</v>
      </c>
      <c r="E3" s="1" t="s">
        <v>16</v>
      </c>
      <c r="F3" s="1" t="s">
        <v>17</v>
      </c>
      <c r="G3" s="3" t="s">
        <v>0</v>
      </c>
      <c r="H3" s="4"/>
      <c r="I3" s="3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3" t="s">
        <v>0</v>
      </c>
      <c r="AC3" s="5" t="s">
        <v>1</v>
      </c>
    </row>
    <row r="4" spans="1:29" x14ac:dyDescent="0.2">
      <c r="A4" s="1" t="s">
        <v>3</v>
      </c>
      <c r="B4" s="6">
        <v>214093</v>
      </c>
      <c r="C4" s="6">
        <v>170776</v>
      </c>
      <c r="D4" s="6">
        <v>55882</v>
      </c>
      <c r="E4" s="6">
        <v>3663554</v>
      </c>
      <c r="F4" s="6">
        <v>765735</v>
      </c>
      <c r="G4" s="3">
        <f>SUM(B4:F4)</f>
        <v>4870040</v>
      </c>
      <c r="H4" s="4"/>
      <c r="I4" s="1" t="s">
        <v>3</v>
      </c>
      <c r="J4" s="7">
        <f>B4/$G4</f>
        <v>4.3961240564759224E-2</v>
      </c>
      <c r="K4" s="7">
        <f>C4/$G4</f>
        <v>3.5066652429959509E-2</v>
      </c>
      <c r="L4" s="7">
        <f>D4/$G4</f>
        <v>1.1474649078857669E-2</v>
      </c>
      <c r="M4" s="7">
        <f>E4/$G4</f>
        <v>0.75226363643830441</v>
      </c>
      <c r="N4" s="7">
        <f>F4/$G4</f>
        <v>0.15723382148811921</v>
      </c>
      <c r="O4" s="3">
        <f>G4/$G4</f>
        <v>1</v>
      </c>
    </row>
    <row r="5" spans="1:29" x14ac:dyDescent="0.2">
      <c r="A5" s="2" t="s">
        <v>4</v>
      </c>
      <c r="B5" s="6">
        <v>623184</v>
      </c>
      <c r="C5" s="6">
        <v>203497</v>
      </c>
      <c r="D5" s="6">
        <v>76019</v>
      </c>
      <c r="E5" s="6">
        <v>2560996</v>
      </c>
      <c r="F5" s="6">
        <v>938636</v>
      </c>
      <c r="G5" s="3">
        <f>SUM(B5:F5)</f>
        <v>4402332</v>
      </c>
      <c r="H5" s="4"/>
      <c r="I5" s="2" t="s">
        <v>4</v>
      </c>
      <c r="J5" s="7">
        <f>B5/$G5</f>
        <v>0.14155770169083112</v>
      </c>
      <c r="K5" s="7">
        <f>C5/$G5</f>
        <v>4.6224819027733483E-2</v>
      </c>
      <c r="L5" s="7">
        <f>D5/$G5</f>
        <v>1.7267893471005821E-2</v>
      </c>
      <c r="M5" s="7">
        <f>E5/$G5</f>
        <v>0.58173622525516022</v>
      </c>
      <c r="N5" s="7">
        <f>F5/$G5</f>
        <v>0.21321336055526935</v>
      </c>
      <c r="O5" s="3">
        <f>G5/$G5</f>
        <v>1</v>
      </c>
    </row>
    <row r="6" spans="1:29" x14ac:dyDescent="0.2">
      <c r="A6" s="1" t="s">
        <v>5</v>
      </c>
      <c r="B6" s="6">
        <v>1195793</v>
      </c>
      <c r="C6" s="6">
        <v>413168</v>
      </c>
      <c r="D6" s="6">
        <v>131650</v>
      </c>
      <c r="E6" s="6">
        <v>2298799</v>
      </c>
      <c r="F6" s="6">
        <v>1563644</v>
      </c>
      <c r="G6" s="3">
        <f>SUM(B6:F6)</f>
        <v>5603054</v>
      </c>
      <c r="H6" s="4"/>
      <c r="I6" s="1" t="s">
        <v>5</v>
      </c>
      <c r="J6" s="7">
        <f>B6/$G6</f>
        <v>0.21341807521398151</v>
      </c>
      <c r="K6" s="7">
        <f>C6/$G6</f>
        <v>7.3739785481275036E-2</v>
      </c>
      <c r="L6" s="7">
        <f>D6/$G6</f>
        <v>2.349611479739442E-2</v>
      </c>
      <c r="M6" s="7">
        <f>E6/$G6</f>
        <v>0.41027607444083175</v>
      </c>
      <c r="N6" s="7">
        <f>F6/$G6</f>
        <v>0.2790699500665173</v>
      </c>
      <c r="O6" s="3">
        <f>G6/$G6</f>
        <v>1</v>
      </c>
    </row>
    <row r="7" spans="1:29" x14ac:dyDescent="0.2">
      <c r="A7" s="1" t="s">
        <v>6</v>
      </c>
      <c r="B7" s="6">
        <v>1758321</v>
      </c>
      <c r="C7" s="6">
        <v>896341</v>
      </c>
      <c r="D7" s="6">
        <v>268129</v>
      </c>
      <c r="E7" s="6">
        <v>2746638</v>
      </c>
      <c r="F7" s="6">
        <v>2313411</v>
      </c>
      <c r="G7" s="3">
        <f>SUM(B7:F7)</f>
        <v>7982840</v>
      </c>
      <c r="H7" s="4"/>
      <c r="I7" s="1" t="s">
        <v>6</v>
      </c>
      <c r="J7" s="7">
        <f>B7/$G7</f>
        <v>0.22026258825180012</v>
      </c>
      <c r="K7" s="7">
        <f>C7/$G7</f>
        <v>0.11228347304969159</v>
      </c>
      <c r="L7" s="7">
        <f>D7/$G7</f>
        <v>3.3588171628142365E-2</v>
      </c>
      <c r="M7" s="7">
        <f>E7/$G7</f>
        <v>0.34406777537818622</v>
      </c>
      <c r="N7" s="7">
        <f>F7/$G7</f>
        <v>0.28979799169217973</v>
      </c>
      <c r="O7" s="3">
        <f>G7/$G7</f>
        <v>1</v>
      </c>
    </row>
    <row r="8" spans="1:29" x14ac:dyDescent="0.2">
      <c r="A8" s="1" t="s">
        <v>7</v>
      </c>
      <c r="B8" s="6">
        <v>1287814</v>
      </c>
      <c r="C8" s="6">
        <v>1091057</v>
      </c>
      <c r="D8" s="6">
        <v>299415</v>
      </c>
      <c r="E8" s="6">
        <v>2860643</v>
      </c>
      <c r="F8" s="6">
        <v>1908292</v>
      </c>
      <c r="G8" s="3">
        <f>SUM(B8:F8)</f>
        <v>7447221</v>
      </c>
      <c r="H8" s="4"/>
      <c r="I8" s="1" t="s">
        <v>7</v>
      </c>
      <c r="J8" s="7">
        <f>B8/$G8</f>
        <v>0.1729254442697484</v>
      </c>
      <c r="K8" s="7">
        <f>C8/$G8</f>
        <v>0.14650525343614754</v>
      </c>
      <c r="L8" s="7">
        <f>D8/$G8</f>
        <v>4.0204930134341385E-2</v>
      </c>
      <c r="M8" s="7">
        <f>E8/$G8</f>
        <v>0.38412221149338793</v>
      </c>
      <c r="N8" s="7">
        <f>F8/$G8</f>
        <v>0.25624216066637473</v>
      </c>
      <c r="O8" s="3">
        <f>G8/$G8</f>
        <v>1</v>
      </c>
    </row>
    <row r="9" spans="1:29" x14ac:dyDescent="0.2">
      <c r="A9" s="1" t="s">
        <v>8</v>
      </c>
      <c r="B9" s="6">
        <v>643953</v>
      </c>
      <c r="C9" s="6">
        <v>1341937</v>
      </c>
      <c r="D9" s="6">
        <v>281844</v>
      </c>
      <c r="E9" s="6">
        <v>2271738</v>
      </c>
      <c r="F9" s="6">
        <v>1391196</v>
      </c>
      <c r="G9" s="3">
        <f>SUM(B9:F9)</f>
        <v>5930668</v>
      </c>
      <c r="H9" s="4"/>
      <c r="I9" s="1" t="s">
        <v>8</v>
      </c>
      <c r="J9" s="7">
        <f>B9/$G9</f>
        <v>0.1085801801753192</v>
      </c>
      <c r="K9" s="7">
        <f>C9/$G9</f>
        <v>0.22627080119811124</v>
      </c>
      <c r="L9" s="7">
        <f>D9/$G9</f>
        <v>4.7523145790659672E-2</v>
      </c>
      <c r="M9" s="7">
        <f>E9/$G9</f>
        <v>0.38304926190439254</v>
      </c>
      <c r="N9" s="7">
        <f>F9/$G9</f>
        <v>0.23457661093151733</v>
      </c>
      <c r="O9" s="3">
        <f>G9/$G9</f>
        <v>1</v>
      </c>
    </row>
    <row r="10" spans="1:29" x14ac:dyDescent="0.2">
      <c r="A10" s="1" t="s">
        <v>9</v>
      </c>
      <c r="B10" s="6">
        <v>343717</v>
      </c>
      <c r="C10" s="6">
        <v>1329901</v>
      </c>
      <c r="D10" s="6">
        <v>237161</v>
      </c>
      <c r="E10" s="6">
        <v>1742175</v>
      </c>
      <c r="F10" s="6">
        <v>987638</v>
      </c>
      <c r="G10" s="3">
        <f>SUM(B10:F10)</f>
        <v>4640592</v>
      </c>
      <c r="H10" s="4"/>
      <c r="I10" s="1" t="s">
        <v>9</v>
      </c>
      <c r="J10" s="7">
        <f>B10/$G10</f>
        <v>7.4067489665111688E-2</v>
      </c>
      <c r="K10" s="7">
        <f>C10/$G10</f>
        <v>0.28658003116843711</v>
      </c>
      <c r="L10" s="7">
        <f>D10/$G10</f>
        <v>5.1105764092167549E-2</v>
      </c>
      <c r="M10" s="7">
        <f>E10/$G10</f>
        <v>0.37542085147757009</v>
      </c>
      <c r="N10" s="7">
        <f>F10/$G10</f>
        <v>0.21282586359671352</v>
      </c>
      <c r="O10" s="3">
        <f>G10/$G10</f>
        <v>1</v>
      </c>
    </row>
    <row r="11" spans="1:29" x14ac:dyDescent="0.2">
      <c r="A11" s="1" t="s">
        <v>10</v>
      </c>
      <c r="B11" s="6">
        <v>169926</v>
      </c>
      <c r="C11" s="6">
        <v>963722</v>
      </c>
      <c r="D11" s="6">
        <v>177623</v>
      </c>
      <c r="E11" s="6">
        <v>1449338</v>
      </c>
      <c r="F11" s="6">
        <v>721652</v>
      </c>
      <c r="G11" s="3">
        <f>SUM(B11:F11)</f>
        <v>3482261</v>
      </c>
      <c r="H11" s="4"/>
      <c r="I11" s="1" t="s">
        <v>10</v>
      </c>
      <c r="J11" s="7">
        <f>B11/$G11</f>
        <v>4.879760592327801E-2</v>
      </c>
      <c r="K11" s="7">
        <f>C11/$G11</f>
        <v>0.27675180005174799</v>
      </c>
      <c r="L11" s="7">
        <f>D11/$G11</f>
        <v>5.1007951443042321E-2</v>
      </c>
      <c r="M11" s="7">
        <f>E11/$G11</f>
        <v>0.41620602246643773</v>
      </c>
      <c r="N11" s="7">
        <f>F11/$G11</f>
        <v>0.20723662011549393</v>
      </c>
      <c r="O11" s="3">
        <f>G11/$G11</f>
        <v>1</v>
      </c>
    </row>
    <row r="12" spans="1:29" x14ac:dyDescent="0.2">
      <c r="A12" s="1" t="s">
        <v>11</v>
      </c>
      <c r="B12" s="8">
        <v>70476</v>
      </c>
      <c r="C12" s="8">
        <v>639246</v>
      </c>
      <c r="D12" s="8">
        <v>132179</v>
      </c>
      <c r="E12" s="8">
        <v>1069695</v>
      </c>
      <c r="F12" s="8">
        <v>545313</v>
      </c>
      <c r="G12" s="3">
        <f>SUM(B12:F12)</f>
        <v>2456909</v>
      </c>
      <c r="H12" s="4"/>
      <c r="I12" s="1" t="s">
        <v>11</v>
      </c>
      <c r="J12" s="7">
        <f>B12/$G12</f>
        <v>2.868482308461567E-2</v>
      </c>
      <c r="K12" s="7">
        <f>C12/$G12</f>
        <v>0.2601830185814778</v>
      </c>
      <c r="L12" s="7">
        <f>D12/$G12</f>
        <v>5.3798899348734525E-2</v>
      </c>
      <c r="M12" s="7">
        <f>E12/$G12</f>
        <v>0.43538242564132412</v>
      </c>
      <c r="N12" s="7">
        <f>F12/$G12</f>
        <v>0.22195083334384791</v>
      </c>
      <c r="O12" s="3">
        <f>G12/$G12</f>
        <v>1</v>
      </c>
    </row>
    <row r="13" spans="1:29" x14ac:dyDescent="0.2">
      <c r="A13" s="9" t="s">
        <v>0</v>
      </c>
      <c r="B13" s="3">
        <f>SUM(B4:B12)</f>
        <v>6307277</v>
      </c>
      <c r="C13" s="3">
        <f>SUM(C4:C12)</f>
        <v>7049645</v>
      </c>
      <c r="D13" s="3">
        <f>SUM(D4:D12)</f>
        <v>1659902</v>
      </c>
      <c r="E13" s="3">
        <f>SUM(E4:E12)</f>
        <v>20663576</v>
      </c>
      <c r="F13" s="3">
        <f>SUM(F4:F12)</f>
        <v>11135517</v>
      </c>
      <c r="G13" s="3">
        <f>SUM(G4:G12)</f>
        <v>46815917</v>
      </c>
      <c r="H13" s="4"/>
      <c r="I13" s="9" t="s">
        <v>0</v>
      </c>
      <c r="J13" s="10">
        <f>B13/$G13</f>
        <v>0.13472505515592059</v>
      </c>
      <c r="K13" s="10">
        <f>C13/$G13</f>
        <v>0.15058222612621258</v>
      </c>
      <c r="L13" s="10">
        <f>D13/$G13</f>
        <v>3.5455932647864188E-2</v>
      </c>
      <c r="M13" s="10">
        <f>E13/$G13</f>
        <v>0.44137928559639233</v>
      </c>
      <c r="N13" s="10">
        <f>F13/$G13</f>
        <v>0.23785750047361029</v>
      </c>
      <c r="O13" s="3">
        <f>G13/$G13</f>
        <v>1</v>
      </c>
    </row>
    <row r="15" spans="1:29" x14ac:dyDescent="0.2">
      <c r="B15" s="13" t="s">
        <v>19</v>
      </c>
      <c r="C15" s="13"/>
      <c r="D15" s="13"/>
      <c r="E15" s="13"/>
      <c r="F15" s="13"/>
      <c r="G15" s="13"/>
    </row>
    <row r="16" spans="1:29" x14ac:dyDescent="0.2">
      <c r="A16" s="11" t="s">
        <v>12</v>
      </c>
      <c r="B16" s="1" t="s">
        <v>13</v>
      </c>
      <c r="C16" s="1" t="s">
        <v>14</v>
      </c>
      <c r="D16" s="1" t="s">
        <v>15</v>
      </c>
      <c r="E16" s="1" t="s">
        <v>16</v>
      </c>
      <c r="F16" s="1" t="s">
        <v>17</v>
      </c>
      <c r="G16" s="3" t="s">
        <v>0</v>
      </c>
      <c r="I16" s="3" t="s">
        <v>12</v>
      </c>
      <c r="J16" s="1" t="s">
        <v>13</v>
      </c>
      <c r="K16" s="1" t="s">
        <v>14</v>
      </c>
      <c r="L16" s="1" t="s">
        <v>15</v>
      </c>
      <c r="M16" s="1" t="s">
        <v>16</v>
      </c>
      <c r="N16" s="1" t="s">
        <v>17</v>
      </c>
      <c r="O16" s="3" t="s">
        <v>0</v>
      </c>
    </row>
    <row r="17" spans="1:15" x14ac:dyDescent="0.2">
      <c r="A17" s="1" t="s">
        <v>3</v>
      </c>
      <c r="B17" s="8">
        <f>B4/($B$13)</f>
        <v>3.3943808080729609E-2</v>
      </c>
      <c r="C17" s="8">
        <f>C4/$C$13</f>
        <v>2.4224765927929704E-2</v>
      </c>
      <c r="D17" s="8">
        <f>D4/$D$13</f>
        <v>3.3665842923256917E-2</v>
      </c>
      <c r="E17" s="8">
        <f>E4/$E$13</f>
        <v>0.17729525615508177</v>
      </c>
      <c r="F17" s="8">
        <f>F4/$F$13</f>
        <v>6.8765105383072914E-2</v>
      </c>
      <c r="G17" s="3">
        <f>G4/$G$13</f>
        <v>0.10402530404349444</v>
      </c>
      <c r="I17" s="1" t="s">
        <v>3</v>
      </c>
      <c r="J17" s="8">
        <f>($G$4*B13)/$G$13</f>
        <v>656116.40761153947</v>
      </c>
      <c r="K17" s="8">
        <f>($G$4*C13)/$G$13</f>
        <v>733341.4645237003</v>
      </c>
      <c r="L17" s="8">
        <f>($G$4*D13)/$G$13</f>
        <v>172671.8102324045</v>
      </c>
      <c r="M17" s="8">
        <f>($G$4*E13)/$G$13</f>
        <v>2149534.7760258545</v>
      </c>
      <c r="N17" s="8">
        <f>($G$4*F13)/$G$13</f>
        <v>1158375.541606501</v>
      </c>
      <c r="O17" s="3">
        <f>($G$4*G13)/$G$13</f>
        <v>4870040</v>
      </c>
    </row>
    <row r="18" spans="1:15" x14ac:dyDescent="0.2">
      <c r="A18" s="2" t="s">
        <v>4</v>
      </c>
      <c r="B18" s="8">
        <f>B5/($B$13)</f>
        <v>9.8803968812531937E-2</v>
      </c>
      <c r="C18" s="8">
        <f>C5/$C$13</f>
        <v>2.8866276245115889E-2</v>
      </c>
      <c r="D18" s="8">
        <f>D5/$D$13</f>
        <v>4.5797282008214944E-2</v>
      </c>
      <c r="E18" s="8">
        <f>E5/$E$13</f>
        <v>0.12393769597285581</v>
      </c>
      <c r="F18" s="8">
        <f>F5/$F$13</f>
        <v>8.4292089895781214E-2</v>
      </c>
      <c r="G18" s="3">
        <f>G5/$G$13</f>
        <v>9.4034941150463847E-2</v>
      </c>
      <c r="I18" s="2" t="s">
        <v>4</v>
      </c>
      <c r="J18" s="8">
        <f>($G$5*B13)/$G$13</f>
        <v>593104.42151467421</v>
      </c>
      <c r="K18" s="8">
        <f>($G$5*C13)/$G$13</f>
        <v>662912.95270666166</v>
      </c>
      <c r="L18" s="8">
        <f>($G$5*D13)/$G$13</f>
        <v>156088.78688553724</v>
      </c>
      <c r="M18" s="8">
        <f>($G$5*E13)/$G$13</f>
        <v>1943098.153118137</v>
      </c>
      <c r="N18" s="8">
        <f>($G$5*F13)/$G$13</f>
        <v>1047127.6857749898</v>
      </c>
      <c r="O18" s="3">
        <f>($G$5*G13)/$G$13</f>
        <v>4402332</v>
      </c>
    </row>
    <row r="19" spans="1:15" x14ac:dyDescent="0.2">
      <c r="A19" s="1" t="s">
        <v>5</v>
      </c>
      <c r="B19" s="8">
        <f>B6/($B$13)</f>
        <v>0.18958942186937405</v>
      </c>
      <c r="C19" s="8">
        <f>C6/$C$13</f>
        <v>5.8608341271085281E-2</v>
      </c>
      <c r="D19" s="8">
        <f>D6/$D$13</f>
        <v>7.9311911185118156E-2</v>
      </c>
      <c r="E19" s="8">
        <f>E6/$E$13</f>
        <v>0.11124884676301915</v>
      </c>
      <c r="F19" s="8">
        <f>F6/$F$13</f>
        <v>0.1404195243022843</v>
      </c>
      <c r="G19" s="3">
        <f>G6/$G$13</f>
        <v>0.11968267117356689</v>
      </c>
      <c r="I19" s="1" t="s">
        <v>5</v>
      </c>
      <c r="J19" s="8">
        <f>($G$6*B13)/$G$13</f>
        <v>754871.75919160142</v>
      </c>
      <c r="K19" s="8">
        <f>($G$6*C13)/$G$13</f>
        <v>843720.34442538</v>
      </c>
      <c r="L19" s="8">
        <f>($G$6*D13)/$G$13</f>
        <v>198661.50524634603</v>
      </c>
      <c r="M19" s="8">
        <f>($G$6*E13)/$G$13</f>
        <v>2473071.9716780088</v>
      </c>
      <c r="N19" s="8">
        <f>($G$6*F13)/$G$13</f>
        <v>1332728.419458664</v>
      </c>
      <c r="O19" s="3">
        <f>($G$6*G13)/$G$13</f>
        <v>5603054</v>
      </c>
    </row>
    <row r="20" spans="1:15" x14ac:dyDescent="0.2">
      <c r="A20" s="1" t="s">
        <v>6</v>
      </c>
      <c r="B20" s="8">
        <f>B7/($B$13)</f>
        <v>0.27877656237390558</v>
      </c>
      <c r="C20" s="8">
        <f>C7/$C$13</f>
        <v>0.12714696981195506</v>
      </c>
      <c r="D20" s="8">
        <f>D7/$D$13</f>
        <v>0.1615330302632324</v>
      </c>
      <c r="E20" s="8">
        <f>E7/$E$13</f>
        <v>0.13292171693805563</v>
      </c>
      <c r="F20" s="8">
        <f>F7/$F$13</f>
        <v>0.20775065944401144</v>
      </c>
      <c r="G20" s="3">
        <f>G7/$G$13</f>
        <v>0.17051551078236918</v>
      </c>
      <c r="I20" s="1" t="s">
        <v>6</v>
      </c>
      <c r="J20" s="8">
        <f>($G$7*B13)/$G$13</f>
        <v>1075488.559300889</v>
      </c>
      <c r="K20" s="8">
        <f>($G$7*C13)/$G$13</f>
        <v>1202073.8180093749</v>
      </c>
      <c r="L20" s="8">
        <f>($G$7*D13)/$G$13</f>
        <v>283039.03737867612</v>
      </c>
      <c r="M20" s="8">
        <f>($G$7*E13)/$G$13</f>
        <v>3523460.2162303049</v>
      </c>
      <c r="N20" s="8">
        <f>($G$7*F13)/$G$13</f>
        <v>1898778.3690807552</v>
      </c>
      <c r="O20" s="3">
        <f>($G$7*G13)/$G$13</f>
        <v>7982840</v>
      </c>
    </row>
    <row r="21" spans="1:15" x14ac:dyDescent="0.2">
      <c r="A21" s="1" t="s">
        <v>7</v>
      </c>
      <c r="B21" s="8">
        <f>B8/($B$13)</f>
        <v>0.20417907759560902</v>
      </c>
      <c r="C21" s="8">
        <f>C8/$C$13</f>
        <v>0.15476765142074531</v>
      </c>
      <c r="D21" s="8">
        <f>D8/$D$13</f>
        <v>0.18038113093423588</v>
      </c>
      <c r="E21" s="8">
        <f>E8/$E$13</f>
        <v>0.13843891299356897</v>
      </c>
      <c r="F21" s="8">
        <f>F8/$F$13</f>
        <v>0.17136986095930706</v>
      </c>
      <c r="G21" s="3">
        <f>G8/$G$13</f>
        <v>0.15907455150349825</v>
      </c>
      <c r="I21" s="1" t="s">
        <v>7</v>
      </c>
      <c r="J21" s="8">
        <f>($G$8*B13)/$G$13</f>
        <v>1003327.25998333</v>
      </c>
      <c r="K21" s="8">
        <f>($G$8*C13)/$G$13</f>
        <v>1121419.116633879</v>
      </c>
      <c r="L21" s="8">
        <f>($G$8*D13)/$G$13</f>
        <v>264048.1661897598</v>
      </c>
      <c r="M21" s="8">
        <f>($G$8*E13)/$G$13</f>
        <v>3287049.0846584504</v>
      </c>
      <c r="N21" s="8">
        <f>($G$8*F13)/$G$13</f>
        <v>1771377.3725345805</v>
      </c>
      <c r="O21" s="3">
        <f>($G$8*G13)/$G$13</f>
        <v>7447221</v>
      </c>
    </row>
    <row r="22" spans="1:15" x14ac:dyDescent="0.2">
      <c r="A22" s="1" t="s">
        <v>8</v>
      </c>
      <c r="B22" s="8">
        <f>B9/($B$13)</f>
        <v>0.10209683196092387</v>
      </c>
      <c r="C22" s="8">
        <f>C9/$C$13</f>
        <v>0.19035525902368133</v>
      </c>
      <c r="D22" s="8">
        <f>D9/$D$13</f>
        <v>0.16979556624427225</v>
      </c>
      <c r="E22" s="8">
        <f>E9/$E$13</f>
        <v>0.1099392476887834</v>
      </c>
      <c r="F22" s="8">
        <f>F9/$F$13</f>
        <v>0.1249332204333216</v>
      </c>
      <c r="G22" s="3">
        <f>G9/$G$13</f>
        <v>0.12668059027872935</v>
      </c>
      <c r="I22" s="1" t="s">
        <v>8</v>
      </c>
      <c r="J22" s="8">
        <f>($G$9*B13)/$G$13</f>
        <v>799009.57341145317</v>
      </c>
      <c r="K22" s="8">
        <f>($G$9*C13)/$G$13</f>
        <v>893053.18985549291</v>
      </c>
      <c r="L22" s="8">
        <f>($G$9*D13)/$G$13</f>
        <v>210277.36516484339</v>
      </c>
      <c r="M22" s="8">
        <f>($G$9*E13)/$G$13</f>
        <v>2617674.0049493848</v>
      </c>
      <c r="N22" s="8">
        <f>($G$9*F13)/$G$13</f>
        <v>1410653.8666188254</v>
      </c>
      <c r="O22" s="3">
        <f>($G$9*G13)/$G$13</f>
        <v>5930668</v>
      </c>
    </row>
    <row r="23" spans="1:15" x14ac:dyDescent="0.2">
      <c r="A23" s="1" t="s">
        <v>9</v>
      </c>
      <c r="B23" s="8">
        <f>B10/($B$13)</f>
        <v>5.4495307562994297E-2</v>
      </c>
      <c r="C23" s="8">
        <f>C10/$C$13</f>
        <v>0.18864793900969481</v>
      </c>
      <c r="D23" s="8">
        <f>D10/$D$13</f>
        <v>0.14287650716729061</v>
      </c>
      <c r="E23" s="8">
        <f>E10/$E$13</f>
        <v>8.4311398956308431E-2</v>
      </c>
      <c r="F23" s="8">
        <f>F10/$F$13</f>
        <v>8.8692604034460193E-2</v>
      </c>
      <c r="G23" s="3">
        <f>G10/$G$13</f>
        <v>9.9124235887550816E-2</v>
      </c>
      <c r="I23" s="1" t="s">
        <v>9</v>
      </c>
      <c r="J23" s="8">
        <f>($G$10*B13)/$G$13</f>
        <v>625204.01315612381</v>
      </c>
      <c r="K23" s="8">
        <f>($G$10*C13)/$G$13</f>
        <v>698790.67390349309</v>
      </c>
      <c r="L23" s="8">
        <f>($G$10*D13)/$G$13</f>
        <v>164536.51739821737</v>
      </c>
      <c r="M23" s="8">
        <f>($G$10*E13)/$G$13</f>
        <v>2048261.1817043335</v>
      </c>
      <c r="N23" s="8">
        <f>($G$10*F13)/$G$13</f>
        <v>1103799.6138378321</v>
      </c>
      <c r="O23" s="3">
        <f>($G$10*G13)/$G$13</f>
        <v>4640592</v>
      </c>
    </row>
    <row r="24" spans="1:15" x14ac:dyDescent="0.2">
      <c r="A24" s="1" t="s">
        <v>10</v>
      </c>
      <c r="B24" s="8">
        <f>B11/($B$13)</f>
        <v>2.694126165697178E-2</v>
      </c>
      <c r="C24" s="8">
        <f>C11/$C$13</f>
        <v>0.13670503975732112</v>
      </c>
      <c r="D24" s="8">
        <f>D11/$D$13</f>
        <v>0.10700812457602919</v>
      </c>
      <c r="E24" s="8">
        <f>E11/$E$13</f>
        <v>7.0139747350603784E-2</v>
      </c>
      <c r="F24" s="8">
        <f>F11/$F$13</f>
        <v>6.4806330949878657E-2</v>
      </c>
      <c r="G24" s="3">
        <f>G11/$G$13</f>
        <v>7.438198850190203E-2</v>
      </c>
      <c r="I24" s="1" t="s">
        <v>10</v>
      </c>
      <c r="J24" s="8">
        <f>($G$11*B13)/$G$13</f>
        <v>469147.80529231118</v>
      </c>
      <c r="K24" s="8">
        <f>($G$11*C13)/$G$13</f>
        <v>524366.61333249114</v>
      </c>
      <c r="L24" s="8">
        <f>($G$11*D13)/$G$13</f>
        <v>123466.81147828419</v>
      </c>
      <c r="M24" s="8">
        <f>($G$11*E13)/$G$13</f>
        <v>1536997.8724401789</v>
      </c>
      <c r="N24" s="8">
        <f>($G$11*F13)/$G$13</f>
        <v>828281.89745673467</v>
      </c>
      <c r="O24" s="3">
        <f>($G$11*G13)/$G$13</f>
        <v>3482261</v>
      </c>
    </row>
    <row r="25" spans="1:15" x14ac:dyDescent="0.2">
      <c r="A25" s="1" t="s">
        <v>11</v>
      </c>
      <c r="B25" s="8">
        <f>B12/($B$13)</f>
        <v>1.1173760086959871E-2</v>
      </c>
      <c r="C25" s="8">
        <f>C12/$C$13</f>
        <v>9.0677757532471495E-2</v>
      </c>
      <c r="D25" s="8">
        <f>D12/$D$13</f>
        <v>7.9630604698349663E-2</v>
      </c>
      <c r="E25" s="8">
        <f>E12/$E$13</f>
        <v>5.1767177181723044E-2</v>
      </c>
      <c r="F25" s="8">
        <f>F12/$F$13</f>
        <v>4.8970604597882612E-2</v>
      </c>
      <c r="G25" s="3">
        <f>G12/$G$13</f>
        <v>5.2480206678425206E-2</v>
      </c>
      <c r="I25" s="1" t="s">
        <v>11</v>
      </c>
      <c r="J25" s="8">
        <f>($G$12*B13)/$G$13</f>
        <v>331007.20053807768</v>
      </c>
      <c r="K25" s="8">
        <f>($G$12*C13)/$G$13</f>
        <v>369966.82660952682</v>
      </c>
      <c r="L25" s="8">
        <f>($G$12*D13)/$G$13</f>
        <v>87112.000025931353</v>
      </c>
      <c r="M25" s="8">
        <f>($G$12*E13)/$G$13</f>
        <v>1084428.7391953468</v>
      </c>
      <c r="N25" s="8">
        <f>($G$12*F13)/$G$13</f>
        <v>584394.23363111739</v>
      </c>
      <c r="O25" s="3">
        <f>($G$12*G13)/$G$13</f>
        <v>2456909</v>
      </c>
    </row>
    <row r="26" spans="1:15" x14ac:dyDescent="0.2">
      <c r="A26" s="9" t="s">
        <v>0</v>
      </c>
      <c r="B26" s="3">
        <f>B13/($B$13)</f>
        <v>1</v>
      </c>
      <c r="C26" s="3">
        <f>C13/$C$13</f>
        <v>1</v>
      </c>
      <c r="D26" s="3">
        <f>D13/$D$13</f>
        <v>1</v>
      </c>
      <c r="E26" s="3">
        <f>E13/$E$13</f>
        <v>1</v>
      </c>
      <c r="F26" s="3">
        <f>F13/$F$13</f>
        <v>1</v>
      </c>
      <c r="G26" s="3">
        <f>G13/$G$13</f>
        <v>1</v>
      </c>
      <c r="I26" s="9" t="s">
        <v>0</v>
      </c>
      <c r="J26" s="3">
        <f>($G$13*B13)/$G$13</f>
        <v>6307277</v>
      </c>
      <c r="K26" s="3">
        <f>($G$13*C13)/$G$13</f>
        <v>7049645</v>
      </c>
      <c r="L26" s="3">
        <f>($G$13*D13)/$G$13</f>
        <v>1659902</v>
      </c>
      <c r="M26" s="3">
        <f>($G$13*E13)/$G$13</f>
        <v>20663576</v>
      </c>
      <c r="N26" s="3">
        <f>($G$13*F13)/$G$13</f>
        <v>11135517</v>
      </c>
      <c r="O26" s="3">
        <f>($G$13*G13)/$G$13</f>
        <v>46815917</v>
      </c>
    </row>
    <row r="28" spans="1:15" x14ac:dyDescent="0.2">
      <c r="I28" s="12" t="s">
        <v>2</v>
      </c>
    </row>
    <row r="29" spans="1:15" x14ac:dyDescent="0.2">
      <c r="I29" s="3" t="s">
        <v>12</v>
      </c>
      <c r="J29" s="1" t="s">
        <v>13</v>
      </c>
      <c r="K29" s="1" t="s">
        <v>14</v>
      </c>
      <c r="L29" s="1" t="s">
        <v>15</v>
      </c>
      <c r="M29" s="1" t="s">
        <v>16</v>
      </c>
      <c r="N29" s="1" t="s">
        <v>17</v>
      </c>
      <c r="O29" s="3" t="s">
        <v>0</v>
      </c>
    </row>
    <row r="30" spans="1:15" x14ac:dyDescent="0.2">
      <c r="I30" s="1" t="s">
        <v>3</v>
      </c>
      <c r="J30" s="8">
        <f>((B4-J17)^2)/J17</f>
        <v>297789.67666389578</v>
      </c>
      <c r="K30" s="8">
        <f>((C4-K17)^2)/K17</f>
        <v>431558.71743911004</v>
      </c>
      <c r="L30" s="8">
        <f>((D4-L17)^2)/L17</f>
        <v>78992.973756183666</v>
      </c>
      <c r="M30" s="8">
        <f>((E4-M17)^2)/M17</f>
        <v>1066395.4992164792</v>
      </c>
      <c r="N30" s="8">
        <f>((F4-N17)^2)/N17</f>
        <v>133088.61364531179</v>
      </c>
      <c r="O30" s="3">
        <f>SUM(J30:N30)</f>
        <v>2007825.4807209806</v>
      </c>
    </row>
    <row r="31" spans="1:15" x14ac:dyDescent="0.2">
      <c r="I31" s="2" t="s">
        <v>4</v>
      </c>
      <c r="J31" s="8">
        <f>((B5-J18)^2)/J18</f>
        <v>1525.5004161733245</v>
      </c>
      <c r="K31" s="8">
        <f>((C5-K18)^2)/K18</f>
        <v>318387.22827726183</v>
      </c>
      <c r="L31" s="8">
        <f>((D5-L18)^2)/L18</f>
        <v>41073.871479293251</v>
      </c>
      <c r="M31" s="8">
        <f>((E5-M18)^2)/M18</f>
        <v>196489.17300886835</v>
      </c>
      <c r="N31" s="8">
        <f>((F5-N18)^2)/N18</f>
        <v>11240.697808107034</v>
      </c>
      <c r="O31" s="3">
        <f>SUM(J31:N31)</f>
        <v>568716.47098970378</v>
      </c>
    </row>
    <row r="32" spans="1:15" x14ac:dyDescent="0.2">
      <c r="I32" s="1" t="s">
        <v>5</v>
      </c>
      <c r="J32" s="8">
        <f>((B6-J19)^2)/J19</f>
        <v>257542.47423988255</v>
      </c>
      <c r="K32" s="8">
        <f>((C6-K19)^2)/K19</f>
        <v>219711.80677934445</v>
      </c>
      <c r="L32" s="8">
        <f>((D6-L19)^2)/L19</f>
        <v>22603.985758653442</v>
      </c>
      <c r="M32" s="8">
        <f>((E6-M19)^2)/M19</f>
        <v>12280.705537605896</v>
      </c>
      <c r="N32" s="8">
        <f>((F6-N19)^2)/N19</f>
        <v>40009.655799492059</v>
      </c>
      <c r="O32" s="3">
        <f>SUM(J32:N32)</f>
        <v>552148.62811497843</v>
      </c>
    </row>
    <row r="33" spans="9:15" x14ac:dyDescent="0.2">
      <c r="I33" s="1" t="s">
        <v>6</v>
      </c>
      <c r="J33" s="8">
        <f>((B7-J20)^2)/J20</f>
        <v>433533.33518879348</v>
      </c>
      <c r="K33" s="8">
        <f>((C7-K20)^2)/K20</f>
        <v>77759.414278520257</v>
      </c>
      <c r="L33" s="8">
        <f>((D7-L20)^2)/L20</f>
        <v>785.43658391578322</v>
      </c>
      <c r="M33" s="8">
        <f>((E7-M20)^2)/M20</f>
        <v>171267.08366089835</v>
      </c>
      <c r="N33" s="8">
        <f>((F7-N20)^2)/N20</f>
        <v>90542.54115304962</v>
      </c>
      <c r="O33" s="3">
        <f>SUM(J33:N33)</f>
        <v>773887.81086517754</v>
      </c>
    </row>
    <row r="34" spans="9:15" x14ac:dyDescent="0.2">
      <c r="I34" s="1" t="s">
        <v>7</v>
      </c>
      <c r="J34" s="8">
        <f>((B8-J21)^2)/J21</f>
        <v>80664.314100921605</v>
      </c>
      <c r="K34" s="8">
        <f>((C8-K21)^2)/K21</f>
        <v>822.04602437702283</v>
      </c>
      <c r="L34" s="8">
        <f>((D8-L21)^2)/L21</f>
        <v>4737.0635131101253</v>
      </c>
      <c r="M34" s="8">
        <f>((E8-M21)^2)/M21</f>
        <v>55314.704572670635</v>
      </c>
      <c r="N34" s="8">
        <f>((F8-N21)^2)/N21</f>
        <v>10582.507998943431</v>
      </c>
      <c r="O34" s="3">
        <f>SUM(J34:N34)</f>
        <v>152120.63621002284</v>
      </c>
    </row>
    <row r="35" spans="9:15" x14ac:dyDescent="0.2">
      <c r="I35" s="1" t="s">
        <v>8</v>
      </c>
      <c r="J35" s="8">
        <f>((B9-J22)^2)/J22</f>
        <v>30090.429148989133</v>
      </c>
      <c r="K35" s="8">
        <f>((C9-K22)^2)/K22</f>
        <v>225626.73455368829</v>
      </c>
      <c r="L35" s="8">
        <f>((D9-L22)^2)/L22</f>
        <v>24357.27315497565</v>
      </c>
      <c r="M35" s="8">
        <f>((E9-M22)^2)/M22</f>
        <v>45716.815498824792</v>
      </c>
      <c r="N35" s="8">
        <f>((F9-N22)^2)/N22</f>
        <v>268.3922557583025</v>
      </c>
      <c r="O35" s="3">
        <f>SUM(J35:N35)</f>
        <v>326059.64461223618</v>
      </c>
    </row>
    <row r="36" spans="9:15" x14ac:dyDescent="0.2">
      <c r="I36" s="1" t="s">
        <v>9</v>
      </c>
      <c r="J36" s="8">
        <f>((B10-J23)^2)/J23</f>
        <v>126734.53290161389</v>
      </c>
      <c r="K36" s="8">
        <f>((C10-K23)^2)/K23</f>
        <v>569985.05930353445</v>
      </c>
      <c r="L36" s="8">
        <f>((D10-L23)^2)/L23</f>
        <v>32055.592014334019</v>
      </c>
      <c r="M36" s="8">
        <f>((E10-M23)^2)/M23</f>
        <v>45740.626960659865</v>
      </c>
      <c r="N36" s="8">
        <f>((F10-N23)^2)/N23</f>
        <v>12224.610663246771</v>
      </c>
      <c r="O36" s="3">
        <f>SUM(J36:N36)</f>
        <v>786740.42184338905</v>
      </c>
    </row>
    <row r="37" spans="9:15" x14ac:dyDescent="0.2">
      <c r="I37" s="1" t="s">
        <v>10</v>
      </c>
      <c r="J37" s="8">
        <f>((B11-J24)^2)/J24</f>
        <v>190843.24332840941</v>
      </c>
      <c r="K37" s="8">
        <f>((C11-K24)^2)/K24</f>
        <v>368126.32781286072</v>
      </c>
      <c r="L37" s="8">
        <f>((D11-L24)^2)/L24</f>
        <v>23754.503093452542</v>
      </c>
      <c r="M37" s="8">
        <f>((E11-M24)^2)/M24</f>
        <v>4999.5210624649126</v>
      </c>
      <c r="N37" s="8">
        <f>((F11-N24)^2)/N24</f>
        <v>13727.132111115177</v>
      </c>
      <c r="O37" s="3">
        <f>SUM(J37:N37)</f>
        <v>601450.72740830272</v>
      </c>
    </row>
    <row r="38" spans="9:15" x14ac:dyDescent="0.2">
      <c r="I38" s="1" t="s">
        <v>11</v>
      </c>
      <c r="J38" s="8">
        <f>((B12-J25)^2)/J25</f>
        <v>205060.5133165489</v>
      </c>
      <c r="K38" s="8">
        <f>((C12-K25)^2)/K25</f>
        <v>195993.98650513851</v>
      </c>
      <c r="L38" s="8">
        <f>((D12-L25)^2)/L25</f>
        <v>23315.20899598343</v>
      </c>
      <c r="M38" s="8">
        <f>((E12-M25)^2)/M25</f>
        <v>200.18196016971717</v>
      </c>
      <c r="N38" s="8">
        <f>((F12-N25)^2)/N25</f>
        <v>2613.5487556745352</v>
      </c>
      <c r="O38" s="3">
        <f>SUM(J38:N38)</f>
        <v>427183.43953351502</v>
      </c>
    </row>
    <row r="39" spans="9:15" x14ac:dyDescent="0.2">
      <c r="I39" s="9" t="s">
        <v>0</v>
      </c>
      <c r="J39" s="3">
        <f>SUM(J30:J38)</f>
        <v>1623784.019305228</v>
      </c>
      <c r="K39" s="3">
        <f>SUM(K30:K38)</f>
        <v>2407971.3209738359</v>
      </c>
      <c r="L39" s="3">
        <f>SUM(L30:L38)</f>
        <v>251675.9083499019</v>
      </c>
      <c r="M39" s="3">
        <f>SUM(M30:M38)</f>
        <v>1598404.3114786416</v>
      </c>
      <c r="N39" s="3">
        <f>SUM(N30:N38)</f>
        <v>314297.70019069873</v>
      </c>
      <c r="O39" s="3">
        <f>SUM(O30:O38)</f>
        <v>6196133.2602983061</v>
      </c>
    </row>
  </sheetData>
  <mergeCells count="2">
    <mergeCell ref="B15:G15"/>
    <mergeCell ref="J2:O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</dc:creator>
  <cp:lastModifiedBy>Caio Fernandes Moreno</cp:lastModifiedBy>
  <dcterms:created xsi:type="dcterms:W3CDTF">2015-12-06T19:43:43Z</dcterms:created>
  <dcterms:modified xsi:type="dcterms:W3CDTF">2015-12-16T22:45:43Z</dcterms:modified>
</cp:coreProperties>
</file>