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ios\Desktop\"/>
    </mc:Choice>
  </mc:AlternateContent>
  <xr:revisionPtr revIDLastSave="0" documentId="13_ncr:1_{4A7562FD-FD0D-41D9-A0A9-2965C600C8D6}" xr6:coauthVersionLast="47" xr6:coauthVersionMax="47" xr10:uidLastSave="{00000000-0000-0000-0000-000000000000}"/>
  <bookViews>
    <workbookView xWindow="-120" yWindow="-120" windowWidth="29040" windowHeight="15720" xr2:uid="{49468ED7-4682-423A-96F6-8BBC73A5976B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99" i="1" l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N2" i="1"/>
  <c r="M2" i="1"/>
  <c r="L2" i="1"/>
  <c r="K2" i="1"/>
  <c r="J2" i="1"/>
  <c r="I2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3" i="1"/>
  <c r="H4" i="1"/>
  <c r="H5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2" i="1"/>
  <c r="O2" i="1" l="1"/>
  <c r="O89" i="1"/>
  <c r="O81" i="1"/>
  <c r="O73" i="1"/>
  <c r="O65" i="1"/>
  <c r="O56" i="1"/>
  <c r="O48" i="1"/>
  <c r="O40" i="1"/>
  <c r="O32" i="1"/>
  <c r="O24" i="1"/>
  <c r="O16" i="1"/>
  <c r="O8" i="1"/>
  <c r="O4" i="1"/>
  <c r="O64" i="1"/>
  <c r="O55" i="1"/>
  <c r="O47" i="1"/>
  <c r="O39" i="1"/>
  <c r="O31" i="1"/>
  <c r="O23" i="1"/>
  <c r="O15" i="1"/>
  <c r="O7" i="1"/>
  <c r="O87" i="1"/>
  <c r="O54" i="1"/>
  <c r="O22" i="1"/>
  <c r="O6" i="1"/>
  <c r="O96" i="1"/>
  <c r="O88" i="1"/>
  <c r="O80" i="1"/>
  <c r="O72" i="1"/>
  <c r="O94" i="1"/>
  <c r="O86" i="1"/>
  <c r="O78" i="1"/>
  <c r="O70" i="1"/>
  <c r="O62" i="1"/>
  <c r="O53" i="1"/>
  <c r="O45" i="1"/>
  <c r="O37" i="1"/>
  <c r="O29" i="1"/>
  <c r="O21" i="1"/>
  <c r="O13" i="1"/>
  <c r="O5" i="1"/>
  <c r="O46" i="1"/>
  <c r="O95" i="1"/>
  <c r="O71" i="1"/>
  <c r="O30" i="1"/>
  <c r="O76" i="1"/>
  <c r="O51" i="1"/>
  <c r="O43" i="1"/>
  <c r="O19" i="1"/>
  <c r="O11" i="1"/>
  <c r="O3" i="1"/>
  <c r="O93" i="1"/>
  <c r="O85" i="1"/>
  <c r="O77" i="1"/>
  <c r="O69" i="1"/>
  <c r="O61" i="1"/>
  <c r="O52" i="1"/>
  <c r="O44" i="1"/>
  <c r="O36" i="1"/>
  <c r="O28" i="1"/>
  <c r="O20" i="1"/>
  <c r="O12" i="1"/>
  <c r="O79" i="1"/>
  <c r="O38" i="1"/>
  <c r="O92" i="1"/>
  <c r="O68" i="1"/>
  <c r="O35" i="1"/>
  <c r="O91" i="1"/>
  <c r="O83" i="1"/>
  <c r="O75" i="1"/>
  <c r="O67" i="1"/>
  <c r="O59" i="1"/>
  <c r="O50" i="1"/>
  <c r="O42" i="1"/>
  <c r="O34" i="1"/>
  <c r="O26" i="1"/>
  <c r="O18" i="1"/>
  <c r="O10" i="1"/>
  <c r="O63" i="1"/>
  <c r="O14" i="1"/>
  <c r="O84" i="1"/>
  <c r="O60" i="1"/>
  <c r="O27" i="1"/>
  <c r="O90" i="1"/>
  <c r="O82" i="1"/>
  <c r="O74" i="1"/>
  <c r="O66" i="1"/>
  <c r="O57" i="1"/>
  <c r="O49" i="1"/>
  <c r="O41" i="1"/>
  <c r="O33" i="1"/>
  <c r="O25" i="1"/>
  <c r="O17" i="1"/>
  <c r="O9" i="1"/>
  <c r="H97" i="1"/>
  <c r="L97" i="1"/>
  <c r="N97" i="1"/>
  <c r="K97" i="1"/>
  <c r="I97" i="1"/>
  <c r="M97" i="1"/>
  <c r="J97" i="1"/>
  <c r="G97" i="1"/>
  <c r="O97" i="1" l="1"/>
</calcChain>
</file>

<file path=xl/sharedStrings.xml><?xml version="1.0" encoding="utf-8"?>
<sst xmlns="http://schemas.openxmlformats.org/spreadsheetml/2006/main" count="405" uniqueCount="310">
  <si>
    <t>Abbr</t>
  </si>
  <si>
    <t>condition (AHRQ full name)</t>
  </si>
  <si>
    <t>community (7-module consensus)</t>
  </si>
  <si>
    <t>ADHD</t>
  </si>
  <si>
    <t>PSYCH</t>
  </si>
  <si>
    <t>attention deficit hyperactivity disorder</t>
  </si>
  <si>
    <t>adjustment disorder</t>
  </si>
  <si>
    <t>alcohol use disorder</t>
  </si>
  <si>
    <t>infective arthritis</t>
  </si>
  <si>
    <t>disorder of arterial system</t>
  </si>
  <si>
    <t>bacterial infection</t>
  </si>
  <si>
    <t>back pain or spondylosis</t>
  </si>
  <si>
    <t>intracranial injury</t>
  </si>
  <si>
    <t>biliary tract disorder</t>
  </si>
  <si>
    <t>bone disorder</t>
  </si>
  <si>
    <t>bipolar disorder</t>
  </si>
  <si>
    <t>childhood psychiatric disorder (including elimination and tic disorders)</t>
  </si>
  <si>
    <t>crushing/internal injury</t>
  </si>
  <si>
    <t>Adj</t>
  </si>
  <si>
    <t>Alc</t>
  </si>
  <si>
    <t>Ane</t>
  </si>
  <si>
    <t>HEM/CIRC</t>
  </si>
  <si>
    <t>anaemia</t>
  </si>
  <si>
    <t>AnxO</t>
  </si>
  <si>
    <t>anxiety</t>
  </si>
  <si>
    <t>ArI</t>
  </si>
  <si>
    <t>ID</t>
  </si>
  <si>
    <t>Art</t>
  </si>
  <si>
    <t>Ast</t>
  </si>
  <si>
    <t>RESP</t>
  </si>
  <si>
    <t>asthma</t>
  </si>
  <si>
    <t>Bac</t>
  </si>
  <si>
    <t>Back</t>
  </si>
  <si>
    <t>MSK</t>
  </si>
  <si>
    <t>BIj</t>
  </si>
  <si>
    <t>NEURO</t>
  </si>
  <si>
    <t>Bil</t>
  </si>
  <si>
    <t>Bone</t>
  </si>
  <si>
    <t>BPD</t>
  </si>
  <si>
    <t>Bur</t>
  </si>
  <si>
    <t>burns</t>
  </si>
  <si>
    <t>Ch</t>
  </si>
  <si>
    <t>CIj</t>
  </si>
  <si>
    <t>infection</t>
  </si>
  <si>
    <t>Coag</t>
  </si>
  <si>
    <t>Coma</t>
  </si>
  <si>
    <t>Conn</t>
  </si>
  <si>
    <t>Cong</t>
  </si>
  <si>
    <t>COPD</t>
  </si>
  <si>
    <t>CVD</t>
  </si>
  <si>
    <t>Def</t>
  </si>
  <si>
    <t>Dem</t>
  </si>
  <si>
    <t>DepO</t>
  </si>
  <si>
    <t>Dev</t>
  </si>
  <si>
    <t>DM</t>
  </si>
  <si>
    <t>ENDO/METAB</t>
  </si>
  <si>
    <t>Drg</t>
  </si>
  <si>
    <t>Ear</t>
  </si>
  <si>
    <t>Ele</t>
  </si>
  <si>
    <t>End</t>
  </si>
  <si>
    <t>Ep</t>
  </si>
  <si>
    <t>Eye</t>
  </si>
  <si>
    <t>Fr</t>
  </si>
  <si>
    <t>fractures</t>
  </si>
  <si>
    <t>GAD</t>
  </si>
  <si>
    <t>Gas</t>
  </si>
  <si>
    <t>GI</t>
  </si>
  <si>
    <t>Gen</t>
  </si>
  <si>
    <t>GIH</t>
  </si>
  <si>
    <t>GIO</t>
  </si>
  <si>
    <t>Gou</t>
  </si>
  <si>
    <t>HA</t>
  </si>
  <si>
    <t>headache</t>
  </si>
  <si>
    <t>Hea</t>
  </si>
  <si>
    <t>HeO</t>
  </si>
  <si>
    <t>Her</t>
  </si>
  <si>
    <t>HTN</t>
  </si>
  <si>
    <t>hypertension</t>
  </si>
  <si>
    <t>IIn</t>
  </si>
  <si>
    <t>IjO</t>
  </si>
  <si>
    <t>Imm</t>
  </si>
  <si>
    <t>Imp</t>
  </si>
  <si>
    <t>InO</t>
  </si>
  <si>
    <t>Jaw</t>
  </si>
  <si>
    <t>LGI</t>
  </si>
  <si>
    <t>Lip</t>
  </si>
  <si>
    <t>Liv</t>
  </si>
  <si>
    <t>LRO</t>
  </si>
  <si>
    <t>MDD</t>
  </si>
  <si>
    <t>Mou</t>
  </si>
  <si>
    <t>Myc</t>
  </si>
  <si>
    <t>mycoses</t>
  </si>
  <si>
    <t>Neo</t>
  </si>
  <si>
    <t>NIn</t>
  </si>
  <si>
    <t>NSC</t>
  </si>
  <si>
    <t>NSO</t>
  </si>
  <si>
    <t>NTJ</t>
  </si>
  <si>
    <t>NuO</t>
  </si>
  <si>
    <t>Nut</t>
  </si>
  <si>
    <t>Ost</t>
  </si>
  <si>
    <t>osteoporosis</t>
  </si>
  <si>
    <t>Pan</t>
  </si>
  <si>
    <t>Par</t>
  </si>
  <si>
    <t>paralysis</t>
  </si>
  <si>
    <t>Per</t>
  </si>
  <si>
    <t>PFr</t>
  </si>
  <si>
    <t>Ple</t>
  </si>
  <si>
    <t>Poi</t>
  </si>
  <si>
    <t>poisoning</t>
  </si>
  <si>
    <t>PTSD</t>
  </si>
  <si>
    <t>RF</t>
  </si>
  <si>
    <t>RIn</t>
  </si>
  <si>
    <t>Sch</t>
  </si>
  <si>
    <t>SIn</t>
  </si>
  <si>
    <t>SInf</t>
  </si>
  <si>
    <t>SkO</t>
  </si>
  <si>
    <t>Spi</t>
  </si>
  <si>
    <t>Spr</t>
  </si>
  <si>
    <t>Sui</t>
  </si>
  <si>
    <t>SuIj</t>
  </si>
  <si>
    <t>Thy</t>
  </si>
  <si>
    <t>TJ</t>
  </si>
  <si>
    <t>UGI</t>
  </si>
  <si>
    <t>Ulc</t>
  </si>
  <si>
    <t>Uri</t>
  </si>
  <si>
    <t>URO</t>
  </si>
  <si>
    <t>Vei</t>
  </si>
  <si>
    <t>Vir</t>
  </si>
  <si>
    <t>WBC</t>
  </si>
  <si>
    <t>Wou</t>
  </si>
  <si>
    <t>coagulation disorder</t>
  </si>
  <si>
    <t>coma or brain damage</t>
  </si>
  <si>
    <t>connective tissue disorder</t>
  </si>
  <si>
    <t>congenital anomaly</t>
  </si>
  <si>
    <t>COPD or bronchiectasis</t>
  </si>
  <si>
    <t>cerebrovascular disorder</t>
  </si>
  <si>
    <t>acquired deformity</t>
  </si>
  <si>
    <t>dementia or other cognitive disorder</t>
  </si>
  <si>
    <t>minor depression</t>
  </si>
  <si>
    <t>developmental disorder (including communication disorders and intellectual disability)</t>
  </si>
  <si>
    <t>diabetes mellitus</t>
  </si>
  <si>
    <t>substance use disorder (other than alcohol)</t>
  </si>
  <si>
    <t>ear conditions</t>
  </si>
  <si>
    <t>fluid or electrolyte disorder</t>
  </si>
  <si>
    <t>endocrine disorder</t>
  </si>
  <si>
    <t>epilepsy or convulsions</t>
  </si>
  <si>
    <t>eye condition</t>
  </si>
  <si>
    <t>generalized anxiety disorder</t>
  </si>
  <si>
    <t>non-infectious gastroenteritis</t>
  </si>
  <si>
    <t>genital disorder</t>
  </si>
  <si>
    <t>gastrointestinal haemorrhage</t>
  </si>
  <si>
    <t>gastrointestinal disorder</t>
  </si>
  <si>
    <t>gout or other crystal arthropathy</t>
  </si>
  <si>
    <t>disorder of the heart</t>
  </si>
  <si>
    <t>hematologic condition</t>
  </si>
  <si>
    <t>abdominal hernia</t>
  </si>
  <si>
    <t>intestinal infection</t>
  </si>
  <si>
    <t>external injuries</t>
  </si>
  <si>
    <t>immunity disorder</t>
  </si>
  <si>
    <t>impulse control disorder</t>
  </si>
  <si>
    <t>tooth or jaw disorder</t>
  </si>
  <si>
    <t>lower gastrointestinal disorder</t>
  </si>
  <si>
    <t>disorder of lipid metabolism</t>
  </si>
  <si>
    <t>liver disorder</t>
  </si>
  <si>
    <t>lower respiratory disorder</t>
  </si>
  <si>
    <t>major depressive disorder</t>
  </si>
  <si>
    <t>mouth disorder</t>
  </si>
  <si>
    <t>neoplasm or malignancy</t>
  </si>
  <si>
    <t>central nervous system infection</t>
  </si>
  <si>
    <t>hereditary and degenerative nervous system conditions</t>
  </si>
  <si>
    <t>nervous system disorders</t>
  </si>
  <si>
    <t>non-traumatic joint disorder</t>
  </si>
  <si>
    <t>nutritional, endocrine or metabolic disorder</t>
  </si>
  <si>
    <t>nutritional deficiency</t>
  </si>
  <si>
    <t>pancreatic disorder</t>
  </si>
  <si>
    <t>personality disorder</t>
  </si>
  <si>
    <t>pathological fracture</t>
  </si>
  <si>
    <t>pleurisy, pneumothorax or pulmonary collapse</t>
  </si>
  <si>
    <t>posttraumatic stress disorder</t>
  </si>
  <si>
    <t>respiratory failure</t>
  </si>
  <si>
    <t>respiratory infection</t>
  </si>
  <si>
    <t>schizophrenia or schizoaffective disorder</t>
  </si>
  <si>
    <t>skin infections</t>
  </si>
  <si>
    <t>inflammatory condition of skin</t>
  </si>
  <si>
    <t>skin disorder</t>
  </si>
  <si>
    <t>spinal cord injury</t>
  </si>
  <si>
    <t>sprain or strain</t>
  </si>
  <si>
    <t>suicide or self-injurious behaviour</t>
  </si>
  <si>
    <t>superficial injury</t>
  </si>
  <si>
    <t>thyroid disorder</t>
  </si>
  <si>
    <t>traumatic joint disorder</t>
  </si>
  <si>
    <t>upper gastrointestinal disorder</t>
  </si>
  <si>
    <t>chronic skin ulcer</t>
  </si>
  <si>
    <t>urinary system disorder</t>
  </si>
  <si>
    <t>upper respiratory disorder</t>
  </si>
  <si>
    <t>disorder of venous system</t>
  </si>
  <si>
    <t>viral infection</t>
  </si>
  <si>
    <t>disorder of white blood cells</t>
  </si>
  <si>
    <t>open wounds</t>
  </si>
  <si>
    <t>marrom</t>
  </si>
  <si>
    <t>amarelo</t>
  </si>
  <si>
    <t>vermelho</t>
  </si>
  <si>
    <t>azul</t>
  </si>
  <si>
    <t>laranja</t>
  </si>
  <si>
    <t>verde</t>
  </si>
  <si>
    <t>Lup</t>
  </si>
  <si>
    <t>systemic lupus</t>
  </si>
  <si>
    <t>AHRQ_AbdominalHernia_DT</t>
  </si>
  <si>
    <t>AHRQ_AcquiredDeformities_DT</t>
  </si>
  <si>
    <t>AHRQ_AdjustmentDO_DT</t>
  </si>
  <si>
    <t>AHRQ_Anemia_DT</t>
  </si>
  <si>
    <t>AHRQ_Asthma_DT</t>
  </si>
  <si>
    <t>AHRQ_AttentionDeficitDO_DT</t>
  </si>
  <si>
    <t>AHRQ_BacterialInfection_DT</t>
  </si>
  <si>
    <t>AHRQ_BiliaryTractDs_DT</t>
  </si>
  <si>
    <t>AHRQ_Burns_DT</t>
  </si>
  <si>
    <t>AHRQ_CNSInfection_DT</t>
  </si>
  <si>
    <t>AHRQ_CerebrovascularDs_DT</t>
  </si>
  <si>
    <t>AHRQ_COPDAndBronchiectasis_DT</t>
  </si>
  <si>
    <t>AHRQ_ChronicUlcerOfSkin_DT</t>
  </si>
  <si>
    <t>AHRQ_CoagulationDO_DT</t>
  </si>
  <si>
    <t>AHRQ_ComaBrainDamage_DT</t>
  </si>
  <si>
    <t>AHRQ_CrushingInjuryOrInternalIn0</t>
  </si>
  <si>
    <t>AHRQ_DementiaAndOthDO_DT</t>
  </si>
  <si>
    <t>AHRQ_DevelopmentalDO_DT</t>
  </si>
  <si>
    <t>AHRQ_DisOfArteries_DT</t>
  </si>
  <si>
    <t>AHRQ_DisOfMouth_DT</t>
  </si>
  <si>
    <t>AHRQ_DisOfTheHeart_DT</t>
  </si>
  <si>
    <t>AHRQ_DisOfTheUrinarySystem_DT</t>
  </si>
  <si>
    <t>AHRQ_DisOfVeins_DT</t>
  </si>
  <si>
    <t>AHRQ_DisOfWhiteBloodCells_DT</t>
  </si>
  <si>
    <t>AHRQ_DOOfLipidMetabolism_DT</t>
  </si>
  <si>
    <t>AHRQ_DOOfTeethAndJaw_DT</t>
  </si>
  <si>
    <t>AHRQ_DOInChildhood_DT</t>
  </si>
  <si>
    <t>AHRQ_EarConditions_DT</t>
  </si>
  <si>
    <t>AHRQ_EpilepsyConvulsions_DT</t>
  </si>
  <si>
    <t>AHRQ_EyeDO_DT</t>
  </si>
  <si>
    <t>AHRQ_FluidAndElectrolyteDO_DT</t>
  </si>
  <si>
    <t>AHRQ_Fractures_DT</t>
  </si>
  <si>
    <t>AHRQ_GIHemorrhage_DT</t>
  </si>
  <si>
    <t>AHRQ_GoutAndOth_DT</t>
  </si>
  <si>
    <t>AHRQ_Headache_DT</t>
  </si>
  <si>
    <t>AHRQ_NSConditions_DT</t>
  </si>
  <si>
    <t>AHRQ_Hypertension_DT</t>
  </si>
  <si>
    <t>AHRQ_ImmunityDO_DT</t>
  </si>
  <si>
    <t>AHRQ_ImpulseControlDONEC_DT</t>
  </si>
  <si>
    <t>AHRQ_InfectiveArthritis_DT</t>
  </si>
  <si>
    <t>AHRQ_IntestinalInfection_DT</t>
  </si>
  <si>
    <t>AHRQ_IntracranialInjury_DT</t>
  </si>
  <si>
    <t>AHRQ_JointDisorderTraumarelated_</t>
  </si>
  <si>
    <t>AHRQ_LiverDs_DT</t>
  </si>
  <si>
    <t>AHRQ_LowerGIDO_DT</t>
  </si>
  <si>
    <t>AHRQ_Mycoses_DT</t>
  </si>
  <si>
    <t>AHRQ_NontraumaticJointDO_DT</t>
  </si>
  <si>
    <t>AHRQ_NoninfectiousGastroenterit0</t>
  </si>
  <si>
    <t>AHRQ_NutritionalDeficiencies_DT</t>
  </si>
  <si>
    <t>AHRQ_OpenWounds_DT</t>
  </si>
  <si>
    <t>AHRQ_Osteoporosis_DT</t>
  </si>
  <si>
    <t>AHRQ_OthBoneDs_DT</t>
  </si>
  <si>
    <t>AHRQ_OthConnectiveTissueDs_DT</t>
  </si>
  <si>
    <t>AHRQ_OthEndocrineDO_DT</t>
  </si>
  <si>
    <t>AHRQ_OthGIDO_DT</t>
  </si>
  <si>
    <t>AHRQ_OthHematologicConditions_DT</t>
  </si>
  <si>
    <t>AHRQ_OthInfections_DT</t>
  </si>
  <si>
    <t>AHRQ_OthInflamCondOfSkin_DT</t>
  </si>
  <si>
    <t>AHRQ_OthInjuriesExternalCauses_D</t>
  </si>
  <si>
    <t>AHRQ_OthLowerRespiratoryDs_DT</t>
  </si>
  <si>
    <t>AHRQ_OthNervousSystemDO_DT</t>
  </si>
  <si>
    <t>AHRQ_OthNutritionalEndocrineDO_D</t>
  </si>
  <si>
    <t>AHRQ_OthSkinDO_DT</t>
  </si>
  <si>
    <t>AHRQ_OthUpperRespiratoryDs_DT</t>
  </si>
  <si>
    <t>AHRQ_PancreaticDO_DT</t>
  </si>
  <si>
    <t>AHRQ_Paralysis_DT</t>
  </si>
  <si>
    <t>AHRQ_PathologicalFracture_DT</t>
  </si>
  <si>
    <t>AHRQ_PersonalityDO_DT</t>
  </si>
  <si>
    <t>AHRQ_Pleurisy_DT</t>
  </si>
  <si>
    <t>AHRQ_Poisoning_DT</t>
  </si>
  <si>
    <t>AHRQ_RespiratoryFailure_DT</t>
  </si>
  <si>
    <t>AHRQ_RespiratoryInfections_DT</t>
  </si>
  <si>
    <t>AHRQ_SkinInfections_DT</t>
  </si>
  <si>
    <t>AHRQ_SpinalCordInjury_DT</t>
  </si>
  <si>
    <t>AHRQ_Spondylosis_DT</t>
  </si>
  <si>
    <t>AHRQ_SprainsAndStrains_DT</t>
  </si>
  <si>
    <t>AHRQ_SuicideAndSelfInjury_DT</t>
  </si>
  <si>
    <t>AHRQ_SuperficialInjury_DT</t>
  </si>
  <si>
    <t>AHRQ_SystemicLupus_DT</t>
  </si>
  <si>
    <t>AHRQ_ThyroidDO_DT</t>
  </si>
  <si>
    <t>AHRQ_UpperGIDO_DT</t>
  </si>
  <si>
    <t>AHRQ_ViralInfection_DT</t>
  </si>
  <si>
    <t>NEPEC_DXALC_DT</t>
  </si>
  <si>
    <t>NEPEC_DXDRG_DT</t>
  </si>
  <si>
    <t>NEPEC_SCHZ_DT</t>
  </si>
  <si>
    <t>NEPEC_MDD_DT</t>
  </si>
  <si>
    <t>NEPEC_AFBPDX_DT</t>
  </si>
  <si>
    <t>NEPEC_PTSD_DT</t>
  </si>
  <si>
    <t>NEPEC_DXODep_DT</t>
  </si>
  <si>
    <t>NEPEC_ANXunsp_DT</t>
  </si>
  <si>
    <t>NEPEC_ANXgen_DT</t>
  </si>
  <si>
    <t>dmdxDT</t>
  </si>
  <si>
    <t>cancerdxDT</t>
  </si>
  <si>
    <t>anomdxDT</t>
  </si>
  <si>
    <t>genitaldxDT</t>
  </si>
  <si>
    <t>total n (nearest thousand)</t>
  </si>
  <si>
    <t>github name</t>
  </si>
  <si>
    <t>contagem pelas figuras:</t>
  </si>
  <si>
    <t>rosa</t>
  </si>
  <si>
    <t>roxo</t>
  </si>
  <si>
    <t>TOTAL</t>
  </si>
  <si>
    <t>contagem pela tabela:</t>
  </si>
  <si>
    <t>cor do módulo na figura: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</si>
</sst>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0" fillId="0" borderId="0" xfId="0" applyAlignment="1">
      <alignment horizontal="right"/>
    </xf>
    <xf numFmtId="0" fontId="0" fillId="2" borderId="0" xfId="0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E8780-7823-4FA0-98B6-A15C67F64E30}">
  <dimension ref="A1:O99"/>
  <sheetViews>
    <sheetView tabSelected="1" workbookViewId="0">
      <selection activeCell="D47" sqref="D47"/>
    </sheetView>
  </sheetViews>
  <sheetFormatPr defaultRowHeight="15" x14ac:dyDescent="0.25"/>
  <cols>
    <col min="1" max="1" width="15.140625" style="1" customWidth="1"/>
    <col min="2" max="2" width="34.85546875" style="1" customWidth="1"/>
    <col min="3" max="3" width="25" style="1" customWidth="1"/>
    <col min="4" max="4" width="32.7109375" style="1" customWidth="1"/>
    <col min="5" max="5" width="82.28515625" style="1" customWidth="1"/>
    <col min="6" max="6" width="23.7109375" customWidth="1"/>
    <col min="8" max="8" width="15.5703125" customWidth="1"/>
    <col min="12" max="12" width="9.5703125" customWidth="1"/>
    <col min="13" max="13" width="15.42578125" customWidth="1"/>
  </cols>
  <sheetData>
    <row r="1" spans="1:15" x14ac:dyDescent="0.25">
      <c r="A1" s="1" t="s">
        <v>0</v>
      </c>
      <c r="B1" s="1" t="s">
        <v>303</v>
      </c>
      <c r="C1" s="1" t="s">
        <v>302</v>
      </c>
      <c r="D1" s="1" t="s">
        <v>2</v>
      </c>
      <c r="E1" s="1" t="s">
        <v>1</v>
      </c>
      <c r="G1" s="1" t="s">
        <v>4</v>
      </c>
      <c r="H1" s="1" t="s">
        <v>21</v>
      </c>
      <c r="I1" s="1" t="s">
        <v>26</v>
      </c>
      <c r="J1" s="1" t="s">
        <v>29</v>
      </c>
      <c r="K1" s="1" t="s">
        <v>33</v>
      </c>
      <c r="L1" s="1" t="s">
        <v>35</v>
      </c>
      <c r="M1" s="1" t="s">
        <v>55</v>
      </c>
      <c r="N1" s="1" t="s">
        <v>66</v>
      </c>
      <c r="O1" s="1" t="s">
        <v>307</v>
      </c>
    </row>
    <row r="2" spans="1:15" x14ac:dyDescent="0.25">
      <c r="A2" s="1" t="s">
        <v>3</v>
      </c>
      <c r="B2" s="1" t="s">
        <v>212</v>
      </c>
      <c r="C2" s="1">
        <v>37</v>
      </c>
      <c r="D2" s="1" t="s">
        <v>4</v>
      </c>
      <c r="E2" s="1" t="s">
        <v>5</v>
      </c>
      <c r="G2">
        <f>IF(D2="PSYCH",1,0)</f>
        <v>1</v>
      </c>
      <c r="H2">
        <f>IF(D2="HEM/CIRC",1,0)</f>
        <v>0</v>
      </c>
      <c r="I2">
        <f>IF(D2="ID",1,0)</f>
        <v>0</v>
      </c>
      <c r="J2">
        <f>IF(D2="RESP",1,0)</f>
        <v>0</v>
      </c>
      <c r="K2">
        <f>IF(D2="MSK",1,0)</f>
        <v>0</v>
      </c>
      <c r="L2">
        <f>IF(D2="NEURO",1,0)</f>
        <v>0</v>
      </c>
      <c r="M2">
        <f>IF(D2="ENDO/METAB",1,0)</f>
        <v>0</v>
      </c>
      <c r="N2">
        <f>IF(D2="GI",1,0)</f>
        <v>0</v>
      </c>
      <c r="O2">
        <f t="shared" ref="O2:O66" si="0">SUM(G2:N2)</f>
        <v>1</v>
      </c>
    </row>
    <row r="3" spans="1:15" x14ac:dyDescent="0.25">
      <c r="A3" s="1" t="s">
        <v>18</v>
      </c>
      <c r="B3" s="1" t="s">
        <v>209</v>
      </c>
      <c r="C3" s="1">
        <v>145</v>
      </c>
      <c r="D3" s="1" t="s">
        <v>4</v>
      </c>
      <c r="E3" s="1" t="s">
        <v>6</v>
      </c>
      <c r="G3">
        <f>IF(D3="PSYCH",1,0)</f>
        <v>1</v>
      </c>
      <c r="H3">
        <f>IF(D3="HEM/CIRC",1,0)</f>
        <v>0</v>
      </c>
      <c r="I3">
        <f>IF(D3="ID",1,0)</f>
        <v>0</v>
      </c>
      <c r="J3">
        <f>IF(D3="RESP",1,0)</f>
        <v>0</v>
      </c>
      <c r="K3">
        <f>IF(D3="MSK",1,0)</f>
        <v>0</v>
      </c>
      <c r="L3">
        <f>IF(D3="NEURO",1,0)</f>
        <v>0</v>
      </c>
      <c r="M3">
        <f>IF(D3="ENDO/METAB",1,0)</f>
        <v>0</v>
      </c>
      <c r="N3">
        <f>IF(D3="GI",1,0)</f>
        <v>0</v>
      </c>
      <c r="O3">
        <f t="shared" si="0"/>
        <v>1</v>
      </c>
    </row>
    <row r="4" spans="1:15" x14ac:dyDescent="0.25">
      <c r="A4" s="1" t="s">
        <v>19</v>
      </c>
      <c r="B4" s="1" t="s">
        <v>289</v>
      </c>
      <c r="C4" s="1">
        <v>81</v>
      </c>
      <c r="D4" s="1" t="s">
        <v>4</v>
      </c>
      <c r="E4" s="1" t="s">
        <v>7</v>
      </c>
      <c r="G4">
        <f>IF(D4="PSYCH",1,0)</f>
        <v>1</v>
      </c>
      <c r="H4">
        <f>IF(D4="HEM/CIRC",1,0)</f>
        <v>0</v>
      </c>
      <c r="I4">
        <f>IF(D4="ID",1,0)</f>
        <v>0</v>
      </c>
      <c r="J4">
        <f>IF(D4="RESP",1,0)</f>
        <v>0</v>
      </c>
      <c r="K4">
        <f>IF(D4="MSK",1,0)</f>
        <v>0</v>
      </c>
      <c r="L4">
        <f>IF(D4="NEURO",1,0)</f>
        <v>0</v>
      </c>
      <c r="M4">
        <f>IF(D4="ENDO/METAB",1,0)</f>
        <v>0</v>
      </c>
      <c r="N4">
        <f>IF(D4="GI",1,0)</f>
        <v>0</v>
      </c>
      <c r="O4">
        <f t="shared" si="0"/>
        <v>1</v>
      </c>
    </row>
    <row r="5" spans="1:15" x14ac:dyDescent="0.25">
      <c r="A5" s="1" t="s">
        <v>20</v>
      </c>
      <c r="B5" s="1" t="s">
        <v>210</v>
      </c>
      <c r="C5" s="1">
        <v>34</v>
      </c>
      <c r="D5" s="1" t="s">
        <v>21</v>
      </c>
      <c r="E5" s="1" t="s">
        <v>22</v>
      </c>
      <c r="G5">
        <f>IF(D5="PSYCH",1,0)</f>
        <v>0</v>
      </c>
      <c r="H5">
        <f>IF(D5="HEM/CIRC",1,0)</f>
        <v>1</v>
      </c>
      <c r="I5">
        <f>IF(D5="ID",1,0)</f>
        <v>0</v>
      </c>
      <c r="J5">
        <f>IF(D5="RESP",1,0)</f>
        <v>0</v>
      </c>
      <c r="K5">
        <f>IF(D5="MSK",1,0)</f>
        <v>0</v>
      </c>
      <c r="L5">
        <f>IF(D5="NEURO",1,0)</f>
        <v>0</v>
      </c>
      <c r="M5">
        <f>IF(D5="ENDO/METAB",1,0)</f>
        <v>0</v>
      </c>
      <c r="N5">
        <f>IF(D5="GI",1,0)</f>
        <v>0</v>
      </c>
      <c r="O5">
        <f t="shared" si="0"/>
        <v>1</v>
      </c>
    </row>
    <row r="6" spans="1:15" x14ac:dyDescent="0.25">
      <c r="A6" s="1" t="s">
        <v>23</v>
      </c>
      <c r="B6" s="1" t="s">
        <v>296</v>
      </c>
      <c r="C6" s="1">
        <v>192</v>
      </c>
      <c r="D6" s="1" t="s">
        <v>4</v>
      </c>
      <c r="E6" s="1" t="s">
        <v>24</v>
      </c>
      <c r="G6">
        <f>IF(D6="PSYCH",1,0)</f>
        <v>1</v>
      </c>
      <c r="H6">
        <f>IF(D6="HEM/CIRC",1,0)</f>
        <v>0</v>
      </c>
      <c r="I6">
        <f>IF(D6="ID",1,0)</f>
        <v>0</v>
      </c>
      <c r="J6">
        <f>IF(D6="RESP",1,0)</f>
        <v>0</v>
      </c>
      <c r="K6">
        <f>IF(D6="MSK",1,0)</f>
        <v>0</v>
      </c>
      <c r="L6">
        <f>IF(D6="NEURO",1,0)</f>
        <v>0</v>
      </c>
      <c r="M6">
        <f>IF(D6="ENDO/METAB",1,0)</f>
        <v>0</v>
      </c>
      <c r="N6">
        <f>IF(D6="GI",1,0)</f>
        <v>0</v>
      </c>
      <c r="O6">
        <f t="shared" si="0"/>
        <v>1</v>
      </c>
    </row>
    <row r="7" spans="1:15" x14ac:dyDescent="0.25">
      <c r="A7" s="1" t="s">
        <v>25</v>
      </c>
      <c r="B7" s="1" t="s">
        <v>246</v>
      </c>
      <c r="C7" s="1">
        <v>2</v>
      </c>
      <c r="D7" s="1" t="s">
        <v>26</v>
      </c>
      <c r="E7" s="1" t="s">
        <v>8</v>
      </c>
      <c r="G7">
        <f>IF(D7="PSYCH",1,0)</f>
        <v>0</v>
      </c>
      <c r="H7">
        <f>IF(D7="HEM/CIRC",1,0)</f>
        <v>0</v>
      </c>
      <c r="I7">
        <f>IF(D7="ID",1,0)</f>
        <v>1</v>
      </c>
      <c r="J7">
        <f>IF(D7="RESP",1,0)</f>
        <v>0</v>
      </c>
      <c r="K7">
        <f>IF(D7="MSK",1,0)</f>
        <v>0</v>
      </c>
      <c r="L7">
        <f>IF(D7="NEURO",1,0)</f>
        <v>0</v>
      </c>
      <c r="M7">
        <f>IF(D7="ENDO/METAB",1,0)</f>
        <v>0</v>
      </c>
      <c r="N7">
        <f>IF(D7="GI",1,0)</f>
        <v>0</v>
      </c>
      <c r="O7">
        <f t="shared" si="0"/>
        <v>1</v>
      </c>
    </row>
    <row r="8" spans="1:15" x14ac:dyDescent="0.25">
      <c r="A8" s="1" t="s">
        <v>27</v>
      </c>
      <c r="B8" s="1" t="s">
        <v>225</v>
      </c>
      <c r="C8" s="1">
        <v>69</v>
      </c>
      <c r="D8" s="1" t="s">
        <v>21</v>
      </c>
      <c r="E8" s="1" t="s">
        <v>9</v>
      </c>
      <c r="G8">
        <f>IF(D8="PSYCH",1,0)</f>
        <v>0</v>
      </c>
      <c r="H8">
        <f>IF(D8="HEM/CIRC",1,0)</f>
        <v>1</v>
      </c>
      <c r="I8">
        <f>IF(D8="ID",1,0)</f>
        <v>0</v>
      </c>
      <c r="J8">
        <f>IF(D8="RESP",1,0)</f>
        <v>0</v>
      </c>
      <c r="K8">
        <f>IF(D8="MSK",1,0)</f>
        <v>0</v>
      </c>
      <c r="L8">
        <f>IF(D8="NEURO",1,0)</f>
        <v>0</v>
      </c>
      <c r="M8">
        <f>IF(D8="ENDO/METAB",1,0)</f>
        <v>0</v>
      </c>
      <c r="N8">
        <f>IF(D8="GI",1,0)</f>
        <v>0</v>
      </c>
      <c r="O8">
        <f t="shared" si="0"/>
        <v>1</v>
      </c>
    </row>
    <row r="9" spans="1:15" x14ac:dyDescent="0.25">
      <c r="A9" s="1" t="s">
        <v>28</v>
      </c>
      <c r="B9" s="1" t="s">
        <v>211</v>
      </c>
      <c r="C9" s="1">
        <v>45</v>
      </c>
      <c r="D9" s="1" t="s">
        <v>29</v>
      </c>
      <c r="E9" s="1" t="s">
        <v>30</v>
      </c>
      <c r="G9">
        <f>IF(D9="PSYCH",1,0)</f>
        <v>0</v>
      </c>
      <c r="H9">
        <f>IF(D9="HEM/CIRC",1,0)</f>
        <v>0</v>
      </c>
      <c r="I9">
        <f>IF(D9="ID",1,0)</f>
        <v>0</v>
      </c>
      <c r="J9">
        <f>IF(D9="RESP",1,0)</f>
        <v>1</v>
      </c>
      <c r="K9">
        <f>IF(D9="MSK",1,0)</f>
        <v>0</v>
      </c>
      <c r="L9">
        <f>IF(D9="NEURO",1,0)</f>
        <v>0</v>
      </c>
      <c r="M9">
        <f>IF(D9="ENDO/METAB",1,0)</f>
        <v>0</v>
      </c>
      <c r="N9">
        <f>IF(D9="GI",1,0)</f>
        <v>0</v>
      </c>
      <c r="O9">
        <f t="shared" si="0"/>
        <v>1</v>
      </c>
    </row>
    <row r="10" spans="1:15" x14ac:dyDescent="0.25">
      <c r="A10" s="1" t="s">
        <v>31</v>
      </c>
      <c r="B10" s="1" t="s">
        <v>213</v>
      </c>
      <c r="C10" s="1">
        <v>22</v>
      </c>
      <c r="D10" s="1" t="s">
        <v>26</v>
      </c>
      <c r="E10" s="1" t="s">
        <v>10</v>
      </c>
      <c r="G10">
        <f>IF(D10="PSYCH",1,0)</f>
        <v>0</v>
      </c>
      <c r="H10">
        <f>IF(D10="HEM/CIRC",1,0)</f>
        <v>0</v>
      </c>
      <c r="I10">
        <f>IF(D10="ID",1,0)</f>
        <v>1</v>
      </c>
      <c r="J10">
        <f>IF(D10="RESP",1,0)</f>
        <v>0</v>
      </c>
      <c r="K10">
        <f>IF(D10="MSK",1,0)</f>
        <v>0</v>
      </c>
      <c r="L10">
        <f>IF(D10="NEURO",1,0)</f>
        <v>0</v>
      </c>
      <c r="M10">
        <f>IF(D10="ENDO/METAB",1,0)</f>
        <v>0</v>
      </c>
      <c r="N10">
        <f>IF(D10="GI",1,0)</f>
        <v>0</v>
      </c>
      <c r="O10">
        <f t="shared" si="0"/>
        <v>1</v>
      </c>
    </row>
    <row r="11" spans="1:15" x14ac:dyDescent="0.25">
      <c r="A11" s="1" t="s">
        <v>32</v>
      </c>
      <c r="B11" s="1" t="s">
        <v>281</v>
      </c>
      <c r="C11" s="1">
        <v>409</v>
      </c>
      <c r="D11" s="1" t="s">
        <v>33</v>
      </c>
      <c r="E11" s="1" t="s">
        <v>11</v>
      </c>
      <c r="G11">
        <f>IF(D11="PSYCH",1,0)</f>
        <v>0</v>
      </c>
      <c r="H11">
        <f>IF(D11="HEM/CIRC",1,0)</f>
        <v>0</v>
      </c>
      <c r="I11">
        <f>IF(D11="ID",1,0)</f>
        <v>0</v>
      </c>
      <c r="J11">
        <f>IF(D11="RESP",1,0)</f>
        <v>0</v>
      </c>
      <c r="K11">
        <f>IF(D11="MSK",1,0)</f>
        <v>1</v>
      </c>
      <c r="L11">
        <f>IF(D11="NEURO",1,0)</f>
        <v>0</v>
      </c>
      <c r="M11">
        <f>IF(D11="ENDO/METAB",1,0)</f>
        <v>0</v>
      </c>
      <c r="N11">
        <f>IF(D11="GI",1,0)</f>
        <v>0</v>
      </c>
      <c r="O11">
        <f t="shared" si="0"/>
        <v>1</v>
      </c>
    </row>
    <row r="12" spans="1:15" x14ac:dyDescent="0.25">
      <c r="A12" s="1" t="s">
        <v>34</v>
      </c>
      <c r="B12" s="1" t="s">
        <v>248</v>
      </c>
      <c r="C12" s="1">
        <v>72</v>
      </c>
      <c r="D12" s="1" t="s">
        <v>35</v>
      </c>
      <c r="E12" s="1" t="s">
        <v>12</v>
      </c>
      <c r="G12">
        <f>IF(D12="PSYCH",1,0)</f>
        <v>0</v>
      </c>
      <c r="H12">
        <f>IF(D12="HEM/CIRC",1,0)</f>
        <v>0</v>
      </c>
      <c r="I12">
        <f>IF(D12="ID",1,0)</f>
        <v>0</v>
      </c>
      <c r="J12">
        <f>IF(D12="RESP",1,0)</f>
        <v>0</v>
      </c>
      <c r="K12">
        <f>IF(D12="MSK",1,0)</f>
        <v>0</v>
      </c>
      <c r="L12">
        <f>IF(D12="NEURO",1,0)</f>
        <v>1</v>
      </c>
      <c r="M12">
        <f>IF(D12="ENDO/METAB",1,0)</f>
        <v>0</v>
      </c>
      <c r="N12">
        <f>IF(D12="GI",1,0)</f>
        <v>0</v>
      </c>
      <c r="O12">
        <f t="shared" si="0"/>
        <v>1</v>
      </c>
    </row>
    <row r="13" spans="1:15" x14ac:dyDescent="0.25">
      <c r="A13" s="1" t="s">
        <v>36</v>
      </c>
      <c r="B13" s="1" t="s">
        <v>214</v>
      </c>
      <c r="C13" s="1">
        <v>9</v>
      </c>
      <c r="D13" s="1" t="s">
        <v>21</v>
      </c>
      <c r="E13" s="1" t="s">
        <v>13</v>
      </c>
      <c r="G13">
        <f>IF(D13="PSYCH",1,0)</f>
        <v>0</v>
      </c>
      <c r="H13">
        <f>IF(D13="HEM/CIRC",1,0)</f>
        <v>1</v>
      </c>
      <c r="I13">
        <f>IF(D13="ID",1,0)</f>
        <v>0</v>
      </c>
      <c r="J13">
        <f>IF(D13="RESP",1,0)</f>
        <v>0</v>
      </c>
      <c r="K13">
        <f>IF(D13="MSK",1,0)</f>
        <v>0</v>
      </c>
      <c r="L13">
        <f>IF(D13="NEURO",1,0)</f>
        <v>0</v>
      </c>
      <c r="M13">
        <f>IF(D13="ENDO/METAB",1,0)</f>
        <v>0</v>
      </c>
      <c r="N13">
        <f>IF(D13="GI",1,0)</f>
        <v>0</v>
      </c>
      <c r="O13">
        <f t="shared" si="0"/>
        <v>1</v>
      </c>
    </row>
    <row r="14" spans="1:15" x14ac:dyDescent="0.25">
      <c r="A14" s="1" t="s">
        <v>37</v>
      </c>
      <c r="B14" s="1" t="s">
        <v>258</v>
      </c>
      <c r="C14" s="1">
        <v>36</v>
      </c>
      <c r="D14" s="1" t="s">
        <v>33</v>
      </c>
      <c r="E14" s="1" t="s">
        <v>14</v>
      </c>
      <c r="G14">
        <f>IF(D14="PSYCH",1,0)</f>
        <v>0</v>
      </c>
      <c r="H14">
        <f>IF(D14="HEM/CIRC",1,0)</f>
        <v>0</v>
      </c>
      <c r="I14">
        <f>IF(D14="ID",1,0)</f>
        <v>0</v>
      </c>
      <c r="J14">
        <f>IF(D14="RESP",1,0)</f>
        <v>0</v>
      </c>
      <c r="K14">
        <f>IF(D14="MSK",1,0)</f>
        <v>1</v>
      </c>
      <c r="L14">
        <f>IF(D14="NEURO",1,0)</f>
        <v>0</v>
      </c>
      <c r="M14">
        <f>IF(D14="ENDO/METAB",1,0)</f>
        <v>0</v>
      </c>
      <c r="N14">
        <f>IF(D14="GI",1,0)</f>
        <v>0</v>
      </c>
      <c r="O14">
        <f t="shared" si="0"/>
        <v>1</v>
      </c>
    </row>
    <row r="15" spans="1:15" x14ac:dyDescent="0.25">
      <c r="A15" s="1" t="s">
        <v>38</v>
      </c>
      <c r="B15" s="1" t="s">
        <v>293</v>
      </c>
      <c r="C15" s="1">
        <v>32</v>
      </c>
      <c r="D15" s="1" t="s">
        <v>4</v>
      </c>
      <c r="E15" s="1" t="s">
        <v>15</v>
      </c>
      <c r="G15">
        <f>IF(D15="PSYCH",1,0)</f>
        <v>1</v>
      </c>
      <c r="H15">
        <f>IF(D15="HEM/CIRC",1,0)</f>
        <v>0</v>
      </c>
      <c r="I15">
        <f>IF(D15="ID",1,0)</f>
        <v>0</v>
      </c>
      <c r="J15">
        <f>IF(D15="RESP",1,0)</f>
        <v>0</v>
      </c>
      <c r="K15">
        <f>IF(D15="MSK",1,0)</f>
        <v>0</v>
      </c>
      <c r="L15">
        <f>IF(D15="NEURO",1,0)</f>
        <v>0</v>
      </c>
      <c r="M15">
        <f>IF(D15="ENDO/METAB",1,0)</f>
        <v>0</v>
      </c>
      <c r="N15">
        <f>IF(D15="GI",1,0)</f>
        <v>0</v>
      </c>
      <c r="O15">
        <f t="shared" si="0"/>
        <v>1</v>
      </c>
    </row>
    <row r="16" spans="1:15" x14ac:dyDescent="0.25">
      <c r="A16" s="1" t="s">
        <v>39</v>
      </c>
      <c r="B16" s="1" t="s">
        <v>215</v>
      </c>
      <c r="C16" s="1">
        <v>3</v>
      </c>
      <c r="D16" s="1" t="s">
        <v>26</v>
      </c>
      <c r="E16" s="1" t="s">
        <v>40</v>
      </c>
      <c r="G16">
        <f>IF(D16="PSYCH",1,0)</f>
        <v>0</v>
      </c>
      <c r="H16">
        <f>IF(D16="HEM/CIRC",1,0)</f>
        <v>0</v>
      </c>
      <c r="I16">
        <f>IF(D16="ID",1,0)</f>
        <v>1</v>
      </c>
      <c r="J16">
        <f>IF(D16="RESP",1,0)</f>
        <v>0</v>
      </c>
      <c r="K16">
        <f>IF(D16="MSK",1,0)</f>
        <v>0</v>
      </c>
      <c r="L16">
        <f>IF(D16="NEURO",1,0)</f>
        <v>0</v>
      </c>
      <c r="M16">
        <f>IF(D16="ENDO/METAB",1,0)</f>
        <v>0</v>
      </c>
      <c r="N16">
        <f>IF(D16="GI",1,0)</f>
        <v>0</v>
      </c>
      <c r="O16">
        <f t="shared" si="0"/>
        <v>1</v>
      </c>
    </row>
    <row r="17" spans="1:15" x14ac:dyDescent="0.25">
      <c r="A17" s="1" t="s">
        <v>41</v>
      </c>
      <c r="B17" s="1" t="s">
        <v>233</v>
      </c>
      <c r="C17" s="1">
        <v>2</v>
      </c>
      <c r="D17" s="1" t="s">
        <v>4</v>
      </c>
      <c r="E17" s="1" t="s">
        <v>16</v>
      </c>
      <c r="G17">
        <f>IF(D17="PSYCH",1,0)</f>
        <v>1</v>
      </c>
      <c r="H17">
        <f>IF(D17="HEM/CIRC",1,0)</f>
        <v>0</v>
      </c>
      <c r="I17">
        <f>IF(D17="ID",1,0)</f>
        <v>0</v>
      </c>
      <c r="J17">
        <f>IF(D17="RESP",1,0)</f>
        <v>0</v>
      </c>
      <c r="K17">
        <f>IF(D17="MSK",1,0)</f>
        <v>0</v>
      </c>
      <c r="L17">
        <f>IF(D17="NEURO",1,0)</f>
        <v>0</v>
      </c>
      <c r="M17">
        <f>IF(D17="ENDO/METAB",1,0)</f>
        <v>0</v>
      </c>
      <c r="N17">
        <f>IF(D17="GI",1,0)</f>
        <v>0</v>
      </c>
      <c r="O17">
        <f t="shared" si="0"/>
        <v>1</v>
      </c>
    </row>
    <row r="18" spans="1:15" x14ac:dyDescent="0.25">
      <c r="A18" s="1" t="s">
        <v>42</v>
      </c>
      <c r="B18" s="1" t="s">
        <v>222</v>
      </c>
      <c r="C18" s="1">
        <v>3</v>
      </c>
      <c r="D18" s="1" t="s">
        <v>33</v>
      </c>
      <c r="E18" s="1" t="s">
        <v>17</v>
      </c>
      <c r="G18">
        <f>IF(D18="PSYCH",1,0)</f>
        <v>0</v>
      </c>
      <c r="H18">
        <f>IF(D18="HEM/CIRC",1,0)</f>
        <v>0</v>
      </c>
      <c r="I18">
        <f>IF(D18="ID",1,0)</f>
        <v>0</v>
      </c>
      <c r="J18">
        <f>IF(D18="RESP",1,0)</f>
        <v>0</v>
      </c>
      <c r="K18">
        <f>IF(D18="MSK",1,0)</f>
        <v>1</v>
      </c>
      <c r="L18">
        <f>IF(D18="NEURO",1,0)</f>
        <v>0</v>
      </c>
      <c r="M18">
        <f>IF(D18="ENDO/METAB",1,0)</f>
        <v>0</v>
      </c>
      <c r="N18">
        <f>IF(D18="GI",1,0)</f>
        <v>0</v>
      </c>
      <c r="O18">
        <f t="shared" si="0"/>
        <v>1</v>
      </c>
    </row>
    <row r="19" spans="1:15" x14ac:dyDescent="0.25">
      <c r="A19" s="1" t="s">
        <v>44</v>
      </c>
      <c r="B19" s="1" t="s">
        <v>220</v>
      </c>
      <c r="C19" s="1">
        <v>7</v>
      </c>
      <c r="D19" s="1" t="s">
        <v>21</v>
      </c>
      <c r="E19" s="1" t="s">
        <v>130</v>
      </c>
      <c r="G19">
        <f>IF(D19="PSYCH",1,0)</f>
        <v>0</v>
      </c>
      <c r="H19">
        <f>IF(D19="HEM/CIRC",1,0)</f>
        <v>1</v>
      </c>
      <c r="I19">
        <f>IF(D19="ID",1,0)</f>
        <v>0</v>
      </c>
      <c r="J19">
        <f>IF(D19="RESP",1,0)</f>
        <v>0</v>
      </c>
      <c r="K19">
        <f>IF(D19="MSK",1,0)</f>
        <v>0</v>
      </c>
      <c r="L19">
        <f>IF(D19="NEURO",1,0)</f>
        <v>0</v>
      </c>
      <c r="M19">
        <f>IF(D19="ENDO/METAB",1,0)</f>
        <v>0</v>
      </c>
      <c r="N19">
        <f>IF(D19="GI",1,0)</f>
        <v>0</v>
      </c>
      <c r="O19">
        <f t="shared" si="0"/>
        <v>1</v>
      </c>
    </row>
    <row r="20" spans="1:15" x14ac:dyDescent="0.25">
      <c r="A20" s="1" t="s">
        <v>45</v>
      </c>
      <c r="B20" s="1" t="s">
        <v>221</v>
      </c>
      <c r="C20" s="1">
        <v>2</v>
      </c>
      <c r="D20" s="1" t="s">
        <v>35</v>
      </c>
      <c r="E20" s="1" t="s">
        <v>131</v>
      </c>
      <c r="G20">
        <f>IF(D20="PSYCH",1,0)</f>
        <v>0</v>
      </c>
      <c r="H20">
        <f>IF(D20="HEM/CIRC",1,0)</f>
        <v>0</v>
      </c>
      <c r="I20">
        <f>IF(D20="ID",1,0)</f>
        <v>0</v>
      </c>
      <c r="J20">
        <f>IF(D20="RESP",1,0)</f>
        <v>0</v>
      </c>
      <c r="K20">
        <f>IF(D20="MSK",1,0)</f>
        <v>0</v>
      </c>
      <c r="L20">
        <f>IF(D20="NEURO",1,0)</f>
        <v>1</v>
      </c>
      <c r="M20">
        <f>IF(D20="ENDO/METAB",1,0)</f>
        <v>0</v>
      </c>
      <c r="N20">
        <f>IF(D20="GI",1,0)</f>
        <v>0</v>
      </c>
      <c r="O20">
        <f t="shared" si="0"/>
        <v>1</v>
      </c>
    </row>
    <row r="21" spans="1:15" x14ac:dyDescent="0.25">
      <c r="A21" s="1" t="s">
        <v>46</v>
      </c>
      <c r="B21" s="1" t="s">
        <v>259</v>
      </c>
      <c r="C21" s="1">
        <v>249</v>
      </c>
      <c r="D21" s="1" t="s">
        <v>33</v>
      </c>
      <c r="E21" s="1" t="s">
        <v>132</v>
      </c>
      <c r="G21">
        <f>IF(D21="PSYCH",1,0)</f>
        <v>0</v>
      </c>
      <c r="H21">
        <f>IF(D21="HEM/CIRC",1,0)</f>
        <v>0</v>
      </c>
      <c r="I21">
        <f>IF(D21="ID",1,0)</f>
        <v>0</v>
      </c>
      <c r="J21">
        <f>IF(D21="RESP",1,0)</f>
        <v>0</v>
      </c>
      <c r="K21">
        <f>IF(D21="MSK",1,0)</f>
        <v>1</v>
      </c>
      <c r="L21">
        <f>IF(D21="NEURO",1,0)</f>
        <v>0</v>
      </c>
      <c r="M21">
        <f>IF(D21="ENDO/METAB",1,0)</f>
        <v>0</v>
      </c>
      <c r="N21">
        <f>IF(D21="GI",1,0)</f>
        <v>0</v>
      </c>
      <c r="O21">
        <f t="shared" si="0"/>
        <v>1</v>
      </c>
    </row>
    <row r="22" spans="1:15" x14ac:dyDescent="0.25">
      <c r="A22" s="1" t="s">
        <v>47</v>
      </c>
      <c r="B22" s="1" t="s">
        <v>300</v>
      </c>
      <c r="C22" s="1">
        <v>22</v>
      </c>
      <c r="D22" s="1" t="s">
        <v>33</v>
      </c>
      <c r="E22" s="1" t="s">
        <v>133</v>
      </c>
      <c r="G22">
        <f>IF(D22="PSYCH",1,0)</f>
        <v>0</v>
      </c>
      <c r="H22">
        <f>IF(D22="HEM/CIRC",1,0)</f>
        <v>0</v>
      </c>
      <c r="I22">
        <f>IF(D22="ID",1,0)</f>
        <v>0</v>
      </c>
      <c r="J22">
        <f>IF(D22="RESP",1,0)</f>
        <v>0</v>
      </c>
      <c r="K22">
        <f>IF(D22="MSK",1,0)</f>
        <v>1</v>
      </c>
      <c r="L22">
        <f>IF(D22="NEURO",1,0)</f>
        <v>0</v>
      </c>
      <c r="M22">
        <f>IF(D22="ENDO/METAB",1,0)</f>
        <v>0</v>
      </c>
      <c r="N22">
        <f>IF(D22="GI",1,0)</f>
        <v>0</v>
      </c>
      <c r="O22">
        <f t="shared" si="0"/>
        <v>1</v>
      </c>
    </row>
    <row r="23" spans="1:15" x14ac:dyDescent="0.25">
      <c r="A23" s="1" t="s">
        <v>48</v>
      </c>
      <c r="B23" s="1" t="s">
        <v>218</v>
      </c>
      <c r="C23" s="1">
        <v>21</v>
      </c>
      <c r="D23" s="1" t="s">
        <v>29</v>
      </c>
      <c r="E23" s="1" t="s">
        <v>134</v>
      </c>
      <c r="G23">
        <f>IF(D23="PSYCH",1,0)</f>
        <v>0</v>
      </c>
      <c r="H23">
        <f>IF(D23="HEM/CIRC",1,0)</f>
        <v>0</v>
      </c>
      <c r="I23">
        <f>IF(D23="ID",1,0)</f>
        <v>0</v>
      </c>
      <c r="J23">
        <f>IF(D23="RESP",1,0)</f>
        <v>1</v>
      </c>
      <c r="K23">
        <f>IF(D23="MSK",1,0)</f>
        <v>0</v>
      </c>
      <c r="L23">
        <f>IF(D23="NEURO",1,0)</f>
        <v>0</v>
      </c>
      <c r="M23">
        <f>IF(D23="ENDO/METAB",1,0)</f>
        <v>0</v>
      </c>
      <c r="N23">
        <f>IF(D23="GI",1,0)</f>
        <v>0</v>
      </c>
      <c r="O23">
        <f t="shared" si="0"/>
        <v>1</v>
      </c>
    </row>
    <row r="24" spans="1:15" x14ac:dyDescent="0.25">
      <c r="A24" s="1" t="s">
        <v>49</v>
      </c>
      <c r="B24" s="1" t="s">
        <v>217</v>
      </c>
      <c r="C24" s="1">
        <v>8</v>
      </c>
      <c r="D24" s="1" t="s">
        <v>35</v>
      </c>
      <c r="E24" s="1" t="s">
        <v>135</v>
      </c>
      <c r="G24">
        <f>IF(D24="PSYCH",1,0)</f>
        <v>0</v>
      </c>
      <c r="H24">
        <f>IF(D24="HEM/CIRC",1,0)</f>
        <v>0</v>
      </c>
      <c r="I24">
        <f>IF(D24="ID",1,0)</f>
        <v>0</v>
      </c>
      <c r="J24">
        <f>IF(D24="RESP",1,0)</f>
        <v>0</v>
      </c>
      <c r="K24">
        <f>IF(D24="MSK",1,0)</f>
        <v>0</v>
      </c>
      <c r="L24">
        <f>IF(D24="NEURO",1,0)</f>
        <v>1</v>
      </c>
      <c r="M24">
        <f>IF(D24="ENDO/METAB",1,0)</f>
        <v>0</v>
      </c>
      <c r="N24">
        <f>IF(D24="GI",1,0)</f>
        <v>0</v>
      </c>
      <c r="O24">
        <f t="shared" si="0"/>
        <v>1</v>
      </c>
    </row>
    <row r="25" spans="1:15" x14ac:dyDescent="0.25">
      <c r="A25" s="1" t="s">
        <v>50</v>
      </c>
      <c r="B25" s="1" t="s">
        <v>208</v>
      </c>
      <c r="C25" s="1">
        <v>65</v>
      </c>
      <c r="D25" s="1" t="s">
        <v>33</v>
      </c>
      <c r="E25" s="1" t="s">
        <v>136</v>
      </c>
      <c r="G25">
        <f>IF(D25="PSYCH",1,0)</f>
        <v>0</v>
      </c>
      <c r="H25">
        <f>IF(D25="HEM/CIRC",1,0)</f>
        <v>0</v>
      </c>
      <c r="I25">
        <f>IF(D25="ID",1,0)</f>
        <v>0</v>
      </c>
      <c r="J25">
        <f>IF(D25="RESP",1,0)</f>
        <v>0</v>
      </c>
      <c r="K25">
        <f>IF(D25="MSK",1,0)</f>
        <v>1</v>
      </c>
      <c r="L25">
        <f>IF(D25="NEURO",1,0)</f>
        <v>0</v>
      </c>
      <c r="M25">
        <f>IF(D25="ENDO/METAB",1,0)</f>
        <v>0</v>
      </c>
      <c r="N25">
        <f>IF(D25="GI",1,0)</f>
        <v>0</v>
      </c>
      <c r="O25">
        <f t="shared" si="0"/>
        <v>1</v>
      </c>
    </row>
    <row r="26" spans="1:15" x14ac:dyDescent="0.25">
      <c r="A26" s="1" t="s">
        <v>51</v>
      </c>
      <c r="B26" s="1" t="s">
        <v>223</v>
      </c>
      <c r="C26" s="1">
        <v>33</v>
      </c>
      <c r="D26" s="1" t="s">
        <v>4</v>
      </c>
      <c r="E26" s="1" t="s">
        <v>137</v>
      </c>
      <c r="G26">
        <f>IF(D26="PSYCH",1,0)</f>
        <v>1</v>
      </c>
      <c r="H26">
        <f>IF(D26="HEM/CIRC",1,0)</f>
        <v>0</v>
      </c>
      <c r="I26">
        <f>IF(D26="ID",1,0)</f>
        <v>0</v>
      </c>
      <c r="J26">
        <f>IF(D26="RESP",1,0)</f>
        <v>0</v>
      </c>
      <c r="K26">
        <f>IF(D26="MSK",1,0)</f>
        <v>0</v>
      </c>
      <c r="L26">
        <f>IF(D26="NEURO",1,0)</f>
        <v>0</v>
      </c>
      <c r="M26">
        <f>IF(D26="ENDO/METAB",1,0)</f>
        <v>0</v>
      </c>
      <c r="N26">
        <f>IF(D26="GI",1,0)</f>
        <v>0</v>
      </c>
      <c r="O26">
        <f t="shared" si="0"/>
        <v>1</v>
      </c>
    </row>
    <row r="27" spans="1:15" x14ac:dyDescent="0.25">
      <c r="A27" s="1" t="s">
        <v>52</v>
      </c>
      <c r="B27" s="1" t="s">
        <v>295</v>
      </c>
      <c r="C27" s="1">
        <v>272</v>
      </c>
      <c r="D27" s="1" t="s">
        <v>4</v>
      </c>
      <c r="E27" s="1" t="s">
        <v>138</v>
      </c>
      <c r="G27">
        <f>IF(D27="PSYCH",1,0)</f>
        <v>1</v>
      </c>
      <c r="H27">
        <f>IF(D27="HEM/CIRC",1,0)</f>
        <v>0</v>
      </c>
      <c r="I27">
        <f>IF(D27="ID",1,0)</f>
        <v>0</v>
      </c>
      <c r="J27">
        <f>IF(D27="RESP",1,0)</f>
        <v>0</v>
      </c>
      <c r="K27">
        <f>IF(D27="MSK",1,0)</f>
        <v>0</v>
      </c>
      <c r="L27">
        <f>IF(D27="NEURO",1,0)</f>
        <v>0</v>
      </c>
      <c r="M27">
        <f>IF(D27="ENDO/METAB",1,0)</f>
        <v>0</v>
      </c>
      <c r="N27">
        <f>IF(D27="GI",1,0)</f>
        <v>0</v>
      </c>
      <c r="O27">
        <f t="shared" si="0"/>
        <v>1</v>
      </c>
    </row>
    <row r="28" spans="1:15" x14ac:dyDescent="0.25">
      <c r="A28" s="1" t="s">
        <v>53</v>
      </c>
      <c r="B28" s="1" t="s">
        <v>224</v>
      </c>
      <c r="C28" s="1">
        <v>4</v>
      </c>
      <c r="D28" s="1" t="s">
        <v>4</v>
      </c>
      <c r="E28" s="1" t="s">
        <v>139</v>
      </c>
      <c r="G28">
        <f>IF(D28="PSYCH",1,0)</f>
        <v>1</v>
      </c>
      <c r="H28">
        <f>IF(D28="HEM/CIRC",1,0)</f>
        <v>0</v>
      </c>
      <c r="I28">
        <f>IF(D28="ID",1,0)</f>
        <v>0</v>
      </c>
      <c r="J28">
        <f>IF(D28="RESP",1,0)</f>
        <v>0</v>
      </c>
      <c r="K28">
        <f>IF(D28="MSK",1,0)</f>
        <v>0</v>
      </c>
      <c r="L28">
        <f>IF(D28="NEURO",1,0)</f>
        <v>0</v>
      </c>
      <c r="M28">
        <f>IF(D28="ENDO/METAB",1,0)</f>
        <v>0</v>
      </c>
      <c r="N28">
        <f>IF(D28="GI",1,0)</f>
        <v>0</v>
      </c>
      <c r="O28">
        <f t="shared" si="0"/>
        <v>1</v>
      </c>
    </row>
    <row r="29" spans="1:15" x14ac:dyDescent="0.25">
      <c r="A29" s="1" t="s">
        <v>54</v>
      </c>
      <c r="B29" s="1" t="s">
        <v>298</v>
      </c>
      <c r="C29" s="1">
        <v>79</v>
      </c>
      <c r="D29" s="1" t="s">
        <v>55</v>
      </c>
      <c r="E29" s="1" t="s">
        <v>140</v>
      </c>
      <c r="G29">
        <f>IF(D29="PSYCH",1,0)</f>
        <v>0</v>
      </c>
      <c r="H29">
        <f>IF(D29="HEM/CIRC",1,0)</f>
        <v>0</v>
      </c>
      <c r="I29">
        <f>IF(D29="ID",1,0)</f>
        <v>0</v>
      </c>
      <c r="J29">
        <f>IF(D29="RESP",1,0)</f>
        <v>0</v>
      </c>
      <c r="K29">
        <f>IF(D29="MSK",1,0)</f>
        <v>0</v>
      </c>
      <c r="L29">
        <f>IF(D29="NEURO",1,0)</f>
        <v>0</v>
      </c>
      <c r="M29">
        <f>IF(D29="ENDO/METAB",1,0)</f>
        <v>1</v>
      </c>
      <c r="N29">
        <f>IF(D29="GI",1,0)</f>
        <v>0</v>
      </c>
      <c r="O29">
        <f t="shared" si="0"/>
        <v>1</v>
      </c>
    </row>
    <row r="30" spans="1:15" x14ac:dyDescent="0.25">
      <c r="A30" s="1" t="s">
        <v>56</v>
      </c>
      <c r="B30" s="1" t="s">
        <v>290</v>
      </c>
      <c r="C30" s="1">
        <v>84</v>
      </c>
      <c r="D30" s="1" t="s">
        <v>4</v>
      </c>
      <c r="E30" s="1" t="s">
        <v>141</v>
      </c>
      <c r="G30">
        <f>IF(D30="PSYCH",1,0)</f>
        <v>1</v>
      </c>
      <c r="H30">
        <f>IF(D30="HEM/CIRC",1,0)</f>
        <v>0</v>
      </c>
      <c r="I30">
        <f>IF(D30="ID",1,0)</f>
        <v>0</v>
      </c>
      <c r="J30">
        <f>IF(D30="RESP",1,0)</f>
        <v>0</v>
      </c>
      <c r="K30">
        <f>IF(D30="MSK",1,0)</f>
        <v>0</v>
      </c>
      <c r="L30">
        <f>IF(D30="NEURO",1,0)</f>
        <v>0</v>
      </c>
      <c r="M30">
        <f>IF(D30="ENDO/METAB",1,0)</f>
        <v>0</v>
      </c>
      <c r="N30">
        <f>IF(D30="GI",1,0)</f>
        <v>0</v>
      </c>
      <c r="O30">
        <f t="shared" si="0"/>
        <v>1</v>
      </c>
    </row>
    <row r="31" spans="1:15" x14ac:dyDescent="0.25">
      <c r="A31" s="1" t="s">
        <v>57</v>
      </c>
      <c r="B31" s="1" t="s">
        <v>234</v>
      </c>
      <c r="C31" s="1">
        <v>279</v>
      </c>
      <c r="D31" s="1" t="s">
        <v>33</v>
      </c>
      <c r="E31" s="1" t="s">
        <v>142</v>
      </c>
      <c r="G31">
        <f>IF(D31="PSYCH",1,0)</f>
        <v>0</v>
      </c>
      <c r="H31">
        <f>IF(D31="HEM/CIRC",1,0)</f>
        <v>0</v>
      </c>
      <c r="I31">
        <f>IF(D31="ID",1,0)</f>
        <v>0</v>
      </c>
      <c r="J31">
        <f>IF(D31="RESP",1,0)</f>
        <v>0</v>
      </c>
      <c r="K31">
        <f>IF(D31="MSK",1,0)</f>
        <v>1</v>
      </c>
      <c r="L31">
        <f>IF(D31="NEURO",1,0)</f>
        <v>0</v>
      </c>
      <c r="M31">
        <f>IF(D31="ENDO/METAB",1,0)</f>
        <v>0</v>
      </c>
      <c r="N31">
        <f>IF(D31="GI",1,0)</f>
        <v>0</v>
      </c>
      <c r="O31">
        <f t="shared" si="0"/>
        <v>1</v>
      </c>
    </row>
    <row r="32" spans="1:15" x14ac:dyDescent="0.25">
      <c r="A32" s="1" t="s">
        <v>58</v>
      </c>
      <c r="B32" s="1" t="s">
        <v>237</v>
      </c>
      <c r="C32" s="1">
        <v>21</v>
      </c>
      <c r="D32" s="1" t="s">
        <v>21</v>
      </c>
      <c r="E32" s="1" t="s">
        <v>143</v>
      </c>
      <c r="G32">
        <f>IF(D32="PSYCH",1,0)</f>
        <v>0</v>
      </c>
      <c r="H32">
        <f>IF(D32="HEM/CIRC",1,0)</f>
        <v>1</v>
      </c>
      <c r="I32">
        <f>IF(D32="ID",1,0)</f>
        <v>0</v>
      </c>
      <c r="J32">
        <f>IF(D32="RESP",1,0)</f>
        <v>0</v>
      </c>
      <c r="K32">
        <f>IF(D32="MSK",1,0)</f>
        <v>0</v>
      </c>
      <c r="L32">
        <f>IF(D32="NEURO",1,0)</f>
        <v>0</v>
      </c>
      <c r="M32">
        <f>IF(D32="ENDO/METAB",1,0)</f>
        <v>0</v>
      </c>
      <c r="N32">
        <f>IF(D32="GI",1,0)</f>
        <v>0</v>
      </c>
      <c r="O32">
        <f t="shared" si="0"/>
        <v>1</v>
      </c>
    </row>
    <row r="33" spans="1:15" x14ac:dyDescent="0.25">
      <c r="A33" s="1" t="s">
        <v>59</v>
      </c>
      <c r="B33" s="1" t="s">
        <v>260</v>
      </c>
      <c r="C33" s="1">
        <v>26</v>
      </c>
      <c r="D33" s="1" t="s">
        <v>55</v>
      </c>
      <c r="E33" s="1" t="s">
        <v>144</v>
      </c>
      <c r="G33">
        <f>IF(D33="PSYCH",1,0)</f>
        <v>0</v>
      </c>
      <c r="H33">
        <f>IF(D33="HEM/CIRC",1,0)</f>
        <v>0</v>
      </c>
      <c r="I33">
        <f>IF(D33="ID",1,0)</f>
        <v>0</v>
      </c>
      <c r="J33">
        <f>IF(D33="RESP",1,0)</f>
        <v>0</v>
      </c>
      <c r="K33">
        <f>IF(D33="MSK",1,0)</f>
        <v>0</v>
      </c>
      <c r="L33">
        <f>IF(D33="NEURO",1,0)</f>
        <v>0</v>
      </c>
      <c r="M33">
        <f>IF(D33="ENDO/METAB",1,0)</f>
        <v>1</v>
      </c>
      <c r="N33">
        <f>IF(D33="GI",1,0)</f>
        <v>0</v>
      </c>
      <c r="O33">
        <f t="shared" si="0"/>
        <v>1</v>
      </c>
    </row>
    <row r="34" spans="1:15" x14ac:dyDescent="0.25">
      <c r="A34" s="1" t="s">
        <v>60</v>
      </c>
      <c r="B34" s="1" t="s">
        <v>235</v>
      </c>
      <c r="C34" s="1">
        <v>14</v>
      </c>
      <c r="D34" s="1" t="s">
        <v>35</v>
      </c>
      <c r="E34" s="1" t="s">
        <v>145</v>
      </c>
      <c r="G34">
        <f>IF(D34="PSYCH",1,0)</f>
        <v>0</v>
      </c>
      <c r="H34">
        <f>IF(D34="HEM/CIRC",1,0)</f>
        <v>0</v>
      </c>
      <c r="I34">
        <f>IF(D34="ID",1,0)</f>
        <v>0</v>
      </c>
      <c r="J34">
        <f>IF(D34="RESP",1,0)</f>
        <v>0</v>
      </c>
      <c r="K34">
        <f>IF(D34="MSK",1,0)</f>
        <v>0</v>
      </c>
      <c r="L34">
        <f>IF(D34="NEURO",1,0)</f>
        <v>1</v>
      </c>
      <c r="M34">
        <f>IF(D34="ENDO/METAB",1,0)</f>
        <v>0</v>
      </c>
      <c r="N34">
        <f>IF(D34="GI",1,0)</f>
        <v>0</v>
      </c>
      <c r="O34">
        <f t="shared" si="0"/>
        <v>1</v>
      </c>
    </row>
    <row r="35" spans="1:15" x14ac:dyDescent="0.25">
      <c r="A35" s="1" t="s">
        <v>61</v>
      </c>
      <c r="B35" s="1" t="s">
        <v>236</v>
      </c>
      <c r="C35" s="1">
        <v>255</v>
      </c>
      <c r="D35" s="1" t="s">
        <v>29</v>
      </c>
      <c r="E35" s="1" t="s">
        <v>146</v>
      </c>
      <c r="G35">
        <f>IF(D35="PSYCH",1,0)</f>
        <v>0</v>
      </c>
      <c r="H35">
        <f>IF(D35="HEM/CIRC",1,0)</f>
        <v>0</v>
      </c>
      <c r="I35">
        <f>IF(D35="ID",1,0)</f>
        <v>0</v>
      </c>
      <c r="J35">
        <f>IF(D35="RESP",1,0)</f>
        <v>1</v>
      </c>
      <c r="K35">
        <f>IF(D35="MSK",1,0)</f>
        <v>0</v>
      </c>
      <c r="L35">
        <f>IF(D35="NEURO",1,0)</f>
        <v>0</v>
      </c>
      <c r="M35">
        <f>IF(D35="ENDO/METAB",1,0)</f>
        <v>0</v>
      </c>
      <c r="N35">
        <f>IF(D35="GI",1,0)</f>
        <v>0</v>
      </c>
      <c r="O35">
        <f t="shared" si="0"/>
        <v>1</v>
      </c>
    </row>
    <row r="36" spans="1:15" x14ac:dyDescent="0.25">
      <c r="A36" s="1" t="s">
        <v>62</v>
      </c>
      <c r="B36" s="1" t="s">
        <v>238</v>
      </c>
      <c r="C36" s="1">
        <v>49</v>
      </c>
      <c r="D36" s="1" t="s">
        <v>33</v>
      </c>
      <c r="E36" s="1" t="s">
        <v>63</v>
      </c>
      <c r="G36">
        <f>IF(D36="PSYCH",1,0)</f>
        <v>0</v>
      </c>
      <c r="H36">
        <f>IF(D36="HEM/CIRC",1,0)</f>
        <v>0</v>
      </c>
      <c r="I36">
        <f>IF(D36="ID",1,0)</f>
        <v>0</v>
      </c>
      <c r="J36">
        <f>IF(D36="RESP",1,0)</f>
        <v>0</v>
      </c>
      <c r="K36">
        <f>IF(D36="MSK",1,0)</f>
        <v>1</v>
      </c>
      <c r="L36">
        <f>IF(D36="NEURO",1,0)</f>
        <v>0</v>
      </c>
      <c r="M36">
        <f>IF(D36="ENDO/METAB",1,0)</f>
        <v>0</v>
      </c>
      <c r="N36">
        <f>IF(D36="GI",1,0)</f>
        <v>0</v>
      </c>
      <c r="O36">
        <f t="shared" si="0"/>
        <v>1</v>
      </c>
    </row>
    <row r="37" spans="1:15" x14ac:dyDescent="0.25">
      <c r="A37" s="1" t="s">
        <v>64</v>
      </c>
      <c r="B37" s="1" t="s">
        <v>297</v>
      </c>
      <c r="C37" s="1">
        <v>44</v>
      </c>
      <c r="D37" s="1" t="s">
        <v>4</v>
      </c>
      <c r="E37" s="1" t="s">
        <v>147</v>
      </c>
      <c r="G37">
        <f>IF(D37="PSYCH",1,0)</f>
        <v>1</v>
      </c>
      <c r="H37">
        <f>IF(D37="HEM/CIRC",1,0)</f>
        <v>0</v>
      </c>
      <c r="I37">
        <f>IF(D37="ID",1,0)</f>
        <v>0</v>
      </c>
      <c r="J37">
        <f>IF(D37="RESP",1,0)</f>
        <v>0</v>
      </c>
      <c r="K37">
        <f>IF(D37="MSK",1,0)</f>
        <v>0</v>
      </c>
      <c r="L37">
        <f>IF(D37="NEURO",1,0)</f>
        <v>0</v>
      </c>
      <c r="M37">
        <f>IF(D37="ENDO/METAB",1,0)</f>
        <v>0</v>
      </c>
      <c r="N37">
        <f>IF(D37="GI",1,0)</f>
        <v>0</v>
      </c>
      <c r="O37">
        <f t="shared" si="0"/>
        <v>1</v>
      </c>
    </row>
    <row r="38" spans="1:15" x14ac:dyDescent="0.25">
      <c r="A38" s="1" t="s">
        <v>65</v>
      </c>
      <c r="B38" s="1" t="s">
        <v>254</v>
      </c>
      <c r="C38" s="1">
        <v>12</v>
      </c>
      <c r="D38" s="1" t="s">
        <v>66</v>
      </c>
      <c r="E38" s="1" t="s">
        <v>148</v>
      </c>
      <c r="G38">
        <f>IF(D38="PSYCH",1,0)</f>
        <v>0</v>
      </c>
      <c r="H38">
        <f>IF(D38="HEM/CIRC",1,0)</f>
        <v>0</v>
      </c>
      <c r="I38">
        <f>IF(D38="ID",1,0)</f>
        <v>0</v>
      </c>
      <c r="J38">
        <f>IF(D38="RESP",1,0)</f>
        <v>0</v>
      </c>
      <c r="K38">
        <f>IF(D38="MSK",1,0)</f>
        <v>0</v>
      </c>
      <c r="L38">
        <f>IF(D38="NEURO",1,0)</f>
        <v>0</v>
      </c>
      <c r="M38">
        <f>IF(D38="ENDO/METAB",1,0)</f>
        <v>0</v>
      </c>
      <c r="N38">
        <f>IF(D38="GI",1,0)</f>
        <v>1</v>
      </c>
      <c r="O38">
        <f t="shared" si="0"/>
        <v>1</v>
      </c>
    </row>
    <row r="39" spans="1:15" x14ac:dyDescent="0.25">
      <c r="A39" s="1" t="s">
        <v>67</v>
      </c>
      <c r="B39" s="1" t="s">
        <v>301</v>
      </c>
      <c r="C39" s="1">
        <v>140</v>
      </c>
      <c r="D39" s="1" t="s">
        <v>55</v>
      </c>
      <c r="E39" s="1" t="s">
        <v>149</v>
      </c>
      <c r="G39">
        <f>IF(D39="PSYCH",1,0)</f>
        <v>0</v>
      </c>
      <c r="H39">
        <f>IF(D39="HEM/CIRC",1,0)</f>
        <v>0</v>
      </c>
      <c r="I39">
        <f>IF(D39="ID",1,0)</f>
        <v>0</v>
      </c>
      <c r="J39">
        <f>IF(D39="RESP",1,0)</f>
        <v>0</v>
      </c>
      <c r="K39">
        <f>IF(D39="MSK",1,0)</f>
        <v>0</v>
      </c>
      <c r="L39">
        <f>IF(D39="NEURO",1,0)</f>
        <v>0</v>
      </c>
      <c r="M39">
        <f>IF(D39="ENDO/METAB",1,0)</f>
        <v>1</v>
      </c>
      <c r="N39">
        <f>IF(D39="GI",1,0)</f>
        <v>0</v>
      </c>
      <c r="O39">
        <f t="shared" si="0"/>
        <v>1</v>
      </c>
    </row>
    <row r="40" spans="1:15" x14ac:dyDescent="0.25">
      <c r="A40" s="1" t="s">
        <v>68</v>
      </c>
      <c r="B40" s="1" t="s">
        <v>239</v>
      </c>
      <c r="C40" s="1">
        <v>30</v>
      </c>
      <c r="D40" s="1" t="s">
        <v>66</v>
      </c>
      <c r="E40" s="1" t="s">
        <v>150</v>
      </c>
      <c r="G40">
        <f>IF(D40="PSYCH",1,0)</f>
        <v>0</v>
      </c>
      <c r="H40">
        <f>IF(D40="HEM/CIRC",1,0)</f>
        <v>0</v>
      </c>
      <c r="I40">
        <f>IF(D40="ID",1,0)</f>
        <v>0</v>
      </c>
      <c r="J40">
        <f>IF(D40="RESP",1,0)</f>
        <v>0</v>
      </c>
      <c r="K40">
        <f>IF(D40="MSK",1,0)</f>
        <v>0</v>
      </c>
      <c r="L40">
        <f>IF(D40="NEURO",1,0)</f>
        <v>0</v>
      </c>
      <c r="M40">
        <f>IF(D40="ENDO/METAB",1,0)</f>
        <v>0</v>
      </c>
      <c r="N40">
        <f>IF(D40="GI",1,0)</f>
        <v>1</v>
      </c>
      <c r="O40">
        <f t="shared" si="0"/>
        <v>1</v>
      </c>
    </row>
    <row r="41" spans="1:15" x14ac:dyDescent="0.25">
      <c r="A41" s="1" t="s">
        <v>69</v>
      </c>
      <c r="B41" s="1" t="s">
        <v>261</v>
      </c>
      <c r="C41" s="1">
        <v>103</v>
      </c>
      <c r="D41" s="1" t="s">
        <v>66</v>
      </c>
      <c r="E41" s="1" t="s">
        <v>151</v>
      </c>
      <c r="G41">
        <f>IF(D41="PSYCH",1,0)</f>
        <v>0</v>
      </c>
      <c r="H41">
        <f>IF(D41="HEM/CIRC",1,0)</f>
        <v>0</v>
      </c>
      <c r="I41">
        <f>IF(D41="ID",1,0)</f>
        <v>0</v>
      </c>
      <c r="J41">
        <f>IF(D41="RESP",1,0)</f>
        <v>0</v>
      </c>
      <c r="K41">
        <f>IF(D41="MSK",1,0)</f>
        <v>0</v>
      </c>
      <c r="L41">
        <f>IF(D41="NEURO",1,0)</f>
        <v>0</v>
      </c>
      <c r="M41">
        <f>IF(D41="ENDO/METAB",1,0)</f>
        <v>0</v>
      </c>
      <c r="N41">
        <f>IF(D41="GI",1,0)</f>
        <v>1</v>
      </c>
      <c r="O41">
        <f t="shared" si="0"/>
        <v>1</v>
      </c>
    </row>
    <row r="42" spans="1:15" x14ac:dyDescent="0.25">
      <c r="A42" s="1" t="s">
        <v>70</v>
      </c>
      <c r="B42" s="1" t="s">
        <v>240</v>
      </c>
      <c r="C42" s="1">
        <v>14</v>
      </c>
      <c r="D42" s="1" t="s">
        <v>55</v>
      </c>
      <c r="E42" s="1" t="s">
        <v>152</v>
      </c>
      <c r="G42">
        <f>IF(D42="PSYCH",1,0)</f>
        <v>0</v>
      </c>
      <c r="H42">
        <f>IF(D42="HEM/CIRC",1,0)</f>
        <v>0</v>
      </c>
      <c r="I42">
        <f>IF(D42="ID",1,0)</f>
        <v>0</v>
      </c>
      <c r="J42">
        <f>IF(D42="RESP",1,0)</f>
        <v>0</v>
      </c>
      <c r="K42">
        <f>IF(D42="MSK",1,0)</f>
        <v>0</v>
      </c>
      <c r="L42">
        <f>IF(D42="NEURO",1,0)</f>
        <v>0</v>
      </c>
      <c r="M42">
        <f>IF(D42="ENDO/METAB",1,0)</f>
        <v>1</v>
      </c>
      <c r="N42">
        <f>IF(D42="GI",1,0)</f>
        <v>0</v>
      </c>
      <c r="O42">
        <f t="shared" si="0"/>
        <v>1</v>
      </c>
    </row>
    <row r="43" spans="1:15" x14ac:dyDescent="0.25">
      <c r="A43" s="1" t="s">
        <v>71</v>
      </c>
      <c r="B43" s="1" t="s">
        <v>241</v>
      </c>
      <c r="C43" s="1">
        <v>174</v>
      </c>
      <c r="D43" s="1" t="s">
        <v>35</v>
      </c>
      <c r="E43" s="1" t="s">
        <v>72</v>
      </c>
      <c r="G43">
        <f>IF(D43="PSYCH",1,0)</f>
        <v>0</v>
      </c>
      <c r="H43">
        <f>IF(D43="HEM/CIRC",1,0)</f>
        <v>0</v>
      </c>
      <c r="I43">
        <f>IF(D43="ID",1,0)</f>
        <v>0</v>
      </c>
      <c r="J43">
        <f>IF(D43="RESP",1,0)</f>
        <v>0</v>
      </c>
      <c r="K43">
        <f>IF(D43="MSK",1,0)</f>
        <v>0</v>
      </c>
      <c r="L43">
        <f>IF(D43="NEURO",1,0)</f>
        <v>1</v>
      </c>
      <c r="M43">
        <f>IF(D43="ENDO/METAB",1,0)</f>
        <v>0</v>
      </c>
      <c r="N43">
        <f>IF(D43="GI",1,0)</f>
        <v>0</v>
      </c>
      <c r="O43">
        <f t="shared" si="0"/>
        <v>1</v>
      </c>
    </row>
    <row r="44" spans="1:15" x14ac:dyDescent="0.25">
      <c r="A44" s="1" t="s">
        <v>73</v>
      </c>
      <c r="B44" s="1" t="s">
        <v>227</v>
      </c>
      <c r="C44" s="1">
        <v>122</v>
      </c>
      <c r="D44" s="1" t="s">
        <v>21</v>
      </c>
      <c r="E44" s="1" t="s">
        <v>153</v>
      </c>
      <c r="G44">
        <f>IF(D44="PSYCH",1,0)</f>
        <v>0</v>
      </c>
      <c r="H44">
        <f>IF(D44="HEM/CIRC",1,0)</f>
        <v>1</v>
      </c>
      <c r="I44">
        <f>IF(D44="ID",1,0)</f>
        <v>0</v>
      </c>
      <c r="J44">
        <f>IF(D44="RESP",1,0)</f>
        <v>0</v>
      </c>
      <c r="K44">
        <f>IF(D44="MSK",1,0)</f>
        <v>0</v>
      </c>
      <c r="L44">
        <f>IF(D44="NEURO",1,0)</f>
        <v>0</v>
      </c>
      <c r="M44">
        <f>IF(D44="ENDO/METAB",1,0)</f>
        <v>0</v>
      </c>
      <c r="N44">
        <f>IF(D44="GI",1,0)</f>
        <v>0</v>
      </c>
      <c r="O44">
        <f t="shared" si="0"/>
        <v>1</v>
      </c>
    </row>
    <row r="45" spans="1:15" x14ac:dyDescent="0.25">
      <c r="A45" s="1" t="s">
        <v>74</v>
      </c>
      <c r="B45" s="1" t="s">
        <v>262</v>
      </c>
      <c r="C45" s="1">
        <v>4</v>
      </c>
      <c r="D45" s="1" t="s">
        <v>21</v>
      </c>
      <c r="E45" s="1" t="s">
        <v>154</v>
      </c>
      <c r="G45">
        <f>IF(D45="PSYCH",1,0)</f>
        <v>0</v>
      </c>
      <c r="H45">
        <f>IF(D45="HEM/CIRC",1,0)</f>
        <v>1</v>
      </c>
      <c r="I45">
        <f>IF(D45="ID",1,0)</f>
        <v>0</v>
      </c>
      <c r="J45">
        <f>IF(D45="RESP",1,0)</f>
        <v>0</v>
      </c>
      <c r="K45">
        <f>IF(D45="MSK",1,0)</f>
        <v>0</v>
      </c>
      <c r="L45">
        <f>IF(D45="NEURO",1,0)</f>
        <v>0</v>
      </c>
      <c r="M45">
        <f>IF(D45="ENDO/METAB",1,0)</f>
        <v>0</v>
      </c>
      <c r="N45">
        <f>IF(D45="GI",1,0)</f>
        <v>0</v>
      </c>
      <c r="O45">
        <f t="shared" si="0"/>
        <v>1</v>
      </c>
    </row>
    <row r="46" spans="1:15" x14ac:dyDescent="0.25">
      <c r="A46" s="1" t="s">
        <v>75</v>
      </c>
      <c r="B46" s="1" t="s">
        <v>207</v>
      </c>
      <c r="C46" s="1">
        <v>31</v>
      </c>
      <c r="D46" s="1" t="s">
        <v>66</v>
      </c>
      <c r="E46" s="1" t="s">
        <v>155</v>
      </c>
      <c r="G46">
        <f>IF(D46="PSYCH",1,0)</f>
        <v>0</v>
      </c>
      <c r="H46">
        <f>IF(D46="HEM/CIRC",1,0)</f>
        <v>0</v>
      </c>
      <c r="I46">
        <f>IF(D46="ID",1,0)</f>
        <v>0</v>
      </c>
      <c r="J46">
        <f>IF(D46="RESP",1,0)</f>
        <v>0</v>
      </c>
      <c r="K46">
        <f>IF(D46="MSK",1,0)</f>
        <v>0</v>
      </c>
      <c r="L46">
        <f>IF(D46="NEURO",1,0)</f>
        <v>0</v>
      </c>
      <c r="M46">
        <f>IF(D46="ENDO/METAB",1,0)</f>
        <v>0</v>
      </c>
      <c r="N46">
        <f>IF(D46="GI",1,0)</f>
        <v>1</v>
      </c>
      <c r="O46">
        <f t="shared" si="0"/>
        <v>1</v>
      </c>
    </row>
    <row r="47" spans="1:15" x14ac:dyDescent="0.25">
      <c r="A47" s="1" t="s">
        <v>76</v>
      </c>
      <c r="B47" s="1" t="s">
        <v>243</v>
      </c>
      <c r="C47" s="1">
        <v>175</v>
      </c>
      <c r="D47" s="1" t="s">
        <v>55</v>
      </c>
      <c r="E47" s="1" t="s">
        <v>77</v>
      </c>
      <c r="G47">
        <f>IF(D47="PSYCH",1,0)</f>
        <v>0</v>
      </c>
      <c r="H47">
        <f>IF(D47="HEM/CIRC",1,0)</f>
        <v>0</v>
      </c>
      <c r="I47">
        <f>IF(D47="ID",1,0)</f>
        <v>0</v>
      </c>
      <c r="J47">
        <f>IF(D47="RESP",1,0)</f>
        <v>0</v>
      </c>
      <c r="K47">
        <f>IF(D47="MSK",1,0)</f>
        <v>0</v>
      </c>
      <c r="L47">
        <f>IF(D47="NEURO",1,0)</f>
        <v>0</v>
      </c>
      <c r="M47">
        <f>IF(D47="ENDO/METAB",1,0)</f>
        <v>1</v>
      </c>
      <c r="N47">
        <f>IF(D47="GI",1,0)</f>
        <v>0</v>
      </c>
      <c r="O47">
        <f t="shared" si="0"/>
        <v>1</v>
      </c>
    </row>
    <row r="48" spans="1:15" x14ac:dyDescent="0.25">
      <c r="A48" s="1" t="s">
        <v>78</v>
      </c>
      <c r="B48" s="1" t="s">
        <v>247</v>
      </c>
      <c r="C48" s="1">
        <v>5</v>
      </c>
      <c r="D48" s="1" t="s">
        <v>66</v>
      </c>
      <c r="E48" s="1" t="s">
        <v>156</v>
      </c>
      <c r="G48">
        <f>IF(D48="PSYCH",1,0)</f>
        <v>0</v>
      </c>
      <c r="H48">
        <f>IF(D48="HEM/CIRC",1,0)</f>
        <v>0</v>
      </c>
      <c r="I48">
        <f>IF(D48="ID",1,0)</f>
        <v>0</v>
      </c>
      <c r="J48">
        <f>IF(D48="RESP",1,0)</f>
        <v>0</v>
      </c>
      <c r="K48">
        <f>IF(D48="MSK",1,0)</f>
        <v>0</v>
      </c>
      <c r="L48">
        <f>IF(D48="NEURO",1,0)</f>
        <v>0</v>
      </c>
      <c r="M48">
        <f>IF(D48="ENDO/METAB",1,0)</f>
        <v>0</v>
      </c>
      <c r="N48">
        <f>IF(D48="GI",1,0)</f>
        <v>1</v>
      </c>
      <c r="O48">
        <f t="shared" si="0"/>
        <v>1</v>
      </c>
    </row>
    <row r="49" spans="1:15" x14ac:dyDescent="0.25">
      <c r="A49" s="1" t="s">
        <v>79</v>
      </c>
      <c r="B49" s="1" t="s">
        <v>265</v>
      </c>
      <c r="C49" s="1">
        <v>67</v>
      </c>
      <c r="D49" s="1" t="s">
        <v>33</v>
      </c>
      <c r="E49" s="1" t="s">
        <v>157</v>
      </c>
      <c r="G49">
        <f>IF(D49="PSYCH",1,0)</f>
        <v>0</v>
      </c>
      <c r="H49">
        <f>IF(D49="HEM/CIRC",1,0)</f>
        <v>0</v>
      </c>
      <c r="I49">
        <f>IF(D49="ID",1,0)</f>
        <v>0</v>
      </c>
      <c r="J49">
        <f>IF(D49="RESP",1,0)</f>
        <v>0</v>
      </c>
      <c r="K49">
        <f>IF(D49="MSK",1,0)</f>
        <v>1</v>
      </c>
      <c r="L49">
        <f>IF(D49="NEURO",1,0)</f>
        <v>0</v>
      </c>
      <c r="M49">
        <f>IF(D49="ENDO/METAB",1,0)</f>
        <v>0</v>
      </c>
      <c r="N49">
        <f>IF(D49="GI",1,0)</f>
        <v>0</v>
      </c>
      <c r="O49">
        <f t="shared" si="0"/>
        <v>1</v>
      </c>
    </row>
    <row r="50" spans="1:15" x14ac:dyDescent="0.25">
      <c r="A50" s="1" t="s">
        <v>80</v>
      </c>
      <c r="B50" s="1" t="s">
        <v>244</v>
      </c>
      <c r="C50" s="1">
        <v>1</v>
      </c>
      <c r="D50" s="1" t="s">
        <v>29</v>
      </c>
      <c r="E50" s="1" t="s">
        <v>158</v>
      </c>
      <c r="G50">
        <f>IF(D50="PSYCH",1,0)</f>
        <v>0</v>
      </c>
      <c r="H50">
        <f>IF(D50="HEM/CIRC",1,0)</f>
        <v>0</v>
      </c>
      <c r="I50">
        <f>IF(D50="ID",1,0)</f>
        <v>0</v>
      </c>
      <c r="J50">
        <f>IF(D50="RESP",1,0)</f>
        <v>1</v>
      </c>
      <c r="K50">
        <f>IF(D50="MSK",1,0)</f>
        <v>0</v>
      </c>
      <c r="L50">
        <f>IF(D50="NEURO",1,0)</f>
        <v>0</v>
      </c>
      <c r="M50">
        <f>IF(D50="ENDO/METAB",1,0)</f>
        <v>0</v>
      </c>
      <c r="N50">
        <f>IF(D50="GI",1,0)</f>
        <v>0</v>
      </c>
      <c r="O50">
        <f t="shared" si="0"/>
        <v>1</v>
      </c>
    </row>
    <row r="51" spans="1:15" x14ac:dyDescent="0.25">
      <c r="A51" s="1" t="s">
        <v>81</v>
      </c>
      <c r="B51" s="1" t="s">
        <v>245</v>
      </c>
      <c r="C51" s="1">
        <v>9</v>
      </c>
      <c r="D51" s="1" t="s">
        <v>4</v>
      </c>
      <c r="E51" s="1" t="s">
        <v>159</v>
      </c>
      <c r="G51">
        <f>IF(D51="PSYCH",1,0)</f>
        <v>1</v>
      </c>
      <c r="H51">
        <f>IF(D51="HEM/CIRC",1,0)</f>
        <v>0</v>
      </c>
      <c r="I51">
        <f>IF(D51="ID",1,0)</f>
        <v>0</v>
      </c>
      <c r="J51">
        <f>IF(D51="RESP",1,0)</f>
        <v>0</v>
      </c>
      <c r="K51">
        <f>IF(D51="MSK",1,0)</f>
        <v>0</v>
      </c>
      <c r="L51">
        <f>IF(D51="NEURO",1,0)</f>
        <v>0</v>
      </c>
      <c r="M51">
        <f>IF(D51="ENDO/METAB",1,0)</f>
        <v>0</v>
      </c>
      <c r="N51">
        <f>IF(D51="GI",1,0)</f>
        <v>0</v>
      </c>
      <c r="O51">
        <f t="shared" si="0"/>
        <v>1</v>
      </c>
    </row>
    <row r="52" spans="1:15" x14ac:dyDescent="0.25">
      <c r="A52" s="1" t="s">
        <v>82</v>
      </c>
      <c r="B52" s="1" t="s">
        <v>263</v>
      </c>
      <c r="C52" s="1">
        <v>7</v>
      </c>
      <c r="D52" s="1" t="s">
        <v>29</v>
      </c>
      <c r="E52" s="1" t="s">
        <v>43</v>
      </c>
      <c r="G52">
        <f>IF(D52="PSYCH",1,0)</f>
        <v>0</v>
      </c>
      <c r="H52">
        <f>IF(D52="HEM/CIRC",1,0)</f>
        <v>0</v>
      </c>
      <c r="I52">
        <f>IF(D52="ID",1,0)</f>
        <v>0</v>
      </c>
      <c r="J52">
        <f>IF(D52="RESP",1,0)</f>
        <v>1</v>
      </c>
      <c r="K52">
        <f>IF(D52="MSK",1,0)</f>
        <v>0</v>
      </c>
      <c r="L52">
        <f>IF(D52="NEURO",1,0)</f>
        <v>0</v>
      </c>
      <c r="M52">
        <f>IF(D52="ENDO/METAB",1,0)</f>
        <v>0</v>
      </c>
      <c r="N52">
        <f>IF(D52="GI",1,0)</f>
        <v>0</v>
      </c>
      <c r="O52">
        <f t="shared" si="0"/>
        <v>1</v>
      </c>
    </row>
    <row r="53" spans="1:15" x14ac:dyDescent="0.25">
      <c r="A53" s="1" t="s">
        <v>83</v>
      </c>
      <c r="B53" s="1" t="s">
        <v>232</v>
      </c>
      <c r="C53" s="1">
        <v>215</v>
      </c>
      <c r="D53" s="1" t="s">
        <v>29</v>
      </c>
      <c r="E53" s="1" t="s">
        <v>160</v>
      </c>
      <c r="G53">
        <f>IF(D53="PSYCH",1,0)</f>
        <v>0</v>
      </c>
      <c r="H53">
        <f>IF(D53="HEM/CIRC",1,0)</f>
        <v>0</v>
      </c>
      <c r="I53">
        <f>IF(D53="ID",1,0)</f>
        <v>0</v>
      </c>
      <c r="J53">
        <f>IF(D53="RESP",1,0)</f>
        <v>1</v>
      </c>
      <c r="K53">
        <f>IF(D53="MSK",1,0)</f>
        <v>0</v>
      </c>
      <c r="L53">
        <f>IF(D53="NEURO",1,0)</f>
        <v>0</v>
      </c>
      <c r="M53">
        <f>IF(D53="ENDO/METAB",1,0)</f>
        <v>0</v>
      </c>
      <c r="N53">
        <f>IF(D53="GI",1,0)</f>
        <v>0</v>
      </c>
      <c r="O53">
        <f t="shared" si="0"/>
        <v>1</v>
      </c>
    </row>
    <row r="54" spans="1:15" x14ac:dyDescent="0.25">
      <c r="A54" s="1" t="s">
        <v>84</v>
      </c>
      <c r="B54" s="1" t="s">
        <v>251</v>
      </c>
      <c r="C54" s="1">
        <v>30</v>
      </c>
      <c r="D54" s="1" t="s">
        <v>66</v>
      </c>
      <c r="E54" s="1" t="s">
        <v>161</v>
      </c>
      <c r="G54">
        <f>IF(D54="PSYCH",1,0)</f>
        <v>0</v>
      </c>
      <c r="H54">
        <f>IF(D54="HEM/CIRC",1,0)</f>
        <v>0</v>
      </c>
      <c r="I54">
        <f>IF(D54="ID",1,0)</f>
        <v>0</v>
      </c>
      <c r="J54">
        <f>IF(D54="RESP",1,0)</f>
        <v>0</v>
      </c>
      <c r="K54">
        <f>IF(D54="MSK",1,0)</f>
        <v>0</v>
      </c>
      <c r="L54">
        <f>IF(D54="NEURO",1,0)</f>
        <v>0</v>
      </c>
      <c r="M54">
        <f>IF(D54="ENDO/METAB",1,0)</f>
        <v>0</v>
      </c>
      <c r="N54">
        <f>IF(D54="GI",1,0)</f>
        <v>1</v>
      </c>
      <c r="O54">
        <f t="shared" si="0"/>
        <v>1</v>
      </c>
    </row>
    <row r="55" spans="1:15" x14ac:dyDescent="0.25">
      <c r="A55" s="1" t="s">
        <v>85</v>
      </c>
      <c r="B55" s="1" t="s">
        <v>231</v>
      </c>
      <c r="C55" s="1">
        <v>246</v>
      </c>
      <c r="D55" s="1" t="s">
        <v>55</v>
      </c>
      <c r="E55" s="1" t="s">
        <v>162</v>
      </c>
      <c r="G55">
        <f>IF(D55="PSYCH",1,0)</f>
        <v>0</v>
      </c>
      <c r="H55">
        <f>IF(D55="HEM/CIRC",1,0)</f>
        <v>0</v>
      </c>
      <c r="I55">
        <f>IF(D55="ID",1,0)</f>
        <v>0</v>
      </c>
      <c r="J55">
        <f>IF(D55="RESP",1,0)</f>
        <v>0</v>
      </c>
      <c r="K55">
        <f>IF(D55="MSK",1,0)</f>
        <v>0</v>
      </c>
      <c r="L55">
        <f>IF(D55="NEURO",1,0)</f>
        <v>0</v>
      </c>
      <c r="M55">
        <f>IF(D55="ENDO/METAB",1,0)</f>
        <v>1</v>
      </c>
      <c r="N55">
        <f>IF(D55="GI",1,0)</f>
        <v>0</v>
      </c>
      <c r="O55">
        <f t="shared" si="0"/>
        <v>1</v>
      </c>
    </row>
    <row r="56" spans="1:15" x14ac:dyDescent="0.25">
      <c r="A56" s="1" t="s">
        <v>86</v>
      </c>
      <c r="B56" s="1" t="s">
        <v>250</v>
      </c>
      <c r="C56" s="1">
        <v>58</v>
      </c>
      <c r="D56" s="1" t="s">
        <v>21</v>
      </c>
      <c r="E56" s="1" t="s">
        <v>163</v>
      </c>
      <c r="G56">
        <f>IF(D56="PSYCH",1,0)</f>
        <v>0</v>
      </c>
      <c r="H56">
        <f>IF(D56="HEM/CIRC",1,0)</f>
        <v>1</v>
      </c>
      <c r="I56">
        <f>IF(D56="ID",1,0)</f>
        <v>0</v>
      </c>
      <c r="J56">
        <f>IF(D56="RESP",1,0)</f>
        <v>0</v>
      </c>
      <c r="K56">
        <f>IF(D56="MSK",1,0)</f>
        <v>0</v>
      </c>
      <c r="L56">
        <f>IF(D56="NEURO",1,0)</f>
        <v>0</v>
      </c>
      <c r="M56">
        <f>IF(D56="ENDO/METAB",1,0)</f>
        <v>0</v>
      </c>
      <c r="N56">
        <f>IF(D56="GI",1,0)</f>
        <v>0</v>
      </c>
      <c r="O56">
        <f t="shared" si="0"/>
        <v>1</v>
      </c>
    </row>
    <row r="57" spans="1:15" x14ac:dyDescent="0.25">
      <c r="A57" s="1" t="s">
        <v>87</v>
      </c>
      <c r="B57" s="1" t="s">
        <v>266</v>
      </c>
      <c r="C57" s="1">
        <v>104</v>
      </c>
      <c r="D57" s="1" t="s">
        <v>29</v>
      </c>
      <c r="E57" s="1" t="s">
        <v>164</v>
      </c>
      <c r="G57">
        <f>IF(D57="PSYCH",1,0)</f>
        <v>0</v>
      </c>
      <c r="H57">
        <f>IF(D57="HEM/CIRC",1,0)</f>
        <v>0</v>
      </c>
      <c r="I57">
        <f>IF(D57="ID",1,0)</f>
        <v>0</v>
      </c>
      <c r="J57">
        <f>IF(D57="RESP",1,0)</f>
        <v>1</v>
      </c>
      <c r="K57">
        <f>IF(D57="MSK",1,0)</f>
        <v>0</v>
      </c>
      <c r="L57">
        <f>IF(D57="NEURO",1,0)</f>
        <v>0</v>
      </c>
      <c r="M57">
        <f>IF(D57="ENDO/METAB",1,0)</f>
        <v>0</v>
      </c>
      <c r="N57">
        <f>IF(D57="GI",1,0)</f>
        <v>0</v>
      </c>
      <c r="O57">
        <f t="shared" si="0"/>
        <v>1</v>
      </c>
    </row>
    <row r="58" spans="1:15" s="3" customFormat="1" x14ac:dyDescent="0.25">
      <c r="A58" s="2" t="s">
        <v>205</v>
      </c>
      <c r="B58" s="2" t="s">
        <v>285</v>
      </c>
      <c r="C58" s="2">
        <v>0</v>
      </c>
      <c r="D58" s="2" t="s">
        <v>29</v>
      </c>
      <c r="E58" s="2" t="s">
        <v>206</v>
      </c>
    </row>
    <row r="59" spans="1:15" x14ac:dyDescent="0.25">
      <c r="A59" s="1" t="s">
        <v>88</v>
      </c>
      <c r="B59" s="1" t="s">
        <v>292</v>
      </c>
      <c r="C59" s="1">
        <v>186</v>
      </c>
      <c r="D59" s="1" t="s">
        <v>4</v>
      </c>
      <c r="E59" s="1" t="s">
        <v>165</v>
      </c>
      <c r="G59">
        <f>IF(D59="PSYCH",1,0)</f>
        <v>1</v>
      </c>
      <c r="H59">
        <f>IF(D59="HEM/CIRC",1,0)</f>
        <v>0</v>
      </c>
      <c r="I59">
        <f>IF(D59="ID",1,0)</f>
        <v>0</v>
      </c>
      <c r="J59">
        <f>IF(D59="RESP",1,0)</f>
        <v>0</v>
      </c>
      <c r="K59">
        <f>IF(D59="MSK",1,0)</f>
        <v>0</v>
      </c>
      <c r="L59">
        <f>IF(D59="NEURO",1,0)</f>
        <v>0</v>
      </c>
      <c r="M59">
        <f>IF(D59="ENDO/METAB",1,0)</f>
        <v>0</v>
      </c>
      <c r="N59">
        <f>IF(D59="GI",1,0)</f>
        <v>0</v>
      </c>
      <c r="O59">
        <f t="shared" si="0"/>
        <v>1</v>
      </c>
    </row>
    <row r="60" spans="1:15" x14ac:dyDescent="0.25">
      <c r="A60" s="1" t="s">
        <v>89</v>
      </c>
      <c r="B60" s="1" t="s">
        <v>226</v>
      </c>
      <c r="C60" s="1">
        <v>10</v>
      </c>
      <c r="D60" s="1" t="s">
        <v>29</v>
      </c>
      <c r="E60" s="1" t="s">
        <v>166</v>
      </c>
      <c r="G60">
        <f>IF(D60="PSYCH",1,0)</f>
        <v>0</v>
      </c>
      <c r="H60">
        <f>IF(D60="HEM/CIRC",1,0)</f>
        <v>0</v>
      </c>
      <c r="I60">
        <f>IF(D60="ID",1,0)</f>
        <v>0</v>
      </c>
      <c r="J60">
        <f>IF(D60="RESP",1,0)</f>
        <v>1</v>
      </c>
      <c r="K60">
        <f>IF(D60="MSK",1,0)</f>
        <v>0</v>
      </c>
      <c r="L60">
        <f>IF(D60="NEURO",1,0)</f>
        <v>0</v>
      </c>
      <c r="M60">
        <f>IF(D60="ENDO/METAB",1,0)</f>
        <v>0</v>
      </c>
      <c r="N60">
        <f>IF(D60="GI",1,0)</f>
        <v>0</v>
      </c>
      <c r="O60">
        <f t="shared" si="0"/>
        <v>1</v>
      </c>
    </row>
    <row r="61" spans="1:15" x14ac:dyDescent="0.25">
      <c r="A61" s="1" t="s">
        <v>90</v>
      </c>
      <c r="B61" s="1" t="s">
        <v>252</v>
      </c>
      <c r="C61" s="1">
        <v>58</v>
      </c>
      <c r="D61" s="1" t="s">
        <v>29</v>
      </c>
      <c r="E61" s="1" t="s">
        <v>91</v>
      </c>
      <c r="G61">
        <f>IF(D61="PSYCH",1,0)</f>
        <v>0</v>
      </c>
      <c r="H61">
        <f>IF(D61="HEM/CIRC",1,0)</f>
        <v>0</v>
      </c>
      <c r="I61">
        <f>IF(D61="ID",1,0)</f>
        <v>0</v>
      </c>
      <c r="J61">
        <f>IF(D61="RESP",1,0)</f>
        <v>1</v>
      </c>
      <c r="K61">
        <f>IF(D61="MSK",1,0)</f>
        <v>0</v>
      </c>
      <c r="L61">
        <f>IF(D61="NEURO",1,0)</f>
        <v>0</v>
      </c>
      <c r="M61">
        <f>IF(D61="ENDO/METAB",1,0)</f>
        <v>0</v>
      </c>
      <c r="N61">
        <f>IF(D61="GI",1,0)</f>
        <v>0</v>
      </c>
      <c r="O61">
        <f t="shared" si="0"/>
        <v>1</v>
      </c>
    </row>
    <row r="62" spans="1:15" x14ac:dyDescent="0.25">
      <c r="A62" s="1" t="s">
        <v>92</v>
      </c>
      <c r="B62" s="1" t="s">
        <v>299</v>
      </c>
      <c r="C62" s="1">
        <v>95</v>
      </c>
      <c r="D62" s="1" t="s">
        <v>66</v>
      </c>
      <c r="E62" s="1" t="s">
        <v>167</v>
      </c>
      <c r="G62">
        <f>IF(D62="PSYCH",1,0)</f>
        <v>0</v>
      </c>
      <c r="H62">
        <f>IF(D62="HEM/CIRC",1,0)</f>
        <v>0</v>
      </c>
      <c r="I62">
        <f>IF(D62="ID",1,0)</f>
        <v>0</v>
      </c>
      <c r="J62">
        <f>IF(D62="RESP",1,0)</f>
        <v>0</v>
      </c>
      <c r="K62">
        <f>IF(D62="MSK",1,0)</f>
        <v>0</v>
      </c>
      <c r="L62">
        <f>IF(D62="NEURO",1,0)</f>
        <v>0</v>
      </c>
      <c r="M62">
        <f>IF(D62="ENDO/METAB",1,0)</f>
        <v>0</v>
      </c>
      <c r="N62">
        <f>IF(D62="GI",1,0)</f>
        <v>1</v>
      </c>
      <c r="O62">
        <f t="shared" si="0"/>
        <v>1</v>
      </c>
    </row>
    <row r="63" spans="1:15" x14ac:dyDescent="0.25">
      <c r="A63" s="1" t="s">
        <v>93</v>
      </c>
      <c r="B63" s="1" t="s">
        <v>216</v>
      </c>
      <c r="C63" s="1">
        <v>1</v>
      </c>
      <c r="D63" s="1" t="s">
        <v>35</v>
      </c>
      <c r="E63" s="1" t="s">
        <v>168</v>
      </c>
      <c r="G63">
        <f>IF(D63="PSYCH",1,0)</f>
        <v>0</v>
      </c>
      <c r="H63">
        <f>IF(D63="HEM/CIRC",1,0)</f>
        <v>0</v>
      </c>
      <c r="I63">
        <f>IF(D63="ID",1,0)</f>
        <v>0</v>
      </c>
      <c r="J63">
        <f>IF(D63="RESP",1,0)</f>
        <v>0</v>
      </c>
      <c r="K63">
        <f>IF(D63="MSK",1,0)</f>
        <v>0</v>
      </c>
      <c r="L63">
        <f>IF(D63="NEURO",1,0)</f>
        <v>1</v>
      </c>
      <c r="M63">
        <f>IF(D63="ENDO/METAB",1,0)</f>
        <v>0</v>
      </c>
      <c r="N63">
        <f>IF(D63="GI",1,0)</f>
        <v>0</v>
      </c>
      <c r="O63">
        <f t="shared" si="0"/>
        <v>1</v>
      </c>
    </row>
    <row r="64" spans="1:15" x14ac:dyDescent="0.25">
      <c r="A64" s="1" t="s">
        <v>94</v>
      </c>
      <c r="B64" s="1" t="s">
        <v>267</v>
      </c>
      <c r="C64" s="1">
        <v>21</v>
      </c>
      <c r="D64" s="1" t="s">
        <v>35</v>
      </c>
      <c r="E64" s="1" t="s">
        <v>169</v>
      </c>
      <c r="G64">
        <f>IF(D64="PSYCH",1,0)</f>
        <v>0</v>
      </c>
      <c r="H64">
        <f>IF(D64="HEM/CIRC",1,0)</f>
        <v>0</v>
      </c>
      <c r="I64">
        <f>IF(D64="ID",1,0)</f>
        <v>0</v>
      </c>
      <c r="J64">
        <f>IF(D64="RESP",1,0)</f>
        <v>0</v>
      </c>
      <c r="K64">
        <f>IF(D64="MSK",1,0)</f>
        <v>0</v>
      </c>
      <c r="L64">
        <f>IF(D64="NEURO",1,0)</f>
        <v>1</v>
      </c>
      <c r="M64">
        <f>IF(D64="ENDO/METAB",1,0)</f>
        <v>0</v>
      </c>
      <c r="N64">
        <f>IF(D64="GI",1,0)</f>
        <v>0</v>
      </c>
      <c r="O64">
        <f t="shared" si="0"/>
        <v>1</v>
      </c>
    </row>
    <row r="65" spans="1:15" x14ac:dyDescent="0.25">
      <c r="A65" s="1" t="s">
        <v>95</v>
      </c>
      <c r="B65" s="1" t="s">
        <v>242</v>
      </c>
      <c r="C65" s="1">
        <v>172</v>
      </c>
      <c r="D65" s="1" t="s">
        <v>35</v>
      </c>
      <c r="E65" s="1" t="s">
        <v>170</v>
      </c>
      <c r="G65">
        <f>IF(D65="PSYCH",1,0)</f>
        <v>0</v>
      </c>
      <c r="H65">
        <f>IF(D65="HEM/CIRC",1,0)</f>
        <v>0</v>
      </c>
      <c r="I65">
        <f>IF(D65="ID",1,0)</f>
        <v>0</v>
      </c>
      <c r="J65">
        <f>IF(D65="RESP",1,0)</f>
        <v>0</v>
      </c>
      <c r="K65">
        <f>IF(D65="MSK",1,0)</f>
        <v>0</v>
      </c>
      <c r="L65">
        <f>IF(D65="NEURO",1,0)</f>
        <v>1</v>
      </c>
      <c r="M65">
        <f>IF(D65="ENDO/METAB",1,0)</f>
        <v>0</v>
      </c>
      <c r="N65">
        <f>IF(D65="GI",1,0)</f>
        <v>0</v>
      </c>
      <c r="O65">
        <f t="shared" si="0"/>
        <v>1</v>
      </c>
    </row>
    <row r="66" spans="1:15" x14ac:dyDescent="0.25">
      <c r="A66" s="1" t="s">
        <v>96</v>
      </c>
      <c r="B66" s="1" t="s">
        <v>253</v>
      </c>
      <c r="C66" s="1">
        <v>435</v>
      </c>
      <c r="D66" s="1" t="s">
        <v>33</v>
      </c>
      <c r="E66" s="1" t="s">
        <v>171</v>
      </c>
      <c r="G66">
        <f>IF(D66="PSYCH",1,0)</f>
        <v>0</v>
      </c>
      <c r="H66">
        <f>IF(D66="HEM/CIRC",1,0)</f>
        <v>0</v>
      </c>
      <c r="I66">
        <f>IF(D66="ID",1,0)</f>
        <v>0</v>
      </c>
      <c r="J66">
        <f>IF(D66="RESP",1,0)</f>
        <v>0</v>
      </c>
      <c r="K66">
        <f>IF(D66="MSK",1,0)</f>
        <v>1</v>
      </c>
      <c r="L66">
        <f>IF(D66="NEURO",1,0)</f>
        <v>0</v>
      </c>
      <c r="M66">
        <f>IF(D66="ENDO/METAB",1,0)</f>
        <v>0</v>
      </c>
      <c r="N66">
        <f>IF(D66="GI",1,0)</f>
        <v>0</v>
      </c>
      <c r="O66">
        <f t="shared" si="0"/>
        <v>1</v>
      </c>
    </row>
    <row r="67" spans="1:15" x14ac:dyDescent="0.25">
      <c r="A67" s="1" t="s">
        <v>97</v>
      </c>
      <c r="B67" s="1" t="s">
        <v>268</v>
      </c>
      <c r="C67" s="1">
        <v>224</v>
      </c>
      <c r="D67" s="1" t="s">
        <v>55</v>
      </c>
      <c r="E67" s="1" t="s">
        <v>172</v>
      </c>
      <c r="G67">
        <f>IF(D67="PSYCH",1,0)</f>
        <v>0</v>
      </c>
      <c r="H67">
        <f>IF(D67="HEM/CIRC",1,0)</f>
        <v>0</v>
      </c>
      <c r="I67">
        <f>IF(D67="ID",1,0)</f>
        <v>0</v>
      </c>
      <c r="J67">
        <f>IF(D67="RESP",1,0)</f>
        <v>0</v>
      </c>
      <c r="K67">
        <f>IF(D67="MSK",1,0)</f>
        <v>0</v>
      </c>
      <c r="L67">
        <f>IF(D67="NEURO",1,0)</f>
        <v>0</v>
      </c>
      <c r="M67">
        <f>IF(D67="ENDO/METAB",1,0)</f>
        <v>1</v>
      </c>
      <c r="N67">
        <f>IF(D67="GI",1,0)</f>
        <v>0</v>
      </c>
      <c r="O67">
        <f t="shared" ref="O67:O95" si="1">SUM(G67:N67)</f>
        <v>1</v>
      </c>
    </row>
    <row r="68" spans="1:15" x14ac:dyDescent="0.25">
      <c r="A68" s="1" t="s">
        <v>98</v>
      </c>
      <c r="B68" s="1" t="s">
        <v>255</v>
      </c>
      <c r="C68" s="1">
        <v>73</v>
      </c>
      <c r="D68" s="1" t="s">
        <v>55</v>
      </c>
      <c r="E68" s="1" t="s">
        <v>173</v>
      </c>
      <c r="G68">
        <f>IF(D68="PSYCH",1,0)</f>
        <v>0</v>
      </c>
      <c r="H68">
        <f>IF(D68="HEM/CIRC",1,0)</f>
        <v>0</v>
      </c>
      <c r="I68">
        <f>IF(D68="ID",1,0)</f>
        <v>0</v>
      </c>
      <c r="J68">
        <f>IF(D68="RESP",1,0)</f>
        <v>0</v>
      </c>
      <c r="K68">
        <f>IF(D68="MSK",1,0)</f>
        <v>0</v>
      </c>
      <c r="L68">
        <f>IF(D68="NEURO",1,0)</f>
        <v>0</v>
      </c>
      <c r="M68">
        <f>IF(D68="ENDO/METAB",1,0)</f>
        <v>1</v>
      </c>
      <c r="N68">
        <f>IF(D68="GI",1,0)</f>
        <v>0</v>
      </c>
      <c r="O68">
        <f t="shared" si="1"/>
        <v>1</v>
      </c>
    </row>
    <row r="69" spans="1:15" x14ac:dyDescent="0.25">
      <c r="A69" s="1" t="s">
        <v>99</v>
      </c>
      <c r="B69" s="1" t="s">
        <v>257</v>
      </c>
      <c r="C69" s="1">
        <v>2</v>
      </c>
      <c r="D69" s="1" t="s">
        <v>33</v>
      </c>
      <c r="E69" s="1" t="s">
        <v>100</v>
      </c>
      <c r="G69">
        <f>IF(D69="PSYCH",1,0)</f>
        <v>0</v>
      </c>
      <c r="H69">
        <f>IF(D69="HEM/CIRC",1,0)</f>
        <v>0</v>
      </c>
      <c r="I69">
        <f>IF(D69="ID",1,0)</f>
        <v>0</v>
      </c>
      <c r="J69">
        <f>IF(D69="RESP",1,0)</f>
        <v>0</v>
      </c>
      <c r="K69">
        <f>IF(D69="MSK",1,0)</f>
        <v>1</v>
      </c>
      <c r="L69">
        <f>IF(D69="NEURO",1,0)</f>
        <v>0</v>
      </c>
      <c r="M69">
        <f>IF(D69="ENDO/METAB",1,0)</f>
        <v>0</v>
      </c>
      <c r="N69">
        <f>IF(D69="GI",1,0)</f>
        <v>0</v>
      </c>
      <c r="O69">
        <f t="shared" si="1"/>
        <v>1</v>
      </c>
    </row>
    <row r="70" spans="1:15" x14ac:dyDescent="0.25">
      <c r="A70" s="1" t="s">
        <v>101</v>
      </c>
      <c r="B70" s="1" t="s">
        <v>271</v>
      </c>
      <c r="C70" s="1">
        <v>4</v>
      </c>
      <c r="D70" s="1" t="s">
        <v>21</v>
      </c>
      <c r="E70" s="1" t="s">
        <v>174</v>
      </c>
      <c r="G70">
        <f>IF(D70="PSYCH",1,0)</f>
        <v>0</v>
      </c>
      <c r="H70">
        <f>IF(D70="HEM/CIRC",1,0)</f>
        <v>1</v>
      </c>
      <c r="I70">
        <f>IF(D70="ID",1,0)</f>
        <v>0</v>
      </c>
      <c r="J70">
        <f>IF(D70="RESP",1,0)</f>
        <v>0</v>
      </c>
      <c r="K70">
        <f>IF(D70="MSK",1,0)</f>
        <v>0</v>
      </c>
      <c r="L70">
        <f>IF(D70="NEURO",1,0)</f>
        <v>0</v>
      </c>
      <c r="M70">
        <f>IF(D70="ENDO/METAB",1,0)</f>
        <v>0</v>
      </c>
      <c r="N70">
        <f>IF(D70="GI",1,0)</f>
        <v>0</v>
      </c>
      <c r="O70">
        <f t="shared" si="1"/>
        <v>1</v>
      </c>
    </row>
    <row r="71" spans="1:15" x14ac:dyDescent="0.25">
      <c r="A71" s="1" t="s">
        <v>102</v>
      </c>
      <c r="B71" s="1" t="s">
        <v>272</v>
      </c>
      <c r="C71" s="1">
        <v>3</v>
      </c>
      <c r="D71" s="1" t="s">
        <v>35</v>
      </c>
      <c r="E71" s="1" t="s">
        <v>103</v>
      </c>
      <c r="G71">
        <f>IF(D71="PSYCH",1,0)</f>
        <v>0</v>
      </c>
      <c r="H71">
        <f>IF(D71="HEM/CIRC",1,0)</f>
        <v>0</v>
      </c>
      <c r="I71">
        <f>IF(D71="ID",1,0)</f>
        <v>0</v>
      </c>
      <c r="J71">
        <f>IF(D71="RESP",1,0)</f>
        <v>0</v>
      </c>
      <c r="K71">
        <f>IF(D71="MSK",1,0)</f>
        <v>0</v>
      </c>
      <c r="L71">
        <f>IF(D71="NEURO",1,0)</f>
        <v>1</v>
      </c>
      <c r="M71">
        <f>IF(D71="ENDO/METAB",1,0)</f>
        <v>0</v>
      </c>
      <c r="N71">
        <f>IF(D71="GI",1,0)</f>
        <v>0</v>
      </c>
      <c r="O71">
        <f t="shared" si="1"/>
        <v>1</v>
      </c>
    </row>
    <row r="72" spans="1:15" x14ac:dyDescent="0.25">
      <c r="A72" s="1" t="s">
        <v>104</v>
      </c>
      <c r="B72" s="1" t="s">
        <v>274</v>
      </c>
      <c r="C72" s="1">
        <v>23</v>
      </c>
      <c r="D72" s="1" t="s">
        <v>4</v>
      </c>
      <c r="E72" s="1" t="s">
        <v>175</v>
      </c>
      <c r="G72">
        <f>IF(D72="PSYCH",1,0)</f>
        <v>1</v>
      </c>
      <c r="H72">
        <f>IF(D72="HEM/CIRC",1,0)</f>
        <v>0</v>
      </c>
      <c r="I72">
        <f>IF(D72="ID",1,0)</f>
        <v>0</v>
      </c>
      <c r="J72">
        <f>IF(D72="RESP",1,0)</f>
        <v>0</v>
      </c>
      <c r="K72">
        <f>IF(D72="MSK",1,0)</f>
        <v>0</v>
      </c>
      <c r="L72">
        <f>IF(D72="NEURO",1,0)</f>
        <v>0</v>
      </c>
      <c r="M72">
        <f>IF(D72="ENDO/METAB",1,0)</f>
        <v>0</v>
      </c>
      <c r="N72">
        <f>IF(D72="GI",1,0)</f>
        <v>0</v>
      </c>
      <c r="O72">
        <f t="shared" si="1"/>
        <v>1</v>
      </c>
    </row>
    <row r="73" spans="1:15" x14ac:dyDescent="0.25">
      <c r="A73" s="1" t="s">
        <v>105</v>
      </c>
      <c r="B73" s="1" t="s">
        <v>273</v>
      </c>
      <c r="C73" s="1">
        <v>1</v>
      </c>
      <c r="D73" s="1" t="s">
        <v>33</v>
      </c>
      <c r="E73" s="1" t="s">
        <v>176</v>
      </c>
      <c r="G73">
        <f>IF(D73="PSYCH",1,0)</f>
        <v>0</v>
      </c>
      <c r="H73">
        <f>IF(D73="HEM/CIRC",1,0)</f>
        <v>0</v>
      </c>
      <c r="I73">
        <f>IF(D73="ID",1,0)</f>
        <v>0</v>
      </c>
      <c r="J73">
        <f>IF(D73="RESP",1,0)</f>
        <v>0</v>
      </c>
      <c r="K73">
        <f>IF(D73="MSK",1,0)</f>
        <v>1</v>
      </c>
      <c r="L73">
        <f>IF(D73="NEURO",1,0)</f>
        <v>0</v>
      </c>
      <c r="M73">
        <f>IF(D73="ENDO/METAB",1,0)</f>
        <v>0</v>
      </c>
      <c r="N73">
        <f>IF(D73="GI",1,0)</f>
        <v>0</v>
      </c>
      <c r="O73">
        <f t="shared" si="1"/>
        <v>1</v>
      </c>
    </row>
    <row r="74" spans="1:15" x14ac:dyDescent="0.25">
      <c r="A74" s="1" t="s">
        <v>106</v>
      </c>
      <c r="B74" s="1" t="s">
        <v>275</v>
      </c>
      <c r="C74" s="1">
        <v>4</v>
      </c>
      <c r="D74" s="1" t="s">
        <v>21</v>
      </c>
      <c r="E74" s="1" t="s">
        <v>177</v>
      </c>
      <c r="G74">
        <f>IF(D74="PSYCH",1,0)</f>
        <v>0</v>
      </c>
      <c r="H74">
        <f>IF(D74="HEM/CIRC",1,0)</f>
        <v>1</v>
      </c>
      <c r="I74">
        <f>IF(D74="ID",1,0)</f>
        <v>0</v>
      </c>
      <c r="J74">
        <f>IF(D74="RESP",1,0)</f>
        <v>0</v>
      </c>
      <c r="K74">
        <f>IF(D74="MSK",1,0)</f>
        <v>0</v>
      </c>
      <c r="L74">
        <f>IF(D74="NEURO",1,0)</f>
        <v>0</v>
      </c>
      <c r="M74">
        <f>IF(D74="ENDO/METAB",1,0)</f>
        <v>0</v>
      </c>
      <c r="N74">
        <f>IF(D74="GI",1,0)</f>
        <v>0</v>
      </c>
      <c r="O74">
        <f t="shared" si="1"/>
        <v>1</v>
      </c>
    </row>
    <row r="75" spans="1:15" x14ac:dyDescent="0.25">
      <c r="A75" s="1" t="s">
        <v>107</v>
      </c>
      <c r="B75" s="1" t="s">
        <v>276</v>
      </c>
      <c r="C75" s="1">
        <v>6</v>
      </c>
      <c r="D75" s="1" t="s">
        <v>21</v>
      </c>
      <c r="E75" s="1" t="s">
        <v>108</v>
      </c>
      <c r="G75">
        <f>IF(D75="PSYCH",1,0)</f>
        <v>0</v>
      </c>
      <c r="H75">
        <f>IF(D75="HEM/CIRC",1,0)</f>
        <v>1</v>
      </c>
      <c r="I75">
        <f>IF(D75="ID",1,0)</f>
        <v>0</v>
      </c>
      <c r="J75">
        <f>IF(D75="RESP",1,0)</f>
        <v>0</v>
      </c>
      <c r="K75">
        <f>IF(D75="MSK",1,0)</f>
        <v>0</v>
      </c>
      <c r="L75">
        <f>IF(D75="NEURO",1,0)</f>
        <v>0</v>
      </c>
      <c r="M75">
        <f>IF(D75="ENDO/METAB",1,0)</f>
        <v>0</v>
      </c>
      <c r="N75">
        <f>IF(D75="GI",1,0)</f>
        <v>0</v>
      </c>
      <c r="O75">
        <f t="shared" si="1"/>
        <v>1</v>
      </c>
    </row>
    <row r="76" spans="1:15" x14ac:dyDescent="0.25">
      <c r="A76" s="1" t="s">
        <v>109</v>
      </c>
      <c r="B76" s="1" t="s">
        <v>294</v>
      </c>
      <c r="C76" s="1">
        <v>354</v>
      </c>
      <c r="D76" s="1" t="s">
        <v>4</v>
      </c>
      <c r="E76" s="1" t="s">
        <v>178</v>
      </c>
      <c r="G76">
        <f>IF(D76="PSYCH",1,0)</f>
        <v>1</v>
      </c>
      <c r="H76">
        <f>IF(D76="HEM/CIRC",1,0)</f>
        <v>0</v>
      </c>
      <c r="I76">
        <f>IF(D76="ID",1,0)</f>
        <v>0</v>
      </c>
      <c r="J76">
        <f>IF(D76="RESP",1,0)</f>
        <v>0</v>
      </c>
      <c r="K76">
        <f>IF(D76="MSK",1,0)</f>
        <v>0</v>
      </c>
      <c r="L76">
        <f>IF(D76="NEURO",1,0)</f>
        <v>0</v>
      </c>
      <c r="M76">
        <f>IF(D76="ENDO/METAB",1,0)</f>
        <v>0</v>
      </c>
      <c r="N76">
        <f>IF(D76="GI",1,0)</f>
        <v>0</v>
      </c>
      <c r="O76">
        <f t="shared" si="1"/>
        <v>1</v>
      </c>
    </row>
    <row r="77" spans="1:15" x14ac:dyDescent="0.25">
      <c r="A77" s="1" t="s">
        <v>110</v>
      </c>
      <c r="B77" s="1" t="s">
        <v>277</v>
      </c>
      <c r="C77" s="1">
        <v>3</v>
      </c>
      <c r="D77" s="1" t="s">
        <v>21</v>
      </c>
      <c r="E77" s="1" t="s">
        <v>179</v>
      </c>
      <c r="G77">
        <f>IF(D77="PSYCH",1,0)</f>
        <v>0</v>
      </c>
      <c r="H77">
        <f>IF(D77="HEM/CIRC",1,0)</f>
        <v>1</v>
      </c>
      <c r="I77">
        <f>IF(D77="ID",1,0)</f>
        <v>0</v>
      </c>
      <c r="J77">
        <f>IF(D77="RESP",1,0)</f>
        <v>0</v>
      </c>
      <c r="K77">
        <f>IF(D77="MSK",1,0)</f>
        <v>0</v>
      </c>
      <c r="L77">
        <f>IF(D77="NEURO",1,0)</f>
        <v>0</v>
      </c>
      <c r="M77">
        <f>IF(D77="ENDO/METAB",1,0)</f>
        <v>0</v>
      </c>
      <c r="N77">
        <f>IF(D77="GI",1,0)</f>
        <v>0</v>
      </c>
      <c r="O77">
        <f t="shared" si="1"/>
        <v>1</v>
      </c>
    </row>
    <row r="78" spans="1:15" x14ac:dyDescent="0.25">
      <c r="A78" s="1" t="s">
        <v>111</v>
      </c>
      <c r="B78" s="1" t="s">
        <v>278</v>
      </c>
      <c r="C78" s="1">
        <v>147</v>
      </c>
      <c r="D78" s="1" t="s">
        <v>29</v>
      </c>
      <c r="E78" s="1" t="s">
        <v>180</v>
      </c>
      <c r="G78">
        <f>IF(D78="PSYCH",1,0)</f>
        <v>0</v>
      </c>
      <c r="H78">
        <f>IF(D78="HEM/CIRC",1,0)</f>
        <v>0</v>
      </c>
      <c r="I78">
        <f>IF(D78="ID",1,0)</f>
        <v>0</v>
      </c>
      <c r="J78">
        <f>IF(D78="RESP",1,0)</f>
        <v>1</v>
      </c>
      <c r="K78">
        <f>IF(D78="MSK",1,0)</f>
        <v>0</v>
      </c>
      <c r="L78">
        <f>IF(D78="NEURO",1,0)</f>
        <v>0</v>
      </c>
      <c r="M78">
        <f>IF(D78="ENDO/METAB",1,0)</f>
        <v>0</v>
      </c>
      <c r="N78">
        <f>IF(D78="GI",1,0)</f>
        <v>0</v>
      </c>
      <c r="O78">
        <f t="shared" si="1"/>
        <v>1</v>
      </c>
    </row>
    <row r="79" spans="1:15" x14ac:dyDescent="0.25">
      <c r="A79" s="1" t="s">
        <v>112</v>
      </c>
      <c r="B79" s="1" t="s">
        <v>291</v>
      </c>
      <c r="C79" s="1">
        <v>8</v>
      </c>
      <c r="D79" s="1" t="s">
        <v>4</v>
      </c>
      <c r="E79" s="1" t="s">
        <v>181</v>
      </c>
      <c r="G79">
        <f>IF(D79="PSYCH",1,0)</f>
        <v>1</v>
      </c>
      <c r="H79">
        <f>IF(D79="HEM/CIRC",1,0)</f>
        <v>0</v>
      </c>
      <c r="I79">
        <f>IF(D79="ID",1,0)</f>
        <v>0</v>
      </c>
      <c r="J79">
        <f>IF(D79="RESP",1,0)</f>
        <v>0</v>
      </c>
      <c r="K79">
        <f>IF(D79="MSK",1,0)</f>
        <v>0</v>
      </c>
      <c r="L79">
        <f>IF(D79="NEURO",1,0)</f>
        <v>0</v>
      </c>
      <c r="M79">
        <f>IF(D79="ENDO/METAB",1,0)</f>
        <v>0</v>
      </c>
      <c r="N79">
        <f>IF(D79="GI",1,0)</f>
        <v>0</v>
      </c>
      <c r="O79">
        <f t="shared" si="1"/>
        <v>1</v>
      </c>
    </row>
    <row r="80" spans="1:15" x14ac:dyDescent="0.25">
      <c r="A80" s="1" t="s">
        <v>113</v>
      </c>
      <c r="B80" s="1" t="s">
        <v>279</v>
      </c>
      <c r="C80" s="1">
        <v>43</v>
      </c>
      <c r="D80" s="1" t="s">
        <v>26</v>
      </c>
      <c r="E80" s="1" t="s">
        <v>182</v>
      </c>
      <c r="G80">
        <f>IF(D80="PSYCH",1,0)</f>
        <v>0</v>
      </c>
      <c r="H80">
        <f>IF(D80="HEM/CIRC",1,0)</f>
        <v>0</v>
      </c>
      <c r="I80">
        <f>IF(D80="ID",1,0)</f>
        <v>1</v>
      </c>
      <c r="J80">
        <f>IF(D80="RESP",1,0)</f>
        <v>0</v>
      </c>
      <c r="K80">
        <f>IF(D80="MSK",1,0)</f>
        <v>0</v>
      </c>
      <c r="L80">
        <f>IF(D80="NEURO",1,0)</f>
        <v>0</v>
      </c>
      <c r="M80">
        <f>IF(D80="ENDO/METAB",1,0)</f>
        <v>0</v>
      </c>
      <c r="N80">
        <f>IF(D80="GI",1,0)</f>
        <v>0</v>
      </c>
      <c r="O80">
        <f t="shared" si="1"/>
        <v>1</v>
      </c>
    </row>
    <row r="81" spans="1:15" x14ac:dyDescent="0.25">
      <c r="A81" s="1" t="s">
        <v>114</v>
      </c>
      <c r="B81" s="1" t="s">
        <v>264</v>
      </c>
      <c r="C81" s="1">
        <v>33</v>
      </c>
      <c r="D81" s="1" t="s">
        <v>29</v>
      </c>
      <c r="E81" s="1" t="s">
        <v>183</v>
      </c>
      <c r="G81">
        <f>IF(D81="PSYCH",1,0)</f>
        <v>0</v>
      </c>
      <c r="H81">
        <f>IF(D81="HEM/CIRC",1,0)</f>
        <v>0</v>
      </c>
      <c r="I81">
        <f>IF(D81="ID",1,0)</f>
        <v>0</v>
      </c>
      <c r="J81">
        <f>IF(D81="RESP",1,0)</f>
        <v>1</v>
      </c>
      <c r="K81">
        <f>IF(D81="MSK",1,0)</f>
        <v>0</v>
      </c>
      <c r="L81">
        <f>IF(D81="NEURO",1,0)</f>
        <v>0</v>
      </c>
      <c r="M81">
        <f>IF(D81="ENDO/METAB",1,0)</f>
        <v>0</v>
      </c>
      <c r="N81">
        <f>IF(D81="GI",1,0)</f>
        <v>0</v>
      </c>
      <c r="O81">
        <f t="shared" si="1"/>
        <v>1</v>
      </c>
    </row>
    <row r="82" spans="1:15" x14ac:dyDescent="0.25">
      <c r="A82" s="1" t="s">
        <v>115</v>
      </c>
      <c r="B82" s="1" t="s">
        <v>269</v>
      </c>
      <c r="C82" s="1">
        <v>166</v>
      </c>
      <c r="D82" s="1" t="s">
        <v>29</v>
      </c>
      <c r="E82" s="1" t="s">
        <v>184</v>
      </c>
      <c r="G82">
        <f>IF(D82="PSYCH",1,0)</f>
        <v>0</v>
      </c>
      <c r="H82">
        <f>IF(D82="HEM/CIRC",1,0)</f>
        <v>0</v>
      </c>
      <c r="I82">
        <f>IF(D82="ID",1,0)</f>
        <v>0</v>
      </c>
      <c r="J82">
        <f>IF(D82="RESP",1,0)</f>
        <v>1</v>
      </c>
      <c r="K82">
        <f>IF(D82="MSK",1,0)</f>
        <v>0</v>
      </c>
      <c r="L82">
        <f>IF(D82="NEURO",1,0)</f>
        <v>0</v>
      </c>
      <c r="M82">
        <f>IF(D82="ENDO/METAB",1,0)</f>
        <v>0</v>
      </c>
      <c r="N82">
        <f>IF(D82="GI",1,0)</f>
        <v>0</v>
      </c>
      <c r="O82">
        <f t="shared" si="1"/>
        <v>1</v>
      </c>
    </row>
    <row r="83" spans="1:15" x14ac:dyDescent="0.25">
      <c r="A83" s="1" t="s">
        <v>116</v>
      </c>
      <c r="B83" s="1" t="s">
        <v>280</v>
      </c>
      <c r="C83" s="1">
        <v>1</v>
      </c>
      <c r="D83" s="1" t="s">
        <v>35</v>
      </c>
      <c r="E83" s="1" t="s">
        <v>185</v>
      </c>
      <c r="G83">
        <f>IF(D83="PSYCH",1,0)</f>
        <v>0</v>
      </c>
      <c r="H83">
        <f>IF(D83="HEM/CIRC",1,0)</f>
        <v>0</v>
      </c>
      <c r="I83">
        <f>IF(D83="ID",1,0)</f>
        <v>0</v>
      </c>
      <c r="J83">
        <f>IF(D83="RESP",1,0)</f>
        <v>0</v>
      </c>
      <c r="K83">
        <f>IF(D83="MSK",1,0)</f>
        <v>0</v>
      </c>
      <c r="L83">
        <f>IF(D83="NEURO",1,0)</f>
        <v>1</v>
      </c>
      <c r="M83">
        <f>IF(D83="ENDO/METAB",1,0)</f>
        <v>0</v>
      </c>
      <c r="N83">
        <f>IF(D83="GI",1,0)</f>
        <v>0</v>
      </c>
      <c r="O83">
        <f t="shared" si="1"/>
        <v>1</v>
      </c>
    </row>
    <row r="84" spans="1:15" x14ac:dyDescent="0.25">
      <c r="A84" s="1" t="s">
        <v>117</v>
      </c>
      <c r="B84" s="1" t="s">
        <v>282</v>
      </c>
      <c r="C84" s="1">
        <v>88</v>
      </c>
      <c r="D84" s="1" t="s">
        <v>33</v>
      </c>
      <c r="E84" s="1" t="s">
        <v>186</v>
      </c>
      <c r="G84">
        <f>IF(D84="PSYCH",1,0)</f>
        <v>0</v>
      </c>
      <c r="H84">
        <f>IF(D84="HEM/CIRC",1,0)</f>
        <v>0</v>
      </c>
      <c r="I84">
        <f>IF(D84="ID",1,0)</f>
        <v>0</v>
      </c>
      <c r="J84">
        <f>IF(D84="RESP",1,0)</f>
        <v>0</v>
      </c>
      <c r="K84">
        <f>IF(D84="MSK",1,0)</f>
        <v>1</v>
      </c>
      <c r="L84">
        <f>IF(D84="NEURO",1,0)</f>
        <v>0</v>
      </c>
      <c r="M84">
        <f>IF(D84="ENDO/METAB",1,0)</f>
        <v>0</v>
      </c>
      <c r="N84">
        <f>IF(D84="GI",1,0)</f>
        <v>0</v>
      </c>
      <c r="O84">
        <f t="shared" si="1"/>
        <v>1</v>
      </c>
    </row>
    <row r="85" spans="1:15" x14ac:dyDescent="0.25">
      <c r="A85" s="1" t="s">
        <v>118</v>
      </c>
      <c r="B85" s="1" t="s">
        <v>283</v>
      </c>
      <c r="C85" s="1">
        <v>37</v>
      </c>
      <c r="D85" s="1" t="s">
        <v>4</v>
      </c>
      <c r="E85" s="1" t="s">
        <v>187</v>
      </c>
      <c r="G85">
        <f>IF(D85="PSYCH",1,0)</f>
        <v>1</v>
      </c>
      <c r="H85">
        <f>IF(D85="HEM/CIRC",1,0)</f>
        <v>0</v>
      </c>
      <c r="I85">
        <f>IF(D85="ID",1,0)</f>
        <v>0</v>
      </c>
      <c r="J85">
        <f>IF(D85="RESP",1,0)</f>
        <v>0</v>
      </c>
      <c r="K85">
        <f>IF(D85="MSK",1,0)</f>
        <v>0</v>
      </c>
      <c r="L85">
        <f>IF(D85="NEURO",1,0)</f>
        <v>0</v>
      </c>
      <c r="M85">
        <f>IF(D85="ENDO/METAB",1,0)</f>
        <v>0</v>
      </c>
      <c r="N85">
        <f>IF(D85="GI",1,0)</f>
        <v>0</v>
      </c>
      <c r="O85">
        <f t="shared" si="1"/>
        <v>1</v>
      </c>
    </row>
    <row r="86" spans="1:15" x14ac:dyDescent="0.25">
      <c r="A86" s="1" t="s">
        <v>119</v>
      </c>
      <c r="B86" s="1" t="s">
        <v>284</v>
      </c>
      <c r="C86" s="1">
        <v>30</v>
      </c>
      <c r="D86" s="1" t="s">
        <v>33</v>
      </c>
      <c r="E86" s="1" t="s">
        <v>188</v>
      </c>
      <c r="G86">
        <f>IF(D86="PSYCH",1,0)</f>
        <v>0</v>
      </c>
      <c r="H86">
        <f>IF(D86="HEM/CIRC",1,0)</f>
        <v>0</v>
      </c>
      <c r="I86">
        <f>IF(D86="ID",1,0)</f>
        <v>0</v>
      </c>
      <c r="J86">
        <f>IF(D86="RESP",1,0)</f>
        <v>0</v>
      </c>
      <c r="K86">
        <f>IF(D86="MSK",1,0)</f>
        <v>1</v>
      </c>
      <c r="L86">
        <f>IF(D86="NEURO",1,0)</f>
        <v>0</v>
      </c>
      <c r="M86">
        <f>IF(D86="ENDO/METAB",1,0)</f>
        <v>0</v>
      </c>
      <c r="N86">
        <f>IF(D86="GI",1,0)</f>
        <v>0</v>
      </c>
      <c r="O86">
        <f t="shared" si="1"/>
        <v>1</v>
      </c>
    </row>
    <row r="87" spans="1:15" x14ac:dyDescent="0.25">
      <c r="A87" s="1" t="s">
        <v>120</v>
      </c>
      <c r="B87" s="1" t="s">
        <v>286</v>
      </c>
      <c r="C87" s="1">
        <v>6</v>
      </c>
      <c r="D87" s="1" t="s">
        <v>55</v>
      </c>
      <c r="E87" s="1" t="s">
        <v>189</v>
      </c>
      <c r="G87">
        <f>IF(D87="PSYCH",1,0)</f>
        <v>0</v>
      </c>
      <c r="H87">
        <f>IF(D87="HEM/CIRC",1,0)</f>
        <v>0</v>
      </c>
      <c r="I87">
        <f>IF(D87="ID",1,0)</f>
        <v>0</v>
      </c>
      <c r="J87">
        <f>IF(D87="RESP",1,0)</f>
        <v>0</v>
      </c>
      <c r="K87">
        <f>IF(D87="MSK",1,0)</f>
        <v>0</v>
      </c>
      <c r="L87">
        <f>IF(D87="NEURO",1,0)</f>
        <v>0</v>
      </c>
      <c r="M87">
        <f>IF(D87="ENDO/METAB",1,0)</f>
        <v>1</v>
      </c>
      <c r="N87">
        <f>IF(D87="GI",1,0)</f>
        <v>0</v>
      </c>
      <c r="O87">
        <f t="shared" si="1"/>
        <v>1</v>
      </c>
    </row>
    <row r="88" spans="1:15" x14ac:dyDescent="0.25">
      <c r="A88" s="1" t="s">
        <v>121</v>
      </c>
      <c r="B88" s="1" t="s">
        <v>249</v>
      </c>
      <c r="C88" s="1">
        <v>65</v>
      </c>
      <c r="D88" s="1" t="s">
        <v>33</v>
      </c>
      <c r="E88" s="1" t="s">
        <v>190</v>
      </c>
      <c r="G88">
        <f>IF(D88="PSYCH",1,0)</f>
        <v>0</v>
      </c>
      <c r="H88">
        <f>IF(D88="HEM/CIRC",1,0)</f>
        <v>0</v>
      </c>
      <c r="I88">
        <f>IF(D88="ID",1,0)</f>
        <v>0</v>
      </c>
      <c r="J88">
        <f>IF(D88="RESP",1,0)</f>
        <v>0</v>
      </c>
      <c r="K88">
        <f>IF(D88="MSK",1,0)</f>
        <v>1</v>
      </c>
      <c r="L88">
        <f>IF(D88="NEURO",1,0)</f>
        <v>0</v>
      </c>
      <c r="M88">
        <f>IF(D88="ENDO/METAB",1,0)</f>
        <v>0</v>
      </c>
      <c r="N88">
        <f>IF(D88="GI",1,0)</f>
        <v>0</v>
      </c>
      <c r="O88">
        <f t="shared" si="1"/>
        <v>1</v>
      </c>
    </row>
    <row r="89" spans="1:15" x14ac:dyDescent="0.25">
      <c r="A89" s="1" t="s">
        <v>122</v>
      </c>
      <c r="B89" s="1" t="s">
        <v>287</v>
      </c>
      <c r="C89" s="1">
        <v>164</v>
      </c>
      <c r="D89" s="1" t="s">
        <v>66</v>
      </c>
      <c r="E89" s="1" t="s">
        <v>191</v>
      </c>
      <c r="G89">
        <f>IF(D89="PSYCH",1,0)</f>
        <v>0</v>
      </c>
      <c r="H89">
        <f>IF(D89="HEM/CIRC",1,0)</f>
        <v>0</v>
      </c>
      <c r="I89">
        <f>IF(D89="ID",1,0)</f>
        <v>0</v>
      </c>
      <c r="J89">
        <f>IF(D89="RESP",1,0)</f>
        <v>0</v>
      </c>
      <c r="K89">
        <f>IF(D89="MSK",1,0)</f>
        <v>0</v>
      </c>
      <c r="L89">
        <f>IF(D89="NEURO",1,0)</f>
        <v>0</v>
      </c>
      <c r="M89">
        <f>IF(D89="ENDO/METAB",1,0)</f>
        <v>0</v>
      </c>
      <c r="N89">
        <f>IF(D89="GI",1,0)</f>
        <v>1</v>
      </c>
      <c r="O89">
        <f t="shared" si="1"/>
        <v>1</v>
      </c>
    </row>
    <row r="90" spans="1:15" x14ac:dyDescent="0.25">
      <c r="A90" s="1" t="s">
        <v>123</v>
      </c>
      <c r="B90" s="1" t="s">
        <v>219</v>
      </c>
      <c r="C90" s="1">
        <v>2</v>
      </c>
      <c r="D90" s="1" t="s">
        <v>26</v>
      </c>
      <c r="E90" s="1" t="s">
        <v>192</v>
      </c>
      <c r="G90">
        <f>IF(D90="PSYCH",1,0)</f>
        <v>0</v>
      </c>
      <c r="H90">
        <f>IF(D90="HEM/CIRC",1,0)</f>
        <v>0</v>
      </c>
      <c r="I90">
        <f>IF(D90="ID",1,0)</f>
        <v>1</v>
      </c>
      <c r="J90">
        <f>IF(D90="RESP",1,0)</f>
        <v>0</v>
      </c>
      <c r="K90">
        <f>IF(D90="MSK",1,0)</f>
        <v>0</v>
      </c>
      <c r="L90">
        <f>IF(D90="NEURO",1,0)</f>
        <v>0</v>
      </c>
      <c r="M90">
        <f>IF(D90="ENDO/METAB",1,0)</f>
        <v>0</v>
      </c>
      <c r="N90">
        <f>IF(D90="GI",1,0)</f>
        <v>0</v>
      </c>
      <c r="O90">
        <f t="shared" si="1"/>
        <v>1</v>
      </c>
    </row>
    <row r="91" spans="1:15" x14ac:dyDescent="0.25">
      <c r="A91" s="1" t="s">
        <v>124</v>
      </c>
      <c r="B91" s="1" t="s">
        <v>228</v>
      </c>
      <c r="C91" s="1">
        <v>97</v>
      </c>
      <c r="D91" s="1" t="s">
        <v>21</v>
      </c>
      <c r="E91" s="1" t="s">
        <v>193</v>
      </c>
      <c r="G91">
        <f>IF(D91="PSYCH",1,0)</f>
        <v>0</v>
      </c>
      <c r="H91">
        <f>IF(D91="HEM/CIRC",1,0)</f>
        <v>1</v>
      </c>
      <c r="I91">
        <f>IF(D91="ID",1,0)</f>
        <v>0</v>
      </c>
      <c r="J91">
        <f>IF(D91="RESP",1,0)</f>
        <v>0</v>
      </c>
      <c r="K91">
        <f>IF(D91="MSK",1,0)</f>
        <v>0</v>
      </c>
      <c r="L91">
        <f>IF(D91="NEURO",1,0)</f>
        <v>0</v>
      </c>
      <c r="M91">
        <f>IF(D91="ENDO/METAB",1,0)</f>
        <v>0</v>
      </c>
      <c r="N91">
        <f>IF(D91="GI",1,0)</f>
        <v>0</v>
      </c>
      <c r="O91">
        <f t="shared" si="1"/>
        <v>1</v>
      </c>
    </row>
    <row r="92" spans="1:15" x14ac:dyDescent="0.25">
      <c r="A92" s="1" t="s">
        <v>125</v>
      </c>
      <c r="B92" s="1" t="s">
        <v>270</v>
      </c>
      <c r="C92" s="1">
        <v>132</v>
      </c>
      <c r="D92" s="1" t="s">
        <v>29</v>
      </c>
      <c r="E92" s="1" t="s">
        <v>194</v>
      </c>
      <c r="G92">
        <f>IF(D92="PSYCH",1,0)</f>
        <v>0</v>
      </c>
      <c r="H92">
        <f>IF(D92="HEM/CIRC",1,0)</f>
        <v>0</v>
      </c>
      <c r="I92">
        <f>IF(D92="ID",1,0)</f>
        <v>0</v>
      </c>
      <c r="J92">
        <f>IF(D92="RESP",1,0)</f>
        <v>1</v>
      </c>
      <c r="K92">
        <f>IF(D92="MSK",1,0)</f>
        <v>0</v>
      </c>
      <c r="L92">
        <f>IF(D92="NEURO",1,0)</f>
        <v>0</v>
      </c>
      <c r="M92">
        <f>IF(D92="ENDO/METAB",1,0)</f>
        <v>0</v>
      </c>
      <c r="N92">
        <f>IF(D92="GI",1,0)</f>
        <v>0</v>
      </c>
      <c r="O92">
        <f t="shared" si="1"/>
        <v>1</v>
      </c>
    </row>
    <row r="93" spans="1:15" x14ac:dyDescent="0.25">
      <c r="A93" s="1" t="s">
        <v>126</v>
      </c>
      <c r="B93" s="1" t="s">
        <v>229</v>
      </c>
      <c r="C93" s="1">
        <v>48</v>
      </c>
      <c r="D93" s="1" t="s">
        <v>66</v>
      </c>
      <c r="E93" s="1" t="s">
        <v>195</v>
      </c>
      <c r="G93">
        <f>IF(D93="PSYCH",1,0)</f>
        <v>0</v>
      </c>
      <c r="H93">
        <f>IF(D93="HEM/CIRC",1,0)</f>
        <v>0</v>
      </c>
      <c r="I93">
        <f>IF(D93="ID",1,0)</f>
        <v>0</v>
      </c>
      <c r="J93">
        <f>IF(D93="RESP",1,0)</f>
        <v>0</v>
      </c>
      <c r="K93">
        <f>IF(D93="MSK",1,0)</f>
        <v>0</v>
      </c>
      <c r="L93">
        <f>IF(D93="NEURO",1,0)</f>
        <v>0</v>
      </c>
      <c r="M93">
        <f>IF(D93="ENDO/METAB",1,0)</f>
        <v>0</v>
      </c>
      <c r="N93">
        <f>IF(D93="GI",1,0)</f>
        <v>1</v>
      </c>
      <c r="O93">
        <f t="shared" si="1"/>
        <v>1</v>
      </c>
    </row>
    <row r="94" spans="1:15" x14ac:dyDescent="0.25">
      <c r="A94" s="1" t="s">
        <v>127</v>
      </c>
      <c r="B94" s="1" t="s">
        <v>288</v>
      </c>
      <c r="C94" s="1">
        <v>61</v>
      </c>
      <c r="D94" s="1" t="s">
        <v>29</v>
      </c>
      <c r="E94" s="1" t="s">
        <v>196</v>
      </c>
      <c r="G94">
        <f>IF(D94="PSYCH",1,0)</f>
        <v>0</v>
      </c>
      <c r="H94">
        <f>IF(D94="HEM/CIRC",1,0)</f>
        <v>0</v>
      </c>
      <c r="I94">
        <f>IF(D94="ID",1,0)</f>
        <v>0</v>
      </c>
      <c r="J94">
        <f>IF(D94="RESP",1,0)</f>
        <v>1</v>
      </c>
      <c r="K94">
        <f>IF(D94="MSK",1,0)</f>
        <v>0</v>
      </c>
      <c r="L94">
        <f>IF(D94="NEURO",1,0)</f>
        <v>0</v>
      </c>
      <c r="M94">
        <f>IF(D94="ENDO/METAB",1,0)</f>
        <v>0</v>
      </c>
      <c r="N94">
        <f>IF(D94="GI",1,0)</f>
        <v>0</v>
      </c>
      <c r="O94">
        <f t="shared" si="1"/>
        <v>1</v>
      </c>
    </row>
    <row r="95" spans="1:15" x14ac:dyDescent="0.25">
      <c r="A95" s="1" t="s">
        <v>128</v>
      </c>
      <c r="B95" s="1" t="s">
        <v>230</v>
      </c>
      <c r="C95" s="1">
        <v>14</v>
      </c>
      <c r="D95" s="1" t="s">
        <v>21</v>
      </c>
      <c r="E95" s="1" t="s">
        <v>197</v>
      </c>
      <c r="G95">
        <f>IF(D95="PSYCH",1,0)</f>
        <v>0</v>
      </c>
      <c r="H95">
        <f>IF(D95="HEM/CIRC",1,0)</f>
        <v>1</v>
      </c>
      <c r="I95">
        <f>IF(D95="ID",1,0)</f>
        <v>0</v>
      </c>
      <c r="J95">
        <f>IF(D95="RESP",1,0)</f>
        <v>0</v>
      </c>
      <c r="K95">
        <f>IF(D95="MSK",1,0)</f>
        <v>0</v>
      </c>
      <c r="L95">
        <f>IF(D95="NEURO",1,0)</f>
        <v>0</v>
      </c>
      <c r="M95">
        <f>IF(D95="ENDO/METAB",1,0)</f>
        <v>0</v>
      </c>
      <c r="N95">
        <f>IF(D95="GI",1,0)</f>
        <v>0</v>
      </c>
      <c r="O95">
        <f t="shared" si="1"/>
        <v>1</v>
      </c>
    </row>
    <row r="96" spans="1:15" x14ac:dyDescent="0.25">
      <c r="A96" s="1" t="s">
        <v>129</v>
      </c>
      <c r="B96" s="1" t="s">
        <v>256</v>
      </c>
      <c r="C96" s="1">
        <v>19</v>
      </c>
      <c r="D96" s="1" t="s">
        <v>26</v>
      </c>
      <c r="E96" s="1" t="s">
        <v>198</v>
      </c>
      <c r="G96">
        <f>IF(D96="PSYCH",1,0)</f>
        <v>0</v>
      </c>
      <c r="H96">
        <f>IF(D96="HEM/CIRC",1,0)</f>
        <v>0</v>
      </c>
      <c r="I96">
        <f>IF(D96="ID",1,0)</f>
        <v>1</v>
      </c>
      <c r="J96">
        <f>IF(D96="RESP",1,0)</f>
        <v>0</v>
      </c>
      <c r="K96">
        <f>IF(D96="MSK",1,0)</f>
        <v>0</v>
      </c>
      <c r="L96">
        <f>IF(D96="NEURO",1,0)</f>
        <v>0</v>
      </c>
      <c r="M96">
        <f>IF(D96="ENDO/METAB",1,0)</f>
        <v>0</v>
      </c>
      <c r="N96">
        <f>IF(D96="GI",1,0)</f>
        <v>0</v>
      </c>
      <c r="O96">
        <f>SUM(G96:N96)</f>
        <v>1</v>
      </c>
    </row>
    <row r="97" spans="6:15" x14ac:dyDescent="0.25">
      <c r="F97" t="s">
        <v>308</v>
      </c>
      <c r="G97">
        <f>SUM(G2:G96)</f>
        <v>17</v>
      </c>
      <c r="H97">
        <f>SUM(H2:H96)</f>
        <v>14</v>
      </c>
      <c r="I97">
        <f>SUM(I2:I96)</f>
        <v>6</v>
      </c>
      <c r="J97" s="3">
        <f>SUM(J2:J96)</f>
        <v>14</v>
      </c>
      <c r="K97">
        <f>SUM(K2:K96)</f>
        <v>15</v>
      </c>
      <c r="L97">
        <f>SUM(L2:L96)</f>
        <v>10</v>
      </c>
      <c r="M97">
        <f>SUM(M2:M96)</f>
        <v>9</v>
      </c>
      <c r="N97">
        <f>SUM(N2:N96)</f>
        <v>9</v>
      </c>
      <c r="O97">
        <f>SUM(G97:N97)</f>
        <v>94</v>
      </c>
    </row>
    <row r="98" spans="6:15" x14ac:dyDescent="0.25">
      <c r="F98" t="s">
        <v>309</v>
      </c>
      <c r="G98" s="4" t="s">
        <v>305</v>
      </c>
      <c r="H98" s="4" t="s">
        <v>204</v>
      </c>
      <c r="I98" s="4" t="s">
        <v>203</v>
      </c>
      <c r="J98" s="5" t="s">
        <v>306</v>
      </c>
      <c r="K98" s="4" t="s">
        <v>202</v>
      </c>
      <c r="L98" s="4" t="s">
        <v>200</v>
      </c>
      <c r="M98" s="4" t="s">
        <v>199</v>
      </c>
      <c r="N98" s="4" t="s">
        <v>201</v>
      </c>
      <c r="O98" s="4"/>
    </row>
    <row r="99" spans="6:15" x14ac:dyDescent="0.25">
      <c r="F99" t="s">
        <v>304</v>
      </c>
      <c r="G99">
        <v>17</v>
      </c>
      <c r="H99">
        <v>14</v>
      </c>
      <c r="I99">
        <v>6</v>
      </c>
      <c r="J99" s="3">
        <v>15</v>
      </c>
      <c r="K99">
        <v>15</v>
      </c>
      <c r="L99">
        <v>10</v>
      </c>
      <c r="M99">
        <v>9</v>
      </c>
      <c r="N99">
        <v>9</v>
      </c>
      <c r="O99">
        <f t="shared" ref="O99" si="2">SUM(G99:N99)</f>
        <v>95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Caio Santana</dc:creator>
  <cp:lastModifiedBy>Caio Santana</cp:lastModifiedBy>
  <dcterms:created xsi:type="dcterms:W3CDTF">2022-05-30T18:46:30Z</dcterms:created>
  <dcterms:modified xsi:type="dcterms:W3CDTF">2022-05-30T21:28:11Z</dcterms:modified>
</cp:coreProperties>
</file>